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-15" yWindow="3255" windowWidth="11955" windowHeight="3105"/>
  </bookViews>
  <sheets>
    <sheet name="Banks COA" sheetId="3" r:id="rId1"/>
    <sheet name="ODC" sheetId="2" r:id="rId2"/>
  </sheets>
  <externalReferences>
    <externalReference r:id="rId3"/>
  </externalReferences>
  <definedNames>
    <definedName name="_xlnm._FilterDatabase" localSheetId="1" hidden="1">ODC!#REF!</definedName>
    <definedName name="PMP">[1]PMP!$E$1:$K$65536</definedName>
    <definedName name="SRM">[1]SRM!$E$1:$K$65536</definedName>
  </definedNames>
  <calcPr calcId="145621" fullCalcOnLoad="1"/>
</workbook>
</file>

<file path=xl/calcChain.xml><?xml version="1.0" encoding="utf-8"?>
<calcChain xmlns="http://schemas.openxmlformats.org/spreadsheetml/2006/main">
  <c r="B7218" i="2" l="1"/>
  <c r="C7218" i="2"/>
  <c r="D7218" i="2"/>
  <c r="E7218" i="2"/>
  <c r="B7219" i="2"/>
  <c r="C7219" i="2"/>
  <c r="D7219" i="2"/>
  <c r="E7219" i="2"/>
  <c r="B7220" i="2"/>
  <c r="C7220" i="2"/>
  <c r="D7220" i="2"/>
  <c r="E7220" i="2"/>
  <c r="B7221" i="2"/>
  <c r="C7221" i="2"/>
  <c r="D7221" i="2"/>
  <c r="E7221" i="2"/>
  <c r="A7218" i="2"/>
  <c r="A7219" i="2"/>
  <c r="A7220" i="2"/>
  <c r="A7221" i="2"/>
  <c r="B7133" i="2"/>
  <c r="C7133" i="2"/>
  <c r="D7133" i="2"/>
  <c r="E7133" i="2"/>
  <c r="A7133" i="2"/>
  <c r="E2" i="2"/>
  <c r="F887" i="2"/>
  <c r="F7" i="2"/>
  <c r="F22" i="2"/>
  <c r="F736" i="2"/>
  <c r="F740" i="2"/>
  <c r="F747" i="2"/>
  <c r="F816" i="2"/>
  <c r="F820" i="2"/>
  <c r="F948" i="2"/>
  <c r="F1067" i="2"/>
  <c r="F1195" i="2"/>
  <c r="F1313" i="2"/>
  <c r="F1395" i="2"/>
  <c r="F1459" i="2"/>
  <c r="F1528" i="2"/>
  <c r="F1592" i="2"/>
  <c r="F1656" i="2"/>
  <c r="F1715" i="2"/>
  <c r="F1762" i="2"/>
  <c r="F1804" i="2"/>
  <c r="F1836" i="2"/>
  <c r="F1869" i="2"/>
  <c r="F1901" i="2"/>
  <c r="F1934" i="2"/>
  <c r="F1966" i="2"/>
  <c r="F1998" i="2"/>
  <c r="F2031" i="2"/>
  <c r="F2063" i="2"/>
  <c r="F2095" i="2"/>
  <c r="F2127" i="2"/>
  <c r="F2159" i="2"/>
  <c r="F2191" i="2"/>
  <c r="F2223" i="2"/>
  <c r="F2255" i="2"/>
  <c r="F2287" i="2"/>
  <c r="F2319" i="2"/>
  <c r="F2351" i="2"/>
  <c r="F2383" i="2"/>
  <c r="F2416" i="2"/>
  <c r="F2448" i="2"/>
  <c r="F2480" i="2"/>
  <c r="F2512" i="2"/>
  <c r="F2544" i="2"/>
  <c r="F2576" i="2"/>
  <c r="F2608" i="2"/>
  <c r="F2640" i="2"/>
  <c r="F2672" i="2"/>
  <c r="F2704" i="2"/>
  <c r="F2736" i="2"/>
  <c r="F2764" i="2"/>
  <c r="F2780" i="2"/>
  <c r="F2796" i="2"/>
  <c r="F2812" i="2"/>
  <c r="F2828" i="2"/>
  <c r="F2844" i="2"/>
  <c r="F2860" i="2"/>
  <c r="F2876" i="2"/>
  <c r="F2892" i="2"/>
  <c r="F2908" i="2"/>
  <c r="F2924" i="2"/>
  <c r="F2940" i="2"/>
  <c r="F2956" i="2"/>
  <c r="F2972" i="2"/>
  <c r="F2988" i="2"/>
  <c r="F3004" i="2"/>
  <c r="F3020" i="2"/>
  <c r="F3036" i="2"/>
  <c r="F3052" i="2"/>
  <c r="F3068" i="2"/>
  <c r="F3084" i="2"/>
  <c r="F3100" i="2"/>
  <c r="F3116" i="2"/>
  <c r="F3132" i="2"/>
  <c r="F3148" i="2"/>
  <c r="F3164" i="2"/>
  <c r="F3182" i="2"/>
  <c r="F3198" i="2"/>
  <c r="F3215" i="2"/>
  <c r="F3231" i="2"/>
  <c r="F3247" i="2"/>
  <c r="F3263" i="2"/>
  <c r="F3279" i="2"/>
  <c r="F3295" i="2"/>
  <c r="F3311" i="2"/>
  <c r="F3327" i="2"/>
  <c r="F3343" i="2"/>
  <c r="F3359" i="2"/>
  <c r="F3439" i="2"/>
  <c r="F3455" i="2"/>
  <c r="F3471" i="2"/>
  <c r="F3487" i="2"/>
  <c r="F3501" i="2"/>
  <c r="F3511" i="2"/>
  <c r="F3520" i="2"/>
  <c r="F3528" i="2"/>
  <c r="F3536" i="2"/>
  <c r="F3544" i="2"/>
  <c r="F3552" i="2"/>
  <c r="F3560" i="2"/>
  <c r="F3568" i="2"/>
  <c r="F3576" i="2"/>
  <c r="F3584" i="2"/>
  <c r="F3592" i="2"/>
  <c r="F3600" i="2"/>
  <c r="F3608" i="2"/>
  <c r="F3616" i="2"/>
  <c r="F3624" i="2"/>
  <c r="F3632" i="2"/>
  <c r="F3640" i="2"/>
  <c r="F3648" i="2"/>
  <c r="F3656" i="2"/>
  <c r="F3664" i="2"/>
  <c r="F3672" i="2"/>
  <c r="F3680" i="2"/>
  <c r="F3688" i="2"/>
  <c r="F3696" i="2"/>
  <c r="F3704" i="2"/>
  <c r="F3712" i="2"/>
  <c r="F3720" i="2"/>
  <c r="F3728" i="2"/>
  <c r="F3736" i="2"/>
  <c r="F3744" i="2"/>
  <c r="F3752" i="2"/>
  <c r="F3760" i="2"/>
  <c r="F3768" i="2"/>
  <c r="F3776" i="2"/>
  <c r="F3784" i="2"/>
  <c r="F3792" i="2"/>
  <c r="F3800" i="2"/>
  <c r="F3808" i="2"/>
  <c r="F3816" i="2"/>
  <c r="F3824" i="2"/>
  <c r="F3832" i="2"/>
  <c r="F3840" i="2"/>
  <c r="F3848" i="2"/>
  <c r="F3856" i="2"/>
  <c r="F3864" i="2"/>
  <c r="F3872" i="2"/>
  <c r="F3880" i="2"/>
  <c r="F3888" i="2"/>
  <c r="F3896" i="2"/>
  <c r="F3904" i="2"/>
  <c r="F3912" i="2"/>
  <c r="F3920" i="2"/>
  <c r="F3928" i="2"/>
  <c r="F3936" i="2"/>
  <c r="F3944" i="2"/>
  <c r="F3952" i="2"/>
  <c r="F3960" i="2"/>
  <c r="F3968" i="2"/>
  <c r="F3976" i="2"/>
  <c r="F3984" i="2"/>
  <c r="F3992" i="2"/>
  <c r="F4000" i="2"/>
  <c r="F4008" i="2"/>
  <c r="F4016" i="2"/>
  <c r="F4024" i="2"/>
  <c r="F4032" i="2"/>
  <c r="F4040" i="2"/>
  <c r="F4048" i="2"/>
  <c r="F4056" i="2"/>
  <c r="F4064" i="2"/>
  <c r="F4072" i="2"/>
  <c r="F4080" i="2"/>
  <c r="F4088" i="2"/>
  <c r="F4096" i="2"/>
  <c r="F4104" i="2"/>
  <c r="F4112" i="2"/>
  <c r="F4120" i="2"/>
  <c r="F4128" i="2"/>
  <c r="F4136" i="2"/>
  <c r="F4144" i="2"/>
  <c r="F4152" i="2"/>
  <c r="F4160" i="2"/>
  <c r="F4174" i="2"/>
  <c r="F4186" i="2"/>
  <c r="F4194" i="2"/>
  <c r="F4205" i="2"/>
  <c r="F4213" i="2"/>
  <c r="F4222" i="2"/>
  <c r="F4230" i="2"/>
  <c r="F4241" i="2"/>
  <c r="F4248" i="2"/>
  <c r="F4256" i="2"/>
  <c r="F4265" i="2"/>
  <c r="F4273" i="2"/>
  <c r="F4281" i="2"/>
  <c r="F4290" i="2"/>
  <c r="F4298" i="2"/>
  <c r="F4306" i="2"/>
  <c r="F4314" i="2"/>
  <c r="F4322" i="2"/>
  <c r="F4330" i="2"/>
  <c r="F4346" i="2"/>
  <c r="F4357" i="2"/>
  <c r="F4356" i="2"/>
  <c r="F4367" i="2"/>
  <c r="F4402" i="2"/>
  <c r="F4419" i="2"/>
  <c r="F4428" i="2"/>
  <c r="F4444" i="2"/>
  <c r="F4451" i="2"/>
  <c r="F4459" i="2"/>
  <c r="F4469" i="2"/>
  <c r="F4477" i="2"/>
  <c r="F4485" i="2"/>
  <c r="F4493" i="2"/>
  <c r="F4506" i="2"/>
  <c r="F4514" i="2"/>
  <c r="F4525" i="2"/>
  <c r="F4533" i="2"/>
  <c r="F4543" i="2"/>
  <c r="F4552" i="2"/>
  <c r="F4560" i="2"/>
  <c r="F4568" i="2"/>
  <c r="F4576" i="2"/>
  <c r="F4584" i="2"/>
  <c r="F4592" i="2"/>
  <c r="F4600" i="2"/>
  <c r="F4608" i="2"/>
  <c r="F4619" i="2"/>
  <c r="F4631" i="2"/>
  <c r="F4639" i="2"/>
  <c r="F4647" i="2"/>
  <c r="F4661" i="2"/>
  <c r="F4669" i="2"/>
  <c r="F4677" i="2"/>
  <c r="F4685" i="2"/>
  <c r="F4693" i="2"/>
  <c r="F4701" i="2"/>
  <c r="F4709" i="2"/>
  <c r="F4717" i="2"/>
  <c r="F4726" i="2"/>
  <c r="F4734" i="2"/>
  <c r="F4742" i="2"/>
  <c r="F4762" i="2"/>
  <c r="F4772" i="2"/>
  <c r="F4782" i="2"/>
  <c r="F4791" i="2"/>
  <c r="F4799" i="2"/>
  <c r="F4808" i="2"/>
  <c r="F4815" i="2"/>
  <c r="F4823" i="2"/>
  <c r="F4832" i="2"/>
  <c r="F4840" i="2"/>
  <c r="F4849" i="2"/>
  <c r="F4857" i="2"/>
  <c r="F4869" i="2"/>
  <c r="F4878" i="2"/>
  <c r="F4886" i="2"/>
  <c r="F4895" i="2"/>
  <c r="F4903" i="2"/>
  <c r="F4912" i="2"/>
  <c r="F4920" i="2"/>
  <c r="F4929" i="2"/>
  <c r="F4937" i="2"/>
  <c r="F4946" i="2"/>
  <c r="F4954" i="2"/>
  <c r="F4962" i="2"/>
  <c r="F4970" i="2"/>
  <c r="F4978" i="2"/>
  <c r="F4986" i="2"/>
  <c r="F4994" i="2"/>
  <c r="F5002" i="2"/>
  <c r="F5011" i="2"/>
  <c r="F5019" i="2"/>
  <c r="F5027" i="2"/>
  <c r="F5035" i="2"/>
  <c r="F5043" i="2"/>
  <c r="F5051" i="2"/>
  <c r="F5059" i="2"/>
  <c r="F5068" i="2"/>
  <c r="F5076" i="2"/>
  <c r="F5084" i="2"/>
  <c r="F5092" i="2"/>
  <c r="F5100" i="2"/>
  <c r="F5108" i="2"/>
  <c r="F5116" i="2"/>
  <c r="F5124" i="2"/>
  <c r="F5133" i="2"/>
  <c r="F5141" i="2"/>
  <c r="F5149" i="2"/>
  <c r="F5157" i="2"/>
  <c r="F5165" i="2"/>
  <c r="F5173" i="2"/>
  <c r="F5181" i="2"/>
  <c r="F5189" i="2"/>
  <c r="F5197" i="2"/>
  <c r="F5205" i="2"/>
  <c r="F5213" i="2"/>
  <c r="F5221" i="2"/>
  <c r="F5229" i="2"/>
  <c r="F5237" i="2"/>
  <c r="F5245" i="2"/>
  <c r="F5261" i="2"/>
  <c r="F5277" i="2"/>
  <c r="F5285" i="2"/>
  <c r="F5295" i="2"/>
  <c r="F5303" i="2"/>
  <c r="F5312" i="2"/>
  <c r="F5320" i="2"/>
  <c r="F5328" i="2"/>
  <c r="F5329" i="2"/>
  <c r="F5335" i="2"/>
  <c r="F5343" i="2"/>
  <c r="F5356" i="2"/>
  <c r="F5363" i="2"/>
  <c r="F5371" i="2"/>
  <c r="F5379" i="2"/>
  <c r="F5387" i="2"/>
  <c r="F5395" i="2"/>
  <c r="F5403" i="2"/>
  <c r="F5414" i="2"/>
  <c r="F5423" i="2"/>
  <c r="F5431" i="2"/>
  <c r="F5439" i="2"/>
  <c r="F5448" i="2"/>
  <c r="F5459" i="2"/>
  <c r="F5467" i="2"/>
  <c r="F5477" i="2"/>
  <c r="F5486" i="2"/>
  <c r="F5494" i="2"/>
  <c r="F5502" i="2"/>
  <c r="F5510" i="2"/>
  <c r="F5518" i="2"/>
  <c r="F5526" i="2"/>
  <c r="F5534" i="2"/>
  <c r="F5542" i="2"/>
  <c r="F5550" i="2"/>
  <c r="F5559" i="2"/>
  <c r="F5567" i="2"/>
  <c r="F5575" i="2"/>
  <c r="F5583" i="2"/>
  <c r="F5592" i="2"/>
  <c r="F5600" i="2"/>
  <c r="F5608" i="2"/>
  <c r="F5616" i="2"/>
  <c r="F5624" i="2"/>
  <c r="F5632" i="2"/>
  <c r="F5640" i="2"/>
  <c r="F5648" i="2"/>
  <c r="F5656" i="2"/>
  <c r="F5664" i="2"/>
  <c r="F5672" i="2"/>
  <c r="F5680" i="2"/>
  <c r="F5691" i="2"/>
  <c r="F5701" i="2"/>
  <c r="F5717" i="2"/>
  <c r="F5725" i="2"/>
  <c r="F5733" i="2"/>
  <c r="F5739" i="2"/>
  <c r="F5743" i="2"/>
  <c r="F5747" i="2"/>
  <c r="F5751" i="2"/>
  <c r="F5755" i="2"/>
  <c r="F5759" i="2"/>
  <c r="F5763" i="2"/>
  <c r="F5767" i="2"/>
  <c r="F5771" i="2"/>
  <c r="F5776" i="2"/>
  <c r="F5780" i="2"/>
  <c r="F5785" i="2"/>
  <c r="F5789" i="2"/>
  <c r="F5794" i="2"/>
  <c r="F5798" i="2"/>
  <c r="F5803" i="2"/>
  <c r="F5807" i="2"/>
  <c r="F5812" i="2"/>
  <c r="F5816" i="2"/>
  <c r="F5820" i="2"/>
  <c r="F5824" i="2"/>
  <c r="F5828" i="2"/>
  <c r="F5832" i="2"/>
  <c r="F5836" i="2"/>
  <c r="F5840" i="2"/>
  <c r="F5844" i="2"/>
  <c r="F5848" i="2"/>
  <c r="F5852" i="2"/>
  <c r="F5856" i="2"/>
  <c r="F5860" i="2"/>
  <c r="F5864" i="2"/>
  <c r="F5868" i="2"/>
  <c r="F5872" i="2"/>
  <c r="F5876" i="2"/>
  <c r="F5880" i="2"/>
  <c r="F5884" i="2"/>
  <c r="F5888" i="2"/>
  <c r="F5892" i="2"/>
  <c r="F5896" i="2"/>
  <c r="F5900" i="2"/>
  <c r="F5904" i="2"/>
  <c r="F5908" i="2"/>
  <c r="F5912" i="2"/>
  <c r="F5916" i="2"/>
  <c r="F5920" i="2"/>
  <c r="F5924" i="2"/>
  <c r="F5928" i="2"/>
  <c r="F5932" i="2"/>
  <c r="F5936" i="2"/>
  <c r="F5940" i="2"/>
  <c r="F5944" i="2"/>
  <c r="F5948" i="2"/>
  <c r="F5952" i="2"/>
  <c r="F5956" i="2"/>
  <c r="F5960" i="2"/>
  <c r="F5964" i="2"/>
  <c r="F5968" i="2"/>
  <c r="F5972" i="2"/>
  <c r="F5976" i="2"/>
  <c r="F5980" i="2"/>
  <c r="F5984" i="2"/>
  <c r="F5988" i="2"/>
  <c r="F5992" i="2"/>
  <c r="F5996" i="2"/>
  <c r="F6000" i="2"/>
  <c r="F6004" i="2"/>
  <c r="F6008" i="2"/>
  <c r="F6012" i="2"/>
  <c r="F6016" i="2"/>
  <c r="F6020" i="2"/>
  <c r="F6024" i="2"/>
  <c r="F6028" i="2"/>
  <c r="F6032" i="2"/>
  <c r="F6036" i="2"/>
  <c r="F6040" i="2"/>
  <c r="F6044" i="2"/>
  <c r="F6048" i="2"/>
  <c r="F6052" i="2"/>
  <c r="F6056" i="2"/>
  <c r="F6060" i="2"/>
  <c r="F6064" i="2"/>
  <c r="F6068" i="2"/>
  <c r="F6072" i="2"/>
  <c r="F6076" i="2"/>
  <c r="F6080" i="2"/>
  <c r="F6084" i="2"/>
  <c r="F6088" i="2"/>
  <c r="F6093" i="2"/>
  <c r="F6092" i="2"/>
  <c r="F6099" i="2"/>
  <c r="F6111" i="2"/>
  <c r="F6116" i="2"/>
  <c r="F6121" i="2"/>
  <c r="F6127" i="2"/>
  <c r="F6132" i="2"/>
  <c r="F6137" i="2"/>
  <c r="F6141" i="2"/>
  <c r="F6145" i="2"/>
  <c r="F6149" i="2"/>
  <c r="F6156" i="2"/>
  <c r="F6160" i="2"/>
  <c r="F6164" i="2"/>
  <c r="F6168" i="2"/>
  <c r="F6173" i="2"/>
  <c r="F6177" i="2"/>
  <c r="F6181" i="2"/>
  <c r="F6185" i="2"/>
  <c r="F6190" i="2"/>
  <c r="F6194" i="2"/>
  <c r="F6199" i="2"/>
  <c r="F6203" i="2"/>
  <c r="F6208" i="2"/>
  <c r="F6212" i="2"/>
  <c r="F6216" i="2"/>
  <c r="F6220" i="2"/>
  <c r="F6225" i="2"/>
  <c r="F6229" i="2"/>
  <c r="F6233" i="2"/>
  <c r="F6237" i="2"/>
  <c r="F6242" i="2"/>
  <c r="F6246" i="2"/>
  <c r="F6251" i="2"/>
  <c r="F6258" i="2"/>
  <c r="F6262" i="2"/>
  <c r="F6266" i="2"/>
  <c r="F6270" i="2"/>
  <c r="F6274" i="2"/>
  <c r="F6278" i="2"/>
  <c r="F6282" i="2"/>
  <c r="F6286" i="2"/>
  <c r="F6290" i="2"/>
  <c r="F6294" i="2"/>
  <c r="F6298" i="2"/>
  <c r="F6302" i="2"/>
  <c r="F6306" i="2"/>
  <c r="F6310" i="2"/>
  <c r="F6314" i="2"/>
  <c r="F6318" i="2"/>
  <c r="F6322" i="2"/>
  <c r="F6326" i="2"/>
  <c r="F6334" i="2"/>
  <c r="F6338" i="2"/>
  <c r="F6342" i="2"/>
  <c r="F6349" i="2"/>
  <c r="F6355" i="2"/>
  <c r="F6360" i="2"/>
  <c r="F6363" i="2"/>
  <c r="F6367" i="2"/>
  <c r="F6371" i="2"/>
  <c r="F6375" i="2"/>
  <c r="F6379" i="2"/>
  <c r="F6383" i="2"/>
  <c r="F6387" i="2"/>
  <c r="F6393" i="2"/>
  <c r="F6397" i="2"/>
  <c r="F6401" i="2"/>
  <c r="F6405" i="2"/>
  <c r="F6409" i="2"/>
  <c r="F6413" i="2"/>
  <c r="F6417" i="2"/>
  <c r="F6421" i="2"/>
  <c r="F6425" i="2"/>
  <c r="F6429" i="2"/>
  <c r="F6433" i="2"/>
  <c r="F6437" i="2"/>
  <c r="F6441" i="2"/>
  <c r="F6445" i="2"/>
  <c r="F6451" i="2"/>
  <c r="F6455" i="2"/>
  <c r="F6461" i="2"/>
  <c r="F6465" i="2"/>
  <c r="F6469" i="2"/>
  <c r="F6473" i="2"/>
  <c r="F6477" i="2"/>
  <c r="F6481" i="2"/>
  <c r="F6485" i="2"/>
  <c r="F6489" i="2"/>
  <c r="F6493" i="2"/>
  <c r="F6497" i="2"/>
  <c r="F6505" i="2"/>
  <c r="F6509" i="2"/>
  <c r="F6517" i="2"/>
  <c r="F6523" i="2"/>
  <c r="F6527" i="2"/>
  <c r="F6531" i="2"/>
  <c r="F6535" i="2"/>
  <c r="F6540" i="2"/>
  <c r="F6544" i="2"/>
  <c r="F6548" i="2"/>
  <c r="F6552" i="2"/>
  <c r="F6556" i="2"/>
  <c r="F6560" i="2"/>
  <c r="F6564" i="2"/>
  <c r="F6568" i="2"/>
  <c r="F6572" i="2"/>
  <c r="F6576" i="2"/>
  <c r="F6580" i="2"/>
  <c r="F6584" i="2"/>
  <c r="F6588" i="2"/>
  <c r="F6592" i="2"/>
  <c r="F6596" i="2"/>
  <c r="F6600" i="2"/>
  <c r="F6604" i="2"/>
  <c r="F6608" i="2"/>
  <c r="F6612" i="2"/>
  <c r="F6616" i="2"/>
  <c r="F6620" i="2"/>
  <c r="F6624" i="2"/>
  <c r="F6628" i="2"/>
  <c r="F6632" i="2"/>
  <c r="F6636" i="2"/>
  <c r="F6640" i="2"/>
  <c r="F6645" i="2"/>
  <c r="F6648" i="2"/>
  <c r="F6651" i="2"/>
  <c r="F6644" i="2"/>
  <c r="F6662" i="2"/>
  <c r="F6665" i="2"/>
  <c r="F6668" i="2"/>
  <c r="F6680" i="2"/>
  <c r="F6679" i="2"/>
  <c r="F6690" i="2"/>
  <c r="F6703" i="2"/>
  <c r="F6702" i="2"/>
  <c r="F6713" i="2"/>
  <c r="F6728" i="2"/>
  <c r="F6732" i="2"/>
  <c r="F6736" i="2"/>
  <c r="F6740" i="2"/>
  <c r="F6744" i="2"/>
  <c r="F6748" i="2"/>
  <c r="F6752" i="2"/>
  <c r="F6756" i="2"/>
  <c r="F6760" i="2"/>
  <c r="F6764" i="2"/>
  <c r="F6768" i="2"/>
  <c r="F6772" i="2"/>
  <c r="F6776" i="2"/>
  <c r="F6780" i="2"/>
  <c r="F6784" i="2"/>
  <c r="F6788" i="2"/>
  <c r="F6792" i="2"/>
  <c r="F6796" i="2"/>
  <c r="F6800" i="2"/>
  <c r="F6804" i="2"/>
  <c r="F6808" i="2"/>
  <c r="F6812" i="2"/>
  <c r="F6816" i="2"/>
  <c r="F6820" i="2"/>
  <c r="F6824" i="2"/>
  <c r="F6828" i="2"/>
  <c r="F6832" i="2"/>
  <c r="F6836" i="2"/>
  <c r="F6840" i="2"/>
  <c r="F6844" i="2"/>
  <c r="F6848" i="2"/>
  <c r="F6852" i="2"/>
  <c r="F6856" i="2"/>
  <c r="F6860" i="2"/>
  <c r="F6864" i="2"/>
  <c r="F6868" i="2"/>
  <c r="F6872" i="2"/>
  <c r="F6876" i="2"/>
  <c r="F6880" i="2"/>
  <c r="F6884" i="2"/>
  <c r="F6889" i="2"/>
  <c r="F6893" i="2"/>
  <c r="F6898" i="2"/>
  <c r="F6902" i="2"/>
  <c r="F6906" i="2"/>
  <c r="F6910" i="2"/>
  <c r="F6914" i="2"/>
  <c r="F6918" i="2"/>
  <c r="F6922" i="2"/>
  <c r="F6926" i="2"/>
  <c r="F6930" i="2"/>
  <c r="F6934" i="2"/>
  <c r="F6938" i="2"/>
  <c r="F6942" i="2"/>
  <c r="F6947" i="2"/>
  <c r="F6951" i="2"/>
  <c r="F6955" i="2"/>
  <c r="F6959" i="2"/>
  <c r="F6963" i="2"/>
  <c r="F6967" i="2"/>
  <c r="F6971" i="2"/>
  <c r="F6975" i="2"/>
  <c r="F6979" i="2"/>
  <c r="F6983" i="2"/>
  <c r="F6987" i="2"/>
  <c r="F6991" i="2"/>
  <c r="F6995" i="2"/>
  <c r="F6999" i="2"/>
  <c r="F7003" i="2"/>
  <c r="F7007" i="2"/>
  <c r="F7011" i="2"/>
  <c r="F7015" i="2"/>
  <c r="F7019" i="2"/>
  <c r="F7023" i="2"/>
  <c r="F7027" i="2"/>
  <c r="F7031" i="2"/>
  <c r="F7035" i="2"/>
  <c r="F7039" i="2"/>
  <c r="F7043" i="2"/>
  <c r="F7047" i="2"/>
  <c r="F7051" i="2"/>
  <c r="F7055" i="2"/>
  <c r="F7059" i="2"/>
  <c r="F7063" i="2"/>
  <c r="F7067" i="2"/>
  <c r="F7071" i="2"/>
  <c r="F7075" i="2"/>
  <c r="F7079" i="2"/>
  <c r="F7083" i="2"/>
  <c r="F7087" i="2"/>
  <c r="F7091" i="2"/>
  <c r="F7095" i="2"/>
  <c r="F7099" i="2"/>
  <c r="F7103" i="2"/>
  <c r="F7110" i="2"/>
  <c r="F7109" i="2"/>
  <c r="F7118" i="2"/>
  <c r="F7117" i="2"/>
  <c r="F7122" i="2"/>
  <c r="F7126" i="2"/>
  <c r="F7137" i="2"/>
  <c r="F7141" i="2"/>
  <c r="F7145" i="2"/>
  <c r="F7149" i="2"/>
  <c r="F7153" i="2"/>
  <c r="F7157" i="2"/>
  <c r="F7161" i="2"/>
  <c r="F7167" i="2"/>
  <c r="F7174" i="2"/>
  <c r="F7178" i="2"/>
  <c r="F7183" i="2"/>
  <c r="F7188" i="2"/>
  <c r="F7192" i="2"/>
  <c r="F7196" i="2"/>
  <c r="F7200" i="2"/>
  <c r="F7204" i="2"/>
  <c r="F7208" i="2"/>
  <c r="F7212" i="2"/>
  <c r="F7233" i="2"/>
  <c r="F7237" i="2"/>
  <c r="F7241" i="2"/>
  <c r="F7245" i="2"/>
  <c r="F7249" i="2"/>
  <c r="F7253" i="2"/>
  <c r="F7257" i="2"/>
  <c r="F7261" i="2"/>
  <c r="F7265" i="2"/>
  <c r="F7267" i="2"/>
  <c r="F7270" i="2"/>
  <c r="F7273" i="2"/>
  <c r="F7275" i="2"/>
  <c r="F7278" i="2"/>
  <c r="F7281" i="2"/>
  <c r="F7283" i="2"/>
  <c r="F7286" i="2"/>
  <c r="F7289" i="2"/>
  <c r="F7291" i="2"/>
  <c r="F7293" i="2"/>
  <c r="F7295" i="2"/>
  <c r="F7297" i="2"/>
  <c r="F7299" i="2"/>
  <c r="F7301" i="2"/>
  <c r="F7303" i="2"/>
  <c r="F7305" i="2"/>
  <c r="F7307" i="2"/>
  <c r="F7309" i="2"/>
  <c r="F7311" i="2"/>
  <c r="F7313" i="2"/>
  <c r="F7315" i="2"/>
  <c r="F7317" i="2"/>
  <c r="F7319" i="2"/>
  <c r="F7321" i="2"/>
  <c r="F7323" i="2"/>
  <c r="F7325" i="2"/>
  <c r="F7327" i="2"/>
  <c r="F7329" i="2"/>
  <c r="F7331" i="2"/>
  <c r="F7333" i="2"/>
  <c r="F7335" i="2"/>
  <c r="F7337" i="2"/>
  <c r="F7339" i="2"/>
  <c r="F7341" i="2"/>
  <c r="F7344" i="2"/>
  <c r="F7353" i="2"/>
  <c r="F7355" i="2"/>
  <c r="F7356" i="2"/>
  <c r="F7358" i="2"/>
  <c r="F7360" i="2"/>
  <c r="F7362" i="2"/>
  <c r="F7364" i="2"/>
  <c r="F7366" i="2"/>
  <c r="F7368" i="2"/>
  <c r="F7370" i="2"/>
  <c r="F7376" i="2"/>
  <c r="F7378" i="2"/>
  <c r="F7380" i="2"/>
  <c r="F7383" i="2"/>
  <c r="F7385" i="2"/>
  <c r="F7387" i="2"/>
  <c r="F7389" i="2"/>
  <c r="F7391" i="2"/>
  <c r="F7393" i="2"/>
  <c r="F7395" i="2"/>
  <c r="F7397" i="2"/>
  <c r="F7399" i="2"/>
  <c r="F7401" i="2"/>
  <c r="F7403" i="2"/>
  <c r="F7405" i="2"/>
  <c r="F7408" i="2"/>
  <c r="F7410" i="2"/>
  <c r="F7412" i="2"/>
  <c r="F7415" i="2"/>
  <c r="F7417" i="2"/>
  <c r="F7420" i="2"/>
  <c r="F7422" i="2"/>
  <c r="F7424" i="2"/>
  <c r="F7426" i="2"/>
  <c r="F7428" i="2"/>
  <c r="F7431" i="2"/>
  <c r="F7433" i="2"/>
  <c r="F7435" i="2"/>
  <c r="F7437" i="2"/>
  <c r="F7439" i="2"/>
  <c r="A3365" i="2"/>
  <c r="B3365" i="2"/>
  <c r="C3365" i="2"/>
  <c r="D3365" i="2"/>
  <c r="A3366" i="2"/>
  <c r="B3366" i="2"/>
  <c r="C3366" i="2"/>
  <c r="D3366" i="2"/>
  <c r="A3367" i="2"/>
  <c r="B3367" i="2"/>
  <c r="C3367" i="2"/>
  <c r="D3367" i="2"/>
  <c r="A3368" i="2"/>
  <c r="B3368" i="2"/>
  <c r="C3368" i="2"/>
  <c r="D3368" i="2"/>
  <c r="A3369" i="2"/>
  <c r="B3369" i="2"/>
  <c r="C3369" i="2"/>
  <c r="D3369" i="2"/>
  <c r="A3370" i="2"/>
  <c r="B3370" i="2"/>
  <c r="C3370" i="2"/>
  <c r="D3370" i="2"/>
  <c r="A3371" i="2"/>
  <c r="B3371" i="2"/>
  <c r="C3371" i="2"/>
  <c r="D3371" i="2"/>
  <c r="A3372" i="2"/>
  <c r="B3372" i="2"/>
  <c r="C3372" i="2"/>
  <c r="D3372" i="2"/>
  <c r="A3373" i="2"/>
  <c r="B3373" i="2"/>
  <c r="C3373" i="2"/>
  <c r="D3373" i="2"/>
  <c r="A3374" i="2"/>
  <c r="B3374" i="2"/>
  <c r="C3374" i="2"/>
  <c r="D3374" i="2"/>
  <c r="A3375" i="2"/>
  <c r="B3375" i="2"/>
  <c r="C3375" i="2"/>
  <c r="D3375" i="2"/>
  <c r="A3376" i="2"/>
  <c r="B3376" i="2"/>
  <c r="C3376" i="2"/>
  <c r="D3376" i="2"/>
  <c r="A3377" i="2"/>
  <c r="B3377" i="2"/>
  <c r="C3377" i="2"/>
  <c r="D3377" i="2"/>
  <c r="A3378" i="2"/>
  <c r="B3378" i="2"/>
  <c r="C3378" i="2"/>
  <c r="D3378" i="2"/>
  <c r="A3379" i="2"/>
  <c r="B3379" i="2"/>
  <c r="C3379" i="2"/>
  <c r="D3379" i="2"/>
  <c r="A3380" i="2"/>
  <c r="B3380" i="2"/>
  <c r="C3380" i="2"/>
  <c r="D3380" i="2"/>
  <c r="A3381" i="2"/>
  <c r="B3381" i="2"/>
  <c r="C3381" i="2"/>
  <c r="D3381" i="2"/>
  <c r="A3382" i="2"/>
  <c r="B3382" i="2"/>
  <c r="C3382" i="2"/>
  <c r="D3382" i="2"/>
  <c r="A3383" i="2"/>
  <c r="B3383" i="2"/>
  <c r="C3383" i="2"/>
  <c r="D3383" i="2"/>
  <c r="A3384" i="2"/>
  <c r="B3384" i="2"/>
  <c r="C3384" i="2"/>
  <c r="D3384" i="2"/>
  <c r="A3385" i="2"/>
  <c r="B3385" i="2"/>
  <c r="C3385" i="2"/>
  <c r="D3385" i="2"/>
  <c r="A3386" i="2"/>
  <c r="B3386" i="2"/>
  <c r="C3386" i="2"/>
  <c r="D3386" i="2"/>
  <c r="A3387" i="2"/>
  <c r="B3387" i="2"/>
  <c r="C3387" i="2"/>
  <c r="D3387" i="2"/>
  <c r="A3388" i="2"/>
  <c r="B3388" i="2"/>
  <c r="C3388" i="2"/>
  <c r="D3388" i="2"/>
  <c r="A3389" i="2"/>
  <c r="B3389" i="2"/>
  <c r="C3389" i="2"/>
  <c r="D3389" i="2"/>
  <c r="A3390" i="2"/>
  <c r="B3390" i="2"/>
  <c r="C3390" i="2"/>
  <c r="D3390" i="2"/>
  <c r="A3391" i="2"/>
  <c r="B3391" i="2"/>
  <c r="C3391" i="2"/>
  <c r="D3391" i="2"/>
  <c r="A3392" i="2"/>
  <c r="B3392" i="2"/>
  <c r="C3392" i="2"/>
  <c r="D3392" i="2"/>
  <c r="A3393" i="2"/>
  <c r="B3393" i="2"/>
  <c r="C3393" i="2"/>
  <c r="D3393" i="2"/>
  <c r="A3394" i="2"/>
  <c r="B3394" i="2"/>
  <c r="C3394" i="2"/>
  <c r="D3394" i="2"/>
  <c r="A3395" i="2"/>
  <c r="B3395" i="2"/>
  <c r="C3395" i="2"/>
  <c r="D3395" i="2"/>
  <c r="A3396" i="2"/>
  <c r="B3396" i="2"/>
  <c r="C3396" i="2"/>
  <c r="D3396" i="2"/>
  <c r="A3397" i="2"/>
  <c r="B3397" i="2"/>
  <c r="C3397" i="2"/>
  <c r="D3397" i="2"/>
  <c r="A3398" i="2"/>
  <c r="B3398" i="2"/>
  <c r="C3398" i="2"/>
  <c r="D3398" i="2"/>
  <c r="A3399" i="2"/>
  <c r="B3399" i="2"/>
  <c r="C3399" i="2"/>
  <c r="D3399" i="2"/>
  <c r="A3400" i="2"/>
  <c r="B3400" i="2"/>
  <c r="C3400" i="2"/>
  <c r="D3400" i="2"/>
  <c r="A3401" i="2"/>
  <c r="B3401" i="2"/>
  <c r="C3401" i="2"/>
  <c r="D3401" i="2"/>
  <c r="A3402" i="2"/>
  <c r="B3402" i="2"/>
  <c r="C3402" i="2"/>
  <c r="D3402" i="2"/>
  <c r="A3403" i="2"/>
  <c r="B3403" i="2"/>
  <c r="C3403" i="2"/>
  <c r="D3403" i="2"/>
  <c r="A3404" i="2"/>
  <c r="B3404" i="2"/>
  <c r="C3404" i="2"/>
  <c r="D3404" i="2"/>
  <c r="A3405" i="2"/>
  <c r="B3405" i="2"/>
  <c r="C3405" i="2"/>
  <c r="D3405" i="2"/>
  <c r="A3406" i="2"/>
  <c r="B3406" i="2"/>
  <c r="C3406" i="2"/>
  <c r="D3406" i="2"/>
  <c r="A3407" i="2"/>
  <c r="B3407" i="2"/>
  <c r="C3407" i="2"/>
  <c r="D3407" i="2"/>
  <c r="A3408" i="2"/>
  <c r="B3408" i="2"/>
  <c r="C3408" i="2"/>
  <c r="D3408" i="2"/>
  <c r="A3409" i="2"/>
  <c r="B3409" i="2"/>
  <c r="C3409" i="2"/>
  <c r="D3409" i="2"/>
  <c r="A3410" i="2"/>
  <c r="B3410" i="2"/>
  <c r="C3410" i="2"/>
  <c r="D3410" i="2"/>
  <c r="A3411" i="2"/>
  <c r="B3411" i="2"/>
  <c r="C3411" i="2"/>
  <c r="D3411" i="2"/>
  <c r="A3412" i="2"/>
  <c r="B3412" i="2"/>
  <c r="C3412" i="2"/>
  <c r="D3412" i="2"/>
  <c r="A3413" i="2"/>
  <c r="B3413" i="2"/>
  <c r="C3413" i="2"/>
  <c r="D3413" i="2"/>
  <c r="A3414" i="2"/>
  <c r="B3414" i="2"/>
  <c r="C3414" i="2"/>
  <c r="D3414" i="2"/>
  <c r="A3415" i="2"/>
  <c r="B3415" i="2"/>
  <c r="C3415" i="2"/>
  <c r="D3415" i="2"/>
  <c r="A3416" i="2"/>
  <c r="B3416" i="2"/>
  <c r="C3416" i="2"/>
  <c r="D3416" i="2"/>
  <c r="A3417" i="2"/>
  <c r="B3417" i="2"/>
  <c r="C3417" i="2"/>
  <c r="D3417" i="2"/>
  <c r="A3418" i="2"/>
  <c r="B3418" i="2"/>
  <c r="C3418" i="2"/>
  <c r="D3418" i="2"/>
  <c r="A3419" i="2"/>
  <c r="B3419" i="2"/>
  <c r="C3419" i="2"/>
  <c r="D3419" i="2"/>
  <c r="A3420" i="2"/>
  <c r="B3420" i="2"/>
  <c r="C3420" i="2"/>
  <c r="D3420" i="2"/>
  <c r="A3421" i="2"/>
  <c r="B3421" i="2"/>
  <c r="C3421" i="2"/>
  <c r="D3421" i="2"/>
  <c r="A3422" i="2"/>
  <c r="B3422" i="2"/>
  <c r="C3422" i="2"/>
  <c r="D3422" i="2"/>
  <c r="A3423" i="2"/>
  <c r="B3423" i="2"/>
  <c r="C3423" i="2"/>
  <c r="D3423" i="2"/>
  <c r="A3424" i="2"/>
  <c r="B3424" i="2"/>
  <c r="C3424" i="2"/>
  <c r="D3424" i="2"/>
  <c r="A3425" i="2"/>
  <c r="B3425" i="2"/>
  <c r="C3425" i="2"/>
  <c r="D3425" i="2"/>
  <c r="A3426" i="2"/>
  <c r="B3426" i="2"/>
  <c r="C3426" i="2"/>
  <c r="D3426" i="2"/>
  <c r="A3427" i="2"/>
  <c r="B3427" i="2"/>
  <c r="C3427" i="2"/>
  <c r="D3427" i="2"/>
  <c r="A3428" i="2"/>
  <c r="B3428" i="2"/>
  <c r="C3428" i="2"/>
  <c r="D3428" i="2"/>
  <c r="E3426" i="2"/>
  <c r="E3427" i="2"/>
  <c r="E3428" i="2"/>
  <c r="E3425" i="2"/>
  <c r="E3424" i="2"/>
  <c r="E3423" i="2"/>
  <c r="E3422" i="2"/>
  <c r="E3421" i="2"/>
  <c r="E3418" i="2"/>
  <c r="E3419" i="2"/>
  <c r="E3420" i="2"/>
  <c r="E3417" i="2"/>
  <c r="E3414" i="2"/>
  <c r="E3415" i="2"/>
  <c r="E3416" i="2"/>
  <c r="E3413" i="2"/>
  <c r="E3410" i="2"/>
  <c r="E3411" i="2"/>
  <c r="E3412" i="2"/>
  <c r="E3409" i="2"/>
  <c r="E3406" i="2"/>
  <c r="E3407" i="2"/>
  <c r="E3408" i="2"/>
  <c r="E3405" i="2"/>
  <c r="E3402" i="2"/>
  <c r="E3403" i="2"/>
  <c r="E3404" i="2"/>
  <c r="E3401" i="2"/>
  <c r="E3398" i="2"/>
  <c r="E3399" i="2"/>
  <c r="E3400" i="2"/>
  <c r="E3397" i="2"/>
  <c r="E3394" i="2"/>
  <c r="E3395" i="2"/>
  <c r="E3396" i="2"/>
  <c r="E3393" i="2"/>
  <c r="E3390" i="2"/>
  <c r="E3391" i="2"/>
  <c r="E3392" i="2"/>
  <c r="E3389" i="2"/>
  <c r="E3386" i="2"/>
  <c r="E3387" i="2"/>
  <c r="E3388" i="2"/>
  <c r="E3385" i="2"/>
  <c r="E3382" i="2"/>
  <c r="E3383" i="2"/>
  <c r="E3384" i="2"/>
  <c r="E3381" i="2"/>
  <c r="E3378" i="2"/>
  <c r="E3379" i="2"/>
  <c r="E3380" i="2"/>
  <c r="E3377" i="2"/>
  <c r="E3374" i="2"/>
  <c r="E3375" i="2"/>
  <c r="E3376" i="2"/>
  <c r="E3373" i="2"/>
  <c r="E3370" i="2"/>
  <c r="E3371" i="2"/>
  <c r="E3372" i="2"/>
  <c r="E3369" i="2"/>
  <c r="E3366" i="2"/>
  <c r="E3367" i="2"/>
  <c r="E3368" i="2"/>
  <c r="E3365" i="2"/>
  <c r="A845" i="2"/>
  <c r="B845" i="2"/>
  <c r="C845" i="2"/>
  <c r="D845" i="2"/>
  <c r="A846" i="2"/>
  <c r="B846" i="2"/>
  <c r="C846" i="2"/>
  <c r="D846" i="2"/>
  <c r="A847" i="2"/>
  <c r="B847" i="2"/>
  <c r="C847" i="2"/>
  <c r="D847" i="2"/>
  <c r="A848" i="2"/>
  <c r="B848" i="2"/>
  <c r="C848" i="2"/>
  <c r="D848" i="2"/>
  <c r="A849" i="2"/>
  <c r="B849" i="2"/>
  <c r="C849" i="2"/>
  <c r="D849" i="2"/>
  <c r="A850" i="2"/>
  <c r="B850" i="2"/>
  <c r="C850" i="2"/>
  <c r="D850" i="2"/>
  <c r="A851" i="2"/>
  <c r="B851" i="2"/>
  <c r="C851" i="2"/>
  <c r="D851" i="2"/>
  <c r="A852" i="2"/>
  <c r="B852" i="2"/>
  <c r="C852" i="2"/>
  <c r="D852" i="2"/>
  <c r="E850" i="2"/>
  <c r="E851" i="2"/>
  <c r="E852" i="2"/>
  <c r="E849" i="2"/>
  <c r="E846" i="2"/>
  <c r="E847" i="2"/>
  <c r="E848" i="2"/>
  <c r="E845" i="2"/>
  <c r="A841" i="2"/>
  <c r="B841" i="2"/>
  <c r="C841" i="2"/>
  <c r="D841" i="2"/>
  <c r="A842" i="2"/>
  <c r="B842" i="2"/>
  <c r="C842" i="2"/>
  <c r="D842" i="2"/>
  <c r="A843" i="2"/>
  <c r="B843" i="2"/>
  <c r="C843" i="2"/>
  <c r="D843" i="2"/>
  <c r="A844" i="2"/>
  <c r="B844" i="2"/>
  <c r="C844" i="2"/>
  <c r="D844" i="2"/>
  <c r="E842" i="2"/>
  <c r="E843" i="2"/>
  <c r="E844" i="2"/>
  <c r="E841" i="2"/>
  <c r="A812" i="2"/>
  <c r="B812" i="2"/>
  <c r="C812" i="2"/>
  <c r="D812" i="2"/>
  <c r="A813" i="2"/>
  <c r="B813" i="2"/>
  <c r="C813" i="2"/>
  <c r="D813" i="2"/>
  <c r="A814" i="2"/>
  <c r="B814" i="2"/>
  <c r="C814" i="2"/>
  <c r="D814" i="2"/>
  <c r="E814" i="2"/>
  <c r="E813" i="2"/>
  <c r="E812" i="2"/>
  <c r="A838" i="2"/>
  <c r="B838" i="2"/>
  <c r="C838" i="2"/>
  <c r="D838" i="2"/>
  <c r="E838" i="2"/>
  <c r="A839" i="2"/>
  <c r="B839" i="2"/>
  <c r="C839" i="2"/>
  <c r="D839" i="2"/>
  <c r="E839" i="2"/>
  <c r="A840" i="2"/>
  <c r="B840" i="2"/>
  <c r="C840" i="2"/>
  <c r="D840" i="2"/>
  <c r="E840" i="2"/>
  <c r="A837" i="2"/>
  <c r="B837" i="2"/>
  <c r="C837" i="2"/>
  <c r="D837" i="2"/>
  <c r="E837" i="2"/>
  <c r="A811" i="2"/>
  <c r="B811" i="2"/>
  <c r="C811" i="2"/>
  <c r="D811" i="2"/>
  <c r="E811" i="2"/>
  <c r="A833" i="2"/>
  <c r="B833" i="2"/>
  <c r="C833" i="2"/>
  <c r="D833" i="2"/>
  <c r="A834" i="2"/>
  <c r="B834" i="2"/>
  <c r="C834" i="2"/>
  <c r="D834" i="2"/>
  <c r="A835" i="2"/>
  <c r="B835" i="2"/>
  <c r="C835" i="2"/>
  <c r="D835" i="2"/>
  <c r="A836" i="2"/>
  <c r="B836" i="2"/>
  <c r="C836" i="2"/>
  <c r="D836" i="2"/>
  <c r="E834" i="2"/>
  <c r="E835" i="2"/>
  <c r="E836" i="2"/>
  <c r="E833" i="2"/>
  <c r="A810" i="2"/>
  <c r="B810" i="2"/>
  <c r="C810" i="2"/>
  <c r="D810" i="2"/>
  <c r="E810" i="2"/>
  <c r="A829" i="2"/>
  <c r="B829" i="2"/>
  <c r="C829" i="2"/>
  <c r="D829" i="2"/>
  <c r="A830" i="2"/>
  <c r="B830" i="2"/>
  <c r="C830" i="2"/>
  <c r="D830" i="2"/>
  <c r="A831" i="2"/>
  <c r="B831" i="2"/>
  <c r="C831" i="2"/>
  <c r="D831" i="2"/>
  <c r="A832" i="2"/>
  <c r="B832" i="2"/>
  <c r="C832" i="2"/>
  <c r="D832" i="2"/>
  <c r="E830" i="2"/>
  <c r="E831" i="2"/>
  <c r="E832" i="2"/>
  <c r="E829" i="2"/>
  <c r="A809" i="2"/>
  <c r="B809" i="2"/>
  <c r="C809" i="2"/>
  <c r="D809" i="2"/>
  <c r="E809" i="2"/>
  <c r="A7437" i="2"/>
  <c r="B7437" i="2"/>
  <c r="C7437" i="2"/>
  <c r="D7437" i="2"/>
  <c r="E7437" i="2"/>
  <c r="A7438" i="2"/>
  <c r="B7438" i="2"/>
  <c r="C7438" i="2"/>
  <c r="D7438" i="2"/>
  <c r="E7438" i="2"/>
  <c r="A7439" i="2"/>
  <c r="B7439" i="2"/>
  <c r="C7439" i="2"/>
  <c r="D7439" i="2"/>
  <c r="E7439" i="2"/>
  <c r="A7440" i="2"/>
  <c r="B7440" i="2"/>
  <c r="C7440" i="2"/>
  <c r="D7440" i="2"/>
  <c r="E7440" i="2"/>
  <c r="A7436" i="2"/>
  <c r="B7436" i="2"/>
  <c r="C7436" i="2"/>
  <c r="D7436" i="2"/>
  <c r="E7436" i="2"/>
  <c r="A7432" i="2"/>
  <c r="B7432" i="2"/>
  <c r="C7432" i="2"/>
  <c r="D7432" i="2"/>
  <c r="E7432" i="2"/>
  <c r="A7433" i="2"/>
  <c r="B7433" i="2"/>
  <c r="C7433" i="2"/>
  <c r="D7433" i="2"/>
  <c r="E7433" i="2"/>
  <c r="A7434" i="2"/>
  <c r="B7434" i="2"/>
  <c r="C7434" i="2"/>
  <c r="D7434" i="2"/>
  <c r="E7434" i="2"/>
  <c r="A7435" i="2"/>
  <c r="B7435" i="2"/>
  <c r="C7435" i="2"/>
  <c r="D7435" i="2"/>
  <c r="E7435" i="2"/>
  <c r="A7431" i="2"/>
  <c r="B7431" i="2"/>
  <c r="C7431" i="2"/>
  <c r="D7431" i="2"/>
  <c r="E7431" i="2"/>
  <c r="A3769" i="2"/>
  <c r="B3769" i="2"/>
  <c r="C3769" i="2"/>
  <c r="D3769" i="2"/>
  <c r="E3769" i="2"/>
  <c r="A3770" i="2"/>
  <c r="B3770" i="2"/>
  <c r="C3770" i="2"/>
  <c r="D3770" i="2"/>
  <c r="E3770" i="2"/>
  <c r="A3771" i="2"/>
  <c r="B3771" i="2"/>
  <c r="C3771" i="2"/>
  <c r="D3771" i="2"/>
  <c r="E3771" i="2"/>
  <c r="A3772" i="2"/>
  <c r="B3772" i="2"/>
  <c r="C3772" i="2"/>
  <c r="D3772" i="2"/>
  <c r="E3772" i="2"/>
  <c r="A13" i="2"/>
  <c r="B13" i="2"/>
  <c r="C13" i="2"/>
  <c r="D13" i="2"/>
  <c r="E13" i="2"/>
  <c r="A14" i="2"/>
  <c r="B14" i="2"/>
  <c r="C14" i="2"/>
  <c r="D14" i="2"/>
  <c r="E14" i="2"/>
  <c r="A16" i="2"/>
  <c r="B16" i="2"/>
  <c r="C16" i="2"/>
  <c r="D16" i="2"/>
  <c r="E16" i="2"/>
  <c r="A17" i="2"/>
  <c r="B17" i="2"/>
  <c r="C17" i="2"/>
  <c r="D17" i="2"/>
  <c r="E17" i="2"/>
  <c r="A18" i="2"/>
  <c r="B18" i="2"/>
  <c r="C18" i="2"/>
  <c r="D18" i="2"/>
  <c r="E18" i="2"/>
  <c r="A19" i="2"/>
  <c r="B19" i="2"/>
  <c r="C19" i="2"/>
  <c r="D19" i="2"/>
  <c r="E19" i="2"/>
  <c r="A20" i="2"/>
  <c r="B20" i="2"/>
  <c r="C20" i="2"/>
  <c r="D20" i="2"/>
  <c r="E20" i="2"/>
  <c r="A21" i="2"/>
  <c r="B21" i="2"/>
  <c r="C21" i="2"/>
  <c r="D21" i="2"/>
  <c r="E21" i="2"/>
  <c r="A22" i="2"/>
  <c r="B22" i="2"/>
  <c r="C22" i="2"/>
  <c r="D22" i="2"/>
  <c r="E22" i="2"/>
  <c r="A23" i="2"/>
  <c r="B23" i="2"/>
  <c r="C23" i="2"/>
  <c r="D23" i="2"/>
  <c r="E23" i="2"/>
  <c r="A24" i="2"/>
  <c r="B24" i="2"/>
  <c r="C24" i="2"/>
  <c r="D24" i="2"/>
  <c r="E24" i="2"/>
  <c r="A25" i="2"/>
  <c r="B25" i="2"/>
  <c r="C25" i="2"/>
  <c r="D25" i="2"/>
  <c r="E25" i="2"/>
  <c r="A26" i="2"/>
  <c r="B26" i="2"/>
  <c r="C26" i="2"/>
  <c r="D26" i="2"/>
  <c r="E26" i="2"/>
  <c r="A27" i="2"/>
  <c r="B27" i="2"/>
  <c r="C27" i="2"/>
  <c r="D27" i="2"/>
  <c r="E27" i="2"/>
  <c r="A32" i="2"/>
  <c r="B32" i="2"/>
  <c r="C32" i="2"/>
  <c r="D32" i="2"/>
  <c r="E32" i="2"/>
  <c r="A33" i="2"/>
  <c r="B33" i="2"/>
  <c r="C33" i="2"/>
  <c r="D33" i="2"/>
  <c r="E33" i="2"/>
  <c r="A36" i="2"/>
  <c r="B36" i="2"/>
  <c r="C36" i="2"/>
  <c r="D36" i="2"/>
  <c r="E36" i="2"/>
  <c r="A37" i="2"/>
  <c r="B37" i="2"/>
  <c r="C37" i="2"/>
  <c r="D37" i="2"/>
  <c r="E37" i="2"/>
  <c r="A38" i="2"/>
  <c r="B38" i="2"/>
  <c r="C38" i="2"/>
  <c r="D38" i="2"/>
  <c r="E38" i="2"/>
  <c r="A41" i="2"/>
  <c r="B41" i="2"/>
  <c r="C41" i="2"/>
  <c r="D41" i="2"/>
  <c r="E41" i="2"/>
  <c r="A42" i="2"/>
  <c r="B42" i="2"/>
  <c r="C42" i="2"/>
  <c r="D42" i="2"/>
  <c r="E42" i="2"/>
  <c r="A43" i="2"/>
  <c r="B43" i="2"/>
  <c r="C43" i="2"/>
  <c r="D43" i="2"/>
  <c r="E43" i="2"/>
  <c r="A47" i="2"/>
  <c r="B47" i="2"/>
  <c r="C47" i="2"/>
  <c r="D47" i="2"/>
  <c r="E47" i="2"/>
  <c r="A48" i="2"/>
  <c r="B48" i="2"/>
  <c r="C48" i="2"/>
  <c r="D48" i="2"/>
  <c r="E48" i="2"/>
  <c r="A49" i="2"/>
  <c r="B49" i="2"/>
  <c r="C49" i="2"/>
  <c r="D49" i="2"/>
  <c r="E49" i="2"/>
  <c r="A50" i="2"/>
  <c r="B50" i="2"/>
  <c r="C50" i="2"/>
  <c r="D50" i="2"/>
  <c r="E50" i="2"/>
  <c r="A51" i="2"/>
  <c r="B51" i="2"/>
  <c r="C51" i="2"/>
  <c r="D51" i="2"/>
  <c r="E51" i="2"/>
  <c r="A52" i="2"/>
  <c r="B52" i="2"/>
  <c r="C52" i="2"/>
  <c r="D52" i="2"/>
  <c r="E52" i="2"/>
  <c r="A53" i="2"/>
  <c r="B53" i="2"/>
  <c r="C53" i="2"/>
  <c r="D53" i="2"/>
  <c r="E53" i="2"/>
  <c r="A54" i="2"/>
  <c r="B54" i="2"/>
  <c r="C54" i="2"/>
  <c r="D54" i="2"/>
  <c r="E54" i="2"/>
  <c r="A57" i="2"/>
  <c r="B57" i="2"/>
  <c r="C57" i="2"/>
  <c r="D57" i="2"/>
  <c r="E57" i="2"/>
  <c r="A58" i="2"/>
  <c r="B58" i="2"/>
  <c r="C58" i="2"/>
  <c r="D58" i="2"/>
  <c r="E58" i="2"/>
  <c r="A59" i="2"/>
  <c r="B59" i="2"/>
  <c r="C59" i="2"/>
  <c r="D59" i="2"/>
  <c r="E59" i="2"/>
  <c r="A60" i="2"/>
  <c r="B60" i="2"/>
  <c r="C60" i="2"/>
  <c r="D60" i="2"/>
  <c r="E60" i="2"/>
  <c r="A61" i="2"/>
  <c r="B61" i="2"/>
  <c r="C61" i="2"/>
  <c r="D61" i="2"/>
  <c r="E61" i="2"/>
  <c r="A62" i="2"/>
  <c r="B62" i="2"/>
  <c r="C62" i="2"/>
  <c r="D62" i="2"/>
  <c r="E62" i="2"/>
  <c r="A63" i="2"/>
  <c r="B63" i="2"/>
  <c r="C63" i="2"/>
  <c r="D63" i="2"/>
  <c r="E63" i="2"/>
  <c r="A64" i="2"/>
  <c r="B64" i="2"/>
  <c r="C64" i="2"/>
  <c r="D64" i="2"/>
  <c r="E64" i="2"/>
  <c r="A65" i="2"/>
  <c r="B65" i="2"/>
  <c r="C65" i="2"/>
  <c r="D65" i="2"/>
  <c r="E65" i="2"/>
  <c r="A66" i="2"/>
  <c r="B66" i="2"/>
  <c r="C66" i="2"/>
  <c r="D66" i="2"/>
  <c r="E66" i="2"/>
  <c r="A67" i="2"/>
  <c r="B67" i="2"/>
  <c r="C67" i="2"/>
  <c r="D67" i="2"/>
  <c r="E67" i="2"/>
  <c r="A68" i="2"/>
  <c r="B68" i="2"/>
  <c r="C68" i="2"/>
  <c r="D68" i="2"/>
  <c r="E68" i="2"/>
  <c r="A71" i="2"/>
  <c r="B71" i="2"/>
  <c r="C71" i="2"/>
  <c r="D71" i="2"/>
  <c r="E71" i="2"/>
  <c r="A72" i="2"/>
  <c r="B72" i="2"/>
  <c r="C72" i="2"/>
  <c r="D72" i="2"/>
  <c r="E72" i="2"/>
  <c r="A73" i="2"/>
  <c r="B73" i="2"/>
  <c r="C73" i="2"/>
  <c r="D73" i="2"/>
  <c r="E73" i="2"/>
  <c r="A74" i="2"/>
  <c r="B74" i="2"/>
  <c r="C74" i="2"/>
  <c r="D74" i="2"/>
  <c r="E74" i="2"/>
  <c r="A75" i="2"/>
  <c r="B75" i="2"/>
  <c r="C75" i="2"/>
  <c r="D75" i="2"/>
  <c r="E75" i="2"/>
  <c r="A76" i="2"/>
  <c r="B76" i="2"/>
  <c r="C76" i="2"/>
  <c r="D76" i="2"/>
  <c r="E76" i="2"/>
  <c r="A77" i="2"/>
  <c r="B77" i="2"/>
  <c r="C77" i="2"/>
  <c r="D77" i="2"/>
  <c r="E77" i="2"/>
  <c r="A78" i="2"/>
  <c r="B78" i="2"/>
  <c r="C78" i="2"/>
  <c r="D78" i="2"/>
  <c r="E78" i="2"/>
  <c r="A79" i="2"/>
  <c r="B79" i="2"/>
  <c r="C79" i="2"/>
  <c r="D79" i="2"/>
  <c r="E79" i="2"/>
  <c r="A80" i="2"/>
  <c r="B80" i="2"/>
  <c r="C80" i="2"/>
  <c r="D80" i="2"/>
  <c r="E80" i="2"/>
  <c r="A81" i="2"/>
  <c r="B81" i="2"/>
  <c r="C81" i="2"/>
  <c r="D81" i="2"/>
  <c r="E81" i="2"/>
  <c r="A82" i="2"/>
  <c r="B82" i="2"/>
  <c r="C82" i="2"/>
  <c r="D82" i="2"/>
  <c r="E82" i="2"/>
  <c r="A88" i="2"/>
  <c r="B88" i="2"/>
  <c r="C88" i="2"/>
  <c r="D88" i="2"/>
  <c r="E88" i="2"/>
  <c r="A89" i="2"/>
  <c r="B89" i="2"/>
  <c r="C89" i="2"/>
  <c r="D89" i="2"/>
  <c r="E89" i="2"/>
  <c r="A90" i="2"/>
  <c r="B90" i="2"/>
  <c r="C90" i="2"/>
  <c r="D90" i="2"/>
  <c r="E90" i="2"/>
  <c r="A91" i="2"/>
  <c r="B91" i="2"/>
  <c r="C91" i="2"/>
  <c r="D91" i="2"/>
  <c r="E91" i="2"/>
  <c r="A92" i="2"/>
  <c r="B92" i="2"/>
  <c r="C92" i="2"/>
  <c r="D92" i="2"/>
  <c r="E92" i="2"/>
  <c r="A93" i="2"/>
  <c r="B93" i="2"/>
  <c r="C93" i="2"/>
  <c r="D93" i="2"/>
  <c r="E93" i="2"/>
  <c r="A94" i="2"/>
  <c r="B94" i="2"/>
  <c r="C94" i="2"/>
  <c r="D94" i="2"/>
  <c r="E94" i="2"/>
  <c r="A95" i="2"/>
  <c r="B95" i="2"/>
  <c r="C95" i="2"/>
  <c r="D95" i="2"/>
  <c r="E95" i="2"/>
  <c r="A97" i="2"/>
  <c r="B97" i="2"/>
  <c r="C97" i="2"/>
  <c r="D97" i="2"/>
  <c r="E97" i="2"/>
  <c r="A98" i="2"/>
  <c r="B98" i="2"/>
  <c r="C98" i="2"/>
  <c r="D98" i="2"/>
  <c r="E98" i="2"/>
  <c r="A99" i="2"/>
  <c r="B99" i="2"/>
  <c r="C99" i="2"/>
  <c r="D99" i="2"/>
  <c r="E99" i="2"/>
  <c r="A100" i="2"/>
  <c r="B100" i="2"/>
  <c r="C100" i="2"/>
  <c r="D100" i="2"/>
  <c r="E100" i="2"/>
  <c r="A101" i="2"/>
  <c r="B101" i="2"/>
  <c r="C101" i="2"/>
  <c r="D101" i="2"/>
  <c r="E101" i="2"/>
  <c r="A102" i="2"/>
  <c r="B102" i="2"/>
  <c r="C102" i="2"/>
  <c r="D102" i="2"/>
  <c r="E102" i="2"/>
  <c r="A103" i="2"/>
  <c r="B103" i="2"/>
  <c r="C103" i="2"/>
  <c r="D103" i="2"/>
  <c r="E103" i="2"/>
  <c r="A104" i="2"/>
  <c r="B104" i="2"/>
  <c r="C104" i="2"/>
  <c r="D104" i="2"/>
  <c r="E104" i="2"/>
  <c r="A105" i="2"/>
  <c r="B105" i="2"/>
  <c r="C105" i="2"/>
  <c r="D105" i="2"/>
  <c r="E105" i="2"/>
  <c r="A106" i="2"/>
  <c r="B106" i="2"/>
  <c r="C106" i="2"/>
  <c r="D106" i="2"/>
  <c r="E106" i="2"/>
  <c r="A107" i="2"/>
  <c r="B107" i="2"/>
  <c r="C107" i="2"/>
  <c r="D107" i="2"/>
  <c r="E107" i="2"/>
  <c r="A108" i="2"/>
  <c r="B108" i="2"/>
  <c r="C108" i="2"/>
  <c r="D108" i="2"/>
  <c r="E108" i="2"/>
  <c r="A109" i="2"/>
  <c r="B109" i="2"/>
  <c r="C109" i="2"/>
  <c r="D109" i="2"/>
  <c r="E109" i="2"/>
  <c r="A110" i="2"/>
  <c r="B110" i="2"/>
  <c r="C110" i="2"/>
  <c r="D110" i="2"/>
  <c r="E110" i="2"/>
  <c r="A111" i="2"/>
  <c r="B111" i="2"/>
  <c r="C111" i="2"/>
  <c r="D111" i="2"/>
  <c r="E111" i="2"/>
  <c r="A112" i="2"/>
  <c r="B112" i="2"/>
  <c r="C112" i="2"/>
  <c r="D112" i="2"/>
  <c r="E112" i="2"/>
  <c r="A113" i="2"/>
  <c r="B113" i="2"/>
  <c r="C113" i="2"/>
  <c r="D113" i="2"/>
  <c r="E113" i="2"/>
  <c r="A114" i="2"/>
  <c r="B114" i="2"/>
  <c r="C114" i="2"/>
  <c r="D114" i="2"/>
  <c r="E114" i="2"/>
  <c r="A115" i="2"/>
  <c r="B115" i="2"/>
  <c r="C115" i="2"/>
  <c r="D115" i="2"/>
  <c r="E115" i="2"/>
  <c r="A116" i="2"/>
  <c r="B116" i="2"/>
  <c r="C116" i="2"/>
  <c r="D116" i="2"/>
  <c r="E116" i="2"/>
  <c r="A117" i="2"/>
  <c r="B117" i="2"/>
  <c r="C117" i="2"/>
  <c r="D117" i="2"/>
  <c r="E117" i="2"/>
  <c r="A118" i="2"/>
  <c r="B118" i="2"/>
  <c r="C118" i="2"/>
  <c r="D118" i="2"/>
  <c r="E118" i="2"/>
  <c r="A119" i="2"/>
  <c r="B119" i="2"/>
  <c r="C119" i="2"/>
  <c r="D119" i="2"/>
  <c r="E119" i="2"/>
  <c r="A120" i="2"/>
  <c r="B120" i="2"/>
  <c r="C120" i="2"/>
  <c r="D120" i="2"/>
  <c r="E120" i="2"/>
  <c r="A121" i="2"/>
  <c r="B121" i="2"/>
  <c r="C121" i="2"/>
  <c r="D121" i="2"/>
  <c r="E121" i="2"/>
  <c r="A122" i="2"/>
  <c r="B122" i="2"/>
  <c r="C122" i="2"/>
  <c r="D122" i="2"/>
  <c r="E122" i="2"/>
  <c r="A123" i="2"/>
  <c r="B123" i="2"/>
  <c r="C123" i="2"/>
  <c r="D123" i="2"/>
  <c r="E123" i="2"/>
  <c r="A124" i="2"/>
  <c r="B124" i="2"/>
  <c r="C124" i="2"/>
  <c r="D124" i="2"/>
  <c r="E124" i="2"/>
  <c r="A125" i="2"/>
  <c r="B125" i="2"/>
  <c r="C125" i="2"/>
  <c r="D125" i="2"/>
  <c r="E125" i="2"/>
  <c r="A126" i="2"/>
  <c r="B126" i="2"/>
  <c r="C126" i="2"/>
  <c r="D126" i="2"/>
  <c r="E126" i="2"/>
  <c r="A127" i="2"/>
  <c r="B127" i="2"/>
  <c r="C127" i="2"/>
  <c r="D127" i="2"/>
  <c r="E127" i="2"/>
  <c r="A128" i="2"/>
  <c r="B128" i="2"/>
  <c r="C128" i="2"/>
  <c r="D128" i="2"/>
  <c r="E128" i="2"/>
  <c r="A129" i="2"/>
  <c r="B129" i="2"/>
  <c r="C129" i="2"/>
  <c r="D129" i="2"/>
  <c r="E129" i="2"/>
  <c r="A130" i="2"/>
  <c r="B130" i="2"/>
  <c r="C130" i="2"/>
  <c r="D130" i="2"/>
  <c r="E130" i="2"/>
  <c r="A131" i="2"/>
  <c r="B131" i="2"/>
  <c r="C131" i="2"/>
  <c r="D131" i="2"/>
  <c r="E131" i="2"/>
  <c r="A132" i="2"/>
  <c r="B132" i="2"/>
  <c r="C132" i="2"/>
  <c r="D132" i="2"/>
  <c r="E132" i="2"/>
  <c r="A133" i="2"/>
  <c r="B133" i="2"/>
  <c r="C133" i="2"/>
  <c r="D133" i="2"/>
  <c r="E133" i="2"/>
  <c r="A134" i="2"/>
  <c r="B134" i="2"/>
  <c r="C134" i="2"/>
  <c r="D134" i="2"/>
  <c r="E134" i="2"/>
  <c r="A135" i="2"/>
  <c r="B135" i="2"/>
  <c r="C135" i="2"/>
  <c r="D135" i="2"/>
  <c r="E135" i="2"/>
  <c r="A136" i="2"/>
  <c r="B136" i="2"/>
  <c r="C136" i="2"/>
  <c r="D136" i="2"/>
  <c r="E136" i="2"/>
  <c r="A137" i="2"/>
  <c r="B137" i="2"/>
  <c r="C137" i="2"/>
  <c r="D137" i="2"/>
  <c r="E137" i="2"/>
  <c r="A138" i="2"/>
  <c r="B138" i="2"/>
  <c r="C138" i="2"/>
  <c r="D138" i="2"/>
  <c r="E138" i="2"/>
  <c r="A139" i="2"/>
  <c r="B139" i="2"/>
  <c r="C139" i="2"/>
  <c r="D139" i="2"/>
  <c r="E139" i="2"/>
  <c r="A140" i="2"/>
  <c r="B140" i="2"/>
  <c r="C140" i="2"/>
  <c r="D140" i="2"/>
  <c r="E140" i="2"/>
  <c r="A141" i="2"/>
  <c r="B141" i="2"/>
  <c r="C141" i="2"/>
  <c r="D141" i="2"/>
  <c r="E141" i="2"/>
  <c r="A142" i="2"/>
  <c r="B142" i="2"/>
  <c r="C142" i="2"/>
  <c r="D142" i="2"/>
  <c r="E142" i="2"/>
  <c r="A143" i="2"/>
  <c r="B143" i="2"/>
  <c r="C143" i="2"/>
  <c r="D143" i="2"/>
  <c r="E143" i="2"/>
  <c r="A145" i="2"/>
  <c r="B145" i="2"/>
  <c r="C145" i="2"/>
  <c r="D145" i="2"/>
  <c r="E145" i="2"/>
  <c r="A146" i="2"/>
  <c r="B146" i="2"/>
  <c r="C146" i="2"/>
  <c r="D146" i="2"/>
  <c r="E146" i="2"/>
  <c r="A147" i="2"/>
  <c r="B147" i="2"/>
  <c r="C147" i="2"/>
  <c r="D147" i="2"/>
  <c r="E147" i="2"/>
  <c r="A148" i="2"/>
  <c r="B148" i="2"/>
  <c r="C148" i="2"/>
  <c r="D148" i="2"/>
  <c r="E148" i="2"/>
  <c r="A149" i="2"/>
  <c r="B149" i="2"/>
  <c r="C149" i="2"/>
  <c r="D149" i="2"/>
  <c r="E149" i="2"/>
  <c r="A150" i="2"/>
  <c r="B150" i="2"/>
  <c r="C150" i="2"/>
  <c r="D150" i="2"/>
  <c r="E150" i="2"/>
  <c r="A151" i="2"/>
  <c r="B151" i="2"/>
  <c r="C151" i="2"/>
  <c r="D151" i="2"/>
  <c r="E151" i="2"/>
  <c r="A152" i="2"/>
  <c r="B152" i="2"/>
  <c r="C152" i="2"/>
  <c r="D152" i="2"/>
  <c r="E152" i="2"/>
  <c r="A153" i="2"/>
  <c r="B153" i="2"/>
  <c r="C153" i="2"/>
  <c r="D153" i="2"/>
  <c r="E153" i="2"/>
  <c r="A154" i="2"/>
  <c r="B154" i="2"/>
  <c r="C154" i="2"/>
  <c r="D154" i="2"/>
  <c r="E154" i="2"/>
  <c r="A155" i="2"/>
  <c r="B155" i="2"/>
  <c r="C155" i="2"/>
  <c r="D155" i="2"/>
  <c r="E155" i="2"/>
  <c r="A156" i="2"/>
  <c r="B156" i="2"/>
  <c r="C156" i="2"/>
  <c r="D156" i="2"/>
  <c r="E156" i="2"/>
  <c r="A157" i="2"/>
  <c r="B157" i="2"/>
  <c r="C157" i="2"/>
  <c r="D157" i="2"/>
  <c r="E157" i="2"/>
  <c r="A158" i="2"/>
  <c r="B158" i="2"/>
  <c r="C158" i="2"/>
  <c r="D158" i="2"/>
  <c r="E158" i="2"/>
  <c r="A159" i="2"/>
  <c r="B159" i="2"/>
  <c r="C159" i="2"/>
  <c r="D159" i="2"/>
  <c r="E159" i="2"/>
  <c r="A160" i="2"/>
  <c r="B160" i="2"/>
  <c r="C160" i="2"/>
  <c r="D160" i="2"/>
  <c r="E160" i="2"/>
  <c r="A161" i="2"/>
  <c r="B161" i="2"/>
  <c r="C161" i="2"/>
  <c r="D161" i="2"/>
  <c r="E161" i="2"/>
  <c r="A162" i="2"/>
  <c r="B162" i="2"/>
  <c r="C162" i="2"/>
  <c r="D162" i="2"/>
  <c r="E162" i="2"/>
  <c r="A163" i="2"/>
  <c r="B163" i="2"/>
  <c r="C163" i="2"/>
  <c r="D163" i="2"/>
  <c r="E163" i="2"/>
  <c r="A164" i="2"/>
  <c r="B164" i="2"/>
  <c r="C164" i="2"/>
  <c r="D164" i="2"/>
  <c r="E164" i="2"/>
  <c r="A165" i="2"/>
  <c r="B165" i="2"/>
  <c r="C165" i="2"/>
  <c r="D165" i="2"/>
  <c r="E165" i="2"/>
  <c r="A166" i="2"/>
  <c r="B166" i="2"/>
  <c r="C166" i="2"/>
  <c r="D166" i="2"/>
  <c r="E166" i="2"/>
  <c r="A167" i="2"/>
  <c r="B167" i="2"/>
  <c r="C167" i="2"/>
  <c r="D167" i="2"/>
  <c r="E167" i="2"/>
  <c r="A168" i="2"/>
  <c r="B168" i="2"/>
  <c r="C168" i="2"/>
  <c r="D168" i="2"/>
  <c r="E168" i="2"/>
  <c r="A169" i="2"/>
  <c r="B169" i="2"/>
  <c r="C169" i="2"/>
  <c r="D169" i="2"/>
  <c r="E169" i="2"/>
  <c r="A171" i="2"/>
  <c r="B171" i="2"/>
  <c r="C171" i="2"/>
  <c r="D171" i="2"/>
  <c r="E171" i="2"/>
  <c r="A172" i="2"/>
  <c r="B172" i="2"/>
  <c r="C172" i="2"/>
  <c r="D172" i="2"/>
  <c r="E172" i="2"/>
  <c r="A173" i="2"/>
  <c r="B173" i="2"/>
  <c r="C173" i="2"/>
  <c r="D173" i="2"/>
  <c r="E173" i="2"/>
  <c r="A174" i="2"/>
  <c r="B174" i="2"/>
  <c r="C174" i="2"/>
  <c r="D174" i="2"/>
  <c r="E174" i="2"/>
  <c r="A175" i="2"/>
  <c r="B175" i="2"/>
  <c r="C175" i="2"/>
  <c r="D175" i="2"/>
  <c r="E175" i="2"/>
  <c r="A176" i="2"/>
  <c r="B176" i="2"/>
  <c r="C176" i="2"/>
  <c r="D176" i="2"/>
  <c r="E176" i="2"/>
  <c r="A177" i="2"/>
  <c r="B177" i="2"/>
  <c r="C177" i="2"/>
  <c r="D177" i="2"/>
  <c r="E177" i="2"/>
  <c r="A178" i="2"/>
  <c r="B178" i="2"/>
  <c r="C178" i="2"/>
  <c r="D178" i="2"/>
  <c r="E178" i="2"/>
  <c r="A179" i="2"/>
  <c r="B179" i="2"/>
  <c r="C179" i="2"/>
  <c r="D179" i="2"/>
  <c r="E179" i="2"/>
  <c r="A180" i="2"/>
  <c r="B180" i="2"/>
  <c r="C180" i="2"/>
  <c r="D180" i="2"/>
  <c r="E180" i="2"/>
  <c r="A181" i="2"/>
  <c r="B181" i="2"/>
  <c r="C181" i="2"/>
  <c r="D181" i="2"/>
  <c r="E181" i="2"/>
  <c r="A182" i="2"/>
  <c r="B182" i="2"/>
  <c r="C182" i="2"/>
  <c r="D182" i="2"/>
  <c r="E182" i="2"/>
  <c r="A183" i="2"/>
  <c r="B183" i="2"/>
  <c r="C183" i="2"/>
  <c r="D183" i="2"/>
  <c r="E183" i="2"/>
  <c r="A184" i="2"/>
  <c r="B184" i="2"/>
  <c r="C184" i="2"/>
  <c r="D184" i="2"/>
  <c r="E184" i="2"/>
  <c r="A185" i="2"/>
  <c r="B185" i="2"/>
  <c r="C185" i="2"/>
  <c r="D185" i="2"/>
  <c r="E185" i="2"/>
  <c r="A186" i="2"/>
  <c r="B186" i="2"/>
  <c r="C186" i="2"/>
  <c r="D186" i="2"/>
  <c r="E186" i="2"/>
  <c r="A187" i="2"/>
  <c r="B187" i="2"/>
  <c r="C187" i="2"/>
  <c r="D187" i="2"/>
  <c r="E187" i="2"/>
  <c r="A188" i="2"/>
  <c r="B188" i="2"/>
  <c r="C188" i="2"/>
  <c r="D188" i="2"/>
  <c r="E188" i="2"/>
  <c r="A189" i="2"/>
  <c r="B189" i="2"/>
  <c r="C189" i="2"/>
  <c r="D189" i="2"/>
  <c r="E189" i="2"/>
  <c r="A190" i="2"/>
  <c r="B190" i="2"/>
  <c r="C190" i="2"/>
  <c r="D190" i="2"/>
  <c r="E190" i="2"/>
  <c r="A191" i="2"/>
  <c r="B191" i="2"/>
  <c r="C191" i="2"/>
  <c r="D191" i="2"/>
  <c r="E191" i="2"/>
  <c r="A192" i="2"/>
  <c r="B192" i="2"/>
  <c r="C192" i="2"/>
  <c r="D192" i="2"/>
  <c r="E192" i="2"/>
  <c r="A193" i="2"/>
  <c r="B193" i="2"/>
  <c r="C193" i="2"/>
  <c r="D193" i="2"/>
  <c r="E193" i="2"/>
  <c r="A194" i="2"/>
  <c r="B194" i="2"/>
  <c r="C194" i="2"/>
  <c r="D194" i="2"/>
  <c r="E194" i="2"/>
  <c r="A195" i="2"/>
  <c r="B195" i="2"/>
  <c r="C195" i="2"/>
  <c r="D195" i="2"/>
  <c r="E195" i="2"/>
  <c r="A196" i="2"/>
  <c r="B196" i="2"/>
  <c r="C196" i="2"/>
  <c r="D196" i="2"/>
  <c r="E196" i="2"/>
  <c r="A197" i="2"/>
  <c r="B197" i="2"/>
  <c r="C197" i="2"/>
  <c r="D197" i="2"/>
  <c r="E197" i="2"/>
  <c r="A198" i="2"/>
  <c r="B198" i="2"/>
  <c r="C198" i="2"/>
  <c r="D198" i="2"/>
  <c r="E198" i="2"/>
  <c r="A199" i="2"/>
  <c r="B199" i="2"/>
  <c r="C199" i="2"/>
  <c r="D199" i="2"/>
  <c r="E199" i="2"/>
  <c r="A200" i="2"/>
  <c r="B200" i="2"/>
  <c r="C200" i="2"/>
  <c r="D200" i="2"/>
  <c r="E200" i="2"/>
  <c r="A201" i="2"/>
  <c r="B201" i="2"/>
  <c r="C201" i="2"/>
  <c r="D201" i="2"/>
  <c r="E201" i="2"/>
  <c r="A202" i="2"/>
  <c r="B202" i="2"/>
  <c r="C202" i="2"/>
  <c r="D202" i="2"/>
  <c r="E202" i="2"/>
  <c r="A203" i="2"/>
  <c r="B203" i="2"/>
  <c r="C203" i="2"/>
  <c r="D203" i="2"/>
  <c r="E203" i="2"/>
  <c r="A204" i="2"/>
  <c r="B204" i="2"/>
  <c r="C204" i="2"/>
  <c r="D204" i="2"/>
  <c r="E204" i="2"/>
  <c r="A205" i="2"/>
  <c r="B205" i="2"/>
  <c r="C205" i="2"/>
  <c r="D205" i="2"/>
  <c r="E205" i="2"/>
  <c r="A206" i="2"/>
  <c r="B206" i="2"/>
  <c r="C206" i="2"/>
  <c r="D206" i="2"/>
  <c r="E206" i="2"/>
  <c r="A207" i="2"/>
  <c r="B207" i="2"/>
  <c r="C207" i="2"/>
  <c r="D207" i="2"/>
  <c r="E207" i="2"/>
  <c r="A208" i="2"/>
  <c r="B208" i="2"/>
  <c r="C208" i="2"/>
  <c r="D208" i="2"/>
  <c r="E208" i="2"/>
  <c r="A209" i="2"/>
  <c r="B209" i="2"/>
  <c r="C209" i="2"/>
  <c r="D209" i="2"/>
  <c r="E209" i="2"/>
  <c r="A210" i="2"/>
  <c r="B210" i="2"/>
  <c r="C210" i="2"/>
  <c r="D210" i="2"/>
  <c r="E210" i="2"/>
  <c r="A211" i="2"/>
  <c r="B211" i="2"/>
  <c r="C211" i="2"/>
  <c r="D211" i="2"/>
  <c r="E211" i="2"/>
  <c r="A212" i="2"/>
  <c r="B212" i="2"/>
  <c r="C212" i="2"/>
  <c r="D212" i="2"/>
  <c r="E212" i="2"/>
  <c r="A213" i="2"/>
  <c r="B213" i="2"/>
  <c r="C213" i="2"/>
  <c r="D213" i="2"/>
  <c r="E213" i="2"/>
  <c r="A214" i="2"/>
  <c r="B214" i="2"/>
  <c r="C214" i="2"/>
  <c r="D214" i="2"/>
  <c r="E214" i="2"/>
  <c r="A215" i="2"/>
  <c r="B215" i="2"/>
  <c r="C215" i="2"/>
  <c r="D215" i="2"/>
  <c r="E215" i="2"/>
  <c r="A216" i="2"/>
  <c r="B216" i="2"/>
  <c r="C216" i="2"/>
  <c r="D216" i="2"/>
  <c r="E216" i="2"/>
  <c r="A217" i="2"/>
  <c r="B217" i="2"/>
  <c r="C217" i="2"/>
  <c r="D217" i="2"/>
  <c r="E217" i="2"/>
  <c r="A218" i="2"/>
  <c r="B218" i="2"/>
  <c r="C218" i="2"/>
  <c r="D218" i="2"/>
  <c r="E218" i="2"/>
  <c r="A219" i="2"/>
  <c r="B219" i="2"/>
  <c r="C219" i="2"/>
  <c r="D219" i="2"/>
  <c r="E219" i="2"/>
  <c r="A224" i="2"/>
  <c r="B224" i="2"/>
  <c r="C224" i="2"/>
  <c r="D224" i="2"/>
  <c r="E224" i="2"/>
  <c r="A225" i="2"/>
  <c r="B225" i="2"/>
  <c r="C225" i="2"/>
  <c r="D225" i="2"/>
  <c r="E225" i="2"/>
  <c r="A226" i="2"/>
  <c r="B226" i="2"/>
  <c r="C226" i="2"/>
  <c r="D226" i="2"/>
  <c r="E226" i="2"/>
  <c r="A227" i="2"/>
  <c r="B227" i="2"/>
  <c r="C227" i="2"/>
  <c r="D227" i="2"/>
  <c r="E227" i="2"/>
  <c r="A228" i="2"/>
  <c r="B228" i="2"/>
  <c r="C228" i="2"/>
  <c r="D228" i="2"/>
  <c r="E228" i="2"/>
  <c r="A229" i="2"/>
  <c r="B229" i="2"/>
  <c r="C229" i="2"/>
  <c r="D229" i="2"/>
  <c r="E229" i="2"/>
  <c r="A230" i="2"/>
  <c r="B230" i="2"/>
  <c r="C230" i="2"/>
  <c r="D230" i="2"/>
  <c r="E230" i="2"/>
  <c r="A231" i="2"/>
  <c r="B231" i="2"/>
  <c r="C231" i="2"/>
  <c r="D231" i="2"/>
  <c r="E231" i="2"/>
  <c r="A232" i="2"/>
  <c r="B232" i="2"/>
  <c r="C232" i="2"/>
  <c r="D232" i="2"/>
  <c r="E232" i="2"/>
  <c r="A233" i="2"/>
  <c r="B233" i="2"/>
  <c r="C233" i="2"/>
  <c r="D233" i="2"/>
  <c r="E233" i="2"/>
  <c r="A234" i="2"/>
  <c r="B234" i="2"/>
  <c r="C234" i="2"/>
  <c r="D234" i="2"/>
  <c r="E234" i="2"/>
  <c r="A235" i="2"/>
  <c r="B235" i="2"/>
  <c r="C235" i="2"/>
  <c r="D235" i="2"/>
  <c r="E235" i="2"/>
  <c r="A236" i="2"/>
  <c r="B236" i="2"/>
  <c r="C236" i="2"/>
  <c r="D236" i="2"/>
  <c r="E236" i="2"/>
  <c r="A237" i="2"/>
  <c r="B237" i="2"/>
  <c r="C237" i="2"/>
  <c r="D237" i="2"/>
  <c r="E237" i="2"/>
  <c r="A238" i="2"/>
  <c r="B238" i="2"/>
  <c r="C238" i="2"/>
  <c r="D238" i="2"/>
  <c r="E238" i="2"/>
  <c r="A239" i="2"/>
  <c r="B239" i="2"/>
  <c r="C239" i="2"/>
  <c r="D239" i="2"/>
  <c r="E239" i="2"/>
  <c r="A240" i="2"/>
  <c r="B240" i="2"/>
  <c r="C240" i="2"/>
  <c r="D240" i="2"/>
  <c r="E240" i="2"/>
  <c r="A241" i="2"/>
  <c r="B241" i="2"/>
  <c r="C241" i="2"/>
  <c r="D241" i="2"/>
  <c r="E241" i="2"/>
  <c r="A242" i="2"/>
  <c r="B242" i="2"/>
  <c r="C242" i="2"/>
  <c r="D242" i="2"/>
  <c r="E242" i="2"/>
  <c r="A243" i="2"/>
  <c r="B243" i="2"/>
  <c r="C243" i="2"/>
  <c r="D243" i="2"/>
  <c r="E243" i="2"/>
  <c r="A244" i="2"/>
  <c r="B244" i="2"/>
  <c r="C244" i="2"/>
  <c r="D244" i="2"/>
  <c r="E244" i="2"/>
  <c r="A245" i="2"/>
  <c r="B245" i="2"/>
  <c r="C245" i="2"/>
  <c r="D245" i="2"/>
  <c r="E245" i="2"/>
  <c r="A246" i="2"/>
  <c r="B246" i="2"/>
  <c r="C246" i="2"/>
  <c r="D246" i="2"/>
  <c r="E246" i="2"/>
  <c r="A247" i="2"/>
  <c r="B247" i="2"/>
  <c r="C247" i="2"/>
  <c r="D247" i="2"/>
  <c r="E247" i="2"/>
  <c r="A248" i="2"/>
  <c r="B248" i="2"/>
  <c r="C248" i="2"/>
  <c r="D248" i="2"/>
  <c r="E248" i="2"/>
  <c r="A249" i="2"/>
  <c r="B249" i="2"/>
  <c r="C249" i="2"/>
  <c r="D249" i="2"/>
  <c r="E249" i="2"/>
  <c r="A250" i="2"/>
  <c r="B250" i="2"/>
  <c r="C250" i="2"/>
  <c r="D250" i="2"/>
  <c r="E250" i="2"/>
  <c r="A251" i="2"/>
  <c r="B251" i="2"/>
  <c r="C251" i="2"/>
  <c r="D251" i="2"/>
  <c r="E251" i="2"/>
  <c r="A252" i="2"/>
  <c r="B252" i="2"/>
  <c r="C252" i="2"/>
  <c r="D252" i="2"/>
  <c r="E252" i="2"/>
  <c r="A253" i="2"/>
  <c r="B253" i="2"/>
  <c r="C253" i="2"/>
  <c r="D253" i="2"/>
  <c r="E253" i="2"/>
  <c r="A254" i="2"/>
  <c r="B254" i="2"/>
  <c r="C254" i="2"/>
  <c r="D254" i="2"/>
  <c r="E254" i="2"/>
  <c r="A255" i="2"/>
  <c r="B255" i="2"/>
  <c r="C255" i="2"/>
  <c r="D255" i="2"/>
  <c r="E255" i="2"/>
  <c r="A257" i="2"/>
  <c r="B257" i="2"/>
  <c r="C257" i="2"/>
  <c r="D257" i="2"/>
  <c r="E257" i="2"/>
  <c r="A258" i="2"/>
  <c r="B258" i="2"/>
  <c r="C258" i="2"/>
  <c r="D258" i="2"/>
  <c r="E258" i="2"/>
  <c r="A259" i="2"/>
  <c r="B259" i="2"/>
  <c r="C259" i="2"/>
  <c r="D259" i="2"/>
  <c r="E259" i="2"/>
  <c r="A260" i="2"/>
  <c r="B260" i="2"/>
  <c r="C260" i="2"/>
  <c r="D260" i="2"/>
  <c r="E260" i="2"/>
  <c r="A261" i="2"/>
  <c r="B261" i="2"/>
  <c r="C261" i="2"/>
  <c r="D261" i="2"/>
  <c r="E261" i="2"/>
  <c r="A262" i="2"/>
  <c r="B262" i="2"/>
  <c r="C262" i="2"/>
  <c r="D262" i="2"/>
  <c r="E262" i="2"/>
  <c r="A263" i="2"/>
  <c r="B263" i="2"/>
  <c r="C263" i="2"/>
  <c r="D263" i="2"/>
  <c r="E263" i="2"/>
  <c r="A264" i="2"/>
  <c r="B264" i="2"/>
  <c r="C264" i="2"/>
  <c r="D264" i="2"/>
  <c r="E264" i="2"/>
  <c r="A265" i="2"/>
  <c r="B265" i="2"/>
  <c r="C265" i="2"/>
  <c r="D265" i="2"/>
  <c r="E265" i="2"/>
  <c r="A266" i="2"/>
  <c r="B266" i="2"/>
  <c r="C266" i="2"/>
  <c r="D266" i="2"/>
  <c r="E266" i="2"/>
  <c r="A267" i="2"/>
  <c r="B267" i="2"/>
  <c r="C267" i="2"/>
  <c r="D267" i="2"/>
  <c r="E267" i="2"/>
  <c r="A268" i="2"/>
  <c r="B268" i="2"/>
  <c r="C268" i="2"/>
  <c r="D268" i="2"/>
  <c r="E268" i="2"/>
  <c r="A269" i="2"/>
  <c r="B269" i="2"/>
  <c r="C269" i="2"/>
  <c r="D269" i="2"/>
  <c r="E269" i="2"/>
  <c r="A270" i="2"/>
  <c r="B270" i="2"/>
  <c r="C270" i="2"/>
  <c r="D270" i="2"/>
  <c r="E270" i="2"/>
  <c r="A271" i="2"/>
  <c r="B271" i="2"/>
  <c r="C271" i="2"/>
  <c r="D271" i="2"/>
  <c r="E271" i="2"/>
  <c r="A272" i="2"/>
  <c r="B272" i="2"/>
  <c r="C272" i="2"/>
  <c r="D272" i="2"/>
  <c r="E272" i="2"/>
  <c r="A273" i="2"/>
  <c r="B273" i="2"/>
  <c r="C273" i="2"/>
  <c r="D273" i="2"/>
  <c r="E273" i="2"/>
  <c r="A274" i="2"/>
  <c r="B274" i="2"/>
  <c r="C274" i="2"/>
  <c r="D274" i="2"/>
  <c r="E274" i="2"/>
  <c r="A275" i="2"/>
  <c r="B275" i="2"/>
  <c r="C275" i="2"/>
  <c r="D275" i="2"/>
  <c r="E275" i="2"/>
  <c r="A276" i="2"/>
  <c r="B276" i="2"/>
  <c r="C276" i="2"/>
  <c r="D276" i="2"/>
  <c r="E276" i="2"/>
  <c r="A277" i="2"/>
  <c r="B277" i="2"/>
  <c r="C277" i="2"/>
  <c r="D277" i="2"/>
  <c r="E277" i="2"/>
  <c r="A278" i="2"/>
  <c r="B278" i="2"/>
  <c r="C278" i="2"/>
  <c r="D278" i="2"/>
  <c r="E278" i="2"/>
  <c r="A279" i="2"/>
  <c r="B279" i="2"/>
  <c r="C279" i="2"/>
  <c r="D279" i="2"/>
  <c r="E279" i="2"/>
  <c r="A280" i="2"/>
  <c r="B280" i="2"/>
  <c r="C280" i="2"/>
  <c r="D280" i="2"/>
  <c r="E280" i="2"/>
  <c r="A281" i="2"/>
  <c r="B281" i="2"/>
  <c r="C281" i="2"/>
  <c r="D281" i="2"/>
  <c r="E281" i="2"/>
  <c r="A282" i="2"/>
  <c r="B282" i="2"/>
  <c r="C282" i="2"/>
  <c r="D282" i="2"/>
  <c r="E282" i="2"/>
  <c r="A283" i="2"/>
  <c r="B283" i="2"/>
  <c r="C283" i="2"/>
  <c r="D283" i="2"/>
  <c r="E283" i="2"/>
  <c r="A284" i="2"/>
  <c r="B284" i="2"/>
  <c r="C284" i="2"/>
  <c r="D284" i="2"/>
  <c r="E284" i="2"/>
  <c r="A285" i="2"/>
  <c r="B285" i="2"/>
  <c r="C285" i="2"/>
  <c r="D285" i="2"/>
  <c r="E285" i="2"/>
  <c r="A286" i="2"/>
  <c r="B286" i="2"/>
  <c r="C286" i="2"/>
  <c r="D286" i="2"/>
  <c r="E286" i="2"/>
  <c r="A287" i="2"/>
  <c r="B287" i="2"/>
  <c r="C287" i="2"/>
  <c r="D287" i="2"/>
  <c r="E287" i="2"/>
  <c r="A288" i="2"/>
  <c r="B288" i="2"/>
  <c r="C288" i="2"/>
  <c r="D288" i="2"/>
  <c r="E288" i="2"/>
  <c r="A289" i="2"/>
  <c r="B289" i="2"/>
  <c r="C289" i="2"/>
  <c r="D289" i="2"/>
  <c r="E289" i="2"/>
  <c r="A290" i="2"/>
  <c r="B290" i="2"/>
  <c r="C290" i="2"/>
  <c r="D290" i="2"/>
  <c r="E290" i="2"/>
  <c r="A291" i="2"/>
  <c r="B291" i="2"/>
  <c r="C291" i="2"/>
  <c r="D291" i="2"/>
  <c r="E291" i="2"/>
  <c r="A292" i="2"/>
  <c r="B292" i="2"/>
  <c r="C292" i="2"/>
  <c r="D292" i="2"/>
  <c r="E292" i="2"/>
  <c r="A293" i="2"/>
  <c r="B293" i="2"/>
  <c r="C293" i="2"/>
  <c r="D293" i="2"/>
  <c r="E293" i="2"/>
  <c r="A294" i="2"/>
  <c r="B294" i="2"/>
  <c r="C294" i="2"/>
  <c r="D294" i="2"/>
  <c r="E294" i="2"/>
  <c r="A295" i="2"/>
  <c r="B295" i="2"/>
  <c r="C295" i="2"/>
  <c r="D295" i="2"/>
  <c r="E295" i="2"/>
  <c r="A296" i="2"/>
  <c r="B296" i="2"/>
  <c r="C296" i="2"/>
  <c r="D296" i="2"/>
  <c r="E296" i="2"/>
  <c r="A297" i="2"/>
  <c r="B297" i="2"/>
  <c r="C297" i="2"/>
  <c r="D297" i="2"/>
  <c r="E297" i="2"/>
  <c r="A298" i="2"/>
  <c r="B298" i="2"/>
  <c r="C298" i="2"/>
  <c r="D298" i="2"/>
  <c r="E298" i="2"/>
  <c r="A299" i="2"/>
  <c r="B299" i="2"/>
  <c r="C299" i="2"/>
  <c r="D299" i="2"/>
  <c r="E299" i="2"/>
  <c r="A300" i="2"/>
  <c r="B300" i="2"/>
  <c r="C300" i="2"/>
  <c r="D300" i="2"/>
  <c r="E300" i="2"/>
  <c r="A301" i="2"/>
  <c r="B301" i="2"/>
  <c r="C301" i="2"/>
  <c r="D301" i="2"/>
  <c r="E301" i="2"/>
  <c r="A302" i="2"/>
  <c r="B302" i="2"/>
  <c r="C302" i="2"/>
  <c r="D302" i="2"/>
  <c r="E302" i="2"/>
  <c r="A303" i="2"/>
  <c r="B303" i="2"/>
  <c r="C303" i="2"/>
  <c r="D303" i="2"/>
  <c r="E303" i="2"/>
  <c r="A304" i="2"/>
  <c r="B304" i="2"/>
  <c r="C304" i="2"/>
  <c r="D304" i="2"/>
  <c r="E304" i="2"/>
  <c r="A305" i="2"/>
  <c r="B305" i="2"/>
  <c r="C305" i="2"/>
  <c r="D305" i="2"/>
  <c r="E305" i="2"/>
  <c r="A306" i="2"/>
  <c r="B306" i="2"/>
  <c r="C306" i="2"/>
  <c r="D306" i="2"/>
  <c r="E306" i="2"/>
  <c r="A307" i="2"/>
  <c r="B307" i="2"/>
  <c r="C307" i="2"/>
  <c r="D307" i="2"/>
  <c r="E307" i="2"/>
  <c r="A308" i="2"/>
  <c r="B308" i="2"/>
  <c r="C308" i="2"/>
  <c r="D308" i="2"/>
  <c r="E308" i="2"/>
  <c r="A309" i="2"/>
  <c r="B309" i="2"/>
  <c r="C309" i="2"/>
  <c r="D309" i="2"/>
  <c r="E309" i="2"/>
  <c r="A310" i="2"/>
  <c r="B310" i="2"/>
  <c r="C310" i="2"/>
  <c r="D310" i="2"/>
  <c r="E310" i="2"/>
  <c r="A311" i="2"/>
  <c r="B311" i="2"/>
  <c r="C311" i="2"/>
  <c r="D311" i="2"/>
  <c r="E311" i="2"/>
  <c r="A312" i="2"/>
  <c r="B312" i="2"/>
  <c r="C312" i="2"/>
  <c r="D312" i="2"/>
  <c r="E312" i="2"/>
  <c r="A313" i="2"/>
  <c r="B313" i="2"/>
  <c r="C313" i="2"/>
  <c r="D313" i="2"/>
  <c r="E313" i="2"/>
  <c r="A314" i="2"/>
  <c r="B314" i="2"/>
  <c r="C314" i="2"/>
  <c r="D314" i="2"/>
  <c r="E314" i="2"/>
  <c r="A315" i="2"/>
  <c r="B315" i="2"/>
  <c r="C315" i="2"/>
  <c r="D315" i="2"/>
  <c r="E315" i="2"/>
  <c r="A316" i="2"/>
  <c r="B316" i="2"/>
  <c r="C316" i="2"/>
  <c r="D316" i="2"/>
  <c r="E316" i="2"/>
  <c r="A317" i="2"/>
  <c r="B317" i="2"/>
  <c r="C317" i="2"/>
  <c r="D317" i="2"/>
  <c r="E317" i="2"/>
  <c r="A318" i="2"/>
  <c r="B318" i="2"/>
  <c r="C318" i="2"/>
  <c r="D318" i="2"/>
  <c r="E318" i="2"/>
  <c r="A319" i="2"/>
  <c r="B319" i="2"/>
  <c r="C319" i="2"/>
  <c r="D319" i="2"/>
  <c r="E319" i="2"/>
  <c r="A320" i="2"/>
  <c r="B320" i="2"/>
  <c r="C320" i="2"/>
  <c r="D320" i="2"/>
  <c r="E320" i="2"/>
  <c r="A321" i="2"/>
  <c r="B321" i="2"/>
  <c r="C321" i="2"/>
  <c r="D321" i="2"/>
  <c r="E321" i="2"/>
  <c r="A322" i="2"/>
  <c r="B322" i="2"/>
  <c r="C322" i="2"/>
  <c r="D322" i="2"/>
  <c r="E322" i="2"/>
  <c r="A323" i="2"/>
  <c r="B323" i="2"/>
  <c r="C323" i="2"/>
  <c r="D323" i="2"/>
  <c r="E323" i="2"/>
  <c r="A324" i="2"/>
  <c r="B324" i="2"/>
  <c r="C324" i="2"/>
  <c r="D324" i="2"/>
  <c r="E324" i="2"/>
  <c r="A325" i="2"/>
  <c r="B325" i="2"/>
  <c r="C325" i="2"/>
  <c r="D325" i="2"/>
  <c r="E325" i="2"/>
  <c r="A326" i="2"/>
  <c r="B326" i="2"/>
  <c r="C326" i="2"/>
  <c r="D326" i="2"/>
  <c r="E326" i="2"/>
  <c r="A327" i="2"/>
  <c r="B327" i="2"/>
  <c r="C327" i="2"/>
  <c r="D327" i="2"/>
  <c r="E327" i="2"/>
  <c r="A328" i="2"/>
  <c r="B328" i="2"/>
  <c r="C328" i="2"/>
  <c r="D328" i="2"/>
  <c r="E328" i="2"/>
  <c r="A329" i="2"/>
  <c r="B329" i="2"/>
  <c r="C329" i="2"/>
  <c r="D329" i="2"/>
  <c r="E329" i="2"/>
  <c r="A330" i="2"/>
  <c r="B330" i="2"/>
  <c r="C330" i="2"/>
  <c r="D330" i="2"/>
  <c r="E330" i="2"/>
  <c r="A331" i="2"/>
  <c r="B331" i="2"/>
  <c r="C331" i="2"/>
  <c r="D331" i="2"/>
  <c r="E331" i="2"/>
  <c r="A332" i="2"/>
  <c r="B332" i="2"/>
  <c r="C332" i="2"/>
  <c r="D332" i="2"/>
  <c r="E332" i="2"/>
  <c r="A333" i="2"/>
  <c r="B333" i="2"/>
  <c r="C333" i="2"/>
  <c r="D333" i="2"/>
  <c r="E333" i="2"/>
  <c r="A334" i="2"/>
  <c r="B334" i="2"/>
  <c r="C334" i="2"/>
  <c r="D334" i="2"/>
  <c r="E334" i="2"/>
  <c r="A335" i="2"/>
  <c r="B335" i="2"/>
  <c r="C335" i="2"/>
  <c r="D335" i="2"/>
  <c r="E335" i="2"/>
  <c r="A336" i="2"/>
  <c r="B336" i="2"/>
  <c r="C336" i="2"/>
  <c r="D336" i="2"/>
  <c r="E336" i="2"/>
  <c r="A337" i="2"/>
  <c r="B337" i="2"/>
  <c r="C337" i="2"/>
  <c r="D337" i="2"/>
  <c r="E337" i="2"/>
  <c r="A338" i="2"/>
  <c r="B338" i="2"/>
  <c r="C338" i="2"/>
  <c r="D338" i="2"/>
  <c r="E338" i="2"/>
  <c r="A339" i="2"/>
  <c r="B339" i="2"/>
  <c r="C339" i="2"/>
  <c r="D339" i="2"/>
  <c r="E339" i="2"/>
  <c r="A340" i="2"/>
  <c r="B340" i="2"/>
  <c r="C340" i="2"/>
  <c r="D340" i="2"/>
  <c r="E340" i="2"/>
  <c r="A341" i="2"/>
  <c r="B341" i="2"/>
  <c r="C341" i="2"/>
  <c r="D341" i="2"/>
  <c r="E341" i="2"/>
  <c r="A342" i="2"/>
  <c r="B342" i="2"/>
  <c r="C342" i="2"/>
  <c r="D342" i="2"/>
  <c r="E342" i="2"/>
  <c r="A343" i="2"/>
  <c r="B343" i="2"/>
  <c r="C343" i="2"/>
  <c r="D343" i="2"/>
  <c r="E343" i="2"/>
  <c r="A344" i="2"/>
  <c r="B344" i="2"/>
  <c r="C344" i="2"/>
  <c r="D344" i="2"/>
  <c r="E344" i="2"/>
  <c r="A345" i="2"/>
  <c r="B345" i="2"/>
  <c r="C345" i="2"/>
  <c r="D345" i="2"/>
  <c r="E345" i="2"/>
  <c r="A346" i="2"/>
  <c r="B346" i="2"/>
  <c r="C346" i="2"/>
  <c r="D346" i="2"/>
  <c r="E346" i="2"/>
  <c r="A347" i="2"/>
  <c r="B347" i="2"/>
  <c r="C347" i="2"/>
  <c r="D347" i="2"/>
  <c r="E347" i="2"/>
  <c r="A348" i="2"/>
  <c r="B348" i="2"/>
  <c r="C348" i="2"/>
  <c r="D348" i="2"/>
  <c r="E348" i="2"/>
  <c r="A349" i="2"/>
  <c r="B349" i="2"/>
  <c r="C349" i="2"/>
  <c r="D349" i="2"/>
  <c r="E349" i="2"/>
  <c r="A350" i="2"/>
  <c r="B350" i="2"/>
  <c r="C350" i="2"/>
  <c r="D350" i="2"/>
  <c r="E350" i="2"/>
  <c r="A351" i="2"/>
  <c r="B351" i="2"/>
  <c r="C351" i="2"/>
  <c r="D351" i="2"/>
  <c r="E351" i="2"/>
  <c r="A352" i="2"/>
  <c r="B352" i="2"/>
  <c r="C352" i="2"/>
  <c r="D352" i="2"/>
  <c r="E352" i="2"/>
  <c r="A353" i="2"/>
  <c r="B353" i="2"/>
  <c r="C353" i="2"/>
  <c r="D353" i="2"/>
  <c r="E353" i="2"/>
  <c r="A354" i="2"/>
  <c r="B354" i="2"/>
  <c r="C354" i="2"/>
  <c r="D354" i="2"/>
  <c r="E354" i="2"/>
  <c r="A355" i="2"/>
  <c r="B355" i="2"/>
  <c r="C355" i="2"/>
  <c r="D355" i="2"/>
  <c r="E355" i="2"/>
  <c r="A356" i="2"/>
  <c r="B356" i="2"/>
  <c r="C356" i="2"/>
  <c r="D356" i="2"/>
  <c r="E356" i="2"/>
  <c r="A357" i="2"/>
  <c r="B357" i="2"/>
  <c r="C357" i="2"/>
  <c r="D357" i="2"/>
  <c r="E357" i="2"/>
  <c r="A358" i="2"/>
  <c r="B358" i="2"/>
  <c r="C358" i="2"/>
  <c r="D358" i="2"/>
  <c r="E358" i="2"/>
  <c r="A359" i="2"/>
  <c r="B359" i="2"/>
  <c r="C359" i="2"/>
  <c r="D359" i="2"/>
  <c r="E359" i="2"/>
  <c r="A360" i="2"/>
  <c r="B360" i="2"/>
  <c r="C360" i="2"/>
  <c r="D360" i="2"/>
  <c r="E360" i="2"/>
  <c r="A361" i="2"/>
  <c r="B361" i="2"/>
  <c r="C361" i="2"/>
  <c r="D361" i="2"/>
  <c r="E361" i="2"/>
  <c r="A362" i="2"/>
  <c r="B362" i="2"/>
  <c r="C362" i="2"/>
  <c r="D362" i="2"/>
  <c r="E362" i="2"/>
  <c r="A363" i="2"/>
  <c r="B363" i="2"/>
  <c r="C363" i="2"/>
  <c r="D363" i="2"/>
  <c r="E363" i="2"/>
  <c r="A364" i="2"/>
  <c r="B364" i="2"/>
  <c r="C364" i="2"/>
  <c r="D364" i="2"/>
  <c r="E364" i="2"/>
  <c r="A365" i="2"/>
  <c r="B365" i="2"/>
  <c r="C365" i="2"/>
  <c r="D365" i="2"/>
  <c r="E365" i="2"/>
  <c r="A366" i="2"/>
  <c r="B366" i="2"/>
  <c r="C366" i="2"/>
  <c r="D366" i="2"/>
  <c r="E366" i="2"/>
  <c r="A367" i="2"/>
  <c r="B367" i="2"/>
  <c r="C367" i="2"/>
  <c r="D367" i="2"/>
  <c r="E367" i="2"/>
  <c r="A368" i="2"/>
  <c r="B368" i="2"/>
  <c r="C368" i="2"/>
  <c r="D368" i="2"/>
  <c r="E368" i="2"/>
  <c r="A369" i="2"/>
  <c r="B369" i="2"/>
  <c r="C369" i="2"/>
  <c r="D369" i="2"/>
  <c r="E369" i="2"/>
  <c r="A370" i="2"/>
  <c r="B370" i="2"/>
  <c r="C370" i="2"/>
  <c r="D370" i="2"/>
  <c r="E370" i="2"/>
  <c r="A371" i="2"/>
  <c r="B371" i="2"/>
  <c r="C371" i="2"/>
  <c r="D371" i="2"/>
  <c r="E371" i="2"/>
  <c r="A372" i="2"/>
  <c r="B372" i="2"/>
  <c r="C372" i="2"/>
  <c r="D372" i="2"/>
  <c r="E372" i="2"/>
  <c r="A373" i="2"/>
  <c r="B373" i="2"/>
  <c r="C373" i="2"/>
  <c r="D373" i="2"/>
  <c r="E373" i="2"/>
  <c r="A374" i="2"/>
  <c r="B374" i="2"/>
  <c r="C374" i="2"/>
  <c r="D374" i="2"/>
  <c r="E374" i="2"/>
  <c r="A375" i="2"/>
  <c r="B375" i="2"/>
  <c r="C375" i="2"/>
  <c r="D375" i="2"/>
  <c r="E375" i="2"/>
  <c r="A376" i="2"/>
  <c r="B376" i="2"/>
  <c r="C376" i="2"/>
  <c r="D376" i="2"/>
  <c r="E376" i="2"/>
  <c r="A377" i="2"/>
  <c r="B377" i="2"/>
  <c r="C377" i="2"/>
  <c r="D377" i="2"/>
  <c r="E377" i="2"/>
  <c r="A378" i="2"/>
  <c r="B378" i="2"/>
  <c r="C378" i="2"/>
  <c r="D378" i="2"/>
  <c r="E378" i="2"/>
  <c r="A379" i="2"/>
  <c r="B379" i="2"/>
  <c r="C379" i="2"/>
  <c r="D379" i="2"/>
  <c r="E379" i="2"/>
  <c r="A380" i="2"/>
  <c r="B380" i="2"/>
  <c r="C380" i="2"/>
  <c r="D380" i="2"/>
  <c r="E380" i="2"/>
  <c r="A381" i="2"/>
  <c r="B381" i="2"/>
  <c r="C381" i="2"/>
  <c r="D381" i="2"/>
  <c r="E381" i="2"/>
  <c r="A382" i="2"/>
  <c r="B382" i="2"/>
  <c r="C382" i="2"/>
  <c r="D382" i="2"/>
  <c r="E382" i="2"/>
  <c r="A383" i="2"/>
  <c r="B383" i="2"/>
  <c r="C383" i="2"/>
  <c r="D383" i="2"/>
  <c r="E383" i="2"/>
  <c r="A384" i="2"/>
  <c r="B384" i="2"/>
  <c r="C384" i="2"/>
  <c r="D384" i="2"/>
  <c r="E384" i="2"/>
  <c r="A385" i="2"/>
  <c r="B385" i="2"/>
  <c r="C385" i="2"/>
  <c r="D385" i="2"/>
  <c r="E385" i="2"/>
  <c r="A386" i="2"/>
  <c r="B386" i="2"/>
  <c r="C386" i="2"/>
  <c r="D386" i="2"/>
  <c r="E386" i="2"/>
  <c r="A387" i="2"/>
  <c r="B387" i="2"/>
  <c r="C387" i="2"/>
  <c r="D387" i="2"/>
  <c r="E387" i="2"/>
  <c r="A388" i="2"/>
  <c r="B388" i="2"/>
  <c r="C388" i="2"/>
  <c r="D388" i="2"/>
  <c r="E388" i="2"/>
  <c r="A389" i="2"/>
  <c r="B389" i="2"/>
  <c r="C389" i="2"/>
  <c r="D389" i="2"/>
  <c r="E389" i="2"/>
  <c r="A390" i="2"/>
  <c r="B390" i="2"/>
  <c r="C390" i="2"/>
  <c r="D390" i="2"/>
  <c r="E390" i="2"/>
  <c r="A391" i="2"/>
  <c r="B391" i="2"/>
  <c r="C391" i="2"/>
  <c r="D391" i="2"/>
  <c r="E391" i="2"/>
  <c r="A392" i="2"/>
  <c r="B392" i="2"/>
  <c r="C392" i="2"/>
  <c r="D392" i="2"/>
  <c r="E392" i="2"/>
  <c r="A393" i="2"/>
  <c r="B393" i="2"/>
  <c r="C393" i="2"/>
  <c r="D393" i="2"/>
  <c r="E393" i="2"/>
  <c r="A394" i="2"/>
  <c r="B394" i="2"/>
  <c r="C394" i="2"/>
  <c r="D394" i="2"/>
  <c r="E394" i="2"/>
  <c r="A395" i="2"/>
  <c r="B395" i="2"/>
  <c r="C395" i="2"/>
  <c r="D395" i="2"/>
  <c r="E395" i="2"/>
  <c r="A396" i="2"/>
  <c r="B396" i="2"/>
  <c r="C396" i="2"/>
  <c r="D396" i="2"/>
  <c r="E396" i="2"/>
  <c r="A397" i="2"/>
  <c r="B397" i="2"/>
  <c r="C397" i="2"/>
  <c r="D397" i="2"/>
  <c r="E397" i="2"/>
  <c r="A398" i="2"/>
  <c r="B398" i="2"/>
  <c r="C398" i="2"/>
  <c r="D398" i="2"/>
  <c r="E398" i="2"/>
  <c r="A399" i="2"/>
  <c r="B399" i="2"/>
  <c r="C399" i="2"/>
  <c r="D399" i="2"/>
  <c r="E399" i="2"/>
  <c r="A400" i="2"/>
  <c r="B400" i="2"/>
  <c r="C400" i="2"/>
  <c r="D400" i="2"/>
  <c r="E400" i="2"/>
  <c r="A401" i="2"/>
  <c r="B401" i="2"/>
  <c r="C401" i="2"/>
  <c r="D401" i="2"/>
  <c r="E401" i="2"/>
  <c r="A402" i="2"/>
  <c r="B402" i="2"/>
  <c r="C402" i="2"/>
  <c r="D402" i="2"/>
  <c r="E402" i="2"/>
  <c r="A403" i="2"/>
  <c r="B403" i="2"/>
  <c r="C403" i="2"/>
  <c r="D403" i="2"/>
  <c r="E403" i="2"/>
  <c r="A404" i="2"/>
  <c r="B404" i="2"/>
  <c r="C404" i="2"/>
  <c r="D404" i="2"/>
  <c r="E404" i="2"/>
  <c r="A405" i="2"/>
  <c r="B405" i="2"/>
  <c r="C405" i="2"/>
  <c r="D405" i="2"/>
  <c r="E405" i="2"/>
  <c r="A406" i="2"/>
  <c r="B406" i="2"/>
  <c r="C406" i="2"/>
  <c r="D406" i="2"/>
  <c r="E406" i="2"/>
  <c r="A407" i="2"/>
  <c r="B407" i="2"/>
  <c r="C407" i="2"/>
  <c r="D407" i="2"/>
  <c r="E407" i="2"/>
  <c r="A408" i="2"/>
  <c r="B408" i="2"/>
  <c r="C408" i="2"/>
  <c r="D408" i="2"/>
  <c r="E408" i="2"/>
  <c r="A409" i="2"/>
  <c r="B409" i="2"/>
  <c r="C409" i="2"/>
  <c r="D409" i="2"/>
  <c r="E409" i="2"/>
  <c r="A410" i="2"/>
  <c r="B410" i="2"/>
  <c r="C410" i="2"/>
  <c r="D410" i="2"/>
  <c r="E410" i="2"/>
  <c r="A411" i="2"/>
  <c r="B411" i="2"/>
  <c r="C411" i="2"/>
  <c r="D411" i="2"/>
  <c r="E411" i="2"/>
  <c r="A412" i="2"/>
  <c r="B412" i="2"/>
  <c r="C412" i="2"/>
  <c r="D412" i="2"/>
  <c r="E412" i="2"/>
  <c r="A413" i="2"/>
  <c r="B413" i="2"/>
  <c r="C413" i="2"/>
  <c r="D413" i="2"/>
  <c r="E413" i="2"/>
  <c r="A414" i="2"/>
  <c r="B414" i="2"/>
  <c r="C414" i="2"/>
  <c r="D414" i="2"/>
  <c r="E414" i="2"/>
  <c r="A415" i="2"/>
  <c r="B415" i="2"/>
  <c r="C415" i="2"/>
  <c r="D415" i="2"/>
  <c r="E415" i="2"/>
  <c r="A416" i="2"/>
  <c r="B416" i="2"/>
  <c r="C416" i="2"/>
  <c r="D416" i="2"/>
  <c r="E416" i="2"/>
  <c r="A417" i="2"/>
  <c r="B417" i="2"/>
  <c r="C417" i="2"/>
  <c r="D417" i="2"/>
  <c r="E417" i="2"/>
  <c r="A418" i="2"/>
  <c r="B418" i="2"/>
  <c r="C418" i="2"/>
  <c r="D418" i="2"/>
  <c r="E418" i="2"/>
  <c r="A419" i="2"/>
  <c r="B419" i="2"/>
  <c r="C419" i="2"/>
  <c r="D419" i="2"/>
  <c r="E419" i="2"/>
  <c r="A420" i="2"/>
  <c r="B420" i="2"/>
  <c r="C420" i="2"/>
  <c r="D420" i="2"/>
  <c r="E420" i="2"/>
  <c r="A421" i="2"/>
  <c r="B421" i="2"/>
  <c r="C421" i="2"/>
  <c r="D421" i="2"/>
  <c r="E421" i="2"/>
  <c r="A422" i="2"/>
  <c r="B422" i="2"/>
  <c r="C422" i="2"/>
  <c r="D422" i="2"/>
  <c r="E422" i="2"/>
  <c r="A423" i="2"/>
  <c r="B423" i="2"/>
  <c r="C423" i="2"/>
  <c r="D423" i="2"/>
  <c r="E423" i="2"/>
  <c r="A424" i="2"/>
  <c r="B424" i="2"/>
  <c r="C424" i="2"/>
  <c r="D424" i="2"/>
  <c r="E424" i="2"/>
  <c r="A425" i="2"/>
  <c r="B425" i="2"/>
  <c r="C425" i="2"/>
  <c r="D425" i="2"/>
  <c r="E425" i="2"/>
  <c r="A426" i="2"/>
  <c r="B426" i="2"/>
  <c r="C426" i="2"/>
  <c r="D426" i="2"/>
  <c r="E426" i="2"/>
  <c r="A427" i="2"/>
  <c r="B427" i="2"/>
  <c r="C427" i="2"/>
  <c r="D427" i="2"/>
  <c r="E427" i="2"/>
  <c r="A428" i="2"/>
  <c r="B428" i="2"/>
  <c r="C428" i="2"/>
  <c r="D428" i="2"/>
  <c r="E428" i="2"/>
  <c r="A429" i="2"/>
  <c r="B429" i="2"/>
  <c r="C429" i="2"/>
  <c r="D429" i="2"/>
  <c r="E429" i="2"/>
  <c r="A430" i="2"/>
  <c r="B430" i="2"/>
  <c r="C430" i="2"/>
  <c r="D430" i="2"/>
  <c r="E430" i="2"/>
  <c r="A431" i="2"/>
  <c r="B431" i="2"/>
  <c r="C431" i="2"/>
  <c r="D431" i="2"/>
  <c r="E431" i="2"/>
  <c r="A432" i="2"/>
  <c r="B432" i="2"/>
  <c r="C432" i="2"/>
  <c r="D432" i="2"/>
  <c r="E432" i="2"/>
  <c r="A433" i="2"/>
  <c r="B433" i="2"/>
  <c r="C433" i="2"/>
  <c r="D433" i="2"/>
  <c r="E433" i="2"/>
  <c r="A434" i="2"/>
  <c r="B434" i="2"/>
  <c r="C434" i="2"/>
  <c r="D434" i="2"/>
  <c r="E434" i="2"/>
  <c r="A435" i="2"/>
  <c r="B435" i="2"/>
  <c r="C435" i="2"/>
  <c r="D435" i="2"/>
  <c r="E435" i="2"/>
  <c r="A436" i="2"/>
  <c r="B436" i="2"/>
  <c r="C436" i="2"/>
  <c r="D436" i="2"/>
  <c r="E436" i="2"/>
  <c r="A437" i="2"/>
  <c r="B437" i="2"/>
  <c r="C437" i="2"/>
  <c r="D437" i="2"/>
  <c r="E437" i="2"/>
  <c r="A438" i="2"/>
  <c r="B438" i="2"/>
  <c r="C438" i="2"/>
  <c r="D438" i="2"/>
  <c r="E438" i="2"/>
  <c r="A439" i="2"/>
  <c r="B439" i="2"/>
  <c r="C439" i="2"/>
  <c r="D439" i="2"/>
  <c r="E439" i="2"/>
  <c r="A440" i="2"/>
  <c r="B440" i="2"/>
  <c r="C440" i="2"/>
  <c r="D440" i="2"/>
  <c r="E440" i="2"/>
  <c r="A441" i="2"/>
  <c r="B441" i="2"/>
  <c r="C441" i="2"/>
  <c r="D441" i="2"/>
  <c r="E441" i="2"/>
  <c r="A442" i="2"/>
  <c r="B442" i="2"/>
  <c r="C442" i="2"/>
  <c r="D442" i="2"/>
  <c r="E442" i="2"/>
  <c r="A443" i="2"/>
  <c r="B443" i="2"/>
  <c r="C443" i="2"/>
  <c r="D443" i="2"/>
  <c r="E443" i="2"/>
  <c r="A444" i="2"/>
  <c r="B444" i="2"/>
  <c r="C444" i="2"/>
  <c r="D444" i="2"/>
  <c r="E444" i="2"/>
  <c r="A445" i="2"/>
  <c r="B445" i="2"/>
  <c r="C445" i="2"/>
  <c r="D445" i="2"/>
  <c r="E445" i="2"/>
  <c r="A447" i="2"/>
  <c r="B447" i="2"/>
  <c r="C447" i="2"/>
  <c r="D447" i="2"/>
  <c r="E447" i="2"/>
  <c r="A448" i="2"/>
  <c r="B448" i="2"/>
  <c r="C448" i="2"/>
  <c r="D448" i="2"/>
  <c r="E448" i="2"/>
  <c r="A449" i="2"/>
  <c r="B449" i="2"/>
  <c r="C449" i="2"/>
  <c r="D449" i="2"/>
  <c r="E449" i="2"/>
  <c r="A450" i="2"/>
  <c r="B450" i="2"/>
  <c r="C450" i="2"/>
  <c r="D450" i="2"/>
  <c r="E450" i="2"/>
  <c r="A451" i="2"/>
  <c r="B451" i="2"/>
  <c r="C451" i="2"/>
  <c r="D451" i="2"/>
  <c r="E451" i="2"/>
  <c r="A452" i="2"/>
  <c r="B452" i="2"/>
  <c r="C452" i="2"/>
  <c r="D452" i="2"/>
  <c r="E452" i="2"/>
  <c r="A453" i="2"/>
  <c r="B453" i="2"/>
  <c r="C453" i="2"/>
  <c r="D453" i="2"/>
  <c r="E453" i="2"/>
  <c r="A454" i="2"/>
  <c r="B454" i="2"/>
  <c r="C454" i="2"/>
  <c r="D454" i="2"/>
  <c r="E454" i="2"/>
  <c r="A455" i="2"/>
  <c r="B455" i="2"/>
  <c r="C455" i="2"/>
  <c r="D455" i="2"/>
  <c r="E455" i="2"/>
  <c r="A456" i="2"/>
  <c r="B456" i="2"/>
  <c r="C456" i="2"/>
  <c r="D456" i="2"/>
  <c r="E456" i="2"/>
  <c r="A457" i="2"/>
  <c r="B457" i="2"/>
  <c r="C457" i="2"/>
  <c r="D457" i="2"/>
  <c r="E457" i="2"/>
  <c r="A458" i="2"/>
  <c r="B458" i="2"/>
  <c r="C458" i="2"/>
  <c r="D458" i="2"/>
  <c r="E458" i="2"/>
  <c r="A459" i="2"/>
  <c r="B459" i="2"/>
  <c r="C459" i="2"/>
  <c r="D459" i="2"/>
  <c r="E459" i="2"/>
  <c r="A460" i="2"/>
  <c r="B460" i="2"/>
  <c r="C460" i="2"/>
  <c r="D460" i="2"/>
  <c r="E460" i="2"/>
  <c r="A461" i="2"/>
  <c r="B461" i="2"/>
  <c r="C461" i="2"/>
  <c r="D461" i="2"/>
  <c r="E461" i="2"/>
  <c r="A462" i="2"/>
  <c r="B462" i="2"/>
  <c r="C462" i="2"/>
  <c r="D462" i="2"/>
  <c r="E462" i="2"/>
  <c r="A463" i="2"/>
  <c r="B463" i="2"/>
  <c r="C463" i="2"/>
  <c r="D463" i="2"/>
  <c r="E463" i="2"/>
  <c r="A464" i="2"/>
  <c r="B464" i="2"/>
  <c r="C464" i="2"/>
  <c r="D464" i="2"/>
  <c r="E464" i="2"/>
  <c r="A465" i="2"/>
  <c r="B465" i="2"/>
  <c r="C465" i="2"/>
  <c r="D465" i="2"/>
  <c r="E465" i="2"/>
  <c r="A466" i="2"/>
  <c r="B466" i="2"/>
  <c r="C466" i="2"/>
  <c r="D466" i="2"/>
  <c r="E466" i="2"/>
  <c r="A467" i="2"/>
  <c r="B467" i="2"/>
  <c r="C467" i="2"/>
  <c r="D467" i="2"/>
  <c r="E467" i="2"/>
  <c r="A468" i="2"/>
  <c r="B468" i="2"/>
  <c r="C468" i="2"/>
  <c r="D468" i="2"/>
  <c r="E468" i="2"/>
  <c r="A469" i="2"/>
  <c r="B469" i="2"/>
  <c r="C469" i="2"/>
  <c r="D469" i="2"/>
  <c r="E469" i="2"/>
  <c r="A470" i="2"/>
  <c r="B470" i="2"/>
  <c r="C470" i="2"/>
  <c r="D470" i="2"/>
  <c r="E470" i="2"/>
  <c r="A471" i="2"/>
  <c r="B471" i="2"/>
  <c r="C471" i="2"/>
  <c r="D471" i="2"/>
  <c r="E471" i="2"/>
  <c r="A472" i="2"/>
  <c r="B472" i="2"/>
  <c r="C472" i="2"/>
  <c r="D472" i="2"/>
  <c r="E472" i="2"/>
  <c r="A473" i="2"/>
  <c r="B473" i="2"/>
  <c r="C473" i="2"/>
  <c r="D473" i="2"/>
  <c r="E473" i="2"/>
  <c r="A474" i="2"/>
  <c r="B474" i="2"/>
  <c r="C474" i="2"/>
  <c r="D474" i="2"/>
  <c r="E474" i="2"/>
  <c r="A475" i="2"/>
  <c r="B475" i="2"/>
  <c r="C475" i="2"/>
  <c r="D475" i="2"/>
  <c r="E475" i="2"/>
  <c r="A476" i="2"/>
  <c r="B476" i="2"/>
  <c r="C476" i="2"/>
  <c r="D476" i="2"/>
  <c r="E476" i="2"/>
  <c r="A477" i="2"/>
  <c r="B477" i="2"/>
  <c r="C477" i="2"/>
  <c r="D477" i="2"/>
  <c r="E477" i="2"/>
  <c r="A478" i="2"/>
  <c r="B478" i="2"/>
  <c r="C478" i="2"/>
  <c r="D478" i="2"/>
  <c r="E478" i="2"/>
  <c r="A479" i="2"/>
  <c r="B479" i="2"/>
  <c r="C479" i="2"/>
  <c r="D479" i="2"/>
  <c r="E479" i="2"/>
  <c r="A480" i="2"/>
  <c r="B480" i="2"/>
  <c r="C480" i="2"/>
  <c r="D480" i="2"/>
  <c r="E480" i="2"/>
  <c r="A481" i="2"/>
  <c r="B481" i="2"/>
  <c r="C481" i="2"/>
  <c r="D481" i="2"/>
  <c r="E481" i="2"/>
  <c r="A482" i="2"/>
  <c r="B482" i="2"/>
  <c r="C482" i="2"/>
  <c r="D482" i="2"/>
  <c r="E482" i="2"/>
  <c r="A483" i="2"/>
  <c r="B483" i="2"/>
  <c r="C483" i="2"/>
  <c r="D483" i="2"/>
  <c r="E483" i="2"/>
  <c r="A484" i="2"/>
  <c r="B484" i="2"/>
  <c r="C484" i="2"/>
  <c r="D484" i="2"/>
  <c r="E484" i="2"/>
  <c r="A485" i="2"/>
  <c r="B485" i="2"/>
  <c r="C485" i="2"/>
  <c r="D485" i="2"/>
  <c r="E485" i="2"/>
  <c r="A486" i="2"/>
  <c r="B486" i="2"/>
  <c r="C486" i="2"/>
  <c r="D486" i="2"/>
  <c r="E486" i="2"/>
  <c r="A487" i="2"/>
  <c r="B487" i="2"/>
  <c r="C487" i="2"/>
  <c r="D487" i="2"/>
  <c r="E487" i="2"/>
  <c r="A488" i="2"/>
  <c r="B488" i="2"/>
  <c r="C488" i="2"/>
  <c r="D488" i="2"/>
  <c r="E488" i="2"/>
  <c r="A489" i="2"/>
  <c r="B489" i="2"/>
  <c r="C489" i="2"/>
  <c r="D489" i="2"/>
  <c r="E489" i="2"/>
  <c r="A490" i="2"/>
  <c r="B490" i="2"/>
  <c r="C490" i="2"/>
  <c r="D490" i="2"/>
  <c r="E490" i="2"/>
  <c r="A491" i="2"/>
  <c r="B491" i="2"/>
  <c r="C491" i="2"/>
  <c r="D491" i="2"/>
  <c r="E491" i="2"/>
  <c r="A492" i="2"/>
  <c r="B492" i="2"/>
  <c r="C492" i="2"/>
  <c r="D492" i="2"/>
  <c r="E492" i="2"/>
  <c r="A493" i="2"/>
  <c r="B493" i="2"/>
  <c r="C493" i="2"/>
  <c r="D493" i="2"/>
  <c r="E493" i="2"/>
  <c r="A494" i="2"/>
  <c r="B494" i="2"/>
  <c r="C494" i="2"/>
  <c r="D494" i="2"/>
  <c r="E494" i="2"/>
  <c r="A495" i="2"/>
  <c r="B495" i="2"/>
  <c r="C495" i="2"/>
  <c r="D495" i="2"/>
  <c r="E495" i="2"/>
  <c r="A496" i="2"/>
  <c r="B496" i="2"/>
  <c r="C496" i="2"/>
  <c r="D496" i="2"/>
  <c r="E496" i="2"/>
  <c r="A497" i="2"/>
  <c r="B497" i="2"/>
  <c r="C497" i="2"/>
  <c r="D497" i="2"/>
  <c r="E497" i="2"/>
  <c r="A498" i="2"/>
  <c r="B498" i="2"/>
  <c r="C498" i="2"/>
  <c r="D498" i="2"/>
  <c r="E498" i="2"/>
  <c r="A499" i="2"/>
  <c r="B499" i="2"/>
  <c r="C499" i="2"/>
  <c r="D499" i="2"/>
  <c r="E499" i="2"/>
  <c r="A500" i="2"/>
  <c r="B500" i="2"/>
  <c r="C500" i="2"/>
  <c r="D500" i="2"/>
  <c r="E500" i="2"/>
  <c r="A501" i="2"/>
  <c r="B501" i="2"/>
  <c r="C501" i="2"/>
  <c r="D501" i="2"/>
  <c r="E501" i="2"/>
  <c r="A502" i="2"/>
  <c r="B502" i="2"/>
  <c r="C502" i="2"/>
  <c r="D502" i="2"/>
  <c r="E502" i="2"/>
  <c r="A503" i="2"/>
  <c r="B503" i="2"/>
  <c r="C503" i="2"/>
  <c r="D503" i="2"/>
  <c r="E503" i="2"/>
  <c r="A504" i="2"/>
  <c r="B504" i="2"/>
  <c r="C504" i="2"/>
  <c r="D504" i="2"/>
  <c r="E504" i="2"/>
  <c r="A505" i="2"/>
  <c r="B505" i="2"/>
  <c r="C505" i="2"/>
  <c r="D505" i="2"/>
  <c r="E505" i="2"/>
  <c r="A506" i="2"/>
  <c r="B506" i="2"/>
  <c r="C506" i="2"/>
  <c r="D506" i="2"/>
  <c r="E506" i="2"/>
  <c r="A507" i="2"/>
  <c r="B507" i="2"/>
  <c r="C507" i="2"/>
  <c r="D507" i="2"/>
  <c r="E507" i="2"/>
  <c r="A508" i="2"/>
  <c r="B508" i="2"/>
  <c r="C508" i="2"/>
  <c r="D508" i="2"/>
  <c r="E508" i="2"/>
  <c r="A509" i="2"/>
  <c r="B509" i="2"/>
  <c r="C509" i="2"/>
  <c r="D509" i="2"/>
  <c r="E509" i="2"/>
  <c r="A510" i="2"/>
  <c r="B510" i="2"/>
  <c r="C510" i="2"/>
  <c r="D510" i="2"/>
  <c r="E510" i="2"/>
  <c r="A511" i="2"/>
  <c r="B511" i="2"/>
  <c r="C511" i="2"/>
  <c r="D511" i="2"/>
  <c r="E511" i="2"/>
  <c r="A512" i="2"/>
  <c r="B512" i="2"/>
  <c r="C512" i="2"/>
  <c r="D512" i="2"/>
  <c r="E512" i="2"/>
  <c r="A513" i="2"/>
  <c r="B513" i="2"/>
  <c r="C513" i="2"/>
  <c r="D513" i="2"/>
  <c r="E513" i="2"/>
  <c r="A514" i="2"/>
  <c r="B514" i="2"/>
  <c r="C514" i="2"/>
  <c r="D514" i="2"/>
  <c r="E514" i="2"/>
  <c r="A515" i="2"/>
  <c r="B515" i="2"/>
  <c r="C515" i="2"/>
  <c r="D515" i="2"/>
  <c r="E515" i="2"/>
  <c r="A516" i="2"/>
  <c r="B516" i="2"/>
  <c r="C516" i="2"/>
  <c r="D516" i="2"/>
  <c r="E516" i="2"/>
  <c r="A517" i="2"/>
  <c r="B517" i="2"/>
  <c r="C517" i="2"/>
  <c r="D517" i="2"/>
  <c r="E517" i="2"/>
  <c r="A518" i="2"/>
  <c r="B518" i="2"/>
  <c r="C518" i="2"/>
  <c r="D518" i="2"/>
  <c r="E518" i="2"/>
  <c r="A519" i="2"/>
  <c r="B519" i="2"/>
  <c r="C519" i="2"/>
  <c r="D519" i="2"/>
  <c r="E519" i="2"/>
  <c r="A520" i="2"/>
  <c r="B520" i="2"/>
  <c r="C520" i="2"/>
  <c r="D520" i="2"/>
  <c r="E520" i="2"/>
  <c r="A521" i="2"/>
  <c r="B521" i="2"/>
  <c r="C521" i="2"/>
  <c r="D521" i="2"/>
  <c r="E521" i="2"/>
  <c r="A522" i="2"/>
  <c r="B522" i="2"/>
  <c r="C522" i="2"/>
  <c r="D522" i="2"/>
  <c r="E522" i="2"/>
  <c r="A523" i="2"/>
  <c r="B523" i="2"/>
  <c r="C523" i="2"/>
  <c r="D523" i="2"/>
  <c r="E523" i="2"/>
  <c r="A524" i="2"/>
  <c r="B524" i="2"/>
  <c r="C524" i="2"/>
  <c r="D524" i="2"/>
  <c r="E524" i="2"/>
  <c r="A525" i="2"/>
  <c r="B525" i="2"/>
  <c r="C525" i="2"/>
  <c r="D525" i="2"/>
  <c r="E525" i="2"/>
  <c r="A526" i="2"/>
  <c r="B526" i="2"/>
  <c r="C526" i="2"/>
  <c r="D526" i="2"/>
  <c r="E526" i="2"/>
  <c r="A527" i="2"/>
  <c r="B527" i="2"/>
  <c r="C527" i="2"/>
  <c r="D527" i="2"/>
  <c r="E527" i="2"/>
  <c r="A528" i="2"/>
  <c r="B528" i="2"/>
  <c r="C528" i="2"/>
  <c r="D528" i="2"/>
  <c r="E528" i="2"/>
  <c r="A529" i="2"/>
  <c r="B529" i="2"/>
  <c r="C529" i="2"/>
  <c r="D529" i="2"/>
  <c r="E529" i="2"/>
  <c r="A530" i="2"/>
  <c r="B530" i="2"/>
  <c r="C530" i="2"/>
  <c r="D530" i="2"/>
  <c r="E530" i="2"/>
  <c r="A531" i="2"/>
  <c r="B531" i="2"/>
  <c r="C531" i="2"/>
  <c r="D531" i="2"/>
  <c r="E531" i="2"/>
  <c r="A532" i="2"/>
  <c r="B532" i="2"/>
  <c r="C532" i="2"/>
  <c r="D532" i="2"/>
  <c r="E532" i="2"/>
  <c r="A533" i="2"/>
  <c r="B533" i="2"/>
  <c r="C533" i="2"/>
  <c r="D533" i="2"/>
  <c r="E533" i="2"/>
  <c r="A534" i="2"/>
  <c r="B534" i="2"/>
  <c r="C534" i="2"/>
  <c r="D534" i="2"/>
  <c r="E534" i="2"/>
  <c r="A535" i="2"/>
  <c r="B535" i="2"/>
  <c r="C535" i="2"/>
  <c r="D535" i="2"/>
  <c r="E535" i="2"/>
  <c r="A536" i="2"/>
  <c r="B536" i="2"/>
  <c r="C536" i="2"/>
  <c r="D536" i="2"/>
  <c r="E536" i="2"/>
  <c r="A537" i="2"/>
  <c r="B537" i="2"/>
  <c r="C537" i="2"/>
  <c r="D537" i="2"/>
  <c r="E537" i="2"/>
  <c r="A538" i="2"/>
  <c r="B538" i="2"/>
  <c r="C538" i="2"/>
  <c r="D538" i="2"/>
  <c r="E538" i="2"/>
  <c r="A539" i="2"/>
  <c r="B539" i="2"/>
  <c r="C539" i="2"/>
  <c r="D539" i="2"/>
  <c r="E539" i="2"/>
  <c r="A540" i="2"/>
  <c r="B540" i="2"/>
  <c r="C540" i="2"/>
  <c r="D540" i="2"/>
  <c r="E540" i="2"/>
  <c r="A541" i="2"/>
  <c r="B541" i="2"/>
  <c r="C541" i="2"/>
  <c r="D541" i="2"/>
  <c r="E541" i="2"/>
  <c r="A542" i="2"/>
  <c r="B542" i="2"/>
  <c r="C542" i="2"/>
  <c r="D542" i="2"/>
  <c r="E542" i="2"/>
  <c r="A543" i="2"/>
  <c r="B543" i="2"/>
  <c r="C543" i="2"/>
  <c r="D543" i="2"/>
  <c r="E543" i="2"/>
  <c r="A544" i="2"/>
  <c r="B544" i="2"/>
  <c r="C544" i="2"/>
  <c r="D544" i="2"/>
  <c r="E544" i="2"/>
  <c r="A545" i="2"/>
  <c r="B545" i="2"/>
  <c r="C545" i="2"/>
  <c r="D545" i="2"/>
  <c r="E545" i="2"/>
  <c r="A546" i="2"/>
  <c r="B546" i="2"/>
  <c r="C546" i="2"/>
  <c r="D546" i="2"/>
  <c r="E546" i="2"/>
  <c r="A548" i="2"/>
  <c r="B548" i="2"/>
  <c r="C548" i="2"/>
  <c r="D548" i="2"/>
  <c r="E548" i="2"/>
  <c r="A549" i="2"/>
  <c r="B549" i="2"/>
  <c r="C549" i="2"/>
  <c r="D549" i="2"/>
  <c r="E549" i="2"/>
  <c r="A550" i="2"/>
  <c r="B550" i="2"/>
  <c r="C550" i="2"/>
  <c r="D550" i="2"/>
  <c r="E550" i="2"/>
  <c r="A551" i="2"/>
  <c r="B551" i="2"/>
  <c r="C551" i="2"/>
  <c r="D551" i="2"/>
  <c r="E551" i="2"/>
  <c r="A552" i="2"/>
  <c r="B552" i="2"/>
  <c r="C552" i="2"/>
  <c r="D552" i="2"/>
  <c r="E552" i="2"/>
  <c r="A553" i="2"/>
  <c r="B553" i="2"/>
  <c r="C553" i="2"/>
  <c r="D553" i="2"/>
  <c r="E553" i="2"/>
  <c r="A554" i="2"/>
  <c r="B554" i="2"/>
  <c r="C554" i="2"/>
  <c r="D554" i="2"/>
  <c r="E554" i="2"/>
  <c r="A555" i="2"/>
  <c r="B555" i="2"/>
  <c r="C555" i="2"/>
  <c r="D555" i="2"/>
  <c r="E555" i="2"/>
  <c r="A556" i="2"/>
  <c r="B556" i="2"/>
  <c r="C556" i="2"/>
  <c r="D556" i="2"/>
  <c r="E556" i="2"/>
  <c r="A557" i="2"/>
  <c r="B557" i="2"/>
  <c r="C557" i="2"/>
  <c r="D557" i="2"/>
  <c r="E557" i="2"/>
  <c r="A558" i="2"/>
  <c r="B558" i="2"/>
  <c r="C558" i="2"/>
  <c r="D558" i="2"/>
  <c r="E558" i="2"/>
  <c r="A559" i="2"/>
  <c r="B559" i="2"/>
  <c r="C559" i="2"/>
  <c r="D559" i="2"/>
  <c r="E559" i="2"/>
  <c r="A560" i="2"/>
  <c r="B560" i="2"/>
  <c r="C560" i="2"/>
  <c r="D560" i="2"/>
  <c r="E560" i="2"/>
  <c r="A561" i="2"/>
  <c r="B561" i="2"/>
  <c r="C561" i="2"/>
  <c r="D561" i="2"/>
  <c r="E561" i="2"/>
  <c r="A562" i="2"/>
  <c r="B562" i="2"/>
  <c r="C562" i="2"/>
  <c r="D562" i="2"/>
  <c r="E562" i="2"/>
  <c r="A563" i="2"/>
  <c r="B563" i="2"/>
  <c r="C563" i="2"/>
  <c r="D563" i="2"/>
  <c r="E563" i="2"/>
  <c r="A564" i="2"/>
  <c r="B564" i="2"/>
  <c r="C564" i="2"/>
  <c r="D564" i="2"/>
  <c r="E564" i="2"/>
  <c r="A565" i="2"/>
  <c r="B565" i="2"/>
  <c r="C565" i="2"/>
  <c r="D565" i="2"/>
  <c r="E565" i="2"/>
  <c r="A566" i="2"/>
  <c r="B566" i="2"/>
  <c r="C566" i="2"/>
  <c r="D566" i="2"/>
  <c r="E566" i="2"/>
  <c r="A567" i="2"/>
  <c r="B567" i="2"/>
  <c r="C567" i="2"/>
  <c r="D567" i="2"/>
  <c r="E567" i="2"/>
  <c r="A568" i="2"/>
  <c r="B568" i="2"/>
  <c r="C568" i="2"/>
  <c r="D568" i="2"/>
  <c r="E568" i="2"/>
  <c r="A569" i="2"/>
  <c r="B569" i="2"/>
  <c r="C569" i="2"/>
  <c r="D569" i="2"/>
  <c r="E569" i="2"/>
  <c r="A570" i="2"/>
  <c r="B570" i="2"/>
  <c r="C570" i="2"/>
  <c r="D570" i="2"/>
  <c r="E570" i="2"/>
  <c r="A571" i="2"/>
  <c r="B571" i="2"/>
  <c r="C571" i="2"/>
  <c r="D571" i="2"/>
  <c r="E571" i="2"/>
  <c r="A572" i="2"/>
  <c r="B572" i="2"/>
  <c r="C572" i="2"/>
  <c r="D572" i="2"/>
  <c r="E572" i="2"/>
  <c r="A573" i="2"/>
  <c r="B573" i="2"/>
  <c r="C573" i="2"/>
  <c r="D573" i="2"/>
  <c r="E573" i="2"/>
  <c r="A574" i="2"/>
  <c r="B574" i="2"/>
  <c r="C574" i="2"/>
  <c r="D574" i="2"/>
  <c r="E574" i="2"/>
  <c r="A575" i="2"/>
  <c r="B575" i="2"/>
  <c r="C575" i="2"/>
  <c r="D575" i="2"/>
  <c r="E575" i="2"/>
  <c r="A576" i="2"/>
  <c r="B576" i="2"/>
  <c r="C576" i="2"/>
  <c r="D576" i="2"/>
  <c r="E576" i="2"/>
  <c r="A577" i="2"/>
  <c r="B577" i="2"/>
  <c r="C577" i="2"/>
  <c r="D577" i="2"/>
  <c r="E577" i="2"/>
  <c r="A578" i="2"/>
  <c r="B578" i="2"/>
  <c r="C578" i="2"/>
  <c r="D578" i="2"/>
  <c r="E578" i="2"/>
  <c r="A579" i="2"/>
  <c r="B579" i="2"/>
  <c r="C579" i="2"/>
  <c r="D579" i="2"/>
  <c r="E579" i="2"/>
  <c r="A580" i="2"/>
  <c r="B580" i="2"/>
  <c r="C580" i="2"/>
  <c r="D580" i="2"/>
  <c r="E580" i="2"/>
  <c r="A581" i="2"/>
  <c r="B581" i="2"/>
  <c r="C581" i="2"/>
  <c r="D581" i="2"/>
  <c r="E581" i="2"/>
  <c r="A582" i="2"/>
  <c r="B582" i="2"/>
  <c r="C582" i="2"/>
  <c r="D582" i="2"/>
  <c r="E582" i="2"/>
  <c r="A583" i="2"/>
  <c r="B583" i="2"/>
  <c r="C583" i="2"/>
  <c r="D583" i="2"/>
  <c r="E583" i="2"/>
  <c r="A584" i="2"/>
  <c r="B584" i="2"/>
  <c r="C584" i="2"/>
  <c r="D584" i="2"/>
  <c r="E584" i="2"/>
  <c r="A585" i="2"/>
  <c r="B585" i="2"/>
  <c r="C585" i="2"/>
  <c r="D585" i="2"/>
  <c r="E585" i="2"/>
  <c r="A586" i="2"/>
  <c r="B586" i="2"/>
  <c r="C586" i="2"/>
  <c r="D586" i="2"/>
  <c r="E586" i="2"/>
  <c r="A587" i="2"/>
  <c r="B587" i="2"/>
  <c r="C587" i="2"/>
  <c r="D587" i="2"/>
  <c r="E587" i="2"/>
  <c r="A588" i="2"/>
  <c r="B588" i="2"/>
  <c r="C588" i="2"/>
  <c r="D588" i="2"/>
  <c r="E588" i="2"/>
  <c r="A589" i="2"/>
  <c r="B589" i="2"/>
  <c r="C589" i="2"/>
  <c r="D589" i="2"/>
  <c r="E589" i="2"/>
  <c r="A590" i="2"/>
  <c r="B590" i="2"/>
  <c r="C590" i="2"/>
  <c r="D590" i="2"/>
  <c r="E590" i="2"/>
  <c r="A591" i="2"/>
  <c r="B591" i="2"/>
  <c r="C591" i="2"/>
  <c r="D591" i="2"/>
  <c r="E591" i="2"/>
  <c r="A592" i="2"/>
  <c r="B592" i="2"/>
  <c r="C592" i="2"/>
  <c r="D592" i="2"/>
  <c r="E592" i="2"/>
  <c r="A593" i="2"/>
  <c r="B593" i="2"/>
  <c r="C593" i="2"/>
  <c r="D593" i="2"/>
  <c r="E593" i="2"/>
  <c r="A594" i="2"/>
  <c r="B594" i="2"/>
  <c r="C594" i="2"/>
  <c r="D594" i="2"/>
  <c r="E594" i="2"/>
  <c r="A595" i="2"/>
  <c r="B595" i="2"/>
  <c r="C595" i="2"/>
  <c r="D595" i="2"/>
  <c r="E595" i="2"/>
  <c r="A596" i="2"/>
  <c r="B596" i="2"/>
  <c r="C596" i="2"/>
  <c r="D596" i="2"/>
  <c r="E596" i="2"/>
  <c r="A597" i="2"/>
  <c r="B597" i="2"/>
  <c r="C597" i="2"/>
  <c r="D597" i="2"/>
  <c r="E597" i="2"/>
  <c r="A598" i="2"/>
  <c r="B598" i="2"/>
  <c r="C598" i="2"/>
  <c r="D598" i="2"/>
  <c r="E598" i="2"/>
  <c r="A599" i="2"/>
  <c r="B599" i="2"/>
  <c r="C599" i="2"/>
  <c r="D599" i="2"/>
  <c r="E599" i="2"/>
  <c r="A600" i="2"/>
  <c r="B600" i="2"/>
  <c r="C600" i="2"/>
  <c r="D600" i="2"/>
  <c r="E600" i="2"/>
  <c r="A601" i="2"/>
  <c r="B601" i="2"/>
  <c r="C601" i="2"/>
  <c r="D601" i="2"/>
  <c r="E601" i="2"/>
  <c r="A602" i="2"/>
  <c r="B602" i="2"/>
  <c r="C602" i="2"/>
  <c r="D602" i="2"/>
  <c r="E602" i="2"/>
  <c r="A603" i="2"/>
  <c r="B603" i="2"/>
  <c r="C603" i="2"/>
  <c r="D603" i="2"/>
  <c r="E603" i="2"/>
  <c r="A604" i="2"/>
  <c r="B604" i="2"/>
  <c r="C604" i="2"/>
  <c r="D604" i="2"/>
  <c r="E604" i="2"/>
  <c r="A605" i="2"/>
  <c r="B605" i="2"/>
  <c r="C605" i="2"/>
  <c r="D605" i="2"/>
  <c r="E605" i="2"/>
  <c r="A606" i="2"/>
  <c r="B606" i="2"/>
  <c r="C606" i="2"/>
  <c r="D606" i="2"/>
  <c r="E606" i="2"/>
  <c r="A607" i="2"/>
  <c r="B607" i="2"/>
  <c r="C607" i="2"/>
  <c r="D607" i="2"/>
  <c r="E607" i="2"/>
  <c r="A608" i="2"/>
  <c r="B608" i="2"/>
  <c r="C608" i="2"/>
  <c r="D608" i="2"/>
  <c r="E608" i="2"/>
  <c r="A609" i="2"/>
  <c r="B609" i="2"/>
  <c r="C609" i="2"/>
  <c r="D609" i="2"/>
  <c r="E609" i="2"/>
  <c r="A610" i="2"/>
  <c r="B610" i="2"/>
  <c r="C610" i="2"/>
  <c r="D610" i="2"/>
  <c r="E610" i="2"/>
  <c r="A611" i="2"/>
  <c r="B611" i="2"/>
  <c r="C611" i="2"/>
  <c r="D611" i="2"/>
  <c r="E611" i="2"/>
  <c r="A612" i="2"/>
  <c r="B612" i="2"/>
  <c r="C612" i="2"/>
  <c r="D612" i="2"/>
  <c r="E612" i="2"/>
  <c r="A613" i="2"/>
  <c r="B613" i="2"/>
  <c r="C613" i="2"/>
  <c r="D613" i="2"/>
  <c r="E613" i="2"/>
  <c r="A614" i="2"/>
  <c r="B614" i="2"/>
  <c r="C614" i="2"/>
  <c r="D614" i="2"/>
  <c r="E614" i="2"/>
  <c r="A615" i="2"/>
  <c r="B615" i="2"/>
  <c r="C615" i="2"/>
  <c r="D615" i="2"/>
  <c r="E615" i="2"/>
  <c r="A616" i="2"/>
  <c r="B616" i="2"/>
  <c r="C616" i="2"/>
  <c r="D616" i="2"/>
  <c r="E616" i="2"/>
  <c r="A617" i="2"/>
  <c r="B617" i="2"/>
  <c r="C617" i="2"/>
  <c r="D617" i="2"/>
  <c r="E617" i="2"/>
  <c r="A618" i="2"/>
  <c r="B618" i="2"/>
  <c r="C618" i="2"/>
  <c r="D618" i="2"/>
  <c r="E618" i="2"/>
  <c r="A619" i="2"/>
  <c r="B619" i="2"/>
  <c r="C619" i="2"/>
  <c r="D619" i="2"/>
  <c r="E619" i="2"/>
  <c r="A620" i="2"/>
  <c r="B620" i="2"/>
  <c r="C620" i="2"/>
  <c r="D620" i="2"/>
  <c r="E620" i="2"/>
  <c r="A621" i="2"/>
  <c r="B621" i="2"/>
  <c r="C621" i="2"/>
  <c r="D621" i="2"/>
  <c r="E621" i="2"/>
  <c r="A622" i="2"/>
  <c r="B622" i="2"/>
  <c r="C622" i="2"/>
  <c r="D622" i="2"/>
  <c r="E622" i="2"/>
  <c r="A623" i="2"/>
  <c r="B623" i="2"/>
  <c r="C623" i="2"/>
  <c r="D623" i="2"/>
  <c r="E623" i="2"/>
  <c r="A624" i="2"/>
  <c r="B624" i="2"/>
  <c r="C624" i="2"/>
  <c r="D624" i="2"/>
  <c r="E624" i="2"/>
  <c r="A625" i="2"/>
  <c r="B625" i="2"/>
  <c r="C625" i="2"/>
  <c r="D625" i="2"/>
  <c r="E625" i="2"/>
  <c r="A626" i="2"/>
  <c r="B626" i="2"/>
  <c r="C626" i="2"/>
  <c r="D626" i="2"/>
  <c r="E626" i="2"/>
  <c r="A627" i="2"/>
  <c r="B627" i="2"/>
  <c r="C627" i="2"/>
  <c r="D627" i="2"/>
  <c r="E627" i="2"/>
  <c r="A628" i="2"/>
  <c r="B628" i="2"/>
  <c r="C628" i="2"/>
  <c r="D628" i="2"/>
  <c r="E628" i="2"/>
  <c r="A629" i="2"/>
  <c r="B629" i="2"/>
  <c r="C629" i="2"/>
  <c r="D629" i="2"/>
  <c r="E629" i="2"/>
  <c r="A630" i="2"/>
  <c r="B630" i="2"/>
  <c r="C630" i="2"/>
  <c r="D630" i="2"/>
  <c r="E630" i="2"/>
  <c r="A631" i="2"/>
  <c r="B631" i="2"/>
  <c r="C631" i="2"/>
  <c r="D631" i="2"/>
  <c r="E631" i="2"/>
  <c r="A632" i="2"/>
  <c r="B632" i="2"/>
  <c r="C632" i="2"/>
  <c r="D632" i="2"/>
  <c r="E632" i="2"/>
  <c r="A633" i="2"/>
  <c r="B633" i="2"/>
  <c r="C633" i="2"/>
  <c r="D633" i="2"/>
  <c r="E633" i="2"/>
  <c r="A634" i="2"/>
  <c r="B634" i="2"/>
  <c r="C634" i="2"/>
  <c r="D634" i="2"/>
  <c r="E634" i="2"/>
  <c r="A635" i="2"/>
  <c r="B635" i="2"/>
  <c r="C635" i="2"/>
  <c r="D635" i="2"/>
  <c r="E635" i="2"/>
  <c r="A636" i="2"/>
  <c r="B636" i="2"/>
  <c r="C636" i="2"/>
  <c r="D636" i="2"/>
  <c r="E636" i="2"/>
  <c r="A637" i="2"/>
  <c r="B637" i="2"/>
  <c r="C637" i="2"/>
  <c r="D637" i="2"/>
  <c r="E637" i="2"/>
  <c r="A638" i="2"/>
  <c r="B638" i="2"/>
  <c r="C638" i="2"/>
  <c r="D638" i="2"/>
  <c r="E638" i="2"/>
  <c r="A639" i="2"/>
  <c r="B639" i="2"/>
  <c r="C639" i="2"/>
  <c r="D639" i="2"/>
  <c r="E639" i="2"/>
  <c r="A640" i="2"/>
  <c r="B640" i="2"/>
  <c r="C640" i="2"/>
  <c r="D640" i="2"/>
  <c r="E640" i="2"/>
  <c r="A641" i="2"/>
  <c r="B641" i="2"/>
  <c r="C641" i="2"/>
  <c r="D641" i="2"/>
  <c r="E641" i="2"/>
  <c r="A642" i="2"/>
  <c r="B642" i="2"/>
  <c r="C642" i="2"/>
  <c r="D642" i="2"/>
  <c r="E642" i="2"/>
  <c r="A643" i="2"/>
  <c r="B643" i="2"/>
  <c r="C643" i="2"/>
  <c r="D643" i="2"/>
  <c r="E643" i="2"/>
  <c r="A644" i="2"/>
  <c r="B644" i="2"/>
  <c r="C644" i="2"/>
  <c r="D644" i="2"/>
  <c r="E644" i="2"/>
  <c r="A645" i="2"/>
  <c r="B645" i="2"/>
  <c r="C645" i="2"/>
  <c r="D645" i="2"/>
  <c r="E645" i="2"/>
  <c r="A646" i="2"/>
  <c r="B646" i="2"/>
  <c r="C646" i="2"/>
  <c r="D646" i="2"/>
  <c r="E646" i="2"/>
  <c r="A647" i="2"/>
  <c r="B647" i="2"/>
  <c r="C647" i="2"/>
  <c r="D647" i="2"/>
  <c r="E647" i="2"/>
  <c r="A648" i="2"/>
  <c r="B648" i="2"/>
  <c r="C648" i="2"/>
  <c r="D648" i="2"/>
  <c r="E648" i="2"/>
  <c r="A649" i="2"/>
  <c r="B649" i="2"/>
  <c r="C649" i="2"/>
  <c r="D649" i="2"/>
  <c r="E649" i="2"/>
  <c r="A650" i="2"/>
  <c r="B650" i="2"/>
  <c r="C650" i="2"/>
  <c r="D650" i="2"/>
  <c r="E650" i="2"/>
  <c r="A651" i="2"/>
  <c r="B651" i="2"/>
  <c r="C651" i="2"/>
  <c r="D651" i="2"/>
  <c r="E651" i="2"/>
  <c r="A652" i="2"/>
  <c r="B652" i="2"/>
  <c r="C652" i="2"/>
  <c r="D652" i="2"/>
  <c r="E652" i="2"/>
  <c r="A653" i="2"/>
  <c r="B653" i="2"/>
  <c r="C653" i="2"/>
  <c r="D653" i="2"/>
  <c r="E653" i="2"/>
  <c r="A654" i="2"/>
  <c r="B654" i="2"/>
  <c r="C654" i="2"/>
  <c r="D654" i="2"/>
  <c r="E654" i="2"/>
  <c r="A655" i="2"/>
  <c r="B655" i="2"/>
  <c r="C655" i="2"/>
  <c r="D655" i="2"/>
  <c r="E655" i="2"/>
  <c r="A656" i="2"/>
  <c r="B656" i="2"/>
  <c r="C656" i="2"/>
  <c r="D656" i="2"/>
  <c r="E656" i="2"/>
  <c r="A657" i="2"/>
  <c r="B657" i="2"/>
  <c r="C657" i="2"/>
  <c r="D657" i="2"/>
  <c r="E657" i="2"/>
  <c r="A658" i="2"/>
  <c r="B658" i="2"/>
  <c r="C658" i="2"/>
  <c r="D658" i="2"/>
  <c r="E658" i="2"/>
  <c r="A659" i="2"/>
  <c r="B659" i="2"/>
  <c r="C659" i="2"/>
  <c r="D659" i="2"/>
  <c r="E659" i="2"/>
  <c r="A660" i="2"/>
  <c r="B660" i="2"/>
  <c r="C660" i="2"/>
  <c r="D660" i="2"/>
  <c r="E660" i="2"/>
  <c r="A661" i="2"/>
  <c r="B661" i="2"/>
  <c r="C661" i="2"/>
  <c r="D661" i="2"/>
  <c r="E661" i="2"/>
  <c r="A662" i="2"/>
  <c r="B662" i="2"/>
  <c r="C662" i="2"/>
  <c r="D662" i="2"/>
  <c r="E662" i="2"/>
  <c r="A663" i="2"/>
  <c r="B663" i="2"/>
  <c r="C663" i="2"/>
  <c r="D663" i="2"/>
  <c r="E663" i="2"/>
  <c r="A664" i="2"/>
  <c r="B664" i="2"/>
  <c r="C664" i="2"/>
  <c r="D664" i="2"/>
  <c r="E664" i="2"/>
  <c r="A665" i="2"/>
  <c r="B665" i="2"/>
  <c r="C665" i="2"/>
  <c r="D665" i="2"/>
  <c r="E665" i="2"/>
  <c r="A666" i="2"/>
  <c r="B666" i="2"/>
  <c r="C666" i="2"/>
  <c r="D666" i="2"/>
  <c r="E666" i="2"/>
  <c r="A667" i="2"/>
  <c r="B667" i="2"/>
  <c r="C667" i="2"/>
  <c r="D667" i="2"/>
  <c r="E667" i="2"/>
  <c r="A668" i="2"/>
  <c r="B668" i="2"/>
  <c r="C668" i="2"/>
  <c r="D668" i="2"/>
  <c r="E668" i="2"/>
  <c r="A669" i="2"/>
  <c r="B669" i="2"/>
  <c r="C669" i="2"/>
  <c r="D669" i="2"/>
  <c r="E669" i="2"/>
  <c r="A670" i="2"/>
  <c r="B670" i="2"/>
  <c r="C670" i="2"/>
  <c r="D670" i="2"/>
  <c r="E670" i="2"/>
  <c r="A671" i="2"/>
  <c r="B671" i="2"/>
  <c r="C671" i="2"/>
  <c r="D671" i="2"/>
  <c r="E671" i="2"/>
  <c r="A672" i="2"/>
  <c r="B672" i="2"/>
  <c r="C672" i="2"/>
  <c r="D672" i="2"/>
  <c r="E672" i="2"/>
  <c r="A673" i="2"/>
  <c r="B673" i="2"/>
  <c r="C673" i="2"/>
  <c r="D673" i="2"/>
  <c r="E673" i="2"/>
  <c r="A674" i="2"/>
  <c r="B674" i="2"/>
  <c r="C674" i="2"/>
  <c r="D674" i="2"/>
  <c r="E674" i="2"/>
  <c r="A675" i="2"/>
  <c r="B675" i="2"/>
  <c r="C675" i="2"/>
  <c r="D675" i="2"/>
  <c r="E675" i="2"/>
  <c r="A676" i="2"/>
  <c r="B676" i="2"/>
  <c r="C676" i="2"/>
  <c r="D676" i="2"/>
  <c r="E676" i="2"/>
  <c r="A677" i="2"/>
  <c r="B677" i="2"/>
  <c r="C677" i="2"/>
  <c r="D677" i="2"/>
  <c r="E677" i="2"/>
  <c r="A678" i="2"/>
  <c r="B678" i="2"/>
  <c r="C678" i="2"/>
  <c r="D678" i="2"/>
  <c r="E678" i="2"/>
  <c r="A679" i="2"/>
  <c r="B679" i="2"/>
  <c r="C679" i="2"/>
  <c r="D679" i="2"/>
  <c r="E679" i="2"/>
  <c r="A680" i="2"/>
  <c r="B680" i="2"/>
  <c r="C680" i="2"/>
  <c r="D680" i="2"/>
  <c r="E680" i="2"/>
  <c r="A681" i="2"/>
  <c r="B681" i="2"/>
  <c r="C681" i="2"/>
  <c r="D681" i="2"/>
  <c r="E681" i="2"/>
  <c r="A682" i="2"/>
  <c r="B682" i="2"/>
  <c r="C682" i="2"/>
  <c r="D682" i="2"/>
  <c r="E682" i="2"/>
  <c r="A683" i="2"/>
  <c r="B683" i="2"/>
  <c r="C683" i="2"/>
  <c r="D683" i="2"/>
  <c r="E683" i="2"/>
  <c r="A684" i="2"/>
  <c r="B684" i="2"/>
  <c r="C684" i="2"/>
  <c r="D684" i="2"/>
  <c r="E684" i="2"/>
  <c r="A685" i="2"/>
  <c r="B685" i="2"/>
  <c r="C685" i="2"/>
  <c r="D685" i="2"/>
  <c r="E685" i="2"/>
  <c r="A686" i="2"/>
  <c r="B686" i="2"/>
  <c r="C686" i="2"/>
  <c r="D686" i="2"/>
  <c r="E686" i="2"/>
  <c r="A687" i="2"/>
  <c r="B687" i="2"/>
  <c r="C687" i="2"/>
  <c r="D687" i="2"/>
  <c r="E687" i="2"/>
  <c r="A688" i="2"/>
  <c r="B688" i="2"/>
  <c r="C688" i="2"/>
  <c r="D688" i="2"/>
  <c r="E688" i="2"/>
  <c r="A689" i="2"/>
  <c r="B689" i="2"/>
  <c r="C689" i="2"/>
  <c r="D689" i="2"/>
  <c r="E689" i="2"/>
  <c r="A690" i="2"/>
  <c r="B690" i="2"/>
  <c r="C690" i="2"/>
  <c r="D690" i="2"/>
  <c r="E690" i="2"/>
  <c r="A691" i="2"/>
  <c r="B691" i="2"/>
  <c r="C691" i="2"/>
  <c r="D691" i="2"/>
  <c r="E691" i="2"/>
  <c r="A692" i="2"/>
  <c r="B692" i="2"/>
  <c r="C692" i="2"/>
  <c r="D692" i="2"/>
  <c r="E692" i="2"/>
  <c r="A693" i="2"/>
  <c r="B693" i="2"/>
  <c r="C693" i="2"/>
  <c r="D693" i="2"/>
  <c r="E693" i="2"/>
  <c r="A694" i="2"/>
  <c r="B694" i="2"/>
  <c r="C694" i="2"/>
  <c r="D694" i="2"/>
  <c r="E694" i="2"/>
  <c r="A695" i="2"/>
  <c r="B695" i="2"/>
  <c r="C695" i="2"/>
  <c r="D695" i="2"/>
  <c r="E695" i="2"/>
  <c r="A696" i="2"/>
  <c r="B696" i="2"/>
  <c r="C696" i="2"/>
  <c r="D696" i="2"/>
  <c r="E696" i="2"/>
  <c r="A697" i="2"/>
  <c r="B697" i="2"/>
  <c r="C697" i="2"/>
  <c r="D697" i="2"/>
  <c r="E697" i="2"/>
  <c r="A698" i="2"/>
  <c r="B698" i="2"/>
  <c r="C698" i="2"/>
  <c r="D698" i="2"/>
  <c r="E698" i="2"/>
  <c r="A699" i="2"/>
  <c r="B699" i="2"/>
  <c r="C699" i="2"/>
  <c r="D699" i="2"/>
  <c r="E699" i="2"/>
  <c r="A700" i="2"/>
  <c r="B700" i="2"/>
  <c r="C700" i="2"/>
  <c r="D700" i="2"/>
  <c r="E700" i="2"/>
  <c r="A701" i="2"/>
  <c r="B701" i="2"/>
  <c r="C701" i="2"/>
  <c r="D701" i="2"/>
  <c r="E701" i="2"/>
  <c r="A702" i="2"/>
  <c r="B702" i="2"/>
  <c r="C702" i="2"/>
  <c r="D702" i="2"/>
  <c r="E702" i="2"/>
  <c r="A703" i="2"/>
  <c r="B703" i="2"/>
  <c r="C703" i="2"/>
  <c r="D703" i="2"/>
  <c r="E703" i="2"/>
  <c r="A704" i="2"/>
  <c r="B704" i="2"/>
  <c r="C704" i="2"/>
  <c r="D704" i="2"/>
  <c r="E704" i="2"/>
  <c r="A705" i="2"/>
  <c r="B705" i="2"/>
  <c r="C705" i="2"/>
  <c r="D705" i="2"/>
  <c r="E705" i="2"/>
  <c r="A706" i="2"/>
  <c r="B706" i="2"/>
  <c r="C706" i="2"/>
  <c r="D706" i="2"/>
  <c r="E706" i="2"/>
  <c r="A707" i="2"/>
  <c r="B707" i="2"/>
  <c r="C707" i="2"/>
  <c r="D707" i="2"/>
  <c r="E707" i="2"/>
  <c r="A708" i="2"/>
  <c r="B708" i="2"/>
  <c r="C708" i="2"/>
  <c r="D708" i="2"/>
  <c r="E708" i="2"/>
  <c r="A709" i="2"/>
  <c r="B709" i="2"/>
  <c r="C709" i="2"/>
  <c r="D709" i="2"/>
  <c r="E709" i="2"/>
  <c r="A710" i="2"/>
  <c r="B710" i="2"/>
  <c r="C710" i="2"/>
  <c r="D710" i="2"/>
  <c r="E710" i="2"/>
  <c r="A711" i="2"/>
  <c r="B711" i="2"/>
  <c r="C711" i="2"/>
  <c r="D711" i="2"/>
  <c r="E711" i="2"/>
  <c r="A712" i="2"/>
  <c r="B712" i="2"/>
  <c r="C712" i="2"/>
  <c r="D712" i="2"/>
  <c r="E712" i="2"/>
  <c r="A713" i="2"/>
  <c r="B713" i="2"/>
  <c r="C713" i="2"/>
  <c r="D713" i="2"/>
  <c r="E713" i="2"/>
  <c r="A714" i="2"/>
  <c r="B714" i="2"/>
  <c r="C714" i="2"/>
  <c r="D714" i="2"/>
  <c r="E714" i="2"/>
  <c r="A715" i="2"/>
  <c r="B715" i="2"/>
  <c r="C715" i="2"/>
  <c r="D715" i="2"/>
  <c r="E715" i="2"/>
  <c r="A716" i="2"/>
  <c r="B716" i="2"/>
  <c r="C716" i="2"/>
  <c r="D716" i="2"/>
  <c r="E716" i="2"/>
  <c r="A717" i="2"/>
  <c r="B717" i="2"/>
  <c r="C717" i="2"/>
  <c r="D717" i="2"/>
  <c r="E717" i="2"/>
  <c r="A718" i="2"/>
  <c r="B718" i="2"/>
  <c r="C718" i="2"/>
  <c r="D718" i="2"/>
  <c r="E718" i="2"/>
  <c r="A719" i="2"/>
  <c r="B719" i="2"/>
  <c r="C719" i="2"/>
  <c r="D719" i="2"/>
  <c r="E719" i="2"/>
  <c r="A720" i="2"/>
  <c r="B720" i="2"/>
  <c r="C720" i="2"/>
  <c r="D720" i="2"/>
  <c r="E720" i="2"/>
  <c r="A721" i="2"/>
  <c r="B721" i="2"/>
  <c r="C721" i="2"/>
  <c r="D721" i="2"/>
  <c r="E721" i="2"/>
  <c r="A722" i="2"/>
  <c r="B722" i="2"/>
  <c r="C722" i="2"/>
  <c r="D722" i="2"/>
  <c r="E722" i="2"/>
  <c r="A723" i="2"/>
  <c r="B723" i="2"/>
  <c r="C723" i="2"/>
  <c r="D723" i="2"/>
  <c r="E723" i="2"/>
  <c r="A724" i="2"/>
  <c r="B724" i="2"/>
  <c r="C724" i="2"/>
  <c r="D724" i="2"/>
  <c r="E724" i="2"/>
  <c r="A725" i="2"/>
  <c r="B725" i="2"/>
  <c r="C725" i="2"/>
  <c r="D725" i="2"/>
  <c r="E725" i="2"/>
  <c r="A726" i="2"/>
  <c r="B726" i="2"/>
  <c r="C726" i="2"/>
  <c r="D726" i="2"/>
  <c r="E726" i="2"/>
  <c r="A727" i="2"/>
  <c r="B727" i="2"/>
  <c r="C727" i="2"/>
  <c r="D727" i="2"/>
  <c r="E727" i="2"/>
  <c r="A728" i="2"/>
  <c r="B728" i="2"/>
  <c r="C728" i="2"/>
  <c r="D728" i="2"/>
  <c r="E728" i="2"/>
  <c r="A729" i="2"/>
  <c r="B729" i="2"/>
  <c r="C729" i="2"/>
  <c r="D729" i="2"/>
  <c r="E729" i="2"/>
  <c r="A730" i="2"/>
  <c r="B730" i="2"/>
  <c r="C730" i="2"/>
  <c r="D730" i="2"/>
  <c r="E730" i="2"/>
  <c r="A731" i="2"/>
  <c r="B731" i="2"/>
  <c r="C731" i="2"/>
  <c r="D731" i="2"/>
  <c r="E731" i="2"/>
  <c r="A732" i="2"/>
  <c r="B732" i="2"/>
  <c r="C732" i="2"/>
  <c r="D732" i="2"/>
  <c r="E732" i="2"/>
  <c r="A733" i="2"/>
  <c r="B733" i="2"/>
  <c r="C733" i="2"/>
  <c r="D733" i="2"/>
  <c r="E733" i="2"/>
  <c r="A734" i="2"/>
  <c r="B734" i="2"/>
  <c r="C734" i="2"/>
  <c r="D734" i="2"/>
  <c r="E734" i="2"/>
  <c r="A735" i="2"/>
  <c r="B735" i="2"/>
  <c r="C735" i="2"/>
  <c r="D735" i="2"/>
  <c r="E735" i="2"/>
  <c r="A736" i="2"/>
  <c r="B736" i="2"/>
  <c r="C736" i="2"/>
  <c r="D736" i="2"/>
  <c r="E736" i="2"/>
  <c r="A747" i="2"/>
  <c r="B747" i="2"/>
  <c r="C747" i="2"/>
  <c r="D747" i="2"/>
  <c r="E747" i="2"/>
  <c r="A748" i="2"/>
  <c r="B748" i="2"/>
  <c r="C748" i="2"/>
  <c r="D748" i="2"/>
  <c r="E748" i="2"/>
  <c r="A749" i="2"/>
  <c r="B749" i="2"/>
  <c r="C749" i="2"/>
  <c r="D749" i="2"/>
  <c r="E749" i="2"/>
  <c r="A750" i="2"/>
  <c r="B750" i="2"/>
  <c r="C750" i="2"/>
  <c r="D750" i="2"/>
  <c r="E750" i="2"/>
  <c r="A751" i="2"/>
  <c r="B751" i="2"/>
  <c r="C751" i="2"/>
  <c r="D751" i="2"/>
  <c r="E751" i="2"/>
  <c r="A752" i="2"/>
  <c r="B752" i="2"/>
  <c r="C752" i="2"/>
  <c r="D752" i="2"/>
  <c r="E752" i="2"/>
  <c r="A753" i="2"/>
  <c r="B753" i="2"/>
  <c r="C753" i="2"/>
  <c r="D753" i="2"/>
  <c r="E753" i="2"/>
  <c r="A754" i="2"/>
  <c r="B754" i="2"/>
  <c r="C754" i="2"/>
  <c r="D754" i="2"/>
  <c r="E754" i="2"/>
  <c r="A755" i="2"/>
  <c r="B755" i="2"/>
  <c r="C755" i="2"/>
  <c r="D755" i="2"/>
  <c r="E755" i="2"/>
  <c r="A756" i="2"/>
  <c r="B756" i="2"/>
  <c r="C756" i="2"/>
  <c r="D756" i="2"/>
  <c r="E756" i="2"/>
  <c r="A757" i="2"/>
  <c r="B757" i="2"/>
  <c r="C757" i="2"/>
  <c r="D757" i="2"/>
  <c r="E757" i="2"/>
  <c r="A758" i="2"/>
  <c r="B758" i="2"/>
  <c r="C758" i="2"/>
  <c r="D758" i="2"/>
  <c r="E758" i="2"/>
  <c r="A759" i="2"/>
  <c r="B759" i="2"/>
  <c r="C759" i="2"/>
  <c r="D759" i="2"/>
  <c r="E759" i="2"/>
  <c r="A760" i="2"/>
  <c r="B760" i="2"/>
  <c r="C760" i="2"/>
  <c r="D760" i="2"/>
  <c r="E760" i="2"/>
  <c r="A761" i="2"/>
  <c r="B761" i="2"/>
  <c r="C761" i="2"/>
  <c r="D761" i="2"/>
  <c r="E761" i="2"/>
  <c r="A762" i="2"/>
  <c r="B762" i="2"/>
  <c r="C762" i="2"/>
  <c r="D762" i="2"/>
  <c r="E762" i="2"/>
  <c r="A763" i="2"/>
  <c r="B763" i="2"/>
  <c r="C763" i="2"/>
  <c r="D763" i="2"/>
  <c r="E763" i="2"/>
  <c r="A764" i="2"/>
  <c r="B764" i="2"/>
  <c r="C764" i="2"/>
  <c r="D764" i="2"/>
  <c r="E764" i="2"/>
  <c r="A765" i="2"/>
  <c r="B765" i="2"/>
  <c r="C765" i="2"/>
  <c r="D765" i="2"/>
  <c r="E765" i="2"/>
  <c r="A766" i="2"/>
  <c r="B766" i="2"/>
  <c r="C766" i="2"/>
  <c r="D766" i="2"/>
  <c r="E766" i="2"/>
  <c r="A767" i="2"/>
  <c r="B767" i="2"/>
  <c r="C767" i="2"/>
  <c r="D767" i="2"/>
  <c r="E767" i="2"/>
  <c r="A768" i="2"/>
  <c r="B768" i="2"/>
  <c r="C768" i="2"/>
  <c r="D768" i="2"/>
  <c r="E768" i="2"/>
  <c r="A769" i="2"/>
  <c r="B769" i="2"/>
  <c r="C769" i="2"/>
  <c r="D769" i="2"/>
  <c r="E769" i="2"/>
  <c r="A770" i="2"/>
  <c r="B770" i="2"/>
  <c r="C770" i="2"/>
  <c r="D770" i="2"/>
  <c r="E770" i="2"/>
  <c r="A772" i="2"/>
  <c r="B772" i="2"/>
  <c r="C772" i="2"/>
  <c r="D772" i="2"/>
  <c r="E772" i="2"/>
  <c r="A773" i="2"/>
  <c r="B773" i="2"/>
  <c r="C773" i="2"/>
  <c r="D773" i="2"/>
  <c r="E773" i="2"/>
  <c r="A774" i="2"/>
  <c r="B774" i="2"/>
  <c r="C774" i="2"/>
  <c r="D774" i="2"/>
  <c r="E774" i="2"/>
  <c r="A775" i="2"/>
  <c r="B775" i="2"/>
  <c r="C775" i="2"/>
  <c r="D775" i="2"/>
  <c r="E775" i="2"/>
  <c r="A776" i="2"/>
  <c r="B776" i="2"/>
  <c r="C776" i="2"/>
  <c r="D776" i="2"/>
  <c r="E776" i="2"/>
  <c r="A777" i="2"/>
  <c r="B777" i="2"/>
  <c r="C777" i="2"/>
  <c r="D777" i="2"/>
  <c r="E777" i="2"/>
  <c r="A778" i="2"/>
  <c r="B778" i="2"/>
  <c r="C778" i="2"/>
  <c r="D778" i="2"/>
  <c r="E778" i="2"/>
  <c r="A779" i="2"/>
  <c r="B779" i="2"/>
  <c r="C779" i="2"/>
  <c r="D779" i="2"/>
  <c r="E779" i="2"/>
  <c r="A780" i="2"/>
  <c r="B780" i="2"/>
  <c r="C780" i="2"/>
  <c r="D780" i="2"/>
  <c r="E780" i="2"/>
  <c r="A781" i="2"/>
  <c r="B781" i="2"/>
  <c r="C781" i="2"/>
  <c r="D781" i="2"/>
  <c r="E781" i="2"/>
  <c r="A782" i="2"/>
  <c r="B782" i="2"/>
  <c r="C782" i="2"/>
  <c r="D782" i="2"/>
  <c r="E782" i="2"/>
  <c r="A783" i="2"/>
  <c r="B783" i="2"/>
  <c r="C783" i="2"/>
  <c r="D783" i="2"/>
  <c r="E783" i="2"/>
  <c r="A784" i="2"/>
  <c r="B784" i="2"/>
  <c r="C784" i="2"/>
  <c r="D784" i="2"/>
  <c r="E784" i="2"/>
  <c r="A785" i="2"/>
  <c r="B785" i="2"/>
  <c r="C785" i="2"/>
  <c r="D785" i="2"/>
  <c r="E785" i="2"/>
  <c r="A786" i="2"/>
  <c r="B786" i="2"/>
  <c r="C786" i="2"/>
  <c r="D786" i="2"/>
  <c r="E786" i="2"/>
  <c r="A787" i="2"/>
  <c r="B787" i="2"/>
  <c r="C787" i="2"/>
  <c r="D787" i="2"/>
  <c r="E787" i="2"/>
  <c r="A788" i="2"/>
  <c r="B788" i="2"/>
  <c r="C788" i="2"/>
  <c r="D788" i="2"/>
  <c r="E788" i="2"/>
  <c r="A789" i="2"/>
  <c r="B789" i="2"/>
  <c r="C789" i="2"/>
  <c r="D789" i="2"/>
  <c r="E789" i="2"/>
  <c r="A790" i="2"/>
  <c r="B790" i="2"/>
  <c r="C790" i="2"/>
  <c r="D790" i="2"/>
  <c r="E790" i="2"/>
  <c r="A791" i="2"/>
  <c r="B791" i="2"/>
  <c r="C791" i="2"/>
  <c r="D791" i="2"/>
  <c r="E791" i="2"/>
  <c r="A792" i="2"/>
  <c r="B792" i="2"/>
  <c r="C792" i="2"/>
  <c r="D792" i="2"/>
  <c r="E792" i="2"/>
  <c r="A793" i="2"/>
  <c r="B793" i="2"/>
  <c r="C793" i="2"/>
  <c r="D793" i="2"/>
  <c r="E793" i="2"/>
  <c r="A794" i="2"/>
  <c r="B794" i="2"/>
  <c r="C794" i="2"/>
  <c r="D794" i="2"/>
  <c r="E794" i="2"/>
  <c r="A795" i="2"/>
  <c r="B795" i="2"/>
  <c r="C795" i="2"/>
  <c r="D795" i="2"/>
  <c r="E795" i="2"/>
  <c r="A796" i="2"/>
  <c r="B796" i="2"/>
  <c r="C796" i="2"/>
  <c r="D796" i="2"/>
  <c r="E796" i="2"/>
  <c r="A797" i="2"/>
  <c r="B797" i="2"/>
  <c r="C797" i="2"/>
  <c r="D797" i="2"/>
  <c r="E797" i="2"/>
  <c r="A798" i="2"/>
  <c r="B798" i="2"/>
  <c r="C798" i="2"/>
  <c r="D798" i="2"/>
  <c r="E798" i="2"/>
  <c r="A799" i="2"/>
  <c r="B799" i="2"/>
  <c r="C799" i="2"/>
  <c r="D799" i="2"/>
  <c r="E799" i="2"/>
  <c r="A800" i="2"/>
  <c r="B800" i="2"/>
  <c r="C800" i="2"/>
  <c r="D800" i="2"/>
  <c r="E800" i="2"/>
  <c r="A801" i="2"/>
  <c r="B801" i="2"/>
  <c r="C801" i="2"/>
  <c r="D801" i="2"/>
  <c r="E801" i="2"/>
  <c r="A802" i="2"/>
  <c r="B802" i="2"/>
  <c r="C802" i="2"/>
  <c r="D802" i="2"/>
  <c r="E802" i="2"/>
  <c r="A803" i="2"/>
  <c r="B803" i="2"/>
  <c r="C803" i="2"/>
  <c r="D803" i="2"/>
  <c r="E803" i="2"/>
  <c r="A858" i="2"/>
  <c r="B858" i="2"/>
  <c r="C858" i="2"/>
  <c r="D858" i="2"/>
  <c r="E858" i="2"/>
  <c r="A859" i="2"/>
  <c r="B859" i="2"/>
  <c r="C859" i="2"/>
  <c r="D859" i="2"/>
  <c r="E859" i="2"/>
  <c r="A861" i="2"/>
  <c r="B861" i="2"/>
  <c r="C861" i="2"/>
  <c r="D861" i="2"/>
  <c r="E861" i="2"/>
  <c r="A862" i="2"/>
  <c r="B862" i="2"/>
  <c r="C862" i="2"/>
  <c r="D862" i="2"/>
  <c r="E862" i="2"/>
  <c r="A863" i="2"/>
  <c r="B863" i="2"/>
  <c r="C863" i="2"/>
  <c r="D863" i="2"/>
  <c r="E863" i="2"/>
  <c r="A864" i="2"/>
  <c r="B864" i="2"/>
  <c r="C864" i="2"/>
  <c r="D864" i="2"/>
  <c r="E864" i="2"/>
  <c r="A865" i="2"/>
  <c r="B865" i="2"/>
  <c r="C865" i="2"/>
  <c r="D865" i="2"/>
  <c r="E865" i="2"/>
  <c r="A866" i="2"/>
  <c r="B866" i="2"/>
  <c r="C866" i="2"/>
  <c r="D866" i="2"/>
  <c r="E866" i="2"/>
  <c r="A867" i="2"/>
  <c r="B867" i="2"/>
  <c r="C867" i="2"/>
  <c r="D867" i="2"/>
  <c r="E867" i="2"/>
  <c r="A868" i="2"/>
  <c r="B868" i="2"/>
  <c r="C868" i="2"/>
  <c r="D868" i="2"/>
  <c r="E868" i="2"/>
  <c r="A869" i="2"/>
  <c r="B869" i="2"/>
  <c r="C869" i="2"/>
  <c r="D869" i="2"/>
  <c r="E869" i="2"/>
  <c r="A870" i="2"/>
  <c r="B870" i="2"/>
  <c r="C870" i="2"/>
  <c r="D870" i="2"/>
  <c r="E870" i="2"/>
  <c r="A871" i="2"/>
  <c r="B871" i="2"/>
  <c r="C871" i="2"/>
  <c r="D871" i="2"/>
  <c r="E871" i="2"/>
  <c r="A872" i="2"/>
  <c r="B872" i="2"/>
  <c r="C872" i="2"/>
  <c r="D872" i="2"/>
  <c r="E872" i="2"/>
  <c r="A873" i="2"/>
  <c r="B873" i="2"/>
  <c r="C873" i="2"/>
  <c r="D873" i="2"/>
  <c r="E873" i="2"/>
  <c r="A874" i="2"/>
  <c r="B874" i="2"/>
  <c r="C874" i="2"/>
  <c r="D874" i="2"/>
  <c r="E874" i="2"/>
  <c r="A875" i="2"/>
  <c r="B875" i="2"/>
  <c r="C875" i="2"/>
  <c r="D875" i="2"/>
  <c r="E875" i="2"/>
  <c r="A876" i="2"/>
  <c r="B876" i="2"/>
  <c r="C876" i="2"/>
  <c r="D876" i="2"/>
  <c r="E876" i="2"/>
  <c r="A877" i="2"/>
  <c r="B877" i="2"/>
  <c r="C877" i="2"/>
  <c r="D877" i="2"/>
  <c r="E877" i="2"/>
  <c r="A878" i="2"/>
  <c r="B878" i="2"/>
  <c r="C878" i="2"/>
  <c r="D878" i="2"/>
  <c r="E878" i="2"/>
  <c r="A879" i="2"/>
  <c r="B879" i="2"/>
  <c r="C879" i="2"/>
  <c r="D879" i="2"/>
  <c r="E879" i="2"/>
  <c r="A880" i="2"/>
  <c r="B880" i="2"/>
  <c r="C880" i="2"/>
  <c r="D880" i="2"/>
  <c r="E880" i="2"/>
  <c r="A881" i="2"/>
  <c r="B881" i="2"/>
  <c r="C881" i="2"/>
  <c r="D881" i="2"/>
  <c r="E881" i="2"/>
  <c r="A882" i="2"/>
  <c r="B882" i="2"/>
  <c r="C882" i="2"/>
  <c r="D882" i="2"/>
  <c r="E882" i="2"/>
  <c r="A883" i="2"/>
  <c r="B883" i="2"/>
  <c r="C883" i="2"/>
  <c r="D883" i="2"/>
  <c r="E883" i="2"/>
  <c r="A884" i="2"/>
  <c r="B884" i="2"/>
  <c r="C884" i="2"/>
  <c r="D884" i="2"/>
  <c r="E884" i="2"/>
  <c r="A885" i="2"/>
  <c r="B885" i="2"/>
  <c r="C885" i="2"/>
  <c r="D885" i="2"/>
  <c r="E885" i="2"/>
  <c r="A886" i="2"/>
  <c r="B886" i="2"/>
  <c r="C886" i="2"/>
  <c r="D886" i="2"/>
  <c r="E886" i="2"/>
  <c r="A887" i="2"/>
  <c r="B887" i="2"/>
  <c r="C887" i="2"/>
  <c r="D887" i="2"/>
  <c r="E887" i="2"/>
  <c r="A888" i="2"/>
  <c r="B888" i="2"/>
  <c r="C888" i="2"/>
  <c r="D888" i="2"/>
  <c r="E888" i="2"/>
  <c r="A889" i="2"/>
  <c r="B889" i="2"/>
  <c r="C889" i="2"/>
  <c r="D889" i="2"/>
  <c r="E889" i="2"/>
  <c r="A890" i="2"/>
  <c r="B890" i="2"/>
  <c r="C890" i="2"/>
  <c r="D890" i="2"/>
  <c r="E890" i="2"/>
  <c r="A891" i="2"/>
  <c r="B891" i="2"/>
  <c r="C891" i="2"/>
  <c r="D891" i="2"/>
  <c r="E891" i="2"/>
  <c r="A892" i="2"/>
  <c r="B892" i="2"/>
  <c r="C892" i="2"/>
  <c r="D892" i="2"/>
  <c r="E892" i="2"/>
  <c r="A893" i="2"/>
  <c r="B893" i="2"/>
  <c r="C893" i="2"/>
  <c r="D893" i="2"/>
  <c r="E893" i="2"/>
  <c r="A894" i="2"/>
  <c r="B894" i="2"/>
  <c r="C894" i="2"/>
  <c r="D894" i="2"/>
  <c r="E894" i="2"/>
  <c r="A895" i="2"/>
  <c r="B895" i="2"/>
  <c r="C895" i="2"/>
  <c r="D895" i="2"/>
  <c r="E895" i="2"/>
  <c r="A896" i="2"/>
  <c r="B896" i="2"/>
  <c r="C896" i="2"/>
  <c r="D896" i="2"/>
  <c r="E896" i="2"/>
  <c r="A897" i="2"/>
  <c r="B897" i="2"/>
  <c r="C897" i="2"/>
  <c r="D897" i="2"/>
  <c r="E897" i="2"/>
  <c r="A898" i="2"/>
  <c r="B898" i="2"/>
  <c r="C898" i="2"/>
  <c r="D898" i="2"/>
  <c r="E898" i="2"/>
  <c r="A899" i="2"/>
  <c r="B899" i="2"/>
  <c r="C899" i="2"/>
  <c r="D899" i="2"/>
  <c r="E899" i="2"/>
  <c r="A900" i="2"/>
  <c r="B900" i="2"/>
  <c r="C900" i="2"/>
  <c r="D900" i="2"/>
  <c r="E900" i="2"/>
  <c r="A901" i="2"/>
  <c r="B901" i="2"/>
  <c r="C901" i="2"/>
  <c r="D901" i="2"/>
  <c r="E901" i="2"/>
  <c r="A902" i="2"/>
  <c r="B902" i="2"/>
  <c r="C902" i="2"/>
  <c r="D902" i="2"/>
  <c r="E902" i="2"/>
  <c r="A903" i="2"/>
  <c r="B903" i="2"/>
  <c r="C903" i="2"/>
  <c r="D903" i="2"/>
  <c r="E903" i="2"/>
  <c r="A904" i="2"/>
  <c r="B904" i="2"/>
  <c r="C904" i="2"/>
  <c r="D904" i="2"/>
  <c r="E904" i="2"/>
  <c r="A905" i="2"/>
  <c r="B905" i="2"/>
  <c r="C905" i="2"/>
  <c r="D905" i="2"/>
  <c r="E905" i="2"/>
  <c r="A906" i="2"/>
  <c r="B906" i="2"/>
  <c r="C906" i="2"/>
  <c r="D906" i="2"/>
  <c r="E906" i="2"/>
  <c r="A907" i="2"/>
  <c r="B907" i="2"/>
  <c r="C907" i="2"/>
  <c r="D907" i="2"/>
  <c r="E907" i="2"/>
  <c r="A908" i="2"/>
  <c r="B908" i="2"/>
  <c r="C908" i="2"/>
  <c r="D908" i="2"/>
  <c r="E908" i="2"/>
  <c r="A909" i="2"/>
  <c r="B909" i="2"/>
  <c r="C909" i="2"/>
  <c r="D909" i="2"/>
  <c r="E909" i="2"/>
  <c r="A910" i="2"/>
  <c r="B910" i="2"/>
  <c r="C910" i="2"/>
  <c r="D910" i="2"/>
  <c r="E910" i="2"/>
  <c r="A911" i="2"/>
  <c r="B911" i="2"/>
  <c r="C911" i="2"/>
  <c r="D911" i="2"/>
  <c r="E911" i="2"/>
  <c r="A914" i="2"/>
  <c r="B914" i="2"/>
  <c r="C914" i="2"/>
  <c r="D914" i="2"/>
  <c r="E914" i="2"/>
  <c r="A917" i="2"/>
  <c r="B917" i="2"/>
  <c r="C917" i="2"/>
  <c r="D917" i="2"/>
  <c r="E917" i="2"/>
  <c r="A918" i="2"/>
  <c r="B918" i="2"/>
  <c r="C918" i="2"/>
  <c r="D918" i="2"/>
  <c r="E918" i="2"/>
  <c r="A919" i="2"/>
  <c r="B919" i="2"/>
  <c r="C919" i="2"/>
  <c r="D919" i="2"/>
  <c r="E919" i="2"/>
  <c r="A920" i="2"/>
  <c r="B920" i="2"/>
  <c r="C920" i="2"/>
  <c r="D920" i="2"/>
  <c r="E920" i="2"/>
  <c r="A921" i="2"/>
  <c r="B921" i="2"/>
  <c r="C921" i="2"/>
  <c r="D921" i="2"/>
  <c r="E921" i="2"/>
  <c r="A922" i="2"/>
  <c r="B922" i="2"/>
  <c r="C922" i="2"/>
  <c r="D922" i="2"/>
  <c r="E922" i="2"/>
  <c r="A923" i="2"/>
  <c r="B923" i="2"/>
  <c r="C923" i="2"/>
  <c r="D923" i="2"/>
  <c r="E923" i="2"/>
  <c r="A924" i="2"/>
  <c r="B924" i="2"/>
  <c r="C924" i="2"/>
  <c r="D924" i="2"/>
  <c r="E924" i="2"/>
  <c r="A925" i="2"/>
  <c r="B925" i="2"/>
  <c r="C925" i="2"/>
  <c r="D925" i="2"/>
  <c r="E925" i="2"/>
  <c r="A926" i="2"/>
  <c r="B926" i="2"/>
  <c r="C926" i="2"/>
  <c r="D926" i="2"/>
  <c r="E926" i="2"/>
  <c r="A927" i="2"/>
  <c r="B927" i="2"/>
  <c r="C927" i="2"/>
  <c r="D927" i="2"/>
  <c r="E927" i="2"/>
  <c r="A928" i="2"/>
  <c r="B928" i="2"/>
  <c r="C928" i="2"/>
  <c r="D928" i="2"/>
  <c r="E928" i="2"/>
  <c r="A929" i="2"/>
  <c r="B929" i="2"/>
  <c r="C929" i="2"/>
  <c r="D929" i="2"/>
  <c r="E929" i="2"/>
  <c r="A930" i="2"/>
  <c r="B930" i="2"/>
  <c r="C930" i="2"/>
  <c r="D930" i="2"/>
  <c r="E930" i="2"/>
  <c r="A931" i="2"/>
  <c r="B931" i="2"/>
  <c r="C931" i="2"/>
  <c r="D931" i="2"/>
  <c r="E931" i="2"/>
  <c r="A932" i="2"/>
  <c r="B932" i="2"/>
  <c r="C932" i="2"/>
  <c r="D932" i="2"/>
  <c r="E932" i="2"/>
  <c r="A933" i="2"/>
  <c r="B933" i="2"/>
  <c r="C933" i="2"/>
  <c r="D933" i="2"/>
  <c r="E933" i="2"/>
  <c r="A934" i="2"/>
  <c r="B934" i="2"/>
  <c r="C934" i="2"/>
  <c r="D934" i="2"/>
  <c r="E934" i="2"/>
  <c r="A935" i="2"/>
  <c r="B935" i="2"/>
  <c r="C935" i="2"/>
  <c r="D935" i="2"/>
  <c r="E935" i="2"/>
  <c r="A936" i="2"/>
  <c r="B936" i="2"/>
  <c r="C936" i="2"/>
  <c r="D936" i="2"/>
  <c r="E936" i="2"/>
  <c r="A937" i="2"/>
  <c r="B937" i="2"/>
  <c r="C937" i="2"/>
  <c r="D937" i="2"/>
  <c r="E937" i="2"/>
  <c r="A938" i="2"/>
  <c r="B938" i="2"/>
  <c r="C938" i="2"/>
  <c r="D938" i="2"/>
  <c r="E938" i="2"/>
  <c r="A939" i="2"/>
  <c r="B939" i="2"/>
  <c r="C939" i="2"/>
  <c r="D939" i="2"/>
  <c r="E939" i="2"/>
  <c r="A940" i="2"/>
  <c r="B940" i="2"/>
  <c r="C940" i="2"/>
  <c r="D940" i="2"/>
  <c r="E940" i="2"/>
  <c r="A941" i="2"/>
  <c r="B941" i="2"/>
  <c r="C941" i="2"/>
  <c r="D941" i="2"/>
  <c r="E941" i="2"/>
  <c r="A942" i="2"/>
  <c r="B942" i="2"/>
  <c r="C942" i="2"/>
  <c r="D942" i="2"/>
  <c r="E942" i="2"/>
  <c r="A943" i="2"/>
  <c r="B943" i="2"/>
  <c r="C943" i="2"/>
  <c r="D943" i="2"/>
  <c r="E943" i="2"/>
  <c r="A945" i="2"/>
  <c r="B945" i="2"/>
  <c r="C945" i="2"/>
  <c r="D945" i="2"/>
  <c r="E945" i="2"/>
  <c r="A946" i="2"/>
  <c r="B946" i="2"/>
  <c r="C946" i="2"/>
  <c r="D946" i="2"/>
  <c r="E946" i="2"/>
  <c r="A947" i="2"/>
  <c r="B947" i="2"/>
  <c r="C947" i="2"/>
  <c r="D947" i="2"/>
  <c r="E947" i="2"/>
  <c r="A948" i="2"/>
  <c r="B948" i="2"/>
  <c r="C948" i="2"/>
  <c r="D948" i="2"/>
  <c r="E948" i="2"/>
  <c r="A949" i="2"/>
  <c r="B949" i="2"/>
  <c r="C949" i="2"/>
  <c r="D949" i="2"/>
  <c r="E949" i="2"/>
  <c r="A950" i="2"/>
  <c r="B950" i="2"/>
  <c r="C950" i="2"/>
  <c r="D950" i="2"/>
  <c r="E950" i="2"/>
  <c r="A951" i="2"/>
  <c r="B951" i="2"/>
  <c r="C951" i="2"/>
  <c r="D951" i="2"/>
  <c r="E951" i="2"/>
  <c r="A952" i="2"/>
  <c r="B952" i="2"/>
  <c r="C952" i="2"/>
  <c r="D952" i="2"/>
  <c r="E952" i="2"/>
  <c r="A953" i="2"/>
  <c r="B953" i="2"/>
  <c r="C953" i="2"/>
  <c r="D953" i="2"/>
  <c r="E953" i="2"/>
  <c r="A954" i="2"/>
  <c r="B954" i="2"/>
  <c r="C954" i="2"/>
  <c r="D954" i="2"/>
  <c r="E954" i="2"/>
  <c r="A955" i="2"/>
  <c r="B955" i="2"/>
  <c r="C955" i="2"/>
  <c r="D955" i="2"/>
  <c r="E955" i="2"/>
  <c r="A956" i="2"/>
  <c r="B956" i="2"/>
  <c r="C956" i="2"/>
  <c r="D956" i="2"/>
  <c r="E956" i="2"/>
  <c r="A957" i="2"/>
  <c r="B957" i="2"/>
  <c r="C957" i="2"/>
  <c r="D957" i="2"/>
  <c r="E957" i="2"/>
  <c r="A958" i="2"/>
  <c r="B958" i="2"/>
  <c r="C958" i="2"/>
  <c r="D958" i="2"/>
  <c r="E958" i="2"/>
  <c r="A959" i="2"/>
  <c r="B959" i="2"/>
  <c r="C959" i="2"/>
  <c r="D959" i="2"/>
  <c r="E959" i="2"/>
  <c r="A960" i="2"/>
  <c r="B960" i="2"/>
  <c r="C960" i="2"/>
  <c r="D960" i="2"/>
  <c r="E960" i="2"/>
  <c r="A961" i="2"/>
  <c r="B961" i="2"/>
  <c r="C961" i="2"/>
  <c r="D961" i="2"/>
  <c r="E961" i="2"/>
  <c r="A962" i="2"/>
  <c r="B962" i="2"/>
  <c r="C962" i="2"/>
  <c r="D962" i="2"/>
  <c r="E962" i="2"/>
  <c r="A963" i="2"/>
  <c r="B963" i="2"/>
  <c r="C963" i="2"/>
  <c r="D963" i="2"/>
  <c r="E963" i="2"/>
  <c r="A964" i="2"/>
  <c r="B964" i="2"/>
  <c r="C964" i="2"/>
  <c r="D964" i="2"/>
  <c r="E964" i="2"/>
  <c r="A965" i="2"/>
  <c r="B965" i="2"/>
  <c r="C965" i="2"/>
  <c r="D965" i="2"/>
  <c r="E965" i="2"/>
  <c r="A966" i="2"/>
  <c r="B966" i="2"/>
  <c r="C966" i="2"/>
  <c r="D966" i="2"/>
  <c r="E966" i="2"/>
  <c r="A968" i="2"/>
  <c r="B968" i="2"/>
  <c r="C968" i="2"/>
  <c r="D968" i="2"/>
  <c r="E968" i="2"/>
  <c r="A969" i="2"/>
  <c r="B969" i="2"/>
  <c r="C969" i="2"/>
  <c r="D969" i="2"/>
  <c r="E969" i="2"/>
  <c r="A970" i="2"/>
  <c r="B970" i="2"/>
  <c r="C970" i="2"/>
  <c r="D970" i="2"/>
  <c r="E970" i="2"/>
  <c r="A971" i="2"/>
  <c r="B971" i="2"/>
  <c r="C971" i="2"/>
  <c r="D971" i="2"/>
  <c r="E971" i="2"/>
  <c r="A972" i="2"/>
  <c r="B972" i="2"/>
  <c r="C972" i="2"/>
  <c r="D972" i="2"/>
  <c r="E972" i="2"/>
  <c r="A973" i="2"/>
  <c r="B973" i="2"/>
  <c r="C973" i="2"/>
  <c r="D973" i="2"/>
  <c r="E973" i="2"/>
  <c r="A974" i="2"/>
  <c r="B974" i="2"/>
  <c r="C974" i="2"/>
  <c r="D974" i="2"/>
  <c r="E974" i="2"/>
  <c r="A975" i="2"/>
  <c r="B975" i="2"/>
  <c r="C975" i="2"/>
  <c r="D975" i="2"/>
  <c r="E975" i="2"/>
  <c r="A976" i="2"/>
  <c r="B976" i="2"/>
  <c r="C976" i="2"/>
  <c r="D976" i="2"/>
  <c r="E976" i="2"/>
  <c r="A977" i="2"/>
  <c r="B977" i="2"/>
  <c r="C977" i="2"/>
  <c r="D977" i="2"/>
  <c r="E977" i="2"/>
  <c r="A978" i="2"/>
  <c r="B978" i="2"/>
  <c r="C978" i="2"/>
  <c r="D978" i="2"/>
  <c r="E978" i="2"/>
  <c r="A979" i="2"/>
  <c r="B979" i="2"/>
  <c r="C979" i="2"/>
  <c r="D979" i="2"/>
  <c r="E979" i="2"/>
  <c r="A980" i="2"/>
  <c r="B980" i="2"/>
  <c r="C980" i="2"/>
  <c r="D980" i="2"/>
  <c r="E980" i="2"/>
  <c r="A981" i="2"/>
  <c r="B981" i="2"/>
  <c r="C981" i="2"/>
  <c r="D981" i="2"/>
  <c r="E981" i="2"/>
  <c r="A982" i="2"/>
  <c r="B982" i="2"/>
  <c r="C982" i="2"/>
  <c r="D982" i="2"/>
  <c r="E982" i="2"/>
  <c r="A983" i="2"/>
  <c r="B983" i="2"/>
  <c r="C983" i="2"/>
  <c r="D983" i="2"/>
  <c r="E983" i="2"/>
  <c r="A984" i="2"/>
  <c r="B984" i="2"/>
  <c r="C984" i="2"/>
  <c r="D984" i="2"/>
  <c r="E984" i="2"/>
  <c r="A985" i="2"/>
  <c r="B985" i="2"/>
  <c r="C985" i="2"/>
  <c r="D985" i="2"/>
  <c r="E985" i="2"/>
  <c r="A986" i="2"/>
  <c r="B986" i="2"/>
  <c r="C986" i="2"/>
  <c r="D986" i="2"/>
  <c r="E986" i="2"/>
  <c r="A987" i="2"/>
  <c r="B987" i="2"/>
  <c r="C987" i="2"/>
  <c r="D987" i="2"/>
  <c r="E987" i="2"/>
  <c r="A989" i="2"/>
  <c r="B989" i="2"/>
  <c r="C989" i="2"/>
  <c r="D989" i="2"/>
  <c r="E989" i="2"/>
  <c r="A990" i="2"/>
  <c r="B990" i="2"/>
  <c r="C990" i="2"/>
  <c r="D990" i="2"/>
  <c r="E990" i="2"/>
  <c r="A991" i="2"/>
  <c r="B991" i="2"/>
  <c r="C991" i="2"/>
  <c r="D991" i="2"/>
  <c r="E991" i="2"/>
  <c r="A992" i="2"/>
  <c r="B992" i="2"/>
  <c r="C992" i="2"/>
  <c r="D992" i="2"/>
  <c r="E992" i="2"/>
  <c r="A993" i="2"/>
  <c r="B993" i="2"/>
  <c r="C993" i="2"/>
  <c r="D993" i="2"/>
  <c r="E993" i="2"/>
  <c r="A994" i="2"/>
  <c r="B994" i="2"/>
  <c r="C994" i="2"/>
  <c r="D994" i="2"/>
  <c r="E994" i="2"/>
  <c r="A995" i="2"/>
  <c r="B995" i="2"/>
  <c r="C995" i="2"/>
  <c r="D995" i="2"/>
  <c r="E995" i="2"/>
  <c r="A996" i="2"/>
  <c r="B996" i="2"/>
  <c r="C996" i="2"/>
  <c r="D996" i="2"/>
  <c r="E996" i="2"/>
  <c r="A997" i="2"/>
  <c r="B997" i="2"/>
  <c r="C997" i="2"/>
  <c r="D997" i="2"/>
  <c r="E997" i="2"/>
  <c r="A998" i="2"/>
  <c r="B998" i="2"/>
  <c r="C998" i="2"/>
  <c r="D998" i="2"/>
  <c r="E998" i="2"/>
  <c r="A999" i="2"/>
  <c r="B999" i="2"/>
  <c r="C999" i="2"/>
  <c r="D999" i="2"/>
  <c r="E999" i="2"/>
  <c r="A1000" i="2"/>
  <c r="B1000" i="2"/>
  <c r="C1000" i="2"/>
  <c r="D1000" i="2"/>
  <c r="E1000" i="2"/>
  <c r="A1001" i="2"/>
  <c r="B1001" i="2"/>
  <c r="C1001" i="2"/>
  <c r="D1001" i="2"/>
  <c r="E1001" i="2"/>
  <c r="A1002" i="2"/>
  <c r="B1002" i="2"/>
  <c r="C1002" i="2"/>
  <c r="D1002" i="2"/>
  <c r="E1002" i="2"/>
  <c r="A1003" i="2"/>
  <c r="B1003" i="2"/>
  <c r="C1003" i="2"/>
  <c r="D1003" i="2"/>
  <c r="E1003" i="2"/>
  <c r="A1004" i="2"/>
  <c r="B1004" i="2"/>
  <c r="C1004" i="2"/>
  <c r="D1004" i="2"/>
  <c r="E1004" i="2"/>
  <c r="A1005" i="2"/>
  <c r="B1005" i="2"/>
  <c r="C1005" i="2"/>
  <c r="D1005" i="2"/>
  <c r="E1005" i="2"/>
  <c r="A1006" i="2"/>
  <c r="B1006" i="2"/>
  <c r="C1006" i="2"/>
  <c r="D1006" i="2"/>
  <c r="E1006" i="2"/>
  <c r="A1007" i="2"/>
  <c r="B1007" i="2"/>
  <c r="C1007" i="2"/>
  <c r="D1007" i="2"/>
  <c r="E1007" i="2"/>
  <c r="A1008" i="2"/>
  <c r="B1008" i="2"/>
  <c r="C1008" i="2"/>
  <c r="D1008" i="2"/>
  <c r="E1008" i="2"/>
  <c r="A1009" i="2"/>
  <c r="B1009" i="2"/>
  <c r="C1009" i="2"/>
  <c r="D1009" i="2"/>
  <c r="E1009" i="2"/>
  <c r="A1010" i="2"/>
  <c r="B1010" i="2"/>
  <c r="C1010" i="2"/>
  <c r="D1010" i="2"/>
  <c r="E1010" i="2"/>
  <c r="A1011" i="2"/>
  <c r="B1011" i="2"/>
  <c r="C1011" i="2"/>
  <c r="D1011" i="2"/>
  <c r="E1011" i="2"/>
  <c r="A1012" i="2"/>
  <c r="B1012" i="2"/>
  <c r="C1012" i="2"/>
  <c r="D1012" i="2"/>
  <c r="E1012" i="2"/>
  <c r="A1013" i="2"/>
  <c r="B1013" i="2"/>
  <c r="C1013" i="2"/>
  <c r="D1013" i="2"/>
  <c r="E1013" i="2"/>
  <c r="A1014" i="2"/>
  <c r="B1014" i="2"/>
  <c r="C1014" i="2"/>
  <c r="D1014" i="2"/>
  <c r="E1014" i="2"/>
  <c r="A1015" i="2"/>
  <c r="B1015" i="2"/>
  <c r="C1015" i="2"/>
  <c r="D1015" i="2"/>
  <c r="E1015" i="2"/>
  <c r="A1016" i="2"/>
  <c r="B1016" i="2"/>
  <c r="C1016" i="2"/>
  <c r="D1016" i="2"/>
  <c r="E1016" i="2"/>
  <c r="A1017" i="2"/>
  <c r="B1017" i="2"/>
  <c r="C1017" i="2"/>
  <c r="D1017" i="2"/>
  <c r="E1017" i="2"/>
  <c r="A1018" i="2"/>
  <c r="B1018" i="2"/>
  <c r="C1018" i="2"/>
  <c r="D1018" i="2"/>
  <c r="E1018" i="2"/>
  <c r="A1019" i="2"/>
  <c r="B1019" i="2"/>
  <c r="C1019" i="2"/>
  <c r="D1019" i="2"/>
  <c r="E1019" i="2"/>
  <c r="A1020" i="2"/>
  <c r="B1020" i="2"/>
  <c r="C1020" i="2"/>
  <c r="D1020" i="2"/>
  <c r="E1020" i="2"/>
  <c r="A1021" i="2"/>
  <c r="B1021" i="2"/>
  <c r="C1021" i="2"/>
  <c r="D1021" i="2"/>
  <c r="E1021" i="2"/>
  <c r="A1022" i="2"/>
  <c r="B1022" i="2"/>
  <c r="C1022" i="2"/>
  <c r="D1022" i="2"/>
  <c r="E1022" i="2"/>
  <c r="A1023" i="2"/>
  <c r="B1023" i="2"/>
  <c r="C1023" i="2"/>
  <c r="D1023" i="2"/>
  <c r="E1023" i="2"/>
  <c r="A1024" i="2"/>
  <c r="B1024" i="2"/>
  <c r="C1024" i="2"/>
  <c r="D1024" i="2"/>
  <c r="E1024" i="2"/>
  <c r="A1025" i="2"/>
  <c r="B1025" i="2"/>
  <c r="C1025" i="2"/>
  <c r="D1025" i="2"/>
  <c r="E1025" i="2"/>
  <c r="A1026" i="2"/>
  <c r="B1026" i="2"/>
  <c r="C1026" i="2"/>
  <c r="D1026" i="2"/>
  <c r="E1026" i="2"/>
  <c r="A1027" i="2"/>
  <c r="B1027" i="2"/>
  <c r="C1027" i="2"/>
  <c r="D1027" i="2"/>
  <c r="E1027" i="2"/>
  <c r="A1028" i="2"/>
  <c r="B1028" i="2"/>
  <c r="C1028" i="2"/>
  <c r="D1028" i="2"/>
  <c r="E1028" i="2"/>
  <c r="A1029" i="2"/>
  <c r="B1029" i="2"/>
  <c r="C1029" i="2"/>
  <c r="D1029" i="2"/>
  <c r="E1029" i="2"/>
  <c r="A1030" i="2"/>
  <c r="B1030" i="2"/>
  <c r="C1030" i="2"/>
  <c r="D1030" i="2"/>
  <c r="E1030" i="2"/>
  <c r="A1031" i="2"/>
  <c r="B1031" i="2"/>
  <c r="C1031" i="2"/>
  <c r="D1031" i="2"/>
  <c r="E1031" i="2"/>
  <c r="A1032" i="2"/>
  <c r="B1032" i="2"/>
  <c r="C1032" i="2"/>
  <c r="D1032" i="2"/>
  <c r="E1032" i="2"/>
  <c r="A1033" i="2"/>
  <c r="B1033" i="2"/>
  <c r="C1033" i="2"/>
  <c r="D1033" i="2"/>
  <c r="E1033" i="2"/>
  <c r="A1034" i="2"/>
  <c r="B1034" i="2"/>
  <c r="C1034" i="2"/>
  <c r="D1034" i="2"/>
  <c r="E1034" i="2"/>
  <c r="A1035" i="2"/>
  <c r="B1035" i="2"/>
  <c r="C1035" i="2"/>
  <c r="D1035" i="2"/>
  <c r="E1035" i="2"/>
  <c r="A1036" i="2"/>
  <c r="B1036" i="2"/>
  <c r="C1036" i="2"/>
  <c r="D1036" i="2"/>
  <c r="E1036" i="2"/>
  <c r="A1037" i="2"/>
  <c r="B1037" i="2"/>
  <c r="C1037" i="2"/>
  <c r="D1037" i="2"/>
  <c r="E1037" i="2"/>
  <c r="A1038" i="2"/>
  <c r="B1038" i="2"/>
  <c r="C1038" i="2"/>
  <c r="D1038" i="2"/>
  <c r="E1038" i="2"/>
  <c r="A1039" i="2"/>
  <c r="B1039" i="2"/>
  <c r="C1039" i="2"/>
  <c r="D1039" i="2"/>
  <c r="E1039" i="2"/>
  <c r="A1040" i="2"/>
  <c r="B1040" i="2"/>
  <c r="C1040" i="2"/>
  <c r="D1040" i="2"/>
  <c r="E1040" i="2"/>
  <c r="A1041" i="2"/>
  <c r="B1041" i="2"/>
  <c r="C1041" i="2"/>
  <c r="D1041" i="2"/>
  <c r="E1041" i="2"/>
  <c r="A1042" i="2"/>
  <c r="B1042" i="2"/>
  <c r="C1042" i="2"/>
  <c r="D1042" i="2"/>
  <c r="E1042" i="2"/>
  <c r="A1043" i="2"/>
  <c r="B1043" i="2"/>
  <c r="C1043" i="2"/>
  <c r="D1043" i="2"/>
  <c r="E1043" i="2"/>
  <c r="A1044" i="2"/>
  <c r="B1044" i="2"/>
  <c r="C1044" i="2"/>
  <c r="D1044" i="2"/>
  <c r="E1044" i="2"/>
  <c r="A1045" i="2"/>
  <c r="B1045" i="2"/>
  <c r="C1045" i="2"/>
  <c r="D1045" i="2"/>
  <c r="E1045" i="2"/>
  <c r="A1046" i="2"/>
  <c r="B1046" i="2"/>
  <c r="C1046" i="2"/>
  <c r="D1046" i="2"/>
  <c r="E1046" i="2"/>
  <c r="A1047" i="2"/>
  <c r="B1047" i="2"/>
  <c r="C1047" i="2"/>
  <c r="D1047" i="2"/>
  <c r="E1047" i="2"/>
  <c r="A1048" i="2"/>
  <c r="B1048" i="2"/>
  <c r="C1048" i="2"/>
  <c r="D1048" i="2"/>
  <c r="E1048" i="2"/>
  <c r="A1049" i="2"/>
  <c r="B1049" i="2"/>
  <c r="C1049" i="2"/>
  <c r="D1049" i="2"/>
  <c r="E1049" i="2"/>
  <c r="A1050" i="2"/>
  <c r="B1050" i="2"/>
  <c r="C1050" i="2"/>
  <c r="D1050" i="2"/>
  <c r="E1050" i="2"/>
  <c r="A1051" i="2"/>
  <c r="B1051" i="2"/>
  <c r="C1051" i="2"/>
  <c r="D1051" i="2"/>
  <c r="E1051" i="2"/>
  <c r="A1052" i="2"/>
  <c r="B1052" i="2"/>
  <c r="C1052" i="2"/>
  <c r="D1052" i="2"/>
  <c r="E1052" i="2"/>
  <c r="A1053" i="2"/>
  <c r="B1053" i="2"/>
  <c r="C1053" i="2"/>
  <c r="D1053" i="2"/>
  <c r="E1053" i="2"/>
  <c r="A1054" i="2"/>
  <c r="B1054" i="2"/>
  <c r="C1054" i="2"/>
  <c r="D1054" i="2"/>
  <c r="E1054" i="2"/>
  <c r="A1055" i="2"/>
  <c r="B1055" i="2"/>
  <c r="C1055" i="2"/>
  <c r="D1055" i="2"/>
  <c r="E1055" i="2"/>
  <c r="A1056" i="2"/>
  <c r="B1056" i="2"/>
  <c r="C1056" i="2"/>
  <c r="D1056" i="2"/>
  <c r="E1056" i="2"/>
  <c r="A1057" i="2"/>
  <c r="B1057" i="2"/>
  <c r="C1057" i="2"/>
  <c r="D1057" i="2"/>
  <c r="E1057" i="2"/>
  <c r="A1058" i="2"/>
  <c r="B1058" i="2"/>
  <c r="C1058" i="2"/>
  <c r="D1058" i="2"/>
  <c r="E1058" i="2"/>
  <c r="A1059" i="2"/>
  <c r="B1059" i="2"/>
  <c r="C1059" i="2"/>
  <c r="D1059" i="2"/>
  <c r="E1059" i="2"/>
  <c r="A1060" i="2"/>
  <c r="B1060" i="2"/>
  <c r="C1060" i="2"/>
  <c r="D1060" i="2"/>
  <c r="E1060" i="2"/>
  <c r="A1061" i="2"/>
  <c r="B1061" i="2"/>
  <c r="C1061" i="2"/>
  <c r="D1061" i="2"/>
  <c r="E1061" i="2"/>
  <c r="A1062" i="2"/>
  <c r="B1062" i="2"/>
  <c r="C1062" i="2"/>
  <c r="D1062" i="2"/>
  <c r="E1062" i="2"/>
  <c r="A1063" i="2"/>
  <c r="B1063" i="2"/>
  <c r="C1063" i="2"/>
  <c r="D1063" i="2"/>
  <c r="E1063" i="2"/>
  <c r="A1064" i="2"/>
  <c r="B1064" i="2"/>
  <c r="C1064" i="2"/>
  <c r="D1064" i="2"/>
  <c r="E1064" i="2"/>
  <c r="A1065" i="2"/>
  <c r="B1065" i="2"/>
  <c r="C1065" i="2"/>
  <c r="D1065" i="2"/>
  <c r="E1065" i="2"/>
  <c r="A1066" i="2"/>
  <c r="B1066" i="2"/>
  <c r="C1066" i="2"/>
  <c r="D1066" i="2"/>
  <c r="E1066" i="2"/>
  <c r="A1067" i="2"/>
  <c r="B1067" i="2"/>
  <c r="C1067" i="2"/>
  <c r="D1067" i="2"/>
  <c r="E1067" i="2"/>
  <c r="A1068" i="2"/>
  <c r="B1068" i="2"/>
  <c r="C1068" i="2"/>
  <c r="D1068" i="2"/>
  <c r="E1068" i="2"/>
  <c r="A1069" i="2"/>
  <c r="B1069" i="2"/>
  <c r="C1069" i="2"/>
  <c r="D1069" i="2"/>
  <c r="E1069" i="2"/>
  <c r="A1070" i="2"/>
  <c r="B1070" i="2"/>
  <c r="C1070" i="2"/>
  <c r="D1070" i="2"/>
  <c r="E1070" i="2"/>
  <c r="A1071" i="2"/>
  <c r="B1071" i="2"/>
  <c r="C1071" i="2"/>
  <c r="D1071" i="2"/>
  <c r="E1071" i="2"/>
  <c r="A1072" i="2"/>
  <c r="B1072" i="2"/>
  <c r="C1072" i="2"/>
  <c r="D1072" i="2"/>
  <c r="E1072" i="2"/>
  <c r="A1073" i="2"/>
  <c r="B1073" i="2"/>
  <c r="C1073" i="2"/>
  <c r="D1073" i="2"/>
  <c r="E1073" i="2"/>
  <c r="A1074" i="2"/>
  <c r="B1074" i="2"/>
  <c r="C1074" i="2"/>
  <c r="D1074" i="2"/>
  <c r="E1074" i="2"/>
  <c r="A1075" i="2"/>
  <c r="B1075" i="2"/>
  <c r="C1075" i="2"/>
  <c r="D1075" i="2"/>
  <c r="E1075" i="2"/>
  <c r="A1076" i="2"/>
  <c r="B1076" i="2"/>
  <c r="C1076" i="2"/>
  <c r="D1076" i="2"/>
  <c r="E1076" i="2"/>
  <c r="A1077" i="2"/>
  <c r="B1077" i="2"/>
  <c r="C1077" i="2"/>
  <c r="D1077" i="2"/>
  <c r="E1077" i="2"/>
  <c r="A1078" i="2"/>
  <c r="B1078" i="2"/>
  <c r="C1078" i="2"/>
  <c r="D1078" i="2"/>
  <c r="E1078" i="2"/>
  <c r="A1079" i="2"/>
  <c r="B1079" i="2"/>
  <c r="C1079" i="2"/>
  <c r="D1079" i="2"/>
  <c r="E1079" i="2"/>
  <c r="A1080" i="2"/>
  <c r="B1080" i="2"/>
  <c r="C1080" i="2"/>
  <c r="D1080" i="2"/>
  <c r="E1080" i="2"/>
  <c r="A1081" i="2"/>
  <c r="B1081" i="2"/>
  <c r="C1081" i="2"/>
  <c r="D1081" i="2"/>
  <c r="E1081" i="2"/>
  <c r="A1082" i="2"/>
  <c r="B1082" i="2"/>
  <c r="C1082" i="2"/>
  <c r="D1082" i="2"/>
  <c r="E1082" i="2"/>
  <c r="A1083" i="2"/>
  <c r="B1083" i="2"/>
  <c r="C1083" i="2"/>
  <c r="D1083" i="2"/>
  <c r="E1083" i="2"/>
  <c r="A1084" i="2"/>
  <c r="B1084" i="2"/>
  <c r="C1084" i="2"/>
  <c r="D1084" i="2"/>
  <c r="E1084" i="2"/>
  <c r="A1085" i="2"/>
  <c r="B1085" i="2"/>
  <c r="C1085" i="2"/>
  <c r="D1085" i="2"/>
  <c r="E1085" i="2"/>
  <c r="A1086" i="2"/>
  <c r="B1086" i="2"/>
  <c r="C1086" i="2"/>
  <c r="D1086" i="2"/>
  <c r="E1086" i="2"/>
  <c r="A1087" i="2"/>
  <c r="B1087" i="2"/>
  <c r="C1087" i="2"/>
  <c r="D1087" i="2"/>
  <c r="E1087" i="2"/>
  <c r="A1089" i="2"/>
  <c r="B1089" i="2"/>
  <c r="C1089" i="2"/>
  <c r="D1089" i="2"/>
  <c r="E1089" i="2"/>
  <c r="A1090" i="2"/>
  <c r="B1090" i="2"/>
  <c r="C1090" i="2"/>
  <c r="D1090" i="2"/>
  <c r="E1090" i="2"/>
  <c r="A1091" i="2"/>
  <c r="B1091" i="2"/>
  <c r="C1091" i="2"/>
  <c r="D1091" i="2"/>
  <c r="E1091" i="2"/>
  <c r="A1092" i="2"/>
  <c r="B1092" i="2"/>
  <c r="C1092" i="2"/>
  <c r="D1092" i="2"/>
  <c r="E1092" i="2"/>
  <c r="A1093" i="2"/>
  <c r="B1093" i="2"/>
  <c r="C1093" i="2"/>
  <c r="D1093" i="2"/>
  <c r="E1093" i="2"/>
  <c r="A1094" i="2"/>
  <c r="B1094" i="2"/>
  <c r="C1094" i="2"/>
  <c r="D1094" i="2"/>
  <c r="E1094" i="2"/>
  <c r="A1095" i="2"/>
  <c r="B1095" i="2"/>
  <c r="C1095" i="2"/>
  <c r="D1095" i="2"/>
  <c r="E1095" i="2"/>
  <c r="A1096" i="2"/>
  <c r="B1096" i="2"/>
  <c r="C1096" i="2"/>
  <c r="D1096" i="2"/>
  <c r="E1096" i="2"/>
  <c r="A1097" i="2"/>
  <c r="B1097" i="2"/>
  <c r="C1097" i="2"/>
  <c r="D1097" i="2"/>
  <c r="E1097" i="2"/>
  <c r="A1098" i="2"/>
  <c r="B1098" i="2"/>
  <c r="C1098" i="2"/>
  <c r="D1098" i="2"/>
  <c r="E1098" i="2"/>
  <c r="A1099" i="2"/>
  <c r="B1099" i="2"/>
  <c r="C1099" i="2"/>
  <c r="D1099" i="2"/>
  <c r="E1099" i="2"/>
  <c r="A1100" i="2"/>
  <c r="B1100" i="2"/>
  <c r="C1100" i="2"/>
  <c r="D1100" i="2"/>
  <c r="E1100" i="2"/>
  <c r="A1101" i="2"/>
  <c r="B1101" i="2"/>
  <c r="C1101" i="2"/>
  <c r="D1101" i="2"/>
  <c r="E1101" i="2"/>
  <c r="A1102" i="2"/>
  <c r="B1102" i="2"/>
  <c r="C1102" i="2"/>
  <c r="D1102" i="2"/>
  <c r="E1102" i="2"/>
  <c r="A1103" i="2"/>
  <c r="B1103" i="2"/>
  <c r="C1103" i="2"/>
  <c r="D1103" i="2"/>
  <c r="E1103" i="2"/>
  <c r="A1104" i="2"/>
  <c r="B1104" i="2"/>
  <c r="C1104" i="2"/>
  <c r="D1104" i="2"/>
  <c r="E1104" i="2"/>
  <c r="A1105" i="2"/>
  <c r="B1105" i="2"/>
  <c r="C1105" i="2"/>
  <c r="D1105" i="2"/>
  <c r="E1105" i="2"/>
  <c r="A1106" i="2"/>
  <c r="B1106" i="2"/>
  <c r="C1106" i="2"/>
  <c r="D1106" i="2"/>
  <c r="E1106" i="2"/>
  <c r="A1107" i="2"/>
  <c r="B1107" i="2"/>
  <c r="C1107" i="2"/>
  <c r="D1107" i="2"/>
  <c r="E1107" i="2"/>
  <c r="A1108" i="2"/>
  <c r="B1108" i="2"/>
  <c r="C1108" i="2"/>
  <c r="D1108" i="2"/>
  <c r="E1108" i="2"/>
  <c r="A1109" i="2"/>
  <c r="B1109" i="2"/>
  <c r="C1109" i="2"/>
  <c r="D1109" i="2"/>
  <c r="E1109" i="2"/>
  <c r="A1110" i="2"/>
  <c r="B1110" i="2"/>
  <c r="C1110" i="2"/>
  <c r="D1110" i="2"/>
  <c r="E1110" i="2"/>
  <c r="A1111" i="2"/>
  <c r="B1111" i="2"/>
  <c r="C1111" i="2"/>
  <c r="D1111" i="2"/>
  <c r="E1111" i="2"/>
  <c r="A1112" i="2"/>
  <c r="B1112" i="2"/>
  <c r="C1112" i="2"/>
  <c r="D1112" i="2"/>
  <c r="E1112" i="2"/>
  <c r="A1113" i="2"/>
  <c r="B1113" i="2"/>
  <c r="C1113" i="2"/>
  <c r="D1113" i="2"/>
  <c r="E1113" i="2"/>
  <c r="A1114" i="2"/>
  <c r="B1114" i="2"/>
  <c r="C1114" i="2"/>
  <c r="D1114" i="2"/>
  <c r="E1114" i="2"/>
  <c r="A1115" i="2"/>
  <c r="B1115" i="2"/>
  <c r="C1115" i="2"/>
  <c r="D1115" i="2"/>
  <c r="E1115" i="2"/>
  <c r="A1116" i="2"/>
  <c r="B1116" i="2"/>
  <c r="C1116" i="2"/>
  <c r="D1116" i="2"/>
  <c r="E1116" i="2"/>
  <c r="A1117" i="2"/>
  <c r="B1117" i="2"/>
  <c r="C1117" i="2"/>
  <c r="D1117" i="2"/>
  <c r="E1117" i="2"/>
  <c r="A1118" i="2"/>
  <c r="B1118" i="2"/>
  <c r="C1118" i="2"/>
  <c r="D1118" i="2"/>
  <c r="E1118" i="2"/>
  <c r="A1119" i="2"/>
  <c r="B1119" i="2"/>
  <c r="C1119" i="2"/>
  <c r="D1119" i="2"/>
  <c r="E1119" i="2"/>
  <c r="A1120" i="2"/>
  <c r="B1120" i="2"/>
  <c r="C1120" i="2"/>
  <c r="D1120" i="2"/>
  <c r="E1120" i="2"/>
  <c r="A1121" i="2"/>
  <c r="B1121" i="2"/>
  <c r="C1121" i="2"/>
  <c r="D1121" i="2"/>
  <c r="E1121" i="2"/>
  <c r="A1122" i="2"/>
  <c r="B1122" i="2"/>
  <c r="C1122" i="2"/>
  <c r="D1122" i="2"/>
  <c r="E1122" i="2"/>
  <c r="A1123" i="2"/>
  <c r="B1123" i="2"/>
  <c r="C1123" i="2"/>
  <c r="D1123" i="2"/>
  <c r="E1123" i="2"/>
  <c r="A1124" i="2"/>
  <c r="B1124" i="2"/>
  <c r="C1124" i="2"/>
  <c r="D1124" i="2"/>
  <c r="E1124" i="2"/>
  <c r="A1125" i="2"/>
  <c r="B1125" i="2"/>
  <c r="C1125" i="2"/>
  <c r="D1125" i="2"/>
  <c r="E1125" i="2"/>
  <c r="A1126" i="2"/>
  <c r="B1126" i="2"/>
  <c r="C1126" i="2"/>
  <c r="D1126" i="2"/>
  <c r="E1126" i="2"/>
  <c r="A1127" i="2"/>
  <c r="B1127" i="2"/>
  <c r="C1127" i="2"/>
  <c r="D1127" i="2"/>
  <c r="E1127" i="2"/>
  <c r="A1128" i="2"/>
  <c r="B1128" i="2"/>
  <c r="C1128" i="2"/>
  <c r="D1128" i="2"/>
  <c r="E1128" i="2"/>
  <c r="A1129" i="2"/>
  <c r="B1129" i="2"/>
  <c r="C1129" i="2"/>
  <c r="D1129" i="2"/>
  <c r="E1129" i="2"/>
  <c r="A1130" i="2"/>
  <c r="B1130" i="2"/>
  <c r="C1130" i="2"/>
  <c r="D1130" i="2"/>
  <c r="E1130" i="2"/>
  <c r="A1131" i="2"/>
  <c r="B1131" i="2"/>
  <c r="C1131" i="2"/>
  <c r="D1131" i="2"/>
  <c r="E1131" i="2"/>
  <c r="A1132" i="2"/>
  <c r="B1132" i="2"/>
  <c r="C1132" i="2"/>
  <c r="D1132" i="2"/>
  <c r="E1132" i="2"/>
  <c r="A1133" i="2"/>
  <c r="B1133" i="2"/>
  <c r="C1133" i="2"/>
  <c r="D1133" i="2"/>
  <c r="E1133" i="2"/>
  <c r="A1134" i="2"/>
  <c r="B1134" i="2"/>
  <c r="C1134" i="2"/>
  <c r="D1134" i="2"/>
  <c r="E1134" i="2"/>
  <c r="A1135" i="2"/>
  <c r="B1135" i="2"/>
  <c r="C1135" i="2"/>
  <c r="D1135" i="2"/>
  <c r="E1135" i="2"/>
  <c r="A1136" i="2"/>
  <c r="B1136" i="2"/>
  <c r="C1136" i="2"/>
  <c r="D1136" i="2"/>
  <c r="E1136" i="2"/>
  <c r="A1137" i="2"/>
  <c r="B1137" i="2"/>
  <c r="C1137" i="2"/>
  <c r="D1137" i="2"/>
  <c r="E1137" i="2"/>
  <c r="A1138" i="2"/>
  <c r="B1138" i="2"/>
  <c r="C1138" i="2"/>
  <c r="D1138" i="2"/>
  <c r="E1138" i="2"/>
  <c r="A1139" i="2"/>
  <c r="B1139" i="2"/>
  <c r="C1139" i="2"/>
  <c r="D1139" i="2"/>
  <c r="E1139" i="2"/>
  <c r="A1140" i="2"/>
  <c r="B1140" i="2"/>
  <c r="C1140" i="2"/>
  <c r="D1140" i="2"/>
  <c r="E1140" i="2"/>
  <c r="A1141" i="2"/>
  <c r="B1141" i="2"/>
  <c r="C1141" i="2"/>
  <c r="D1141" i="2"/>
  <c r="E1141" i="2"/>
  <c r="A1142" i="2"/>
  <c r="B1142" i="2"/>
  <c r="C1142" i="2"/>
  <c r="D1142" i="2"/>
  <c r="E1142" i="2"/>
  <c r="A1143" i="2"/>
  <c r="B1143" i="2"/>
  <c r="C1143" i="2"/>
  <c r="D1143" i="2"/>
  <c r="E1143" i="2"/>
  <c r="A1144" i="2"/>
  <c r="B1144" i="2"/>
  <c r="C1144" i="2"/>
  <c r="D1144" i="2"/>
  <c r="E1144" i="2"/>
  <c r="A1145" i="2"/>
  <c r="B1145" i="2"/>
  <c r="C1145" i="2"/>
  <c r="D1145" i="2"/>
  <c r="E1145" i="2"/>
  <c r="A1146" i="2"/>
  <c r="B1146" i="2"/>
  <c r="C1146" i="2"/>
  <c r="D1146" i="2"/>
  <c r="E1146" i="2"/>
  <c r="A1147" i="2"/>
  <c r="B1147" i="2"/>
  <c r="C1147" i="2"/>
  <c r="D1147" i="2"/>
  <c r="E1147" i="2"/>
  <c r="A1148" i="2"/>
  <c r="B1148" i="2"/>
  <c r="C1148" i="2"/>
  <c r="D1148" i="2"/>
  <c r="E1148" i="2"/>
  <c r="A1149" i="2"/>
  <c r="B1149" i="2"/>
  <c r="C1149" i="2"/>
  <c r="D1149" i="2"/>
  <c r="E1149" i="2"/>
  <c r="A1150" i="2"/>
  <c r="B1150" i="2"/>
  <c r="C1150" i="2"/>
  <c r="D1150" i="2"/>
  <c r="E1150" i="2"/>
  <c r="A1151" i="2"/>
  <c r="B1151" i="2"/>
  <c r="C1151" i="2"/>
  <c r="D1151" i="2"/>
  <c r="E1151" i="2"/>
  <c r="A1152" i="2"/>
  <c r="B1152" i="2"/>
  <c r="C1152" i="2"/>
  <c r="D1152" i="2"/>
  <c r="E1152" i="2"/>
  <c r="A1153" i="2"/>
  <c r="B1153" i="2"/>
  <c r="C1153" i="2"/>
  <c r="D1153" i="2"/>
  <c r="E1153" i="2"/>
  <c r="A1154" i="2"/>
  <c r="B1154" i="2"/>
  <c r="C1154" i="2"/>
  <c r="D1154" i="2"/>
  <c r="E1154" i="2"/>
  <c r="A1155" i="2"/>
  <c r="B1155" i="2"/>
  <c r="C1155" i="2"/>
  <c r="D1155" i="2"/>
  <c r="E1155" i="2"/>
  <c r="A1156" i="2"/>
  <c r="B1156" i="2"/>
  <c r="C1156" i="2"/>
  <c r="D1156" i="2"/>
  <c r="E1156" i="2"/>
  <c r="A1157" i="2"/>
  <c r="B1157" i="2"/>
  <c r="C1157" i="2"/>
  <c r="D1157" i="2"/>
  <c r="E1157" i="2"/>
  <c r="A1158" i="2"/>
  <c r="B1158" i="2"/>
  <c r="C1158" i="2"/>
  <c r="D1158" i="2"/>
  <c r="E1158" i="2"/>
  <c r="A1159" i="2"/>
  <c r="B1159" i="2"/>
  <c r="C1159" i="2"/>
  <c r="D1159" i="2"/>
  <c r="E1159" i="2"/>
  <c r="A1160" i="2"/>
  <c r="B1160" i="2"/>
  <c r="C1160" i="2"/>
  <c r="D1160" i="2"/>
  <c r="E1160" i="2"/>
  <c r="A1161" i="2"/>
  <c r="B1161" i="2"/>
  <c r="C1161" i="2"/>
  <c r="D1161" i="2"/>
  <c r="E1161" i="2"/>
  <c r="A1162" i="2"/>
  <c r="B1162" i="2"/>
  <c r="C1162" i="2"/>
  <c r="D1162" i="2"/>
  <c r="E1162" i="2"/>
  <c r="A1163" i="2"/>
  <c r="B1163" i="2"/>
  <c r="C1163" i="2"/>
  <c r="D1163" i="2"/>
  <c r="E1163" i="2"/>
  <c r="A1164" i="2"/>
  <c r="B1164" i="2"/>
  <c r="C1164" i="2"/>
  <c r="D1164" i="2"/>
  <c r="E1164" i="2"/>
  <c r="A1165" i="2"/>
  <c r="B1165" i="2"/>
  <c r="C1165" i="2"/>
  <c r="D1165" i="2"/>
  <c r="E1165" i="2"/>
  <c r="A1166" i="2"/>
  <c r="B1166" i="2"/>
  <c r="C1166" i="2"/>
  <c r="D1166" i="2"/>
  <c r="E1166" i="2"/>
  <c r="A1167" i="2"/>
  <c r="B1167" i="2"/>
  <c r="C1167" i="2"/>
  <c r="D1167" i="2"/>
  <c r="E1167" i="2"/>
  <c r="A1168" i="2"/>
  <c r="B1168" i="2"/>
  <c r="C1168" i="2"/>
  <c r="D1168" i="2"/>
  <c r="E1168" i="2"/>
  <c r="A1169" i="2"/>
  <c r="B1169" i="2"/>
  <c r="C1169" i="2"/>
  <c r="D1169" i="2"/>
  <c r="E1169" i="2"/>
  <c r="A1170" i="2"/>
  <c r="B1170" i="2"/>
  <c r="C1170" i="2"/>
  <c r="D1170" i="2"/>
  <c r="E1170" i="2"/>
  <c r="A1171" i="2"/>
  <c r="B1171" i="2"/>
  <c r="C1171" i="2"/>
  <c r="D1171" i="2"/>
  <c r="E1171" i="2"/>
  <c r="A1172" i="2"/>
  <c r="B1172" i="2"/>
  <c r="C1172" i="2"/>
  <c r="D1172" i="2"/>
  <c r="E1172" i="2"/>
  <c r="A1173" i="2"/>
  <c r="B1173" i="2"/>
  <c r="C1173" i="2"/>
  <c r="D1173" i="2"/>
  <c r="E1173" i="2"/>
  <c r="A1174" i="2"/>
  <c r="B1174" i="2"/>
  <c r="C1174" i="2"/>
  <c r="D1174" i="2"/>
  <c r="E1174" i="2"/>
  <c r="A1175" i="2"/>
  <c r="B1175" i="2"/>
  <c r="C1175" i="2"/>
  <c r="D1175" i="2"/>
  <c r="E1175" i="2"/>
  <c r="A1176" i="2"/>
  <c r="B1176" i="2"/>
  <c r="C1176" i="2"/>
  <c r="D1176" i="2"/>
  <c r="E1176" i="2"/>
  <c r="A1177" i="2"/>
  <c r="B1177" i="2"/>
  <c r="C1177" i="2"/>
  <c r="D1177" i="2"/>
  <c r="E1177" i="2"/>
  <c r="A1178" i="2"/>
  <c r="B1178" i="2"/>
  <c r="C1178" i="2"/>
  <c r="D1178" i="2"/>
  <c r="E1178" i="2"/>
  <c r="A1179" i="2"/>
  <c r="B1179" i="2"/>
  <c r="C1179" i="2"/>
  <c r="D1179" i="2"/>
  <c r="E1179" i="2"/>
  <c r="A1180" i="2"/>
  <c r="B1180" i="2"/>
  <c r="C1180" i="2"/>
  <c r="D1180" i="2"/>
  <c r="E1180" i="2"/>
  <c r="A1181" i="2"/>
  <c r="B1181" i="2"/>
  <c r="C1181" i="2"/>
  <c r="D1181" i="2"/>
  <c r="E1181" i="2"/>
  <c r="A1182" i="2"/>
  <c r="B1182" i="2"/>
  <c r="C1182" i="2"/>
  <c r="D1182" i="2"/>
  <c r="E1182" i="2"/>
  <c r="A1183" i="2"/>
  <c r="B1183" i="2"/>
  <c r="C1183" i="2"/>
  <c r="D1183" i="2"/>
  <c r="E1183" i="2"/>
  <c r="A1184" i="2"/>
  <c r="B1184" i="2"/>
  <c r="C1184" i="2"/>
  <c r="D1184" i="2"/>
  <c r="E1184" i="2"/>
  <c r="A1185" i="2"/>
  <c r="B1185" i="2"/>
  <c r="C1185" i="2"/>
  <c r="D1185" i="2"/>
  <c r="E1185" i="2"/>
  <c r="A1186" i="2"/>
  <c r="B1186" i="2"/>
  <c r="C1186" i="2"/>
  <c r="D1186" i="2"/>
  <c r="E1186" i="2"/>
  <c r="A1187" i="2"/>
  <c r="B1187" i="2"/>
  <c r="C1187" i="2"/>
  <c r="D1187" i="2"/>
  <c r="E1187" i="2"/>
  <c r="A1188" i="2"/>
  <c r="B1188" i="2"/>
  <c r="C1188" i="2"/>
  <c r="D1188" i="2"/>
  <c r="E1188" i="2"/>
  <c r="A1189" i="2"/>
  <c r="B1189" i="2"/>
  <c r="C1189" i="2"/>
  <c r="D1189" i="2"/>
  <c r="E1189" i="2"/>
  <c r="A1190" i="2"/>
  <c r="B1190" i="2"/>
  <c r="C1190" i="2"/>
  <c r="D1190" i="2"/>
  <c r="E1190" i="2"/>
  <c r="A1191" i="2"/>
  <c r="B1191" i="2"/>
  <c r="C1191" i="2"/>
  <c r="D1191" i="2"/>
  <c r="E1191" i="2"/>
  <c r="A1192" i="2"/>
  <c r="B1192" i="2"/>
  <c r="C1192" i="2"/>
  <c r="D1192" i="2"/>
  <c r="E1192" i="2"/>
  <c r="A1193" i="2"/>
  <c r="B1193" i="2"/>
  <c r="C1193" i="2"/>
  <c r="D1193" i="2"/>
  <c r="E1193" i="2"/>
  <c r="A1194" i="2"/>
  <c r="B1194" i="2"/>
  <c r="C1194" i="2"/>
  <c r="D1194" i="2"/>
  <c r="E1194" i="2"/>
  <c r="A1195" i="2"/>
  <c r="B1195" i="2"/>
  <c r="C1195" i="2"/>
  <c r="D1195" i="2"/>
  <c r="E1195" i="2"/>
  <c r="A1196" i="2"/>
  <c r="B1196" i="2"/>
  <c r="C1196" i="2"/>
  <c r="D1196" i="2"/>
  <c r="E1196" i="2"/>
  <c r="A1197" i="2"/>
  <c r="B1197" i="2"/>
  <c r="C1197" i="2"/>
  <c r="D1197" i="2"/>
  <c r="E1197" i="2"/>
  <c r="A1198" i="2"/>
  <c r="B1198" i="2"/>
  <c r="C1198" i="2"/>
  <c r="D1198" i="2"/>
  <c r="E1198" i="2"/>
  <c r="A1199" i="2"/>
  <c r="B1199" i="2"/>
  <c r="C1199" i="2"/>
  <c r="D1199" i="2"/>
  <c r="E1199" i="2"/>
  <c r="A1200" i="2"/>
  <c r="B1200" i="2"/>
  <c r="C1200" i="2"/>
  <c r="D1200" i="2"/>
  <c r="E1200" i="2"/>
  <c r="A1201" i="2"/>
  <c r="B1201" i="2"/>
  <c r="C1201" i="2"/>
  <c r="D1201" i="2"/>
  <c r="E1201" i="2"/>
  <c r="A1202" i="2"/>
  <c r="B1202" i="2"/>
  <c r="C1202" i="2"/>
  <c r="D1202" i="2"/>
  <c r="E1202" i="2"/>
  <c r="A1203" i="2"/>
  <c r="B1203" i="2"/>
  <c r="C1203" i="2"/>
  <c r="D1203" i="2"/>
  <c r="E1203" i="2"/>
  <c r="A1204" i="2"/>
  <c r="B1204" i="2"/>
  <c r="C1204" i="2"/>
  <c r="D1204" i="2"/>
  <c r="E1204" i="2"/>
  <c r="A1205" i="2"/>
  <c r="B1205" i="2"/>
  <c r="C1205" i="2"/>
  <c r="D1205" i="2"/>
  <c r="E1205" i="2"/>
  <c r="A1206" i="2"/>
  <c r="B1206" i="2"/>
  <c r="C1206" i="2"/>
  <c r="D1206" i="2"/>
  <c r="E1206" i="2"/>
  <c r="A1207" i="2"/>
  <c r="B1207" i="2"/>
  <c r="C1207" i="2"/>
  <c r="D1207" i="2"/>
  <c r="E1207" i="2"/>
  <c r="A1208" i="2"/>
  <c r="B1208" i="2"/>
  <c r="C1208" i="2"/>
  <c r="D1208" i="2"/>
  <c r="E1208" i="2"/>
  <c r="A1209" i="2"/>
  <c r="B1209" i="2"/>
  <c r="C1209" i="2"/>
  <c r="D1209" i="2"/>
  <c r="E1209" i="2"/>
  <c r="A1210" i="2"/>
  <c r="B1210" i="2"/>
  <c r="C1210" i="2"/>
  <c r="D1210" i="2"/>
  <c r="E1210" i="2"/>
  <c r="A1212" i="2"/>
  <c r="B1212" i="2"/>
  <c r="C1212" i="2"/>
  <c r="D1212" i="2"/>
  <c r="E1212" i="2"/>
  <c r="A1213" i="2"/>
  <c r="B1213" i="2"/>
  <c r="C1213" i="2"/>
  <c r="D1213" i="2"/>
  <c r="E1213" i="2"/>
  <c r="A1214" i="2"/>
  <c r="B1214" i="2"/>
  <c r="C1214" i="2"/>
  <c r="D1214" i="2"/>
  <c r="E1214" i="2"/>
  <c r="A1215" i="2"/>
  <c r="B1215" i="2"/>
  <c r="C1215" i="2"/>
  <c r="D1215" i="2"/>
  <c r="E1215" i="2"/>
  <c r="A1216" i="2"/>
  <c r="B1216" i="2"/>
  <c r="C1216" i="2"/>
  <c r="D1216" i="2"/>
  <c r="E1216" i="2"/>
  <c r="A1217" i="2"/>
  <c r="B1217" i="2"/>
  <c r="C1217" i="2"/>
  <c r="D1217" i="2"/>
  <c r="E1217" i="2"/>
  <c r="A1218" i="2"/>
  <c r="B1218" i="2"/>
  <c r="C1218" i="2"/>
  <c r="D1218" i="2"/>
  <c r="E1218" i="2"/>
  <c r="A1219" i="2"/>
  <c r="B1219" i="2"/>
  <c r="C1219" i="2"/>
  <c r="D1219" i="2"/>
  <c r="E1219" i="2"/>
  <c r="A1220" i="2"/>
  <c r="B1220" i="2"/>
  <c r="C1220" i="2"/>
  <c r="D1220" i="2"/>
  <c r="E1220" i="2"/>
  <c r="A1221" i="2"/>
  <c r="B1221" i="2"/>
  <c r="C1221" i="2"/>
  <c r="D1221" i="2"/>
  <c r="E1221" i="2"/>
  <c r="A1222" i="2"/>
  <c r="B1222" i="2"/>
  <c r="C1222" i="2"/>
  <c r="D1222" i="2"/>
  <c r="E1222" i="2"/>
  <c r="A1223" i="2"/>
  <c r="B1223" i="2"/>
  <c r="C1223" i="2"/>
  <c r="D1223" i="2"/>
  <c r="E1223" i="2"/>
  <c r="A1224" i="2"/>
  <c r="B1224" i="2"/>
  <c r="C1224" i="2"/>
  <c r="D1224" i="2"/>
  <c r="E1224" i="2"/>
  <c r="A1225" i="2"/>
  <c r="B1225" i="2"/>
  <c r="C1225" i="2"/>
  <c r="D1225" i="2"/>
  <c r="E1225" i="2"/>
  <c r="A1226" i="2"/>
  <c r="B1226" i="2"/>
  <c r="C1226" i="2"/>
  <c r="D1226" i="2"/>
  <c r="E1226" i="2"/>
  <c r="A1227" i="2"/>
  <c r="B1227" i="2"/>
  <c r="C1227" i="2"/>
  <c r="D1227" i="2"/>
  <c r="E1227" i="2"/>
  <c r="A1228" i="2"/>
  <c r="B1228" i="2"/>
  <c r="C1228" i="2"/>
  <c r="D1228" i="2"/>
  <c r="E1228" i="2"/>
  <c r="A1229" i="2"/>
  <c r="B1229" i="2"/>
  <c r="C1229" i="2"/>
  <c r="D1229" i="2"/>
  <c r="E1229" i="2"/>
  <c r="A1230" i="2"/>
  <c r="B1230" i="2"/>
  <c r="C1230" i="2"/>
  <c r="D1230" i="2"/>
  <c r="E1230" i="2"/>
  <c r="A1231" i="2"/>
  <c r="B1231" i="2"/>
  <c r="C1231" i="2"/>
  <c r="D1231" i="2"/>
  <c r="E1231" i="2"/>
  <c r="A1232" i="2"/>
  <c r="B1232" i="2"/>
  <c r="C1232" i="2"/>
  <c r="D1232" i="2"/>
  <c r="E1232" i="2"/>
  <c r="A1233" i="2"/>
  <c r="B1233" i="2"/>
  <c r="C1233" i="2"/>
  <c r="D1233" i="2"/>
  <c r="E1233" i="2"/>
  <c r="A1234" i="2"/>
  <c r="B1234" i="2"/>
  <c r="C1234" i="2"/>
  <c r="D1234" i="2"/>
  <c r="E1234" i="2"/>
  <c r="A1235" i="2"/>
  <c r="B1235" i="2"/>
  <c r="C1235" i="2"/>
  <c r="D1235" i="2"/>
  <c r="E1235" i="2"/>
  <c r="A1236" i="2"/>
  <c r="B1236" i="2"/>
  <c r="C1236" i="2"/>
  <c r="D1236" i="2"/>
  <c r="E1236" i="2"/>
  <c r="A1237" i="2"/>
  <c r="B1237" i="2"/>
  <c r="C1237" i="2"/>
  <c r="D1237" i="2"/>
  <c r="E1237" i="2"/>
  <c r="A1238" i="2"/>
  <c r="B1238" i="2"/>
  <c r="C1238" i="2"/>
  <c r="D1238" i="2"/>
  <c r="E1238" i="2"/>
  <c r="A1239" i="2"/>
  <c r="B1239" i="2"/>
  <c r="C1239" i="2"/>
  <c r="D1239" i="2"/>
  <c r="E1239" i="2"/>
  <c r="A1240" i="2"/>
  <c r="B1240" i="2"/>
  <c r="C1240" i="2"/>
  <c r="D1240" i="2"/>
  <c r="E1240" i="2"/>
  <c r="A1241" i="2"/>
  <c r="B1241" i="2"/>
  <c r="C1241" i="2"/>
  <c r="D1241" i="2"/>
  <c r="E1241" i="2"/>
  <c r="A1242" i="2"/>
  <c r="B1242" i="2"/>
  <c r="C1242" i="2"/>
  <c r="D1242" i="2"/>
  <c r="E1242" i="2"/>
  <c r="A1243" i="2"/>
  <c r="B1243" i="2"/>
  <c r="C1243" i="2"/>
  <c r="D1243" i="2"/>
  <c r="E1243" i="2"/>
  <c r="A1244" i="2"/>
  <c r="B1244" i="2"/>
  <c r="C1244" i="2"/>
  <c r="D1244" i="2"/>
  <c r="E1244" i="2"/>
  <c r="A1245" i="2"/>
  <c r="B1245" i="2"/>
  <c r="C1245" i="2"/>
  <c r="D1245" i="2"/>
  <c r="E1245" i="2"/>
  <c r="A1246" i="2"/>
  <c r="B1246" i="2"/>
  <c r="C1246" i="2"/>
  <c r="D1246" i="2"/>
  <c r="E1246" i="2"/>
  <c r="A1247" i="2"/>
  <c r="B1247" i="2"/>
  <c r="C1247" i="2"/>
  <c r="D1247" i="2"/>
  <c r="E1247" i="2"/>
  <c r="A1248" i="2"/>
  <c r="B1248" i="2"/>
  <c r="C1248" i="2"/>
  <c r="D1248" i="2"/>
  <c r="E1248" i="2"/>
  <c r="A1249" i="2"/>
  <c r="B1249" i="2"/>
  <c r="C1249" i="2"/>
  <c r="D1249" i="2"/>
  <c r="E1249" i="2"/>
  <c r="A1250" i="2"/>
  <c r="B1250" i="2"/>
  <c r="C1250" i="2"/>
  <c r="D1250" i="2"/>
  <c r="E1250" i="2"/>
  <c r="A1251" i="2"/>
  <c r="B1251" i="2"/>
  <c r="C1251" i="2"/>
  <c r="D1251" i="2"/>
  <c r="E1251" i="2"/>
  <c r="A1252" i="2"/>
  <c r="B1252" i="2"/>
  <c r="C1252" i="2"/>
  <c r="D1252" i="2"/>
  <c r="E1252" i="2"/>
  <c r="A1253" i="2"/>
  <c r="B1253" i="2"/>
  <c r="C1253" i="2"/>
  <c r="D1253" i="2"/>
  <c r="E1253" i="2"/>
  <c r="A1254" i="2"/>
  <c r="B1254" i="2"/>
  <c r="C1254" i="2"/>
  <c r="D1254" i="2"/>
  <c r="E1254" i="2"/>
  <c r="A1255" i="2"/>
  <c r="B1255" i="2"/>
  <c r="C1255" i="2"/>
  <c r="D1255" i="2"/>
  <c r="E1255" i="2"/>
  <c r="A1256" i="2"/>
  <c r="B1256" i="2"/>
  <c r="C1256" i="2"/>
  <c r="D1256" i="2"/>
  <c r="E1256" i="2"/>
  <c r="A1257" i="2"/>
  <c r="B1257" i="2"/>
  <c r="C1257" i="2"/>
  <c r="D1257" i="2"/>
  <c r="E1257" i="2"/>
  <c r="A1258" i="2"/>
  <c r="B1258" i="2"/>
  <c r="C1258" i="2"/>
  <c r="D1258" i="2"/>
  <c r="E1258" i="2"/>
  <c r="A1259" i="2"/>
  <c r="B1259" i="2"/>
  <c r="C1259" i="2"/>
  <c r="D1259" i="2"/>
  <c r="E1259" i="2"/>
  <c r="A1260" i="2"/>
  <c r="B1260" i="2"/>
  <c r="C1260" i="2"/>
  <c r="D1260" i="2"/>
  <c r="E1260" i="2"/>
  <c r="A1261" i="2"/>
  <c r="B1261" i="2"/>
  <c r="C1261" i="2"/>
  <c r="D1261" i="2"/>
  <c r="E1261" i="2"/>
  <c r="A1262" i="2"/>
  <c r="B1262" i="2"/>
  <c r="C1262" i="2"/>
  <c r="D1262" i="2"/>
  <c r="E1262" i="2"/>
  <c r="A1263" i="2"/>
  <c r="B1263" i="2"/>
  <c r="C1263" i="2"/>
  <c r="D1263" i="2"/>
  <c r="E1263" i="2"/>
  <c r="A1264" i="2"/>
  <c r="B1264" i="2"/>
  <c r="C1264" i="2"/>
  <c r="D1264" i="2"/>
  <c r="E1264" i="2"/>
  <c r="A1265" i="2"/>
  <c r="B1265" i="2"/>
  <c r="C1265" i="2"/>
  <c r="D1265" i="2"/>
  <c r="E1265" i="2"/>
  <c r="A1266" i="2"/>
  <c r="B1266" i="2"/>
  <c r="C1266" i="2"/>
  <c r="D1266" i="2"/>
  <c r="E1266" i="2"/>
  <c r="A1267" i="2"/>
  <c r="B1267" i="2"/>
  <c r="C1267" i="2"/>
  <c r="D1267" i="2"/>
  <c r="E1267" i="2"/>
  <c r="A1268" i="2"/>
  <c r="B1268" i="2"/>
  <c r="C1268" i="2"/>
  <c r="D1268" i="2"/>
  <c r="E1268" i="2"/>
  <c r="A1269" i="2"/>
  <c r="B1269" i="2"/>
  <c r="C1269" i="2"/>
  <c r="D1269" i="2"/>
  <c r="E1269" i="2"/>
  <c r="A1270" i="2"/>
  <c r="B1270" i="2"/>
  <c r="C1270" i="2"/>
  <c r="D1270" i="2"/>
  <c r="E1270" i="2"/>
  <c r="A1271" i="2"/>
  <c r="B1271" i="2"/>
  <c r="C1271" i="2"/>
  <c r="D1271" i="2"/>
  <c r="E1271" i="2"/>
  <c r="A1272" i="2"/>
  <c r="B1272" i="2"/>
  <c r="C1272" i="2"/>
  <c r="D1272" i="2"/>
  <c r="E1272" i="2"/>
  <c r="A1273" i="2"/>
  <c r="B1273" i="2"/>
  <c r="C1273" i="2"/>
  <c r="D1273" i="2"/>
  <c r="E1273" i="2"/>
  <c r="A1274" i="2"/>
  <c r="B1274" i="2"/>
  <c r="C1274" i="2"/>
  <c r="D1274" i="2"/>
  <c r="E1274" i="2"/>
  <c r="A1275" i="2"/>
  <c r="B1275" i="2"/>
  <c r="C1275" i="2"/>
  <c r="D1275" i="2"/>
  <c r="E1275" i="2"/>
  <c r="A1276" i="2"/>
  <c r="B1276" i="2"/>
  <c r="C1276" i="2"/>
  <c r="D1276" i="2"/>
  <c r="E1276" i="2"/>
  <c r="A1277" i="2"/>
  <c r="B1277" i="2"/>
  <c r="C1277" i="2"/>
  <c r="D1277" i="2"/>
  <c r="E1277" i="2"/>
  <c r="A1278" i="2"/>
  <c r="B1278" i="2"/>
  <c r="C1278" i="2"/>
  <c r="D1278" i="2"/>
  <c r="E1278" i="2"/>
  <c r="A1279" i="2"/>
  <c r="B1279" i="2"/>
  <c r="C1279" i="2"/>
  <c r="D1279" i="2"/>
  <c r="E1279" i="2"/>
  <c r="A1280" i="2"/>
  <c r="B1280" i="2"/>
  <c r="C1280" i="2"/>
  <c r="D1280" i="2"/>
  <c r="E1280" i="2"/>
  <c r="A1281" i="2"/>
  <c r="B1281" i="2"/>
  <c r="C1281" i="2"/>
  <c r="D1281" i="2"/>
  <c r="E1281" i="2"/>
  <c r="A1282" i="2"/>
  <c r="B1282" i="2"/>
  <c r="C1282" i="2"/>
  <c r="D1282" i="2"/>
  <c r="E1282" i="2"/>
  <c r="A1283" i="2"/>
  <c r="B1283" i="2"/>
  <c r="C1283" i="2"/>
  <c r="D1283" i="2"/>
  <c r="E1283" i="2"/>
  <c r="A1284" i="2"/>
  <c r="B1284" i="2"/>
  <c r="C1284" i="2"/>
  <c r="D1284" i="2"/>
  <c r="E1284" i="2"/>
  <c r="A1285" i="2"/>
  <c r="B1285" i="2"/>
  <c r="C1285" i="2"/>
  <c r="D1285" i="2"/>
  <c r="E1285" i="2"/>
  <c r="A1288" i="2"/>
  <c r="B1288" i="2"/>
  <c r="C1288" i="2"/>
  <c r="D1288" i="2"/>
  <c r="E1288" i="2"/>
  <c r="A1289" i="2"/>
  <c r="B1289" i="2"/>
  <c r="C1289" i="2"/>
  <c r="D1289" i="2"/>
  <c r="E1289" i="2"/>
  <c r="A1290" i="2"/>
  <c r="B1290" i="2"/>
  <c r="C1290" i="2"/>
  <c r="D1290" i="2"/>
  <c r="E1290" i="2"/>
  <c r="A1291" i="2"/>
  <c r="B1291" i="2"/>
  <c r="C1291" i="2"/>
  <c r="D1291" i="2"/>
  <c r="E1291" i="2"/>
  <c r="A1292" i="2"/>
  <c r="B1292" i="2"/>
  <c r="C1292" i="2"/>
  <c r="D1292" i="2"/>
  <c r="E1292" i="2"/>
  <c r="A1293" i="2"/>
  <c r="B1293" i="2"/>
  <c r="C1293" i="2"/>
  <c r="D1293" i="2"/>
  <c r="E1293" i="2"/>
  <c r="A1294" i="2"/>
  <c r="B1294" i="2"/>
  <c r="C1294" i="2"/>
  <c r="D1294" i="2"/>
  <c r="E1294" i="2"/>
  <c r="A1295" i="2"/>
  <c r="B1295" i="2"/>
  <c r="C1295" i="2"/>
  <c r="D1295" i="2"/>
  <c r="E1295" i="2"/>
  <c r="A1297" i="2"/>
  <c r="B1297" i="2"/>
  <c r="C1297" i="2"/>
  <c r="D1297" i="2"/>
  <c r="E1297" i="2"/>
  <c r="A1298" i="2"/>
  <c r="B1298" i="2"/>
  <c r="C1298" i="2"/>
  <c r="D1298" i="2"/>
  <c r="E1298" i="2"/>
  <c r="A1299" i="2"/>
  <c r="B1299" i="2"/>
  <c r="C1299" i="2"/>
  <c r="D1299" i="2"/>
  <c r="E1299" i="2"/>
  <c r="A1300" i="2"/>
  <c r="B1300" i="2"/>
  <c r="C1300" i="2"/>
  <c r="D1300" i="2"/>
  <c r="E1300" i="2"/>
  <c r="A1301" i="2"/>
  <c r="B1301" i="2"/>
  <c r="C1301" i="2"/>
  <c r="D1301" i="2"/>
  <c r="E1301" i="2"/>
  <c r="A1302" i="2"/>
  <c r="B1302" i="2"/>
  <c r="C1302" i="2"/>
  <c r="D1302" i="2"/>
  <c r="E1302" i="2"/>
  <c r="A1303" i="2"/>
  <c r="B1303" i="2"/>
  <c r="C1303" i="2"/>
  <c r="D1303" i="2"/>
  <c r="E1303" i="2"/>
  <c r="A1304" i="2"/>
  <c r="B1304" i="2"/>
  <c r="C1304" i="2"/>
  <c r="D1304" i="2"/>
  <c r="E1304" i="2"/>
  <c r="A1305" i="2"/>
  <c r="B1305" i="2"/>
  <c r="C1305" i="2"/>
  <c r="D1305" i="2"/>
  <c r="E1305" i="2"/>
  <c r="A1306" i="2"/>
  <c r="B1306" i="2"/>
  <c r="C1306" i="2"/>
  <c r="D1306" i="2"/>
  <c r="E1306" i="2"/>
  <c r="A1307" i="2"/>
  <c r="B1307" i="2"/>
  <c r="C1307" i="2"/>
  <c r="D1307" i="2"/>
  <c r="E1307" i="2"/>
  <c r="A1308" i="2"/>
  <c r="B1308" i="2"/>
  <c r="C1308" i="2"/>
  <c r="D1308" i="2"/>
  <c r="E1308" i="2"/>
  <c r="A1309" i="2"/>
  <c r="B1309" i="2"/>
  <c r="C1309" i="2"/>
  <c r="D1309" i="2"/>
  <c r="E1309" i="2"/>
  <c r="A1310" i="2"/>
  <c r="B1310" i="2"/>
  <c r="C1310" i="2"/>
  <c r="D1310" i="2"/>
  <c r="E1310" i="2"/>
  <c r="A1311" i="2"/>
  <c r="B1311" i="2"/>
  <c r="C1311" i="2"/>
  <c r="D1311" i="2"/>
  <c r="E1311" i="2"/>
  <c r="A1312" i="2"/>
  <c r="B1312" i="2"/>
  <c r="C1312" i="2"/>
  <c r="D1312" i="2"/>
  <c r="E1312" i="2"/>
  <c r="A1313" i="2"/>
  <c r="B1313" i="2"/>
  <c r="C1313" i="2"/>
  <c r="D1313" i="2"/>
  <c r="E1313" i="2"/>
  <c r="A1314" i="2"/>
  <c r="B1314" i="2"/>
  <c r="C1314" i="2"/>
  <c r="D1314" i="2"/>
  <c r="E1314" i="2"/>
  <c r="A1315" i="2"/>
  <c r="B1315" i="2"/>
  <c r="C1315" i="2"/>
  <c r="D1315" i="2"/>
  <c r="E1315" i="2"/>
  <c r="A1316" i="2"/>
  <c r="B1316" i="2"/>
  <c r="C1316" i="2"/>
  <c r="D1316" i="2"/>
  <c r="E1316" i="2"/>
  <c r="A1317" i="2"/>
  <c r="B1317" i="2"/>
  <c r="C1317" i="2"/>
  <c r="D1317" i="2"/>
  <c r="E1317" i="2"/>
  <c r="A1318" i="2"/>
  <c r="B1318" i="2"/>
  <c r="C1318" i="2"/>
  <c r="D1318" i="2"/>
  <c r="E1318" i="2"/>
  <c r="A1319" i="2"/>
  <c r="B1319" i="2"/>
  <c r="C1319" i="2"/>
  <c r="D1319" i="2"/>
  <c r="E1319" i="2"/>
  <c r="A1320" i="2"/>
  <c r="B1320" i="2"/>
  <c r="C1320" i="2"/>
  <c r="D1320" i="2"/>
  <c r="E1320" i="2"/>
  <c r="A1321" i="2"/>
  <c r="B1321" i="2"/>
  <c r="C1321" i="2"/>
  <c r="D1321" i="2"/>
  <c r="E1321" i="2"/>
  <c r="A1322" i="2"/>
  <c r="B1322" i="2"/>
  <c r="C1322" i="2"/>
  <c r="D1322" i="2"/>
  <c r="E1322" i="2"/>
  <c r="A1323" i="2"/>
  <c r="B1323" i="2"/>
  <c r="C1323" i="2"/>
  <c r="D1323" i="2"/>
  <c r="E1323" i="2"/>
  <c r="A1324" i="2"/>
  <c r="B1324" i="2"/>
  <c r="C1324" i="2"/>
  <c r="D1324" i="2"/>
  <c r="E1324" i="2"/>
  <c r="A1325" i="2"/>
  <c r="B1325" i="2"/>
  <c r="C1325" i="2"/>
  <c r="D1325" i="2"/>
  <c r="E1325" i="2"/>
  <c r="A1326" i="2"/>
  <c r="B1326" i="2"/>
  <c r="C1326" i="2"/>
  <c r="D1326" i="2"/>
  <c r="E1326" i="2"/>
  <c r="A1327" i="2"/>
  <c r="B1327" i="2"/>
  <c r="C1327" i="2"/>
  <c r="D1327" i="2"/>
  <c r="E1327" i="2"/>
  <c r="A1328" i="2"/>
  <c r="B1328" i="2"/>
  <c r="C1328" i="2"/>
  <c r="D1328" i="2"/>
  <c r="E1328" i="2"/>
  <c r="A1329" i="2"/>
  <c r="B1329" i="2"/>
  <c r="C1329" i="2"/>
  <c r="D1329" i="2"/>
  <c r="E1329" i="2"/>
  <c r="A1330" i="2"/>
  <c r="B1330" i="2"/>
  <c r="C1330" i="2"/>
  <c r="D1330" i="2"/>
  <c r="E1330" i="2"/>
  <c r="A1331" i="2"/>
  <c r="B1331" i="2"/>
  <c r="C1331" i="2"/>
  <c r="D1331" i="2"/>
  <c r="E1331" i="2"/>
  <c r="A1332" i="2"/>
  <c r="B1332" i="2"/>
  <c r="C1332" i="2"/>
  <c r="D1332" i="2"/>
  <c r="E1332" i="2"/>
  <c r="A1333" i="2"/>
  <c r="B1333" i="2"/>
  <c r="C1333" i="2"/>
  <c r="D1333" i="2"/>
  <c r="E1333" i="2"/>
  <c r="A1334" i="2"/>
  <c r="B1334" i="2"/>
  <c r="C1334" i="2"/>
  <c r="D1334" i="2"/>
  <c r="E1334" i="2"/>
  <c r="A1335" i="2"/>
  <c r="B1335" i="2"/>
  <c r="C1335" i="2"/>
  <c r="D1335" i="2"/>
  <c r="E1335" i="2"/>
  <c r="A1336" i="2"/>
  <c r="B1336" i="2"/>
  <c r="C1336" i="2"/>
  <c r="D1336" i="2"/>
  <c r="E1336" i="2"/>
  <c r="A1337" i="2"/>
  <c r="B1337" i="2"/>
  <c r="C1337" i="2"/>
  <c r="D1337" i="2"/>
  <c r="E1337" i="2"/>
  <c r="A1338" i="2"/>
  <c r="B1338" i="2"/>
  <c r="C1338" i="2"/>
  <c r="D1338" i="2"/>
  <c r="E1338" i="2"/>
  <c r="A1339" i="2"/>
  <c r="B1339" i="2"/>
  <c r="C1339" i="2"/>
  <c r="D1339" i="2"/>
  <c r="E1339" i="2"/>
  <c r="A1340" i="2"/>
  <c r="B1340" i="2"/>
  <c r="C1340" i="2"/>
  <c r="D1340" i="2"/>
  <c r="E1340" i="2"/>
  <c r="A1341" i="2"/>
  <c r="B1341" i="2"/>
  <c r="C1341" i="2"/>
  <c r="D1341" i="2"/>
  <c r="E1341" i="2"/>
  <c r="A1342" i="2"/>
  <c r="B1342" i="2"/>
  <c r="C1342" i="2"/>
  <c r="D1342" i="2"/>
  <c r="E1342" i="2"/>
  <c r="A1343" i="2"/>
  <c r="B1343" i="2"/>
  <c r="C1343" i="2"/>
  <c r="D1343" i="2"/>
  <c r="E1343" i="2"/>
  <c r="A1344" i="2"/>
  <c r="B1344" i="2"/>
  <c r="C1344" i="2"/>
  <c r="D1344" i="2"/>
  <c r="E1344" i="2"/>
  <c r="A1345" i="2"/>
  <c r="B1345" i="2"/>
  <c r="C1345" i="2"/>
  <c r="D1345" i="2"/>
  <c r="E1345" i="2"/>
  <c r="A1346" i="2"/>
  <c r="B1346" i="2"/>
  <c r="C1346" i="2"/>
  <c r="D1346" i="2"/>
  <c r="E1346" i="2"/>
  <c r="A1347" i="2"/>
  <c r="B1347" i="2"/>
  <c r="C1347" i="2"/>
  <c r="D1347" i="2"/>
  <c r="E1347" i="2"/>
  <c r="A1348" i="2"/>
  <c r="B1348" i="2"/>
  <c r="C1348" i="2"/>
  <c r="D1348" i="2"/>
  <c r="E1348" i="2"/>
  <c r="A1349" i="2"/>
  <c r="B1349" i="2"/>
  <c r="C1349" i="2"/>
  <c r="D1349" i="2"/>
  <c r="E1349" i="2"/>
  <c r="A1350" i="2"/>
  <c r="B1350" i="2"/>
  <c r="C1350" i="2"/>
  <c r="D1350" i="2"/>
  <c r="E1350" i="2"/>
  <c r="A1351" i="2"/>
  <c r="B1351" i="2"/>
  <c r="C1351" i="2"/>
  <c r="D1351" i="2"/>
  <c r="E1351" i="2"/>
  <c r="A1352" i="2"/>
  <c r="B1352" i="2"/>
  <c r="C1352" i="2"/>
  <c r="D1352" i="2"/>
  <c r="E1352" i="2"/>
  <c r="A1353" i="2"/>
  <c r="B1353" i="2"/>
  <c r="C1353" i="2"/>
  <c r="D1353" i="2"/>
  <c r="E1353" i="2"/>
  <c r="A1354" i="2"/>
  <c r="B1354" i="2"/>
  <c r="C1354" i="2"/>
  <c r="D1354" i="2"/>
  <c r="E1354" i="2"/>
  <c r="A1355" i="2"/>
  <c r="B1355" i="2"/>
  <c r="C1355" i="2"/>
  <c r="D1355" i="2"/>
  <c r="E1355" i="2"/>
  <c r="A1356" i="2"/>
  <c r="B1356" i="2"/>
  <c r="C1356" i="2"/>
  <c r="D1356" i="2"/>
  <c r="E1356" i="2"/>
  <c r="A1357" i="2"/>
  <c r="B1357" i="2"/>
  <c r="C1357" i="2"/>
  <c r="D1357" i="2"/>
  <c r="E1357" i="2"/>
  <c r="A1358" i="2"/>
  <c r="B1358" i="2"/>
  <c r="C1358" i="2"/>
  <c r="D1358" i="2"/>
  <c r="E1358" i="2"/>
  <c r="A1359" i="2"/>
  <c r="B1359" i="2"/>
  <c r="C1359" i="2"/>
  <c r="D1359" i="2"/>
  <c r="E1359" i="2"/>
  <c r="A1360" i="2"/>
  <c r="B1360" i="2"/>
  <c r="C1360" i="2"/>
  <c r="D1360" i="2"/>
  <c r="E1360" i="2"/>
  <c r="A1361" i="2"/>
  <c r="B1361" i="2"/>
  <c r="C1361" i="2"/>
  <c r="D1361" i="2"/>
  <c r="E1361" i="2"/>
  <c r="A1362" i="2"/>
  <c r="B1362" i="2"/>
  <c r="C1362" i="2"/>
  <c r="D1362" i="2"/>
  <c r="E1362" i="2"/>
  <c r="A1363" i="2"/>
  <c r="B1363" i="2"/>
  <c r="C1363" i="2"/>
  <c r="D1363" i="2"/>
  <c r="E1363" i="2"/>
  <c r="A1364" i="2"/>
  <c r="B1364" i="2"/>
  <c r="C1364" i="2"/>
  <c r="D1364" i="2"/>
  <c r="E1364" i="2"/>
  <c r="A1365" i="2"/>
  <c r="B1365" i="2"/>
  <c r="C1365" i="2"/>
  <c r="D1365" i="2"/>
  <c r="E1365" i="2"/>
  <c r="A1366" i="2"/>
  <c r="B1366" i="2"/>
  <c r="C1366" i="2"/>
  <c r="D1366" i="2"/>
  <c r="E1366" i="2"/>
  <c r="A1367" i="2"/>
  <c r="B1367" i="2"/>
  <c r="C1367" i="2"/>
  <c r="D1367" i="2"/>
  <c r="E1367" i="2"/>
  <c r="A1368" i="2"/>
  <c r="B1368" i="2"/>
  <c r="C1368" i="2"/>
  <c r="D1368" i="2"/>
  <c r="E1368" i="2"/>
  <c r="A1369" i="2"/>
  <c r="B1369" i="2"/>
  <c r="C1369" i="2"/>
  <c r="D1369" i="2"/>
  <c r="E1369" i="2"/>
  <c r="A1370" i="2"/>
  <c r="B1370" i="2"/>
  <c r="C1370" i="2"/>
  <c r="D1370" i="2"/>
  <c r="E1370" i="2"/>
  <c r="A1371" i="2"/>
  <c r="B1371" i="2"/>
  <c r="C1371" i="2"/>
  <c r="D1371" i="2"/>
  <c r="E1371" i="2"/>
  <c r="A1372" i="2"/>
  <c r="B1372" i="2"/>
  <c r="C1372" i="2"/>
  <c r="D1372" i="2"/>
  <c r="E1372" i="2"/>
  <c r="A1373" i="2"/>
  <c r="B1373" i="2"/>
  <c r="C1373" i="2"/>
  <c r="D1373" i="2"/>
  <c r="E1373" i="2"/>
  <c r="A1374" i="2"/>
  <c r="B1374" i="2"/>
  <c r="C1374" i="2"/>
  <c r="D1374" i="2"/>
  <c r="E1374" i="2"/>
  <c r="A1375" i="2"/>
  <c r="B1375" i="2"/>
  <c r="C1375" i="2"/>
  <c r="D1375" i="2"/>
  <c r="E1375" i="2"/>
  <c r="A1376" i="2"/>
  <c r="B1376" i="2"/>
  <c r="C1376" i="2"/>
  <c r="D1376" i="2"/>
  <c r="E1376" i="2"/>
  <c r="A1377" i="2"/>
  <c r="B1377" i="2"/>
  <c r="C1377" i="2"/>
  <c r="D1377" i="2"/>
  <c r="E1377" i="2"/>
  <c r="A1378" i="2"/>
  <c r="B1378" i="2"/>
  <c r="C1378" i="2"/>
  <c r="D1378" i="2"/>
  <c r="E1378" i="2"/>
  <c r="A1379" i="2"/>
  <c r="B1379" i="2"/>
  <c r="C1379" i="2"/>
  <c r="D1379" i="2"/>
  <c r="E1379" i="2"/>
  <c r="A1380" i="2"/>
  <c r="B1380" i="2"/>
  <c r="C1380" i="2"/>
  <c r="D1380" i="2"/>
  <c r="E1380" i="2"/>
  <c r="A1381" i="2"/>
  <c r="B1381" i="2"/>
  <c r="C1381" i="2"/>
  <c r="D1381" i="2"/>
  <c r="E1381" i="2"/>
  <c r="A1382" i="2"/>
  <c r="B1382" i="2"/>
  <c r="C1382" i="2"/>
  <c r="D1382" i="2"/>
  <c r="E1382" i="2"/>
  <c r="A1383" i="2"/>
  <c r="B1383" i="2"/>
  <c r="C1383" i="2"/>
  <c r="D1383" i="2"/>
  <c r="E1383" i="2"/>
  <c r="A1384" i="2"/>
  <c r="B1384" i="2"/>
  <c r="C1384" i="2"/>
  <c r="D1384" i="2"/>
  <c r="E1384" i="2"/>
  <c r="A1385" i="2"/>
  <c r="B1385" i="2"/>
  <c r="C1385" i="2"/>
  <c r="D1385" i="2"/>
  <c r="E1385" i="2"/>
  <c r="A1386" i="2"/>
  <c r="B1386" i="2"/>
  <c r="C1386" i="2"/>
  <c r="D1386" i="2"/>
  <c r="E1386" i="2"/>
  <c r="A1387" i="2"/>
  <c r="B1387" i="2"/>
  <c r="C1387" i="2"/>
  <c r="D1387" i="2"/>
  <c r="E1387" i="2"/>
  <c r="A1388" i="2"/>
  <c r="B1388" i="2"/>
  <c r="C1388" i="2"/>
  <c r="D1388" i="2"/>
  <c r="E1388" i="2"/>
  <c r="A1389" i="2"/>
  <c r="B1389" i="2"/>
  <c r="C1389" i="2"/>
  <c r="D1389" i="2"/>
  <c r="E1389" i="2"/>
  <c r="A1390" i="2"/>
  <c r="B1390" i="2"/>
  <c r="C1390" i="2"/>
  <c r="D1390" i="2"/>
  <c r="E1390" i="2"/>
  <c r="A1391" i="2"/>
  <c r="B1391" i="2"/>
  <c r="C1391" i="2"/>
  <c r="D1391" i="2"/>
  <c r="E1391" i="2"/>
  <c r="A1392" i="2"/>
  <c r="B1392" i="2"/>
  <c r="C1392" i="2"/>
  <c r="D1392" i="2"/>
  <c r="E1392" i="2"/>
  <c r="A1393" i="2"/>
  <c r="B1393" i="2"/>
  <c r="C1393" i="2"/>
  <c r="D1393" i="2"/>
  <c r="E1393" i="2"/>
  <c r="A1394" i="2"/>
  <c r="B1394" i="2"/>
  <c r="C1394" i="2"/>
  <c r="D1394" i="2"/>
  <c r="E1394" i="2"/>
  <c r="A1395" i="2"/>
  <c r="B1395" i="2"/>
  <c r="C1395" i="2"/>
  <c r="D1395" i="2"/>
  <c r="E1395" i="2"/>
  <c r="A1396" i="2"/>
  <c r="B1396" i="2"/>
  <c r="C1396" i="2"/>
  <c r="D1396" i="2"/>
  <c r="E1396" i="2"/>
  <c r="A1397" i="2"/>
  <c r="B1397" i="2"/>
  <c r="C1397" i="2"/>
  <c r="D1397" i="2"/>
  <c r="E1397" i="2"/>
  <c r="A1398" i="2"/>
  <c r="B1398" i="2"/>
  <c r="C1398" i="2"/>
  <c r="D1398" i="2"/>
  <c r="E1398" i="2"/>
  <c r="A1399" i="2"/>
  <c r="B1399" i="2"/>
  <c r="C1399" i="2"/>
  <c r="D1399" i="2"/>
  <c r="E1399" i="2"/>
  <c r="A1400" i="2"/>
  <c r="B1400" i="2"/>
  <c r="C1400" i="2"/>
  <c r="D1400" i="2"/>
  <c r="E1400" i="2"/>
  <c r="A1401" i="2"/>
  <c r="B1401" i="2"/>
  <c r="C1401" i="2"/>
  <c r="D1401" i="2"/>
  <c r="E1401" i="2"/>
  <c r="A1402" i="2"/>
  <c r="B1402" i="2"/>
  <c r="C1402" i="2"/>
  <c r="D1402" i="2"/>
  <c r="E1402" i="2"/>
  <c r="A1403" i="2"/>
  <c r="B1403" i="2"/>
  <c r="C1403" i="2"/>
  <c r="D1403" i="2"/>
  <c r="E1403" i="2"/>
  <c r="A1404" i="2"/>
  <c r="B1404" i="2"/>
  <c r="C1404" i="2"/>
  <c r="D1404" i="2"/>
  <c r="E1404" i="2"/>
  <c r="A1405" i="2"/>
  <c r="B1405" i="2"/>
  <c r="C1405" i="2"/>
  <c r="D1405" i="2"/>
  <c r="E1405" i="2"/>
  <c r="A1406" i="2"/>
  <c r="B1406" i="2"/>
  <c r="C1406" i="2"/>
  <c r="D1406" i="2"/>
  <c r="E1406" i="2"/>
  <c r="A1407" i="2"/>
  <c r="B1407" i="2"/>
  <c r="C1407" i="2"/>
  <c r="D1407" i="2"/>
  <c r="E1407" i="2"/>
  <c r="A1408" i="2"/>
  <c r="B1408" i="2"/>
  <c r="C1408" i="2"/>
  <c r="D1408" i="2"/>
  <c r="E1408" i="2"/>
  <c r="A1409" i="2"/>
  <c r="B1409" i="2"/>
  <c r="C1409" i="2"/>
  <c r="D1409" i="2"/>
  <c r="E1409" i="2"/>
  <c r="A1410" i="2"/>
  <c r="B1410" i="2"/>
  <c r="C1410" i="2"/>
  <c r="D1410" i="2"/>
  <c r="E1410" i="2"/>
  <c r="A1411" i="2"/>
  <c r="B1411" i="2"/>
  <c r="C1411" i="2"/>
  <c r="D1411" i="2"/>
  <c r="E1411" i="2"/>
  <c r="A1412" i="2"/>
  <c r="B1412" i="2"/>
  <c r="C1412" i="2"/>
  <c r="D1412" i="2"/>
  <c r="E1412" i="2"/>
  <c r="A1413" i="2"/>
  <c r="B1413" i="2"/>
  <c r="C1413" i="2"/>
  <c r="D1413" i="2"/>
  <c r="E1413" i="2"/>
  <c r="A1414" i="2"/>
  <c r="B1414" i="2"/>
  <c r="C1414" i="2"/>
  <c r="D1414" i="2"/>
  <c r="E1414" i="2"/>
  <c r="A1415" i="2"/>
  <c r="B1415" i="2"/>
  <c r="C1415" i="2"/>
  <c r="D1415" i="2"/>
  <c r="E1415" i="2"/>
  <c r="A1416" i="2"/>
  <c r="B1416" i="2"/>
  <c r="C1416" i="2"/>
  <c r="D1416" i="2"/>
  <c r="E1416" i="2"/>
  <c r="A1417" i="2"/>
  <c r="B1417" i="2"/>
  <c r="C1417" i="2"/>
  <c r="D1417" i="2"/>
  <c r="E1417" i="2"/>
  <c r="A1418" i="2"/>
  <c r="B1418" i="2"/>
  <c r="C1418" i="2"/>
  <c r="D1418" i="2"/>
  <c r="E1418" i="2"/>
  <c r="A1419" i="2"/>
  <c r="B1419" i="2"/>
  <c r="C1419" i="2"/>
  <c r="D1419" i="2"/>
  <c r="E1419" i="2"/>
  <c r="A1420" i="2"/>
  <c r="B1420" i="2"/>
  <c r="C1420" i="2"/>
  <c r="D1420" i="2"/>
  <c r="E1420" i="2"/>
  <c r="A1421" i="2"/>
  <c r="B1421" i="2"/>
  <c r="C1421" i="2"/>
  <c r="D1421" i="2"/>
  <c r="E1421" i="2"/>
  <c r="A1422" i="2"/>
  <c r="B1422" i="2"/>
  <c r="C1422" i="2"/>
  <c r="D1422" i="2"/>
  <c r="E1422" i="2"/>
  <c r="A1423" i="2"/>
  <c r="B1423" i="2"/>
  <c r="C1423" i="2"/>
  <c r="D1423" i="2"/>
  <c r="E1423" i="2"/>
  <c r="A1424" i="2"/>
  <c r="B1424" i="2"/>
  <c r="C1424" i="2"/>
  <c r="D1424" i="2"/>
  <c r="E1424" i="2"/>
  <c r="A1425" i="2"/>
  <c r="B1425" i="2"/>
  <c r="C1425" i="2"/>
  <c r="D1425" i="2"/>
  <c r="E1425" i="2"/>
  <c r="A1426" i="2"/>
  <c r="B1426" i="2"/>
  <c r="C1426" i="2"/>
  <c r="D1426" i="2"/>
  <c r="E1426" i="2"/>
  <c r="A1427" i="2"/>
  <c r="B1427" i="2"/>
  <c r="C1427" i="2"/>
  <c r="D1427" i="2"/>
  <c r="E1427" i="2"/>
  <c r="A1428" i="2"/>
  <c r="B1428" i="2"/>
  <c r="C1428" i="2"/>
  <c r="D1428" i="2"/>
  <c r="E1428" i="2"/>
  <c r="A1429" i="2"/>
  <c r="B1429" i="2"/>
  <c r="C1429" i="2"/>
  <c r="D1429" i="2"/>
  <c r="E1429" i="2"/>
  <c r="A1430" i="2"/>
  <c r="B1430" i="2"/>
  <c r="C1430" i="2"/>
  <c r="D1430" i="2"/>
  <c r="E1430" i="2"/>
  <c r="A1431" i="2"/>
  <c r="B1431" i="2"/>
  <c r="C1431" i="2"/>
  <c r="D1431" i="2"/>
  <c r="E1431" i="2"/>
  <c r="A1432" i="2"/>
  <c r="B1432" i="2"/>
  <c r="C1432" i="2"/>
  <c r="D1432" i="2"/>
  <c r="E1432" i="2"/>
  <c r="A1433" i="2"/>
  <c r="B1433" i="2"/>
  <c r="C1433" i="2"/>
  <c r="D1433" i="2"/>
  <c r="E1433" i="2"/>
  <c r="A1434" i="2"/>
  <c r="B1434" i="2"/>
  <c r="C1434" i="2"/>
  <c r="D1434" i="2"/>
  <c r="E1434" i="2"/>
  <c r="A1435" i="2"/>
  <c r="B1435" i="2"/>
  <c r="C1435" i="2"/>
  <c r="D1435" i="2"/>
  <c r="E1435" i="2"/>
  <c r="A1436" i="2"/>
  <c r="B1436" i="2"/>
  <c r="C1436" i="2"/>
  <c r="D1436" i="2"/>
  <c r="E1436" i="2"/>
  <c r="A1437" i="2"/>
  <c r="B1437" i="2"/>
  <c r="C1437" i="2"/>
  <c r="D1437" i="2"/>
  <c r="E1437" i="2"/>
  <c r="A1438" i="2"/>
  <c r="B1438" i="2"/>
  <c r="C1438" i="2"/>
  <c r="D1438" i="2"/>
  <c r="E1438" i="2"/>
  <c r="A1439" i="2"/>
  <c r="B1439" i="2"/>
  <c r="C1439" i="2"/>
  <c r="D1439" i="2"/>
  <c r="E1439" i="2"/>
  <c r="A1440" i="2"/>
  <c r="B1440" i="2"/>
  <c r="C1440" i="2"/>
  <c r="D1440" i="2"/>
  <c r="E1440" i="2"/>
  <c r="A1441" i="2"/>
  <c r="B1441" i="2"/>
  <c r="C1441" i="2"/>
  <c r="D1441" i="2"/>
  <c r="E1441" i="2"/>
  <c r="A1442" i="2"/>
  <c r="B1442" i="2"/>
  <c r="C1442" i="2"/>
  <c r="D1442" i="2"/>
  <c r="E1442" i="2"/>
  <c r="A1443" i="2"/>
  <c r="B1443" i="2"/>
  <c r="C1443" i="2"/>
  <c r="D1443" i="2"/>
  <c r="E1443" i="2"/>
  <c r="A1444" i="2"/>
  <c r="B1444" i="2"/>
  <c r="C1444" i="2"/>
  <c r="D1444" i="2"/>
  <c r="E1444" i="2"/>
  <c r="A1445" i="2"/>
  <c r="B1445" i="2"/>
  <c r="C1445" i="2"/>
  <c r="D1445" i="2"/>
  <c r="E1445" i="2"/>
  <c r="A1446" i="2"/>
  <c r="B1446" i="2"/>
  <c r="C1446" i="2"/>
  <c r="D1446" i="2"/>
  <c r="E1446" i="2"/>
  <c r="A1447" i="2"/>
  <c r="B1447" i="2"/>
  <c r="C1447" i="2"/>
  <c r="D1447" i="2"/>
  <c r="E1447" i="2"/>
  <c r="A1448" i="2"/>
  <c r="B1448" i="2"/>
  <c r="C1448" i="2"/>
  <c r="D1448" i="2"/>
  <c r="E1448" i="2"/>
  <c r="A1449" i="2"/>
  <c r="B1449" i="2"/>
  <c r="C1449" i="2"/>
  <c r="D1449" i="2"/>
  <c r="E1449" i="2"/>
  <c r="A1450" i="2"/>
  <c r="B1450" i="2"/>
  <c r="C1450" i="2"/>
  <c r="D1450" i="2"/>
  <c r="E1450" i="2"/>
  <c r="A1451" i="2"/>
  <c r="B1451" i="2"/>
  <c r="C1451" i="2"/>
  <c r="D1451" i="2"/>
  <c r="E1451" i="2"/>
  <c r="A1452" i="2"/>
  <c r="B1452" i="2"/>
  <c r="C1452" i="2"/>
  <c r="D1452" i="2"/>
  <c r="E1452" i="2"/>
  <c r="A1453" i="2"/>
  <c r="B1453" i="2"/>
  <c r="C1453" i="2"/>
  <c r="D1453" i="2"/>
  <c r="E1453" i="2"/>
  <c r="A1454" i="2"/>
  <c r="B1454" i="2"/>
  <c r="C1454" i="2"/>
  <c r="D1454" i="2"/>
  <c r="E1454" i="2"/>
  <c r="A1455" i="2"/>
  <c r="B1455" i="2"/>
  <c r="C1455" i="2"/>
  <c r="D1455" i="2"/>
  <c r="E1455" i="2"/>
  <c r="A1456" i="2"/>
  <c r="B1456" i="2"/>
  <c r="C1456" i="2"/>
  <c r="D1456" i="2"/>
  <c r="E1456" i="2"/>
  <c r="A1457" i="2"/>
  <c r="B1457" i="2"/>
  <c r="C1457" i="2"/>
  <c r="D1457" i="2"/>
  <c r="E1457" i="2"/>
  <c r="A1458" i="2"/>
  <c r="B1458" i="2"/>
  <c r="C1458" i="2"/>
  <c r="D1458" i="2"/>
  <c r="E1458" i="2"/>
  <c r="A1459" i="2"/>
  <c r="B1459" i="2"/>
  <c r="C1459" i="2"/>
  <c r="D1459" i="2"/>
  <c r="E1459" i="2"/>
  <c r="A1460" i="2"/>
  <c r="B1460" i="2"/>
  <c r="C1460" i="2"/>
  <c r="D1460" i="2"/>
  <c r="E1460" i="2"/>
  <c r="A1461" i="2"/>
  <c r="B1461" i="2"/>
  <c r="C1461" i="2"/>
  <c r="D1461" i="2"/>
  <c r="E1461" i="2"/>
  <c r="A1462" i="2"/>
  <c r="B1462" i="2"/>
  <c r="C1462" i="2"/>
  <c r="D1462" i="2"/>
  <c r="E1462" i="2"/>
  <c r="A1463" i="2"/>
  <c r="B1463" i="2"/>
  <c r="C1463" i="2"/>
  <c r="D1463" i="2"/>
  <c r="E1463" i="2"/>
  <c r="A1464" i="2"/>
  <c r="B1464" i="2"/>
  <c r="C1464" i="2"/>
  <c r="D1464" i="2"/>
  <c r="E1464" i="2"/>
  <c r="A1465" i="2"/>
  <c r="B1465" i="2"/>
  <c r="C1465" i="2"/>
  <c r="D1465" i="2"/>
  <c r="E1465" i="2"/>
  <c r="A1466" i="2"/>
  <c r="B1466" i="2"/>
  <c r="C1466" i="2"/>
  <c r="D1466" i="2"/>
  <c r="E1466" i="2"/>
  <c r="A1467" i="2"/>
  <c r="B1467" i="2"/>
  <c r="C1467" i="2"/>
  <c r="D1467" i="2"/>
  <c r="E1467" i="2"/>
  <c r="A1468" i="2"/>
  <c r="B1468" i="2"/>
  <c r="C1468" i="2"/>
  <c r="D1468" i="2"/>
  <c r="E1468" i="2"/>
  <c r="A1469" i="2"/>
  <c r="B1469" i="2"/>
  <c r="C1469" i="2"/>
  <c r="D1469" i="2"/>
  <c r="E1469" i="2"/>
  <c r="A1470" i="2"/>
  <c r="B1470" i="2"/>
  <c r="C1470" i="2"/>
  <c r="D1470" i="2"/>
  <c r="E1470" i="2"/>
  <c r="A1471" i="2"/>
  <c r="B1471" i="2"/>
  <c r="C1471" i="2"/>
  <c r="D1471" i="2"/>
  <c r="E1471" i="2"/>
  <c r="A1472" i="2"/>
  <c r="B1472" i="2"/>
  <c r="C1472" i="2"/>
  <c r="D1472" i="2"/>
  <c r="E1472" i="2"/>
  <c r="A1473" i="2"/>
  <c r="B1473" i="2"/>
  <c r="C1473" i="2"/>
  <c r="D1473" i="2"/>
  <c r="E1473" i="2"/>
  <c r="A1474" i="2"/>
  <c r="B1474" i="2"/>
  <c r="C1474" i="2"/>
  <c r="D1474" i="2"/>
  <c r="E1474" i="2"/>
  <c r="A1475" i="2"/>
  <c r="B1475" i="2"/>
  <c r="C1475" i="2"/>
  <c r="D1475" i="2"/>
  <c r="E1475" i="2"/>
  <c r="A1476" i="2"/>
  <c r="B1476" i="2"/>
  <c r="C1476" i="2"/>
  <c r="D1476" i="2"/>
  <c r="E1476" i="2"/>
  <c r="A1477" i="2"/>
  <c r="B1477" i="2"/>
  <c r="C1477" i="2"/>
  <c r="D1477" i="2"/>
  <c r="E1477" i="2"/>
  <c r="A1478" i="2"/>
  <c r="B1478" i="2"/>
  <c r="C1478" i="2"/>
  <c r="D1478" i="2"/>
  <c r="E1478" i="2"/>
  <c r="A1479" i="2"/>
  <c r="B1479" i="2"/>
  <c r="C1479" i="2"/>
  <c r="D1479" i="2"/>
  <c r="E1479" i="2"/>
  <c r="A1480" i="2"/>
  <c r="B1480" i="2"/>
  <c r="C1480" i="2"/>
  <c r="D1480" i="2"/>
  <c r="E1480" i="2"/>
  <c r="A1481" i="2"/>
  <c r="B1481" i="2"/>
  <c r="C1481" i="2"/>
  <c r="D1481" i="2"/>
  <c r="E1481" i="2"/>
  <c r="A1482" i="2"/>
  <c r="B1482" i="2"/>
  <c r="C1482" i="2"/>
  <c r="D1482" i="2"/>
  <c r="E1482" i="2"/>
  <c r="A1483" i="2"/>
  <c r="B1483" i="2"/>
  <c r="C1483" i="2"/>
  <c r="D1483" i="2"/>
  <c r="E1483" i="2"/>
  <c r="A1484" i="2"/>
  <c r="B1484" i="2"/>
  <c r="C1484" i="2"/>
  <c r="D1484" i="2"/>
  <c r="E1484" i="2"/>
  <c r="A1485" i="2"/>
  <c r="B1485" i="2"/>
  <c r="C1485" i="2"/>
  <c r="D1485" i="2"/>
  <c r="E1485" i="2"/>
  <c r="A1486" i="2"/>
  <c r="B1486" i="2"/>
  <c r="C1486" i="2"/>
  <c r="D1486" i="2"/>
  <c r="E1486" i="2"/>
  <c r="A1487" i="2"/>
  <c r="B1487" i="2"/>
  <c r="C1487" i="2"/>
  <c r="D1487" i="2"/>
  <c r="E1487" i="2"/>
  <c r="A1488" i="2"/>
  <c r="B1488" i="2"/>
  <c r="C1488" i="2"/>
  <c r="D1488" i="2"/>
  <c r="E1488" i="2"/>
  <c r="A1489" i="2"/>
  <c r="B1489" i="2"/>
  <c r="C1489" i="2"/>
  <c r="D1489" i="2"/>
  <c r="E1489" i="2"/>
  <c r="A1490" i="2"/>
  <c r="B1490" i="2"/>
  <c r="C1490" i="2"/>
  <c r="D1490" i="2"/>
  <c r="E1490" i="2"/>
  <c r="A1491" i="2"/>
  <c r="B1491" i="2"/>
  <c r="C1491" i="2"/>
  <c r="D1491" i="2"/>
  <c r="E1491" i="2"/>
  <c r="A1492" i="2"/>
  <c r="B1492" i="2"/>
  <c r="C1492" i="2"/>
  <c r="D1492" i="2"/>
  <c r="E1492" i="2"/>
  <c r="A1493" i="2"/>
  <c r="B1493" i="2"/>
  <c r="C1493" i="2"/>
  <c r="D1493" i="2"/>
  <c r="E1493" i="2"/>
  <c r="A1494" i="2"/>
  <c r="B1494" i="2"/>
  <c r="C1494" i="2"/>
  <c r="D1494" i="2"/>
  <c r="E1494" i="2"/>
  <c r="A1495" i="2"/>
  <c r="B1495" i="2"/>
  <c r="C1495" i="2"/>
  <c r="D1495" i="2"/>
  <c r="E1495" i="2"/>
  <c r="A1496" i="2"/>
  <c r="B1496" i="2"/>
  <c r="C1496" i="2"/>
  <c r="D1496" i="2"/>
  <c r="E1496" i="2"/>
  <c r="A1497" i="2"/>
  <c r="B1497" i="2"/>
  <c r="C1497" i="2"/>
  <c r="D1497" i="2"/>
  <c r="E1497" i="2"/>
  <c r="A1498" i="2"/>
  <c r="B1498" i="2"/>
  <c r="C1498" i="2"/>
  <c r="D1498" i="2"/>
  <c r="E1498" i="2"/>
  <c r="A1499" i="2"/>
  <c r="B1499" i="2"/>
  <c r="C1499" i="2"/>
  <c r="D1499" i="2"/>
  <c r="E1499" i="2"/>
  <c r="A1504" i="2"/>
  <c r="B1504" i="2"/>
  <c r="C1504" i="2"/>
  <c r="D1504" i="2"/>
  <c r="E1504" i="2"/>
  <c r="A1505" i="2"/>
  <c r="B1505" i="2"/>
  <c r="C1505" i="2"/>
  <c r="D1505" i="2"/>
  <c r="E1505" i="2"/>
  <c r="A1506" i="2"/>
  <c r="B1506" i="2"/>
  <c r="C1506" i="2"/>
  <c r="D1506" i="2"/>
  <c r="E1506" i="2"/>
  <c r="A1507" i="2"/>
  <c r="B1507" i="2"/>
  <c r="C1507" i="2"/>
  <c r="D1507" i="2"/>
  <c r="E1507" i="2"/>
  <c r="A1508" i="2"/>
  <c r="B1508" i="2"/>
  <c r="C1508" i="2"/>
  <c r="D1508" i="2"/>
  <c r="E1508" i="2"/>
  <c r="A1509" i="2"/>
  <c r="B1509" i="2"/>
  <c r="C1509" i="2"/>
  <c r="D1509" i="2"/>
  <c r="E1509" i="2"/>
  <c r="A1510" i="2"/>
  <c r="B1510" i="2"/>
  <c r="C1510" i="2"/>
  <c r="D1510" i="2"/>
  <c r="E1510" i="2"/>
  <c r="A1511" i="2"/>
  <c r="B1511" i="2"/>
  <c r="C1511" i="2"/>
  <c r="D1511" i="2"/>
  <c r="E1511" i="2"/>
  <c r="A1513" i="2"/>
  <c r="B1513" i="2"/>
  <c r="C1513" i="2"/>
  <c r="D1513" i="2"/>
  <c r="E1513" i="2"/>
  <c r="A1514" i="2"/>
  <c r="B1514" i="2"/>
  <c r="C1514" i="2"/>
  <c r="D1514" i="2"/>
  <c r="E1514" i="2"/>
  <c r="A1515" i="2"/>
  <c r="B1515" i="2"/>
  <c r="C1515" i="2"/>
  <c r="D1515" i="2"/>
  <c r="E1515" i="2"/>
  <c r="A1516" i="2"/>
  <c r="B1516" i="2"/>
  <c r="C1516" i="2"/>
  <c r="D1516" i="2"/>
  <c r="E1516" i="2"/>
  <c r="A1517" i="2"/>
  <c r="B1517" i="2"/>
  <c r="C1517" i="2"/>
  <c r="D1517" i="2"/>
  <c r="E1517" i="2"/>
  <c r="A1518" i="2"/>
  <c r="B1518" i="2"/>
  <c r="C1518" i="2"/>
  <c r="D1518" i="2"/>
  <c r="E1518" i="2"/>
  <c r="A1519" i="2"/>
  <c r="B1519" i="2"/>
  <c r="C1519" i="2"/>
  <c r="D1519" i="2"/>
  <c r="E1519" i="2"/>
  <c r="A1520" i="2"/>
  <c r="B1520" i="2"/>
  <c r="C1520" i="2"/>
  <c r="D1520" i="2"/>
  <c r="E1520" i="2"/>
  <c r="A1521" i="2"/>
  <c r="B1521" i="2"/>
  <c r="C1521" i="2"/>
  <c r="D1521" i="2"/>
  <c r="E1521" i="2"/>
  <c r="A1522" i="2"/>
  <c r="B1522" i="2"/>
  <c r="C1522" i="2"/>
  <c r="D1522" i="2"/>
  <c r="E1522" i="2"/>
  <c r="A1523" i="2"/>
  <c r="B1523" i="2"/>
  <c r="C1523" i="2"/>
  <c r="D1523" i="2"/>
  <c r="E1523" i="2"/>
  <c r="A1524" i="2"/>
  <c r="B1524" i="2"/>
  <c r="C1524" i="2"/>
  <c r="D1524" i="2"/>
  <c r="E1524" i="2"/>
  <c r="A1525" i="2"/>
  <c r="B1525" i="2"/>
  <c r="C1525" i="2"/>
  <c r="D1525" i="2"/>
  <c r="E1525" i="2"/>
  <c r="A1526" i="2"/>
  <c r="B1526" i="2"/>
  <c r="C1526" i="2"/>
  <c r="D1526" i="2"/>
  <c r="E1526" i="2"/>
  <c r="A1527" i="2"/>
  <c r="B1527" i="2"/>
  <c r="C1527" i="2"/>
  <c r="D1527" i="2"/>
  <c r="E1527" i="2"/>
  <c r="A1528" i="2"/>
  <c r="B1528" i="2"/>
  <c r="C1528" i="2"/>
  <c r="D1528" i="2"/>
  <c r="E1528" i="2"/>
  <c r="A1529" i="2"/>
  <c r="B1529" i="2"/>
  <c r="C1529" i="2"/>
  <c r="D1529" i="2"/>
  <c r="E1529" i="2"/>
  <c r="A1530" i="2"/>
  <c r="B1530" i="2"/>
  <c r="C1530" i="2"/>
  <c r="D1530" i="2"/>
  <c r="E1530" i="2"/>
  <c r="A1531" i="2"/>
  <c r="B1531" i="2"/>
  <c r="C1531" i="2"/>
  <c r="D1531" i="2"/>
  <c r="E1531" i="2"/>
  <c r="A1532" i="2"/>
  <c r="B1532" i="2"/>
  <c r="C1532" i="2"/>
  <c r="D1532" i="2"/>
  <c r="E1532" i="2"/>
  <c r="A1533" i="2"/>
  <c r="B1533" i="2"/>
  <c r="C1533" i="2"/>
  <c r="D1533" i="2"/>
  <c r="E1533" i="2"/>
  <c r="A1534" i="2"/>
  <c r="B1534" i="2"/>
  <c r="C1534" i="2"/>
  <c r="D1534" i="2"/>
  <c r="E1534" i="2"/>
  <c r="A1535" i="2"/>
  <c r="B1535" i="2"/>
  <c r="C1535" i="2"/>
  <c r="D1535" i="2"/>
  <c r="E1535" i="2"/>
  <c r="A1536" i="2"/>
  <c r="B1536" i="2"/>
  <c r="C1536" i="2"/>
  <c r="D1536" i="2"/>
  <c r="E1536" i="2"/>
  <c r="A1537" i="2"/>
  <c r="B1537" i="2"/>
  <c r="C1537" i="2"/>
  <c r="D1537" i="2"/>
  <c r="E1537" i="2"/>
  <c r="A1538" i="2"/>
  <c r="B1538" i="2"/>
  <c r="C1538" i="2"/>
  <c r="D1538" i="2"/>
  <c r="E1538" i="2"/>
  <c r="A1539" i="2"/>
  <c r="B1539" i="2"/>
  <c r="C1539" i="2"/>
  <c r="D1539" i="2"/>
  <c r="E1539" i="2"/>
  <c r="A1540" i="2"/>
  <c r="B1540" i="2"/>
  <c r="C1540" i="2"/>
  <c r="D1540" i="2"/>
  <c r="E1540" i="2"/>
  <c r="A1541" i="2"/>
  <c r="B1541" i="2"/>
  <c r="C1541" i="2"/>
  <c r="D1541" i="2"/>
  <c r="E1541" i="2"/>
  <c r="A1542" i="2"/>
  <c r="B1542" i="2"/>
  <c r="C1542" i="2"/>
  <c r="D1542" i="2"/>
  <c r="E1542" i="2"/>
  <c r="A1543" i="2"/>
  <c r="B1543" i="2"/>
  <c r="C1543" i="2"/>
  <c r="D1543" i="2"/>
  <c r="E1543" i="2"/>
  <c r="A1544" i="2"/>
  <c r="B1544" i="2"/>
  <c r="C1544" i="2"/>
  <c r="D1544" i="2"/>
  <c r="E1544" i="2"/>
  <c r="A1545" i="2"/>
  <c r="B1545" i="2"/>
  <c r="C1545" i="2"/>
  <c r="D1545" i="2"/>
  <c r="E1545" i="2"/>
  <c r="A1546" i="2"/>
  <c r="B1546" i="2"/>
  <c r="C1546" i="2"/>
  <c r="D1546" i="2"/>
  <c r="E1546" i="2"/>
  <c r="A1547" i="2"/>
  <c r="B1547" i="2"/>
  <c r="C1547" i="2"/>
  <c r="D1547" i="2"/>
  <c r="E1547" i="2"/>
  <c r="A1548" i="2"/>
  <c r="B1548" i="2"/>
  <c r="C1548" i="2"/>
  <c r="D1548" i="2"/>
  <c r="E1548" i="2"/>
  <c r="A1549" i="2"/>
  <c r="B1549" i="2"/>
  <c r="C1549" i="2"/>
  <c r="D1549" i="2"/>
  <c r="E1549" i="2"/>
  <c r="A1550" i="2"/>
  <c r="B1550" i="2"/>
  <c r="C1550" i="2"/>
  <c r="D1550" i="2"/>
  <c r="E1550" i="2"/>
  <c r="A1551" i="2"/>
  <c r="B1551" i="2"/>
  <c r="C1551" i="2"/>
  <c r="D1551" i="2"/>
  <c r="E1551" i="2"/>
  <c r="A1552" i="2"/>
  <c r="B1552" i="2"/>
  <c r="C1552" i="2"/>
  <c r="D1552" i="2"/>
  <c r="E1552" i="2"/>
  <c r="A1553" i="2"/>
  <c r="B1553" i="2"/>
  <c r="C1553" i="2"/>
  <c r="D1553" i="2"/>
  <c r="E1553" i="2"/>
  <c r="A1554" i="2"/>
  <c r="B1554" i="2"/>
  <c r="C1554" i="2"/>
  <c r="D1554" i="2"/>
  <c r="E1554" i="2"/>
  <c r="A1555" i="2"/>
  <c r="B1555" i="2"/>
  <c r="C1555" i="2"/>
  <c r="D1555" i="2"/>
  <c r="E1555" i="2"/>
  <c r="A1556" i="2"/>
  <c r="B1556" i="2"/>
  <c r="C1556" i="2"/>
  <c r="D1556" i="2"/>
  <c r="E1556" i="2"/>
  <c r="A1557" i="2"/>
  <c r="B1557" i="2"/>
  <c r="C1557" i="2"/>
  <c r="D1557" i="2"/>
  <c r="E1557" i="2"/>
  <c r="A1558" i="2"/>
  <c r="B1558" i="2"/>
  <c r="C1558" i="2"/>
  <c r="D1558" i="2"/>
  <c r="E1558" i="2"/>
  <c r="A1559" i="2"/>
  <c r="B1559" i="2"/>
  <c r="C1559" i="2"/>
  <c r="D1559" i="2"/>
  <c r="E1559" i="2"/>
  <c r="A1560" i="2"/>
  <c r="B1560" i="2"/>
  <c r="C1560" i="2"/>
  <c r="D1560" i="2"/>
  <c r="E1560" i="2"/>
  <c r="A1561" i="2"/>
  <c r="B1561" i="2"/>
  <c r="C1561" i="2"/>
  <c r="D1561" i="2"/>
  <c r="E1561" i="2"/>
  <c r="A1562" i="2"/>
  <c r="B1562" i="2"/>
  <c r="C1562" i="2"/>
  <c r="D1562" i="2"/>
  <c r="E1562" i="2"/>
  <c r="A1563" i="2"/>
  <c r="B1563" i="2"/>
  <c r="C1563" i="2"/>
  <c r="D1563" i="2"/>
  <c r="E1563" i="2"/>
  <c r="A1564" i="2"/>
  <c r="B1564" i="2"/>
  <c r="C1564" i="2"/>
  <c r="D1564" i="2"/>
  <c r="E1564" i="2"/>
  <c r="A1565" i="2"/>
  <c r="B1565" i="2"/>
  <c r="C1565" i="2"/>
  <c r="D1565" i="2"/>
  <c r="E1565" i="2"/>
  <c r="A1566" i="2"/>
  <c r="B1566" i="2"/>
  <c r="C1566" i="2"/>
  <c r="D1566" i="2"/>
  <c r="E1566" i="2"/>
  <c r="A1567" i="2"/>
  <c r="B1567" i="2"/>
  <c r="C1567" i="2"/>
  <c r="D1567" i="2"/>
  <c r="E1567" i="2"/>
  <c r="A1568" i="2"/>
  <c r="B1568" i="2"/>
  <c r="C1568" i="2"/>
  <c r="D1568" i="2"/>
  <c r="E1568" i="2"/>
  <c r="A1569" i="2"/>
  <c r="B1569" i="2"/>
  <c r="C1569" i="2"/>
  <c r="D1569" i="2"/>
  <c r="E1569" i="2"/>
  <c r="A1570" i="2"/>
  <c r="B1570" i="2"/>
  <c r="C1570" i="2"/>
  <c r="D1570" i="2"/>
  <c r="E1570" i="2"/>
  <c r="A1571" i="2"/>
  <c r="B1571" i="2"/>
  <c r="C1571" i="2"/>
  <c r="D1571" i="2"/>
  <c r="E1571" i="2"/>
  <c r="A1572" i="2"/>
  <c r="B1572" i="2"/>
  <c r="C1572" i="2"/>
  <c r="D1572" i="2"/>
  <c r="E1572" i="2"/>
  <c r="A1573" i="2"/>
  <c r="B1573" i="2"/>
  <c r="C1573" i="2"/>
  <c r="D1573" i="2"/>
  <c r="E1573" i="2"/>
  <c r="A1574" i="2"/>
  <c r="B1574" i="2"/>
  <c r="C1574" i="2"/>
  <c r="D1574" i="2"/>
  <c r="E1574" i="2"/>
  <c r="A1575" i="2"/>
  <c r="B1575" i="2"/>
  <c r="C1575" i="2"/>
  <c r="D1575" i="2"/>
  <c r="E1575" i="2"/>
  <c r="A1576" i="2"/>
  <c r="B1576" i="2"/>
  <c r="C1576" i="2"/>
  <c r="D1576" i="2"/>
  <c r="E1576" i="2"/>
  <c r="A1577" i="2"/>
  <c r="B1577" i="2"/>
  <c r="C1577" i="2"/>
  <c r="D1577" i="2"/>
  <c r="E1577" i="2"/>
  <c r="A1578" i="2"/>
  <c r="B1578" i="2"/>
  <c r="C1578" i="2"/>
  <c r="D1578" i="2"/>
  <c r="E1578" i="2"/>
  <c r="A1579" i="2"/>
  <c r="B1579" i="2"/>
  <c r="C1579" i="2"/>
  <c r="D1579" i="2"/>
  <c r="E1579" i="2"/>
  <c r="A1580" i="2"/>
  <c r="B1580" i="2"/>
  <c r="C1580" i="2"/>
  <c r="D1580" i="2"/>
  <c r="E1580" i="2"/>
  <c r="A1581" i="2"/>
  <c r="B1581" i="2"/>
  <c r="C1581" i="2"/>
  <c r="D1581" i="2"/>
  <c r="E1581" i="2"/>
  <c r="A1582" i="2"/>
  <c r="B1582" i="2"/>
  <c r="C1582" i="2"/>
  <c r="D1582" i="2"/>
  <c r="E1582" i="2"/>
  <c r="A1583" i="2"/>
  <c r="B1583" i="2"/>
  <c r="C1583" i="2"/>
  <c r="D1583" i="2"/>
  <c r="E1583" i="2"/>
  <c r="A1584" i="2"/>
  <c r="B1584" i="2"/>
  <c r="C1584" i="2"/>
  <c r="D1584" i="2"/>
  <c r="E1584" i="2"/>
  <c r="A1585" i="2"/>
  <c r="B1585" i="2"/>
  <c r="C1585" i="2"/>
  <c r="D1585" i="2"/>
  <c r="E1585" i="2"/>
  <c r="A1586" i="2"/>
  <c r="B1586" i="2"/>
  <c r="C1586" i="2"/>
  <c r="D1586" i="2"/>
  <c r="E1586" i="2"/>
  <c r="A1587" i="2"/>
  <c r="B1587" i="2"/>
  <c r="C1587" i="2"/>
  <c r="D1587" i="2"/>
  <c r="E1587" i="2"/>
  <c r="A1588" i="2"/>
  <c r="B1588" i="2"/>
  <c r="C1588" i="2"/>
  <c r="D1588" i="2"/>
  <c r="E1588" i="2"/>
  <c r="A1589" i="2"/>
  <c r="B1589" i="2"/>
  <c r="C1589" i="2"/>
  <c r="D1589" i="2"/>
  <c r="E1589" i="2"/>
  <c r="A1590" i="2"/>
  <c r="B1590" i="2"/>
  <c r="C1590" i="2"/>
  <c r="D1590" i="2"/>
  <c r="E1590" i="2"/>
  <c r="A1591" i="2"/>
  <c r="B1591" i="2"/>
  <c r="C1591" i="2"/>
  <c r="D1591" i="2"/>
  <c r="E1591" i="2"/>
  <c r="A1592" i="2"/>
  <c r="B1592" i="2"/>
  <c r="C1592" i="2"/>
  <c r="D1592" i="2"/>
  <c r="E1592" i="2"/>
  <c r="A1593" i="2"/>
  <c r="B1593" i="2"/>
  <c r="C1593" i="2"/>
  <c r="D1593" i="2"/>
  <c r="E1593" i="2"/>
  <c r="A1594" i="2"/>
  <c r="B1594" i="2"/>
  <c r="C1594" i="2"/>
  <c r="D1594" i="2"/>
  <c r="E1594" i="2"/>
  <c r="A1595" i="2"/>
  <c r="B1595" i="2"/>
  <c r="C1595" i="2"/>
  <c r="D1595" i="2"/>
  <c r="E1595" i="2"/>
  <c r="A1596" i="2"/>
  <c r="B1596" i="2"/>
  <c r="C1596" i="2"/>
  <c r="D1596" i="2"/>
  <c r="E1596" i="2"/>
  <c r="A1597" i="2"/>
  <c r="B1597" i="2"/>
  <c r="C1597" i="2"/>
  <c r="D1597" i="2"/>
  <c r="E1597" i="2"/>
  <c r="A1598" i="2"/>
  <c r="B1598" i="2"/>
  <c r="C1598" i="2"/>
  <c r="D1598" i="2"/>
  <c r="E1598" i="2"/>
  <c r="A1599" i="2"/>
  <c r="B1599" i="2"/>
  <c r="C1599" i="2"/>
  <c r="D1599" i="2"/>
  <c r="E1599" i="2"/>
  <c r="A1600" i="2"/>
  <c r="B1600" i="2"/>
  <c r="C1600" i="2"/>
  <c r="D1600" i="2"/>
  <c r="E1600" i="2"/>
  <c r="A1601" i="2"/>
  <c r="B1601" i="2"/>
  <c r="C1601" i="2"/>
  <c r="D1601" i="2"/>
  <c r="E1601" i="2"/>
  <c r="A1602" i="2"/>
  <c r="B1602" i="2"/>
  <c r="C1602" i="2"/>
  <c r="D1602" i="2"/>
  <c r="E1602" i="2"/>
  <c r="A1603" i="2"/>
  <c r="B1603" i="2"/>
  <c r="C1603" i="2"/>
  <c r="D1603" i="2"/>
  <c r="E1603" i="2"/>
  <c r="A1604" i="2"/>
  <c r="B1604" i="2"/>
  <c r="C1604" i="2"/>
  <c r="D1604" i="2"/>
  <c r="E1604" i="2"/>
  <c r="A1605" i="2"/>
  <c r="B1605" i="2"/>
  <c r="C1605" i="2"/>
  <c r="D1605" i="2"/>
  <c r="E1605" i="2"/>
  <c r="A1606" i="2"/>
  <c r="B1606" i="2"/>
  <c r="C1606" i="2"/>
  <c r="D1606" i="2"/>
  <c r="E1606" i="2"/>
  <c r="A1607" i="2"/>
  <c r="B1607" i="2"/>
  <c r="C1607" i="2"/>
  <c r="D1607" i="2"/>
  <c r="E1607" i="2"/>
  <c r="A1608" i="2"/>
  <c r="B1608" i="2"/>
  <c r="C1608" i="2"/>
  <c r="D1608" i="2"/>
  <c r="E1608" i="2"/>
  <c r="A1609" i="2"/>
  <c r="B1609" i="2"/>
  <c r="C1609" i="2"/>
  <c r="D1609" i="2"/>
  <c r="E1609" i="2"/>
  <c r="A1610" i="2"/>
  <c r="B1610" i="2"/>
  <c r="C1610" i="2"/>
  <c r="D1610" i="2"/>
  <c r="E1610" i="2"/>
  <c r="A1611" i="2"/>
  <c r="B1611" i="2"/>
  <c r="C1611" i="2"/>
  <c r="D1611" i="2"/>
  <c r="E1611" i="2"/>
  <c r="A1612" i="2"/>
  <c r="B1612" i="2"/>
  <c r="C1612" i="2"/>
  <c r="D1612" i="2"/>
  <c r="E1612" i="2"/>
  <c r="A1613" i="2"/>
  <c r="B1613" i="2"/>
  <c r="C1613" i="2"/>
  <c r="D1613" i="2"/>
  <c r="E1613" i="2"/>
  <c r="A1614" i="2"/>
  <c r="B1614" i="2"/>
  <c r="C1614" i="2"/>
  <c r="D1614" i="2"/>
  <c r="E1614" i="2"/>
  <c r="A1615" i="2"/>
  <c r="B1615" i="2"/>
  <c r="C1615" i="2"/>
  <c r="D1615" i="2"/>
  <c r="E1615" i="2"/>
  <c r="A1616" i="2"/>
  <c r="B1616" i="2"/>
  <c r="C1616" i="2"/>
  <c r="D1616" i="2"/>
  <c r="E1616" i="2"/>
  <c r="A1617" i="2"/>
  <c r="B1617" i="2"/>
  <c r="C1617" i="2"/>
  <c r="D1617" i="2"/>
  <c r="E1617" i="2"/>
  <c r="A1618" i="2"/>
  <c r="B1618" i="2"/>
  <c r="C1618" i="2"/>
  <c r="D1618" i="2"/>
  <c r="E1618" i="2"/>
  <c r="A1619" i="2"/>
  <c r="B1619" i="2"/>
  <c r="C1619" i="2"/>
  <c r="D1619" i="2"/>
  <c r="E1619" i="2"/>
  <c r="A1620" i="2"/>
  <c r="B1620" i="2"/>
  <c r="C1620" i="2"/>
  <c r="D1620" i="2"/>
  <c r="E1620" i="2"/>
  <c r="A1621" i="2"/>
  <c r="B1621" i="2"/>
  <c r="C1621" i="2"/>
  <c r="D1621" i="2"/>
  <c r="E1621" i="2"/>
  <c r="A1622" i="2"/>
  <c r="B1622" i="2"/>
  <c r="C1622" i="2"/>
  <c r="D1622" i="2"/>
  <c r="E1622" i="2"/>
  <c r="A1623" i="2"/>
  <c r="B1623" i="2"/>
  <c r="C1623" i="2"/>
  <c r="D1623" i="2"/>
  <c r="E1623" i="2"/>
  <c r="A1624" i="2"/>
  <c r="B1624" i="2"/>
  <c r="C1624" i="2"/>
  <c r="D1624" i="2"/>
  <c r="E1624" i="2"/>
  <c r="A1625" i="2"/>
  <c r="B1625" i="2"/>
  <c r="C1625" i="2"/>
  <c r="D1625" i="2"/>
  <c r="E1625" i="2"/>
  <c r="A1626" i="2"/>
  <c r="B1626" i="2"/>
  <c r="C1626" i="2"/>
  <c r="D1626" i="2"/>
  <c r="E1626" i="2"/>
  <c r="A1627" i="2"/>
  <c r="B1627" i="2"/>
  <c r="C1627" i="2"/>
  <c r="D1627" i="2"/>
  <c r="E1627" i="2"/>
  <c r="A1628" i="2"/>
  <c r="B1628" i="2"/>
  <c r="C1628" i="2"/>
  <c r="D1628" i="2"/>
  <c r="E1628" i="2"/>
  <c r="A1629" i="2"/>
  <c r="B1629" i="2"/>
  <c r="C1629" i="2"/>
  <c r="D1629" i="2"/>
  <c r="E1629" i="2"/>
  <c r="A1630" i="2"/>
  <c r="B1630" i="2"/>
  <c r="C1630" i="2"/>
  <c r="D1630" i="2"/>
  <c r="E1630" i="2"/>
  <c r="A1631" i="2"/>
  <c r="B1631" i="2"/>
  <c r="C1631" i="2"/>
  <c r="D1631" i="2"/>
  <c r="E1631" i="2"/>
  <c r="A1632" i="2"/>
  <c r="B1632" i="2"/>
  <c r="C1632" i="2"/>
  <c r="D1632" i="2"/>
  <c r="E1632" i="2"/>
  <c r="A1633" i="2"/>
  <c r="B1633" i="2"/>
  <c r="C1633" i="2"/>
  <c r="D1633" i="2"/>
  <c r="E1633" i="2"/>
  <c r="A1634" i="2"/>
  <c r="B1634" i="2"/>
  <c r="C1634" i="2"/>
  <c r="D1634" i="2"/>
  <c r="E1634" i="2"/>
  <c r="A1635" i="2"/>
  <c r="B1635" i="2"/>
  <c r="C1635" i="2"/>
  <c r="D1635" i="2"/>
  <c r="E1635" i="2"/>
  <c r="A1636" i="2"/>
  <c r="B1636" i="2"/>
  <c r="C1636" i="2"/>
  <c r="D1636" i="2"/>
  <c r="E1636" i="2"/>
  <c r="A1637" i="2"/>
  <c r="B1637" i="2"/>
  <c r="C1637" i="2"/>
  <c r="D1637" i="2"/>
  <c r="E1637" i="2"/>
  <c r="A1638" i="2"/>
  <c r="B1638" i="2"/>
  <c r="C1638" i="2"/>
  <c r="D1638" i="2"/>
  <c r="E1638" i="2"/>
  <c r="A1639" i="2"/>
  <c r="B1639" i="2"/>
  <c r="C1639" i="2"/>
  <c r="D1639" i="2"/>
  <c r="E1639" i="2"/>
  <c r="A1640" i="2"/>
  <c r="B1640" i="2"/>
  <c r="C1640" i="2"/>
  <c r="D1640" i="2"/>
  <c r="E1640" i="2"/>
  <c r="A1641" i="2"/>
  <c r="B1641" i="2"/>
  <c r="C1641" i="2"/>
  <c r="D1641" i="2"/>
  <c r="E1641" i="2"/>
  <c r="A1642" i="2"/>
  <c r="B1642" i="2"/>
  <c r="C1642" i="2"/>
  <c r="D1642" i="2"/>
  <c r="E1642" i="2"/>
  <c r="A1643" i="2"/>
  <c r="B1643" i="2"/>
  <c r="C1643" i="2"/>
  <c r="D1643" i="2"/>
  <c r="E1643" i="2"/>
  <c r="A1644" i="2"/>
  <c r="B1644" i="2"/>
  <c r="C1644" i="2"/>
  <c r="D1644" i="2"/>
  <c r="E1644" i="2"/>
  <c r="A1645" i="2"/>
  <c r="B1645" i="2"/>
  <c r="C1645" i="2"/>
  <c r="D1645" i="2"/>
  <c r="E1645" i="2"/>
  <c r="A1646" i="2"/>
  <c r="B1646" i="2"/>
  <c r="C1646" i="2"/>
  <c r="D1646" i="2"/>
  <c r="E1646" i="2"/>
  <c r="A1647" i="2"/>
  <c r="B1647" i="2"/>
  <c r="C1647" i="2"/>
  <c r="D1647" i="2"/>
  <c r="E1647" i="2"/>
  <c r="A1648" i="2"/>
  <c r="B1648" i="2"/>
  <c r="C1648" i="2"/>
  <c r="D1648" i="2"/>
  <c r="E1648" i="2"/>
  <c r="A1649" i="2"/>
  <c r="B1649" i="2"/>
  <c r="C1649" i="2"/>
  <c r="D1649" i="2"/>
  <c r="E1649" i="2"/>
  <c r="A1650" i="2"/>
  <c r="B1650" i="2"/>
  <c r="C1650" i="2"/>
  <c r="D1650" i="2"/>
  <c r="E1650" i="2"/>
  <c r="A1651" i="2"/>
  <c r="B1651" i="2"/>
  <c r="C1651" i="2"/>
  <c r="D1651" i="2"/>
  <c r="E1651" i="2"/>
  <c r="A1652" i="2"/>
  <c r="B1652" i="2"/>
  <c r="C1652" i="2"/>
  <c r="D1652" i="2"/>
  <c r="E1652" i="2"/>
  <c r="A1653" i="2"/>
  <c r="B1653" i="2"/>
  <c r="C1653" i="2"/>
  <c r="D1653" i="2"/>
  <c r="E1653" i="2"/>
  <c r="A1654" i="2"/>
  <c r="B1654" i="2"/>
  <c r="C1654" i="2"/>
  <c r="D1654" i="2"/>
  <c r="E1654" i="2"/>
  <c r="A1655" i="2"/>
  <c r="B1655" i="2"/>
  <c r="C1655" i="2"/>
  <c r="D1655" i="2"/>
  <c r="E1655" i="2"/>
  <c r="A1656" i="2"/>
  <c r="B1656" i="2"/>
  <c r="C1656" i="2"/>
  <c r="D1656" i="2"/>
  <c r="E1656" i="2"/>
  <c r="A1657" i="2"/>
  <c r="B1657" i="2"/>
  <c r="C1657" i="2"/>
  <c r="D1657" i="2"/>
  <c r="E1657" i="2"/>
  <c r="A1658" i="2"/>
  <c r="B1658" i="2"/>
  <c r="C1658" i="2"/>
  <c r="D1658" i="2"/>
  <c r="E1658" i="2"/>
  <c r="A1659" i="2"/>
  <c r="B1659" i="2"/>
  <c r="C1659" i="2"/>
  <c r="D1659" i="2"/>
  <c r="E1659" i="2"/>
  <c r="A1660" i="2"/>
  <c r="B1660" i="2"/>
  <c r="C1660" i="2"/>
  <c r="D1660" i="2"/>
  <c r="E1660" i="2"/>
  <c r="A1661" i="2"/>
  <c r="B1661" i="2"/>
  <c r="C1661" i="2"/>
  <c r="D1661" i="2"/>
  <c r="E1661" i="2"/>
  <c r="A1662" i="2"/>
  <c r="B1662" i="2"/>
  <c r="C1662" i="2"/>
  <c r="D1662" i="2"/>
  <c r="E1662" i="2"/>
  <c r="A1663" i="2"/>
  <c r="B1663" i="2"/>
  <c r="C1663" i="2"/>
  <c r="D1663" i="2"/>
  <c r="E1663" i="2"/>
  <c r="A1664" i="2"/>
  <c r="B1664" i="2"/>
  <c r="C1664" i="2"/>
  <c r="D1664" i="2"/>
  <c r="E1664" i="2"/>
  <c r="A1665" i="2"/>
  <c r="B1665" i="2"/>
  <c r="C1665" i="2"/>
  <c r="D1665" i="2"/>
  <c r="E1665" i="2"/>
  <c r="A1666" i="2"/>
  <c r="B1666" i="2"/>
  <c r="C1666" i="2"/>
  <c r="D1666" i="2"/>
  <c r="E1666" i="2"/>
  <c r="A1667" i="2"/>
  <c r="B1667" i="2"/>
  <c r="C1667" i="2"/>
  <c r="D1667" i="2"/>
  <c r="E1667" i="2"/>
  <c r="A1668" i="2"/>
  <c r="B1668" i="2"/>
  <c r="C1668" i="2"/>
  <c r="D1668" i="2"/>
  <c r="E1668" i="2"/>
  <c r="A1669" i="2"/>
  <c r="B1669" i="2"/>
  <c r="C1669" i="2"/>
  <c r="D1669" i="2"/>
  <c r="E1669" i="2"/>
  <c r="A1670" i="2"/>
  <c r="B1670" i="2"/>
  <c r="C1670" i="2"/>
  <c r="D1670" i="2"/>
  <c r="E1670" i="2"/>
  <c r="A1671" i="2"/>
  <c r="B1671" i="2"/>
  <c r="C1671" i="2"/>
  <c r="D1671" i="2"/>
  <c r="E1671" i="2"/>
  <c r="A1672" i="2"/>
  <c r="B1672" i="2"/>
  <c r="C1672" i="2"/>
  <c r="D1672" i="2"/>
  <c r="E1672" i="2"/>
  <c r="A1673" i="2"/>
  <c r="B1673" i="2"/>
  <c r="C1673" i="2"/>
  <c r="D1673" i="2"/>
  <c r="E1673" i="2"/>
  <c r="A1674" i="2"/>
  <c r="B1674" i="2"/>
  <c r="C1674" i="2"/>
  <c r="D1674" i="2"/>
  <c r="E1674" i="2"/>
  <c r="A1675" i="2"/>
  <c r="B1675" i="2"/>
  <c r="C1675" i="2"/>
  <c r="D1675" i="2"/>
  <c r="E1675" i="2"/>
  <c r="A1676" i="2"/>
  <c r="B1676" i="2"/>
  <c r="C1676" i="2"/>
  <c r="D1676" i="2"/>
  <c r="E1676" i="2"/>
  <c r="A1677" i="2"/>
  <c r="B1677" i="2"/>
  <c r="C1677" i="2"/>
  <c r="D1677" i="2"/>
  <c r="E1677" i="2"/>
  <c r="A1678" i="2"/>
  <c r="B1678" i="2"/>
  <c r="C1678" i="2"/>
  <c r="D1678" i="2"/>
  <c r="E1678" i="2"/>
  <c r="A1679" i="2"/>
  <c r="B1679" i="2"/>
  <c r="C1679" i="2"/>
  <c r="D1679" i="2"/>
  <c r="E1679" i="2"/>
  <c r="A1680" i="2"/>
  <c r="B1680" i="2"/>
  <c r="C1680" i="2"/>
  <c r="D1680" i="2"/>
  <c r="E1680" i="2"/>
  <c r="A1681" i="2"/>
  <c r="B1681" i="2"/>
  <c r="C1681" i="2"/>
  <c r="D1681" i="2"/>
  <c r="E1681" i="2"/>
  <c r="A1682" i="2"/>
  <c r="B1682" i="2"/>
  <c r="C1682" i="2"/>
  <c r="D1682" i="2"/>
  <c r="E1682" i="2"/>
  <c r="A1683" i="2"/>
  <c r="B1683" i="2"/>
  <c r="C1683" i="2"/>
  <c r="D1683" i="2"/>
  <c r="E1683" i="2"/>
  <c r="A1684" i="2"/>
  <c r="B1684" i="2"/>
  <c r="C1684" i="2"/>
  <c r="D1684" i="2"/>
  <c r="E1684" i="2"/>
  <c r="A1685" i="2"/>
  <c r="B1685" i="2"/>
  <c r="C1685" i="2"/>
  <c r="D1685" i="2"/>
  <c r="E1685" i="2"/>
  <c r="A1686" i="2"/>
  <c r="B1686" i="2"/>
  <c r="C1686" i="2"/>
  <c r="D1686" i="2"/>
  <c r="E1686" i="2"/>
  <c r="A1687" i="2"/>
  <c r="B1687" i="2"/>
  <c r="C1687" i="2"/>
  <c r="D1687" i="2"/>
  <c r="E1687" i="2"/>
  <c r="A1688" i="2"/>
  <c r="B1688" i="2"/>
  <c r="C1688" i="2"/>
  <c r="D1688" i="2"/>
  <c r="E1688" i="2"/>
  <c r="A1689" i="2"/>
  <c r="B1689" i="2"/>
  <c r="C1689" i="2"/>
  <c r="D1689" i="2"/>
  <c r="E1689" i="2"/>
  <c r="A1690" i="2"/>
  <c r="B1690" i="2"/>
  <c r="C1690" i="2"/>
  <c r="D1690" i="2"/>
  <c r="E1690" i="2"/>
  <c r="A1691" i="2"/>
  <c r="B1691" i="2"/>
  <c r="C1691" i="2"/>
  <c r="D1691" i="2"/>
  <c r="E1691" i="2"/>
  <c r="A1692" i="2"/>
  <c r="B1692" i="2"/>
  <c r="C1692" i="2"/>
  <c r="D1692" i="2"/>
  <c r="E1692" i="2"/>
  <c r="A1693" i="2"/>
  <c r="B1693" i="2"/>
  <c r="C1693" i="2"/>
  <c r="D1693" i="2"/>
  <c r="E1693" i="2"/>
  <c r="A1694" i="2"/>
  <c r="B1694" i="2"/>
  <c r="C1694" i="2"/>
  <c r="D1694" i="2"/>
  <c r="E1694" i="2"/>
  <c r="A1695" i="2"/>
  <c r="B1695" i="2"/>
  <c r="C1695" i="2"/>
  <c r="D1695" i="2"/>
  <c r="E1695" i="2"/>
  <c r="A1696" i="2"/>
  <c r="B1696" i="2"/>
  <c r="C1696" i="2"/>
  <c r="D1696" i="2"/>
  <c r="E1696" i="2"/>
  <c r="A1697" i="2"/>
  <c r="B1697" i="2"/>
  <c r="C1697" i="2"/>
  <c r="D1697" i="2"/>
  <c r="E1697" i="2"/>
  <c r="A1698" i="2"/>
  <c r="B1698" i="2"/>
  <c r="C1698" i="2"/>
  <c r="D1698" i="2"/>
  <c r="E1698" i="2"/>
  <c r="A1699" i="2"/>
  <c r="B1699" i="2"/>
  <c r="C1699" i="2"/>
  <c r="D1699" i="2"/>
  <c r="E1699" i="2"/>
  <c r="A1700" i="2"/>
  <c r="B1700" i="2"/>
  <c r="C1700" i="2"/>
  <c r="D1700" i="2"/>
  <c r="E1700" i="2"/>
  <c r="A1701" i="2"/>
  <c r="B1701" i="2"/>
  <c r="C1701" i="2"/>
  <c r="D1701" i="2"/>
  <c r="E1701" i="2"/>
  <c r="A1702" i="2"/>
  <c r="B1702" i="2"/>
  <c r="C1702" i="2"/>
  <c r="D1702" i="2"/>
  <c r="E1702" i="2"/>
  <c r="A1703" i="2"/>
  <c r="B1703" i="2"/>
  <c r="C1703" i="2"/>
  <c r="D1703" i="2"/>
  <c r="E1703" i="2"/>
  <c r="A1704" i="2"/>
  <c r="B1704" i="2"/>
  <c r="C1704" i="2"/>
  <c r="D1704" i="2"/>
  <c r="E1704" i="2"/>
  <c r="A1705" i="2"/>
  <c r="B1705" i="2"/>
  <c r="C1705" i="2"/>
  <c r="D1705" i="2"/>
  <c r="E1705" i="2"/>
  <c r="A1706" i="2"/>
  <c r="B1706" i="2"/>
  <c r="C1706" i="2"/>
  <c r="D1706" i="2"/>
  <c r="E1706" i="2"/>
  <c r="A1707" i="2"/>
  <c r="B1707" i="2"/>
  <c r="C1707" i="2"/>
  <c r="D1707" i="2"/>
  <c r="E1707" i="2"/>
  <c r="A1708" i="2"/>
  <c r="B1708" i="2"/>
  <c r="C1708" i="2"/>
  <c r="D1708" i="2"/>
  <c r="E1708" i="2"/>
  <c r="A1709" i="2"/>
  <c r="B1709" i="2"/>
  <c r="C1709" i="2"/>
  <c r="D1709" i="2"/>
  <c r="E1709" i="2"/>
  <c r="A1710" i="2"/>
  <c r="B1710" i="2"/>
  <c r="C1710" i="2"/>
  <c r="D1710" i="2"/>
  <c r="E1710" i="2"/>
  <c r="A1711" i="2"/>
  <c r="B1711" i="2"/>
  <c r="C1711" i="2"/>
  <c r="D1711" i="2"/>
  <c r="E1711" i="2"/>
  <c r="A1712" i="2"/>
  <c r="B1712" i="2"/>
  <c r="C1712" i="2"/>
  <c r="D1712" i="2"/>
  <c r="E1712" i="2"/>
  <c r="A1713" i="2"/>
  <c r="B1713" i="2"/>
  <c r="C1713" i="2"/>
  <c r="D1713" i="2"/>
  <c r="E1713" i="2"/>
  <c r="A1714" i="2"/>
  <c r="B1714" i="2"/>
  <c r="C1714" i="2"/>
  <c r="D1714" i="2"/>
  <c r="E1714" i="2"/>
  <c r="A1715" i="2"/>
  <c r="B1715" i="2"/>
  <c r="C1715" i="2"/>
  <c r="D1715" i="2"/>
  <c r="E1715" i="2"/>
  <c r="A1716" i="2"/>
  <c r="B1716" i="2"/>
  <c r="C1716" i="2"/>
  <c r="D1716" i="2"/>
  <c r="E1716" i="2"/>
  <c r="A1719" i="2"/>
  <c r="B1719" i="2"/>
  <c r="C1719" i="2"/>
  <c r="D1719" i="2"/>
  <c r="E1719" i="2"/>
  <c r="A1720" i="2"/>
  <c r="B1720" i="2"/>
  <c r="C1720" i="2"/>
  <c r="D1720" i="2"/>
  <c r="E1720" i="2"/>
  <c r="A1721" i="2"/>
  <c r="B1721" i="2"/>
  <c r="C1721" i="2"/>
  <c r="D1721" i="2"/>
  <c r="E1721" i="2"/>
  <c r="A1722" i="2"/>
  <c r="B1722" i="2"/>
  <c r="C1722" i="2"/>
  <c r="D1722" i="2"/>
  <c r="E1722" i="2"/>
  <c r="A1723" i="2"/>
  <c r="B1723" i="2"/>
  <c r="C1723" i="2"/>
  <c r="D1723" i="2"/>
  <c r="E1723" i="2"/>
  <c r="A1724" i="2"/>
  <c r="B1724" i="2"/>
  <c r="C1724" i="2"/>
  <c r="D1724" i="2"/>
  <c r="E1724" i="2"/>
  <c r="A1725" i="2"/>
  <c r="B1725" i="2"/>
  <c r="C1725" i="2"/>
  <c r="D1725" i="2"/>
  <c r="E1725" i="2"/>
  <c r="A1726" i="2"/>
  <c r="B1726" i="2"/>
  <c r="C1726" i="2"/>
  <c r="D1726" i="2"/>
  <c r="E1726" i="2"/>
  <c r="A1729" i="2"/>
  <c r="B1729" i="2"/>
  <c r="C1729" i="2"/>
  <c r="D1729" i="2"/>
  <c r="E1729" i="2"/>
  <c r="A1730" i="2"/>
  <c r="B1730" i="2"/>
  <c r="C1730" i="2"/>
  <c r="D1730" i="2"/>
  <c r="E1730" i="2"/>
  <c r="A1731" i="2"/>
  <c r="B1731" i="2"/>
  <c r="C1731" i="2"/>
  <c r="D1731" i="2"/>
  <c r="E1731" i="2"/>
  <c r="A1732" i="2"/>
  <c r="B1732" i="2"/>
  <c r="C1732" i="2"/>
  <c r="D1732" i="2"/>
  <c r="E1732" i="2"/>
  <c r="A1733" i="2"/>
  <c r="B1733" i="2"/>
  <c r="C1733" i="2"/>
  <c r="D1733" i="2"/>
  <c r="E1733" i="2"/>
  <c r="A1734" i="2"/>
  <c r="B1734" i="2"/>
  <c r="C1734" i="2"/>
  <c r="D1734" i="2"/>
  <c r="E1734" i="2"/>
  <c r="A1735" i="2"/>
  <c r="B1735" i="2"/>
  <c r="C1735" i="2"/>
  <c r="D1735" i="2"/>
  <c r="E1735" i="2"/>
  <c r="A1736" i="2"/>
  <c r="B1736" i="2"/>
  <c r="C1736" i="2"/>
  <c r="D1736" i="2"/>
  <c r="E1736" i="2"/>
  <c r="A1737" i="2"/>
  <c r="B1737" i="2"/>
  <c r="C1737" i="2"/>
  <c r="D1737" i="2"/>
  <c r="E1737" i="2"/>
  <c r="A1738" i="2"/>
  <c r="B1738" i="2"/>
  <c r="C1738" i="2"/>
  <c r="D1738" i="2"/>
  <c r="E1738" i="2"/>
  <c r="A1739" i="2"/>
  <c r="B1739" i="2"/>
  <c r="C1739" i="2"/>
  <c r="D1739" i="2"/>
  <c r="E1739" i="2"/>
  <c r="A1740" i="2"/>
  <c r="B1740" i="2"/>
  <c r="C1740" i="2"/>
  <c r="D1740" i="2"/>
  <c r="E1740" i="2"/>
  <c r="A1741" i="2"/>
  <c r="B1741" i="2"/>
  <c r="C1741" i="2"/>
  <c r="D1741" i="2"/>
  <c r="E1741" i="2"/>
  <c r="A1742" i="2"/>
  <c r="B1742" i="2"/>
  <c r="C1742" i="2"/>
  <c r="D1742" i="2"/>
  <c r="E1742" i="2"/>
  <c r="A1743" i="2"/>
  <c r="B1743" i="2"/>
  <c r="C1743" i="2"/>
  <c r="D1743" i="2"/>
  <c r="E1743" i="2"/>
  <c r="A1744" i="2"/>
  <c r="B1744" i="2"/>
  <c r="C1744" i="2"/>
  <c r="D1744" i="2"/>
  <c r="E1744" i="2"/>
  <c r="A1745" i="2"/>
  <c r="B1745" i="2"/>
  <c r="C1745" i="2"/>
  <c r="D1745" i="2"/>
  <c r="E1745" i="2"/>
  <c r="A1746" i="2"/>
  <c r="B1746" i="2"/>
  <c r="C1746" i="2"/>
  <c r="D1746" i="2"/>
  <c r="E1746" i="2"/>
  <c r="A1747" i="2"/>
  <c r="B1747" i="2"/>
  <c r="C1747" i="2"/>
  <c r="D1747" i="2"/>
  <c r="E1747" i="2"/>
  <c r="A1748" i="2"/>
  <c r="B1748" i="2"/>
  <c r="C1748" i="2"/>
  <c r="D1748" i="2"/>
  <c r="E1748" i="2"/>
  <c r="A1749" i="2"/>
  <c r="B1749" i="2"/>
  <c r="C1749" i="2"/>
  <c r="D1749" i="2"/>
  <c r="E1749" i="2"/>
  <c r="A1750" i="2"/>
  <c r="B1750" i="2"/>
  <c r="C1750" i="2"/>
  <c r="D1750" i="2"/>
  <c r="E1750" i="2"/>
  <c r="A1751" i="2"/>
  <c r="B1751" i="2"/>
  <c r="C1751" i="2"/>
  <c r="D1751" i="2"/>
  <c r="E1751" i="2"/>
  <c r="A1752" i="2"/>
  <c r="B1752" i="2"/>
  <c r="C1752" i="2"/>
  <c r="D1752" i="2"/>
  <c r="E1752" i="2"/>
  <c r="A1753" i="2"/>
  <c r="B1753" i="2"/>
  <c r="C1753" i="2"/>
  <c r="D1753" i="2"/>
  <c r="E1753" i="2"/>
  <c r="A1754" i="2"/>
  <c r="B1754" i="2"/>
  <c r="C1754" i="2"/>
  <c r="D1754" i="2"/>
  <c r="E1754" i="2"/>
  <c r="A1755" i="2"/>
  <c r="B1755" i="2"/>
  <c r="C1755" i="2"/>
  <c r="D1755" i="2"/>
  <c r="E1755" i="2"/>
  <c r="A1756" i="2"/>
  <c r="B1756" i="2"/>
  <c r="C1756" i="2"/>
  <c r="D1756" i="2"/>
  <c r="E1756" i="2"/>
  <c r="A1757" i="2"/>
  <c r="B1757" i="2"/>
  <c r="C1757" i="2"/>
  <c r="D1757" i="2"/>
  <c r="E1757" i="2"/>
  <c r="A1758" i="2"/>
  <c r="B1758" i="2"/>
  <c r="C1758" i="2"/>
  <c r="D1758" i="2"/>
  <c r="E1758" i="2"/>
  <c r="A1759" i="2"/>
  <c r="B1759" i="2"/>
  <c r="C1759" i="2"/>
  <c r="D1759" i="2"/>
  <c r="E1759" i="2"/>
  <c r="A1760" i="2"/>
  <c r="B1760" i="2"/>
  <c r="C1760" i="2"/>
  <c r="D1760" i="2"/>
  <c r="E1760" i="2"/>
  <c r="A1761" i="2"/>
  <c r="B1761" i="2"/>
  <c r="C1761" i="2"/>
  <c r="D1761" i="2"/>
  <c r="E1761" i="2"/>
  <c r="A1762" i="2"/>
  <c r="B1762" i="2"/>
  <c r="C1762" i="2"/>
  <c r="D1762" i="2"/>
  <c r="E1762" i="2"/>
  <c r="A1763" i="2"/>
  <c r="B1763" i="2"/>
  <c r="C1763" i="2"/>
  <c r="D1763" i="2"/>
  <c r="E1763" i="2"/>
  <c r="A1764" i="2"/>
  <c r="B1764" i="2"/>
  <c r="C1764" i="2"/>
  <c r="D1764" i="2"/>
  <c r="E1764" i="2"/>
  <c r="A1765" i="2"/>
  <c r="B1765" i="2"/>
  <c r="C1765" i="2"/>
  <c r="D1765" i="2"/>
  <c r="E1765" i="2"/>
  <c r="A1766" i="2"/>
  <c r="B1766" i="2"/>
  <c r="C1766" i="2"/>
  <c r="D1766" i="2"/>
  <c r="E1766" i="2"/>
  <c r="A1767" i="2"/>
  <c r="B1767" i="2"/>
  <c r="C1767" i="2"/>
  <c r="D1767" i="2"/>
  <c r="E1767" i="2"/>
  <c r="A1768" i="2"/>
  <c r="B1768" i="2"/>
  <c r="C1768" i="2"/>
  <c r="D1768" i="2"/>
  <c r="E1768" i="2"/>
  <c r="A1769" i="2"/>
  <c r="B1769" i="2"/>
  <c r="C1769" i="2"/>
  <c r="D1769" i="2"/>
  <c r="E1769" i="2"/>
  <c r="A1770" i="2"/>
  <c r="B1770" i="2"/>
  <c r="C1770" i="2"/>
  <c r="D1770" i="2"/>
  <c r="E1770" i="2"/>
  <c r="A1771" i="2"/>
  <c r="B1771" i="2"/>
  <c r="C1771" i="2"/>
  <c r="D1771" i="2"/>
  <c r="E1771" i="2"/>
  <c r="A1772" i="2"/>
  <c r="B1772" i="2"/>
  <c r="C1772" i="2"/>
  <c r="D1772" i="2"/>
  <c r="E1772" i="2"/>
  <c r="A1773" i="2"/>
  <c r="B1773" i="2"/>
  <c r="C1773" i="2"/>
  <c r="D1773" i="2"/>
  <c r="E1773" i="2"/>
  <c r="A1774" i="2"/>
  <c r="B1774" i="2"/>
  <c r="C1774" i="2"/>
  <c r="D1774" i="2"/>
  <c r="E1774" i="2"/>
  <c r="A1775" i="2"/>
  <c r="B1775" i="2"/>
  <c r="C1775" i="2"/>
  <c r="D1775" i="2"/>
  <c r="E1775" i="2"/>
  <c r="A1776" i="2"/>
  <c r="B1776" i="2"/>
  <c r="C1776" i="2"/>
  <c r="D1776" i="2"/>
  <c r="E1776" i="2"/>
  <c r="A1777" i="2"/>
  <c r="B1777" i="2"/>
  <c r="C1777" i="2"/>
  <c r="D1777" i="2"/>
  <c r="E1777" i="2"/>
  <c r="A1778" i="2"/>
  <c r="B1778" i="2"/>
  <c r="C1778" i="2"/>
  <c r="D1778" i="2"/>
  <c r="E1778" i="2"/>
  <c r="A1779" i="2"/>
  <c r="B1779" i="2"/>
  <c r="C1779" i="2"/>
  <c r="D1779" i="2"/>
  <c r="E1779" i="2"/>
  <c r="A1780" i="2"/>
  <c r="B1780" i="2"/>
  <c r="C1780" i="2"/>
  <c r="D1780" i="2"/>
  <c r="E1780" i="2"/>
  <c r="A1781" i="2"/>
  <c r="B1781" i="2"/>
  <c r="C1781" i="2"/>
  <c r="D1781" i="2"/>
  <c r="E1781" i="2"/>
  <c r="A1782" i="2"/>
  <c r="B1782" i="2"/>
  <c r="C1782" i="2"/>
  <c r="D1782" i="2"/>
  <c r="E1782" i="2"/>
  <c r="A1783" i="2"/>
  <c r="B1783" i="2"/>
  <c r="C1783" i="2"/>
  <c r="D1783" i="2"/>
  <c r="E1783" i="2"/>
  <c r="A1784" i="2"/>
  <c r="B1784" i="2"/>
  <c r="C1784" i="2"/>
  <c r="D1784" i="2"/>
  <c r="E1784" i="2"/>
  <c r="A1785" i="2"/>
  <c r="B1785" i="2"/>
  <c r="C1785" i="2"/>
  <c r="D1785" i="2"/>
  <c r="E1785" i="2"/>
  <c r="A1786" i="2"/>
  <c r="B1786" i="2"/>
  <c r="C1786" i="2"/>
  <c r="D1786" i="2"/>
  <c r="E1786" i="2"/>
  <c r="A1787" i="2"/>
  <c r="B1787" i="2"/>
  <c r="C1787" i="2"/>
  <c r="D1787" i="2"/>
  <c r="E1787" i="2"/>
  <c r="A1788" i="2"/>
  <c r="B1788" i="2"/>
  <c r="C1788" i="2"/>
  <c r="D1788" i="2"/>
  <c r="E1788" i="2"/>
  <c r="A1789" i="2"/>
  <c r="B1789" i="2"/>
  <c r="C1789" i="2"/>
  <c r="D1789" i="2"/>
  <c r="E1789" i="2"/>
  <c r="A1790" i="2"/>
  <c r="B1790" i="2"/>
  <c r="C1790" i="2"/>
  <c r="D1790" i="2"/>
  <c r="E1790" i="2"/>
  <c r="A1791" i="2"/>
  <c r="B1791" i="2"/>
  <c r="C1791" i="2"/>
  <c r="D1791" i="2"/>
  <c r="E1791" i="2"/>
  <c r="A1792" i="2"/>
  <c r="B1792" i="2"/>
  <c r="C1792" i="2"/>
  <c r="D1792" i="2"/>
  <c r="E1792" i="2"/>
  <c r="A1793" i="2"/>
  <c r="B1793" i="2"/>
  <c r="C1793" i="2"/>
  <c r="D1793" i="2"/>
  <c r="E1793" i="2"/>
  <c r="A1794" i="2"/>
  <c r="B1794" i="2"/>
  <c r="C1794" i="2"/>
  <c r="D1794" i="2"/>
  <c r="E1794" i="2"/>
  <c r="A1795" i="2"/>
  <c r="B1795" i="2"/>
  <c r="C1795" i="2"/>
  <c r="D1795" i="2"/>
  <c r="E1795" i="2"/>
  <c r="A1796" i="2"/>
  <c r="B1796" i="2"/>
  <c r="C1796" i="2"/>
  <c r="D1796" i="2"/>
  <c r="E1796" i="2"/>
  <c r="A1797" i="2"/>
  <c r="B1797" i="2"/>
  <c r="C1797" i="2"/>
  <c r="D1797" i="2"/>
  <c r="E1797" i="2"/>
  <c r="A1798" i="2"/>
  <c r="B1798" i="2"/>
  <c r="C1798" i="2"/>
  <c r="D1798" i="2"/>
  <c r="E1798" i="2"/>
  <c r="A1799" i="2"/>
  <c r="B1799" i="2"/>
  <c r="C1799" i="2"/>
  <c r="D1799" i="2"/>
  <c r="E1799" i="2"/>
  <c r="A1800" i="2"/>
  <c r="B1800" i="2"/>
  <c r="C1800" i="2"/>
  <c r="D1800" i="2"/>
  <c r="E1800" i="2"/>
  <c r="A1801" i="2"/>
  <c r="B1801" i="2"/>
  <c r="C1801" i="2"/>
  <c r="D1801" i="2"/>
  <c r="E1801" i="2"/>
  <c r="A1802" i="2"/>
  <c r="B1802" i="2"/>
  <c r="C1802" i="2"/>
  <c r="D1802" i="2"/>
  <c r="E1802" i="2"/>
  <c r="A1803" i="2"/>
  <c r="B1803" i="2"/>
  <c r="C1803" i="2"/>
  <c r="D1803" i="2"/>
  <c r="E1803" i="2"/>
  <c r="A1804" i="2"/>
  <c r="B1804" i="2"/>
  <c r="C1804" i="2"/>
  <c r="D1804" i="2"/>
  <c r="E1804" i="2"/>
  <c r="A1805" i="2"/>
  <c r="B1805" i="2"/>
  <c r="C1805" i="2"/>
  <c r="D1805" i="2"/>
  <c r="E1805" i="2"/>
  <c r="A1806" i="2"/>
  <c r="B1806" i="2"/>
  <c r="C1806" i="2"/>
  <c r="D1806" i="2"/>
  <c r="E1806" i="2"/>
  <c r="A1807" i="2"/>
  <c r="B1807" i="2"/>
  <c r="C1807" i="2"/>
  <c r="D1807" i="2"/>
  <c r="E1807" i="2"/>
  <c r="A1808" i="2"/>
  <c r="B1808" i="2"/>
  <c r="C1808" i="2"/>
  <c r="D1808" i="2"/>
  <c r="E1808" i="2"/>
  <c r="A1809" i="2"/>
  <c r="B1809" i="2"/>
  <c r="C1809" i="2"/>
  <c r="D1809" i="2"/>
  <c r="E1809" i="2"/>
  <c r="A1810" i="2"/>
  <c r="B1810" i="2"/>
  <c r="C1810" i="2"/>
  <c r="D1810" i="2"/>
  <c r="E1810" i="2"/>
  <c r="A1811" i="2"/>
  <c r="B1811" i="2"/>
  <c r="C1811" i="2"/>
  <c r="D1811" i="2"/>
  <c r="E1811" i="2"/>
  <c r="A1812" i="2"/>
  <c r="B1812" i="2"/>
  <c r="C1812" i="2"/>
  <c r="D1812" i="2"/>
  <c r="E1812" i="2"/>
  <c r="A1813" i="2"/>
  <c r="B1813" i="2"/>
  <c r="C1813" i="2"/>
  <c r="D1813" i="2"/>
  <c r="E1813" i="2"/>
  <c r="A1814" i="2"/>
  <c r="B1814" i="2"/>
  <c r="C1814" i="2"/>
  <c r="D1814" i="2"/>
  <c r="E1814" i="2"/>
  <c r="A1815" i="2"/>
  <c r="B1815" i="2"/>
  <c r="C1815" i="2"/>
  <c r="D1815" i="2"/>
  <c r="E1815" i="2"/>
  <c r="A1816" i="2"/>
  <c r="B1816" i="2"/>
  <c r="C1816" i="2"/>
  <c r="D1816" i="2"/>
  <c r="E1816" i="2"/>
  <c r="A1817" i="2"/>
  <c r="B1817" i="2"/>
  <c r="C1817" i="2"/>
  <c r="D1817" i="2"/>
  <c r="E1817" i="2"/>
  <c r="A1818" i="2"/>
  <c r="B1818" i="2"/>
  <c r="C1818" i="2"/>
  <c r="D1818" i="2"/>
  <c r="E1818" i="2"/>
  <c r="A1819" i="2"/>
  <c r="B1819" i="2"/>
  <c r="C1819" i="2"/>
  <c r="D1819" i="2"/>
  <c r="E1819" i="2"/>
  <c r="A1820" i="2"/>
  <c r="B1820" i="2"/>
  <c r="C1820" i="2"/>
  <c r="D1820" i="2"/>
  <c r="E1820" i="2"/>
  <c r="A1821" i="2"/>
  <c r="B1821" i="2"/>
  <c r="C1821" i="2"/>
  <c r="D1821" i="2"/>
  <c r="E1821" i="2"/>
  <c r="A1822" i="2"/>
  <c r="B1822" i="2"/>
  <c r="C1822" i="2"/>
  <c r="D1822" i="2"/>
  <c r="E1822" i="2"/>
  <c r="A1823" i="2"/>
  <c r="B1823" i="2"/>
  <c r="C1823" i="2"/>
  <c r="D1823" i="2"/>
  <c r="E1823" i="2"/>
  <c r="A1824" i="2"/>
  <c r="B1824" i="2"/>
  <c r="C1824" i="2"/>
  <c r="D1824" i="2"/>
  <c r="E1824" i="2"/>
  <c r="A1825" i="2"/>
  <c r="B1825" i="2"/>
  <c r="C1825" i="2"/>
  <c r="D1825" i="2"/>
  <c r="E1825" i="2"/>
  <c r="A1826" i="2"/>
  <c r="B1826" i="2"/>
  <c r="C1826" i="2"/>
  <c r="D1826" i="2"/>
  <c r="E1826" i="2"/>
  <c r="A1827" i="2"/>
  <c r="B1827" i="2"/>
  <c r="C1827" i="2"/>
  <c r="D1827" i="2"/>
  <c r="E1827" i="2"/>
  <c r="A1828" i="2"/>
  <c r="B1828" i="2"/>
  <c r="C1828" i="2"/>
  <c r="D1828" i="2"/>
  <c r="E1828" i="2"/>
  <c r="A1829" i="2"/>
  <c r="B1829" i="2"/>
  <c r="C1829" i="2"/>
  <c r="D1829" i="2"/>
  <c r="E1829" i="2"/>
  <c r="A1830" i="2"/>
  <c r="B1830" i="2"/>
  <c r="C1830" i="2"/>
  <c r="D1830" i="2"/>
  <c r="E1830" i="2"/>
  <c r="A1831" i="2"/>
  <c r="B1831" i="2"/>
  <c r="C1831" i="2"/>
  <c r="D1831" i="2"/>
  <c r="E1831" i="2"/>
  <c r="A1832" i="2"/>
  <c r="B1832" i="2"/>
  <c r="C1832" i="2"/>
  <c r="D1832" i="2"/>
  <c r="E1832" i="2"/>
  <c r="A1833" i="2"/>
  <c r="B1833" i="2"/>
  <c r="C1833" i="2"/>
  <c r="D1833" i="2"/>
  <c r="E1833" i="2"/>
  <c r="A1834" i="2"/>
  <c r="B1834" i="2"/>
  <c r="C1834" i="2"/>
  <c r="D1834" i="2"/>
  <c r="E1834" i="2"/>
  <c r="A1835" i="2"/>
  <c r="B1835" i="2"/>
  <c r="C1835" i="2"/>
  <c r="D1835" i="2"/>
  <c r="E1835" i="2"/>
  <c r="A1836" i="2"/>
  <c r="B1836" i="2"/>
  <c r="C1836" i="2"/>
  <c r="D1836" i="2"/>
  <c r="E1836" i="2"/>
  <c r="A1838" i="2"/>
  <c r="B1838" i="2"/>
  <c r="C1838" i="2"/>
  <c r="D1838" i="2"/>
  <c r="E1838" i="2"/>
  <c r="A1839" i="2"/>
  <c r="B1839" i="2"/>
  <c r="C1839" i="2"/>
  <c r="D1839" i="2"/>
  <c r="E1839" i="2"/>
  <c r="A1840" i="2"/>
  <c r="B1840" i="2"/>
  <c r="C1840" i="2"/>
  <c r="D1840" i="2"/>
  <c r="E1840" i="2"/>
  <c r="A1841" i="2"/>
  <c r="B1841" i="2"/>
  <c r="C1841" i="2"/>
  <c r="D1841" i="2"/>
  <c r="E1841" i="2"/>
  <c r="A1842" i="2"/>
  <c r="B1842" i="2"/>
  <c r="C1842" i="2"/>
  <c r="D1842" i="2"/>
  <c r="E1842" i="2"/>
  <c r="A1843" i="2"/>
  <c r="B1843" i="2"/>
  <c r="C1843" i="2"/>
  <c r="D1843" i="2"/>
  <c r="E1843" i="2"/>
  <c r="A1844" i="2"/>
  <c r="B1844" i="2"/>
  <c r="C1844" i="2"/>
  <c r="D1844" i="2"/>
  <c r="E1844" i="2"/>
  <c r="A1845" i="2"/>
  <c r="B1845" i="2"/>
  <c r="C1845" i="2"/>
  <c r="D1845" i="2"/>
  <c r="E1845" i="2"/>
  <c r="A1846" i="2"/>
  <c r="B1846" i="2"/>
  <c r="C1846" i="2"/>
  <c r="D1846" i="2"/>
  <c r="E1846" i="2"/>
  <c r="A1847" i="2"/>
  <c r="B1847" i="2"/>
  <c r="C1847" i="2"/>
  <c r="D1847" i="2"/>
  <c r="E1847" i="2"/>
  <c r="A1848" i="2"/>
  <c r="B1848" i="2"/>
  <c r="C1848" i="2"/>
  <c r="D1848" i="2"/>
  <c r="E1848" i="2"/>
  <c r="A1849" i="2"/>
  <c r="B1849" i="2"/>
  <c r="C1849" i="2"/>
  <c r="D1849" i="2"/>
  <c r="E1849" i="2"/>
  <c r="A1850" i="2"/>
  <c r="B1850" i="2"/>
  <c r="C1850" i="2"/>
  <c r="D1850" i="2"/>
  <c r="E1850" i="2"/>
  <c r="A1851" i="2"/>
  <c r="B1851" i="2"/>
  <c r="C1851" i="2"/>
  <c r="D1851" i="2"/>
  <c r="E1851" i="2"/>
  <c r="A1852" i="2"/>
  <c r="B1852" i="2"/>
  <c r="C1852" i="2"/>
  <c r="D1852" i="2"/>
  <c r="E1852" i="2"/>
  <c r="A1853" i="2"/>
  <c r="B1853" i="2"/>
  <c r="C1853" i="2"/>
  <c r="D1853" i="2"/>
  <c r="E1853" i="2"/>
  <c r="A1854" i="2"/>
  <c r="B1854" i="2"/>
  <c r="C1854" i="2"/>
  <c r="D1854" i="2"/>
  <c r="E1854" i="2"/>
  <c r="A1855" i="2"/>
  <c r="B1855" i="2"/>
  <c r="C1855" i="2"/>
  <c r="D1855" i="2"/>
  <c r="E1855" i="2"/>
  <c r="A1856" i="2"/>
  <c r="B1856" i="2"/>
  <c r="C1856" i="2"/>
  <c r="D1856" i="2"/>
  <c r="E1856" i="2"/>
  <c r="A1857" i="2"/>
  <c r="B1857" i="2"/>
  <c r="C1857" i="2"/>
  <c r="D1857" i="2"/>
  <c r="E1857" i="2"/>
  <c r="A1858" i="2"/>
  <c r="B1858" i="2"/>
  <c r="C1858" i="2"/>
  <c r="D1858" i="2"/>
  <c r="E1858" i="2"/>
  <c r="A1859" i="2"/>
  <c r="B1859" i="2"/>
  <c r="C1859" i="2"/>
  <c r="D1859" i="2"/>
  <c r="E1859" i="2"/>
  <c r="A1860" i="2"/>
  <c r="B1860" i="2"/>
  <c r="C1860" i="2"/>
  <c r="D1860" i="2"/>
  <c r="E1860" i="2"/>
  <c r="A1861" i="2"/>
  <c r="B1861" i="2"/>
  <c r="C1861" i="2"/>
  <c r="D1861" i="2"/>
  <c r="E1861" i="2"/>
  <c r="A1862" i="2"/>
  <c r="B1862" i="2"/>
  <c r="C1862" i="2"/>
  <c r="D1862" i="2"/>
  <c r="E1862" i="2"/>
  <c r="A1863" i="2"/>
  <c r="B1863" i="2"/>
  <c r="C1863" i="2"/>
  <c r="D1863" i="2"/>
  <c r="E1863" i="2"/>
  <c r="A1864" i="2"/>
  <c r="B1864" i="2"/>
  <c r="C1864" i="2"/>
  <c r="D1864" i="2"/>
  <c r="E1864" i="2"/>
  <c r="A1865" i="2"/>
  <c r="B1865" i="2"/>
  <c r="C1865" i="2"/>
  <c r="D1865" i="2"/>
  <c r="E1865" i="2"/>
  <c r="A1866" i="2"/>
  <c r="B1866" i="2"/>
  <c r="C1866" i="2"/>
  <c r="D1866" i="2"/>
  <c r="E1866" i="2"/>
  <c r="A1867" i="2"/>
  <c r="B1867" i="2"/>
  <c r="C1867" i="2"/>
  <c r="D1867" i="2"/>
  <c r="E1867" i="2"/>
  <c r="A1868" i="2"/>
  <c r="B1868" i="2"/>
  <c r="C1868" i="2"/>
  <c r="D1868" i="2"/>
  <c r="E1868" i="2"/>
  <c r="A1869" i="2"/>
  <c r="B1869" i="2"/>
  <c r="C1869" i="2"/>
  <c r="D1869" i="2"/>
  <c r="E1869" i="2"/>
  <c r="A1870" i="2"/>
  <c r="B1870" i="2"/>
  <c r="C1870" i="2"/>
  <c r="D1870" i="2"/>
  <c r="E1870" i="2"/>
  <c r="A1871" i="2"/>
  <c r="B1871" i="2"/>
  <c r="C1871" i="2"/>
  <c r="D1871" i="2"/>
  <c r="E1871" i="2"/>
  <c r="A1872" i="2"/>
  <c r="B1872" i="2"/>
  <c r="C1872" i="2"/>
  <c r="D1872" i="2"/>
  <c r="E1872" i="2"/>
  <c r="A1873" i="2"/>
  <c r="B1873" i="2"/>
  <c r="C1873" i="2"/>
  <c r="D1873" i="2"/>
  <c r="E1873" i="2"/>
  <c r="A1874" i="2"/>
  <c r="B1874" i="2"/>
  <c r="C1874" i="2"/>
  <c r="D1874" i="2"/>
  <c r="E1874" i="2"/>
  <c r="A1875" i="2"/>
  <c r="B1875" i="2"/>
  <c r="C1875" i="2"/>
  <c r="D1875" i="2"/>
  <c r="E1875" i="2"/>
  <c r="A1876" i="2"/>
  <c r="B1876" i="2"/>
  <c r="C1876" i="2"/>
  <c r="D1876" i="2"/>
  <c r="E1876" i="2"/>
  <c r="A1877" i="2"/>
  <c r="B1877" i="2"/>
  <c r="C1877" i="2"/>
  <c r="D1877" i="2"/>
  <c r="E1877" i="2"/>
  <c r="A1878" i="2"/>
  <c r="B1878" i="2"/>
  <c r="C1878" i="2"/>
  <c r="D1878" i="2"/>
  <c r="E1878" i="2"/>
  <c r="A1879" i="2"/>
  <c r="B1879" i="2"/>
  <c r="C1879" i="2"/>
  <c r="D1879" i="2"/>
  <c r="E1879" i="2"/>
  <c r="A1880" i="2"/>
  <c r="B1880" i="2"/>
  <c r="C1880" i="2"/>
  <c r="D1880" i="2"/>
  <c r="E1880" i="2"/>
  <c r="A1881" i="2"/>
  <c r="B1881" i="2"/>
  <c r="C1881" i="2"/>
  <c r="D1881" i="2"/>
  <c r="E1881" i="2"/>
  <c r="A1882" i="2"/>
  <c r="B1882" i="2"/>
  <c r="C1882" i="2"/>
  <c r="D1882" i="2"/>
  <c r="E1882" i="2"/>
  <c r="A1883" i="2"/>
  <c r="B1883" i="2"/>
  <c r="C1883" i="2"/>
  <c r="D1883" i="2"/>
  <c r="E1883" i="2"/>
  <c r="A1884" i="2"/>
  <c r="B1884" i="2"/>
  <c r="C1884" i="2"/>
  <c r="D1884" i="2"/>
  <c r="E1884" i="2"/>
  <c r="A1885" i="2"/>
  <c r="B1885" i="2"/>
  <c r="C1885" i="2"/>
  <c r="D1885" i="2"/>
  <c r="E1885" i="2"/>
  <c r="A1886" i="2"/>
  <c r="B1886" i="2"/>
  <c r="C1886" i="2"/>
  <c r="D1886" i="2"/>
  <c r="E1886" i="2"/>
  <c r="A1887" i="2"/>
  <c r="B1887" i="2"/>
  <c r="C1887" i="2"/>
  <c r="D1887" i="2"/>
  <c r="E1887" i="2"/>
  <c r="A1888" i="2"/>
  <c r="B1888" i="2"/>
  <c r="C1888" i="2"/>
  <c r="D1888" i="2"/>
  <c r="E1888" i="2"/>
  <c r="A1889" i="2"/>
  <c r="B1889" i="2"/>
  <c r="C1889" i="2"/>
  <c r="D1889" i="2"/>
  <c r="E1889" i="2"/>
  <c r="A1890" i="2"/>
  <c r="B1890" i="2"/>
  <c r="C1890" i="2"/>
  <c r="D1890" i="2"/>
  <c r="E1890" i="2"/>
  <c r="A1891" i="2"/>
  <c r="B1891" i="2"/>
  <c r="C1891" i="2"/>
  <c r="D1891" i="2"/>
  <c r="E1891" i="2"/>
  <c r="A1892" i="2"/>
  <c r="B1892" i="2"/>
  <c r="C1892" i="2"/>
  <c r="D1892" i="2"/>
  <c r="E1892" i="2"/>
  <c r="A1893" i="2"/>
  <c r="B1893" i="2"/>
  <c r="C1893" i="2"/>
  <c r="D1893" i="2"/>
  <c r="E1893" i="2"/>
  <c r="A1894" i="2"/>
  <c r="B1894" i="2"/>
  <c r="C1894" i="2"/>
  <c r="D1894" i="2"/>
  <c r="E1894" i="2"/>
  <c r="A1895" i="2"/>
  <c r="B1895" i="2"/>
  <c r="C1895" i="2"/>
  <c r="D1895" i="2"/>
  <c r="E1895" i="2"/>
  <c r="A1896" i="2"/>
  <c r="B1896" i="2"/>
  <c r="C1896" i="2"/>
  <c r="D1896" i="2"/>
  <c r="E1896" i="2"/>
  <c r="A1897" i="2"/>
  <c r="B1897" i="2"/>
  <c r="C1897" i="2"/>
  <c r="D1897" i="2"/>
  <c r="E1897" i="2"/>
  <c r="A1898" i="2"/>
  <c r="B1898" i="2"/>
  <c r="C1898" i="2"/>
  <c r="D1898" i="2"/>
  <c r="E1898" i="2"/>
  <c r="A1899" i="2"/>
  <c r="B1899" i="2"/>
  <c r="C1899" i="2"/>
  <c r="D1899" i="2"/>
  <c r="E1899" i="2"/>
  <c r="A1900" i="2"/>
  <c r="B1900" i="2"/>
  <c r="C1900" i="2"/>
  <c r="D1900" i="2"/>
  <c r="E1900" i="2"/>
  <c r="A1901" i="2"/>
  <c r="B1901" i="2"/>
  <c r="C1901" i="2"/>
  <c r="D1901" i="2"/>
  <c r="E1901" i="2"/>
  <c r="A1902" i="2"/>
  <c r="B1902" i="2"/>
  <c r="C1902" i="2"/>
  <c r="D1902" i="2"/>
  <c r="E1902" i="2"/>
  <c r="A1903" i="2"/>
  <c r="B1903" i="2"/>
  <c r="C1903" i="2"/>
  <c r="D1903" i="2"/>
  <c r="E1903" i="2"/>
  <c r="A1904" i="2"/>
  <c r="B1904" i="2"/>
  <c r="C1904" i="2"/>
  <c r="D1904" i="2"/>
  <c r="E1904" i="2"/>
  <c r="A1905" i="2"/>
  <c r="B1905" i="2"/>
  <c r="C1905" i="2"/>
  <c r="D1905" i="2"/>
  <c r="E1905" i="2"/>
  <c r="A1906" i="2"/>
  <c r="B1906" i="2"/>
  <c r="C1906" i="2"/>
  <c r="D1906" i="2"/>
  <c r="E1906" i="2"/>
  <c r="A1907" i="2"/>
  <c r="B1907" i="2"/>
  <c r="C1907" i="2"/>
  <c r="D1907" i="2"/>
  <c r="E1907" i="2"/>
  <c r="A1908" i="2"/>
  <c r="B1908" i="2"/>
  <c r="C1908" i="2"/>
  <c r="D1908" i="2"/>
  <c r="E1908" i="2"/>
  <c r="A1909" i="2"/>
  <c r="B1909" i="2"/>
  <c r="C1909" i="2"/>
  <c r="D1909" i="2"/>
  <c r="E1909" i="2"/>
  <c r="A1910" i="2"/>
  <c r="B1910" i="2"/>
  <c r="C1910" i="2"/>
  <c r="D1910" i="2"/>
  <c r="E1910" i="2"/>
  <c r="A1911" i="2"/>
  <c r="B1911" i="2"/>
  <c r="C1911" i="2"/>
  <c r="D1911" i="2"/>
  <c r="E1911" i="2"/>
  <c r="A1912" i="2"/>
  <c r="B1912" i="2"/>
  <c r="C1912" i="2"/>
  <c r="D1912" i="2"/>
  <c r="E1912" i="2"/>
  <c r="A1913" i="2"/>
  <c r="B1913" i="2"/>
  <c r="C1913" i="2"/>
  <c r="D1913" i="2"/>
  <c r="E1913" i="2"/>
  <c r="A1914" i="2"/>
  <c r="B1914" i="2"/>
  <c r="C1914" i="2"/>
  <c r="D1914" i="2"/>
  <c r="E1914" i="2"/>
  <c r="A1915" i="2"/>
  <c r="B1915" i="2"/>
  <c r="C1915" i="2"/>
  <c r="D1915" i="2"/>
  <c r="E1915" i="2"/>
  <c r="A1916" i="2"/>
  <c r="B1916" i="2"/>
  <c r="C1916" i="2"/>
  <c r="D1916" i="2"/>
  <c r="E1916" i="2"/>
  <c r="A1917" i="2"/>
  <c r="B1917" i="2"/>
  <c r="C1917" i="2"/>
  <c r="D1917" i="2"/>
  <c r="E1917" i="2"/>
  <c r="A1918" i="2"/>
  <c r="B1918" i="2"/>
  <c r="C1918" i="2"/>
  <c r="D1918" i="2"/>
  <c r="E1918" i="2"/>
  <c r="A1919" i="2"/>
  <c r="B1919" i="2"/>
  <c r="C1919" i="2"/>
  <c r="D1919" i="2"/>
  <c r="E1919" i="2"/>
  <c r="A1920" i="2"/>
  <c r="B1920" i="2"/>
  <c r="C1920" i="2"/>
  <c r="D1920" i="2"/>
  <c r="E1920" i="2"/>
  <c r="A1921" i="2"/>
  <c r="B1921" i="2"/>
  <c r="C1921" i="2"/>
  <c r="D1921" i="2"/>
  <c r="E1921" i="2"/>
  <c r="A1922" i="2"/>
  <c r="B1922" i="2"/>
  <c r="C1922" i="2"/>
  <c r="D1922" i="2"/>
  <c r="E1922" i="2"/>
  <c r="A1923" i="2"/>
  <c r="B1923" i="2"/>
  <c r="C1923" i="2"/>
  <c r="D1923" i="2"/>
  <c r="E1923" i="2"/>
  <c r="A1924" i="2"/>
  <c r="B1924" i="2"/>
  <c r="C1924" i="2"/>
  <c r="D1924" i="2"/>
  <c r="E1924" i="2"/>
  <c r="A1925" i="2"/>
  <c r="B1925" i="2"/>
  <c r="C1925" i="2"/>
  <c r="D1925" i="2"/>
  <c r="E1925" i="2"/>
  <c r="A1927" i="2"/>
  <c r="B1927" i="2"/>
  <c r="C1927" i="2"/>
  <c r="D1927" i="2"/>
  <c r="E1927" i="2"/>
  <c r="A1928" i="2"/>
  <c r="B1928" i="2"/>
  <c r="C1928" i="2"/>
  <c r="D1928" i="2"/>
  <c r="E1928" i="2"/>
  <c r="A1929" i="2"/>
  <c r="B1929" i="2"/>
  <c r="C1929" i="2"/>
  <c r="D1929" i="2"/>
  <c r="E1929" i="2"/>
  <c r="A1930" i="2"/>
  <c r="B1930" i="2"/>
  <c r="C1930" i="2"/>
  <c r="D1930" i="2"/>
  <c r="E1930" i="2"/>
  <c r="A1931" i="2"/>
  <c r="B1931" i="2"/>
  <c r="C1931" i="2"/>
  <c r="D1931" i="2"/>
  <c r="E1931" i="2"/>
  <c r="A1932" i="2"/>
  <c r="B1932" i="2"/>
  <c r="C1932" i="2"/>
  <c r="D1932" i="2"/>
  <c r="E1932" i="2"/>
  <c r="A1933" i="2"/>
  <c r="B1933" i="2"/>
  <c r="C1933" i="2"/>
  <c r="D1933" i="2"/>
  <c r="E1933" i="2"/>
  <c r="A1934" i="2"/>
  <c r="B1934" i="2"/>
  <c r="C1934" i="2"/>
  <c r="D1934" i="2"/>
  <c r="E1934" i="2"/>
  <c r="A1935" i="2"/>
  <c r="B1935" i="2"/>
  <c r="C1935" i="2"/>
  <c r="D1935" i="2"/>
  <c r="E1935" i="2"/>
  <c r="A1936" i="2"/>
  <c r="B1936" i="2"/>
  <c r="C1936" i="2"/>
  <c r="D1936" i="2"/>
  <c r="E1936" i="2"/>
  <c r="A1937" i="2"/>
  <c r="B1937" i="2"/>
  <c r="C1937" i="2"/>
  <c r="D1937" i="2"/>
  <c r="E1937" i="2"/>
  <c r="A1938" i="2"/>
  <c r="B1938" i="2"/>
  <c r="C1938" i="2"/>
  <c r="D1938" i="2"/>
  <c r="E1938" i="2"/>
  <c r="A1939" i="2"/>
  <c r="B1939" i="2"/>
  <c r="C1939" i="2"/>
  <c r="D1939" i="2"/>
  <c r="E1939" i="2"/>
  <c r="A1940" i="2"/>
  <c r="B1940" i="2"/>
  <c r="C1940" i="2"/>
  <c r="D1940" i="2"/>
  <c r="E1940" i="2"/>
  <c r="A1941" i="2"/>
  <c r="B1941" i="2"/>
  <c r="C1941" i="2"/>
  <c r="D1941" i="2"/>
  <c r="E1941" i="2"/>
  <c r="A1942" i="2"/>
  <c r="B1942" i="2"/>
  <c r="C1942" i="2"/>
  <c r="D1942" i="2"/>
  <c r="E1942" i="2"/>
  <c r="A1943" i="2"/>
  <c r="B1943" i="2"/>
  <c r="C1943" i="2"/>
  <c r="D1943" i="2"/>
  <c r="E1943" i="2"/>
  <c r="A1944" i="2"/>
  <c r="B1944" i="2"/>
  <c r="C1944" i="2"/>
  <c r="D1944" i="2"/>
  <c r="E1944" i="2"/>
  <c r="A1945" i="2"/>
  <c r="B1945" i="2"/>
  <c r="C1945" i="2"/>
  <c r="D1945" i="2"/>
  <c r="E1945" i="2"/>
  <c r="A1946" i="2"/>
  <c r="B1946" i="2"/>
  <c r="C1946" i="2"/>
  <c r="D1946" i="2"/>
  <c r="E1946" i="2"/>
  <c r="A1947" i="2"/>
  <c r="B1947" i="2"/>
  <c r="C1947" i="2"/>
  <c r="D1947" i="2"/>
  <c r="E1947" i="2"/>
  <c r="A1948" i="2"/>
  <c r="B1948" i="2"/>
  <c r="C1948" i="2"/>
  <c r="D1948" i="2"/>
  <c r="E1948" i="2"/>
  <c r="A1949" i="2"/>
  <c r="B1949" i="2"/>
  <c r="C1949" i="2"/>
  <c r="D1949" i="2"/>
  <c r="E1949" i="2"/>
  <c r="A1950" i="2"/>
  <c r="B1950" i="2"/>
  <c r="C1950" i="2"/>
  <c r="D1950" i="2"/>
  <c r="E1950" i="2"/>
  <c r="A1951" i="2"/>
  <c r="B1951" i="2"/>
  <c r="C1951" i="2"/>
  <c r="D1951" i="2"/>
  <c r="E1951" i="2"/>
  <c r="A1952" i="2"/>
  <c r="B1952" i="2"/>
  <c r="C1952" i="2"/>
  <c r="D1952" i="2"/>
  <c r="E1952" i="2"/>
  <c r="A1953" i="2"/>
  <c r="B1953" i="2"/>
  <c r="C1953" i="2"/>
  <c r="D1953" i="2"/>
  <c r="E1953" i="2"/>
  <c r="A1954" i="2"/>
  <c r="B1954" i="2"/>
  <c r="C1954" i="2"/>
  <c r="D1954" i="2"/>
  <c r="E1954" i="2"/>
  <c r="A1955" i="2"/>
  <c r="B1955" i="2"/>
  <c r="C1955" i="2"/>
  <c r="D1955" i="2"/>
  <c r="E1955" i="2"/>
  <c r="A1956" i="2"/>
  <c r="B1956" i="2"/>
  <c r="C1956" i="2"/>
  <c r="D1956" i="2"/>
  <c r="E1956" i="2"/>
  <c r="A1957" i="2"/>
  <c r="B1957" i="2"/>
  <c r="C1957" i="2"/>
  <c r="D1957" i="2"/>
  <c r="E1957" i="2"/>
  <c r="A1958" i="2"/>
  <c r="B1958" i="2"/>
  <c r="C1958" i="2"/>
  <c r="D1958" i="2"/>
  <c r="E1958" i="2"/>
  <c r="A1959" i="2"/>
  <c r="B1959" i="2"/>
  <c r="C1959" i="2"/>
  <c r="D1959" i="2"/>
  <c r="E1959" i="2"/>
  <c r="A1960" i="2"/>
  <c r="B1960" i="2"/>
  <c r="C1960" i="2"/>
  <c r="D1960" i="2"/>
  <c r="E1960" i="2"/>
  <c r="A1961" i="2"/>
  <c r="B1961" i="2"/>
  <c r="C1961" i="2"/>
  <c r="D1961" i="2"/>
  <c r="E1961" i="2"/>
  <c r="A1962" i="2"/>
  <c r="B1962" i="2"/>
  <c r="C1962" i="2"/>
  <c r="D1962" i="2"/>
  <c r="E1962" i="2"/>
  <c r="A1963" i="2"/>
  <c r="B1963" i="2"/>
  <c r="C1963" i="2"/>
  <c r="D1963" i="2"/>
  <c r="E1963" i="2"/>
  <c r="A1964" i="2"/>
  <c r="B1964" i="2"/>
  <c r="C1964" i="2"/>
  <c r="D1964" i="2"/>
  <c r="E1964" i="2"/>
  <c r="A1965" i="2"/>
  <c r="B1965" i="2"/>
  <c r="C1965" i="2"/>
  <c r="D1965" i="2"/>
  <c r="E1965" i="2"/>
  <c r="A1966" i="2"/>
  <c r="B1966" i="2"/>
  <c r="C1966" i="2"/>
  <c r="D1966" i="2"/>
  <c r="E1966" i="2"/>
  <c r="A1967" i="2"/>
  <c r="B1967" i="2"/>
  <c r="C1967" i="2"/>
  <c r="D1967" i="2"/>
  <c r="E1967" i="2"/>
  <c r="A1968" i="2"/>
  <c r="B1968" i="2"/>
  <c r="C1968" i="2"/>
  <c r="D1968" i="2"/>
  <c r="E1968" i="2"/>
  <c r="A1969" i="2"/>
  <c r="B1969" i="2"/>
  <c r="C1969" i="2"/>
  <c r="D1969" i="2"/>
  <c r="E1969" i="2"/>
  <c r="A1970" i="2"/>
  <c r="B1970" i="2"/>
  <c r="C1970" i="2"/>
  <c r="D1970" i="2"/>
  <c r="E1970" i="2"/>
  <c r="A1971" i="2"/>
  <c r="B1971" i="2"/>
  <c r="C1971" i="2"/>
  <c r="D1971" i="2"/>
  <c r="E1971" i="2"/>
  <c r="A1972" i="2"/>
  <c r="B1972" i="2"/>
  <c r="C1972" i="2"/>
  <c r="D1972" i="2"/>
  <c r="E1972" i="2"/>
  <c r="A1973" i="2"/>
  <c r="B1973" i="2"/>
  <c r="C1973" i="2"/>
  <c r="D1973" i="2"/>
  <c r="E1973" i="2"/>
  <c r="A1974" i="2"/>
  <c r="B1974" i="2"/>
  <c r="C1974" i="2"/>
  <c r="D1974" i="2"/>
  <c r="E1974" i="2"/>
  <c r="A1975" i="2"/>
  <c r="B1975" i="2"/>
  <c r="C1975" i="2"/>
  <c r="D1975" i="2"/>
  <c r="E1975" i="2"/>
  <c r="A1976" i="2"/>
  <c r="B1976" i="2"/>
  <c r="C1976" i="2"/>
  <c r="D1976" i="2"/>
  <c r="E1976" i="2"/>
  <c r="A1977" i="2"/>
  <c r="B1977" i="2"/>
  <c r="C1977" i="2"/>
  <c r="D1977" i="2"/>
  <c r="E1977" i="2"/>
  <c r="A1978" i="2"/>
  <c r="B1978" i="2"/>
  <c r="C1978" i="2"/>
  <c r="D1978" i="2"/>
  <c r="E1978" i="2"/>
  <c r="A1979" i="2"/>
  <c r="B1979" i="2"/>
  <c r="C1979" i="2"/>
  <c r="D1979" i="2"/>
  <c r="E1979" i="2"/>
  <c r="A1980" i="2"/>
  <c r="B1980" i="2"/>
  <c r="C1980" i="2"/>
  <c r="D1980" i="2"/>
  <c r="E1980" i="2"/>
  <c r="A1981" i="2"/>
  <c r="B1981" i="2"/>
  <c r="C1981" i="2"/>
  <c r="D1981" i="2"/>
  <c r="E1981" i="2"/>
  <c r="A1982" i="2"/>
  <c r="B1982" i="2"/>
  <c r="C1982" i="2"/>
  <c r="D1982" i="2"/>
  <c r="E1982" i="2"/>
  <c r="A1983" i="2"/>
  <c r="B1983" i="2"/>
  <c r="C1983" i="2"/>
  <c r="D1983" i="2"/>
  <c r="E1983" i="2"/>
  <c r="A1984" i="2"/>
  <c r="B1984" i="2"/>
  <c r="C1984" i="2"/>
  <c r="D1984" i="2"/>
  <c r="E1984" i="2"/>
  <c r="A1985" i="2"/>
  <c r="B1985" i="2"/>
  <c r="C1985" i="2"/>
  <c r="D1985" i="2"/>
  <c r="E1985" i="2"/>
  <c r="A1986" i="2"/>
  <c r="B1986" i="2"/>
  <c r="C1986" i="2"/>
  <c r="D1986" i="2"/>
  <c r="E1986" i="2"/>
  <c r="A1987" i="2"/>
  <c r="B1987" i="2"/>
  <c r="C1987" i="2"/>
  <c r="D1987" i="2"/>
  <c r="E1987" i="2"/>
  <c r="A1988" i="2"/>
  <c r="B1988" i="2"/>
  <c r="C1988" i="2"/>
  <c r="D1988" i="2"/>
  <c r="E1988" i="2"/>
  <c r="A1989" i="2"/>
  <c r="B1989" i="2"/>
  <c r="C1989" i="2"/>
  <c r="D1989" i="2"/>
  <c r="E1989" i="2"/>
  <c r="A1990" i="2"/>
  <c r="B1990" i="2"/>
  <c r="C1990" i="2"/>
  <c r="D1990" i="2"/>
  <c r="E1990" i="2"/>
  <c r="A1991" i="2"/>
  <c r="B1991" i="2"/>
  <c r="C1991" i="2"/>
  <c r="D1991" i="2"/>
  <c r="E1991" i="2"/>
  <c r="A1992" i="2"/>
  <c r="B1992" i="2"/>
  <c r="C1992" i="2"/>
  <c r="D1992" i="2"/>
  <c r="E1992" i="2"/>
  <c r="A1993" i="2"/>
  <c r="B1993" i="2"/>
  <c r="C1993" i="2"/>
  <c r="D1993" i="2"/>
  <c r="E1993" i="2"/>
  <c r="A1994" i="2"/>
  <c r="B1994" i="2"/>
  <c r="C1994" i="2"/>
  <c r="D1994" i="2"/>
  <c r="E1994" i="2"/>
  <c r="A1995" i="2"/>
  <c r="B1995" i="2"/>
  <c r="C1995" i="2"/>
  <c r="D1995" i="2"/>
  <c r="E1995" i="2"/>
  <c r="A1996" i="2"/>
  <c r="B1996" i="2"/>
  <c r="C1996" i="2"/>
  <c r="D1996" i="2"/>
  <c r="E1996" i="2"/>
  <c r="A1997" i="2"/>
  <c r="B1997" i="2"/>
  <c r="C1997" i="2"/>
  <c r="D1997" i="2"/>
  <c r="E1997" i="2"/>
  <c r="A1998" i="2"/>
  <c r="B1998" i="2"/>
  <c r="C1998" i="2"/>
  <c r="D1998" i="2"/>
  <c r="E1998" i="2"/>
  <c r="A1999" i="2"/>
  <c r="B1999" i="2"/>
  <c r="C1999" i="2"/>
  <c r="D1999" i="2"/>
  <c r="E1999" i="2"/>
  <c r="A2000" i="2"/>
  <c r="B2000" i="2"/>
  <c r="C2000" i="2"/>
  <c r="D2000" i="2"/>
  <c r="E2000" i="2"/>
  <c r="A2001" i="2"/>
  <c r="B2001" i="2"/>
  <c r="C2001" i="2"/>
  <c r="D2001" i="2"/>
  <c r="E2001" i="2"/>
  <c r="A2002" i="2"/>
  <c r="B2002" i="2"/>
  <c r="C2002" i="2"/>
  <c r="D2002" i="2"/>
  <c r="E2002" i="2"/>
  <c r="A2003" i="2"/>
  <c r="B2003" i="2"/>
  <c r="C2003" i="2"/>
  <c r="D2003" i="2"/>
  <c r="E2003" i="2"/>
  <c r="A2004" i="2"/>
  <c r="B2004" i="2"/>
  <c r="C2004" i="2"/>
  <c r="D2004" i="2"/>
  <c r="E2004" i="2"/>
  <c r="A2005" i="2"/>
  <c r="B2005" i="2"/>
  <c r="C2005" i="2"/>
  <c r="D2005" i="2"/>
  <c r="E2005" i="2"/>
  <c r="A2006" i="2"/>
  <c r="B2006" i="2"/>
  <c r="C2006" i="2"/>
  <c r="D2006" i="2"/>
  <c r="E2006" i="2"/>
  <c r="A2008" i="2"/>
  <c r="B2008" i="2"/>
  <c r="C2008" i="2"/>
  <c r="D2008" i="2"/>
  <c r="E2008" i="2"/>
  <c r="A2009" i="2"/>
  <c r="B2009" i="2"/>
  <c r="C2009" i="2"/>
  <c r="D2009" i="2"/>
  <c r="E2009" i="2"/>
  <c r="A2010" i="2"/>
  <c r="B2010" i="2"/>
  <c r="C2010" i="2"/>
  <c r="D2010" i="2"/>
  <c r="E2010" i="2"/>
  <c r="A2011" i="2"/>
  <c r="B2011" i="2"/>
  <c r="C2011" i="2"/>
  <c r="D2011" i="2"/>
  <c r="E2011" i="2"/>
  <c r="A2012" i="2"/>
  <c r="B2012" i="2"/>
  <c r="C2012" i="2"/>
  <c r="D2012" i="2"/>
  <c r="E2012" i="2"/>
  <c r="A2013" i="2"/>
  <c r="B2013" i="2"/>
  <c r="C2013" i="2"/>
  <c r="D2013" i="2"/>
  <c r="E2013" i="2"/>
  <c r="A2014" i="2"/>
  <c r="B2014" i="2"/>
  <c r="C2014" i="2"/>
  <c r="D2014" i="2"/>
  <c r="E2014" i="2"/>
  <c r="A2015" i="2"/>
  <c r="B2015" i="2"/>
  <c r="C2015" i="2"/>
  <c r="D2015" i="2"/>
  <c r="E2015" i="2"/>
  <c r="A2016" i="2"/>
  <c r="B2016" i="2"/>
  <c r="C2016" i="2"/>
  <c r="D2016" i="2"/>
  <c r="E2016" i="2"/>
  <c r="A2017" i="2"/>
  <c r="B2017" i="2"/>
  <c r="C2017" i="2"/>
  <c r="D2017" i="2"/>
  <c r="E2017" i="2"/>
  <c r="A2018" i="2"/>
  <c r="B2018" i="2"/>
  <c r="C2018" i="2"/>
  <c r="D2018" i="2"/>
  <c r="E2018" i="2"/>
  <c r="A2019" i="2"/>
  <c r="B2019" i="2"/>
  <c r="C2019" i="2"/>
  <c r="D2019" i="2"/>
  <c r="E2019" i="2"/>
  <c r="A2020" i="2"/>
  <c r="B2020" i="2"/>
  <c r="C2020" i="2"/>
  <c r="D2020" i="2"/>
  <c r="E2020" i="2"/>
  <c r="A2021" i="2"/>
  <c r="B2021" i="2"/>
  <c r="C2021" i="2"/>
  <c r="D2021" i="2"/>
  <c r="E2021" i="2"/>
  <c r="A2022" i="2"/>
  <c r="B2022" i="2"/>
  <c r="C2022" i="2"/>
  <c r="D2022" i="2"/>
  <c r="E2022" i="2"/>
  <c r="A2023" i="2"/>
  <c r="B2023" i="2"/>
  <c r="C2023" i="2"/>
  <c r="D2023" i="2"/>
  <c r="E2023" i="2"/>
  <c r="A2024" i="2"/>
  <c r="B2024" i="2"/>
  <c r="C2024" i="2"/>
  <c r="D2024" i="2"/>
  <c r="E2024" i="2"/>
  <c r="A2025" i="2"/>
  <c r="B2025" i="2"/>
  <c r="C2025" i="2"/>
  <c r="D2025" i="2"/>
  <c r="E2025" i="2"/>
  <c r="A2026" i="2"/>
  <c r="B2026" i="2"/>
  <c r="C2026" i="2"/>
  <c r="D2026" i="2"/>
  <c r="E2026" i="2"/>
  <c r="A2027" i="2"/>
  <c r="B2027" i="2"/>
  <c r="C2027" i="2"/>
  <c r="D2027" i="2"/>
  <c r="E2027" i="2"/>
  <c r="A2028" i="2"/>
  <c r="B2028" i="2"/>
  <c r="C2028" i="2"/>
  <c r="D2028" i="2"/>
  <c r="E2028" i="2"/>
  <c r="A2029" i="2"/>
  <c r="B2029" i="2"/>
  <c r="C2029" i="2"/>
  <c r="D2029" i="2"/>
  <c r="E2029" i="2"/>
  <c r="A2030" i="2"/>
  <c r="B2030" i="2"/>
  <c r="C2030" i="2"/>
  <c r="D2030" i="2"/>
  <c r="E2030" i="2"/>
  <c r="A2031" i="2"/>
  <c r="B2031" i="2"/>
  <c r="C2031" i="2"/>
  <c r="D2031" i="2"/>
  <c r="E2031" i="2"/>
  <c r="A2032" i="2"/>
  <c r="B2032" i="2"/>
  <c r="C2032" i="2"/>
  <c r="D2032" i="2"/>
  <c r="E2032" i="2"/>
  <c r="A2033" i="2"/>
  <c r="B2033" i="2"/>
  <c r="C2033" i="2"/>
  <c r="D2033" i="2"/>
  <c r="E2033" i="2"/>
  <c r="A2034" i="2"/>
  <c r="B2034" i="2"/>
  <c r="C2034" i="2"/>
  <c r="D2034" i="2"/>
  <c r="E2034" i="2"/>
  <c r="A2035" i="2"/>
  <c r="B2035" i="2"/>
  <c r="C2035" i="2"/>
  <c r="D2035" i="2"/>
  <c r="E2035" i="2"/>
  <c r="A2036" i="2"/>
  <c r="B2036" i="2"/>
  <c r="C2036" i="2"/>
  <c r="D2036" i="2"/>
  <c r="E2036" i="2"/>
  <c r="A2037" i="2"/>
  <c r="B2037" i="2"/>
  <c r="C2037" i="2"/>
  <c r="D2037" i="2"/>
  <c r="E2037" i="2"/>
  <c r="A2038" i="2"/>
  <c r="B2038" i="2"/>
  <c r="C2038" i="2"/>
  <c r="D2038" i="2"/>
  <c r="E2038" i="2"/>
  <c r="A2039" i="2"/>
  <c r="B2039" i="2"/>
  <c r="C2039" i="2"/>
  <c r="D2039" i="2"/>
  <c r="E2039" i="2"/>
  <c r="A2040" i="2"/>
  <c r="B2040" i="2"/>
  <c r="C2040" i="2"/>
  <c r="D2040" i="2"/>
  <c r="E2040" i="2"/>
  <c r="A2041" i="2"/>
  <c r="B2041" i="2"/>
  <c r="C2041" i="2"/>
  <c r="D2041" i="2"/>
  <c r="E2041" i="2"/>
  <c r="A2042" i="2"/>
  <c r="B2042" i="2"/>
  <c r="C2042" i="2"/>
  <c r="D2042" i="2"/>
  <c r="E2042" i="2"/>
  <c r="A2043" i="2"/>
  <c r="B2043" i="2"/>
  <c r="C2043" i="2"/>
  <c r="D2043" i="2"/>
  <c r="E2043" i="2"/>
  <c r="A2044" i="2"/>
  <c r="B2044" i="2"/>
  <c r="C2044" i="2"/>
  <c r="D2044" i="2"/>
  <c r="E2044" i="2"/>
  <c r="A2045" i="2"/>
  <c r="B2045" i="2"/>
  <c r="C2045" i="2"/>
  <c r="D2045" i="2"/>
  <c r="E2045" i="2"/>
  <c r="A2046" i="2"/>
  <c r="B2046" i="2"/>
  <c r="C2046" i="2"/>
  <c r="D2046" i="2"/>
  <c r="E2046" i="2"/>
  <c r="A2047" i="2"/>
  <c r="B2047" i="2"/>
  <c r="C2047" i="2"/>
  <c r="D2047" i="2"/>
  <c r="E2047" i="2"/>
  <c r="A2048" i="2"/>
  <c r="B2048" i="2"/>
  <c r="C2048" i="2"/>
  <c r="D2048" i="2"/>
  <c r="E2048" i="2"/>
  <c r="A2049" i="2"/>
  <c r="B2049" i="2"/>
  <c r="C2049" i="2"/>
  <c r="D2049" i="2"/>
  <c r="E2049" i="2"/>
  <c r="A2050" i="2"/>
  <c r="B2050" i="2"/>
  <c r="C2050" i="2"/>
  <c r="D2050" i="2"/>
  <c r="E2050" i="2"/>
  <c r="A2051" i="2"/>
  <c r="B2051" i="2"/>
  <c r="C2051" i="2"/>
  <c r="D2051" i="2"/>
  <c r="E2051" i="2"/>
  <c r="A2052" i="2"/>
  <c r="B2052" i="2"/>
  <c r="C2052" i="2"/>
  <c r="D2052" i="2"/>
  <c r="E2052" i="2"/>
  <c r="A2053" i="2"/>
  <c r="B2053" i="2"/>
  <c r="C2053" i="2"/>
  <c r="D2053" i="2"/>
  <c r="E2053" i="2"/>
  <c r="A2054" i="2"/>
  <c r="B2054" i="2"/>
  <c r="C2054" i="2"/>
  <c r="D2054" i="2"/>
  <c r="E2054" i="2"/>
  <c r="A2055" i="2"/>
  <c r="B2055" i="2"/>
  <c r="C2055" i="2"/>
  <c r="D2055" i="2"/>
  <c r="E2055" i="2"/>
  <c r="A2056" i="2"/>
  <c r="B2056" i="2"/>
  <c r="C2056" i="2"/>
  <c r="D2056" i="2"/>
  <c r="E2056" i="2"/>
  <c r="A2057" i="2"/>
  <c r="B2057" i="2"/>
  <c r="C2057" i="2"/>
  <c r="D2057" i="2"/>
  <c r="E2057" i="2"/>
  <c r="A2058" i="2"/>
  <c r="B2058" i="2"/>
  <c r="C2058" i="2"/>
  <c r="D2058" i="2"/>
  <c r="E2058" i="2"/>
  <c r="A2059" i="2"/>
  <c r="B2059" i="2"/>
  <c r="C2059" i="2"/>
  <c r="D2059" i="2"/>
  <c r="E2059" i="2"/>
  <c r="A2060" i="2"/>
  <c r="B2060" i="2"/>
  <c r="C2060" i="2"/>
  <c r="D2060" i="2"/>
  <c r="E2060" i="2"/>
  <c r="A2061" i="2"/>
  <c r="B2061" i="2"/>
  <c r="C2061" i="2"/>
  <c r="D2061" i="2"/>
  <c r="E2061" i="2"/>
  <c r="A2062" i="2"/>
  <c r="B2062" i="2"/>
  <c r="C2062" i="2"/>
  <c r="D2062" i="2"/>
  <c r="E2062" i="2"/>
  <c r="A2063" i="2"/>
  <c r="B2063" i="2"/>
  <c r="C2063" i="2"/>
  <c r="D2063" i="2"/>
  <c r="E2063" i="2"/>
  <c r="A2064" i="2"/>
  <c r="B2064" i="2"/>
  <c r="C2064" i="2"/>
  <c r="D2064" i="2"/>
  <c r="E2064" i="2"/>
  <c r="A2065" i="2"/>
  <c r="B2065" i="2"/>
  <c r="C2065" i="2"/>
  <c r="D2065" i="2"/>
  <c r="E2065" i="2"/>
  <c r="A2066" i="2"/>
  <c r="B2066" i="2"/>
  <c r="C2066" i="2"/>
  <c r="D2066" i="2"/>
  <c r="E2066" i="2"/>
  <c r="A2067" i="2"/>
  <c r="B2067" i="2"/>
  <c r="C2067" i="2"/>
  <c r="D2067" i="2"/>
  <c r="E2067" i="2"/>
  <c r="A2068" i="2"/>
  <c r="B2068" i="2"/>
  <c r="C2068" i="2"/>
  <c r="D2068" i="2"/>
  <c r="E2068" i="2"/>
  <c r="A2069" i="2"/>
  <c r="B2069" i="2"/>
  <c r="C2069" i="2"/>
  <c r="D2069" i="2"/>
  <c r="E2069" i="2"/>
  <c r="A2070" i="2"/>
  <c r="B2070" i="2"/>
  <c r="C2070" i="2"/>
  <c r="D2070" i="2"/>
  <c r="E2070" i="2"/>
  <c r="A2071" i="2"/>
  <c r="B2071" i="2"/>
  <c r="C2071" i="2"/>
  <c r="D2071" i="2"/>
  <c r="E2071" i="2"/>
  <c r="A2072" i="2"/>
  <c r="B2072" i="2"/>
  <c r="C2072" i="2"/>
  <c r="D2072" i="2"/>
  <c r="E2072" i="2"/>
  <c r="A2073" i="2"/>
  <c r="B2073" i="2"/>
  <c r="C2073" i="2"/>
  <c r="D2073" i="2"/>
  <c r="E2073" i="2"/>
  <c r="A2074" i="2"/>
  <c r="B2074" i="2"/>
  <c r="C2074" i="2"/>
  <c r="D2074" i="2"/>
  <c r="E2074" i="2"/>
  <c r="A2075" i="2"/>
  <c r="B2075" i="2"/>
  <c r="C2075" i="2"/>
  <c r="D2075" i="2"/>
  <c r="E2075" i="2"/>
  <c r="A2076" i="2"/>
  <c r="B2076" i="2"/>
  <c r="C2076" i="2"/>
  <c r="D2076" i="2"/>
  <c r="E2076" i="2"/>
  <c r="A2077" i="2"/>
  <c r="B2077" i="2"/>
  <c r="C2077" i="2"/>
  <c r="D2077" i="2"/>
  <c r="E2077" i="2"/>
  <c r="A2078" i="2"/>
  <c r="B2078" i="2"/>
  <c r="C2078" i="2"/>
  <c r="D2078" i="2"/>
  <c r="E2078" i="2"/>
  <c r="A2079" i="2"/>
  <c r="B2079" i="2"/>
  <c r="C2079" i="2"/>
  <c r="D2079" i="2"/>
  <c r="E2079" i="2"/>
  <c r="A2080" i="2"/>
  <c r="B2080" i="2"/>
  <c r="C2080" i="2"/>
  <c r="D2080" i="2"/>
  <c r="E2080" i="2"/>
  <c r="A2081" i="2"/>
  <c r="B2081" i="2"/>
  <c r="C2081" i="2"/>
  <c r="D2081" i="2"/>
  <c r="E2081" i="2"/>
  <c r="A2082" i="2"/>
  <c r="B2082" i="2"/>
  <c r="C2082" i="2"/>
  <c r="D2082" i="2"/>
  <c r="E2082" i="2"/>
  <c r="A2083" i="2"/>
  <c r="B2083" i="2"/>
  <c r="C2083" i="2"/>
  <c r="D2083" i="2"/>
  <c r="E2083" i="2"/>
  <c r="A2084" i="2"/>
  <c r="B2084" i="2"/>
  <c r="C2084" i="2"/>
  <c r="D2084" i="2"/>
  <c r="E2084" i="2"/>
  <c r="A2085" i="2"/>
  <c r="B2085" i="2"/>
  <c r="C2085" i="2"/>
  <c r="D2085" i="2"/>
  <c r="E2085" i="2"/>
  <c r="A2086" i="2"/>
  <c r="B2086" i="2"/>
  <c r="C2086" i="2"/>
  <c r="D2086" i="2"/>
  <c r="E2086" i="2"/>
  <c r="A2087" i="2"/>
  <c r="B2087" i="2"/>
  <c r="C2087" i="2"/>
  <c r="D2087" i="2"/>
  <c r="E2087" i="2"/>
  <c r="A2088" i="2"/>
  <c r="B2088" i="2"/>
  <c r="C2088" i="2"/>
  <c r="D2088" i="2"/>
  <c r="E2088" i="2"/>
  <c r="A2089" i="2"/>
  <c r="B2089" i="2"/>
  <c r="C2089" i="2"/>
  <c r="D2089" i="2"/>
  <c r="E2089" i="2"/>
  <c r="A2090" i="2"/>
  <c r="B2090" i="2"/>
  <c r="C2090" i="2"/>
  <c r="D2090" i="2"/>
  <c r="E2090" i="2"/>
  <c r="A2091" i="2"/>
  <c r="B2091" i="2"/>
  <c r="C2091" i="2"/>
  <c r="D2091" i="2"/>
  <c r="E2091" i="2"/>
  <c r="A2092" i="2"/>
  <c r="B2092" i="2"/>
  <c r="C2092" i="2"/>
  <c r="D2092" i="2"/>
  <c r="E2092" i="2"/>
  <c r="A2093" i="2"/>
  <c r="B2093" i="2"/>
  <c r="C2093" i="2"/>
  <c r="D2093" i="2"/>
  <c r="E2093" i="2"/>
  <c r="A2094" i="2"/>
  <c r="B2094" i="2"/>
  <c r="C2094" i="2"/>
  <c r="D2094" i="2"/>
  <c r="E2094" i="2"/>
  <c r="A2095" i="2"/>
  <c r="B2095" i="2"/>
  <c r="C2095" i="2"/>
  <c r="D2095" i="2"/>
  <c r="E2095" i="2"/>
  <c r="A2096" i="2"/>
  <c r="B2096" i="2"/>
  <c r="C2096" i="2"/>
  <c r="D2096" i="2"/>
  <c r="E2096" i="2"/>
  <c r="A2097" i="2"/>
  <c r="B2097" i="2"/>
  <c r="C2097" i="2"/>
  <c r="D2097" i="2"/>
  <c r="E2097" i="2"/>
  <c r="A2098" i="2"/>
  <c r="B2098" i="2"/>
  <c r="C2098" i="2"/>
  <c r="D2098" i="2"/>
  <c r="E2098" i="2"/>
  <c r="A2099" i="2"/>
  <c r="B2099" i="2"/>
  <c r="C2099" i="2"/>
  <c r="D2099" i="2"/>
  <c r="E2099" i="2"/>
  <c r="A2100" i="2"/>
  <c r="B2100" i="2"/>
  <c r="C2100" i="2"/>
  <c r="D2100" i="2"/>
  <c r="E2100" i="2"/>
  <c r="A2101" i="2"/>
  <c r="B2101" i="2"/>
  <c r="C2101" i="2"/>
  <c r="D2101" i="2"/>
  <c r="E2101" i="2"/>
  <c r="A2102" i="2"/>
  <c r="B2102" i="2"/>
  <c r="C2102" i="2"/>
  <c r="D2102" i="2"/>
  <c r="E2102" i="2"/>
  <c r="A2103" i="2"/>
  <c r="B2103" i="2"/>
  <c r="C2103" i="2"/>
  <c r="D2103" i="2"/>
  <c r="E2103" i="2"/>
  <c r="A2104" i="2"/>
  <c r="B2104" i="2"/>
  <c r="C2104" i="2"/>
  <c r="D2104" i="2"/>
  <c r="E2104" i="2"/>
  <c r="A2105" i="2"/>
  <c r="B2105" i="2"/>
  <c r="C2105" i="2"/>
  <c r="D2105" i="2"/>
  <c r="E2105" i="2"/>
  <c r="A2106" i="2"/>
  <c r="B2106" i="2"/>
  <c r="C2106" i="2"/>
  <c r="D2106" i="2"/>
  <c r="E2106" i="2"/>
  <c r="A2107" i="2"/>
  <c r="B2107" i="2"/>
  <c r="C2107" i="2"/>
  <c r="D2107" i="2"/>
  <c r="E2107" i="2"/>
  <c r="A2108" i="2"/>
  <c r="B2108" i="2"/>
  <c r="C2108" i="2"/>
  <c r="D2108" i="2"/>
  <c r="E2108" i="2"/>
  <c r="A2109" i="2"/>
  <c r="B2109" i="2"/>
  <c r="C2109" i="2"/>
  <c r="D2109" i="2"/>
  <c r="E2109" i="2"/>
  <c r="A2110" i="2"/>
  <c r="B2110" i="2"/>
  <c r="C2110" i="2"/>
  <c r="D2110" i="2"/>
  <c r="E2110" i="2"/>
  <c r="A2111" i="2"/>
  <c r="B2111" i="2"/>
  <c r="C2111" i="2"/>
  <c r="D2111" i="2"/>
  <c r="E2111" i="2"/>
  <c r="A2112" i="2"/>
  <c r="B2112" i="2"/>
  <c r="C2112" i="2"/>
  <c r="D2112" i="2"/>
  <c r="E2112" i="2"/>
  <c r="A2113" i="2"/>
  <c r="B2113" i="2"/>
  <c r="C2113" i="2"/>
  <c r="D2113" i="2"/>
  <c r="E2113" i="2"/>
  <c r="A2114" i="2"/>
  <c r="B2114" i="2"/>
  <c r="C2114" i="2"/>
  <c r="D2114" i="2"/>
  <c r="E2114" i="2"/>
  <c r="A2115" i="2"/>
  <c r="B2115" i="2"/>
  <c r="C2115" i="2"/>
  <c r="D2115" i="2"/>
  <c r="E2115" i="2"/>
  <c r="A2116" i="2"/>
  <c r="B2116" i="2"/>
  <c r="C2116" i="2"/>
  <c r="D2116" i="2"/>
  <c r="E2116" i="2"/>
  <c r="A2117" i="2"/>
  <c r="B2117" i="2"/>
  <c r="C2117" i="2"/>
  <c r="D2117" i="2"/>
  <c r="E2117" i="2"/>
  <c r="A2118" i="2"/>
  <c r="B2118" i="2"/>
  <c r="C2118" i="2"/>
  <c r="D2118" i="2"/>
  <c r="E2118" i="2"/>
  <c r="A2119" i="2"/>
  <c r="B2119" i="2"/>
  <c r="C2119" i="2"/>
  <c r="D2119" i="2"/>
  <c r="E2119" i="2"/>
  <c r="A2120" i="2"/>
  <c r="B2120" i="2"/>
  <c r="C2120" i="2"/>
  <c r="D2120" i="2"/>
  <c r="E2120" i="2"/>
  <c r="A2121" i="2"/>
  <c r="B2121" i="2"/>
  <c r="C2121" i="2"/>
  <c r="D2121" i="2"/>
  <c r="E2121" i="2"/>
  <c r="A2122" i="2"/>
  <c r="B2122" i="2"/>
  <c r="C2122" i="2"/>
  <c r="D2122" i="2"/>
  <c r="E2122" i="2"/>
  <c r="A2123" i="2"/>
  <c r="B2123" i="2"/>
  <c r="C2123" i="2"/>
  <c r="D2123" i="2"/>
  <c r="E2123" i="2"/>
  <c r="A2124" i="2"/>
  <c r="B2124" i="2"/>
  <c r="C2124" i="2"/>
  <c r="D2124" i="2"/>
  <c r="E2124" i="2"/>
  <c r="A2125" i="2"/>
  <c r="B2125" i="2"/>
  <c r="C2125" i="2"/>
  <c r="D2125" i="2"/>
  <c r="E2125" i="2"/>
  <c r="A2126" i="2"/>
  <c r="B2126" i="2"/>
  <c r="C2126" i="2"/>
  <c r="D2126" i="2"/>
  <c r="E2126" i="2"/>
  <c r="A2127" i="2"/>
  <c r="B2127" i="2"/>
  <c r="C2127" i="2"/>
  <c r="D2127" i="2"/>
  <c r="E2127" i="2"/>
  <c r="A2128" i="2"/>
  <c r="B2128" i="2"/>
  <c r="C2128" i="2"/>
  <c r="D2128" i="2"/>
  <c r="E2128" i="2"/>
  <c r="A2129" i="2"/>
  <c r="B2129" i="2"/>
  <c r="C2129" i="2"/>
  <c r="D2129" i="2"/>
  <c r="E2129" i="2"/>
  <c r="A2130" i="2"/>
  <c r="B2130" i="2"/>
  <c r="C2130" i="2"/>
  <c r="D2130" i="2"/>
  <c r="E2130" i="2"/>
  <c r="A2131" i="2"/>
  <c r="B2131" i="2"/>
  <c r="C2131" i="2"/>
  <c r="D2131" i="2"/>
  <c r="E2131" i="2"/>
  <c r="A2132" i="2"/>
  <c r="B2132" i="2"/>
  <c r="C2132" i="2"/>
  <c r="D2132" i="2"/>
  <c r="E2132" i="2"/>
  <c r="A2133" i="2"/>
  <c r="B2133" i="2"/>
  <c r="C2133" i="2"/>
  <c r="D2133" i="2"/>
  <c r="E2133" i="2"/>
  <c r="A2134" i="2"/>
  <c r="B2134" i="2"/>
  <c r="C2134" i="2"/>
  <c r="D2134" i="2"/>
  <c r="E2134" i="2"/>
  <c r="A2135" i="2"/>
  <c r="B2135" i="2"/>
  <c r="C2135" i="2"/>
  <c r="D2135" i="2"/>
  <c r="E2135" i="2"/>
  <c r="A2136" i="2"/>
  <c r="B2136" i="2"/>
  <c r="C2136" i="2"/>
  <c r="D2136" i="2"/>
  <c r="E2136" i="2"/>
  <c r="A2137" i="2"/>
  <c r="B2137" i="2"/>
  <c r="C2137" i="2"/>
  <c r="D2137" i="2"/>
  <c r="E2137" i="2"/>
  <c r="A2138" i="2"/>
  <c r="B2138" i="2"/>
  <c r="C2138" i="2"/>
  <c r="D2138" i="2"/>
  <c r="E2138" i="2"/>
  <c r="A2139" i="2"/>
  <c r="B2139" i="2"/>
  <c r="C2139" i="2"/>
  <c r="D2139" i="2"/>
  <c r="E2139" i="2"/>
  <c r="A2140" i="2"/>
  <c r="B2140" i="2"/>
  <c r="C2140" i="2"/>
  <c r="D2140" i="2"/>
  <c r="E2140" i="2"/>
  <c r="A2141" i="2"/>
  <c r="B2141" i="2"/>
  <c r="C2141" i="2"/>
  <c r="D2141" i="2"/>
  <c r="E2141" i="2"/>
  <c r="A2142" i="2"/>
  <c r="B2142" i="2"/>
  <c r="C2142" i="2"/>
  <c r="D2142" i="2"/>
  <c r="E2142" i="2"/>
  <c r="A2143" i="2"/>
  <c r="B2143" i="2"/>
  <c r="C2143" i="2"/>
  <c r="D2143" i="2"/>
  <c r="E2143" i="2"/>
  <c r="A2144" i="2"/>
  <c r="B2144" i="2"/>
  <c r="C2144" i="2"/>
  <c r="D2144" i="2"/>
  <c r="E2144" i="2"/>
  <c r="A2145" i="2"/>
  <c r="B2145" i="2"/>
  <c r="C2145" i="2"/>
  <c r="D2145" i="2"/>
  <c r="E2145" i="2"/>
  <c r="A2146" i="2"/>
  <c r="B2146" i="2"/>
  <c r="C2146" i="2"/>
  <c r="D2146" i="2"/>
  <c r="E2146" i="2"/>
  <c r="A2147" i="2"/>
  <c r="B2147" i="2"/>
  <c r="C2147" i="2"/>
  <c r="D2147" i="2"/>
  <c r="E2147" i="2"/>
  <c r="A2148" i="2"/>
  <c r="B2148" i="2"/>
  <c r="C2148" i="2"/>
  <c r="D2148" i="2"/>
  <c r="E2148" i="2"/>
  <c r="A2149" i="2"/>
  <c r="B2149" i="2"/>
  <c r="C2149" i="2"/>
  <c r="D2149" i="2"/>
  <c r="E2149" i="2"/>
  <c r="A2150" i="2"/>
  <c r="B2150" i="2"/>
  <c r="C2150" i="2"/>
  <c r="D2150" i="2"/>
  <c r="E2150" i="2"/>
  <c r="A2151" i="2"/>
  <c r="B2151" i="2"/>
  <c r="C2151" i="2"/>
  <c r="D2151" i="2"/>
  <c r="E2151" i="2"/>
  <c r="A2152" i="2"/>
  <c r="B2152" i="2"/>
  <c r="C2152" i="2"/>
  <c r="D2152" i="2"/>
  <c r="E2152" i="2"/>
  <c r="A2153" i="2"/>
  <c r="B2153" i="2"/>
  <c r="C2153" i="2"/>
  <c r="D2153" i="2"/>
  <c r="E2153" i="2"/>
  <c r="A2154" i="2"/>
  <c r="B2154" i="2"/>
  <c r="C2154" i="2"/>
  <c r="D2154" i="2"/>
  <c r="E2154" i="2"/>
  <c r="A2155" i="2"/>
  <c r="B2155" i="2"/>
  <c r="C2155" i="2"/>
  <c r="D2155" i="2"/>
  <c r="E2155" i="2"/>
  <c r="A2156" i="2"/>
  <c r="B2156" i="2"/>
  <c r="C2156" i="2"/>
  <c r="D2156" i="2"/>
  <c r="E2156" i="2"/>
  <c r="A2157" i="2"/>
  <c r="B2157" i="2"/>
  <c r="C2157" i="2"/>
  <c r="D2157" i="2"/>
  <c r="E2157" i="2"/>
  <c r="A2158" i="2"/>
  <c r="B2158" i="2"/>
  <c r="C2158" i="2"/>
  <c r="D2158" i="2"/>
  <c r="E2158" i="2"/>
  <c r="A2159" i="2"/>
  <c r="B2159" i="2"/>
  <c r="C2159" i="2"/>
  <c r="D2159" i="2"/>
  <c r="E2159" i="2"/>
  <c r="A2160" i="2"/>
  <c r="B2160" i="2"/>
  <c r="C2160" i="2"/>
  <c r="D2160" i="2"/>
  <c r="E2160" i="2"/>
  <c r="A2161" i="2"/>
  <c r="B2161" i="2"/>
  <c r="C2161" i="2"/>
  <c r="D2161" i="2"/>
  <c r="E2161" i="2"/>
  <c r="A2162" i="2"/>
  <c r="B2162" i="2"/>
  <c r="C2162" i="2"/>
  <c r="D2162" i="2"/>
  <c r="E2162" i="2"/>
  <c r="A2163" i="2"/>
  <c r="B2163" i="2"/>
  <c r="C2163" i="2"/>
  <c r="D2163" i="2"/>
  <c r="E2163" i="2"/>
  <c r="A2164" i="2"/>
  <c r="B2164" i="2"/>
  <c r="C2164" i="2"/>
  <c r="D2164" i="2"/>
  <c r="E2164" i="2"/>
  <c r="A2165" i="2"/>
  <c r="B2165" i="2"/>
  <c r="C2165" i="2"/>
  <c r="D2165" i="2"/>
  <c r="E2165" i="2"/>
  <c r="A2166" i="2"/>
  <c r="B2166" i="2"/>
  <c r="C2166" i="2"/>
  <c r="D2166" i="2"/>
  <c r="E2166" i="2"/>
  <c r="A2167" i="2"/>
  <c r="B2167" i="2"/>
  <c r="C2167" i="2"/>
  <c r="D2167" i="2"/>
  <c r="E2167" i="2"/>
  <c r="A2168" i="2"/>
  <c r="B2168" i="2"/>
  <c r="C2168" i="2"/>
  <c r="D2168" i="2"/>
  <c r="E2168" i="2"/>
  <c r="A2169" i="2"/>
  <c r="B2169" i="2"/>
  <c r="C2169" i="2"/>
  <c r="D2169" i="2"/>
  <c r="E2169" i="2"/>
  <c r="A2170" i="2"/>
  <c r="B2170" i="2"/>
  <c r="C2170" i="2"/>
  <c r="D2170" i="2"/>
  <c r="E2170" i="2"/>
  <c r="A2171" i="2"/>
  <c r="B2171" i="2"/>
  <c r="C2171" i="2"/>
  <c r="D2171" i="2"/>
  <c r="E2171" i="2"/>
  <c r="A2172" i="2"/>
  <c r="B2172" i="2"/>
  <c r="C2172" i="2"/>
  <c r="D2172" i="2"/>
  <c r="E2172" i="2"/>
  <c r="A2173" i="2"/>
  <c r="B2173" i="2"/>
  <c r="C2173" i="2"/>
  <c r="D2173" i="2"/>
  <c r="E2173" i="2"/>
  <c r="A2174" i="2"/>
  <c r="B2174" i="2"/>
  <c r="C2174" i="2"/>
  <c r="D2174" i="2"/>
  <c r="E2174" i="2"/>
  <c r="A2175" i="2"/>
  <c r="B2175" i="2"/>
  <c r="C2175" i="2"/>
  <c r="D2175" i="2"/>
  <c r="E2175" i="2"/>
  <c r="A2176" i="2"/>
  <c r="B2176" i="2"/>
  <c r="C2176" i="2"/>
  <c r="D2176" i="2"/>
  <c r="E2176" i="2"/>
  <c r="A2177" i="2"/>
  <c r="B2177" i="2"/>
  <c r="C2177" i="2"/>
  <c r="D2177" i="2"/>
  <c r="E2177" i="2"/>
  <c r="A2178" i="2"/>
  <c r="B2178" i="2"/>
  <c r="C2178" i="2"/>
  <c r="D2178" i="2"/>
  <c r="E2178" i="2"/>
  <c r="A2179" i="2"/>
  <c r="B2179" i="2"/>
  <c r="C2179" i="2"/>
  <c r="D2179" i="2"/>
  <c r="E2179" i="2"/>
  <c r="A2180" i="2"/>
  <c r="B2180" i="2"/>
  <c r="C2180" i="2"/>
  <c r="D2180" i="2"/>
  <c r="E2180" i="2"/>
  <c r="A2181" i="2"/>
  <c r="B2181" i="2"/>
  <c r="C2181" i="2"/>
  <c r="D2181" i="2"/>
  <c r="E2181" i="2"/>
  <c r="A2182" i="2"/>
  <c r="B2182" i="2"/>
  <c r="C2182" i="2"/>
  <c r="D2182" i="2"/>
  <c r="E2182" i="2"/>
  <c r="A2183" i="2"/>
  <c r="B2183" i="2"/>
  <c r="C2183" i="2"/>
  <c r="D2183" i="2"/>
  <c r="E2183" i="2"/>
  <c r="A2184" i="2"/>
  <c r="B2184" i="2"/>
  <c r="C2184" i="2"/>
  <c r="D2184" i="2"/>
  <c r="E2184" i="2"/>
  <c r="A2185" i="2"/>
  <c r="B2185" i="2"/>
  <c r="C2185" i="2"/>
  <c r="D2185" i="2"/>
  <c r="E2185" i="2"/>
  <c r="A2186" i="2"/>
  <c r="B2186" i="2"/>
  <c r="C2186" i="2"/>
  <c r="D2186" i="2"/>
  <c r="E2186" i="2"/>
  <c r="A2187" i="2"/>
  <c r="B2187" i="2"/>
  <c r="C2187" i="2"/>
  <c r="D2187" i="2"/>
  <c r="E2187" i="2"/>
  <c r="A2188" i="2"/>
  <c r="B2188" i="2"/>
  <c r="C2188" i="2"/>
  <c r="D2188" i="2"/>
  <c r="E2188" i="2"/>
  <c r="A2189" i="2"/>
  <c r="B2189" i="2"/>
  <c r="C2189" i="2"/>
  <c r="D2189" i="2"/>
  <c r="E2189" i="2"/>
  <c r="A2190" i="2"/>
  <c r="B2190" i="2"/>
  <c r="C2190" i="2"/>
  <c r="D2190" i="2"/>
  <c r="E2190" i="2"/>
  <c r="A2191" i="2"/>
  <c r="B2191" i="2"/>
  <c r="C2191" i="2"/>
  <c r="D2191" i="2"/>
  <c r="E2191" i="2"/>
  <c r="A2192" i="2"/>
  <c r="B2192" i="2"/>
  <c r="C2192" i="2"/>
  <c r="D2192" i="2"/>
  <c r="E2192" i="2"/>
  <c r="A2193" i="2"/>
  <c r="B2193" i="2"/>
  <c r="C2193" i="2"/>
  <c r="D2193" i="2"/>
  <c r="E2193" i="2"/>
  <c r="A2194" i="2"/>
  <c r="B2194" i="2"/>
  <c r="C2194" i="2"/>
  <c r="D2194" i="2"/>
  <c r="E2194" i="2"/>
  <c r="A2195" i="2"/>
  <c r="B2195" i="2"/>
  <c r="C2195" i="2"/>
  <c r="D2195" i="2"/>
  <c r="E2195" i="2"/>
  <c r="A2196" i="2"/>
  <c r="B2196" i="2"/>
  <c r="C2196" i="2"/>
  <c r="D2196" i="2"/>
  <c r="E2196" i="2"/>
  <c r="A2197" i="2"/>
  <c r="B2197" i="2"/>
  <c r="C2197" i="2"/>
  <c r="D2197" i="2"/>
  <c r="E2197" i="2"/>
  <c r="A2198" i="2"/>
  <c r="B2198" i="2"/>
  <c r="C2198" i="2"/>
  <c r="D2198" i="2"/>
  <c r="E2198" i="2"/>
  <c r="A2199" i="2"/>
  <c r="B2199" i="2"/>
  <c r="C2199" i="2"/>
  <c r="D2199" i="2"/>
  <c r="E2199" i="2"/>
  <c r="A2200" i="2"/>
  <c r="B2200" i="2"/>
  <c r="C2200" i="2"/>
  <c r="D2200" i="2"/>
  <c r="E2200" i="2"/>
  <c r="A2201" i="2"/>
  <c r="B2201" i="2"/>
  <c r="C2201" i="2"/>
  <c r="D2201" i="2"/>
  <c r="E2201" i="2"/>
  <c r="A2202" i="2"/>
  <c r="B2202" i="2"/>
  <c r="C2202" i="2"/>
  <c r="D2202" i="2"/>
  <c r="E2202" i="2"/>
  <c r="A2203" i="2"/>
  <c r="B2203" i="2"/>
  <c r="C2203" i="2"/>
  <c r="D2203" i="2"/>
  <c r="E2203" i="2"/>
  <c r="A2204" i="2"/>
  <c r="B2204" i="2"/>
  <c r="C2204" i="2"/>
  <c r="D2204" i="2"/>
  <c r="E2204" i="2"/>
  <c r="A2205" i="2"/>
  <c r="B2205" i="2"/>
  <c r="C2205" i="2"/>
  <c r="D2205" i="2"/>
  <c r="E2205" i="2"/>
  <c r="A2206" i="2"/>
  <c r="B2206" i="2"/>
  <c r="C2206" i="2"/>
  <c r="D2206" i="2"/>
  <c r="E2206" i="2"/>
  <c r="A2207" i="2"/>
  <c r="B2207" i="2"/>
  <c r="C2207" i="2"/>
  <c r="D2207" i="2"/>
  <c r="E2207" i="2"/>
  <c r="A2208" i="2"/>
  <c r="B2208" i="2"/>
  <c r="C2208" i="2"/>
  <c r="D2208" i="2"/>
  <c r="E2208" i="2"/>
  <c r="A2209" i="2"/>
  <c r="B2209" i="2"/>
  <c r="C2209" i="2"/>
  <c r="D2209" i="2"/>
  <c r="E2209" i="2"/>
  <c r="A2210" i="2"/>
  <c r="B2210" i="2"/>
  <c r="C2210" i="2"/>
  <c r="D2210" i="2"/>
  <c r="E2210" i="2"/>
  <c r="A2211" i="2"/>
  <c r="B2211" i="2"/>
  <c r="C2211" i="2"/>
  <c r="D2211" i="2"/>
  <c r="E2211" i="2"/>
  <c r="A2212" i="2"/>
  <c r="B2212" i="2"/>
  <c r="C2212" i="2"/>
  <c r="D2212" i="2"/>
  <c r="E2212" i="2"/>
  <c r="A2213" i="2"/>
  <c r="B2213" i="2"/>
  <c r="C2213" i="2"/>
  <c r="D2213" i="2"/>
  <c r="E2213" i="2"/>
  <c r="A2214" i="2"/>
  <c r="B2214" i="2"/>
  <c r="C2214" i="2"/>
  <c r="D2214" i="2"/>
  <c r="E2214" i="2"/>
  <c r="A2215" i="2"/>
  <c r="B2215" i="2"/>
  <c r="C2215" i="2"/>
  <c r="D2215" i="2"/>
  <c r="E2215" i="2"/>
  <c r="A2216" i="2"/>
  <c r="B2216" i="2"/>
  <c r="C2216" i="2"/>
  <c r="D2216" i="2"/>
  <c r="E2216" i="2"/>
  <c r="A2217" i="2"/>
  <c r="B2217" i="2"/>
  <c r="C2217" i="2"/>
  <c r="D2217" i="2"/>
  <c r="E2217" i="2"/>
  <c r="A2218" i="2"/>
  <c r="B2218" i="2"/>
  <c r="C2218" i="2"/>
  <c r="D2218" i="2"/>
  <c r="E2218" i="2"/>
  <c r="A2219" i="2"/>
  <c r="B2219" i="2"/>
  <c r="C2219" i="2"/>
  <c r="D2219" i="2"/>
  <c r="E2219" i="2"/>
  <c r="A2220" i="2"/>
  <c r="B2220" i="2"/>
  <c r="C2220" i="2"/>
  <c r="D2220" i="2"/>
  <c r="E2220" i="2"/>
  <c r="A2221" i="2"/>
  <c r="B2221" i="2"/>
  <c r="C2221" i="2"/>
  <c r="D2221" i="2"/>
  <c r="E2221" i="2"/>
  <c r="A2222" i="2"/>
  <c r="B2222" i="2"/>
  <c r="C2222" i="2"/>
  <c r="D2222" i="2"/>
  <c r="E2222" i="2"/>
  <c r="A2223" i="2"/>
  <c r="B2223" i="2"/>
  <c r="C2223" i="2"/>
  <c r="D2223" i="2"/>
  <c r="E2223" i="2"/>
  <c r="A2224" i="2"/>
  <c r="B2224" i="2"/>
  <c r="C2224" i="2"/>
  <c r="D2224" i="2"/>
  <c r="E2224" i="2"/>
  <c r="A2225" i="2"/>
  <c r="B2225" i="2"/>
  <c r="C2225" i="2"/>
  <c r="D2225" i="2"/>
  <c r="E2225" i="2"/>
  <c r="A2226" i="2"/>
  <c r="B2226" i="2"/>
  <c r="C2226" i="2"/>
  <c r="D2226" i="2"/>
  <c r="E2226" i="2"/>
  <c r="A2227" i="2"/>
  <c r="B2227" i="2"/>
  <c r="C2227" i="2"/>
  <c r="D2227" i="2"/>
  <c r="E2227" i="2"/>
  <c r="A2228" i="2"/>
  <c r="B2228" i="2"/>
  <c r="C2228" i="2"/>
  <c r="D2228" i="2"/>
  <c r="E2228" i="2"/>
  <c r="A2229" i="2"/>
  <c r="B2229" i="2"/>
  <c r="C2229" i="2"/>
  <c r="D2229" i="2"/>
  <c r="E2229" i="2"/>
  <c r="A2230" i="2"/>
  <c r="B2230" i="2"/>
  <c r="C2230" i="2"/>
  <c r="D2230" i="2"/>
  <c r="E2230" i="2"/>
  <c r="A2231" i="2"/>
  <c r="B2231" i="2"/>
  <c r="C2231" i="2"/>
  <c r="D2231" i="2"/>
  <c r="E2231" i="2"/>
  <c r="A2232" i="2"/>
  <c r="B2232" i="2"/>
  <c r="C2232" i="2"/>
  <c r="D2232" i="2"/>
  <c r="E2232" i="2"/>
  <c r="A2233" i="2"/>
  <c r="B2233" i="2"/>
  <c r="C2233" i="2"/>
  <c r="D2233" i="2"/>
  <c r="E2233" i="2"/>
  <c r="A2234" i="2"/>
  <c r="B2234" i="2"/>
  <c r="C2234" i="2"/>
  <c r="D2234" i="2"/>
  <c r="E2234" i="2"/>
  <c r="A2235" i="2"/>
  <c r="B2235" i="2"/>
  <c r="C2235" i="2"/>
  <c r="D2235" i="2"/>
  <c r="E2235" i="2"/>
  <c r="A2236" i="2"/>
  <c r="B2236" i="2"/>
  <c r="C2236" i="2"/>
  <c r="D2236" i="2"/>
  <c r="E2236" i="2"/>
  <c r="A2237" i="2"/>
  <c r="B2237" i="2"/>
  <c r="C2237" i="2"/>
  <c r="D2237" i="2"/>
  <c r="E2237" i="2"/>
  <c r="A2238" i="2"/>
  <c r="B2238" i="2"/>
  <c r="C2238" i="2"/>
  <c r="D2238" i="2"/>
  <c r="E2238" i="2"/>
  <c r="A2239" i="2"/>
  <c r="B2239" i="2"/>
  <c r="C2239" i="2"/>
  <c r="D2239" i="2"/>
  <c r="E2239" i="2"/>
  <c r="A2240" i="2"/>
  <c r="B2240" i="2"/>
  <c r="C2240" i="2"/>
  <c r="D2240" i="2"/>
  <c r="E2240" i="2"/>
  <c r="A2241" i="2"/>
  <c r="B2241" i="2"/>
  <c r="C2241" i="2"/>
  <c r="D2241" i="2"/>
  <c r="E2241" i="2"/>
  <c r="A2242" i="2"/>
  <c r="B2242" i="2"/>
  <c r="C2242" i="2"/>
  <c r="D2242" i="2"/>
  <c r="E2242" i="2"/>
  <c r="A2243" i="2"/>
  <c r="B2243" i="2"/>
  <c r="C2243" i="2"/>
  <c r="D2243" i="2"/>
  <c r="E2243" i="2"/>
  <c r="A2244" i="2"/>
  <c r="B2244" i="2"/>
  <c r="C2244" i="2"/>
  <c r="D2244" i="2"/>
  <c r="E2244" i="2"/>
  <c r="A2245" i="2"/>
  <c r="B2245" i="2"/>
  <c r="C2245" i="2"/>
  <c r="D2245" i="2"/>
  <c r="E2245" i="2"/>
  <c r="A2246" i="2"/>
  <c r="B2246" i="2"/>
  <c r="C2246" i="2"/>
  <c r="D2246" i="2"/>
  <c r="E2246" i="2"/>
  <c r="A2247" i="2"/>
  <c r="B2247" i="2"/>
  <c r="C2247" i="2"/>
  <c r="D2247" i="2"/>
  <c r="E2247" i="2"/>
  <c r="A2248" i="2"/>
  <c r="B2248" i="2"/>
  <c r="C2248" i="2"/>
  <c r="D2248" i="2"/>
  <c r="E2248" i="2"/>
  <c r="A2249" i="2"/>
  <c r="B2249" i="2"/>
  <c r="C2249" i="2"/>
  <c r="D2249" i="2"/>
  <c r="E2249" i="2"/>
  <c r="A2250" i="2"/>
  <c r="B2250" i="2"/>
  <c r="C2250" i="2"/>
  <c r="D2250" i="2"/>
  <c r="E2250" i="2"/>
  <c r="A2251" i="2"/>
  <c r="B2251" i="2"/>
  <c r="C2251" i="2"/>
  <c r="D2251" i="2"/>
  <c r="E2251" i="2"/>
  <c r="A2252" i="2"/>
  <c r="B2252" i="2"/>
  <c r="C2252" i="2"/>
  <c r="D2252" i="2"/>
  <c r="E2252" i="2"/>
  <c r="A2253" i="2"/>
  <c r="B2253" i="2"/>
  <c r="C2253" i="2"/>
  <c r="D2253" i="2"/>
  <c r="E2253" i="2"/>
  <c r="A2254" i="2"/>
  <c r="B2254" i="2"/>
  <c r="C2254" i="2"/>
  <c r="D2254" i="2"/>
  <c r="E2254" i="2"/>
  <c r="A2255" i="2"/>
  <c r="B2255" i="2"/>
  <c r="C2255" i="2"/>
  <c r="D2255" i="2"/>
  <c r="E2255" i="2"/>
  <c r="A2256" i="2"/>
  <c r="B2256" i="2"/>
  <c r="C2256" i="2"/>
  <c r="D2256" i="2"/>
  <c r="E2256" i="2"/>
  <c r="A2257" i="2"/>
  <c r="B2257" i="2"/>
  <c r="C2257" i="2"/>
  <c r="D2257" i="2"/>
  <c r="E2257" i="2"/>
  <c r="A2258" i="2"/>
  <c r="B2258" i="2"/>
  <c r="C2258" i="2"/>
  <c r="D2258" i="2"/>
  <c r="E2258" i="2"/>
  <c r="A2259" i="2"/>
  <c r="B2259" i="2"/>
  <c r="C2259" i="2"/>
  <c r="D2259" i="2"/>
  <c r="E2259" i="2"/>
  <c r="A2260" i="2"/>
  <c r="B2260" i="2"/>
  <c r="C2260" i="2"/>
  <c r="D2260" i="2"/>
  <c r="E2260" i="2"/>
  <c r="A2261" i="2"/>
  <c r="B2261" i="2"/>
  <c r="C2261" i="2"/>
  <c r="D2261" i="2"/>
  <c r="E2261" i="2"/>
  <c r="A2262" i="2"/>
  <c r="B2262" i="2"/>
  <c r="C2262" i="2"/>
  <c r="D2262" i="2"/>
  <c r="E2262" i="2"/>
  <c r="A2263" i="2"/>
  <c r="B2263" i="2"/>
  <c r="C2263" i="2"/>
  <c r="D2263" i="2"/>
  <c r="E2263" i="2"/>
  <c r="A2264" i="2"/>
  <c r="B2264" i="2"/>
  <c r="C2264" i="2"/>
  <c r="D2264" i="2"/>
  <c r="E2264" i="2"/>
  <c r="A2265" i="2"/>
  <c r="B2265" i="2"/>
  <c r="C2265" i="2"/>
  <c r="D2265" i="2"/>
  <c r="E2265" i="2"/>
  <c r="A2266" i="2"/>
  <c r="B2266" i="2"/>
  <c r="C2266" i="2"/>
  <c r="D2266" i="2"/>
  <c r="E2266" i="2"/>
  <c r="A2267" i="2"/>
  <c r="B2267" i="2"/>
  <c r="C2267" i="2"/>
  <c r="D2267" i="2"/>
  <c r="E2267" i="2"/>
  <c r="A2268" i="2"/>
  <c r="B2268" i="2"/>
  <c r="C2268" i="2"/>
  <c r="D2268" i="2"/>
  <c r="E2268" i="2"/>
  <c r="A2269" i="2"/>
  <c r="B2269" i="2"/>
  <c r="C2269" i="2"/>
  <c r="D2269" i="2"/>
  <c r="E2269" i="2"/>
  <c r="A2270" i="2"/>
  <c r="B2270" i="2"/>
  <c r="C2270" i="2"/>
  <c r="D2270" i="2"/>
  <c r="E2270" i="2"/>
  <c r="A2271" i="2"/>
  <c r="B2271" i="2"/>
  <c r="C2271" i="2"/>
  <c r="D2271" i="2"/>
  <c r="E2271" i="2"/>
  <c r="A2272" i="2"/>
  <c r="B2272" i="2"/>
  <c r="C2272" i="2"/>
  <c r="D2272" i="2"/>
  <c r="E2272" i="2"/>
  <c r="A2273" i="2"/>
  <c r="B2273" i="2"/>
  <c r="C2273" i="2"/>
  <c r="D2273" i="2"/>
  <c r="E2273" i="2"/>
  <c r="A2274" i="2"/>
  <c r="B2274" i="2"/>
  <c r="C2274" i="2"/>
  <c r="D2274" i="2"/>
  <c r="E2274" i="2"/>
  <c r="A2275" i="2"/>
  <c r="B2275" i="2"/>
  <c r="C2275" i="2"/>
  <c r="D2275" i="2"/>
  <c r="E2275" i="2"/>
  <c r="A2276" i="2"/>
  <c r="B2276" i="2"/>
  <c r="C2276" i="2"/>
  <c r="D2276" i="2"/>
  <c r="E2276" i="2"/>
  <c r="A2277" i="2"/>
  <c r="B2277" i="2"/>
  <c r="C2277" i="2"/>
  <c r="D2277" i="2"/>
  <c r="E2277" i="2"/>
  <c r="A2278" i="2"/>
  <c r="B2278" i="2"/>
  <c r="C2278" i="2"/>
  <c r="D2278" i="2"/>
  <c r="E2278" i="2"/>
  <c r="A2279" i="2"/>
  <c r="B2279" i="2"/>
  <c r="C2279" i="2"/>
  <c r="D2279" i="2"/>
  <c r="E2279" i="2"/>
  <c r="A2280" i="2"/>
  <c r="B2280" i="2"/>
  <c r="C2280" i="2"/>
  <c r="D2280" i="2"/>
  <c r="E2280" i="2"/>
  <c r="A2281" i="2"/>
  <c r="B2281" i="2"/>
  <c r="C2281" i="2"/>
  <c r="D2281" i="2"/>
  <c r="E2281" i="2"/>
  <c r="A2282" i="2"/>
  <c r="B2282" i="2"/>
  <c r="C2282" i="2"/>
  <c r="D2282" i="2"/>
  <c r="E2282" i="2"/>
  <c r="A2283" i="2"/>
  <c r="B2283" i="2"/>
  <c r="C2283" i="2"/>
  <c r="D2283" i="2"/>
  <c r="E2283" i="2"/>
  <c r="A2284" i="2"/>
  <c r="B2284" i="2"/>
  <c r="C2284" i="2"/>
  <c r="D2284" i="2"/>
  <c r="E2284" i="2"/>
  <c r="A2285" i="2"/>
  <c r="B2285" i="2"/>
  <c r="C2285" i="2"/>
  <c r="D2285" i="2"/>
  <c r="E2285" i="2"/>
  <c r="A2286" i="2"/>
  <c r="B2286" i="2"/>
  <c r="C2286" i="2"/>
  <c r="D2286" i="2"/>
  <c r="E2286" i="2"/>
  <c r="A2287" i="2"/>
  <c r="B2287" i="2"/>
  <c r="C2287" i="2"/>
  <c r="D2287" i="2"/>
  <c r="E2287" i="2"/>
  <c r="A2288" i="2"/>
  <c r="B2288" i="2"/>
  <c r="C2288" i="2"/>
  <c r="D2288" i="2"/>
  <c r="E2288" i="2"/>
  <c r="A2289" i="2"/>
  <c r="B2289" i="2"/>
  <c r="C2289" i="2"/>
  <c r="D2289" i="2"/>
  <c r="E2289" i="2"/>
  <c r="A2290" i="2"/>
  <c r="B2290" i="2"/>
  <c r="C2290" i="2"/>
  <c r="D2290" i="2"/>
  <c r="E2290" i="2"/>
  <c r="A2291" i="2"/>
  <c r="B2291" i="2"/>
  <c r="C2291" i="2"/>
  <c r="D2291" i="2"/>
  <c r="E2291" i="2"/>
  <c r="A2292" i="2"/>
  <c r="B2292" i="2"/>
  <c r="C2292" i="2"/>
  <c r="D2292" i="2"/>
  <c r="E2292" i="2"/>
  <c r="A2293" i="2"/>
  <c r="B2293" i="2"/>
  <c r="C2293" i="2"/>
  <c r="D2293" i="2"/>
  <c r="E2293" i="2"/>
  <c r="A2294" i="2"/>
  <c r="B2294" i="2"/>
  <c r="C2294" i="2"/>
  <c r="D2294" i="2"/>
  <c r="E2294" i="2"/>
  <c r="A2295" i="2"/>
  <c r="B2295" i="2"/>
  <c r="C2295" i="2"/>
  <c r="D2295" i="2"/>
  <c r="E2295" i="2"/>
  <c r="A2296" i="2"/>
  <c r="B2296" i="2"/>
  <c r="C2296" i="2"/>
  <c r="D2296" i="2"/>
  <c r="E2296" i="2"/>
  <c r="A2297" i="2"/>
  <c r="B2297" i="2"/>
  <c r="C2297" i="2"/>
  <c r="D2297" i="2"/>
  <c r="E2297" i="2"/>
  <c r="A2298" i="2"/>
  <c r="B2298" i="2"/>
  <c r="C2298" i="2"/>
  <c r="D2298" i="2"/>
  <c r="E2298" i="2"/>
  <c r="A2299" i="2"/>
  <c r="B2299" i="2"/>
  <c r="C2299" i="2"/>
  <c r="D2299" i="2"/>
  <c r="E2299" i="2"/>
  <c r="A2300" i="2"/>
  <c r="B2300" i="2"/>
  <c r="C2300" i="2"/>
  <c r="D2300" i="2"/>
  <c r="E2300" i="2"/>
  <c r="A2301" i="2"/>
  <c r="B2301" i="2"/>
  <c r="C2301" i="2"/>
  <c r="D2301" i="2"/>
  <c r="E2301" i="2"/>
  <c r="A2302" i="2"/>
  <c r="B2302" i="2"/>
  <c r="C2302" i="2"/>
  <c r="D2302" i="2"/>
  <c r="E2302" i="2"/>
  <c r="A2303" i="2"/>
  <c r="B2303" i="2"/>
  <c r="C2303" i="2"/>
  <c r="D2303" i="2"/>
  <c r="E2303" i="2"/>
  <c r="A2304" i="2"/>
  <c r="B2304" i="2"/>
  <c r="C2304" i="2"/>
  <c r="D2304" i="2"/>
  <c r="E2304" i="2"/>
  <c r="A2305" i="2"/>
  <c r="B2305" i="2"/>
  <c r="C2305" i="2"/>
  <c r="D2305" i="2"/>
  <c r="E2305" i="2"/>
  <c r="A2306" i="2"/>
  <c r="B2306" i="2"/>
  <c r="C2306" i="2"/>
  <c r="D2306" i="2"/>
  <c r="E2306" i="2"/>
  <c r="A2307" i="2"/>
  <c r="B2307" i="2"/>
  <c r="C2307" i="2"/>
  <c r="D2307" i="2"/>
  <c r="E2307" i="2"/>
  <c r="A2308" i="2"/>
  <c r="B2308" i="2"/>
  <c r="C2308" i="2"/>
  <c r="D2308" i="2"/>
  <c r="E2308" i="2"/>
  <c r="A2309" i="2"/>
  <c r="B2309" i="2"/>
  <c r="C2309" i="2"/>
  <c r="D2309" i="2"/>
  <c r="E2309" i="2"/>
  <c r="A2310" i="2"/>
  <c r="B2310" i="2"/>
  <c r="C2310" i="2"/>
  <c r="D2310" i="2"/>
  <c r="E2310" i="2"/>
  <c r="A2311" i="2"/>
  <c r="B2311" i="2"/>
  <c r="C2311" i="2"/>
  <c r="D2311" i="2"/>
  <c r="E2311" i="2"/>
  <c r="A2312" i="2"/>
  <c r="B2312" i="2"/>
  <c r="C2312" i="2"/>
  <c r="D2312" i="2"/>
  <c r="E2312" i="2"/>
  <c r="A2313" i="2"/>
  <c r="B2313" i="2"/>
  <c r="C2313" i="2"/>
  <c r="D2313" i="2"/>
  <c r="E2313" i="2"/>
  <c r="A2314" i="2"/>
  <c r="B2314" i="2"/>
  <c r="C2314" i="2"/>
  <c r="D2314" i="2"/>
  <c r="E2314" i="2"/>
  <c r="A2315" i="2"/>
  <c r="B2315" i="2"/>
  <c r="C2315" i="2"/>
  <c r="D2315" i="2"/>
  <c r="E2315" i="2"/>
  <c r="A2316" i="2"/>
  <c r="B2316" i="2"/>
  <c r="C2316" i="2"/>
  <c r="D2316" i="2"/>
  <c r="E2316" i="2"/>
  <c r="A2317" i="2"/>
  <c r="B2317" i="2"/>
  <c r="C2317" i="2"/>
  <c r="D2317" i="2"/>
  <c r="E2317" i="2"/>
  <c r="A2318" i="2"/>
  <c r="B2318" i="2"/>
  <c r="C2318" i="2"/>
  <c r="D2318" i="2"/>
  <c r="E2318" i="2"/>
  <c r="A2319" i="2"/>
  <c r="B2319" i="2"/>
  <c r="C2319" i="2"/>
  <c r="D2319" i="2"/>
  <c r="E2319" i="2"/>
  <c r="A2320" i="2"/>
  <c r="B2320" i="2"/>
  <c r="C2320" i="2"/>
  <c r="D2320" i="2"/>
  <c r="E2320" i="2"/>
  <c r="A2321" i="2"/>
  <c r="B2321" i="2"/>
  <c r="C2321" i="2"/>
  <c r="D2321" i="2"/>
  <c r="E2321" i="2"/>
  <c r="A2322" i="2"/>
  <c r="B2322" i="2"/>
  <c r="C2322" i="2"/>
  <c r="D2322" i="2"/>
  <c r="E2322" i="2"/>
  <c r="A2323" i="2"/>
  <c r="B2323" i="2"/>
  <c r="C2323" i="2"/>
  <c r="D2323" i="2"/>
  <c r="E2323" i="2"/>
  <c r="A2324" i="2"/>
  <c r="B2324" i="2"/>
  <c r="C2324" i="2"/>
  <c r="D2324" i="2"/>
  <c r="E2324" i="2"/>
  <c r="A2325" i="2"/>
  <c r="B2325" i="2"/>
  <c r="C2325" i="2"/>
  <c r="D2325" i="2"/>
  <c r="E2325" i="2"/>
  <c r="A2326" i="2"/>
  <c r="B2326" i="2"/>
  <c r="C2326" i="2"/>
  <c r="D2326" i="2"/>
  <c r="E2326" i="2"/>
  <c r="A2327" i="2"/>
  <c r="B2327" i="2"/>
  <c r="C2327" i="2"/>
  <c r="D2327" i="2"/>
  <c r="E2327" i="2"/>
  <c r="A2328" i="2"/>
  <c r="B2328" i="2"/>
  <c r="C2328" i="2"/>
  <c r="D2328" i="2"/>
  <c r="E2328" i="2"/>
  <c r="A2329" i="2"/>
  <c r="B2329" i="2"/>
  <c r="C2329" i="2"/>
  <c r="D2329" i="2"/>
  <c r="E2329" i="2"/>
  <c r="A2330" i="2"/>
  <c r="B2330" i="2"/>
  <c r="C2330" i="2"/>
  <c r="D2330" i="2"/>
  <c r="E2330" i="2"/>
  <c r="A2331" i="2"/>
  <c r="B2331" i="2"/>
  <c r="C2331" i="2"/>
  <c r="D2331" i="2"/>
  <c r="E2331" i="2"/>
  <c r="A2332" i="2"/>
  <c r="B2332" i="2"/>
  <c r="C2332" i="2"/>
  <c r="D2332" i="2"/>
  <c r="E2332" i="2"/>
  <c r="A2333" i="2"/>
  <c r="B2333" i="2"/>
  <c r="C2333" i="2"/>
  <c r="D2333" i="2"/>
  <c r="E2333" i="2"/>
  <c r="A2334" i="2"/>
  <c r="B2334" i="2"/>
  <c r="C2334" i="2"/>
  <c r="D2334" i="2"/>
  <c r="E2334" i="2"/>
  <c r="A2335" i="2"/>
  <c r="B2335" i="2"/>
  <c r="C2335" i="2"/>
  <c r="D2335" i="2"/>
  <c r="E2335" i="2"/>
  <c r="A2336" i="2"/>
  <c r="B2336" i="2"/>
  <c r="C2336" i="2"/>
  <c r="D2336" i="2"/>
  <c r="E2336" i="2"/>
  <c r="A2337" i="2"/>
  <c r="B2337" i="2"/>
  <c r="C2337" i="2"/>
  <c r="D2337" i="2"/>
  <c r="E2337" i="2"/>
  <c r="A2338" i="2"/>
  <c r="B2338" i="2"/>
  <c r="C2338" i="2"/>
  <c r="D2338" i="2"/>
  <c r="E2338" i="2"/>
  <c r="A2339" i="2"/>
  <c r="B2339" i="2"/>
  <c r="C2339" i="2"/>
  <c r="D2339" i="2"/>
  <c r="E2339" i="2"/>
  <c r="A2340" i="2"/>
  <c r="B2340" i="2"/>
  <c r="C2340" i="2"/>
  <c r="D2340" i="2"/>
  <c r="E2340" i="2"/>
  <c r="A2341" i="2"/>
  <c r="B2341" i="2"/>
  <c r="C2341" i="2"/>
  <c r="D2341" i="2"/>
  <c r="E2341" i="2"/>
  <c r="A2342" i="2"/>
  <c r="B2342" i="2"/>
  <c r="C2342" i="2"/>
  <c r="D2342" i="2"/>
  <c r="E2342" i="2"/>
  <c r="A2343" i="2"/>
  <c r="B2343" i="2"/>
  <c r="C2343" i="2"/>
  <c r="D2343" i="2"/>
  <c r="E2343" i="2"/>
  <c r="A2344" i="2"/>
  <c r="B2344" i="2"/>
  <c r="C2344" i="2"/>
  <c r="D2344" i="2"/>
  <c r="E2344" i="2"/>
  <c r="A2345" i="2"/>
  <c r="B2345" i="2"/>
  <c r="C2345" i="2"/>
  <c r="D2345" i="2"/>
  <c r="E2345" i="2"/>
  <c r="A2346" i="2"/>
  <c r="B2346" i="2"/>
  <c r="C2346" i="2"/>
  <c r="D2346" i="2"/>
  <c r="E2346" i="2"/>
  <c r="A2347" i="2"/>
  <c r="B2347" i="2"/>
  <c r="C2347" i="2"/>
  <c r="D2347" i="2"/>
  <c r="E2347" i="2"/>
  <c r="A2348" i="2"/>
  <c r="B2348" i="2"/>
  <c r="C2348" i="2"/>
  <c r="D2348" i="2"/>
  <c r="E2348" i="2"/>
  <c r="A2349" i="2"/>
  <c r="B2349" i="2"/>
  <c r="C2349" i="2"/>
  <c r="D2349" i="2"/>
  <c r="E2349" i="2"/>
  <c r="A2350" i="2"/>
  <c r="B2350" i="2"/>
  <c r="C2350" i="2"/>
  <c r="D2350" i="2"/>
  <c r="E2350" i="2"/>
  <c r="A2351" i="2"/>
  <c r="B2351" i="2"/>
  <c r="C2351" i="2"/>
  <c r="D2351" i="2"/>
  <c r="E2351" i="2"/>
  <c r="A2352" i="2"/>
  <c r="B2352" i="2"/>
  <c r="C2352" i="2"/>
  <c r="D2352" i="2"/>
  <c r="E2352" i="2"/>
  <c r="A2353" i="2"/>
  <c r="B2353" i="2"/>
  <c r="C2353" i="2"/>
  <c r="D2353" i="2"/>
  <c r="E2353" i="2"/>
  <c r="A2354" i="2"/>
  <c r="B2354" i="2"/>
  <c r="C2354" i="2"/>
  <c r="D2354" i="2"/>
  <c r="E2354" i="2"/>
  <c r="A2355" i="2"/>
  <c r="B2355" i="2"/>
  <c r="C2355" i="2"/>
  <c r="D2355" i="2"/>
  <c r="E2355" i="2"/>
  <c r="A2356" i="2"/>
  <c r="B2356" i="2"/>
  <c r="C2356" i="2"/>
  <c r="D2356" i="2"/>
  <c r="E2356" i="2"/>
  <c r="A2357" i="2"/>
  <c r="B2357" i="2"/>
  <c r="C2357" i="2"/>
  <c r="D2357" i="2"/>
  <c r="E2357" i="2"/>
  <c r="A2358" i="2"/>
  <c r="B2358" i="2"/>
  <c r="C2358" i="2"/>
  <c r="D2358" i="2"/>
  <c r="E2358" i="2"/>
  <c r="A2359" i="2"/>
  <c r="B2359" i="2"/>
  <c r="C2359" i="2"/>
  <c r="D2359" i="2"/>
  <c r="E2359" i="2"/>
  <c r="A2360" i="2"/>
  <c r="B2360" i="2"/>
  <c r="C2360" i="2"/>
  <c r="D2360" i="2"/>
  <c r="E2360" i="2"/>
  <c r="A2361" i="2"/>
  <c r="B2361" i="2"/>
  <c r="C2361" i="2"/>
  <c r="D2361" i="2"/>
  <c r="E2361" i="2"/>
  <c r="A2362" i="2"/>
  <c r="B2362" i="2"/>
  <c r="C2362" i="2"/>
  <c r="D2362" i="2"/>
  <c r="E2362" i="2"/>
  <c r="A2363" i="2"/>
  <c r="B2363" i="2"/>
  <c r="C2363" i="2"/>
  <c r="D2363" i="2"/>
  <c r="E2363" i="2"/>
  <c r="A2364" i="2"/>
  <c r="B2364" i="2"/>
  <c r="C2364" i="2"/>
  <c r="D2364" i="2"/>
  <c r="E2364" i="2"/>
  <c r="A2365" i="2"/>
  <c r="B2365" i="2"/>
  <c r="C2365" i="2"/>
  <c r="D2365" i="2"/>
  <c r="E2365" i="2"/>
  <c r="A2366" i="2"/>
  <c r="B2366" i="2"/>
  <c r="C2366" i="2"/>
  <c r="D2366" i="2"/>
  <c r="E2366" i="2"/>
  <c r="A2367" i="2"/>
  <c r="B2367" i="2"/>
  <c r="C2367" i="2"/>
  <c r="D2367" i="2"/>
  <c r="E2367" i="2"/>
  <c r="A2368" i="2"/>
  <c r="B2368" i="2"/>
  <c r="C2368" i="2"/>
  <c r="D2368" i="2"/>
  <c r="E2368" i="2"/>
  <c r="A2369" i="2"/>
  <c r="B2369" i="2"/>
  <c r="C2369" i="2"/>
  <c r="D2369" i="2"/>
  <c r="E2369" i="2"/>
  <c r="A2370" i="2"/>
  <c r="B2370" i="2"/>
  <c r="C2370" i="2"/>
  <c r="D2370" i="2"/>
  <c r="E2370" i="2"/>
  <c r="A2371" i="2"/>
  <c r="B2371" i="2"/>
  <c r="C2371" i="2"/>
  <c r="D2371" i="2"/>
  <c r="E2371" i="2"/>
  <c r="A2372" i="2"/>
  <c r="B2372" i="2"/>
  <c r="C2372" i="2"/>
  <c r="D2372" i="2"/>
  <c r="E2372" i="2"/>
  <c r="A2373" i="2"/>
  <c r="B2373" i="2"/>
  <c r="C2373" i="2"/>
  <c r="D2373" i="2"/>
  <c r="E2373" i="2"/>
  <c r="A2374" i="2"/>
  <c r="B2374" i="2"/>
  <c r="C2374" i="2"/>
  <c r="D2374" i="2"/>
  <c r="E2374" i="2"/>
  <c r="A2375" i="2"/>
  <c r="B2375" i="2"/>
  <c r="C2375" i="2"/>
  <c r="D2375" i="2"/>
  <c r="E2375" i="2"/>
  <c r="A2376" i="2"/>
  <c r="B2376" i="2"/>
  <c r="C2376" i="2"/>
  <c r="D2376" i="2"/>
  <c r="E2376" i="2"/>
  <c r="A2377" i="2"/>
  <c r="B2377" i="2"/>
  <c r="C2377" i="2"/>
  <c r="D2377" i="2"/>
  <c r="E2377" i="2"/>
  <c r="A2378" i="2"/>
  <c r="B2378" i="2"/>
  <c r="C2378" i="2"/>
  <c r="D2378" i="2"/>
  <c r="E2378" i="2"/>
  <c r="A2379" i="2"/>
  <c r="B2379" i="2"/>
  <c r="C2379" i="2"/>
  <c r="D2379" i="2"/>
  <c r="E2379" i="2"/>
  <c r="A2380" i="2"/>
  <c r="B2380" i="2"/>
  <c r="C2380" i="2"/>
  <c r="D2380" i="2"/>
  <c r="E2380" i="2"/>
  <c r="A2381" i="2"/>
  <c r="B2381" i="2"/>
  <c r="C2381" i="2"/>
  <c r="D2381" i="2"/>
  <c r="E2381" i="2"/>
  <c r="A2382" i="2"/>
  <c r="B2382" i="2"/>
  <c r="C2382" i="2"/>
  <c r="D2382" i="2"/>
  <c r="E2382" i="2"/>
  <c r="A2383" i="2"/>
  <c r="B2383" i="2"/>
  <c r="C2383" i="2"/>
  <c r="D2383" i="2"/>
  <c r="E2383" i="2"/>
  <c r="A2384" i="2"/>
  <c r="B2384" i="2"/>
  <c r="C2384" i="2"/>
  <c r="D2384" i="2"/>
  <c r="E2384" i="2"/>
  <c r="A2385" i="2"/>
  <c r="B2385" i="2"/>
  <c r="C2385" i="2"/>
  <c r="D2385" i="2"/>
  <c r="E2385" i="2"/>
  <c r="A2386" i="2"/>
  <c r="B2386" i="2"/>
  <c r="C2386" i="2"/>
  <c r="D2386" i="2"/>
  <c r="E2386" i="2"/>
  <c r="A2387" i="2"/>
  <c r="B2387" i="2"/>
  <c r="C2387" i="2"/>
  <c r="D2387" i="2"/>
  <c r="E2387" i="2"/>
  <c r="A2388" i="2"/>
  <c r="B2388" i="2"/>
  <c r="C2388" i="2"/>
  <c r="D2388" i="2"/>
  <c r="E2388" i="2"/>
  <c r="A2389" i="2"/>
  <c r="B2389" i="2"/>
  <c r="C2389" i="2"/>
  <c r="D2389" i="2"/>
  <c r="E2389" i="2"/>
  <c r="A2390" i="2"/>
  <c r="B2390" i="2"/>
  <c r="C2390" i="2"/>
  <c r="D2390" i="2"/>
  <c r="E2390" i="2"/>
  <c r="A2391" i="2"/>
  <c r="B2391" i="2"/>
  <c r="C2391" i="2"/>
  <c r="D2391" i="2"/>
  <c r="E2391" i="2"/>
  <c r="A2392" i="2"/>
  <c r="B2392" i="2"/>
  <c r="C2392" i="2"/>
  <c r="D2392" i="2"/>
  <c r="E2392" i="2"/>
  <c r="A2393" i="2"/>
  <c r="B2393" i="2"/>
  <c r="C2393" i="2"/>
  <c r="D2393" i="2"/>
  <c r="E2393" i="2"/>
  <c r="A2394" i="2"/>
  <c r="B2394" i="2"/>
  <c r="C2394" i="2"/>
  <c r="D2394" i="2"/>
  <c r="E2394" i="2"/>
  <c r="A2395" i="2"/>
  <c r="B2395" i="2"/>
  <c r="C2395" i="2"/>
  <c r="D2395" i="2"/>
  <c r="E2395" i="2"/>
  <c r="A2396" i="2"/>
  <c r="B2396" i="2"/>
  <c r="C2396" i="2"/>
  <c r="D2396" i="2"/>
  <c r="E2396" i="2"/>
  <c r="A2397" i="2"/>
  <c r="B2397" i="2"/>
  <c r="C2397" i="2"/>
  <c r="D2397" i="2"/>
  <c r="E2397" i="2"/>
  <c r="A2398" i="2"/>
  <c r="B2398" i="2"/>
  <c r="C2398" i="2"/>
  <c r="D2398" i="2"/>
  <c r="E2398" i="2"/>
  <c r="A2399" i="2"/>
  <c r="B2399" i="2"/>
  <c r="C2399" i="2"/>
  <c r="D2399" i="2"/>
  <c r="E2399" i="2"/>
  <c r="A2400" i="2"/>
  <c r="B2400" i="2"/>
  <c r="C2400" i="2"/>
  <c r="D2400" i="2"/>
  <c r="E2400" i="2"/>
  <c r="A2401" i="2"/>
  <c r="B2401" i="2"/>
  <c r="C2401" i="2"/>
  <c r="D2401" i="2"/>
  <c r="E2401" i="2"/>
  <c r="A2402" i="2"/>
  <c r="B2402" i="2"/>
  <c r="C2402" i="2"/>
  <c r="D2402" i="2"/>
  <c r="E2402" i="2"/>
  <c r="A2403" i="2"/>
  <c r="B2403" i="2"/>
  <c r="C2403" i="2"/>
  <c r="D2403" i="2"/>
  <c r="E2403" i="2"/>
  <c r="A2404" i="2"/>
  <c r="B2404" i="2"/>
  <c r="C2404" i="2"/>
  <c r="D2404" i="2"/>
  <c r="E2404" i="2"/>
  <c r="A2405" i="2"/>
  <c r="B2405" i="2"/>
  <c r="C2405" i="2"/>
  <c r="D2405" i="2"/>
  <c r="E2405" i="2"/>
  <c r="A2406" i="2"/>
  <c r="B2406" i="2"/>
  <c r="C2406" i="2"/>
  <c r="D2406" i="2"/>
  <c r="E2406" i="2"/>
  <c r="A2407" i="2"/>
  <c r="B2407" i="2"/>
  <c r="C2407" i="2"/>
  <c r="D2407" i="2"/>
  <c r="E2407" i="2"/>
  <c r="A2409" i="2"/>
  <c r="B2409" i="2"/>
  <c r="C2409" i="2"/>
  <c r="D2409" i="2"/>
  <c r="E2409" i="2"/>
  <c r="A2410" i="2"/>
  <c r="B2410" i="2"/>
  <c r="C2410" i="2"/>
  <c r="D2410" i="2"/>
  <c r="E2410" i="2"/>
  <c r="A2411" i="2"/>
  <c r="B2411" i="2"/>
  <c r="C2411" i="2"/>
  <c r="D2411" i="2"/>
  <c r="E2411" i="2"/>
  <c r="A2412" i="2"/>
  <c r="B2412" i="2"/>
  <c r="C2412" i="2"/>
  <c r="D2412" i="2"/>
  <c r="E2412" i="2"/>
  <c r="A2413" i="2"/>
  <c r="B2413" i="2"/>
  <c r="C2413" i="2"/>
  <c r="D2413" i="2"/>
  <c r="E2413" i="2"/>
  <c r="A2414" i="2"/>
  <c r="B2414" i="2"/>
  <c r="C2414" i="2"/>
  <c r="D2414" i="2"/>
  <c r="E2414" i="2"/>
  <c r="A2415" i="2"/>
  <c r="B2415" i="2"/>
  <c r="C2415" i="2"/>
  <c r="D2415" i="2"/>
  <c r="E2415" i="2"/>
  <c r="A2416" i="2"/>
  <c r="B2416" i="2"/>
  <c r="C2416" i="2"/>
  <c r="D2416" i="2"/>
  <c r="E2416" i="2"/>
  <c r="A2417" i="2"/>
  <c r="B2417" i="2"/>
  <c r="C2417" i="2"/>
  <c r="D2417" i="2"/>
  <c r="E2417" i="2"/>
  <c r="A2418" i="2"/>
  <c r="B2418" i="2"/>
  <c r="C2418" i="2"/>
  <c r="D2418" i="2"/>
  <c r="E2418" i="2"/>
  <c r="A2419" i="2"/>
  <c r="B2419" i="2"/>
  <c r="C2419" i="2"/>
  <c r="D2419" i="2"/>
  <c r="E2419" i="2"/>
  <c r="A2420" i="2"/>
  <c r="B2420" i="2"/>
  <c r="C2420" i="2"/>
  <c r="D2420" i="2"/>
  <c r="E2420" i="2"/>
  <c r="A2421" i="2"/>
  <c r="B2421" i="2"/>
  <c r="C2421" i="2"/>
  <c r="D2421" i="2"/>
  <c r="E2421" i="2"/>
  <c r="A2422" i="2"/>
  <c r="B2422" i="2"/>
  <c r="C2422" i="2"/>
  <c r="D2422" i="2"/>
  <c r="E2422" i="2"/>
  <c r="A2423" i="2"/>
  <c r="B2423" i="2"/>
  <c r="C2423" i="2"/>
  <c r="D2423" i="2"/>
  <c r="E2423" i="2"/>
  <c r="A2424" i="2"/>
  <c r="B2424" i="2"/>
  <c r="C2424" i="2"/>
  <c r="D2424" i="2"/>
  <c r="E2424" i="2"/>
  <c r="A2425" i="2"/>
  <c r="B2425" i="2"/>
  <c r="C2425" i="2"/>
  <c r="D2425" i="2"/>
  <c r="E2425" i="2"/>
  <c r="A2426" i="2"/>
  <c r="B2426" i="2"/>
  <c r="C2426" i="2"/>
  <c r="D2426" i="2"/>
  <c r="E2426" i="2"/>
  <c r="A2427" i="2"/>
  <c r="B2427" i="2"/>
  <c r="C2427" i="2"/>
  <c r="D2427" i="2"/>
  <c r="E2427" i="2"/>
  <c r="A2428" i="2"/>
  <c r="B2428" i="2"/>
  <c r="C2428" i="2"/>
  <c r="D2428" i="2"/>
  <c r="E2428" i="2"/>
  <c r="A2429" i="2"/>
  <c r="B2429" i="2"/>
  <c r="C2429" i="2"/>
  <c r="D2429" i="2"/>
  <c r="E2429" i="2"/>
  <c r="A2430" i="2"/>
  <c r="B2430" i="2"/>
  <c r="C2430" i="2"/>
  <c r="D2430" i="2"/>
  <c r="E2430" i="2"/>
  <c r="A2431" i="2"/>
  <c r="B2431" i="2"/>
  <c r="C2431" i="2"/>
  <c r="D2431" i="2"/>
  <c r="E2431" i="2"/>
  <c r="A2432" i="2"/>
  <c r="B2432" i="2"/>
  <c r="C2432" i="2"/>
  <c r="D2432" i="2"/>
  <c r="E2432" i="2"/>
  <c r="A2433" i="2"/>
  <c r="B2433" i="2"/>
  <c r="C2433" i="2"/>
  <c r="D2433" i="2"/>
  <c r="E2433" i="2"/>
  <c r="A2434" i="2"/>
  <c r="B2434" i="2"/>
  <c r="C2434" i="2"/>
  <c r="D2434" i="2"/>
  <c r="E2434" i="2"/>
  <c r="A2435" i="2"/>
  <c r="B2435" i="2"/>
  <c r="C2435" i="2"/>
  <c r="D2435" i="2"/>
  <c r="E2435" i="2"/>
  <c r="A2436" i="2"/>
  <c r="B2436" i="2"/>
  <c r="C2436" i="2"/>
  <c r="D2436" i="2"/>
  <c r="E2436" i="2"/>
  <c r="A2437" i="2"/>
  <c r="B2437" i="2"/>
  <c r="C2437" i="2"/>
  <c r="D2437" i="2"/>
  <c r="E2437" i="2"/>
  <c r="A2438" i="2"/>
  <c r="B2438" i="2"/>
  <c r="C2438" i="2"/>
  <c r="D2438" i="2"/>
  <c r="E2438" i="2"/>
  <c r="A2439" i="2"/>
  <c r="B2439" i="2"/>
  <c r="C2439" i="2"/>
  <c r="D2439" i="2"/>
  <c r="E2439" i="2"/>
  <c r="A2440" i="2"/>
  <c r="B2440" i="2"/>
  <c r="C2440" i="2"/>
  <c r="D2440" i="2"/>
  <c r="E2440" i="2"/>
  <c r="A2441" i="2"/>
  <c r="B2441" i="2"/>
  <c r="C2441" i="2"/>
  <c r="D2441" i="2"/>
  <c r="E2441" i="2"/>
  <c r="A2442" i="2"/>
  <c r="B2442" i="2"/>
  <c r="C2442" i="2"/>
  <c r="D2442" i="2"/>
  <c r="E2442" i="2"/>
  <c r="A2443" i="2"/>
  <c r="B2443" i="2"/>
  <c r="C2443" i="2"/>
  <c r="D2443" i="2"/>
  <c r="E2443" i="2"/>
  <c r="A2444" i="2"/>
  <c r="B2444" i="2"/>
  <c r="C2444" i="2"/>
  <c r="D2444" i="2"/>
  <c r="E2444" i="2"/>
  <c r="A2445" i="2"/>
  <c r="B2445" i="2"/>
  <c r="C2445" i="2"/>
  <c r="D2445" i="2"/>
  <c r="E2445" i="2"/>
  <c r="A2446" i="2"/>
  <c r="B2446" i="2"/>
  <c r="C2446" i="2"/>
  <c r="D2446" i="2"/>
  <c r="E2446" i="2"/>
  <c r="A2447" i="2"/>
  <c r="B2447" i="2"/>
  <c r="C2447" i="2"/>
  <c r="D2447" i="2"/>
  <c r="E2447" i="2"/>
  <c r="A2448" i="2"/>
  <c r="B2448" i="2"/>
  <c r="C2448" i="2"/>
  <c r="D2448" i="2"/>
  <c r="E2448" i="2"/>
  <c r="A2449" i="2"/>
  <c r="B2449" i="2"/>
  <c r="C2449" i="2"/>
  <c r="D2449" i="2"/>
  <c r="E2449" i="2"/>
  <c r="A2450" i="2"/>
  <c r="B2450" i="2"/>
  <c r="C2450" i="2"/>
  <c r="D2450" i="2"/>
  <c r="E2450" i="2"/>
  <c r="A2451" i="2"/>
  <c r="B2451" i="2"/>
  <c r="C2451" i="2"/>
  <c r="D2451" i="2"/>
  <c r="E2451" i="2"/>
  <c r="A2452" i="2"/>
  <c r="B2452" i="2"/>
  <c r="C2452" i="2"/>
  <c r="D2452" i="2"/>
  <c r="E2452" i="2"/>
  <c r="A2453" i="2"/>
  <c r="B2453" i="2"/>
  <c r="C2453" i="2"/>
  <c r="D2453" i="2"/>
  <c r="E2453" i="2"/>
  <c r="A2454" i="2"/>
  <c r="B2454" i="2"/>
  <c r="C2454" i="2"/>
  <c r="D2454" i="2"/>
  <c r="E2454" i="2"/>
  <c r="A2455" i="2"/>
  <c r="B2455" i="2"/>
  <c r="C2455" i="2"/>
  <c r="D2455" i="2"/>
  <c r="E2455" i="2"/>
  <c r="A2456" i="2"/>
  <c r="B2456" i="2"/>
  <c r="C2456" i="2"/>
  <c r="D2456" i="2"/>
  <c r="E2456" i="2"/>
  <c r="A2457" i="2"/>
  <c r="B2457" i="2"/>
  <c r="C2457" i="2"/>
  <c r="D2457" i="2"/>
  <c r="E2457" i="2"/>
  <c r="A2458" i="2"/>
  <c r="B2458" i="2"/>
  <c r="C2458" i="2"/>
  <c r="D2458" i="2"/>
  <c r="E2458" i="2"/>
  <c r="A2459" i="2"/>
  <c r="B2459" i="2"/>
  <c r="C2459" i="2"/>
  <c r="D2459" i="2"/>
  <c r="E2459" i="2"/>
  <c r="A2460" i="2"/>
  <c r="B2460" i="2"/>
  <c r="C2460" i="2"/>
  <c r="D2460" i="2"/>
  <c r="E2460" i="2"/>
  <c r="A2461" i="2"/>
  <c r="B2461" i="2"/>
  <c r="C2461" i="2"/>
  <c r="D2461" i="2"/>
  <c r="E2461" i="2"/>
  <c r="A2462" i="2"/>
  <c r="B2462" i="2"/>
  <c r="C2462" i="2"/>
  <c r="D2462" i="2"/>
  <c r="E2462" i="2"/>
  <c r="A2463" i="2"/>
  <c r="B2463" i="2"/>
  <c r="C2463" i="2"/>
  <c r="D2463" i="2"/>
  <c r="E2463" i="2"/>
  <c r="A2464" i="2"/>
  <c r="B2464" i="2"/>
  <c r="C2464" i="2"/>
  <c r="D2464" i="2"/>
  <c r="E2464" i="2"/>
  <c r="A2465" i="2"/>
  <c r="B2465" i="2"/>
  <c r="C2465" i="2"/>
  <c r="D2465" i="2"/>
  <c r="E2465" i="2"/>
  <c r="A2466" i="2"/>
  <c r="B2466" i="2"/>
  <c r="C2466" i="2"/>
  <c r="D2466" i="2"/>
  <c r="E2466" i="2"/>
  <c r="A2467" i="2"/>
  <c r="B2467" i="2"/>
  <c r="C2467" i="2"/>
  <c r="D2467" i="2"/>
  <c r="E2467" i="2"/>
  <c r="A2468" i="2"/>
  <c r="B2468" i="2"/>
  <c r="C2468" i="2"/>
  <c r="D2468" i="2"/>
  <c r="E2468" i="2"/>
  <c r="A2469" i="2"/>
  <c r="B2469" i="2"/>
  <c r="C2469" i="2"/>
  <c r="D2469" i="2"/>
  <c r="E2469" i="2"/>
  <c r="A2470" i="2"/>
  <c r="B2470" i="2"/>
  <c r="C2470" i="2"/>
  <c r="D2470" i="2"/>
  <c r="E2470" i="2"/>
  <c r="A2471" i="2"/>
  <c r="B2471" i="2"/>
  <c r="C2471" i="2"/>
  <c r="D2471" i="2"/>
  <c r="E2471" i="2"/>
  <c r="A2472" i="2"/>
  <c r="B2472" i="2"/>
  <c r="C2472" i="2"/>
  <c r="D2472" i="2"/>
  <c r="E2472" i="2"/>
  <c r="A2473" i="2"/>
  <c r="B2473" i="2"/>
  <c r="C2473" i="2"/>
  <c r="D2473" i="2"/>
  <c r="E2473" i="2"/>
  <c r="A2474" i="2"/>
  <c r="B2474" i="2"/>
  <c r="C2474" i="2"/>
  <c r="D2474" i="2"/>
  <c r="E2474" i="2"/>
  <c r="A2475" i="2"/>
  <c r="B2475" i="2"/>
  <c r="C2475" i="2"/>
  <c r="D2475" i="2"/>
  <c r="E2475" i="2"/>
  <c r="A2476" i="2"/>
  <c r="B2476" i="2"/>
  <c r="C2476" i="2"/>
  <c r="D2476" i="2"/>
  <c r="E2476" i="2"/>
  <c r="A2477" i="2"/>
  <c r="B2477" i="2"/>
  <c r="C2477" i="2"/>
  <c r="D2477" i="2"/>
  <c r="E2477" i="2"/>
  <c r="A2478" i="2"/>
  <c r="B2478" i="2"/>
  <c r="C2478" i="2"/>
  <c r="D2478" i="2"/>
  <c r="E2478" i="2"/>
  <c r="A2479" i="2"/>
  <c r="B2479" i="2"/>
  <c r="C2479" i="2"/>
  <c r="D2479" i="2"/>
  <c r="E2479" i="2"/>
  <c r="A2480" i="2"/>
  <c r="B2480" i="2"/>
  <c r="C2480" i="2"/>
  <c r="D2480" i="2"/>
  <c r="E2480" i="2"/>
  <c r="A2481" i="2"/>
  <c r="B2481" i="2"/>
  <c r="C2481" i="2"/>
  <c r="D2481" i="2"/>
  <c r="E2481" i="2"/>
  <c r="A2482" i="2"/>
  <c r="B2482" i="2"/>
  <c r="C2482" i="2"/>
  <c r="D2482" i="2"/>
  <c r="E2482" i="2"/>
  <c r="A2483" i="2"/>
  <c r="B2483" i="2"/>
  <c r="C2483" i="2"/>
  <c r="D2483" i="2"/>
  <c r="E2483" i="2"/>
  <c r="A2484" i="2"/>
  <c r="B2484" i="2"/>
  <c r="C2484" i="2"/>
  <c r="D2484" i="2"/>
  <c r="E2484" i="2"/>
  <c r="A2485" i="2"/>
  <c r="B2485" i="2"/>
  <c r="C2485" i="2"/>
  <c r="D2485" i="2"/>
  <c r="E2485" i="2"/>
  <c r="A2486" i="2"/>
  <c r="B2486" i="2"/>
  <c r="C2486" i="2"/>
  <c r="D2486" i="2"/>
  <c r="E2486" i="2"/>
  <c r="A2487" i="2"/>
  <c r="B2487" i="2"/>
  <c r="C2487" i="2"/>
  <c r="D2487" i="2"/>
  <c r="E2487" i="2"/>
  <c r="A2488" i="2"/>
  <c r="B2488" i="2"/>
  <c r="C2488" i="2"/>
  <c r="D2488" i="2"/>
  <c r="E2488" i="2"/>
  <c r="A2489" i="2"/>
  <c r="B2489" i="2"/>
  <c r="C2489" i="2"/>
  <c r="D2489" i="2"/>
  <c r="E2489" i="2"/>
  <c r="A2490" i="2"/>
  <c r="B2490" i="2"/>
  <c r="C2490" i="2"/>
  <c r="D2490" i="2"/>
  <c r="E2490" i="2"/>
  <c r="A2491" i="2"/>
  <c r="B2491" i="2"/>
  <c r="C2491" i="2"/>
  <c r="D2491" i="2"/>
  <c r="E2491" i="2"/>
  <c r="A2492" i="2"/>
  <c r="B2492" i="2"/>
  <c r="C2492" i="2"/>
  <c r="D2492" i="2"/>
  <c r="E2492" i="2"/>
  <c r="A2493" i="2"/>
  <c r="B2493" i="2"/>
  <c r="C2493" i="2"/>
  <c r="D2493" i="2"/>
  <c r="E2493" i="2"/>
  <c r="A2494" i="2"/>
  <c r="B2494" i="2"/>
  <c r="C2494" i="2"/>
  <c r="D2494" i="2"/>
  <c r="E2494" i="2"/>
  <c r="A2495" i="2"/>
  <c r="B2495" i="2"/>
  <c r="C2495" i="2"/>
  <c r="D2495" i="2"/>
  <c r="E2495" i="2"/>
  <c r="A2496" i="2"/>
  <c r="B2496" i="2"/>
  <c r="C2496" i="2"/>
  <c r="D2496" i="2"/>
  <c r="E2496" i="2"/>
  <c r="A2497" i="2"/>
  <c r="B2497" i="2"/>
  <c r="C2497" i="2"/>
  <c r="D2497" i="2"/>
  <c r="E2497" i="2"/>
  <c r="A2498" i="2"/>
  <c r="B2498" i="2"/>
  <c r="C2498" i="2"/>
  <c r="D2498" i="2"/>
  <c r="E2498" i="2"/>
  <c r="A2499" i="2"/>
  <c r="B2499" i="2"/>
  <c r="C2499" i="2"/>
  <c r="D2499" i="2"/>
  <c r="E2499" i="2"/>
  <c r="A2500" i="2"/>
  <c r="B2500" i="2"/>
  <c r="C2500" i="2"/>
  <c r="D2500" i="2"/>
  <c r="E2500" i="2"/>
  <c r="A2501" i="2"/>
  <c r="B2501" i="2"/>
  <c r="C2501" i="2"/>
  <c r="D2501" i="2"/>
  <c r="E2501" i="2"/>
  <c r="A2502" i="2"/>
  <c r="B2502" i="2"/>
  <c r="C2502" i="2"/>
  <c r="D2502" i="2"/>
  <c r="E2502" i="2"/>
  <c r="A2503" i="2"/>
  <c r="B2503" i="2"/>
  <c r="C2503" i="2"/>
  <c r="D2503" i="2"/>
  <c r="E2503" i="2"/>
  <c r="A2504" i="2"/>
  <c r="B2504" i="2"/>
  <c r="C2504" i="2"/>
  <c r="D2504" i="2"/>
  <c r="E2504" i="2"/>
  <c r="A2505" i="2"/>
  <c r="B2505" i="2"/>
  <c r="C2505" i="2"/>
  <c r="D2505" i="2"/>
  <c r="E2505" i="2"/>
  <c r="A2506" i="2"/>
  <c r="B2506" i="2"/>
  <c r="C2506" i="2"/>
  <c r="D2506" i="2"/>
  <c r="E2506" i="2"/>
  <c r="A2507" i="2"/>
  <c r="B2507" i="2"/>
  <c r="C2507" i="2"/>
  <c r="D2507" i="2"/>
  <c r="E2507" i="2"/>
  <c r="A2508" i="2"/>
  <c r="B2508" i="2"/>
  <c r="C2508" i="2"/>
  <c r="D2508" i="2"/>
  <c r="E2508" i="2"/>
  <c r="A2509" i="2"/>
  <c r="B2509" i="2"/>
  <c r="C2509" i="2"/>
  <c r="D2509" i="2"/>
  <c r="E2509" i="2"/>
  <c r="A2510" i="2"/>
  <c r="B2510" i="2"/>
  <c r="C2510" i="2"/>
  <c r="D2510" i="2"/>
  <c r="E2510" i="2"/>
  <c r="A2511" i="2"/>
  <c r="B2511" i="2"/>
  <c r="C2511" i="2"/>
  <c r="D2511" i="2"/>
  <c r="E2511" i="2"/>
  <c r="A2512" i="2"/>
  <c r="B2512" i="2"/>
  <c r="C2512" i="2"/>
  <c r="D2512" i="2"/>
  <c r="E2512" i="2"/>
  <c r="A2513" i="2"/>
  <c r="B2513" i="2"/>
  <c r="C2513" i="2"/>
  <c r="D2513" i="2"/>
  <c r="E2513" i="2"/>
  <c r="A2514" i="2"/>
  <c r="B2514" i="2"/>
  <c r="C2514" i="2"/>
  <c r="D2514" i="2"/>
  <c r="E2514" i="2"/>
  <c r="A2515" i="2"/>
  <c r="B2515" i="2"/>
  <c r="C2515" i="2"/>
  <c r="D2515" i="2"/>
  <c r="E2515" i="2"/>
  <c r="A2516" i="2"/>
  <c r="B2516" i="2"/>
  <c r="C2516" i="2"/>
  <c r="D2516" i="2"/>
  <c r="E2516" i="2"/>
  <c r="A2517" i="2"/>
  <c r="B2517" i="2"/>
  <c r="C2517" i="2"/>
  <c r="D2517" i="2"/>
  <c r="E2517" i="2"/>
  <c r="A2518" i="2"/>
  <c r="B2518" i="2"/>
  <c r="C2518" i="2"/>
  <c r="D2518" i="2"/>
  <c r="E2518" i="2"/>
  <c r="A2519" i="2"/>
  <c r="B2519" i="2"/>
  <c r="C2519" i="2"/>
  <c r="D2519" i="2"/>
  <c r="E2519" i="2"/>
  <c r="A2520" i="2"/>
  <c r="B2520" i="2"/>
  <c r="C2520" i="2"/>
  <c r="D2520" i="2"/>
  <c r="E2520" i="2"/>
  <c r="A2521" i="2"/>
  <c r="B2521" i="2"/>
  <c r="C2521" i="2"/>
  <c r="D2521" i="2"/>
  <c r="E2521" i="2"/>
  <c r="A2522" i="2"/>
  <c r="B2522" i="2"/>
  <c r="C2522" i="2"/>
  <c r="D2522" i="2"/>
  <c r="E2522" i="2"/>
  <c r="A2523" i="2"/>
  <c r="B2523" i="2"/>
  <c r="C2523" i="2"/>
  <c r="D2523" i="2"/>
  <c r="E2523" i="2"/>
  <c r="A2524" i="2"/>
  <c r="B2524" i="2"/>
  <c r="C2524" i="2"/>
  <c r="D2524" i="2"/>
  <c r="E2524" i="2"/>
  <c r="A2525" i="2"/>
  <c r="B2525" i="2"/>
  <c r="C2525" i="2"/>
  <c r="D2525" i="2"/>
  <c r="E2525" i="2"/>
  <c r="A2526" i="2"/>
  <c r="B2526" i="2"/>
  <c r="C2526" i="2"/>
  <c r="D2526" i="2"/>
  <c r="E2526" i="2"/>
  <c r="A2527" i="2"/>
  <c r="B2527" i="2"/>
  <c r="C2527" i="2"/>
  <c r="D2527" i="2"/>
  <c r="E2527" i="2"/>
  <c r="A2528" i="2"/>
  <c r="B2528" i="2"/>
  <c r="C2528" i="2"/>
  <c r="D2528" i="2"/>
  <c r="E2528" i="2"/>
  <c r="A2529" i="2"/>
  <c r="B2529" i="2"/>
  <c r="C2529" i="2"/>
  <c r="D2529" i="2"/>
  <c r="E2529" i="2"/>
  <c r="A2530" i="2"/>
  <c r="B2530" i="2"/>
  <c r="C2530" i="2"/>
  <c r="D2530" i="2"/>
  <c r="E2530" i="2"/>
  <c r="A2531" i="2"/>
  <c r="B2531" i="2"/>
  <c r="C2531" i="2"/>
  <c r="D2531" i="2"/>
  <c r="E2531" i="2"/>
  <c r="A2532" i="2"/>
  <c r="B2532" i="2"/>
  <c r="C2532" i="2"/>
  <c r="D2532" i="2"/>
  <c r="E2532" i="2"/>
  <c r="A2533" i="2"/>
  <c r="B2533" i="2"/>
  <c r="C2533" i="2"/>
  <c r="D2533" i="2"/>
  <c r="E2533" i="2"/>
  <c r="A2534" i="2"/>
  <c r="B2534" i="2"/>
  <c r="C2534" i="2"/>
  <c r="D2534" i="2"/>
  <c r="E2534" i="2"/>
  <c r="A2535" i="2"/>
  <c r="B2535" i="2"/>
  <c r="C2535" i="2"/>
  <c r="D2535" i="2"/>
  <c r="E2535" i="2"/>
  <c r="A2536" i="2"/>
  <c r="B2536" i="2"/>
  <c r="C2536" i="2"/>
  <c r="D2536" i="2"/>
  <c r="E2536" i="2"/>
  <c r="A2537" i="2"/>
  <c r="B2537" i="2"/>
  <c r="C2537" i="2"/>
  <c r="D2537" i="2"/>
  <c r="E2537" i="2"/>
  <c r="A2538" i="2"/>
  <c r="B2538" i="2"/>
  <c r="C2538" i="2"/>
  <c r="D2538" i="2"/>
  <c r="E2538" i="2"/>
  <c r="A2539" i="2"/>
  <c r="B2539" i="2"/>
  <c r="C2539" i="2"/>
  <c r="D2539" i="2"/>
  <c r="E2539" i="2"/>
  <c r="A2540" i="2"/>
  <c r="B2540" i="2"/>
  <c r="C2540" i="2"/>
  <c r="D2540" i="2"/>
  <c r="E2540" i="2"/>
  <c r="A2541" i="2"/>
  <c r="B2541" i="2"/>
  <c r="C2541" i="2"/>
  <c r="D2541" i="2"/>
  <c r="E2541" i="2"/>
  <c r="A2542" i="2"/>
  <c r="B2542" i="2"/>
  <c r="C2542" i="2"/>
  <c r="D2542" i="2"/>
  <c r="E2542" i="2"/>
  <c r="A2543" i="2"/>
  <c r="B2543" i="2"/>
  <c r="C2543" i="2"/>
  <c r="D2543" i="2"/>
  <c r="E2543" i="2"/>
  <c r="A2544" i="2"/>
  <c r="B2544" i="2"/>
  <c r="C2544" i="2"/>
  <c r="D2544" i="2"/>
  <c r="E2544" i="2"/>
  <c r="A2545" i="2"/>
  <c r="B2545" i="2"/>
  <c r="C2545" i="2"/>
  <c r="D2545" i="2"/>
  <c r="E2545" i="2"/>
  <c r="A2546" i="2"/>
  <c r="B2546" i="2"/>
  <c r="C2546" i="2"/>
  <c r="D2546" i="2"/>
  <c r="E2546" i="2"/>
  <c r="A2547" i="2"/>
  <c r="B2547" i="2"/>
  <c r="C2547" i="2"/>
  <c r="D2547" i="2"/>
  <c r="E2547" i="2"/>
  <c r="A2548" i="2"/>
  <c r="B2548" i="2"/>
  <c r="C2548" i="2"/>
  <c r="D2548" i="2"/>
  <c r="E2548" i="2"/>
  <c r="A2549" i="2"/>
  <c r="B2549" i="2"/>
  <c r="C2549" i="2"/>
  <c r="D2549" i="2"/>
  <c r="E2549" i="2"/>
  <c r="A2550" i="2"/>
  <c r="B2550" i="2"/>
  <c r="C2550" i="2"/>
  <c r="D2550" i="2"/>
  <c r="E2550" i="2"/>
  <c r="A2551" i="2"/>
  <c r="B2551" i="2"/>
  <c r="C2551" i="2"/>
  <c r="D2551" i="2"/>
  <c r="E2551" i="2"/>
  <c r="A2552" i="2"/>
  <c r="B2552" i="2"/>
  <c r="C2552" i="2"/>
  <c r="D2552" i="2"/>
  <c r="E2552" i="2"/>
  <c r="A2553" i="2"/>
  <c r="B2553" i="2"/>
  <c r="C2553" i="2"/>
  <c r="D2553" i="2"/>
  <c r="E2553" i="2"/>
  <c r="A2554" i="2"/>
  <c r="B2554" i="2"/>
  <c r="C2554" i="2"/>
  <c r="D2554" i="2"/>
  <c r="E2554" i="2"/>
  <c r="A2555" i="2"/>
  <c r="B2555" i="2"/>
  <c r="C2555" i="2"/>
  <c r="D2555" i="2"/>
  <c r="E2555" i="2"/>
  <c r="A2556" i="2"/>
  <c r="B2556" i="2"/>
  <c r="C2556" i="2"/>
  <c r="D2556" i="2"/>
  <c r="E2556" i="2"/>
  <c r="A2557" i="2"/>
  <c r="B2557" i="2"/>
  <c r="C2557" i="2"/>
  <c r="D2557" i="2"/>
  <c r="E2557" i="2"/>
  <c r="A2558" i="2"/>
  <c r="B2558" i="2"/>
  <c r="C2558" i="2"/>
  <c r="D2558" i="2"/>
  <c r="E2558" i="2"/>
  <c r="A2559" i="2"/>
  <c r="B2559" i="2"/>
  <c r="C2559" i="2"/>
  <c r="D2559" i="2"/>
  <c r="E2559" i="2"/>
  <c r="A2560" i="2"/>
  <c r="B2560" i="2"/>
  <c r="C2560" i="2"/>
  <c r="D2560" i="2"/>
  <c r="E2560" i="2"/>
  <c r="A2561" i="2"/>
  <c r="B2561" i="2"/>
  <c r="C2561" i="2"/>
  <c r="D2561" i="2"/>
  <c r="E2561" i="2"/>
  <c r="A2562" i="2"/>
  <c r="B2562" i="2"/>
  <c r="C2562" i="2"/>
  <c r="D2562" i="2"/>
  <c r="E2562" i="2"/>
  <c r="A2563" i="2"/>
  <c r="B2563" i="2"/>
  <c r="C2563" i="2"/>
  <c r="D2563" i="2"/>
  <c r="E2563" i="2"/>
  <c r="A2564" i="2"/>
  <c r="B2564" i="2"/>
  <c r="C2564" i="2"/>
  <c r="D2564" i="2"/>
  <c r="E2564" i="2"/>
  <c r="A2565" i="2"/>
  <c r="B2565" i="2"/>
  <c r="C2565" i="2"/>
  <c r="D2565" i="2"/>
  <c r="E2565" i="2"/>
  <c r="A2566" i="2"/>
  <c r="B2566" i="2"/>
  <c r="C2566" i="2"/>
  <c r="D2566" i="2"/>
  <c r="E2566" i="2"/>
  <c r="A2567" i="2"/>
  <c r="B2567" i="2"/>
  <c r="C2567" i="2"/>
  <c r="D2567" i="2"/>
  <c r="E2567" i="2"/>
  <c r="A2568" i="2"/>
  <c r="B2568" i="2"/>
  <c r="C2568" i="2"/>
  <c r="D2568" i="2"/>
  <c r="E2568" i="2"/>
  <c r="A2569" i="2"/>
  <c r="B2569" i="2"/>
  <c r="C2569" i="2"/>
  <c r="D2569" i="2"/>
  <c r="E2569" i="2"/>
  <c r="A2570" i="2"/>
  <c r="B2570" i="2"/>
  <c r="C2570" i="2"/>
  <c r="D2570" i="2"/>
  <c r="E2570" i="2"/>
  <c r="A2571" i="2"/>
  <c r="B2571" i="2"/>
  <c r="C2571" i="2"/>
  <c r="D2571" i="2"/>
  <c r="E2571" i="2"/>
  <c r="A2572" i="2"/>
  <c r="B2572" i="2"/>
  <c r="C2572" i="2"/>
  <c r="D2572" i="2"/>
  <c r="E2572" i="2"/>
  <c r="A2573" i="2"/>
  <c r="B2573" i="2"/>
  <c r="C2573" i="2"/>
  <c r="D2573" i="2"/>
  <c r="E2573" i="2"/>
  <c r="A2574" i="2"/>
  <c r="B2574" i="2"/>
  <c r="C2574" i="2"/>
  <c r="D2574" i="2"/>
  <c r="E2574" i="2"/>
  <c r="A2575" i="2"/>
  <c r="B2575" i="2"/>
  <c r="C2575" i="2"/>
  <c r="D2575" i="2"/>
  <c r="E2575" i="2"/>
  <c r="A2576" i="2"/>
  <c r="B2576" i="2"/>
  <c r="C2576" i="2"/>
  <c r="D2576" i="2"/>
  <c r="E2576" i="2"/>
  <c r="A2577" i="2"/>
  <c r="B2577" i="2"/>
  <c r="C2577" i="2"/>
  <c r="D2577" i="2"/>
  <c r="E2577" i="2"/>
  <c r="A2578" i="2"/>
  <c r="B2578" i="2"/>
  <c r="C2578" i="2"/>
  <c r="D2578" i="2"/>
  <c r="E2578" i="2"/>
  <c r="A2579" i="2"/>
  <c r="B2579" i="2"/>
  <c r="C2579" i="2"/>
  <c r="D2579" i="2"/>
  <c r="E2579" i="2"/>
  <c r="A2580" i="2"/>
  <c r="B2580" i="2"/>
  <c r="C2580" i="2"/>
  <c r="D2580" i="2"/>
  <c r="E2580" i="2"/>
  <c r="A2581" i="2"/>
  <c r="B2581" i="2"/>
  <c r="C2581" i="2"/>
  <c r="D2581" i="2"/>
  <c r="E2581" i="2"/>
  <c r="A2582" i="2"/>
  <c r="B2582" i="2"/>
  <c r="C2582" i="2"/>
  <c r="D2582" i="2"/>
  <c r="E2582" i="2"/>
  <c r="A2583" i="2"/>
  <c r="B2583" i="2"/>
  <c r="C2583" i="2"/>
  <c r="D2583" i="2"/>
  <c r="E2583" i="2"/>
  <c r="A2584" i="2"/>
  <c r="B2584" i="2"/>
  <c r="C2584" i="2"/>
  <c r="D2584" i="2"/>
  <c r="E2584" i="2"/>
  <c r="A2585" i="2"/>
  <c r="B2585" i="2"/>
  <c r="C2585" i="2"/>
  <c r="D2585" i="2"/>
  <c r="E2585" i="2"/>
  <c r="A2586" i="2"/>
  <c r="B2586" i="2"/>
  <c r="C2586" i="2"/>
  <c r="D2586" i="2"/>
  <c r="E2586" i="2"/>
  <c r="A2587" i="2"/>
  <c r="B2587" i="2"/>
  <c r="C2587" i="2"/>
  <c r="D2587" i="2"/>
  <c r="E2587" i="2"/>
  <c r="A2588" i="2"/>
  <c r="B2588" i="2"/>
  <c r="C2588" i="2"/>
  <c r="D2588" i="2"/>
  <c r="E2588" i="2"/>
  <c r="A2589" i="2"/>
  <c r="B2589" i="2"/>
  <c r="C2589" i="2"/>
  <c r="D2589" i="2"/>
  <c r="E2589" i="2"/>
  <c r="A2590" i="2"/>
  <c r="B2590" i="2"/>
  <c r="C2590" i="2"/>
  <c r="D2590" i="2"/>
  <c r="E2590" i="2"/>
  <c r="A2591" i="2"/>
  <c r="B2591" i="2"/>
  <c r="C2591" i="2"/>
  <c r="D2591" i="2"/>
  <c r="E2591" i="2"/>
  <c r="A2592" i="2"/>
  <c r="B2592" i="2"/>
  <c r="C2592" i="2"/>
  <c r="D2592" i="2"/>
  <c r="E2592" i="2"/>
  <c r="A2593" i="2"/>
  <c r="B2593" i="2"/>
  <c r="C2593" i="2"/>
  <c r="D2593" i="2"/>
  <c r="E2593" i="2"/>
  <c r="A2594" i="2"/>
  <c r="B2594" i="2"/>
  <c r="C2594" i="2"/>
  <c r="D2594" i="2"/>
  <c r="E2594" i="2"/>
  <c r="A2595" i="2"/>
  <c r="B2595" i="2"/>
  <c r="C2595" i="2"/>
  <c r="D2595" i="2"/>
  <c r="E2595" i="2"/>
  <c r="A2596" i="2"/>
  <c r="B2596" i="2"/>
  <c r="C2596" i="2"/>
  <c r="D2596" i="2"/>
  <c r="E2596" i="2"/>
  <c r="A2597" i="2"/>
  <c r="B2597" i="2"/>
  <c r="C2597" i="2"/>
  <c r="D2597" i="2"/>
  <c r="E2597" i="2"/>
  <c r="A2598" i="2"/>
  <c r="B2598" i="2"/>
  <c r="C2598" i="2"/>
  <c r="D2598" i="2"/>
  <c r="E2598" i="2"/>
  <c r="A2599" i="2"/>
  <c r="B2599" i="2"/>
  <c r="C2599" i="2"/>
  <c r="D2599" i="2"/>
  <c r="E2599" i="2"/>
  <c r="A2600" i="2"/>
  <c r="B2600" i="2"/>
  <c r="C2600" i="2"/>
  <c r="D2600" i="2"/>
  <c r="E2600" i="2"/>
  <c r="A2601" i="2"/>
  <c r="B2601" i="2"/>
  <c r="C2601" i="2"/>
  <c r="D2601" i="2"/>
  <c r="E2601" i="2"/>
  <c r="A2602" i="2"/>
  <c r="B2602" i="2"/>
  <c r="C2602" i="2"/>
  <c r="D2602" i="2"/>
  <c r="E2602" i="2"/>
  <c r="A2603" i="2"/>
  <c r="B2603" i="2"/>
  <c r="C2603" i="2"/>
  <c r="D2603" i="2"/>
  <c r="E2603" i="2"/>
  <c r="A2604" i="2"/>
  <c r="B2604" i="2"/>
  <c r="C2604" i="2"/>
  <c r="D2604" i="2"/>
  <c r="E2604" i="2"/>
  <c r="A2605" i="2"/>
  <c r="B2605" i="2"/>
  <c r="C2605" i="2"/>
  <c r="D2605" i="2"/>
  <c r="E2605" i="2"/>
  <c r="A2606" i="2"/>
  <c r="B2606" i="2"/>
  <c r="C2606" i="2"/>
  <c r="D2606" i="2"/>
  <c r="E2606" i="2"/>
  <c r="A2607" i="2"/>
  <c r="B2607" i="2"/>
  <c r="C2607" i="2"/>
  <c r="D2607" i="2"/>
  <c r="E2607" i="2"/>
  <c r="A2608" i="2"/>
  <c r="B2608" i="2"/>
  <c r="C2608" i="2"/>
  <c r="D2608" i="2"/>
  <c r="E2608" i="2"/>
  <c r="A2609" i="2"/>
  <c r="B2609" i="2"/>
  <c r="C2609" i="2"/>
  <c r="D2609" i="2"/>
  <c r="E2609" i="2"/>
  <c r="A2610" i="2"/>
  <c r="B2610" i="2"/>
  <c r="C2610" i="2"/>
  <c r="D2610" i="2"/>
  <c r="E2610" i="2"/>
  <c r="A2611" i="2"/>
  <c r="B2611" i="2"/>
  <c r="C2611" i="2"/>
  <c r="D2611" i="2"/>
  <c r="E2611" i="2"/>
  <c r="A2612" i="2"/>
  <c r="B2612" i="2"/>
  <c r="C2612" i="2"/>
  <c r="D2612" i="2"/>
  <c r="E2612" i="2"/>
  <c r="A2613" i="2"/>
  <c r="B2613" i="2"/>
  <c r="C2613" i="2"/>
  <c r="D2613" i="2"/>
  <c r="E2613" i="2"/>
  <c r="A2614" i="2"/>
  <c r="B2614" i="2"/>
  <c r="C2614" i="2"/>
  <c r="D2614" i="2"/>
  <c r="E2614" i="2"/>
  <c r="A2615" i="2"/>
  <c r="B2615" i="2"/>
  <c r="C2615" i="2"/>
  <c r="D2615" i="2"/>
  <c r="E2615" i="2"/>
  <c r="A2616" i="2"/>
  <c r="B2616" i="2"/>
  <c r="C2616" i="2"/>
  <c r="D2616" i="2"/>
  <c r="E2616" i="2"/>
  <c r="A2617" i="2"/>
  <c r="B2617" i="2"/>
  <c r="C2617" i="2"/>
  <c r="D2617" i="2"/>
  <c r="E2617" i="2"/>
  <c r="A2618" i="2"/>
  <c r="B2618" i="2"/>
  <c r="C2618" i="2"/>
  <c r="D2618" i="2"/>
  <c r="E2618" i="2"/>
  <c r="A2619" i="2"/>
  <c r="B2619" i="2"/>
  <c r="C2619" i="2"/>
  <c r="D2619" i="2"/>
  <c r="E2619" i="2"/>
  <c r="A2620" i="2"/>
  <c r="B2620" i="2"/>
  <c r="C2620" i="2"/>
  <c r="D2620" i="2"/>
  <c r="E2620" i="2"/>
  <c r="A2621" i="2"/>
  <c r="B2621" i="2"/>
  <c r="C2621" i="2"/>
  <c r="D2621" i="2"/>
  <c r="E2621" i="2"/>
  <c r="A2622" i="2"/>
  <c r="B2622" i="2"/>
  <c r="C2622" i="2"/>
  <c r="D2622" i="2"/>
  <c r="E2622" i="2"/>
  <c r="A2623" i="2"/>
  <c r="B2623" i="2"/>
  <c r="C2623" i="2"/>
  <c r="D2623" i="2"/>
  <c r="E2623" i="2"/>
  <c r="A2624" i="2"/>
  <c r="B2624" i="2"/>
  <c r="C2624" i="2"/>
  <c r="D2624" i="2"/>
  <c r="E2624" i="2"/>
  <c r="A2625" i="2"/>
  <c r="B2625" i="2"/>
  <c r="C2625" i="2"/>
  <c r="D2625" i="2"/>
  <c r="E2625" i="2"/>
  <c r="A2626" i="2"/>
  <c r="B2626" i="2"/>
  <c r="C2626" i="2"/>
  <c r="D2626" i="2"/>
  <c r="E2626" i="2"/>
  <c r="A2627" i="2"/>
  <c r="B2627" i="2"/>
  <c r="C2627" i="2"/>
  <c r="D2627" i="2"/>
  <c r="E2627" i="2"/>
  <c r="A2628" i="2"/>
  <c r="B2628" i="2"/>
  <c r="C2628" i="2"/>
  <c r="D2628" i="2"/>
  <c r="E2628" i="2"/>
  <c r="A2629" i="2"/>
  <c r="B2629" i="2"/>
  <c r="C2629" i="2"/>
  <c r="D2629" i="2"/>
  <c r="E2629" i="2"/>
  <c r="A2630" i="2"/>
  <c r="B2630" i="2"/>
  <c r="C2630" i="2"/>
  <c r="D2630" i="2"/>
  <c r="E2630" i="2"/>
  <c r="A2631" i="2"/>
  <c r="B2631" i="2"/>
  <c r="C2631" i="2"/>
  <c r="D2631" i="2"/>
  <c r="E2631" i="2"/>
  <c r="A2632" i="2"/>
  <c r="B2632" i="2"/>
  <c r="C2632" i="2"/>
  <c r="D2632" i="2"/>
  <c r="E2632" i="2"/>
  <c r="A2633" i="2"/>
  <c r="B2633" i="2"/>
  <c r="C2633" i="2"/>
  <c r="D2633" i="2"/>
  <c r="E2633" i="2"/>
  <c r="A2634" i="2"/>
  <c r="B2634" i="2"/>
  <c r="C2634" i="2"/>
  <c r="D2634" i="2"/>
  <c r="E2634" i="2"/>
  <c r="A2635" i="2"/>
  <c r="B2635" i="2"/>
  <c r="C2635" i="2"/>
  <c r="D2635" i="2"/>
  <c r="E2635" i="2"/>
  <c r="A2636" i="2"/>
  <c r="B2636" i="2"/>
  <c r="C2636" i="2"/>
  <c r="D2636" i="2"/>
  <c r="E2636" i="2"/>
  <c r="A2637" i="2"/>
  <c r="B2637" i="2"/>
  <c r="C2637" i="2"/>
  <c r="D2637" i="2"/>
  <c r="E2637" i="2"/>
  <c r="A2638" i="2"/>
  <c r="B2638" i="2"/>
  <c r="C2638" i="2"/>
  <c r="D2638" i="2"/>
  <c r="E2638" i="2"/>
  <c r="A2639" i="2"/>
  <c r="B2639" i="2"/>
  <c r="C2639" i="2"/>
  <c r="D2639" i="2"/>
  <c r="E2639" i="2"/>
  <c r="A2640" i="2"/>
  <c r="B2640" i="2"/>
  <c r="C2640" i="2"/>
  <c r="D2640" i="2"/>
  <c r="E2640" i="2"/>
  <c r="A2641" i="2"/>
  <c r="B2641" i="2"/>
  <c r="C2641" i="2"/>
  <c r="D2641" i="2"/>
  <c r="E2641" i="2"/>
  <c r="A2642" i="2"/>
  <c r="B2642" i="2"/>
  <c r="C2642" i="2"/>
  <c r="D2642" i="2"/>
  <c r="E2642" i="2"/>
  <c r="A2643" i="2"/>
  <c r="B2643" i="2"/>
  <c r="C2643" i="2"/>
  <c r="D2643" i="2"/>
  <c r="E2643" i="2"/>
  <c r="A2644" i="2"/>
  <c r="B2644" i="2"/>
  <c r="C2644" i="2"/>
  <c r="D2644" i="2"/>
  <c r="E2644" i="2"/>
  <c r="A2645" i="2"/>
  <c r="B2645" i="2"/>
  <c r="C2645" i="2"/>
  <c r="D2645" i="2"/>
  <c r="E2645" i="2"/>
  <c r="A2646" i="2"/>
  <c r="B2646" i="2"/>
  <c r="C2646" i="2"/>
  <c r="D2646" i="2"/>
  <c r="E2646" i="2"/>
  <c r="A2647" i="2"/>
  <c r="B2647" i="2"/>
  <c r="C2647" i="2"/>
  <c r="D2647" i="2"/>
  <c r="E2647" i="2"/>
  <c r="A2648" i="2"/>
  <c r="B2648" i="2"/>
  <c r="C2648" i="2"/>
  <c r="D2648" i="2"/>
  <c r="E2648" i="2"/>
  <c r="A2649" i="2"/>
  <c r="B2649" i="2"/>
  <c r="C2649" i="2"/>
  <c r="D2649" i="2"/>
  <c r="E2649" i="2"/>
  <c r="A2650" i="2"/>
  <c r="B2650" i="2"/>
  <c r="C2650" i="2"/>
  <c r="D2650" i="2"/>
  <c r="E2650" i="2"/>
  <c r="A2651" i="2"/>
  <c r="B2651" i="2"/>
  <c r="C2651" i="2"/>
  <c r="D2651" i="2"/>
  <c r="E2651" i="2"/>
  <c r="A2652" i="2"/>
  <c r="B2652" i="2"/>
  <c r="C2652" i="2"/>
  <c r="D2652" i="2"/>
  <c r="E2652" i="2"/>
  <c r="A2653" i="2"/>
  <c r="B2653" i="2"/>
  <c r="C2653" i="2"/>
  <c r="D2653" i="2"/>
  <c r="E2653" i="2"/>
  <c r="A2654" i="2"/>
  <c r="B2654" i="2"/>
  <c r="C2654" i="2"/>
  <c r="D2654" i="2"/>
  <c r="E2654" i="2"/>
  <c r="A2655" i="2"/>
  <c r="B2655" i="2"/>
  <c r="C2655" i="2"/>
  <c r="D2655" i="2"/>
  <c r="E2655" i="2"/>
  <c r="A2656" i="2"/>
  <c r="B2656" i="2"/>
  <c r="C2656" i="2"/>
  <c r="D2656" i="2"/>
  <c r="E2656" i="2"/>
  <c r="A2657" i="2"/>
  <c r="B2657" i="2"/>
  <c r="C2657" i="2"/>
  <c r="D2657" i="2"/>
  <c r="E2657" i="2"/>
  <c r="A2658" i="2"/>
  <c r="B2658" i="2"/>
  <c r="C2658" i="2"/>
  <c r="D2658" i="2"/>
  <c r="E2658" i="2"/>
  <c r="A2659" i="2"/>
  <c r="B2659" i="2"/>
  <c r="C2659" i="2"/>
  <c r="D2659" i="2"/>
  <c r="E2659" i="2"/>
  <c r="A2660" i="2"/>
  <c r="B2660" i="2"/>
  <c r="C2660" i="2"/>
  <c r="D2660" i="2"/>
  <c r="E2660" i="2"/>
  <c r="A2661" i="2"/>
  <c r="B2661" i="2"/>
  <c r="C2661" i="2"/>
  <c r="D2661" i="2"/>
  <c r="E2661" i="2"/>
  <c r="A2662" i="2"/>
  <c r="B2662" i="2"/>
  <c r="C2662" i="2"/>
  <c r="D2662" i="2"/>
  <c r="E2662" i="2"/>
  <c r="A2663" i="2"/>
  <c r="B2663" i="2"/>
  <c r="C2663" i="2"/>
  <c r="D2663" i="2"/>
  <c r="E2663" i="2"/>
  <c r="A2664" i="2"/>
  <c r="B2664" i="2"/>
  <c r="C2664" i="2"/>
  <c r="D2664" i="2"/>
  <c r="E2664" i="2"/>
  <c r="A2665" i="2"/>
  <c r="B2665" i="2"/>
  <c r="C2665" i="2"/>
  <c r="D2665" i="2"/>
  <c r="E2665" i="2"/>
  <c r="A2666" i="2"/>
  <c r="B2666" i="2"/>
  <c r="C2666" i="2"/>
  <c r="D2666" i="2"/>
  <c r="E2666" i="2"/>
  <c r="A2667" i="2"/>
  <c r="B2667" i="2"/>
  <c r="C2667" i="2"/>
  <c r="D2667" i="2"/>
  <c r="E2667" i="2"/>
  <c r="A2668" i="2"/>
  <c r="B2668" i="2"/>
  <c r="C2668" i="2"/>
  <c r="D2668" i="2"/>
  <c r="E2668" i="2"/>
  <c r="A2669" i="2"/>
  <c r="B2669" i="2"/>
  <c r="C2669" i="2"/>
  <c r="D2669" i="2"/>
  <c r="E2669" i="2"/>
  <c r="A2670" i="2"/>
  <c r="B2670" i="2"/>
  <c r="C2670" i="2"/>
  <c r="D2670" i="2"/>
  <c r="E2670" i="2"/>
  <c r="A2671" i="2"/>
  <c r="B2671" i="2"/>
  <c r="C2671" i="2"/>
  <c r="D2671" i="2"/>
  <c r="E2671" i="2"/>
  <c r="A2672" i="2"/>
  <c r="B2672" i="2"/>
  <c r="C2672" i="2"/>
  <c r="D2672" i="2"/>
  <c r="E2672" i="2"/>
  <c r="A2673" i="2"/>
  <c r="B2673" i="2"/>
  <c r="C2673" i="2"/>
  <c r="D2673" i="2"/>
  <c r="E2673" i="2"/>
  <c r="A2674" i="2"/>
  <c r="B2674" i="2"/>
  <c r="C2674" i="2"/>
  <c r="D2674" i="2"/>
  <c r="E2674" i="2"/>
  <c r="A2675" i="2"/>
  <c r="B2675" i="2"/>
  <c r="C2675" i="2"/>
  <c r="D2675" i="2"/>
  <c r="E2675" i="2"/>
  <c r="A2676" i="2"/>
  <c r="B2676" i="2"/>
  <c r="C2676" i="2"/>
  <c r="D2676" i="2"/>
  <c r="E2676" i="2"/>
  <c r="A2677" i="2"/>
  <c r="B2677" i="2"/>
  <c r="C2677" i="2"/>
  <c r="D2677" i="2"/>
  <c r="E2677" i="2"/>
  <c r="A2678" i="2"/>
  <c r="B2678" i="2"/>
  <c r="C2678" i="2"/>
  <c r="D2678" i="2"/>
  <c r="E2678" i="2"/>
  <c r="A2679" i="2"/>
  <c r="B2679" i="2"/>
  <c r="C2679" i="2"/>
  <c r="D2679" i="2"/>
  <c r="E2679" i="2"/>
  <c r="A2680" i="2"/>
  <c r="B2680" i="2"/>
  <c r="C2680" i="2"/>
  <c r="D2680" i="2"/>
  <c r="E2680" i="2"/>
  <c r="A2681" i="2"/>
  <c r="B2681" i="2"/>
  <c r="C2681" i="2"/>
  <c r="D2681" i="2"/>
  <c r="E2681" i="2"/>
  <c r="A2682" i="2"/>
  <c r="B2682" i="2"/>
  <c r="C2682" i="2"/>
  <c r="D2682" i="2"/>
  <c r="E2682" i="2"/>
  <c r="A2683" i="2"/>
  <c r="B2683" i="2"/>
  <c r="C2683" i="2"/>
  <c r="D2683" i="2"/>
  <c r="E2683" i="2"/>
  <c r="A2684" i="2"/>
  <c r="B2684" i="2"/>
  <c r="C2684" i="2"/>
  <c r="D2684" i="2"/>
  <c r="E2684" i="2"/>
  <c r="A2685" i="2"/>
  <c r="B2685" i="2"/>
  <c r="C2685" i="2"/>
  <c r="D2685" i="2"/>
  <c r="E2685" i="2"/>
  <c r="A2686" i="2"/>
  <c r="B2686" i="2"/>
  <c r="C2686" i="2"/>
  <c r="D2686" i="2"/>
  <c r="E2686" i="2"/>
  <c r="A2687" i="2"/>
  <c r="B2687" i="2"/>
  <c r="C2687" i="2"/>
  <c r="D2687" i="2"/>
  <c r="E2687" i="2"/>
  <c r="A2688" i="2"/>
  <c r="B2688" i="2"/>
  <c r="C2688" i="2"/>
  <c r="D2688" i="2"/>
  <c r="E2688" i="2"/>
  <c r="A2689" i="2"/>
  <c r="B2689" i="2"/>
  <c r="C2689" i="2"/>
  <c r="D2689" i="2"/>
  <c r="E2689" i="2"/>
  <c r="A2690" i="2"/>
  <c r="B2690" i="2"/>
  <c r="C2690" i="2"/>
  <c r="D2690" i="2"/>
  <c r="E2690" i="2"/>
  <c r="A2691" i="2"/>
  <c r="B2691" i="2"/>
  <c r="C2691" i="2"/>
  <c r="D2691" i="2"/>
  <c r="E2691" i="2"/>
  <c r="A2692" i="2"/>
  <c r="B2692" i="2"/>
  <c r="C2692" i="2"/>
  <c r="D2692" i="2"/>
  <c r="E2692" i="2"/>
  <c r="A2693" i="2"/>
  <c r="B2693" i="2"/>
  <c r="C2693" i="2"/>
  <c r="D2693" i="2"/>
  <c r="E2693" i="2"/>
  <c r="A2694" i="2"/>
  <c r="B2694" i="2"/>
  <c r="C2694" i="2"/>
  <c r="D2694" i="2"/>
  <c r="E2694" i="2"/>
  <c r="A2695" i="2"/>
  <c r="B2695" i="2"/>
  <c r="C2695" i="2"/>
  <c r="D2695" i="2"/>
  <c r="E2695" i="2"/>
  <c r="A2696" i="2"/>
  <c r="B2696" i="2"/>
  <c r="C2696" i="2"/>
  <c r="D2696" i="2"/>
  <c r="E2696" i="2"/>
  <c r="A2697" i="2"/>
  <c r="B2697" i="2"/>
  <c r="C2697" i="2"/>
  <c r="D2697" i="2"/>
  <c r="E2697" i="2"/>
  <c r="A2698" i="2"/>
  <c r="B2698" i="2"/>
  <c r="C2698" i="2"/>
  <c r="D2698" i="2"/>
  <c r="E2698" i="2"/>
  <c r="A2699" i="2"/>
  <c r="B2699" i="2"/>
  <c r="C2699" i="2"/>
  <c r="D2699" i="2"/>
  <c r="E2699" i="2"/>
  <c r="A2700" i="2"/>
  <c r="B2700" i="2"/>
  <c r="C2700" i="2"/>
  <c r="D2700" i="2"/>
  <c r="E2700" i="2"/>
  <c r="A2701" i="2"/>
  <c r="B2701" i="2"/>
  <c r="C2701" i="2"/>
  <c r="D2701" i="2"/>
  <c r="E2701" i="2"/>
  <c r="A2702" i="2"/>
  <c r="B2702" i="2"/>
  <c r="C2702" i="2"/>
  <c r="D2702" i="2"/>
  <c r="E2702" i="2"/>
  <c r="A2703" i="2"/>
  <c r="B2703" i="2"/>
  <c r="C2703" i="2"/>
  <c r="D2703" i="2"/>
  <c r="E2703" i="2"/>
  <c r="A2704" i="2"/>
  <c r="B2704" i="2"/>
  <c r="C2704" i="2"/>
  <c r="D2704" i="2"/>
  <c r="E2704" i="2"/>
  <c r="A2705" i="2"/>
  <c r="B2705" i="2"/>
  <c r="C2705" i="2"/>
  <c r="D2705" i="2"/>
  <c r="E2705" i="2"/>
  <c r="A2706" i="2"/>
  <c r="B2706" i="2"/>
  <c r="C2706" i="2"/>
  <c r="D2706" i="2"/>
  <c r="E2706" i="2"/>
  <c r="A2707" i="2"/>
  <c r="B2707" i="2"/>
  <c r="C2707" i="2"/>
  <c r="D2707" i="2"/>
  <c r="E2707" i="2"/>
  <c r="A2708" i="2"/>
  <c r="B2708" i="2"/>
  <c r="C2708" i="2"/>
  <c r="D2708" i="2"/>
  <c r="E2708" i="2"/>
  <c r="A2709" i="2"/>
  <c r="B2709" i="2"/>
  <c r="C2709" i="2"/>
  <c r="D2709" i="2"/>
  <c r="E2709" i="2"/>
  <c r="A2710" i="2"/>
  <c r="B2710" i="2"/>
  <c r="C2710" i="2"/>
  <c r="D2710" i="2"/>
  <c r="E2710" i="2"/>
  <c r="A2711" i="2"/>
  <c r="B2711" i="2"/>
  <c r="C2711" i="2"/>
  <c r="D2711" i="2"/>
  <c r="E2711" i="2"/>
  <c r="A2712" i="2"/>
  <c r="B2712" i="2"/>
  <c r="C2712" i="2"/>
  <c r="D2712" i="2"/>
  <c r="E2712" i="2"/>
  <c r="A2713" i="2"/>
  <c r="B2713" i="2"/>
  <c r="C2713" i="2"/>
  <c r="D2713" i="2"/>
  <c r="E2713" i="2"/>
  <c r="A2714" i="2"/>
  <c r="B2714" i="2"/>
  <c r="C2714" i="2"/>
  <c r="D2714" i="2"/>
  <c r="E2714" i="2"/>
  <c r="A2715" i="2"/>
  <c r="B2715" i="2"/>
  <c r="C2715" i="2"/>
  <c r="D2715" i="2"/>
  <c r="E2715" i="2"/>
  <c r="A2716" i="2"/>
  <c r="B2716" i="2"/>
  <c r="C2716" i="2"/>
  <c r="D2716" i="2"/>
  <c r="E2716" i="2"/>
  <c r="A2717" i="2"/>
  <c r="B2717" i="2"/>
  <c r="C2717" i="2"/>
  <c r="D2717" i="2"/>
  <c r="E2717" i="2"/>
  <c r="A2718" i="2"/>
  <c r="B2718" i="2"/>
  <c r="C2718" i="2"/>
  <c r="D2718" i="2"/>
  <c r="E2718" i="2"/>
  <c r="A2719" i="2"/>
  <c r="B2719" i="2"/>
  <c r="C2719" i="2"/>
  <c r="D2719" i="2"/>
  <c r="E2719" i="2"/>
  <c r="A2720" i="2"/>
  <c r="B2720" i="2"/>
  <c r="C2720" i="2"/>
  <c r="D2720" i="2"/>
  <c r="E2720" i="2"/>
  <c r="A2721" i="2"/>
  <c r="B2721" i="2"/>
  <c r="C2721" i="2"/>
  <c r="D2721" i="2"/>
  <c r="E2721" i="2"/>
  <c r="A2722" i="2"/>
  <c r="B2722" i="2"/>
  <c r="C2722" i="2"/>
  <c r="D2722" i="2"/>
  <c r="E2722" i="2"/>
  <c r="A2723" i="2"/>
  <c r="B2723" i="2"/>
  <c r="C2723" i="2"/>
  <c r="D2723" i="2"/>
  <c r="E2723" i="2"/>
  <c r="A2724" i="2"/>
  <c r="B2724" i="2"/>
  <c r="C2724" i="2"/>
  <c r="D2724" i="2"/>
  <c r="E2724" i="2"/>
  <c r="A2725" i="2"/>
  <c r="B2725" i="2"/>
  <c r="C2725" i="2"/>
  <c r="D2725" i="2"/>
  <c r="E2725" i="2"/>
  <c r="A2726" i="2"/>
  <c r="B2726" i="2"/>
  <c r="C2726" i="2"/>
  <c r="D2726" i="2"/>
  <c r="E2726" i="2"/>
  <c r="A2727" i="2"/>
  <c r="B2727" i="2"/>
  <c r="C2727" i="2"/>
  <c r="D2727" i="2"/>
  <c r="E2727" i="2"/>
  <c r="A2728" i="2"/>
  <c r="B2728" i="2"/>
  <c r="C2728" i="2"/>
  <c r="D2728" i="2"/>
  <c r="E2728" i="2"/>
  <c r="A2729" i="2"/>
  <c r="B2729" i="2"/>
  <c r="C2729" i="2"/>
  <c r="D2729" i="2"/>
  <c r="E2729" i="2"/>
  <c r="A2730" i="2"/>
  <c r="B2730" i="2"/>
  <c r="C2730" i="2"/>
  <c r="D2730" i="2"/>
  <c r="E2730" i="2"/>
  <c r="A2731" i="2"/>
  <c r="B2731" i="2"/>
  <c r="C2731" i="2"/>
  <c r="D2731" i="2"/>
  <c r="E2731" i="2"/>
  <c r="A2732" i="2"/>
  <c r="B2732" i="2"/>
  <c r="C2732" i="2"/>
  <c r="D2732" i="2"/>
  <c r="E2732" i="2"/>
  <c r="A2733" i="2"/>
  <c r="B2733" i="2"/>
  <c r="C2733" i="2"/>
  <c r="D2733" i="2"/>
  <c r="E2733" i="2"/>
  <c r="A2734" i="2"/>
  <c r="B2734" i="2"/>
  <c r="C2734" i="2"/>
  <c r="D2734" i="2"/>
  <c r="E2734" i="2"/>
  <c r="A2735" i="2"/>
  <c r="B2735" i="2"/>
  <c r="C2735" i="2"/>
  <c r="D2735" i="2"/>
  <c r="E2735" i="2"/>
  <c r="A2736" i="2"/>
  <c r="B2736" i="2"/>
  <c r="C2736" i="2"/>
  <c r="D2736" i="2"/>
  <c r="E2736" i="2"/>
  <c r="A2737" i="2"/>
  <c r="B2737" i="2"/>
  <c r="C2737" i="2"/>
  <c r="D2737" i="2"/>
  <c r="E2737" i="2"/>
  <c r="A2738" i="2"/>
  <c r="B2738" i="2"/>
  <c r="C2738" i="2"/>
  <c r="D2738" i="2"/>
  <c r="E2738" i="2"/>
  <c r="A2739" i="2"/>
  <c r="B2739" i="2"/>
  <c r="C2739" i="2"/>
  <c r="D2739" i="2"/>
  <c r="E2739" i="2"/>
  <c r="A2740" i="2"/>
  <c r="B2740" i="2"/>
  <c r="C2740" i="2"/>
  <c r="D2740" i="2"/>
  <c r="E2740" i="2"/>
  <c r="A2741" i="2"/>
  <c r="B2741" i="2"/>
  <c r="C2741" i="2"/>
  <c r="D2741" i="2"/>
  <c r="E2741" i="2"/>
  <c r="A2742" i="2"/>
  <c r="B2742" i="2"/>
  <c r="C2742" i="2"/>
  <c r="D2742" i="2"/>
  <c r="E2742" i="2"/>
  <c r="A2743" i="2"/>
  <c r="B2743" i="2"/>
  <c r="C2743" i="2"/>
  <c r="D2743" i="2"/>
  <c r="E2743" i="2"/>
  <c r="A2744" i="2"/>
  <c r="B2744" i="2"/>
  <c r="C2744" i="2"/>
  <c r="D2744" i="2"/>
  <c r="E2744" i="2"/>
  <c r="A2745" i="2"/>
  <c r="B2745" i="2"/>
  <c r="C2745" i="2"/>
  <c r="D2745" i="2"/>
  <c r="E2745" i="2"/>
  <c r="A2746" i="2"/>
  <c r="B2746" i="2"/>
  <c r="C2746" i="2"/>
  <c r="D2746" i="2"/>
  <c r="E2746" i="2"/>
  <c r="A2747" i="2"/>
  <c r="B2747" i="2"/>
  <c r="C2747" i="2"/>
  <c r="D2747" i="2"/>
  <c r="E2747" i="2"/>
  <c r="A2748" i="2"/>
  <c r="B2748" i="2"/>
  <c r="C2748" i="2"/>
  <c r="D2748" i="2"/>
  <c r="E2748" i="2"/>
  <c r="A2749" i="2"/>
  <c r="B2749" i="2"/>
  <c r="C2749" i="2"/>
  <c r="D2749" i="2"/>
  <c r="E2749" i="2"/>
  <c r="A2750" i="2"/>
  <c r="B2750" i="2"/>
  <c r="C2750" i="2"/>
  <c r="D2750" i="2"/>
  <c r="E2750" i="2"/>
  <c r="A2751" i="2"/>
  <c r="B2751" i="2"/>
  <c r="C2751" i="2"/>
  <c r="D2751" i="2"/>
  <c r="E2751" i="2"/>
  <c r="A2752" i="2"/>
  <c r="B2752" i="2"/>
  <c r="C2752" i="2"/>
  <c r="D2752" i="2"/>
  <c r="E2752" i="2"/>
  <c r="A2753" i="2"/>
  <c r="B2753" i="2"/>
  <c r="C2753" i="2"/>
  <c r="D2753" i="2"/>
  <c r="E2753" i="2"/>
  <c r="A2754" i="2"/>
  <c r="B2754" i="2"/>
  <c r="C2754" i="2"/>
  <c r="D2754" i="2"/>
  <c r="E2754" i="2"/>
  <c r="A2755" i="2"/>
  <c r="B2755" i="2"/>
  <c r="C2755" i="2"/>
  <c r="D2755" i="2"/>
  <c r="E2755" i="2"/>
  <c r="A2756" i="2"/>
  <c r="B2756" i="2"/>
  <c r="C2756" i="2"/>
  <c r="D2756" i="2"/>
  <c r="E2756" i="2"/>
  <c r="A2757" i="2"/>
  <c r="B2757" i="2"/>
  <c r="C2757" i="2"/>
  <c r="D2757" i="2"/>
  <c r="E2757" i="2"/>
  <c r="A2758" i="2"/>
  <c r="B2758" i="2"/>
  <c r="C2758" i="2"/>
  <c r="D2758" i="2"/>
  <c r="E2758" i="2"/>
  <c r="A2759" i="2"/>
  <c r="B2759" i="2"/>
  <c r="C2759" i="2"/>
  <c r="D2759" i="2"/>
  <c r="E2759" i="2"/>
  <c r="A2760" i="2"/>
  <c r="B2760" i="2"/>
  <c r="C2760" i="2"/>
  <c r="D2760" i="2"/>
  <c r="E2760" i="2"/>
  <c r="A2761" i="2"/>
  <c r="B2761" i="2"/>
  <c r="C2761" i="2"/>
  <c r="D2761" i="2"/>
  <c r="E2761" i="2"/>
  <c r="A2762" i="2"/>
  <c r="B2762" i="2"/>
  <c r="C2762" i="2"/>
  <c r="D2762" i="2"/>
  <c r="E2762" i="2"/>
  <c r="A2763" i="2"/>
  <c r="B2763" i="2"/>
  <c r="C2763" i="2"/>
  <c r="D2763" i="2"/>
  <c r="E2763" i="2"/>
  <c r="A2764" i="2"/>
  <c r="B2764" i="2"/>
  <c r="C2764" i="2"/>
  <c r="D2764" i="2"/>
  <c r="E2764" i="2"/>
  <c r="A2765" i="2"/>
  <c r="B2765" i="2"/>
  <c r="C2765" i="2"/>
  <c r="D2765" i="2"/>
  <c r="E2765" i="2"/>
  <c r="A2766" i="2"/>
  <c r="B2766" i="2"/>
  <c r="C2766" i="2"/>
  <c r="D2766" i="2"/>
  <c r="E2766" i="2"/>
  <c r="A2767" i="2"/>
  <c r="B2767" i="2"/>
  <c r="C2767" i="2"/>
  <c r="D2767" i="2"/>
  <c r="E2767" i="2"/>
  <c r="A2768" i="2"/>
  <c r="B2768" i="2"/>
  <c r="C2768" i="2"/>
  <c r="D2768" i="2"/>
  <c r="E2768" i="2"/>
  <c r="A2769" i="2"/>
  <c r="B2769" i="2"/>
  <c r="C2769" i="2"/>
  <c r="D2769" i="2"/>
  <c r="E2769" i="2"/>
  <c r="A2770" i="2"/>
  <c r="B2770" i="2"/>
  <c r="C2770" i="2"/>
  <c r="D2770" i="2"/>
  <c r="E2770" i="2"/>
  <c r="A2771" i="2"/>
  <c r="B2771" i="2"/>
  <c r="C2771" i="2"/>
  <c r="D2771" i="2"/>
  <c r="E2771" i="2"/>
  <c r="A2772" i="2"/>
  <c r="B2772" i="2"/>
  <c r="C2772" i="2"/>
  <c r="D2772" i="2"/>
  <c r="E2772" i="2"/>
  <c r="A2773" i="2"/>
  <c r="B2773" i="2"/>
  <c r="C2773" i="2"/>
  <c r="D2773" i="2"/>
  <c r="E2773" i="2"/>
  <c r="A2774" i="2"/>
  <c r="B2774" i="2"/>
  <c r="C2774" i="2"/>
  <c r="D2774" i="2"/>
  <c r="E2774" i="2"/>
  <c r="A2775" i="2"/>
  <c r="B2775" i="2"/>
  <c r="C2775" i="2"/>
  <c r="D2775" i="2"/>
  <c r="E2775" i="2"/>
  <c r="A2776" i="2"/>
  <c r="B2776" i="2"/>
  <c r="C2776" i="2"/>
  <c r="D2776" i="2"/>
  <c r="E2776" i="2"/>
  <c r="A2777" i="2"/>
  <c r="B2777" i="2"/>
  <c r="C2777" i="2"/>
  <c r="D2777" i="2"/>
  <c r="E2777" i="2"/>
  <c r="A2778" i="2"/>
  <c r="B2778" i="2"/>
  <c r="C2778" i="2"/>
  <c r="D2778" i="2"/>
  <c r="E2778" i="2"/>
  <c r="A2779" i="2"/>
  <c r="B2779" i="2"/>
  <c r="C2779" i="2"/>
  <c r="D2779" i="2"/>
  <c r="E2779" i="2"/>
  <c r="A2780" i="2"/>
  <c r="B2780" i="2"/>
  <c r="C2780" i="2"/>
  <c r="D2780" i="2"/>
  <c r="E2780" i="2"/>
  <c r="A2781" i="2"/>
  <c r="B2781" i="2"/>
  <c r="C2781" i="2"/>
  <c r="D2781" i="2"/>
  <c r="E2781" i="2"/>
  <c r="A2782" i="2"/>
  <c r="B2782" i="2"/>
  <c r="C2782" i="2"/>
  <c r="D2782" i="2"/>
  <c r="E2782" i="2"/>
  <c r="A2783" i="2"/>
  <c r="B2783" i="2"/>
  <c r="C2783" i="2"/>
  <c r="D2783" i="2"/>
  <c r="E2783" i="2"/>
  <c r="A2784" i="2"/>
  <c r="B2784" i="2"/>
  <c r="C2784" i="2"/>
  <c r="D2784" i="2"/>
  <c r="E2784" i="2"/>
  <c r="A2785" i="2"/>
  <c r="B2785" i="2"/>
  <c r="C2785" i="2"/>
  <c r="D2785" i="2"/>
  <c r="E2785" i="2"/>
  <c r="A2786" i="2"/>
  <c r="B2786" i="2"/>
  <c r="C2786" i="2"/>
  <c r="D2786" i="2"/>
  <c r="E2786" i="2"/>
  <c r="A2787" i="2"/>
  <c r="B2787" i="2"/>
  <c r="C2787" i="2"/>
  <c r="D2787" i="2"/>
  <c r="E2787" i="2"/>
  <c r="A2788" i="2"/>
  <c r="B2788" i="2"/>
  <c r="C2788" i="2"/>
  <c r="D2788" i="2"/>
  <c r="E2788" i="2"/>
  <c r="A2789" i="2"/>
  <c r="B2789" i="2"/>
  <c r="C2789" i="2"/>
  <c r="D2789" i="2"/>
  <c r="E2789" i="2"/>
  <c r="A2790" i="2"/>
  <c r="B2790" i="2"/>
  <c r="C2790" i="2"/>
  <c r="D2790" i="2"/>
  <c r="E2790" i="2"/>
  <c r="A2791" i="2"/>
  <c r="B2791" i="2"/>
  <c r="C2791" i="2"/>
  <c r="D2791" i="2"/>
  <c r="E2791" i="2"/>
  <c r="A2792" i="2"/>
  <c r="B2792" i="2"/>
  <c r="C2792" i="2"/>
  <c r="D2792" i="2"/>
  <c r="E2792" i="2"/>
  <c r="A2793" i="2"/>
  <c r="B2793" i="2"/>
  <c r="C2793" i="2"/>
  <c r="D2793" i="2"/>
  <c r="E2793" i="2"/>
  <c r="A2794" i="2"/>
  <c r="B2794" i="2"/>
  <c r="C2794" i="2"/>
  <c r="D2794" i="2"/>
  <c r="E2794" i="2"/>
  <c r="A2795" i="2"/>
  <c r="B2795" i="2"/>
  <c r="C2795" i="2"/>
  <c r="D2795" i="2"/>
  <c r="E2795" i="2"/>
  <c r="A2796" i="2"/>
  <c r="B2796" i="2"/>
  <c r="C2796" i="2"/>
  <c r="D2796" i="2"/>
  <c r="E2796" i="2"/>
  <c r="A2797" i="2"/>
  <c r="B2797" i="2"/>
  <c r="C2797" i="2"/>
  <c r="D2797" i="2"/>
  <c r="E2797" i="2"/>
  <c r="A2798" i="2"/>
  <c r="B2798" i="2"/>
  <c r="C2798" i="2"/>
  <c r="D2798" i="2"/>
  <c r="E2798" i="2"/>
  <c r="A2799" i="2"/>
  <c r="B2799" i="2"/>
  <c r="C2799" i="2"/>
  <c r="D2799" i="2"/>
  <c r="E2799" i="2"/>
  <c r="A2800" i="2"/>
  <c r="B2800" i="2"/>
  <c r="C2800" i="2"/>
  <c r="D2800" i="2"/>
  <c r="E2800" i="2"/>
  <c r="A2801" i="2"/>
  <c r="B2801" i="2"/>
  <c r="C2801" i="2"/>
  <c r="D2801" i="2"/>
  <c r="E2801" i="2"/>
  <c r="A2802" i="2"/>
  <c r="B2802" i="2"/>
  <c r="C2802" i="2"/>
  <c r="D2802" i="2"/>
  <c r="E2802" i="2"/>
  <c r="A2803" i="2"/>
  <c r="B2803" i="2"/>
  <c r="C2803" i="2"/>
  <c r="D2803" i="2"/>
  <c r="E2803" i="2"/>
  <c r="A2804" i="2"/>
  <c r="B2804" i="2"/>
  <c r="C2804" i="2"/>
  <c r="D2804" i="2"/>
  <c r="E2804" i="2"/>
  <c r="A2805" i="2"/>
  <c r="B2805" i="2"/>
  <c r="C2805" i="2"/>
  <c r="D2805" i="2"/>
  <c r="E2805" i="2"/>
  <c r="A2806" i="2"/>
  <c r="B2806" i="2"/>
  <c r="C2806" i="2"/>
  <c r="D2806" i="2"/>
  <c r="E2806" i="2"/>
  <c r="A2807" i="2"/>
  <c r="B2807" i="2"/>
  <c r="C2807" i="2"/>
  <c r="D2807" i="2"/>
  <c r="E2807" i="2"/>
  <c r="A2808" i="2"/>
  <c r="B2808" i="2"/>
  <c r="C2808" i="2"/>
  <c r="D2808" i="2"/>
  <c r="E2808" i="2"/>
  <c r="A2809" i="2"/>
  <c r="B2809" i="2"/>
  <c r="C2809" i="2"/>
  <c r="D2809" i="2"/>
  <c r="E2809" i="2"/>
  <c r="A2810" i="2"/>
  <c r="B2810" i="2"/>
  <c r="C2810" i="2"/>
  <c r="D2810" i="2"/>
  <c r="E2810" i="2"/>
  <c r="A2811" i="2"/>
  <c r="B2811" i="2"/>
  <c r="C2811" i="2"/>
  <c r="D2811" i="2"/>
  <c r="E2811" i="2"/>
  <c r="A2812" i="2"/>
  <c r="B2812" i="2"/>
  <c r="C2812" i="2"/>
  <c r="D2812" i="2"/>
  <c r="E2812" i="2"/>
  <c r="A2813" i="2"/>
  <c r="B2813" i="2"/>
  <c r="C2813" i="2"/>
  <c r="D2813" i="2"/>
  <c r="E2813" i="2"/>
  <c r="A2814" i="2"/>
  <c r="B2814" i="2"/>
  <c r="C2814" i="2"/>
  <c r="D2814" i="2"/>
  <c r="E2814" i="2"/>
  <c r="A2815" i="2"/>
  <c r="B2815" i="2"/>
  <c r="C2815" i="2"/>
  <c r="D2815" i="2"/>
  <c r="E2815" i="2"/>
  <c r="A2816" i="2"/>
  <c r="B2816" i="2"/>
  <c r="C2816" i="2"/>
  <c r="D2816" i="2"/>
  <c r="E2816" i="2"/>
  <c r="A2817" i="2"/>
  <c r="B2817" i="2"/>
  <c r="C2817" i="2"/>
  <c r="D2817" i="2"/>
  <c r="E2817" i="2"/>
  <c r="A2818" i="2"/>
  <c r="B2818" i="2"/>
  <c r="C2818" i="2"/>
  <c r="D2818" i="2"/>
  <c r="E2818" i="2"/>
  <c r="A2819" i="2"/>
  <c r="B2819" i="2"/>
  <c r="C2819" i="2"/>
  <c r="D2819" i="2"/>
  <c r="E2819" i="2"/>
  <c r="A2820" i="2"/>
  <c r="B2820" i="2"/>
  <c r="C2820" i="2"/>
  <c r="D2820" i="2"/>
  <c r="E2820" i="2"/>
  <c r="A2821" i="2"/>
  <c r="B2821" i="2"/>
  <c r="C2821" i="2"/>
  <c r="D2821" i="2"/>
  <c r="E2821" i="2"/>
  <c r="A2822" i="2"/>
  <c r="B2822" i="2"/>
  <c r="C2822" i="2"/>
  <c r="D2822" i="2"/>
  <c r="E2822" i="2"/>
  <c r="A2823" i="2"/>
  <c r="B2823" i="2"/>
  <c r="C2823" i="2"/>
  <c r="D2823" i="2"/>
  <c r="E2823" i="2"/>
  <c r="A2824" i="2"/>
  <c r="B2824" i="2"/>
  <c r="C2824" i="2"/>
  <c r="D2824" i="2"/>
  <c r="E2824" i="2"/>
  <c r="A2825" i="2"/>
  <c r="B2825" i="2"/>
  <c r="C2825" i="2"/>
  <c r="D2825" i="2"/>
  <c r="E2825" i="2"/>
  <c r="A2826" i="2"/>
  <c r="B2826" i="2"/>
  <c r="C2826" i="2"/>
  <c r="D2826" i="2"/>
  <c r="E2826" i="2"/>
  <c r="A2827" i="2"/>
  <c r="B2827" i="2"/>
  <c r="C2827" i="2"/>
  <c r="D2827" i="2"/>
  <c r="E2827" i="2"/>
  <c r="A2828" i="2"/>
  <c r="B2828" i="2"/>
  <c r="C2828" i="2"/>
  <c r="D2828" i="2"/>
  <c r="E2828" i="2"/>
  <c r="A2829" i="2"/>
  <c r="B2829" i="2"/>
  <c r="C2829" i="2"/>
  <c r="D2829" i="2"/>
  <c r="E2829" i="2"/>
  <c r="A2830" i="2"/>
  <c r="B2830" i="2"/>
  <c r="C2830" i="2"/>
  <c r="D2830" i="2"/>
  <c r="E2830" i="2"/>
  <c r="A2831" i="2"/>
  <c r="B2831" i="2"/>
  <c r="C2831" i="2"/>
  <c r="D2831" i="2"/>
  <c r="E2831" i="2"/>
  <c r="A2832" i="2"/>
  <c r="B2832" i="2"/>
  <c r="C2832" i="2"/>
  <c r="D2832" i="2"/>
  <c r="E2832" i="2"/>
  <c r="A2833" i="2"/>
  <c r="B2833" i="2"/>
  <c r="C2833" i="2"/>
  <c r="D2833" i="2"/>
  <c r="E2833" i="2"/>
  <c r="A2834" i="2"/>
  <c r="B2834" i="2"/>
  <c r="C2834" i="2"/>
  <c r="D2834" i="2"/>
  <c r="E2834" i="2"/>
  <c r="A2835" i="2"/>
  <c r="B2835" i="2"/>
  <c r="C2835" i="2"/>
  <c r="D2835" i="2"/>
  <c r="E2835" i="2"/>
  <c r="A2836" i="2"/>
  <c r="B2836" i="2"/>
  <c r="C2836" i="2"/>
  <c r="D2836" i="2"/>
  <c r="E2836" i="2"/>
  <c r="A2837" i="2"/>
  <c r="B2837" i="2"/>
  <c r="C2837" i="2"/>
  <c r="D2837" i="2"/>
  <c r="E2837" i="2"/>
  <c r="A2838" i="2"/>
  <c r="B2838" i="2"/>
  <c r="C2838" i="2"/>
  <c r="D2838" i="2"/>
  <c r="E2838" i="2"/>
  <c r="A2839" i="2"/>
  <c r="B2839" i="2"/>
  <c r="C2839" i="2"/>
  <c r="D2839" i="2"/>
  <c r="E2839" i="2"/>
  <c r="A2840" i="2"/>
  <c r="B2840" i="2"/>
  <c r="C2840" i="2"/>
  <c r="D2840" i="2"/>
  <c r="E2840" i="2"/>
  <c r="A2841" i="2"/>
  <c r="B2841" i="2"/>
  <c r="C2841" i="2"/>
  <c r="D2841" i="2"/>
  <c r="E2841" i="2"/>
  <c r="A2842" i="2"/>
  <c r="B2842" i="2"/>
  <c r="C2842" i="2"/>
  <c r="D2842" i="2"/>
  <c r="E2842" i="2"/>
  <c r="A2843" i="2"/>
  <c r="B2843" i="2"/>
  <c r="C2843" i="2"/>
  <c r="D2843" i="2"/>
  <c r="E2843" i="2"/>
  <c r="A2844" i="2"/>
  <c r="B2844" i="2"/>
  <c r="C2844" i="2"/>
  <c r="D2844" i="2"/>
  <c r="E2844" i="2"/>
  <c r="A2845" i="2"/>
  <c r="B2845" i="2"/>
  <c r="C2845" i="2"/>
  <c r="D2845" i="2"/>
  <c r="E2845" i="2"/>
  <c r="A2846" i="2"/>
  <c r="B2846" i="2"/>
  <c r="C2846" i="2"/>
  <c r="D2846" i="2"/>
  <c r="E2846" i="2"/>
  <c r="A2847" i="2"/>
  <c r="B2847" i="2"/>
  <c r="C2847" i="2"/>
  <c r="D2847" i="2"/>
  <c r="E2847" i="2"/>
  <c r="A2848" i="2"/>
  <c r="B2848" i="2"/>
  <c r="C2848" i="2"/>
  <c r="D2848" i="2"/>
  <c r="E2848" i="2"/>
  <c r="A2849" i="2"/>
  <c r="B2849" i="2"/>
  <c r="C2849" i="2"/>
  <c r="D2849" i="2"/>
  <c r="E2849" i="2"/>
  <c r="A2850" i="2"/>
  <c r="B2850" i="2"/>
  <c r="C2850" i="2"/>
  <c r="D2850" i="2"/>
  <c r="E2850" i="2"/>
  <c r="A2851" i="2"/>
  <c r="B2851" i="2"/>
  <c r="C2851" i="2"/>
  <c r="D2851" i="2"/>
  <c r="E2851" i="2"/>
  <c r="A2852" i="2"/>
  <c r="B2852" i="2"/>
  <c r="C2852" i="2"/>
  <c r="D2852" i="2"/>
  <c r="E2852" i="2"/>
  <c r="A2853" i="2"/>
  <c r="B2853" i="2"/>
  <c r="C2853" i="2"/>
  <c r="D2853" i="2"/>
  <c r="E2853" i="2"/>
  <c r="A2854" i="2"/>
  <c r="B2854" i="2"/>
  <c r="C2854" i="2"/>
  <c r="D2854" i="2"/>
  <c r="E2854" i="2"/>
  <c r="A2855" i="2"/>
  <c r="B2855" i="2"/>
  <c r="C2855" i="2"/>
  <c r="D2855" i="2"/>
  <c r="E2855" i="2"/>
  <c r="A2856" i="2"/>
  <c r="B2856" i="2"/>
  <c r="C2856" i="2"/>
  <c r="D2856" i="2"/>
  <c r="E2856" i="2"/>
  <c r="A2857" i="2"/>
  <c r="B2857" i="2"/>
  <c r="C2857" i="2"/>
  <c r="D2857" i="2"/>
  <c r="E2857" i="2"/>
  <c r="A2858" i="2"/>
  <c r="B2858" i="2"/>
  <c r="C2858" i="2"/>
  <c r="D2858" i="2"/>
  <c r="E2858" i="2"/>
  <c r="A2859" i="2"/>
  <c r="B2859" i="2"/>
  <c r="C2859" i="2"/>
  <c r="D2859" i="2"/>
  <c r="E2859" i="2"/>
  <c r="A2860" i="2"/>
  <c r="B2860" i="2"/>
  <c r="C2860" i="2"/>
  <c r="D2860" i="2"/>
  <c r="E2860" i="2"/>
  <c r="A2861" i="2"/>
  <c r="B2861" i="2"/>
  <c r="C2861" i="2"/>
  <c r="D2861" i="2"/>
  <c r="E2861" i="2"/>
  <c r="A2862" i="2"/>
  <c r="B2862" i="2"/>
  <c r="C2862" i="2"/>
  <c r="D2862" i="2"/>
  <c r="E2862" i="2"/>
  <c r="A2863" i="2"/>
  <c r="B2863" i="2"/>
  <c r="C2863" i="2"/>
  <c r="D2863" i="2"/>
  <c r="E2863" i="2"/>
  <c r="A2864" i="2"/>
  <c r="B2864" i="2"/>
  <c r="C2864" i="2"/>
  <c r="D2864" i="2"/>
  <c r="E2864" i="2"/>
  <c r="A2865" i="2"/>
  <c r="B2865" i="2"/>
  <c r="C2865" i="2"/>
  <c r="D2865" i="2"/>
  <c r="E2865" i="2"/>
  <c r="A2866" i="2"/>
  <c r="B2866" i="2"/>
  <c r="C2866" i="2"/>
  <c r="D2866" i="2"/>
  <c r="E2866" i="2"/>
  <c r="A2867" i="2"/>
  <c r="B2867" i="2"/>
  <c r="C2867" i="2"/>
  <c r="D2867" i="2"/>
  <c r="E2867" i="2"/>
  <c r="A2868" i="2"/>
  <c r="B2868" i="2"/>
  <c r="C2868" i="2"/>
  <c r="D2868" i="2"/>
  <c r="E2868" i="2"/>
  <c r="A2869" i="2"/>
  <c r="B2869" i="2"/>
  <c r="C2869" i="2"/>
  <c r="D2869" i="2"/>
  <c r="E2869" i="2"/>
  <c r="A2870" i="2"/>
  <c r="B2870" i="2"/>
  <c r="C2870" i="2"/>
  <c r="D2870" i="2"/>
  <c r="E2870" i="2"/>
  <c r="A2871" i="2"/>
  <c r="B2871" i="2"/>
  <c r="C2871" i="2"/>
  <c r="D2871" i="2"/>
  <c r="E2871" i="2"/>
  <c r="A2872" i="2"/>
  <c r="B2872" i="2"/>
  <c r="C2872" i="2"/>
  <c r="D2872" i="2"/>
  <c r="E2872" i="2"/>
  <c r="A2873" i="2"/>
  <c r="B2873" i="2"/>
  <c r="C2873" i="2"/>
  <c r="D2873" i="2"/>
  <c r="E2873" i="2"/>
  <c r="A2874" i="2"/>
  <c r="B2874" i="2"/>
  <c r="C2874" i="2"/>
  <c r="D2874" i="2"/>
  <c r="E2874" i="2"/>
  <c r="A2875" i="2"/>
  <c r="B2875" i="2"/>
  <c r="C2875" i="2"/>
  <c r="D2875" i="2"/>
  <c r="E2875" i="2"/>
  <c r="A2876" i="2"/>
  <c r="B2876" i="2"/>
  <c r="C2876" i="2"/>
  <c r="D2876" i="2"/>
  <c r="E2876" i="2"/>
  <c r="A2877" i="2"/>
  <c r="B2877" i="2"/>
  <c r="C2877" i="2"/>
  <c r="D2877" i="2"/>
  <c r="E2877" i="2"/>
  <c r="A2878" i="2"/>
  <c r="B2878" i="2"/>
  <c r="C2878" i="2"/>
  <c r="D2878" i="2"/>
  <c r="E2878" i="2"/>
  <c r="A2879" i="2"/>
  <c r="B2879" i="2"/>
  <c r="C2879" i="2"/>
  <c r="D2879" i="2"/>
  <c r="E2879" i="2"/>
  <c r="A2880" i="2"/>
  <c r="B2880" i="2"/>
  <c r="C2880" i="2"/>
  <c r="D2880" i="2"/>
  <c r="E2880" i="2"/>
  <c r="A2881" i="2"/>
  <c r="B2881" i="2"/>
  <c r="C2881" i="2"/>
  <c r="D2881" i="2"/>
  <c r="E2881" i="2"/>
  <c r="A2882" i="2"/>
  <c r="B2882" i="2"/>
  <c r="C2882" i="2"/>
  <c r="D2882" i="2"/>
  <c r="E2882" i="2"/>
  <c r="A2883" i="2"/>
  <c r="B2883" i="2"/>
  <c r="C2883" i="2"/>
  <c r="D2883" i="2"/>
  <c r="E2883" i="2"/>
  <c r="A2884" i="2"/>
  <c r="B2884" i="2"/>
  <c r="C2884" i="2"/>
  <c r="D2884" i="2"/>
  <c r="E2884" i="2"/>
  <c r="A2885" i="2"/>
  <c r="B2885" i="2"/>
  <c r="C2885" i="2"/>
  <c r="D2885" i="2"/>
  <c r="E2885" i="2"/>
  <c r="A2886" i="2"/>
  <c r="B2886" i="2"/>
  <c r="C2886" i="2"/>
  <c r="D2886" i="2"/>
  <c r="E2886" i="2"/>
  <c r="A2887" i="2"/>
  <c r="B2887" i="2"/>
  <c r="C2887" i="2"/>
  <c r="D2887" i="2"/>
  <c r="E2887" i="2"/>
  <c r="A2888" i="2"/>
  <c r="B2888" i="2"/>
  <c r="C2888" i="2"/>
  <c r="D2888" i="2"/>
  <c r="E2888" i="2"/>
  <c r="A2889" i="2"/>
  <c r="B2889" i="2"/>
  <c r="C2889" i="2"/>
  <c r="D2889" i="2"/>
  <c r="E2889" i="2"/>
  <c r="A2890" i="2"/>
  <c r="B2890" i="2"/>
  <c r="C2890" i="2"/>
  <c r="D2890" i="2"/>
  <c r="E2890" i="2"/>
  <c r="A2891" i="2"/>
  <c r="B2891" i="2"/>
  <c r="C2891" i="2"/>
  <c r="D2891" i="2"/>
  <c r="E2891" i="2"/>
  <c r="A2892" i="2"/>
  <c r="B2892" i="2"/>
  <c r="C2892" i="2"/>
  <c r="D2892" i="2"/>
  <c r="E2892" i="2"/>
  <c r="A2893" i="2"/>
  <c r="B2893" i="2"/>
  <c r="C2893" i="2"/>
  <c r="D2893" i="2"/>
  <c r="E2893" i="2"/>
  <c r="A2894" i="2"/>
  <c r="B2894" i="2"/>
  <c r="C2894" i="2"/>
  <c r="D2894" i="2"/>
  <c r="E2894" i="2"/>
  <c r="A2895" i="2"/>
  <c r="B2895" i="2"/>
  <c r="C2895" i="2"/>
  <c r="D2895" i="2"/>
  <c r="E2895" i="2"/>
  <c r="A2896" i="2"/>
  <c r="B2896" i="2"/>
  <c r="C2896" i="2"/>
  <c r="D2896" i="2"/>
  <c r="E2896" i="2"/>
  <c r="A2898" i="2"/>
  <c r="B2898" i="2"/>
  <c r="C2898" i="2"/>
  <c r="D2898" i="2"/>
  <c r="E2898" i="2"/>
  <c r="A2899" i="2"/>
  <c r="B2899" i="2"/>
  <c r="C2899" i="2"/>
  <c r="D2899" i="2"/>
  <c r="E2899" i="2"/>
  <c r="A2900" i="2"/>
  <c r="B2900" i="2"/>
  <c r="C2900" i="2"/>
  <c r="D2900" i="2"/>
  <c r="E2900" i="2"/>
  <c r="A2901" i="2"/>
  <c r="B2901" i="2"/>
  <c r="C2901" i="2"/>
  <c r="D2901" i="2"/>
  <c r="E2901" i="2"/>
  <c r="A2902" i="2"/>
  <c r="B2902" i="2"/>
  <c r="C2902" i="2"/>
  <c r="D2902" i="2"/>
  <c r="E2902" i="2"/>
  <c r="A2903" i="2"/>
  <c r="B2903" i="2"/>
  <c r="C2903" i="2"/>
  <c r="D2903" i="2"/>
  <c r="E2903" i="2"/>
  <c r="A2904" i="2"/>
  <c r="B2904" i="2"/>
  <c r="C2904" i="2"/>
  <c r="D2904" i="2"/>
  <c r="E2904" i="2"/>
  <c r="A2905" i="2"/>
  <c r="B2905" i="2"/>
  <c r="C2905" i="2"/>
  <c r="D2905" i="2"/>
  <c r="E2905" i="2"/>
  <c r="A2906" i="2"/>
  <c r="B2906" i="2"/>
  <c r="C2906" i="2"/>
  <c r="D2906" i="2"/>
  <c r="E2906" i="2"/>
  <c r="A2907" i="2"/>
  <c r="B2907" i="2"/>
  <c r="C2907" i="2"/>
  <c r="D2907" i="2"/>
  <c r="E2907" i="2"/>
  <c r="A2908" i="2"/>
  <c r="B2908" i="2"/>
  <c r="C2908" i="2"/>
  <c r="D2908" i="2"/>
  <c r="E2908" i="2"/>
  <c r="A2909" i="2"/>
  <c r="B2909" i="2"/>
  <c r="C2909" i="2"/>
  <c r="D2909" i="2"/>
  <c r="E2909" i="2"/>
  <c r="A2910" i="2"/>
  <c r="B2910" i="2"/>
  <c r="C2910" i="2"/>
  <c r="D2910" i="2"/>
  <c r="E2910" i="2"/>
  <c r="A2911" i="2"/>
  <c r="B2911" i="2"/>
  <c r="C2911" i="2"/>
  <c r="D2911" i="2"/>
  <c r="E2911" i="2"/>
  <c r="A2912" i="2"/>
  <c r="B2912" i="2"/>
  <c r="C2912" i="2"/>
  <c r="D2912" i="2"/>
  <c r="E2912" i="2"/>
  <c r="A2913" i="2"/>
  <c r="B2913" i="2"/>
  <c r="C2913" i="2"/>
  <c r="D2913" i="2"/>
  <c r="E2913" i="2"/>
  <c r="A2914" i="2"/>
  <c r="B2914" i="2"/>
  <c r="C2914" i="2"/>
  <c r="D2914" i="2"/>
  <c r="E2914" i="2"/>
  <c r="A2915" i="2"/>
  <c r="B2915" i="2"/>
  <c r="C2915" i="2"/>
  <c r="D2915" i="2"/>
  <c r="E2915" i="2"/>
  <c r="A2916" i="2"/>
  <c r="B2916" i="2"/>
  <c r="C2916" i="2"/>
  <c r="D2916" i="2"/>
  <c r="E2916" i="2"/>
  <c r="A2917" i="2"/>
  <c r="B2917" i="2"/>
  <c r="C2917" i="2"/>
  <c r="D2917" i="2"/>
  <c r="E2917" i="2"/>
  <c r="A2918" i="2"/>
  <c r="B2918" i="2"/>
  <c r="C2918" i="2"/>
  <c r="D2918" i="2"/>
  <c r="E2918" i="2"/>
  <c r="A2919" i="2"/>
  <c r="B2919" i="2"/>
  <c r="C2919" i="2"/>
  <c r="D2919" i="2"/>
  <c r="E2919" i="2"/>
  <c r="A2920" i="2"/>
  <c r="B2920" i="2"/>
  <c r="C2920" i="2"/>
  <c r="D2920" i="2"/>
  <c r="E2920" i="2"/>
  <c r="A2921" i="2"/>
  <c r="B2921" i="2"/>
  <c r="C2921" i="2"/>
  <c r="D2921" i="2"/>
  <c r="E2921" i="2"/>
  <c r="A2922" i="2"/>
  <c r="B2922" i="2"/>
  <c r="C2922" i="2"/>
  <c r="D2922" i="2"/>
  <c r="E2922" i="2"/>
  <c r="A2923" i="2"/>
  <c r="B2923" i="2"/>
  <c r="C2923" i="2"/>
  <c r="D2923" i="2"/>
  <c r="E2923" i="2"/>
  <c r="A2924" i="2"/>
  <c r="B2924" i="2"/>
  <c r="C2924" i="2"/>
  <c r="D2924" i="2"/>
  <c r="E2924" i="2"/>
  <c r="A2925" i="2"/>
  <c r="B2925" i="2"/>
  <c r="C2925" i="2"/>
  <c r="D2925" i="2"/>
  <c r="E2925" i="2"/>
  <c r="A2926" i="2"/>
  <c r="B2926" i="2"/>
  <c r="C2926" i="2"/>
  <c r="D2926" i="2"/>
  <c r="E2926" i="2"/>
  <c r="A2927" i="2"/>
  <c r="B2927" i="2"/>
  <c r="C2927" i="2"/>
  <c r="D2927" i="2"/>
  <c r="E2927" i="2"/>
  <c r="A2928" i="2"/>
  <c r="B2928" i="2"/>
  <c r="C2928" i="2"/>
  <c r="D2928" i="2"/>
  <c r="E2928" i="2"/>
  <c r="A2929" i="2"/>
  <c r="B2929" i="2"/>
  <c r="C2929" i="2"/>
  <c r="D2929" i="2"/>
  <c r="E2929" i="2"/>
  <c r="A2930" i="2"/>
  <c r="B2930" i="2"/>
  <c r="C2930" i="2"/>
  <c r="D2930" i="2"/>
  <c r="E2930" i="2"/>
  <c r="A2931" i="2"/>
  <c r="B2931" i="2"/>
  <c r="C2931" i="2"/>
  <c r="D2931" i="2"/>
  <c r="E2931" i="2"/>
  <c r="A2932" i="2"/>
  <c r="B2932" i="2"/>
  <c r="C2932" i="2"/>
  <c r="D2932" i="2"/>
  <c r="E2932" i="2"/>
  <c r="A2933" i="2"/>
  <c r="B2933" i="2"/>
  <c r="C2933" i="2"/>
  <c r="D2933" i="2"/>
  <c r="E2933" i="2"/>
  <c r="A2934" i="2"/>
  <c r="B2934" i="2"/>
  <c r="C2934" i="2"/>
  <c r="D2934" i="2"/>
  <c r="E2934" i="2"/>
  <c r="A2935" i="2"/>
  <c r="B2935" i="2"/>
  <c r="C2935" i="2"/>
  <c r="D2935" i="2"/>
  <c r="E2935" i="2"/>
  <c r="A2936" i="2"/>
  <c r="B2936" i="2"/>
  <c r="C2936" i="2"/>
  <c r="D2936" i="2"/>
  <c r="E2936" i="2"/>
  <c r="A2937" i="2"/>
  <c r="B2937" i="2"/>
  <c r="C2937" i="2"/>
  <c r="D2937" i="2"/>
  <c r="E2937" i="2"/>
  <c r="A2938" i="2"/>
  <c r="B2938" i="2"/>
  <c r="C2938" i="2"/>
  <c r="D2938" i="2"/>
  <c r="E2938" i="2"/>
  <c r="A2939" i="2"/>
  <c r="B2939" i="2"/>
  <c r="C2939" i="2"/>
  <c r="D2939" i="2"/>
  <c r="E2939" i="2"/>
  <c r="A2940" i="2"/>
  <c r="B2940" i="2"/>
  <c r="C2940" i="2"/>
  <c r="D2940" i="2"/>
  <c r="E2940" i="2"/>
  <c r="A2941" i="2"/>
  <c r="B2941" i="2"/>
  <c r="C2941" i="2"/>
  <c r="D2941" i="2"/>
  <c r="E2941" i="2"/>
  <c r="A2942" i="2"/>
  <c r="B2942" i="2"/>
  <c r="C2942" i="2"/>
  <c r="D2942" i="2"/>
  <c r="E2942" i="2"/>
  <c r="A2943" i="2"/>
  <c r="B2943" i="2"/>
  <c r="C2943" i="2"/>
  <c r="D2943" i="2"/>
  <c r="E2943" i="2"/>
  <c r="A2944" i="2"/>
  <c r="B2944" i="2"/>
  <c r="C2944" i="2"/>
  <c r="D2944" i="2"/>
  <c r="E2944" i="2"/>
  <c r="A2945" i="2"/>
  <c r="B2945" i="2"/>
  <c r="C2945" i="2"/>
  <c r="D2945" i="2"/>
  <c r="E2945" i="2"/>
  <c r="A2946" i="2"/>
  <c r="B2946" i="2"/>
  <c r="C2946" i="2"/>
  <c r="D2946" i="2"/>
  <c r="E2946" i="2"/>
  <c r="A2947" i="2"/>
  <c r="B2947" i="2"/>
  <c r="C2947" i="2"/>
  <c r="D2947" i="2"/>
  <c r="E2947" i="2"/>
  <c r="A2948" i="2"/>
  <c r="B2948" i="2"/>
  <c r="C2948" i="2"/>
  <c r="D2948" i="2"/>
  <c r="E2948" i="2"/>
  <c r="A2949" i="2"/>
  <c r="B2949" i="2"/>
  <c r="C2949" i="2"/>
  <c r="D2949" i="2"/>
  <c r="E2949" i="2"/>
  <c r="A2950" i="2"/>
  <c r="B2950" i="2"/>
  <c r="C2950" i="2"/>
  <c r="D2950" i="2"/>
  <c r="E2950" i="2"/>
  <c r="A2951" i="2"/>
  <c r="B2951" i="2"/>
  <c r="C2951" i="2"/>
  <c r="D2951" i="2"/>
  <c r="E2951" i="2"/>
  <c r="A2952" i="2"/>
  <c r="B2952" i="2"/>
  <c r="C2952" i="2"/>
  <c r="D2952" i="2"/>
  <c r="E2952" i="2"/>
  <c r="A2953" i="2"/>
  <c r="B2953" i="2"/>
  <c r="C2953" i="2"/>
  <c r="D2953" i="2"/>
  <c r="E2953" i="2"/>
  <c r="A2954" i="2"/>
  <c r="B2954" i="2"/>
  <c r="C2954" i="2"/>
  <c r="D2954" i="2"/>
  <c r="E2954" i="2"/>
  <c r="A2955" i="2"/>
  <c r="B2955" i="2"/>
  <c r="C2955" i="2"/>
  <c r="D2955" i="2"/>
  <c r="E2955" i="2"/>
  <c r="A2956" i="2"/>
  <c r="B2956" i="2"/>
  <c r="C2956" i="2"/>
  <c r="D2956" i="2"/>
  <c r="E2956" i="2"/>
  <c r="A2957" i="2"/>
  <c r="B2957" i="2"/>
  <c r="C2957" i="2"/>
  <c r="D2957" i="2"/>
  <c r="E2957" i="2"/>
  <c r="A2958" i="2"/>
  <c r="B2958" i="2"/>
  <c r="C2958" i="2"/>
  <c r="D2958" i="2"/>
  <c r="E2958" i="2"/>
  <c r="A2959" i="2"/>
  <c r="B2959" i="2"/>
  <c r="C2959" i="2"/>
  <c r="D2959" i="2"/>
  <c r="E2959" i="2"/>
  <c r="A2960" i="2"/>
  <c r="B2960" i="2"/>
  <c r="C2960" i="2"/>
  <c r="D2960" i="2"/>
  <c r="E2960" i="2"/>
  <c r="A2961" i="2"/>
  <c r="B2961" i="2"/>
  <c r="C2961" i="2"/>
  <c r="D2961" i="2"/>
  <c r="E2961" i="2"/>
  <c r="A2962" i="2"/>
  <c r="B2962" i="2"/>
  <c r="C2962" i="2"/>
  <c r="D2962" i="2"/>
  <c r="E2962" i="2"/>
  <c r="A2963" i="2"/>
  <c r="B2963" i="2"/>
  <c r="C2963" i="2"/>
  <c r="D2963" i="2"/>
  <c r="E2963" i="2"/>
  <c r="A2964" i="2"/>
  <c r="B2964" i="2"/>
  <c r="C2964" i="2"/>
  <c r="D2964" i="2"/>
  <c r="E2964" i="2"/>
  <c r="A2965" i="2"/>
  <c r="B2965" i="2"/>
  <c r="C2965" i="2"/>
  <c r="D2965" i="2"/>
  <c r="E2965" i="2"/>
  <c r="A2966" i="2"/>
  <c r="B2966" i="2"/>
  <c r="C2966" i="2"/>
  <c r="D2966" i="2"/>
  <c r="E2966" i="2"/>
  <c r="A2967" i="2"/>
  <c r="B2967" i="2"/>
  <c r="C2967" i="2"/>
  <c r="D2967" i="2"/>
  <c r="E2967" i="2"/>
  <c r="A2968" i="2"/>
  <c r="B2968" i="2"/>
  <c r="C2968" i="2"/>
  <c r="D2968" i="2"/>
  <c r="E2968" i="2"/>
  <c r="A2969" i="2"/>
  <c r="B2969" i="2"/>
  <c r="C2969" i="2"/>
  <c r="D2969" i="2"/>
  <c r="E2969" i="2"/>
  <c r="A2970" i="2"/>
  <c r="B2970" i="2"/>
  <c r="C2970" i="2"/>
  <c r="D2970" i="2"/>
  <c r="E2970" i="2"/>
  <c r="A2971" i="2"/>
  <c r="B2971" i="2"/>
  <c r="C2971" i="2"/>
  <c r="D2971" i="2"/>
  <c r="E2971" i="2"/>
  <c r="A2972" i="2"/>
  <c r="B2972" i="2"/>
  <c r="C2972" i="2"/>
  <c r="D2972" i="2"/>
  <c r="E2972" i="2"/>
  <c r="A2973" i="2"/>
  <c r="B2973" i="2"/>
  <c r="C2973" i="2"/>
  <c r="D2973" i="2"/>
  <c r="E2973" i="2"/>
  <c r="A2974" i="2"/>
  <c r="B2974" i="2"/>
  <c r="C2974" i="2"/>
  <c r="D2974" i="2"/>
  <c r="E2974" i="2"/>
  <c r="A2975" i="2"/>
  <c r="B2975" i="2"/>
  <c r="C2975" i="2"/>
  <c r="D2975" i="2"/>
  <c r="E2975" i="2"/>
  <c r="A2976" i="2"/>
  <c r="B2976" i="2"/>
  <c r="C2976" i="2"/>
  <c r="D2976" i="2"/>
  <c r="E2976" i="2"/>
  <c r="A2977" i="2"/>
  <c r="B2977" i="2"/>
  <c r="C2977" i="2"/>
  <c r="D2977" i="2"/>
  <c r="E2977" i="2"/>
  <c r="A2978" i="2"/>
  <c r="B2978" i="2"/>
  <c r="C2978" i="2"/>
  <c r="D2978" i="2"/>
  <c r="E2978" i="2"/>
  <c r="A2979" i="2"/>
  <c r="B2979" i="2"/>
  <c r="C2979" i="2"/>
  <c r="D2979" i="2"/>
  <c r="E2979" i="2"/>
  <c r="A2980" i="2"/>
  <c r="B2980" i="2"/>
  <c r="C2980" i="2"/>
  <c r="D2980" i="2"/>
  <c r="E2980" i="2"/>
  <c r="A2981" i="2"/>
  <c r="B2981" i="2"/>
  <c r="C2981" i="2"/>
  <c r="D2981" i="2"/>
  <c r="E2981" i="2"/>
  <c r="A2982" i="2"/>
  <c r="B2982" i="2"/>
  <c r="C2982" i="2"/>
  <c r="D2982" i="2"/>
  <c r="E2982" i="2"/>
  <c r="A2983" i="2"/>
  <c r="B2983" i="2"/>
  <c r="C2983" i="2"/>
  <c r="D2983" i="2"/>
  <c r="E2983" i="2"/>
  <c r="A2984" i="2"/>
  <c r="B2984" i="2"/>
  <c r="C2984" i="2"/>
  <c r="D2984" i="2"/>
  <c r="E2984" i="2"/>
  <c r="A2985" i="2"/>
  <c r="B2985" i="2"/>
  <c r="C2985" i="2"/>
  <c r="D2985" i="2"/>
  <c r="E2985" i="2"/>
  <c r="A2986" i="2"/>
  <c r="B2986" i="2"/>
  <c r="C2986" i="2"/>
  <c r="D2986" i="2"/>
  <c r="E2986" i="2"/>
  <c r="A2987" i="2"/>
  <c r="B2987" i="2"/>
  <c r="C2987" i="2"/>
  <c r="D2987" i="2"/>
  <c r="E2987" i="2"/>
  <c r="A2988" i="2"/>
  <c r="B2988" i="2"/>
  <c r="C2988" i="2"/>
  <c r="D2988" i="2"/>
  <c r="E2988" i="2"/>
  <c r="A2989" i="2"/>
  <c r="B2989" i="2"/>
  <c r="C2989" i="2"/>
  <c r="D2989" i="2"/>
  <c r="E2989" i="2"/>
  <c r="A2990" i="2"/>
  <c r="B2990" i="2"/>
  <c r="C2990" i="2"/>
  <c r="D2990" i="2"/>
  <c r="E2990" i="2"/>
  <c r="A2991" i="2"/>
  <c r="B2991" i="2"/>
  <c r="C2991" i="2"/>
  <c r="D2991" i="2"/>
  <c r="E2991" i="2"/>
  <c r="A2992" i="2"/>
  <c r="B2992" i="2"/>
  <c r="C2992" i="2"/>
  <c r="D2992" i="2"/>
  <c r="E2992" i="2"/>
  <c r="A2993" i="2"/>
  <c r="B2993" i="2"/>
  <c r="C2993" i="2"/>
  <c r="D2993" i="2"/>
  <c r="E2993" i="2"/>
  <c r="A2994" i="2"/>
  <c r="B2994" i="2"/>
  <c r="C2994" i="2"/>
  <c r="D2994" i="2"/>
  <c r="E2994" i="2"/>
  <c r="A2995" i="2"/>
  <c r="B2995" i="2"/>
  <c r="C2995" i="2"/>
  <c r="D2995" i="2"/>
  <c r="E2995" i="2"/>
  <c r="A2996" i="2"/>
  <c r="B2996" i="2"/>
  <c r="C2996" i="2"/>
  <c r="D2996" i="2"/>
  <c r="E2996" i="2"/>
  <c r="A2997" i="2"/>
  <c r="B2997" i="2"/>
  <c r="C2997" i="2"/>
  <c r="D2997" i="2"/>
  <c r="E2997" i="2"/>
  <c r="A2998" i="2"/>
  <c r="B2998" i="2"/>
  <c r="C2998" i="2"/>
  <c r="D2998" i="2"/>
  <c r="E2998" i="2"/>
  <c r="A2999" i="2"/>
  <c r="B2999" i="2"/>
  <c r="C2999" i="2"/>
  <c r="D2999" i="2"/>
  <c r="E2999" i="2"/>
  <c r="A3000" i="2"/>
  <c r="B3000" i="2"/>
  <c r="C3000" i="2"/>
  <c r="D3000" i="2"/>
  <c r="E3000" i="2"/>
  <c r="A3001" i="2"/>
  <c r="B3001" i="2"/>
  <c r="C3001" i="2"/>
  <c r="D3001" i="2"/>
  <c r="E3001" i="2"/>
  <c r="A3002" i="2"/>
  <c r="B3002" i="2"/>
  <c r="C3002" i="2"/>
  <c r="D3002" i="2"/>
  <c r="E3002" i="2"/>
  <c r="A3003" i="2"/>
  <c r="B3003" i="2"/>
  <c r="C3003" i="2"/>
  <c r="D3003" i="2"/>
  <c r="E3003" i="2"/>
  <c r="A3004" i="2"/>
  <c r="B3004" i="2"/>
  <c r="C3004" i="2"/>
  <c r="D3004" i="2"/>
  <c r="E3004" i="2"/>
  <c r="A3005" i="2"/>
  <c r="B3005" i="2"/>
  <c r="C3005" i="2"/>
  <c r="D3005" i="2"/>
  <c r="E3005" i="2"/>
  <c r="A3006" i="2"/>
  <c r="B3006" i="2"/>
  <c r="C3006" i="2"/>
  <c r="D3006" i="2"/>
  <c r="E3006" i="2"/>
  <c r="A3007" i="2"/>
  <c r="B3007" i="2"/>
  <c r="C3007" i="2"/>
  <c r="D3007" i="2"/>
  <c r="E3007" i="2"/>
  <c r="A3008" i="2"/>
  <c r="B3008" i="2"/>
  <c r="C3008" i="2"/>
  <c r="D3008" i="2"/>
  <c r="E3008" i="2"/>
  <c r="A3009" i="2"/>
  <c r="B3009" i="2"/>
  <c r="C3009" i="2"/>
  <c r="D3009" i="2"/>
  <c r="E3009" i="2"/>
  <c r="A3010" i="2"/>
  <c r="B3010" i="2"/>
  <c r="C3010" i="2"/>
  <c r="D3010" i="2"/>
  <c r="E3010" i="2"/>
  <c r="A3011" i="2"/>
  <c r="B3011" i="2"/>
  <c r="C3011" i="2"/>
  <c r="D3011" i="2"/>
  <c r="E3011" i="2"/>
  <c r="A3012" i="2"/>
  <c r="B3012" i="2"/>
  <c r="C3012" i="2"/>
  <c r="D3012" i="2"/>
  <c r="E3012" i="2"/>
  <c r="A3013" i="2"/>
  <c r="B3013" i="2"/>
  <c r="C3013" i="2"/>
  <c r="D3013" i="2"/>
  <c r="E3013" i="2"/>
  <c r="A3014" i="2"/>
  <c r="B3014" i="2"/>
  <c r="C3014" i="2"/>
  <c r="D3014" i="2"/>
  <c r="E3014" i="2"/>
  <c r="A3015" i="2"/>
  <c r="B3015" i="2"/>
  <c r="C3015" i="2"/>
  <c r="D3015" i="2"/>
  <c r="E3015" i="2"/>
  <c r="A3016" i="2"/>
  <c r="B3016" i="2"/>
  <c r="C3016" i="2"/>
  <c r="D3016" i="2"/>
  <c r="E3016" i="2"/>
  <c r="A3017" i="2"/>
  <c r="B3017" i="2"/>
  <c r="C3017" i="2"/>
  <c r="D3017" i="2"/>
  <c r="E3017" i="2"/>
  <c r="A3018" i="2"/>
  <c r="B3018" i="2"/>
  <c r="C3018" i="2"/>
  <c r="D3018" i="2"/>
  <c r="E3018" i="2"/>
  <c r="A3019" i="2"/>
  <c r="B3019" i="2"/>
  <c r="C3019" i="2"/>
  <c r="D3019" i="2"/>
  <c r="E3019" i="2"/>
  <c r="A3020" i="2"/>
  <c r="B3020" i="2"/>
  <c r="C3020" i="2"/>
  <c r="D3020" i="2"/>
  <c r="E3020" i="2"/>
  <c r="A3021" i="2"/>
  <c r="B3021" i="2"/>
  <c r="C3021" i="2"/>
  <c r="D3021" i="2"/>
  <c r="E3021" i="2"/>
  <c r="A3022" i="2"/>
  <c r="B3022" i="2"/>
  <c r="C3022" i="2"/>
  <c r="D3022" i="2"/>
  <c r="E3022" i="2"/>
  <c r="A3023" i="2"/>
  <c r="B3023" i="2"/>
  <c r="C3023" i="2"/>
  <c r="D3023" i="2"/>
  <c r="E3023" i="2"/>
  <c r="A3024" i="2"/>
  <c r="B3024" i="2"/>
  <c r="C3024" i="2"/>
  <c r="D3024" i="2"/>
  <c r="E3024" i="2"/>
  <c r="A3025" i="2"/>
  <c r="B3025" i="2"/>
  <c r="C3025" i="2"/>
  <c r="D3025" i="2"/>
  <c r="E3025" i="2"/>
  <c r="A3026" i="2"/>
  <c r="B3026" i="2"/>
  <c r="C3026" i="2"/>
  <c r="D3026" i="2"/>
  <c r="E3026" i="2"/>
  <c r="A3027" i="2"/>
  <c r="B3027" i="2"/>
  <c r="C3027" i="2"/>
  <c r="D3027" i="2"/>
  <c r="E3027" i="2"/>
  <c r="A3028" i="2"/>
  <c r="B3028" i="2"/>
  <c r="C3028" i="2"/>
  <c r="D3028" i="2"/>
  <c r="E3028" i="2"/>
  <c r="A3029" i="2"/>
  <c r="B3029" i="2"/>
  <c r="C3029" i="2"/>
  <c r="D3029" i="2"/>
  <c r="E3029" i="2"/>
  <c r="A3030" i="2"/>
  <c r="B3030" i="2"/>
  <c r="C3030" i="2"/>
  <c r="D3030" i="2"/>
  <c r="E3030" i="2"/>
  <c r="A3031" i="2"/>
  <c r="B3031" i="2"/>
  <c r="C3031" i="2"/>
  <c r="D3031" i="2"/>
  <c r="E3031" i="2"/>
  <c r="A3032" i="2"/>
  <c r="B3032" i="2"/>
  <c r="C3032" i="2"/>
  <c r="D3032" i="2"/>
  <c r="E3032" i="2"/>
  <c r="A3033" i="2"/>
  <c r="B3033" i="2"/>
  <c r="C3033" i="2"/>
  <c r="D3033" i="2"/>
  <c r="E3033" i="2"/>
  <c r="A3034" i="2"/>
  <c r="B3034" i="2"/>
  <c r="C3034" i="2"/>
  <c r="D3034" i="2"/>
  <c r="E3034" i="2"/>
  <c r="A3035" i="2"/>
  <c r="B3035" i="2"/>
  <c r="C3035" i="2"/>
  <c r="D3035" i="2"/>
  <c r="E3035" i="2"/>
  <c r="A3036" i="2"/>
  <c r="B3036" i="2"/>
  <c r="C3036" i="2"/>
  <c r="D3036" i="2"/>
  <c r="E3036" i="2"/>
  <c r="A3037" i="2"/>
  <c r="B3037" i="2"/>
  <c r="C3037" i="2"/>
  <c r="D3037" i="2"/>
  <c r="E3037" i="2"/>
  <c r="A3038" i="2"/>
  <c r="B3038" i="2"/>
  <c r="C3038" i="2"/>
  <c r="D3038" i="2"/>
  <c r="E3038" i="2"/>
  <c r="A3039" i="2"/>
  <c r="B3039" i="2"/>
  <c r="C3039" i="2"/>
  <c r="D3039" i="2"/>
  <c r="E3039" i="2"/>
  <c r="A3040" i="2"/>
  <c r="B3040" i="2"/>
  <c r="C3040" i="2"/>
  <c r="D3040" i="2"/>
  <c r="E3040" i="2"/>
  <c r="A3041" i="2"/>
  <c r="B3041" i="2"/>
  <c r="C3041" i="2"/>
  <c r="D3041" i="2"/>
  <c r="E3041" i="2"/>
  <c r="A3042" i="2"/>
  <c r="B3042" i="2"/>
  <c r="C3042" i="2"/>
  <c r="D3042" i="2"/>
  <c r="E3042" i="2"/>
  <c r="A3043" i="2"/>
  <c r="B3043" i="2"/>
  <c r="C3043" i="2"/>
  <c r="D3043" i="2"/>
  <c r="E3043" i="2"/>
  <c r="A3044" i="2"/>
  <c r="B3044" i="2"/>
  <c r="C3044" i="2"/>
  <c r="D3044" i="2"/>
  <c r="E3044" i="2"/>
  <c r="A3045" i="2"/>
  <c r="B3045" i="2"/>
  <c r="C3045" i="2"/>
  <c r="D3045" i="2"/>
  <c r="E3045" i="2"/>
  <c r="A3046" i="2"/>
  <c r="B3046" i="2"/>
  <c r="C3046" i="2"/>
  <c r="D3046" i="2"/>
  <c r="E3046" i="2"/>
  <c r="A3047" i="2"/>
  <c r="B3047" i="2"/>
  <c r="C3047" i="2"/>
  <c r="D3047" i="2"/>
  <c r="E3047" i="2"/>
  <c r="A3048" i="2"/>
  <c r="B3048" i="2"/>
  <c r="C3048" i="2"/>
  <c r="D3048" i="2"/>
  <c r="E3048" i="2"/>
  <c r="A3049" i="2"/>
  <c r="B3049" i="2"/>
  <c r="C3049" i="2"/>
  <c r="D3049" i="2"/>
  <c r="E3049" i="2"/>
  <c r="A3050" i="2"/>
  <c r="B3050" i="2"/>
  <c r="C3050" i="2"/>
  <c r="D3050" i="2"/>
  <c r="E3050" i="2"/>
  <c r="A3051" i="2"/>
  <c r="B3051" i="2"/>
  <c r="C3051" i="2"/>
  <c r="D3051" i="2"/>
  <c r="E3051" i="2"/>
  <c r="A3052" i="2"/>
  <c r="B3052" i="2"/>
  <c r="C3052" i="2"/>
  <c r="D3052" i="2"/>
  <c r="E3052" i="2"/>
  <c r="A3053" i="2"/>
  <c r="B3053" i="2"/>
  <c r="C3053" i="2"/>
  <c r="D3053" i="2"/>
  <c r="E3053" i="2"/>
  <c r="A3054" i="2"/>
  <c r="B3054" i="2"/>
  <c r="C3054" i="2"/>
  <c r="D3054" i="2"/>
  <c r="E3054" i="2"/>
  <c r="A3055" i="2"/>
  <c r="B3055" i="2"/>
  <c r="C3055" i="2"/>
  <c r="D3055" i="2"/>
  <c r="E3055" i="2"/>
  <c r="A3056" i="2"/>
  <c r="B3056" i="2"/>
  <c r="C3056" i="2"/>
  <c r="D3056" i="2"/>
  <c r="E3056" i="2"/>
  <c r="A3057" i="2"/>
  <c r="B3057" i="2"/>
  <c r="C3057" i="2"/>
  <c r="D3057" i="2"/>
  <c r="E3057" i="2"/>
  <c r="A3058" i="2"/>
  <c r="B3058" i="2"/>
  <c r="C3058" i="2"/>
  <c r="D3058" i="2"/>
  <c r="E3058" i="2"/>
  <c r="A3059" i="2"/>
  <c r="B3059" i="2"/>
  <c r="C3059" i="2"/>
  <c r="D3059" i="2"/>
  <c r="E3059" i="2"/>
  <c r="A3060" i="2"/>
  <c r="B3060" i="2"/>
  <c r="C3060" i="2"/>
  <c r="D3060" i="2"/>
  <c r="E3060" i="2"/>
  <c r="A3061" i="2"/>
  <c r="B3061" i="2"/>
  <c r="C3061" i="2"/>
  <c r="D3061" i="2"/>
  <c r="E3061" i="2"/>
  <c r="A3062" i="2"/>
  <c r="B3062" i="2"/>
  <c r="C3062" i="2"/>
  <c r="D3062" i="2"/>
  <c r="E3062" i="2"/>
  <c r="A3063" i="2"/>
  <c r="B3063" i="2"/>
  <c r="C3063" i="2"/>
  <c r="D3063" i="2"/>
  <c r="E3063" i="2"/>
  <c r="A3064" i="2"/>
  <c r="B3064" i="2"/>
  <c r="C3064" i="2"/>
  <c r="D3064" i="2"/>
  <c r="E3064" i="2"/>
  <c r="A3065" i="2"/>
  <c r="B3065" i="2"/>
  <c r="C3065" i="2"/>
  <c r="D3065" i="2"/>
  <c r="E3065" i="2"/>
  <c r="A3066" i="2"/>
  <c r="B3066" i="2"/>
  <c r="C3066" i="2"/>
  <c r="D3066" i="2"/>
  <c r="E3066" i="2"/>
  <c r="A3067" i="2"/>
  <c r="B3067" i="2"/>
  <c r="C3067" i="2"/>
  <c r="D3067" i="2"/>
  <c r="E3067" i="2"/>
  <c r="A3068" i="2"/>
  <c r="B3068" i="2"/>
  <c r="C3068" i="2"/>
  <c r="D3068" i="2"/>
  <c r="E3068" i="2"/>
  <c r="A3069" i="2"/>
  <c r="B3069" i="2"/>
  <c r="C3069" i="2"/>
  <c r="D3069" i="2"/>
  <c r="E3069" i="2"/>
  <c r="A3070" i="2"/>
  <c r="B3070" i="2"/>
  <c r="C3070" i="2"/>
  <c r="D3070" i="2"/>
  <c r="E3070" i="2"/>
  <c r="A3071" i="2"/>
  <c r="B3071" i="2"/>
  <c r="C3071" i="2"/>
  <c r="D3071" i="2"/>
  <c r="E3071" i="2"/>
  <c r="A3072" i="2"/>
  <c r="B3072" i="2"/>
  <c r="C3072" i="2"/>
  <c r="D3072" i="2"/>
  <c r="E3072" i="2"/>
  <c r="A3073" i="2"/>
  <c r="B3073" i="2"/>
  <c r="C3073" i="2"/>
  <c r="D3073" i="2"/>
  <c r="E3073" i="2"/>
  <c r="A3074" i="2"/>
  <c r="B3074" i="2"/>
  <c r="C3074" i="2"/>
  <c r="D3074" i="2"/>
  <c r="E3074" i="2"/>
  <c r="A3075" i="2"/>
  <c r="B3075" i="2"/>
  <c r="C3075" i="2"/>
  <c r="D3075" i="2"/>
  <c r="E3075" i="2"/>
  <c r="A3076" i="2"/>
  <c r="B3076" i="2"/>
  <c r="C3076" i="2"/>
  <c r="D3076" i="2"/>
  <c r="E3076" i="2"/>
  <c r="A3077" i="2"/>
  <c r="B3077" i="2"/>
  <c r="C3077" i="2"/>
  <c r="D3077" i="2"/>
  <c r="E3077" i="2"/>
  <c r="A3078" i="2"/>
  <c r="B3078" i="2"/>
  <c r="C3078" i="2"/>
  <c r="D3078" i="2"/>
  <c r="E3078" i="2"/>
  <c r="A3079" i="2"/>
  <c r="B3079" i="2"/>
  <c r="C3079" i="2"/>
  <c r="D3079" i="2"/>
  <c r="E3079" i="2"/>
  <c r="A3080" i="2"/>
  <c r="B3080" i="2"/>
  <c r="C3080" i="2"/>
  <c r="D3080" i="2"/>
  <c r="E3080" i="2"/>
  <c r="A3081" i="2"/>
  <c r="B3081" i="2"/>
  <c r="C3081" i="2"/>
  <c r="D3081" i="2"/>
  <c r="E3081" i="2"/>
  <c r="A3082" i="2"/>
  <c r="B3082" i="2"/>
  <c r="C3082" i="2"/>
  <c r="D3082" i="2"/>
  <c r="E3082" i="2"/>
  <c r="A3083" i="2"/>
  <c r="B3083" i="2"/>
  <c r="C3083" i="2"/>
  <c r="D3083" i="2"/>
  <c r="E3083" i="2"/>
  <c r="A3084" i="2"/>
  <c r="B3084" i="2"/>
  <c r="C3084" i="2"/>
  <c r="D3084" i="2"/>
  <c r="E3084" i="2"/>
  <c r="A3085" i="2"/>
  <c r="B3085" i="2"/>
  <c r="C3085" i="2"/>
  <c r="D3085" i="2"/>
  <c r="E3085" i="2"/>
  <c r="A3086" i="2"/>
  <c r="B3086" i="2"/>
  <c r="C3086" i="2"/>
  <c r="D3086" i="2"/>
  <c r="E3086" i="2"/>
  <c r="A3087" i="2"/>
  <c r="B3087" i="2"/>
  <c r="C3087" i="2"/>
  <c r="D3087" i="2"/>
  <c r="E3087" i="2"/>
  <c r="A3088" i="2"/>
  <c r="B3088" i="2"/>
  <c r="C3088" i="2"/>
  <c r="D3088" i="2"/>
  <c r="E3088" i="2"/>
  <c r="A3089" i="2"/>
  <c r="B3089" i="2"/>
  <c r="C3089" i="2"/>
  <c r="D3089" i="2"/>
  <c r="E3089" i="2"/>
  <c r="A3090" i="2"/>
  <c r="B3090" i="2"/>
  <c r="C3090" i="2"/>
  <c r="D3090" i="2"/>
  <c r="E3090" i="2"/>
  <c r="A3091" i="2"/>
  <c r="B3091" i="2"/>
  <c r="C3091" i="2"/>
  <c r="D3091" i="2"/>
  <c r="E3091" i="2"/>
  <c r="A3092" i="2"/>
  <c r="B3092" i="2"/>
  <c r="C3092" i="2"/>
  <c r="D3092" i="2"/>
  <c r="E3092" i="2"/>
  <c r="A3093" i="2"/>
  <c r="B3093" i="2"/>
  <c r="C3093" i="2"/>
  <c r="D3093" i="2"/>
  <c r="E3093" i="2"/>
  <c r="A3094" i="2"/>
  <c r="B3094" i="2"/>
  <c r="C3094" i="2"/>
  <c r="D3094" i="2"/>
  <c r="E3094" i="2"/>
  <c r="A3095" i="2"/>
  <c r="B3095" i="2"/>
  <c r="C3095" i="2"/>
  <c r="D3095" i="2"/>
  <c r="E3095" i="2"/>
  <c r="A3096" i="2"/>
  <c r="B3096" i="2"/>
  <c r="C3096" i="2"/>
  <c r="D3096" i="2"/>
  <c r="E3096" i="2"/>
  <c r="A3097" i="2"/>
  <c r="B3097" i="2"/>
  <c r="C3097" i="2"/>
  <c r="D3097" i="2"/>
  <c r="E3097" i="2"/>
  <c r="A3098" i="2"/>
  <c r="B3098" i="2"/>
  <c r="C3098" i="2"/>
  <c r="D3098" i="2"/>
  <c r="E3098" i="2"/>
  <c r="A3099" i="2"/>
  <c r="B3099" i="2"/>
  <c r="C3099" i="2"/>
  <c r="D3099" i="2"/>
  <c r="E3099" i="2"/>
  <c r="A3100" i="2"/>
  <c r="B3100" i="2"/>
  <c r="C3100" i="2"/>
  <c r="D3100" i="2"/>
  <c r="E3100" i="2"/>
  <c r="A3101" i="2"/>
  <c r="B3101" i="2"/>
  <c r="C3101" i="2"/>
  <c r="D3101" i="2"/>
  <c r="E3101" i="2"/>
  <c r="A3102" i="2"/>
  <c r="B3102" i="2"/>
  <c r="C3102" i="2"/>
  <c r="D3102" i="2"/>
  <c r="E3102" i="2"/>
  <c r="A3103" i="2"/>
  <c r="B3103" i="2"/>
  <c r="C3103" i="2"/>
  <c r="D3103" i="2"/>
  <c r="E3103" i="2"/>
  <c r="A3104" i="2"/>
  <c r="B3104" i="2"/>
  <c r="C3104" i="2"/>
  <c r="D3104" i="2"/>
  <c r="E3104" i="2"/>
  <c r="A3105" i="2"/>
  <c r="B3105" i="2"/>
  <c r="C3105" i="2"/>
  <c r="D3105" i="2"/>
  <c r="E3105" i="2"/>
  <c r="A3106" i="2"/>
  <c r="B3106" i="2"/>
  <c r="C3106" i="2"/>
  <c r="D3106" i="2"/>
  <c r="E3106" i="2"/>
  <c r="A3107" i="2"/>
  <c r="B3107" i="2"/>
  <c r="C3107" i="2"/>
  <c r="D3107" i="2"/>
  <c r="E3107" i="2"/>
  <c r="A3108" i="2"/>
  <c r="B3108" i="2"/>
  <c r="C3108" i="2"/>
  <c r="D3108" i="2"/>
  <c r="E3108" i="2"/>
  <c r="A3109" i="2"/>
  <c r="B3109" i="2"/>
  <c r="C3109" i="2"/>
  <c r="D3109" i="2"/>
  <c r="E3109" i="2"/>
  <c r="A3110" i="2"/>
  <c r="B3110" i="2"/>
  <c r="C3110" i="2"/>
  <c r="D3110" i="2"/>
  <c r="E3110" i="2"/>
  <c r="A3111" i="2"/>
  <c r="B3111" i="2"/>
  <c r="C3111" i="2"/>
  <c r="D3111" i="2"/>
  <c r="E3111" i="2"/>
  <c r="A3112" i="2"/>
  <c r="B3112" i="2"/>
  <c r="C3112" i="2"/>
  <c r="D3112" i="2"/>
  <c r="E3112" i="2"/>
  <c r="A3113" i="2"/>
  <c r="B3113" i="2"/>
  <c r="C3113" i="2"/>
  <c r="D3113" i="2"/>
  <c r="E3113" i="2"/>
  <c r="A3114" i="2"/>
  <c r="B3114" i="2"/>
  <c r="C3114" i="2"/>
  <c r="D3114" i="2"/>
  <c r="E3114" i="2"/>
  <c r="A3115" i="2"/>
  <c r="B3115" i="2"/>
  <c r="C3115" i="2"/>
  <c r="D3115" i="2"/>
  <c r="E3115" i="2"/>
  <c r="A3116" i="2"/>
  <c r="B3116" i="2"/>
  <c r="C3116" i="2"/>
  <c r="D3116" i="2"/>
  <c r="E3116" i="2"/>
  <c r="A3117" i="2"/>
  <c r="B3117" i="2"/>
  <c r="C3117" i="2"/>
  <c r="D3117" i="2"/>
  <c r="E3117" i="2"/>
  <c r="A3118" i="2"/>
  <c r="B3118" i="2"/>
  <c r="C3118" i="2"/>
  <c r="D3118" i="2"/>
  <c r="E3118" i="2"/>
  <c r="A3119" i="2"/>
  <c r="B3119" i="2"/>
  <c r="C3119" i="2"/>
  <c r="D3119" i="2"/>
  <c r="E3119" i="2"/>
  <c r="A3120" i="2"/>
  <c r="B3120" i="2"/>
  <c r="C3120" i="2"/>
  <c r="D3120" i="2"/>
  <c r="E3120" i="2"/>
  <c r="A3121" i="2"/>
  <c r="B3121" i="2"/>
  <c r="C3121" i="2"/>
  <c r="D3121" i="2"/>
  <c r="E3121" i="2"/>
  <c r="A3122" i="2"/>
  <c r="B3122" i="2"/>
  <c r="C3122" i="2"/>
  <c r="D3122" i="2"/>
  <c r="E3122" i="2"/>
  <c r="A3123" i="2"/>
  <c r="B3123" i="2"/>
  <c r="C3123" i="2"/>
  <c r="D3123" i="2"/>
  <c r="E3123" i="2"/>
  <c r="A3124" i="2"/>
  <c r="B3124" i="2"/>
  <c r="C3124" i="2"/>
  <c r="D3124" i="2"/>
  <c r="E3124" i="2"/>
  <c r="A3125" i="2"/>
  <c r="B3125" i="2"/>
  <c r="C3125" i="2"/>
  <c r="D3125" i="2"/>
  <c r="E3125" i="2"/>
  <c r="A3126" i="2"/>
  <c r="B3126" i="2"/>
  <c r="C3126" i="2"/>
  <c r="D3126" i="2"/>
  <c r="E3126" i="2"/>
  <c r="A3127" i="2"/>
  <c r="B3127" i="2"/>
  <c r="C3127" i="2"/>
  <c r="D3127" i="2"/>
  <c r="E3127" i="2"/>
  <c r="A3128" i="2"/>
  <c r="B3128" i="2"/>
  <c r="C3128" i="2"/>
  <c r="D3128" i="2"/>
  <c r="E3128" i="2"/>
  <c r="A3129" i="2"/>
  <c r="B3129" i="2"/>
  <c r="C3129" i="2"/>
  <c r="D3129" i="2"/>
  <c r="E3129" i="2"/>
  <c r="A3130" i="2"/>
  <c r="B3130" i="2"/>
  <c r="C3130" i="2"/>
  <c r="D3130" i="2"/>
  <c r="E3130" i="2"/>
  <c r="A3131" i="2"/>
  <c r="B3131" i="2"/>
  <c r="C3131" i="2"/>
  <c r="D3131" i="2"/>
  <c r="E3131" i="2"/>
  <c r="A3132" i="2"/>
  <c r="B3132" i="2"/>
  <c r="C3132" i="2"/>
  <c r="D3132" i="2"/>
  <c r="E3132" i="2"/>
  <c r="A3133" i="2"/>
  <c r="B3133" i="2"/>
  <c r="C3133" i="2"/>
  <c r="D3133" i="2"/>
  <c r="E3133" i="2"/>
  <c r="A3134" i="2"/>
  <c r="B3134" i="2"/>
  <c r="C3134" i="2"/>
  <c r="D3134" i="2"/>
  <c r="E3134" i="2"/>
  <c r="A3135" i="2"/>
  <c r="B3135" i="2"/>
  <c r="C3135" i="2"/>
  <c r="D3135" i="2"/>
  <c r="E3135" i="2"/>
  <c r="A3136" i="2"/>
  <c r="B3136" i="2"/>
  <c r="C3136" i="2"/>
  <c r="D3136" i="2"/>
  <c r="E3136" i="2"/>
  <c r="A3137" i="2"/>
  <c r="B3137" i="2"/>
  <c r="C3137" i="2"/>
  <c r="D3137" i="2"/>
  <c r="E3137" i="2"/>
  <c r="A3138" i="2"/>
  <c r="B3138" i="2"/>
  <c r="C3138" i="2"/>
  <c r="D3138" i="2"/>
  <c r="E3138" i="2"/>
  <c r="A3139" i="2"/>
  <c r="B3139" i="2"/>
  <c r="C3139" i="2"/>
  <c r="D3139" i="2"/>
  <c r="E3139" i="2"/>
  <c r="A3140" i="2"/>
  <c r="B3140" i="2"/>
  <c r="C3140" i="2"/>
  <c r="D3140" i="2"/>
  <c r="E3140" i="2"/>
  <c r="A3141" i="2"/>
  <c r="B3141" i="2"/>
  <c r="C3141" i="2"/>
  <c r="D3141" i="2"/>
  <c r="E3141" i="2"/>
  <c r="A3142" i="2"/>
  <c r="B3142" i="2"/>
  <c r="C3142" i="2"/>
  <c r="D3142" i="2"/>
  <c r="E3142" i="2"/>
  <c r="A3143" i="2"/>
  <c r="B3143" i="2"/>
  <c r="C3143" i="2"/>
  <c r="D3143" i="2"/>
  <c r="E3143" i="2"/>
  <c r="A3144" i="2"/>
  <c r="B3144" i="2"/>
  <c r="C3144" i="2"/>
  <c r="D3144" i="2"/>
  <c r="E3144" i="2"/>
  <c r="A3145" i="2"/>
  <c r="B3145" i="2"/>
  <c r="C3145" i="2"/>
  <c r="D3145" i="2"/>
  <c r="E3145" i="2"/>
  <c r="A3146" i="2"/>
  <c r="B3146" i="2"/>
  <c r="C3146" i="2"/>
  <c r="D3146" i="2"/>
  <c r="E3146" i="2"/>
  <c r="A3147" i="2"/>
  <c r="B3147" i="2"/>
  <c r="C3147" i="2"/>
  <c r="D3147" i="2"/>
  <c r="E3147" i="2"/>
  <c r="A3148" i="2"/>
  <c r="B3148" i="2"/>
  <c r="C3148" i="2"/>
  <c r="D3148" i="2"/>
  <c r="E3148" i="2"/>
  <c r="A3149" i="2"/>
  <c r="B3149" i="2"/>
  <c r="C3149" i="2"/>
  <c r="D3149" i="2"/>
  <c r="E3149" i="2"/>
  <c r="A3150" i="2"/>
  <c r="B3150" i="2"/>
  <c r="C3150" i="2"/>
  <c r="D3150" i="2"/>
  <c r="E3150" i="2"/>
  <c r="A3151" i="2"/>
  <c r="B3151" i="2"/>
  <c r="C3151" i="2"/>
  <c r="D3151" i="2"/>
  <c r="E3151" i="2"/>
  <c r="A3152" i="2"/>
  <c r="B3152" i="2"/>
  <c r="C3152" i="2"/>
  <c r="D3152" i="2"/>
  <c r="E3152" i="2"/>
  <c r="A3153" i="2"/>
  <c r="B3153" i="2"/>
  <c r="C3153" i="2"/>
  <c r="D3153" i="2"/>
  <c r="E3153" i="2"/>
  <c r="A3154" i="2"/>
  <c r="B3154" i="2"/>
  <c r="C3154" i="2"/>
  <c r="D3154" i="2"/>
  <c r="E3154" i="2"/>
  <c r="A3155" i="2"/>
  <c r="B3155" i="2"/>
  <c r="C3155" i="2"/>
  <c r="D3155" i="2"/>
  <c r="E3155" i="2"/>
  <c r="A3156" i="2"/>
  <c r="B3156" i="2"/>
  <c r="C3156" i="2"/>
  <c r="D3156" i="2"/>
  <c r="E3156" i="2"/>
  <c r="A3157" i="2"/>
  <c r="B3157" i="2"/>
  <c r="C3157" i="2"/>
  <c r="D3157" i="2"/>
  <c r="E3157" i="2"/>
  <c r="A3158" i="2"/>
  <c r="B3158" i="2"/>
  <c r="C3158" i="2"/>
  <c r="D3158" i="2"/>
  <c r="E3158" i="2"/>
  <c r="A3159" i="2"/>
  <c r="B3159" i="2"/>
  <c r="C3159" i="2"/>
  <c r="D3159" i="2"/>
  <c r="E3159" i="2"/>
  <c r="A3160" i="2"/>
  <c r="B3160" i="2"/>
  <c r="C3160" i="2"/>
  <c r="D3160" i="2"/>
  <c r="E3160" i="2"/>
  <c r="A3161" i="2"/>
  <c r="B3161" i="2"/>
  <c r="C3161" i="2"/>
  <c r="D3161" i="2"/>
  <c r="E3161" i="2"/>
  <c r="A3162" i="2"/>
  <c r="B3162" i="2"/>
  <c r="C3162" i="2"/>
  <c r="D3162" i="2"/>
  <c r="E3162" i="2"/>
  <c r="A3163" i="2"/>
  <c r="B3163" i="2"/>
  <c r="C3163" i="2"/>
  <c r="D3163" i="2"/>
  <c r="E3163" i="2"/>
  <c r="A3164" i="2"/>
  <c r="B3164" i="2"/>
  <c r="C3164" i="2"/>
  <c r="D3164" i="2"/>
  <c r="E3164" i="2"/>
  <c r="A3165" i="2"/>
  <c r="B3165" i="2"/>
  <c r="C3165" i="2"/>
  <c r="D3165" i="2"/>
  <c r="E3165" i="2"/>
  <c r="A3166" i="2"/>
  <c r="B3166" i="2"/>
  <c r="C3166" i="2"/>
  <c r="D3166" i="2"/>
  <c r="E3166" i="2"/>
  <c r="A3167" i="2"/>
  <c r="B3167" i="2"/>
  <c r="C3167" i="2"/>
  <c r="D3167" i="2"/>
  <c r="E3167" i="2"/>
  <c r="A3168" i="2"/>
  <c r="B3168" i="2"/>
  <c r="C3168" i="2"/>
  <c r="D3168" i="2"/>
  <c r="E3168" i="2"/>
  <c r="A3169" i="2"/>
  <c r="B3169" i="2"/>
  <c r="C3169" i="2"/>
  <c r="D3169" i="2"/>
  <c r="E3169" i="2"/>
  <c r="A3170" i="2"/>
  <c r="B3170" i="2"/>
  <c r="C3170" i="2"/>
  <c r="D3170" i="2"/>
  <c r="E3170" i="2"/>
  <c r="A3171" i="2"/>
  <c r="B3171" i="2"/>
  <c r="C3171" i="2"/>
  <c r="D3171" i="2"/>
  <c r="E3171" i="2"/>
  <c r="A3172" i="2"/>
  <c r="B3172" i="2"/>
  <c r="C3172" i="2"/>
  <c r="D3172" i="2"/>
  <c r="E3172" i="2"/>
  <c r="A3173" i="2"/>
  <c r="B3173" i="2"/>
  <c r="C3173" i="2"/>
  <c r="D3173" i="2"/>
  <c r="E3173" i="2"/>
  <c r="A3174" i="2"/>
  <c r="B3174" i="2"/>
  <c r="C3174" i="2"/>
  <c r="D3174" i="2"/>
  <c r="E3174" i="2"/>
  <c r="A3175" i="2"/>
  <c r="B3175" i="2"/>
  <c r="C3175" i="2"/>
  <c r="D3175" i="2"/>
  <c r="E3175" i="2"/>
  <c r="A3176" i="2"/>
  <c r="B3176" i="2"/>
  <c r="C3176" i="2"/>
  <c r="D3176" i="2"/>
  <c r="E3176" i="2"/>
  <c r="A3177" i="2"/>
  <c r="B3177" i="2"/>
  <c r="C3177" i="2"/>
  <c r="D3177" i="2"/>
  <c r="E3177" i="2"/>
  <c r="A3180" i="2"/>
  <c r="B3180" i="2"/>
  <c r="C3180" i="2"/>
  <c r="D3180" i="2"/>
  <c r="E3180" i="2"/>
  <c r="A3181" i="2"/>
  <c r="B3181" i="2"/>
  <c r="C3181" i="2"/>
  <c r="D3181" i="2"/>
  <c r="E3181" i="2"/>
  <c r="A3182" i="2"/>
  <c r="B3182" i="2"/>
  <c r="C3182" i="2"/>
  <c r="D3182" i="2"/>
  <c r="E3182" i="2"/>
  <c r="A3183" i="2"/>
  <c r="B3183" i="2"/>
  <c r="C3183" i="2"/>
  <c r="D3183" i="2"/>
  <c r="E3183" i="2"/>
  <c r="A3184" i="2"/>
  <c r="B3184" i="2"/>
  <c r="C3184" i="2"/>
  <c r="D3184" i="2"/>
  <c r="E3184" i="2"/>
  <c r="A3185" i="2"/>
  <c r="B3185" i="2"/>
  <c r="C3185" i="2"/>
  <c r="D3185" i="2"/>
  <c r="E3185" i="2"/>
  <c r="A3186" i="2"/>
  <c r="B3186" i="2"/>
  <c r="C3186" i="2"/>
  <c r="D3186" i="2"/>
  <c r="E3186" i="2"/>
  <c r="A3187" i="2"/>
  <c r="B3187" i="2"/>
  <c r="C3187" i="2"/>
  <c r="D3187" i="2"/>
  <c r="E3187" i="2"/>
  <c r="A3188" i="2"/>
  <c r="B3188" i="2"/>
  <c r="C3188" i="2"/>
  <c r="D3188" i="2"/>
  <c r="E3188" i="2"/>
  <c r="A3189" i="2"/>
  <c r="B3189" i="2"/>
  <c r="C3189" i="2"/>
  <c r="D3189" i="2"/>
  <c r="E3189" i="2"/>
  <c r="A3190" i="2"/>
  <c r="B3190" i="2"/>
  <c r="C3190" i="2"/>
  <c r="D3190" i="2"/>
  <c r="E3190" i="2"/>
  <c r="A3191" i="2"/>
  <c r="B3191" i="2"/>
  <c r="C3191" i="2"/>
  <c r="D3191" i="2"/>
  <c r="E3191" i="2"/>
  <c r="A3192" i="2"/>
  <c r="B3192" i="2"/>
  <c r="C3192" i="2"/>
  <c r="D3192" i="2"/>
  <c r="E3192" i="2"/>
  <c r="A3193" i="2"/>
  <c r="B3193" i="2"/>
  <c r="C3193" i="2"/>
  <c r="D3193" i="2"/>
  <c r="E3193" i="2"/>
  <c r="A3194" i="2"/>
  <c r="B3194" i="2"/>
  <c r="C3194" i="2"/>
  <c r="D3194" i="2"/>
  <c r="E3194" i="2"/>
  <c r="A3195" i="2"/>
  <c r="B3195" i="2"/>
  <c r="C3195" i="2"/>
  <c r="D3195" i="2"/>
  <c r="E3195" i="2"/>
  <c r="A3196" i="2"/>
  <c r="B3196" i="2"/>
  <c r="C3196" i="2"/>
  <c r="D3196" i="2"/>
  <c r="E3196" i="2"/>
  <c r="A3197" i="2"/>
  <c r="B3197" i="2"/>
  <c r="C3197" i="2"/>
  <c r="D3197" i="2"/>
  <c r="E3197" i="2"/>
  <c r="A3198" i="2"/>
  <c r="B3198" i="2"/>
  <c r="C3198" i="2"/>
  <c r="D3198" i="2"/>
  <c r="E3198" i="2"/>
  <c r="A3199" i="2"/>
  <c r="B3199" i="2"/>
  <c r="C3199" i="2"/>
  <c r="D3199" i="2"/>
  <c r="E3199" i="2"/>
  <c r="A3200" i="2"/>
  <c r="B3200" i="2"/>
  <c r="C3200" i="2"/>
  <c r="D3200" i="2"/>
  <c r="E3200" i="2"/>
  <c r="A3201" i="2"/>
  <c r="B3201" i="2"/>
  <c r="C3201" i="2"/>
  <c r="D3201" i="2"/>
  <c r="E3201" i="2"/>
  <c r="A3202" i="2"/>
  <c r="B3202" i="2"/>
  <c r="C3202" i="2"/>
  <c r="D3202" i="2"/>
  <c r="E3202" i="2"/>
  <c r="A3203" i="2"/>
  <c r="B3203" i="2"/>
  <c r="C3203" i="2"/>
  <c r="D3203" i="2"/>
  <c r="E3203" i="2"/>
  <c r="A3204" i="2"/>
  <c r="B3204" i="2"/>
  <c r="C3204" i="2"/>
  <c r="D3204" i="2"/>
  <c r="E3204" i="2"/>
  <c r="A3205" i="2"/>
  <c r="B3205" i="2"/>
  <c r="C3205" i="2"/>
  <c r="D3205" i="2"/>
  <c r="E3205" i="2"/>
  <c r="A3206" i="2"/>
  <c r="B3206" i="2"/>
  <c r="C3206" i="2"/>
  <c r="D3206" i="2"/>
  <c r="E3206" i="2"/>
  <c r="A3207" i="2"/>
  <c r="B3207" i="2"/>
  <c r="C3207" i="2"/>
  <c r="D3207" i="2"/>
  <c r="E3207" i="2"/>
  <c r="A3208" i="2"/>
  <c r="B3208" i="2"/>
  <c r="C3208" i="2"/>
  <c r="D3208" i="2"/>
  <c r="E3208" i="2"/>
  <c r="A3209" i="2"/>
  <c r="B3209" i="2"/>
  <c r="C3209" i="2"/>
  <c r="D3209" i="2"/>
  <c r="E3209" i="2"/>
  <c r="A3210" i="2"/>
  <c r="B3210" i="2"/>
  <c r="C3210" i="2"/>
  <c r="D3210" i="2"/>
  <c r="E3210" i="2"/>
  <c r="A3211" i="2"/>
  <c r="B3211" i="2"/>
  <c r="C3211" i="2"/>
  <c r="D3211" i="2"/>
  <c r="E3211" i="2"/>
  <c r="A3213" i="2"/>
  <c r="B3213" i="2"/>
  <c r="C3213" i="2"/>
  <c r="D3213" i="2"/>
  <c r="E3213" i="2"/>
  <c r="A3214" i="2"/>
  <c r="B3214" i="2"/>
  <c r="C3214" i="2"/>
  <c r="D3214" i="2"/>
  <c r="E3214" i="2"/>
  <c r="A3215" i="2"/>
  <c r="B3215" i="2"/>
  <c r="C3215" i="2"/>
  <c r="D3215" i="2"/>
  <c r="E3215" i="2"/>
  <c r="A3216" i="2"/>
  <c r="B3216" i="2"/>
  <c r="C3216" i="2"/>
  <c r="D3216" i="2"/>
  <c r="E3216" i="2"/>
  <c r="A3217" i="2"/>
  <c r="B3217" i="2"/>
  <c r="C3217" i="2"/>
  <c r="D3217" i="2"/>
  <c r="E3217" i="2"/>
  <c r="A3218" i="2"/>
  <c r="B3218" i="2"/>
  <c r="C3218" i="2"/>
  <c r="D3218" i="2"/>
  <c r="E3218" i="2"/>
  <c r="A3219" i="2"/>
  <c r="B3219" i="2"/>
  <c r="C3219" i="2"/>
  <c r="D3219" i="2"/>
  <c r="E3219" i="2"/>
  <c r="A3220" i="2"/>
  <c r="B3220" i="2"/>
  <c r="C3220" i="2"/>
  <c r="D3220" i="2"/>
  <c r="E3220" i="2"/>
  <c r="A3221" i="2"/>
  <c r="B3221" i="2"/>
  <c r="C3221" i="2"/>
  <c r="D3221" i="2"/>
  <c r="E3221" i="2"/>
  <c r="A3222" i="2"/>
  <c r="B3222" i="2"/>
  <c r="C3222" i="2"/>
  <c r="D3222" i="2"/>
  <c r="E3222" i="2"/>
  <c r="A3223" i="2"/>
  <c r="B3223" i="2"/>
  <c r="C3223" i="2"/>
  <c r="D3223" i="2"/>
  <c r="E3223" i="2"/>
  <c r="A3224" i="2"/>
  <c r="B3224" i="2"/>
  <c r="C3224" i="2"/>
  <c r="D3224" i="2"/>
  <c r="E3224" i="2"/>
  <c r="A3225" i="2"/>
  <c r="B3225" i="2"/>
  <c r="C3225" i="2"/>
  <c r="D3225" i="2"/>
  <c r="E3225" i="2"/>
  <c r="A3226" i="2"/>
  <c r="B3226" i="2"/>
  <c r="C3226" i="2"/>
  <c r="D3226" i="2"/>
  <c r="E3226" i="2"/>
  <c r="A3227" i="2"/>
  <c r="B3227" i="2"/>
  <c r="C3227" i="2"/>
  <c r="D3227" i="2"/>
  <c r="E3227" i="2"/>
  <c r="A3228" i="2"/>
  <c r="B3228" i="2"/>
  <c r="C3228" i="2"/>
  <c r="D3228" i="2"/>
  <c r="E3228" i="2"/>
  <c r="A3229" i="2"/>
  <c r="B3229" i="2"/>
  <c r="C3229" i="2"/>
  <c r="D3229" i="2"/>
  <c r="E3229" i="2"/>
  <c r="A3230" i="2"/>
  <c r="B3230" i="2"/>
  <c r="C3230" i="2"/>
  <c r="D3230" i="2"/>
  <c r="E3230" i="2"/>
  <c r="A3231" i="2"/>
  <c r="B3231" i="2"/>
  <c r="C3231" i="2"/>
  <c r="D3231" i="2"/>
  <c r="E3231" i="2"/>
  <c r="A3232" i="2"/>
  <c r="B3232" i="2"/>
  <c r="C3232" i="2"/>
  <c r="D3232" i="2"/>
  <c r="E3232" i="2"/>
  <c r="A3233" i="2"/>
  <c r="B3233" i="2"/>
  <c r="C3233" i="2"/>
  <c r="D3233" i="2"/>
  <c r="E3233" i="2"/>
  <c r="A3234" i="2"/>
  <c r="B3234" i="2"/>
  <c r="C3234" i="2"/>
  <c r="D3234" i="2"/>
  <c r="E3234" i="2"/>
  <c r="A3235" i="2"/>
  <c r="B3235" i="2"/>
  <c r="C3235" i="2"/>
  <c r="D3235" i="2"/>
  <c r="E3235" i="2"/>
  <c r="A3236" i="2"/>
  <c r="B3236" i="2"/>
  <c r="C3236" i="2"/>
  <c r="D3236" i="2"/>
  <c r="E3236" i="2"/>
  <c r="A3237" i="2"/>
  <c r="B3237" i="2"/>
  <c r="C3237" i="2"/>
  <c r="D3237" i="2"/>
  <c r="E3237" i="2"/>
  <c r="A3238" i="2"/>
  <c r="B3238" i="2"/>
  <c r="C3238" i="2"/>
  <c r="D3238" i="2"/>
  <c r="E3238" i="2"/>
  <c r="A3239" i="2"/>
  <c r="B3239" i="2"/>
  <c r="C3239" i="2"/>
  <c r="D3239" i="2"/>
  <c r="E3239" i="2"/>
  <c r="A3240" i="2"/>
  <c r="B3240" i="2"/>
  <c r="C3240" i="2"/>
  <c r="D3240" i="2"/>
  <c r="E3240" i="2"/>
  <c r="A3241" i="2"/>
  <c r="B3241" i="2"/>
  <c r="C3241" i="2"/>
  <c r="D3241" i="2"/>
  <c r="E3241" i="2"/>
  <c r="A3242" i="2"/>
  <c r="B3242" i="2"/>
  <c r="C3242" i="2"/>
  <c r="D3242" i="2"/>
  <c r="E3242" i="2"/>
  <c r="A3243" i="2"/>
  <c r="B3243" i="2"/>
  <c r="C3243" i="2"/>
  <c r="D3243" i="2"/>
  <c r="E3243" i="2"/>
  <c r="A3244" i="2"/>
  <c r="B3244" i="2"/>
  <c r="C3244" i="2"/>
  <c r="D3244" i="2"/>
  <c r="E3244" i="2"/>
  <c r="A3245" i="2"/>
  <c r="B3245" i="2"/>
  <c r="C3245" i="2"/>
  <c r="D3245" i="2"/>
  <c r="E3245" i="2"/>
  <c r="A3246" i="2"/>
  <c r="B3246" i="2"/>
  <c r="C3246" i="2"/>
  <c r="D3246" i="2"/>
  <c r="E3246" i="2"/>
  <c r="A3247" i="2"/>
  <c r="B3247" i="2"/>
  <c r="C3247" i="2"/>
  <c r="D3247" i="2"/>
  <c r="E3247" i="2"/>
  <c r="A3248" i="2"/>
  <c r="B3248" i="2"/>
  <c r="C3248" i="2"/>
  <c r="D3248" i="2"/>
  <c r="E3248" i="2"/>
  <c r="A3249" i="2"/>
  <c r="B3249" i="2"/>
  <c r="C3249" i="2"/>
  <c r="D3249" i="2"/>
  <c r="E3249" i="2"/>
  <c r="A3250" i="2"/>
  <c r="B3250" i="2"/>
  <c r="C3250" i="2"/>
  <c r="D3250" i="2"/>
  <c r="E3250" i="2"/>
  <c r="A3251" i="2"/>
  <c r="B3251" i="2"/>
  <c r="C3251" i="2"/>
  <c r="D3251" i="2"/>
  <c r="E3251" i="2"/>
  <c r="A3252" i="2"/>
  <c r="B3252" i="2"/>
  <c r="C3252" i="2"/>
  <c r="D3252" i="2"/>
  <c r="E3252" i="2"/>
  <c r="A3253" i="2"/>
  <c r="B3253" i="2"/>
  <c r="C3253" i="2"/>
  <c r="D3253" i="2"/>
  <c r="E3253" i="2"/>
  <c r="A3254" i="2"/>
  <c r="B3254" i="2"/>
  <c r="C3254" i="2"/>
  <c r="D3254" i="2"/>
  <c r="E3254" i="2"/>
  <c r="A3255" i="2"/>
  <c r="B3255" i="2"/>
  <c r="C3255" i="2"/>
  <c r="D3255" i="2"/>
  <c r="E3255" i="2"/>
  <c r="A3256" i="2"/>
  <c r="B3256" i="2"/>
  <c r="C3256" i="2"/>
  <c r="D3256" i="2"/>
  <c r="E3256" i="2"/>
  <c r="A3257" i="2"/>
  <c r="B3257" i="2"/>
  <c r="C3257" i="2"/>
  <c r="D3257" i="2"/>
  <c r="E3257" i="2"/>
  <c r="A3258" i="2"/>
  <c r="B3258" i="2"/>
  <c r="C3258" i="2"/>
  <c r="D3258" i="2"/>
  <c r="E3258" i="2"/>
  <c r="A3259" i="2"/>
  <c r="B3259" i="2"/>
  <c r="C3259" i="2"/>
  <c r="D3259" i="2"/>
  <c r="E3259" i="2"/>
  <c r="A3260" i="2"/>
  <c r="B3260" i="2"/>
  <c r="C3260" i="2"/>
  <c r="D3260" i="2"/>
  <c r="E3260" i="2"/>
  <c r="A3261" i="2"/>
  <c r="B3261" i="2"/>
  <c r="C3261" i="2"/>
  <c r="D3261" i="2"/>
  <c r="E3261" i="2"/>
  <c r="A3262" i="2"/>
  <c r="B3262" i="2"/>
  <c r="C3262" i="2"/>
  <c r="D3262" i="2"/>
  <c r="E3262" i="2"/>
  <c r="A3263" i="2"/>
  <c r="B3263" i="2"/>
  <c r="C3263" i="2"/>
  <c r="D3263" i="2"/>
  <c r="E3263" i="2"/>
  <c r="A3264" i="2"/>
  <c r="B3264" i="2"/>
  <c r="C3264" i="2"/>
  <c r="D3264" i="2"/>
  <c r="E3264" i="2"/>
  <c r="A3265" i="2"/>
  <c r="B3265" i="2"/>
  <c r="C3265" i="2"/>
  <c r="D3265" i="2"/>
  <c r="E3265" i="2"/>
  <c r="A3266" i="2"/>
  <c r="B3266" i="2"/>
  <c r="C3266" i="2"/>
  <c r="D3266" i="2"/>
  <c r="E3266" i="2"/>
  <c r="A3267" i="2"/>
  <c r="B3267" i="2"/>
  <c r="C3267" i="2"/>
  <c r="D3267" i="2"/>
  <c r="E3267" i="2"/>
  <c r="A3268" i="2"/>
  <c r="B3268" i="2"/>
  <c r="C3268" i="2"/>
  <c r="D3268" i="2"/>
  <c r="E3268" i="2"/>
  <c r="A3269" i="2"/>
  <c r="B3269" i="2"/>
  <c r="C3269" i="2"/>
  <c r="D3269" i="2"/>
  <c r="E3269" i="2"/>
  <c r="A3270" i="2"/>
  <c r="B3270" i="2"/>
  <c r="C3270" i="2"/>
  <c r="D3270" i="2"/>
  <c r="E3270" i="2"/>
  <c r="A3271" i="2"/>
  <c r="B3271" i="2"/>
  <c r="C3271" i="2"/>
  <c r="D3271" i="2"/>
  <c r="E3271" i="2"/>
  <c r="A3272" i="2"/>
  <c r="B3272" i="2"/>
  <c r="C3272" i="2"/>
  <c r="D3272" i="2"/>
  <c r="E3272" i="2"/>
  <c r="A3273" i="2"/>
  <c r="B3273" i="2"/>
  <c r="C3273" i="2"/>
  <c r="D3273" i="2"/>
  <c r="E3273" i="2"/>
  <c r="A3274" i="2"/>
  <c r="B3274" i="2"/>
  <c r="C3274" i="2"/>
  <c r="D3274" i="2"/>
  <c r="E3274" i="2"/>
  <c r="A3275" i="2"/>
  <c r="B3275" i="2"/>
  <c r="C3275" i="2"/>
  <c r="D3275" i="2"/>
  <c r="E3275" i="2"/>
  <c r="A3276" i="2"/>
  <c r="B3276" i="2"/>
  <c r="C3276" i="2"/>
  <c r="D3276" i="2"/>
  <c r="E3276" i="2"/>
  <c r="A3277" i="2"/>
  <c r="B3277" i="2"/>
  <c r="C3277" i="2"/>
  <c r="D3277" i="2"/>
  <c r="E3277" i="2"/>
  <c r="A3278" i="2"/>
  <c r="B3278" i="2"/>
  <c r="C3278" i="2"/>
  <c r="D3278" i="2"/>
  <c r="E3278" i="2"/>
  <c r="A3279" i="2"/>
  <c r="B3279" i="2"/>
  <c r="C3279" i="2"/>
  <c r="D3279" i="2"/>
  <c r="E3279" i="2"/>
  <c r="A3280" i="2"/>
  <c r="B3280" i="2"/>
  <c r="C3280" i="2"/>
  <c r="D3280" i="2"/>
  <c r="E3280" i="2"/>
  <c r="A3281" i="2"/>
  <c r="B3281" i="2"/>
  <c r="C3281" i="2"/>
  <c r="D3281" i="2"/>
  <c r="E3281" i="2"/>
  <c r="A3282" i="2"/>
  <c r="B3282" i="2"/>
  <c r="C3282" i="2"/>
  <c r="D3282" i="2"/>
  <c r="E3282" i="2"/>
  <c r="A3283" i="2"/>
  <c r="B3283" i="2"/>
  <c r="C3283" i="2"/>
  <c r="D3283" i="2"/>
  <c r="E3283" i="2"/>
  <c r="A3284" i="2"/>
  <c r="B3284" i="2"/>
  <c r="C3284" i="2"/>
  <c r="D3284" i="2"/>
  <c r="E3284" i="2"/>
  <c r="A3285" i="2"/>
  <c r="B3285" i="2"/>
  <c r="C3285" i="2"/>
  <c r="D3285" i="2"/>
  <c r="E3285" i="2"/>
  <c r="A3286" i="2"/>
  <c r="B3286" i="2"/>
  <c r="C3286" i="2"/>
  <c r="D3286" i="2"/>
  <c r="E3286" i="2"/>
  <c r="A3287" i="2"/>
  <c r="B3287" i="2"/>
  <c r="C3287" i="2"/>
  <c r="D3287" i="2"/>
  <c r="E3287" i="2"/>
  <c r="A3288" i="2"/>
  <c r="B3288" i="2"/>
  <c r="C3288" i="2"/>
  <c r="D3288" i="2"/>
  <c r="E3288" i="2"/>
  <c r="A3289" i="2"/>
  <c r="B3289" i="2"/>
  <c r="C3289" i="2"/>
  <c r="D3289" i="2"/>
  <c r="E3289" i="2"/>
  <c r="A3290" i="2"/>
  <c r="B3290" i="2"/>
  <c r="C3290" i="2"/>
  <c r="D3290" i="2"/>
  <c r="E3290" i="2"/>
  <c r="A3291" i="2"/>
  <c r="B3291" i="2"/>
  <c r="C3291" i="2"/>
  <c r="D3291" i="2"/>
  <c r="E3291" i="2"/>
  <c r="A3292" i="2"/>
  <c r="B3292" i="2"/>
  <c r="C3292" i="2"/>
  <c r="D3292" i="2"/>
  <c r="E3292" i="2"/>
  <c r="A3293" i="2"/>
  <c r="B3293" i="2"/>
  <c r="C3293" i="2"/>
  <c r="D3293" i="2"/>
  <c r="E3293" i="2"/>
  <c r="A3294" i="2"/>
  <c r="B3294" i="2"/>
  <c r="C3294" i="2"/>
  <c r="D3294" i="2"/>
  <c r="E3294" i="2"/>
  <c r="A3295" i="2"/>
  <c r="B3295" i="2"/>
  <c r="C3295" i="2"/>
  <c r="D3295" i="2"/>
  <c r="E3295" i="2"/>
  <c r="A3296" i="2"/>
  <c r="B3296" i="2"/>
  <c r="C3296" i="2"/>
  <c r="D3296" i="2"/>
  <c r="E3296" i="2"/>
  <c r="A3297" i="2"/>
  <c r="B3297" i="2"/>
  <c r="C3297" i="2"/>
  <c r="D3297" i="2"/>
  <c r="E3297" i="2"/>
  <c r="A3298" i="2"/>
  <c r="B3298" i="2"/>
  <c r="C3298" i="2"/>
  <c r="D3298" i="2"/>
  <c r="E3298" i="2"/>
  <c r="A3299" i="2"/>
  <c r="B3299" i="2"/>
  <c r="C3299" i="2"/>
  <c r="D3299" i="2"/>
  <c r="E3299" i="2"/>
  <c r="A3300" i="2"/>
  <c r="B3300" i="2"/>
  <c r="C3300" i="2"/>
  <c r="D3300" i="2"/>
  <c r="E3300" i="2"/>
  <c r="A3301" i="2"/>
  <c r="B3301" i="2"/>
  <c r="C3301" i="2"/>
  <c r="D3301" i="2"/>
  <c r="E3301" i="2"/>
  <c r="A3302" i="2"/>
  <c r="B3302" i="2"/>
  <c r="C3302" i="2"/>
  <c r="D3302" i="2"/>
  <c r="E3302" i="2"/>
  <c r="A3303" i="2"/>
  <c r="B3303" i="2"/>
  <c r="C3303" i="2"/>
  <c r="D3303" i="2"/>
  <c r="E3303" i="2"/>
  <c r="A3304" i="2"/>
  <c r="B3304" i="2"/>
  <c r="C3304" i="2"/>
  <c r="D3304" i="2"/>
  <c r="E3304" i="2"/>
  <c r="A3305" i="2"/>
  <c r="B3305" i="2"/>
  <c r="C3305" i="2"/>
  <c r="D3305" i="2"/>
  <c r="E3305" i="2"/>
  <c r="A3306" i="2"/>
  <c r="B3306" i="2"/>
  <c r="C3306" i="2"/>
  <c r="D3306" i="2"/>
  <c r="E3306" i="2"/>
  <c r="A3307" i="2"/>
  <c r="B3307" i="2"/>
  <c r="C3307" i="2"/>
  <c r="D3307" i="2"/>
  <c r="E3307" i="2"/>
  <c r="A3308" i="2"/>
  <c r="B3308" i="2"/>
  <c r="C3308" i="2"/>
  <c r="D3308" i="2"/>
  <c r="E3308" i="2"/>
  <c r="A3309" i="2"/>
  <c r="B3309" i="2"/>
  <c r="C3309" i="2"/>
  <c r="D3309" i="2"/>
  <c r="E3309" i="2"/>
  <c r="A3310" i="2"/>
  <c r="B3310" i="2"/>
  <c r="C3310" i="2"/>
  <c r="D3310" i="2"/>
  <c r="E3310" i="2"/>
  <c r="A3311" i="2"/>
  <c r="B3311" i="2"/>
  <c r="C3311" i="2"/>
  <c r="D3311" i="2"/>
  <c r="E3311" i="2"/>
  <c r="A3312" i="2"/>
  <c r="B3312" i="2"/>
  <c r="C3312" i="2"/>
  <c r="D3312" i="2"/>
  <c r="E3312" i="2"/>
  <c r="A3313" i="2"/>
  <c r="B3313" i="2"/>
  <c r="C3313" i="2"/>
  <c r="D3313" i="2"/>
  <c r="E3313" i="2"/>
  <c r="A3314" i="2"/>
  <c r="B3314" i="2"/>
  <c r="C3314" i="2"/>
  <c r="D3314" i="2"/>
  <c r="E3314" i="2"/>
  <c r="A3315" i="2"/>
  <c r="B3315" i="2"/>
  <c r="C3315" i="2"/>
  <c r="D3315" i="2"/>
  <c r="E3315" i="2"/>
  <c r="A3316" i="2"/>
  <c r="B3316" i="2"/>
  <c r="C3316" i="2"/>
  <c r="D3316" i="2"/>
  <c r="E3316" i="2"/>
  <c r="A3317" i="2"/>
  <c r="B3317" i="2"/>
  <c r="C3317" i="2"/>
  <c r="D3317" i="2"/>
  <c r="E3317" i="2"/>
  <c r="A3318" i="2"/>
  <c r="B3318" i="2"/>
  <c r="C3318" i="2"/>
  <c r="D3318" i="2"/>
  <c r="E3318" i="2"/>
  <c r="A3319" i="2"/>
  <c r="B3319" i="2"/>
  <c r="C3319" i="2"/>
  <c r="D3319" i="2"/>
  <c r="E3319" i="2"/>
  <c r="A3320" i="2"/>
  <c r="B3320" i="2"/>
  <c r="C3320" i="2"/>
  <c r="D3320" i="2"/>
  <c r="E3320" i="2"/>
  <c r="A3321" i="2"/>
  <c r="B3321" i="2"/>
  <c r="C3321" i="2"/>
  <c r="D3321" i="2"/>
  <c r="E3321" i="2"/>
  <c r="A3322" i="2"/>
  <c r="B3322" i="2"/>
  <c r="C3322" i="2"/>
  <c r="D3322" i="2"/>
  <c r="E3322" i="2"/>
  <c r="A3323" i="2"/>
  <c r="B3323" i="2"/>
  <c r="C3323" i="2"/>
  <c r="D3323" i="2"/>
  <c r="E3323" i="2"/>
  <c r="A3324" i="2"/>
  <c r="B3324" i="2"/>
  <c r="C3324" i="2"/>
  <c r="D3324" i="2"/>
  <c r="E3324" i="2"/>
  <c r="A3325" i="2"/>
  <c r="B3325" i="2"/>
  <c r="C3325" i="2"/>
  <c r="D3325" i="2"/>
  <c r="E3325" i="2"/>
  <c r="A3326" i="2"/>
  <c r="B3326" i="2"/>
  <c r="C3326" i="2"/>
  <c r="D3326" i="2"/>
  <c r="E3326" i="2"/>
  <c r="A3327" i="2"/>
  <c r="B3327" i="2"/>
  <c r="C3327" i="2"/>
  <c r="D3327" i="2"/>
  <c r="E3327" i="2"/>
  <c r="A3328" i="2"/>
  <c r="B3328" i="2"/>
  <c r="C3328" i="2"/>
  <c r="D3328" i="2"/>
  <c r="E3328" i="2"/>
  <c r="A3329" i="2"/>
  <c r="B3329" i="2"/>
  <c r="C3329" i="2"/>
  <c r="D3329" i="2"/>
  <c r="E3329" i="2"/>
  <c r="A3330" i="2"/>
  <c r="B3330" i="2"/>
  <c r="C3330" i="2"/>
  <c r="D3330" i="2"/>
  <c r="E3330" i="2"/>
  <c r="A3331" i="2"/>
  <c r="B3331" i="2"/>
  <c r="C3331" i="2"/>
  <c r="D3331" i="2"/>
  <c r="E3331" i="2"/>
  <c r="A3332" i="2"/>
  <c r="B3332" i="2"/>
  <c r="C3332" i="2"/>
  <c r="D3332" i="2"/>
  <c r="E3332" i="2"/>
  <c r="A3333" i="2"/>
  <c r="B3333" i="2"/>
  <c r="C3333" i="2"/>
  <c r="D3333" i="2"/>
  <c r="E3333" i="2"/>
  <c r="A3334" i="2"/>
  <c r="B3334" i="2"/>
  <c r="C3334" i="2"/>
  <c r="D3334" i="2"/>
  <c r="E3334" i="2"/>
  <c r="A3335" i="2"/>
  <c r="B3335" i="2"/>
  <c r="C3335" i="2"/>
  <c r="D3335" i="2"/>
  <c r="E3335" i="2"/>
  <c r="A3336" i="2"/>
  <c r="B3336" i="2"/>
  <c r="C3336" i="2"/>
  <c r="D3336" i="2"/>
  <c r="E3336" i="2"/>
  <c r="A3337" i="2"/>
  <c r="B3337" i="2"/>
  <c r="C3337" i="2"/>
  <c r="D3337" i="2"/>
  <c r="E3337" i="2"/>
  <c r="A3338" i="2"/>
  <c r="B3338" i="2"/>
  <c r="C3338" i="2"/>
  <c r="D3338" i="2"/>
  <c r="E3338" i="2"/>
  <c r="A3339" i="2"/>
  <c r="B3339" i="2"/>
  <c r="C3339" i="2"/>
  <c r="D3339" i="2"/>
  <c r="E3339" i="2"/>
  <c r="A3340" i="2"/>
  <c r="B3340" i="2"/>
  <c r="C3340" i="2"/>
  <c r="D3340" i="2"/>
  <c r="E3340" i="2"/>
  <c r="A3341" i="2"/>
  <c r="B3341" i="2"/>
  <c r="C3341" i="2"/>
  <c r="D3341" i="2"/>
  <c r="E3341" i="2"/>
  <c r="A3342" i="2"/>
  <c r="B3342" i="2"/>
  <c r="C3342" i="2"/>
  <c r="D3342" i="2"/>
  <c r="E3342" i="2"/>
  <c r="A3343" i="2"/>
  <c r="B3343" i="2"/>
  <c r="C3343" i="2"/>
  <c r="D3343" i="2"/>
  <c r="E3343" i="2"/>
  <c r="A3344" i="2"/>
  <c r="B3344" i="2"/>
  <c r="C3344" i="2"/>
  <c r="D3344" i="2"/>
  <c r="E3344" i="2"/>
  <c r="A3345" i="2"/>
  <c r="B3345" i="2"/>
  <c r="C3345" i="2"/>
  <c r="D3345" i="2"/>
  <c r="E3345" i="2"/>
  <c r="A3346" i="2"/>
  <c r="B3346" i="2"/>
  <c r="C3346" i="2"/>
  <c r="D3346" i="2"/>
  <c r="E3346" i="2"/>
  <c r="A3347" i="2"/>
  <c r="B3347" i="2"/>
  <c r="C3347" i="2"/>
  <c r="D3347" i="2"/>
  <c r="E3347" i="2"/>
  <c r="A3348" i="2"/>
  <c r="B3348" i="2"/>
  <c r="C3348" i="2"/>
  <c r="D3348" i="2"/>
  <c r="E3348" i="2"/>
  <c r="A3349" i="2"/>
  <c r="B3349" i="2"/>
  <c r="C3349" i="2"/>
  <c r="D3349" i="2"/>
  <c r="E3349" i="2"/>
  <c r="A3350" i="2"/>
  <c r="B3350" i="2"/>
  <c r="C3350" i="2"/>
  <c r="D3350" i="2"/>
  <c r="E3350" i="2"/>
  <c r="A3351" i="2"/>
  <c r="B3351" i="2"/>
  <c r="C3351" i="2"/>
  <c r="D3351" i="2"/>
  <c r="E3351" i="2"/>
  <c r="A3352" i="2"/>
  <c r="B3352" i="2"/>
  <c r="C3352" i="2"/>
  <c r="D3352" i="2"/>
  <c r="E3352" i="2"/>
  <c r="A3353" i="2"/>
  <c r="B3353" i="2"/>
  <c r="C3353" i="2"/>
  <c r="D3353" i="2"/>
  <c r="E3353" i="2"/>
  <c r="A3354" i="2"/>
  <c r="B3354" i="2"/>
  <c r="C3354" i="2"/>
  <c r="D3354" i="2"/>
  <c r="E3354" i="2"/>
  <c r="A3355" i="2"/>
  <c r="B3355" i="2"/>
  <c r="C3355" i="2"/>
  <c r="D3355" i="2"/>
  <c r="E3355" i="2"/>
  <c r="A3356" i="2"/>
  <c r="B3356" i="2"/>
  <c r="C3356" i="2"/>
  <c r="D3356" i="2"/>
  <c r="E3356" i="2"/>
  <c r="A3357" i="2"/>
  <c r="B3357" i="2"/>
  <c r="C3357" i="2"/>
  <c r="D3357" i="2"/>
  <c r="E3357" i="2"/>
  <c r="A3358" i="2"/>
  <c r="B3358" i="2"/>
  <c r="C3358" i="2"/>
  <c r="D3358" i="2"/>
  <c r="E3358" i="2"/>
  <c r="A3359" i="2"/>
  <c r="B3359" i="2"/>
  <c r="C3359" i="2"/>
  <c r="D3359" i="2"/>
  <c r="E3359" i="2"/>
  <c r="A3360" i="2"/>
  <c r="B3360" i="2"/>
  <c r="C3360" i="2"/>
  <c r="D3360" i="2"/>
  <c r="E3360" i="2"/>
  <c r="A3361" i="2"/>
  <c r="B3361" i="2"/>
  <c r="C3361" i="2"/>
  <c r="D3361" i="2"/>
  <c r="E3361" i="2"/>
  <c r="A3362" i="2"/>
  <c r="B3362" i="2"/>
  <c r="C3362" i="2"/>
  <c r="D3362" i="2"/>
  <c r="E3362" i="2"/>
  <c r="A3363" i="2"/>
  <c r="B3363" i="2"/>
  <c r="C3363" i="2"/>
  <c r="D3363" i="2"/>
  <c r="E3363" i="2"/>
  <c r="A3364" i="2"/>
  <c r="B3364" i="2"/>
  <c r="C3364" i="2"/>
  <c r="D3364" i="2"/>
  <c r="E3364" i="2"/>
  <c r="A3429" i="2"/>
  <c r="B3429" i="2"/>
  <c r="C3429" i="2"/>
  <c r="D3429" i="2"/>
  <c r="E3429" i="2"/>
  <c r="A3430" i="2"/>
  <c r="B3430" i="2"/>
  <c r="C3430" i="2"/>
  <c r="D3430" i="2"/>
  <c r="E3430" i="2"/>
  <c r="A3431" i="2"/>
  <c r="B3431" i="2"/>
  <c r="C3431" i="2"/>
  <c r="D3431" i="2"/>
  <c r="E3431" i="2"/>
  <c r="A3432" i="2"/>
  <c r="B3432" i="2"/>
  <c r="C3432" i="2"/>
  <c r="D3432" i="2"/>
  <c r="E3432" i="2"/>
  <c r="A3433" i="2"/>
  <c r="B3433" i="2"/>
  <c r="C3433" i="2"/>
  <c r="D3433" i="2"/>
  <c r="E3433" i="2"/>
  <c r="A3434" i="2"/>
  <c r="B3434" i="2"/>
  <c r="C3434" i="2"/>
  <c r="D3434" i="2"/>
  <c r="E3434" i="2"/>
  <c r="A3435" i="2"/>
  <c r="B3435" i="2"/>
  <c r="C3435" i="2"/>
  <c r="D3435" i="2"/>
  <c r="E3435" i="2"/>
  <c r="A3436" i="2"/>
  <c r="B3436" i="2"/>
  <c r="C3436" i="2"/>
  <c r="D3436" i="2"/>
  <c r="E3436" i="2"/>
  <c r="A3437" i="2"/>
  <c r="B3437" i="2"/>
  <c r="C3437" i="2"/>
  <c r="D3437" i="2"/>
  <c r="E3437" i="2"/>
  <c r="A3438" i="2"/>
  <c r="B3438" i="2"/>
  <c r="C3438" i="2"/>
  <c r="D3438" i="2"/>
  <c r="E3438" i="2"/>
  <c r="A3439" i="2"/>
  <c r="B3439" i="2"/>
  <c r="C3439" i="2"/>
  <c r="D3439" i="2"/>
  <c r="E3439" i="2"/>
  <c r="A3440" i="2"/>
  <c r="B3440" i="2"/>
  <c r="C3440" i="2"/>
  <c r="D3440" i="2"/>
  <c r="E3440" i="2"/>
  <c r="A3441" i="2"/>
  <c r="B3441" i="2"/>
  <c r="C3441" i="2"/>
  <c r="D3441" i="2"/>
  <c r="E3441" i="2"/>
  <c r="A3442" i="2"/>
  <c r="B3442" i="2"/>
  <c r="C3442" i="2"/>
  <c r="D3442" i="2"/>
  <c r="E3442" i="2"/>
  <c r="A3443" i="2"/>
  <c r="B3443" i="2"/>
  <c r="C3443" i="2"/>
  <c r="D3443" i="2"/>
  <c r="E3443" i="2"/>
  <c r="A3444" i="2"/>
  <c r="B3444" i="2"/>
  <c r="C3444" i="2"/>
  <c r="D3444" i="2"/>
  <c r="E3444" i="2"/>
  <c r="A3445" i="2"/>
  <c r="B3445" i="2"/>
  <c r="C3445" i="2"/>
  <c r="D3445" i="2"/>
  <c r="E3445" i="2"/>
  <c r="A3446" i="2"/>
  <c r="B3446" i="2"/>
  <c r="C3446" i="2"/>
  <c r="D3446" i="2"/>
  <c r="E3446" i="2"/>
  <c r="A3447" i="2"/>
  <c r="B3447" i="2"/>
  <c r="C3447" i="2"/>
  <c r="D3447" i="2"/>
  <c r="E3447" i="2"/>
  <c r="A3448" i="2"/>
  <c r="B3448" i="2"/>
  <c r="C3448" i="2"/>
  <c r="D3448" i="2"/>
  <c r="E3448" i="2"/>
  <c r="A3449" i="2"/>
  <c r="B3449" i="2"/>
  <c r="C3449" i="2"/>
  <c r="D3449" i="2"/>
  <c r="E3449" i="2"/>
  <c r="A3450" i="2"/>
  <c r="B3450" i="2"/>
  <c r="C3450" i="2"/>
  <c r="D3450" i="2"/>
  <c r="E3450" i="2"/>
  <c r="A3451" i="2"/>
  <c r="B3451" i="2"/>
  <c r="C3451" i="2"/>
  <c r="D3451" i="2"/>
  <c r="E3451" i="2"/>
  <c r="A3452" i="2"/>
  <c r="B3452" i="2"/>
  <c r="C3452" i="2"/>
  <c r="D3452" i="2"/>
  <c r="E3452" i="2"/>
  <c r="A3453" i="2"/>
  <c r="B3453" i="2"/>
  <c r="C3453" i="2"/>
  <c r="D3453" i="2"/>
  <c r="E3453" i="2"/>
  <c r="A3454" i="2"/>
  <c r="B3454" i="2"/>
  <c r="C3454" i="2"/>
  <c r="D3454" i="2"/>
  <c r="E3454" i="2"/>
  <c r="A3455" i="2"/>
  <c r="B3455" i="2"/>
  <c r="C3455" i="2"/>
  <c r="D3455" i="2"/>
  <c r="E3455" i="2"/>
  <c r="A3456" i="2"/>
  <c r="B3456" i="2"/>
  <c r="C3456" i="2"/>
  <c r="D3456" i="2"/>
  <c r="E3456" i="2"/>
  <c r="A3457" i="2"/>
  <c r="B3457" i="2"/>
  <c r="C3457" i="2"/>
  <c r="D3457" i="2"/>
  <c r="E3457" i="2"/>
  <c r="A3458" i="2"/>
  <c r="B3458" i="2"/>
  <c r="C3458" i="2"/>
  <c r="D3458" i="2"/>
  <c r="E3458" i="2"/>
  <c r="A3459" i="2"/>
  <c r="B3459" i="2"/>
  <c r="C3459" i="2"/>
  <c r="D3459" i="2"/>
  <c r="E3459" i="2"/>
  <c r="A3460" i="2"/>
  <c r="B3460" i="2"/>
  <c r="C3460" i="2"/>
  <c r="D3460" i="2"/>
  <c r="E3460" i="2"/>
  <c r="A3461" i="2"/>
  <c r="B3461" i="2"/>
  <c r="C3461" i="2"/>
  <c r="D3461" i="2"/>
  <c r="E3461" i="2"/>
  <c r="A3462" i="2"/>
  <c r="B3462" i="2"/>
  <c r="C3462" i="2"/>
  <c r="D3462" i="2"/>
  <c r="E3462" i="2"/>
  <c r="A3463" i="2"/>
  <c r="B3463" i="2"/>
  <c r="C3463" i="2"/>
  <c r="D3463" i="2"/>
  <c r="E3463" i="2"/>
  <c r="A3464" i="2"/>
  <c r="B3464" i="2"/>
  <c r="C3464" i="2"/>
  <c r="D3464" i="2"/>
  <c r="E3464" i="2"/>
  <c r="A3465" i="2"/>
  <c r="B3465" i="2"/>
  <c r="C3465" i="2"/>
  <c r="D3465" i="2"/>
  <c r="E3465" i="2"/>
  <c r="A3466" i="2"/>
  <c r="B3466" i="2"/>
  <c r="C3466" i="2"/>
  <c r="D3466" i="2"/>
  <c r="E3466" i="2"/>
  <c r="A3467" i="2"/>
  <c r="B3467" i="2"/>
  <c r="C3467" i="2"/>
  <c r="D3467" i="2"/>
  <c r="E3467" i="2"/>
  <c r="A3468" i="2"/>
  <c r="B3468" i="2"/>
  <c r="C3468" i="2"/>
  <c r="D3468" i="2"/>
  <c r="E3468" i="2"/>
  <c r="A3469" i="2"/>
  <c r="B3469" i="2"/>
  <c r="C3469" i="2"/>
  <c r="D3469" i="2"/>
  <c r="E3469" i="2"/>
  <c r="A3470" i="2"/>
  <c r="B3470" i="2"/>
  <c r="C3470" i="2"/>
  <c r="D3470" i="2"/>
  <c r="E3470" i="2"/>
  <c r="A3471" i="2"/>
  <c r="B3471" i="2"/>
  <c r="C3471" i="2"/>
  <c r="D3471" i="2"/>
  <c r="E3471" i="2"/>
  <c r="A3472" i="2"/>
  <c r="B3472" i="2"/>
  <c r="C3472" i="2"/>
  <c r="D3472" i="2"/>
  <c r="E3472" i="2"/>
  <c r="A3473" i="2"/>
  <c r="B3473" i="2"/>
  <c r="C3473" i="2"/>
  <c r="D3473" i="2"/>
  <c r="E3473" i="2"/>
  <c r="A3474" i="2"/>
  <c r="B3474" i="2"/>
  <c r="C3474" i="2"/>
  <c r="D3474" i="2"/>
  <c r="E3474" i="2"/>
  <c r="A3475" i="2"/>
  <c r="B3475" i="2"/>
  <c r="C3475" i="2"/>
  <c r="D3475" i="2"/>
  <c r="E3475" i="2"/>
  <c r="A3476" i="2"/>
  <c r="B3476" i="2"/>
  <c r="C3476" i="2"/>
  <c r="D3476" i="2"/>
  <c r="E3476" i="2"/>
  <c r="A3477" i="2"/>
  <c r="B3477" i="2"/>
  <c r="C3477" i="2"/>
  <c r="D3477" i="2"/>
  <c r="E3477" i="2"/>
  <c r="A3478" i="2"/>
  <c r="B3478" i="2"/>
  <c r="C3478" i="2"/>
  <c r="D3478" i="2"/>
  <c r="E3478" i="2"/>
  <c r="A3479" i="2"/>
  <c r="B3479" i="2"/>
  <c r="C3479" i="2"/>
  <c r="D3479" i="2"/>
  <c r="E3479" i="2"/>
  <c r="A3480" i="2"/>
  <c r="B3480" i="2"/>
  <c r="C3480" i="2"/>
  <c r="D3480" i="2"/>
  <c r="E3480" i="2"/>
  <c r="A3481" i="2"/>
  <c r="B3481" i="2"/>
  <c r="C3481" i="2"/>
  <c r="D3481" i="2"/>
  <c r="E3481" i="2"/>
  <c r="A3482" i="2"/>
  <c r="B3482" i="2"/>
  <c r="C3482" i="2"/>
  <c r="D3482" i="2"/>
  <c r="E3482" i="2"/>
  <c r="A3483" i="2"/>
  <c r="B3483" i="2"/>
  <c r="C3483" i="2"/>
  <c r="D3483" i="2"/>
  <c r="E3483" i="2"/>
  <c r="A3484" i="2"/>
  <c r="B3484" i="2"/>
  <c r="C3484" i="2"/>
  <c r="D3484" i="2"/>
  <c r="E3484" i="2"/>
  <c r="A3485" i="2"/>
  <c r="B3485" i="2"/>
  <c r="C3485" i="2"/>
  <c r="D3485" i="2"/>
  <c r="E3485" i="2"/>
  <c r="A3486" i="2"/>
  <c r="B3486" i="2"/>
  <c r="C3486" i="2"/>
  <c r="D3486" i="2"/>
  <c r="E3486" i="2"/>
  <c r="A3487" i="2"/>
  <c r="B3487" i="2"/>
  <c r="C3487" i="2"/>
  <c r="D3487" i="2"/>
  <c r="E3487" i="2"/>
  <c r="A3488" i="2"/>
  <c r="B3488" i="2"/>
  <c r="C3488" i="2"/>
  <c r="D3488" i="2"/>
  <c r="E3488" i="2"/>
  <c r="A3489" i="2"/>
  <c r="B3489" i="2"/>
  <c r="C3489" i="2"/>
  <c r="D3489" i="2"/>
  <c r="E3489" i="2"/>
  <c r="A3490" i="2"/>
  <c r="B3490" i="2"/>
  <c r="C3490" i="2"/>
  <c r="D3490" i="2"/>
  <c r="E3490" i="2"/>
  <c r="A3491" i="2"/>
  <c r="B3491" i="2"/>
  <c r="C3491" i="2"/>
  <c r="D3491" i="2"/>
  <c r="E3491" i="2"/>
  <c r="A3492" i="2"/>
  <c r="B3492" i="2"/>
  <c r="C3492" i="2"/>
  <c r="D3492" i="2"/>
  <c r="E3492" i="2"/>
  <c r="A3493" i="2"/>
  <c r="B3493" i="2"/>
  <c r="C3493" i="2"/>
  <c r="D3493" i="2"/>
  <c r="E3493" i="2"/>
  <c r="A3494" i="2"/>
  <c r="B3494" i="2"/>
  <c r="C3494" i="2"/>
  <c r="D3494" i="2"/>
  <c r="E3494" i="2"/>
  <c r="A3495" i="2"/>
  <c r="B3495" i="2"/>
  <c r="C3495" i="2"/>
  <c r="D3495" i="2"/>
  <c r="E3495" i="2"/>
  <c r="A3496" i="2"/>
  <c r="B3496" i="2"/>
  <c r="C3496" i="2"/>
  <c r="D3496" i="2"/>
  <c r="E3496" i="2"/>
  <c r="A3497" i="2"/>
  <c r="B3497" i="2"/>
  <c r="C3497" i="2"/>
  <c r="D3497" i="2"/>
  <c r="E3497" i="2"/>
  <c r="A3498" i="2"/>
  <c r="B3498" i="2"/>
  <c r="C3498" i="2"/>
  <c r="D3498" i="2"/>
  <c r="E3498" i="2"/>
  <c r="A3499" i="2"/>
  <c r="B3499" i="2"/>
  <c r="C3499" i="2"/>
  <c r="D3499" i="2"/>
  <c r="E3499" i="2"/>
  <c r="A3500" i="2"/>
  <c r="B3500" i="2"/>
  <c r="C3500" i="2"/>
  <c r="D3500" i="2"/>
  <c r="E3500" i="2"/>
  <c r="A3501" i="2"/>
  <c r="B3501" i="2"/>
  <c r="C3501" i="2"/>
  <c r="D3501" i="2"/>
  <c r="E3501" i="2"/>
  <c r="A3502" i="2"/>
  <c r="B3502" i="2"/>
  <c r="C3502" i="2"/>
  <c r="D3502" i="2"/>
  <c r="E3502" i="2"/>
  <c r="A3503" i="2"/>
  <c r="B3503" i="2"/>
  <c r="C3503" i="2"/>
  <c r="D3503" i="2"/>
  <c r="E3503" i="2"/>
  <c r="A3504" i="2"/>
  <c r="B3504" i="2"/>
  <c r="C3504" i="2"/>
  <c r="D3504" i="2"/>
  <c r="E3504" i="2"/>
  <c r="A3505" i="2"/>
  <c r="B3505" i="2"/>
  <c r="C3505" i="2"/>
  <c r="D3505" i="2"/>
  <c r="E3505" i="2"/>
  <c r="A3506" i="2"/>
  <c r="B3506" i="2"/>
  <c r="C3506" i="2"/>
  <c r="D3506" i="2"/>
  <c r="E3506" i="2"/>
  <c r="A3507" i="2"/>
  <c r="B3507" i="2"/>
  <c r="C3507" i="2"/>
  <c r="D3507" i="2"/>
  <c r="E3507" i="2"/>
  <c r="A3508" i="2"/>
  <c r="B3508" i="2"/>
  <c r="C3508" i="2"/>
  <c r="D3508" i="2"/>
  <c r="E3508" i="2"/>
  <c r="A3509" i="2"/>
  <c r="B3509" i="2"/>
  <c r="C3509" i="2"/>
  <c r="D3509" i="2"/>
  <c r="E3509" i="2"/>
  <c r="A3510" i="2"/>
  <c r="B3510" i="2"/>
  <c r="C3510" i="2"/>
  <c r="D3510" i="2"/>
  <c r="E3510" i="2"/>
  <c r="A3511" i="2"/>
  <c r="B3511" i="2"/>
  <c r="C3511" i="2"/>
  <c r="D3511" i="2"/>
  <c r="E3511" i="2"/>
  <c r="A3512" i="2"/>
  <c r="B3512" i="2"/>
  <c r="C3512" i="2"/>
  <c r="D3512" i="2"/>
  <c r="E3512" i="2"/>
  <c r="A3513" i="2"/>
  <c r="B3513" i="2"/>
  <c r="C3513" i="2"/>
  <c r="D3513" i="2"/>
  <c r="E3513" i="2"/>
  <c r="A3514" i="2"/>
  <c r="B3514" i="2"/>
  <c r="C3514" i="2"/>
  <c r="D3514" i="2"/>
  <c r="E3514" i="2"/>
  <c r="A3515" i="2"/>
  <c r="B3515" i="2"/>
  <c r="C3515" i="2"/>
  <c r="D3515" i="2"/>
  <c r="E3515" i="2"/>
  <c r="A3516" i="2"/>
  <c r="B3516" i="2"/>
  <c r="C3516" i="2"/>
  <c r="D3516" i="2"/>
  <c r="E3516" i="2"/>
  <c r="A3517" i="2"/>
  <c r="B3517" i="2"/>
  <c r="C3517" i="2"/>
  <c r="D3517" i="2"/>
  <c r="E3517" i="2"/>
  <c r="A3518" i="2"/>
  <c r="B3518" i="2"/>
  <c r="C3518" i="2"/>
  <c r="D3518" i="2"/>
  <c r="E3518" i="2"/>
  <c r="A3519" i="2"/>
  <c r="B3519" i="2"/>
  <c r="C3519" i="2"/>
  <c r="D3519" i="2"/>
  <c r="E3519" i="2"/>
  <c r="A3520" i="2"/>
  <c r="B3520" i="2"/>
  <c r="C3520" i="2"/>
  <c r="D3520" i="2"/>
  <c r="E3520" i="2"/>
  <c r="A3521" i="2"/>
  <c r="B3521" i="2"/>
  <c r="C3521" i="2"/>
  <c r="D3521" i="2"/>
  <c r="E3521" i="2"/>
  <c r="A3522" i="2"/>
  <c r="B3522" i="2"/>
  <c r="C3522" i="2"/>
  <c r="D3522" i="2"/>
  <c r="E3522" i="2"/>
  <c r="A3523" i="2"/>
  <c r="B3523" i="2"/>
  <c r="C3523" i="2"/>
  <c r="D3523" i="2"/>
  <c r="E3523" i="2"/>
  <c r="A3524" i="2"/>
  <c r="B3524" i="2"/>
  <c r="C3524" i="2"/>
  <c r="D3524" i="2"/>
  <c r="E3524" i="2"/>
  <c r="A3525" i="2"/>
  <c r="B3525" i="2"/>
  <c r="C3525" i="2"/>
  <c r="D3525" i="2"/>
  <c r="E3525" i="2"/>
  <c r="A3526" i="2"/>
  <c r="B3526" i="2"/>
  <c r="C3526" i="2"/>
  <c r="D3526" i="2"/>
  <c r="E3526" i="2"/>
  <c r="A3527" i="2"/>
  <c r="B3527" i="2"/>
  <c r="C3527" i="2"/>
  <c r="D3527" i="2"/>
  <c r="E3527" i="2"/>
  <c r="A3528" i="2"/>
  <c r="B3528" i="2"/>
  <c r="C3528" i="2"/>
  <c r="D3528" i="2"/>
  <c r="E3528" i="2"/>
  <c r="A3529" i="2"/>
  <c r="B3529" i="2"/>
  <c r="C3529" i="2"/>
  <c r="D3529" i="2"/>
  <c r="E3529" i="2"/>
  <c r="A3530" i="2"/>
  <c r="B3530" i="2"/>
  <c r="C3530" i="2"/>
  <c r="D3530" i="2"/>
  <c r="E3530" i="2"/>
  <c r="A3531" i="2"/>
  <c r="B3531" i="2"/>
  <c r="C3531" i="2"/>
  <c r="D3531" i="2"/>
  <c r="E3531" i="2"/>
  <c r="A3532" i="2"/>
  <c r="B3532" i="2"/>
  <c r="C3532" i="2"/>
  <c r="D3532" i="2"/>
  <c r="E3532" i="2"/>
  <c r="A3533" i="2"/>
  <c r="B3533" i="2"/>
  <c r="C3533" i="2"/>
  <c r="D3533" i="2"/>
  <c r="E3533" i="2"/>
  <c r="A3534" i="2"/>
  <c r="B3534" i="2"/>
  <c r="C3534" i="2"/>
  <c r="D3534" i="2"/>
  <c r="E3534" i="2"/>
  <c r="A3535" i="2"/>
  <c r="B3535" i="2"/>
  <c r="C3535" i="2"/>
  <c r="D3535" i="2"/>
  <c r="E3535" i="2"/>
  <c r="A3536" i="2"/>
  <c r="B3536" i="2"/>
  <c r="C3536" i="2"/>
  <c r="D3536" i="2"/>
  <c r="E3536" i="2"/>
  <c r="A3537" i="2"/>
  <c r="B3537" i="2"/>
  <c r="C3537" i="2"/>
  <c r="D3537" i="2"/>
  <c r="E3537" i="2"/>
  <c r="A3538" i="2"/>
  <c r="B3538" i="2"/>
  <c r="C3538" i="2"/>
  <c r="D3538" i="2"/>
  <c r="E3538" i="2"/>
  <c r="A3539" i="2"/>
  <c r="B3539" i="2"/>
  <c r="C3539" i="2"/>
  <c r="D3539" i="2"/>
  <c r="E3539" i="2"/>
  <c r="A3540" i="2"/>
  <c r="B3540" i="2"/>
  <c r="C3540" i="2"/>
  <c r="D3540" i="2"/>
  <c r="E3540" i="2"/>
  <c r="A3541" i="2"/>
  <c r="B3541" i="2"/>
  <c r="C3541" i="2"/>
  <c r="D3541" i="2"/>
  <c r="E3541" i="2"/>
  <c r="A3542" i="2"/>
  <c r="B3542" i="2"/>
  <c r="C3542" i="2"/>
  <c r="D3542" i="2"/>
  <c r="E3542" i="2"/>
  <c r="A3543" i="2"/>
  <c r="B3543" i="2"/>
  <c r="C3543" i="2"/>
  <c r="D3543" i="2"/>
  <c r="E3543" i="2"/>
  <c r="A3544" i="2"/>
  <c r="B3544" i="2"/>
  <c r="C3544" i="2"/>
  <c r="D3544" i="2"/>
  <c r="E3544" i="2"/>
  <c r="A3545" i="2"/>
  <c r="B3545" i="2"/>
  <c r="C3545" i="2"/>
  <c r="D3545" i="2"/>
  <c r="E3545" i="2"/>
  <c r="A3546" i="2"/>
  <c r="B3546" i="2"/>
  <c r="C3546" i="2"/>
  <c r="D3546" i="2"/>
  <c r="E3546" i="2"/>
  <c r="A3547" i="2"/>
  <c r="B3547" i="2"/>
  <c r="C3547" i="2"/>
  <c r="D3547" i="2"/>
  <c r="E3547" i="2"/>
  <c r="A3548" i="2"/>
  <c r="B3548" i="2"/>
  <c r="C3548" i="2"/>
  <c r="D3548" i="2"/>
  <c r="E3548" i="2"/>
  <c r="A3549" i="2"/>
  <c r="B3549" i="2"/>
  <c r="C3549" i="2"/>
  <c r="D3549" i="2"/>
  <c r="E3549" i="2"/>
  <c r="A3550" i="2"/>
  <c r="B3550" i="2"/>
  <c r="C3550" i="2"/>
  <c r="D3550" i="2"/>
  <c r="E3550" i="2"/>
  <c r="A3551" i="2"/>
  <c r="B3551" i="2"/>
  <c r="C3551" i="2"/>
  <c r="D3551" i="2"/>
  <c r="E3551" i="2"/>
  <c r="A3552" i="2"/>
  <c r="B3552" i="2"/>
  <c r="C3552" i="2"/>
  <c r="D3552" i="2"/>
  <c r="E3552" i="2"/>
  <c r="A3553" i="2"/>
  <c r="B3553" i="2"/>
  <c r="C3553" i="2"/>
  <c r="D3553" i="2"/>
  <c r="E3553" i="2"/>
  <c r="A3554" i="2"/>
  <c r="B3554" i="2"/>
  <c r="C3554" i="2"/>
  <c r="D3554" i="2"/>
  <c r="E3554" i="2"/>
  <c r="A3555" i="2"/>
  <c r="B3555" i="2"/>
  <c r="C3555" i="2"/>
  <c r="D3555" i="2"/>
  <c r="E3555" i="2"/>
  <c r="A3556" i="2"/>
  <c r="B3556" i="2"/>
  <c r="C3556" i="2"/>
  <c r="D3556" i="2"/>
  <c r="E3556" i="2"/>
  <c r="A3557" i="2"/>
  <c r="B3557" i="2"/>
  <c r="C3557" i="2"/>
  <c r="D3557" i="2"/>
  <c r="E3557" i="2"/>
  <c r="A3558" i="2"/>
  <c r="B3558" i="2"/>
  <c r="C3558" i="2"/>
  <c r="D3558" i="2"/>
  <c r="E3558" i="2"/>
  <c r="A3559" i="2"/>
  <c r="B3559" i="2"/>
  <c r="C3559" i="2"/>
  <c r="D3559" i="2"/>
  <c r="E3559" i="2"/>
  <c r="A3560" i="2"/>
  <c r="B3560" i="2"/>
  <c r="C3560" i="2"/>
  <c r="D3560" i="2"/>
  <c r="E3560" i="2"/>
  <c r="A3561" i="2"/>
  <c r="B3561" i="2"/>
  <c r="C3561" i="2"/>
  <c r="D3561" i="2"/>
  <c r="E3561" i="2"/>
  <c r="A3562" i="2"/>
  <c r="B3562" i="2"/>
  <c r="C3562" i="2"/>
  <c r="D3562" i="2"/>
  <c r="E3562" i="2"/>
  <c r="A3563" i="2"/>
  <c r="B3563" i="2"/>
  <c r="C3563" i="2"/>
  <c r="D3563" i="2"/>
  <c r="E3563" i="2"/>
  <c r="A3564" i="2"/>
  <c r="B3564" i="2"/>
  <c r="C3564" i="2"/>
  <c r="D3564" i="2"/>
  <c r="E3564" i="2"/>
  <c r="A3565" i="2"/>
  <c r="B3565" i="2"/>
  <c r="C3565" i="2"/>
  <c r="D3565" i="2"/>
  <c r="E3565" i="2"/>
  <c r="A3566" i="2"/>
  <c r="B3566" i="2"/>
  <c r="C3566" i="2"/>
  <c r="D3566" i="2"/>
  <c r="E3566" i="2"/>
  <c r="A3567" i="2"/>
  <c r="B3567" i="2"/>
  <c r="C3567" i="2"/>
  <c r="D3567" i="2"/>
  <c r="E3567" i="2"/>
  <c r="A3568" i="2"/>
  <c r="B3568" i="2"/>
  <c r="C3568" i="2"/>
  <c r="D3568" i="2"/>
  <c r="E3568" i="2"/>
  <c r="A3569" i="2"/>
  <c r="B3569" i="2"/>
  <c r="C3569" i="2"/>
  <c r="D3569" i="2"/>
  <c r="E3569" i="2"/>
  <c r="A3570" i="2"/>
  <c r="B3570" i="2"/>
  <c r="C3570" i="2"/>
  <c r="D3570" i="2"/>
  <c r="E3570" i="2"/>
  <c r="A3571" i="2"/>
  <c r="B3571" i="2"/>
  <c r="C3571" i="2"/>
  <c r="D3571" i="2"/>
  <c r="E3571" i="2"/>
  <c r="A3572" i="2"/>
  <c r="B3572" i="2"/>
  <c r="C3572" i="2"/>
  <c r="D3572" i="2"/>
  <c r="E3572" i="2"/>
  <c r="A3573" i="2"/>
  <c r="B3573" i="2"/>
  <c r="C3573" i="2"/>
  <c r="D3573" i="2"/>
  <c r="E3573" i="2"/>
  <c r="A3574" i="2"/>
  <c r="B3574" i="2"/>
  <c r="C3574" i="2"/>
  <c r="D3574" i="2"/>
  <c r="E3574" i="2"/>
  <c r="A3575" i="2"/>
  <c r="B3575" i="2"/>
  <c r="C3575" i="2"/>
  <c r="D3575" i="2"/>
  <c r="E3575" i="2"/>
  <c r="A3576" i="2"/>
  <c r="B3576" i="2"/>
  <c r="C3576" i="2"/>
  <c r="D3576" i="2"/>
  <c r="E3576" i="2"/>
  <c r="A3577" i="2"/>
  <c r="B3577" i="2"/>
  <c r="C3577" i="2"/>
  <c r="D3577" i="2"/>
  <c r="E3577" i="2"/>
  <c r="A3578" i="2"/>
  <c r="B3578" i="2"/>
  <c r="C3578" i="2"/>
  <c r="D3578" i="2"/>
  <c r="E3578" i="2"/>
  <c r="A3579" i="2"/>
  <c r="B3579" i="2"/>
  <c r="C3579" i="2"/>
  <c r="D3579" i="2"/>
  <c r="E3579" i="2"/>
  <c r="A3580" i="2"/>
  <c r="B3580" i="2"/>
  <c r="C3580" i="2"/>
  <c r="D3580" i="2"/>
  <c r="E3580" i="2"/>
  <c r="A3581" i="2"/>
  <c r="B3581" i="2"/>
  <c r="C3581" i="2"/>
  <c r="D3581" i="2"/>
  <c r="E3581" i="2"/>
  <c r="A3582" i="2"/>
  <c r="B3582" i="2"/>
  <c r="C3582" i="2"/>
  <c r="D3582" i="2"/>
  <c r="E3582" i="2"/>
  <c r="A3583" i="2"/>
  <c r="B3583" i="2"/>
  <c r="C3583" i="2"/>
  <c r="D3583" i="2"/>
  <c r="E3583" i="2"/>
  <c r="A3584" i="2"/>
  <c r="B3584" i="2"/>
  <c r="C3584" i="2"/>
  <c r="D3584" i="2"/>
  <c r="E3584" i="2"/>
  <c r="A3585" i="2"/>
  <c r="B3585" i="2"/>
  <c r="C3585" i="2"/>
  <c r="D3585" i="2"/>
  <c r="E3585" i="2"/>
  <c r="A3586" i="2"/>
  <c r="B3586" i="2"/>
  <c r="C3586" i="2"/>
  <c r="D3586" i="2"/>
  <c r="E3586" i="2"/>
  <c r="A3587" i="2"/>
  <c r="B3587" i="2"/>
  <c r="C3587" i="2"/>
  <c r="D3587" i="2"/>
  <c r="E3587" i="2"/>
  <c r="A3588" i="2"/>
  <c r="B3588" i="2"/>
  <c r="C3588" i="2"/>
  <c r="D3588" i="2"/>
  <c r="E3588" i="2"/>
  <c r="A3589" i="2"/>
  <c r="B3589" i="2"/>
  <c r="C3589" i="2"/>
  <c r="D3589" i="2"/>
  <c r="E3589" i="2"/>
  <c r="A3590" i="2"/>
  <c r="B3590" i="2"/>
  <c r="C3590" i="2"/>
  <c r="D3590" i="2"/>
  <c r="E3590" i="2"/>
  <c r="A3591" i="2"/>
  <c r="B3591" i="2"/>
  <c r="C3591" i="2"/>
  <c r="D3591" i="2"/>
  <c r="E3591" i="2"/>
  <c r="A3592" i="2"/>
  <c r="B3592" i="2"/>
  <c r="C3592" i="2"/>
  <c r="D3592" i="2"/>
  <c r="E3592" i="2"/>
  <c r="A3593" i="2"/>
  <c r="B3593" i="2"/>
  <c r="C3593" i="2"/>
  <c r="D3593" i="2"/>
  <c r="E3593" i="2"/>
  <c r="A3594" i="2"/>
  <c r="B3594" i="2"/>
  <c r="C3594" i="2"/>
  <c r="D3594" i="2"/>
  <c r="E3594" i="2"/>
  <c r="A3595" i="2"/>
  <c r="B3595" i="2"/>
  <c r="C3595" i="2"/>
  <c r="D3595" i="2"/>
  <c r="E3595" i="2"/>
  <c r="A3596" i="2"/>
  <c r="B3596" i="2"/>
  <c r="C3596" i="2"/>
  <c r="D3596" i="2"/>
  <c r="E3596" i="2"/>
  <c r="A3597" i="2"/>
  <c r="B3597" i="2"/>
  <c r="C3597" i="2"/>
  <c r="D3597" i="2"/>
  <c r="E3597" i="2"/>
  <c r="A3598" i="2"/>
  <c r="B3598" i="2"/>
  <c r="C3598" i="2"/>
  <c r="D3598" i="2"/>
  <c r="E3598" i="2"/>
  <c r="A3599" i="2"/>
  <c r="B3599" i="2"/>
  <c r="C3599" i="2"/>
  <c r="D3599" i="2"/>
  <c r="E3599" i="2"/>
  <c r="A3600" i="2"/>
  <c r="B3600" i="2"/>
  <c r="C3600" i="2"/>
  <c r="D3600" i="2"/>
  <c r="E3600" i="2"/>
  <c r="A3601" i="2"/>
  <c r="B3601" i="2"/>
  <c r="C3601" i="2"/>
  <c r="D3601" i="2"/>
  <c r="E3601" i="2"/>
  <c r="A3602" i="2"/>
  <c r="B3602" i="2"/>
  <c r="C3602" i="2"/>
  <c r="D3602" i="2"/>
  <c r="E3602" i="2"/>
  <c r="A3603" i="2"/>
  <c r="B3603" i="2"/>
  <c r="C3603" i="2"/>
  <c r="D3603" i="2"/>
  <c r="E3603" i="2"/>
  <c r="A3604" i="2"/>
  <c r="B3604" i="2"/>
  <c r="C3604" i="2"/>
  <c r="D3604" i="2"/>
  <c r="E3604" i="2"/>
  <c r="A3605" i="2"/>
  <c r="B3605" i="2"/>
  <c r="C3605" i="2"/>
  <c r="D3605" i="2"/>
  <c r="E3605" i="2"/>
  <c r="A3606" i="2"/>
  <c r="B3606" i="2"/>
  <c r="C3606" i="2"/>
  <c r="D3606" i="2"/>
  <c r="E3606" i="2"/>
  <c r="A3607" i="2"/>
  <c r="B3607" i="2"/>
  <c r="C3607" i="2"/>
  <c r="D3607" i="2"/>
  <c r="E3607" i="2"/>
  <c r="A3608" i="2"/>
  <c r="B3608" i="2"/>
  <c r="C3608" i="2"/>
  <c r="D3608" i="2"/>
  <c r="E3608" i="2"/>
  <c r="A3609" i="2"/>
  <c r="B3609" i="2"/>
  <c r="C3609" i="2"/>
  <c r="D3609" i="2"/>
  <c r="E3609" i="2"/>
  <c r="A3610" i="2"/>
  <c r="B3610" i="2"/>
  <c r="C3610" i="2"/>
  <c r="D3610" i="2"/>
  <c r="E3610" i="2"/>
  <c r="A3611" i="2"/>
  <c r="B3611" i="2"/>
  <c r="C3611" i="2"/>
  <c r="D3611" i="2"/>
  <c r="E3611" i="2"/>
  <c r="A3612" i="2"/>
  <c r="B3612" i="2"/>
  <c r="C3612" i="2"/>
  <c r="D3612" i="2"/>
  <c r="E3612" i="2"/>
  <c r="A3613" i="2"/>
  <c r="B3613" i="2"/>
  <c r="C3613" i="2"/>
  <c r="D3613" i="2"/>
  <c r="E3613" i="2"/>
  <c r="A3614" i="2"/>
  <c r="B3614" i="2"/>
  <c r="C3614" i="2"/>
  <c r="D3614" i="2"/>
  <c r="E3614" i="2"/>
  <c r="A3615" i="2"/>
  <c r="B3615" i="2"/>
  <c r="C3615" i="2"/>
  <c r="D3615" i="2"/>
  <c r="E3615" i="2"/>
  <c r="A3616" i="2"/>
  <c r="B3616" i="2"/>
  <c r="C3616" i="2"/>
  <c r="D3616" i="2"/>
  <c r="E3616" i="2"/>
  <c r="A3617" i="2"/>
  <c r="B3617" i="2"/>
  <c r="C3617" i="2"/>
  <c r="D3617" i="2"/>
  <c r="E3617" i="2"/>
  <c r="A3618" i="2"/>
  <c r="B3618" i="2"/>
  <c r="C3618" i="2"/>
  <c r="D3618" i="2"/>
  <c r="E3618" i="2"/>
  <c r="A3619" i="2"/>
  <c r="B3619" i="2"/>
  <c r="C3619" i="2"/>
  <c r="D3619" i="2"/>
  <c r="E3619" i="2"/>
  <c r="A3620" i="2"/>
  <c r="B3620" i="2"/>
  <c r="C3620" i="2"/>
  <c r="D3620" i="2"/>
  <c r="E3620" i="2"/>
  <c r="A3621" i="2"/>
  <c r="B3621" i="2"/>
  <c r="C3621" i="2"/>
  <c r="D3621" i="2"/>
  <c r="E3621" i="2"/>
  <c r="A3622" i="2"/>
  <c r="B3622" i="2"/>
  <c r="C3622" i="2"/>
  <c r="D3622" i="2"/>
  <c r="E3622" i="2"/>
  <c r="A3623" i="2"/>
  <c r="B3623" i="2"/>
  <c r="C3623" i="2"/>
  <c r="D3623" i="2"/>
  <c r="E3623" i="2"/>
  <c r="A3624" i="2"/>
  <c r="B3624" i="2"/>
  <c r="C3624" i="2"/>
  <c r="D3624" i="2"/>
  <c r="E3624" i="2"/>
  <c r="A3625" i="2"/>
  <c r="B3625" i="2"/>
  <c r="C3625" i="2"/>
  <c r="D3625" i="2"/>
  <c r="E3625" i="2"/>
  <c r="A3626" i="2"/>
  <c r="B3626" i="2"/>
  <c r="C3626" i="2"/>
  <c r="D3626" i="2"/>
  <c r="E3626" i="2"/>
  <c r="A3627" i="2"/>
  <c r="B3627" i="2"/>
  <c r="C3627" i="2"/>
  <c r="D3627" i="2"/>
  <c r="E3627" i="2"/>
  <c r="A3628" i="2"/>
  <c r="B3628" i="2"/>
  <c r="C3628" i="2"/>
  <c r="D3628" i="2"/>
  <c r="E3628" i="2"/>
  <c r="A3629" i="2"/>
  <c r="B3629" i="2"/>
  <c r="C3629" i="2"/>
  <c r="D3629" i="2"/>
  <c r="E3629" i="2"/>
  <c r="A3630" i="2"/>
  <c r="B3630" i="2"/>
  <c r="C3630" i="2"/>
  <c r="D3630" i="2"/>
  <c r="E3630" i="2"/>
  <c r="A3631" i="2"/>
  <c r="B3631" i="2"/>
  <c r="C3631" i="2"/>
  <c r="D3631" i="2"/>
  <c r="E3631" i="2"/>
  <c r="A3632" i="2"/>
  <c r="B3632" i="2"/>
  <c r="C3632" i="2"/>
  <c r="D3632" i="2"/>
  <c r="E3632" i="2"/>
  <c r="A3633" i="2"/>
  <c r="B3633" i="2"/>
  <c r="C3633" i="2"/>
  <c r="D3633" i="2"/>
  <c r="E3633" i="2"/>
  <c r="A3634" i="2"/>
  <c r="B3634" i="2"/>
  <c r="C3634" i="2"/>
  <c r="D3634" i="2"/>
  <c r="E3634" i="2"/>
  <c r="A3635" i="2"/>
  <c r="B3635" i="2"/>
  <c r="C3635" i="2"/>
  <c r="D3635" i="2"/>
  <c r="E3635" i="2"/>
  <c r="A3636" i="2"/>
  <c r="B3636" i="2"/>
  <c r="C3636" i="2"/>
  <c r="D3636" i="2"/>
  <c r="E3636" i="2"/>
  <c r="A3637" i="2"/>
  <c r="B3637" i="2"/>
  <c r="C3637" i="2"/>
  <c r="D3637" i="2"/>
  <c r="E3637" i="2"/>
  <c r="A3638" i="2"/>
  <c r="B3638" i="2"/>
  <c r="C3638" i="2"/>
  <c r="D3638" i="2"/>
  <c r="E3638" i="2"/>
  <c r="A3639" i="2"/>
  <c r="B3639" i="2"/>
  <c r="C3639" i="2"/>
  <c r="D3639" i="2"/>
  <c r="E3639" i="2"/>
  <c r="A3640" i="2"/>
  <c r="B3640" i="2"/>
  <c r="C3640" i="2"/>
  <c r="D3640" i="2"/>
  <c r="E3640" i="2"/>
  <c r="A3641" i="2"/>
  <c r="B3641" i="2"/>
  <c r="C3641" i="2"/>
  <c r="D3641" i="2"/>
  <c r="E3641" i="2"/>
  <c r="A3642" i="2"/>
  <c r="B3642" i="2"/>
  <c r="C3642" i="2"/>
  <c r="D3642" i="2"/>
  <c r="E3642" i="2"/>
  <c r="A3643" i="2"/>
  <c r="B3643" i="2"/>
  <c r="C3643" i="2"/>
  <c r="D3643" i="2"/>
  <c r="E3643" i="2"/>
  <c r="A3644" i="2"/>
  <c r="B3644" i="2"/>
  <c r="C3644" i="2"/>
  <c r="D3644" i="2"/>
  <c r="E3644" i="2"/>
  <c r="A3645" i="2"/>
  <c r="B3645" i="2"/>
  <c r="C3645" i="2"/>
  <c r="D3645" i="2"/>
  <c r="E3645" i="2"/>
  <c r="A3646" i="2"/>
  <c r="B3646" i="2"/>
  <c r="C3646" i="2"/>
  <c r="D3646" i="2"/>
  <c r="E3646" i="2"/>
  <c r="A3647" i="2"/>
  <c r="B3647" i="2"/>
  <c r="C3647" i="2"/>
  <c r="D3647" i="2"/>
  <c r="E3647" i="2"/>
  <c r="A3648" i="2"/>
  <c r="B3648" i="2"/>
  <c r="C3648" i="2"/>
  <c r="D3648" i="2"/>
  <c r="E3648" i="2"/>
  <c r="A3649" i="2"/>
  <c r="B3649" i="2"/>
  <c r="C3649" i="2"/>
  <c r="D3649" i="2"/>
  <c r="E3649" i="2"/>
  <c r="A3650" i="2"/>
  <c r="B3650" i="2"/>
  <c r="C3650" i="2"/>
  <c r="D3650" i="2"/>
  <c r="E3650" i="2"/>
  <c r="A3651" i="2"/>
  <c r="B3651" i="2"/>
  <c r="C3651" i="2"/>
  <c r="D3651" i="2"/>
  <c r="E3651" i="2"/>
  <c r="A3652" i="2"/>
  <c r="B3652" i="2"/>
  <c r="C3652" i="2"/>
  <c r="D3652" i="2"/>
  <c r="E3652" i="2"/>
  <c r="A3653" i="2"/>
  <c r="B3653" i="2"/>
  <c r="C3653" i="2"/>
  <c r="D3653" i="2"/>
  <c r="E3653" i="2"/>
  <c r="A3654" i="2"/>
  <c r="B3654" i="2"/>
  <c r="C3654" i="2"/>
  <c r="D3654" i="2"/>
  <c r="E3654" i="2"/>
  <c r="A3655" i="2"/>
  <c r="B3655" i="2"/>
  <c r="C3655" i="2"/>
  <c r="D3655" i="2"/>
  <c r="E3655" i="2"/>
  <c r="A3656" i="2"/>
  <c r="B3656" i="2"/>
  <c r="C3656" i="2"/>
  <c r="D3656" i="2"/>
  <c r="E3656" i="2"/>
  <c r="A3657" i="2"/>
  <c r="B3657" i="2"/>
  <c r="C3657" i="2"/>
  <c r="D3657" i="2"/>
  <c r="E3657" i="2"/>
  <c r="A3658" i="2"/>
  <c r="B3658" i="2"/>
  <c r="C3658" i="2"/>
  <c r="D3658" i="2"/>
  <c r="E3658" i="2"/>
  <c r="A3659" i="2"/>
  <c r="B3659" i="2"/>
  <c r="C3659" i="2"/>
  <c r="D3659" i="2"/>
  <c r="E3659" i="2"/>
  <c r="A3660" i="2"/>
  <c r="B3660" i="2"/>
  <c r="C3660" i="2"/>
  <c r="D3660" i="2"/>
  <c r="E3660" i="2"/>
  <c r="A3661" i="2"/>
  <c r="B3661" i="2"/>
  <c r="C3661" i="2"/>
  <c r="D3661" i="2"/>
  <c r="E3661" i="2"/>
  <c r="A3662" i="2"/>
  <c r="B3662" i="2"/>
  <c r="C3662" i="2"/>
  <c r="D3662" i="2"/>
  <c r="E3662" i="2"/>
  <c r="A3663" i="2"/>
  <c r="B3663" i="2"/>
  <c r="C3663" i="2"/>
  <c r="D3663" i="2"/>
  <c r="E3663" i="2"/>
  <c r="A3664" i="2"/>
  <c r="B3664" i="2"/>
  <c r="C3664" i="2"/>
  <c r="D3664" i="2"/>
  <c r="E3664" i="2"/>
  <c r="A3665" i="2"/>
  <c r="B3665" i="2"/>
  <c r="C3665" i="2"/>
  <c r="D3665" i="2"/>
  <c r="E3665" i="2"/>
  <c r="A3666" i="2"/>
  <c r="B3666" i="2"/>
  <c r="C3666" i="2"/>
  <c r="D3666" i="2"/>
  <c r="E3666" i="2"/>
  <c r="A3667" i="2"/>
  <c r="B3667" i="2"/>
  <c r="C3667" i="2"/>
  <c r="D3667" i="2"/>
  <c r="E3667" i="2"/>
  <c r="A3668" i="2"/>
  <c r="B3668" i="2"/>
  <c r="C3668" i="2"/>
  <c r="D3668" i="2"/>
  <c r="E3668" i="2"/>
  <c r="A3669" i="2"/>
  <c r="B3669" i="2"/>
  <c r="C3669" i="2"/>
  <c r="D3669" i="2"/>
  <c r="E3669" i="2"/>
  <c r="A3670" i="2"/>
  <c r="B3670" i="2"/>
  <c r="C3670" i="2"/>
  <c r="D3670" i="2"/>
  <c r="E3670" i="2"/>
  <c r="A3671" i="2"/>
  <c r="B3671" i="2"/>
  <c r="C3671" i="2"/>
  <c r="D3671" i="2"/>
  <c r="E3671" i="2"/>
  <c r="A3672" i="2"/>
  <c r="B3672" i="2"/>
  <c r="C3672" i="2"/>
  <c r="D3672" i="2"/>
  <c r="E3672" i="2"/>
  <c r="A3673" i="2"/>
  <c r="B3673" i="2"/>
  <c r="C3673" i="2"/>
  <c r="D3673" i="2"/>
  <c r="E3673" i="2"/>
  <c r="A3674" i="2"/>
  <c r="B3674" i="2"/>
  <c r="C3674" i="2"/>
  <c r="D3674" i="2"/>
  <c r="E3674" i="2"/>
  <c r="A3675" i="2"/>
  <c r="B3675" i="2"/>
  <c r="C3675" i="2"/>
  <c r="D3675" i="2"/>
  <c r="E3675" i="2"/>
  <c r="A3676" i="2"/>
  <c r="B3676" i="2"/>
  <c r="C3676" i="2"/>
  <c r="D3676" i="2"/>
  <c r="E3676" i="2"/>
  <c r="A3677" i="2"/>
  <c r="B3677" i="2"/>
  <c r="C3677" i="2"/>
  <c r="D3677" i="2"/>
  <c r="E3677" i="2"/>
  <c r="A3678" i="2"/>
  <c r="B3678" i="2"/>
  <c r="C3678" i="2"/>
  <c r="D3678" i="2"/>
  <c r="E3678" i="2"/>
  <c r="A3679" i="2"/>
  <c r="B3679" i="2"/>
  <c r="C3679" i="2"/>
  <c r="D3679" i="2"/>
  <c r="E3679" i="2"/>
  <c r="A3680" i="2"/>
  <c r="B3680" i="2"/>
  <c r="C3680" i="2"/>
  <c r="D3680" i="2"/>
  <c r="E3680" i="2"/>
  <c r="A3681" i="2"/>
  <c r="B3681" i="2"/>
  <c r="C3681" i="2"/>
  <c r="D3681" i="2"/>
  <c r="E3681" i="2"/>
  <c r="A3682" i="2"/>
  <c r="B3682" i="2"/>
  <c r="C3682" i="2"/>
  <c r="D3682" i="2"/>
  <c r="E3682" i="2"/>
  <c r="A3683" i="2"/>
  <c r="B3683" i="2"/>
  <c r="C3683" i="2"/>
  <c r="D3683" i="2"/>
  <c r="E3683" i="2"/>
  <c r="A3684" i="2"/>
  <c r="B3684" i="2"/>
  <c r="C3684" i="2"/>
  <c r="D3684" i="2"/>
  <c r="E3684" i="2"/>
  <c r="A3685" i="2"/>
  <c r="B3685" i="2"/>
  <c r="C3685" i="2"/>
  <c r="D3685" i="2"/>
  <c r="E3685" i="2"/>
  <c r="A3686" i="2"/>
  <c r="B3686" i="2"/>
  <c r="C3686" i="2"/>
  <c r="D3686" i="2"/>
  <c r="E3686" i="2"/>
  <c r="A3687" i="2"/>
  <c r="B3687" i="2"/>
  <c r="C3687" i="2"/>
  <c r="D3687" i="2"/>
  <c r="E3687" i="2"/>
  <c r="A3688" i="2"/>
  <c r="B3688" i="2"/>
  <c r="C3688" i="2"/>
  <c r="D3688" i="2"/>
  <c r="E3688" i="2"/>
  <c r="A3689" i="2"/>
  <c r="B3689" i="2"/>
  <c r="C3689" i="2"/>
  <c r="D3689" i="2"/>
  <c r="E3689" i="2"/>
  <c r="A3690" i="2"/>
  <c r="B3690" i="2"/>
  <c r="C3690" i="2"/>
  <c r="D3690" i="2"/>
  <c r="E3690" i="2"/>
  <c r="A3691" i="2"/>
  <c r="B3691" i="2"/>
  <c r="C3691" i="2"/>
  <c r="D3691" i="2"/>
  <c r="E3691" i="2"/>
  <c r="A3692" i="2"/>
  <c r="B3692" i="2"/>
  <c r="C3692" i="2"/>
  <c r="D3692" i="2"/>
  <c r="E3692" i="2"/>
  <c r="A3693" i="2"/>
  <c r="B3693" i="2"/>
  <c r="C3693" i="2"/>
  <c r="D3693" i="2"/>
  <c r="E3693" i="2"/>
  <c r="A3694" i="2"/>
  <c r="B3694" i="2"/>
  <c r="C3694" i="2"/>
  <c r="D3694" i="2"/>
  <c r="E3694" i="2"/>
  <c r="A3695" i="2"/>
  <c r="B3695" i="2"/>
  <c r="C3695" i="2"/>
  <c r="D3695" i="2"/>
  <c r="E3695" i="2"/>
  <c r="A3696" i="2"/>
  <c r="B3696" i="2"/>
  <c r="C3696" i="2"/>
  <c r="D3696" i="2"/>
  <c r="E3696" i="2"/>
  <c r="A3697" i="2"/>
  <c r="B3697" i="2"/>
  <c r="C3697" i="2"/>
  <c r="D3697" i="2"/>
  <c r="E3697" i="2"/>
  <c r="A3698" i="2"/>
  <c r="B3698" i="2"/>
  <c r="C3698" i="2"/>
  <c r="D3698" i="2"/>
  <c r="E3698" i="2"/>
  <c r="A3699" i="2"/>
  <c r="B3699" i="2"/>
  <c r="C3699" i="2"/>
  <c r="D3699" i="2"/>
  <c r="E3699" i="2"/>
  <c r="A3700" i="2"/>
  <c r="B3700" i="2"/>
  <c r="C3700" i="2"/>
  <c r="D3700" i="2"/>
  <c r="E3700" i="2"/>
  <c r="A3701" i="2"/>
  <c r="B3701" i="2"/>
  <c r="C3701" i="2"/>
  <c r="D3701" i="2"/>
  <c r="E3701" i="2"/>
  <c r="A3702" i="2"/>
  <c r="B3702" i="2"/>
  <c r="C3702" i="2"/>
  <c r="D3702" i="2"/>
  <c r="E3702" i="2"/>
  <c r="A3703" i="2"/>
  <c r="B3703" i="2"/>
  <c r="C3703" i="2"/>
  <c r="D3703" i="2"/>
  <c r="E3703" i="2"/>
  <c r="A3704" i="2"/>
  <c r="B3704" i="2"/>
  <c r="C3704" i="2"/>
  <c r="D3704" i="2"/>
  <c r="E3704" i="2"/>
  <c r="A3705" i="2"/>
  <c r="B3705" i="2"/>
  <c r="C3705" i="2"/>
  <c r="D3705" i="2"/>
  <c r="E3705" i="2"/>
  <c r="A3706" i="2"/>
  <c r="B3706" i="2"/>
  <c r="C3706" i="2"/>
  <c r="D3706" i="2"/>
  <c r="E3706" i="2"/>
  <c r="A3707" i="2"/>
  <c r="B3707" i="2"/>
  <c r="C3707" i="2"/>
  <c r="D3707" i="2"/>
  <c r="E3707" i="2"/>
  <c r="A3708" i="2"/>
  <c r="B3708" i="2"/>
  <c r="C3708" i="2"/>
  <c r="D3708" i="2"/>
  <c r="E3708" i="2"/>
  <c r="A3709" i="2"/>
  <c r="B3709" i="2"/>
  <c r="C3709" i="2"/>
  <c r="D3709" i="2"/>
  <c r="E3709" i="2"/>
  <c r="A3710" i="2"/>
  <c r="B3710" i="2"/>
  <c r="C3710" i="2"/>
  <c r="D3710" i="2"/>
  <c r="E3710" i="2"/>
  <c r="A3711" i="2"/>
  <c r="B3711" i="2"/>
  <c r="C3711" i="2"/>
  <c r="D3711" i="2"/>
  <c r="E3711" i="2"/>
  <c r="A3712" i="2"/>
  <c r="B3712" i="2"/>
  <c r="C3712" i="2"/>
  <c r="D3712" i="2"/>
  <c r="E3712" i="2"/>
  <c r="A3713" i="2"/>
  <c r="B3713" i="2"/>
  <c r="C3713" i="2"/>
  <c r="D3713" i="2"/>
  <c r="E3713" i="2"/>
  <c r="A3714" i="2"/>
  <c r="B3714" i="2"/>
  <c r="C3714" i="2"/>
  <c r="D3714" i="2"/>
  <c r="E3714" i="2"/>
  <c r="A3715" i="2"/>
  <c r="B3715" i="2"/>
  <c r="C3715" i="2"/>
  <c r="D3715" i="2"/>
  <c r="E3715" i="2"/>
  <c r="A3716" i="2"/>
  <c r="B3716" i="2"/>
  <c r="C3716" i="2"/>
  <c r="D3716" i="2"/>
  <c r="E3716" i="2"/>
  <c r="A3717" i="2"/>
  <c r="B3717" i="2"/>
  <c r="C3717" i="2"/>
  <c r="D3717" i="2"/>
  <c r="E3717" i="2"/>
  <c r="A3718" i="2"/>
  <c r="B3718" i="2"/>
  <c r="C3718" i="2"/>
  <c r="D3718" i="2"/>
  <c r="E3718" i="2"/>
  <c r="A3719" i="2"/>
  <c r="B3719" i="2"/>
  <c r="C3719" i="2"/>
  <c r="D3719" i="2"/>
  <c r="E3719" i="2"/>
  <c r="A3720" i="2"/>
  <c r="B3720" i="2"/>
  <c r="C3720" i="2"/>
  <c r="D3720" i="2"/>
  <c r="E3720" i="2"/>
  <c r="A3721" i="2"/>
  <c r="B3721" i="2"/>
  <c r="C3721" i="2"/>
  <c r="D3721" i="2"/>
  <c r="E3721" i="2"/>
  <c r="A3722" i="2"/>
  <c r="B3722" i="2"/>
  <c r="C3722" i="2"/>
  <c r="D3722" i="2"/>
  <c r="E3722" i="2"/>
  <c r="A3723" i="2"/>
  <c r="B3723" i="2"/>
  <c r="C3723" i="2"/>
  <c r="D3723" i="2"/>
  <c r="E3723" i="2"/>
  <c r="A3724" i="2"/>
  <c r="B3724" i="2"/>
  <c r="C3724" i="2"/>
  <c r="D3724" i="2"/>
  <c r="E3724" i="2"/>
  <c r="A3725" i="2"/>
  <c r="B3725" i="2"/>
  <c r="C3725" i="2"/>
  <c r="D3725" i="2"/>
  <c r="E3725" i="2"/>
  <c r="A3726" i="2"/>
  <c r="B3726" i="2"/>
  <c r="C3726" i="2"/>
  <c r="D3726" i="2"/>
  <c r="E3726" i="2"/>
  <c r="A3727" i="2"/>
  <c r="B3727" i="2"/>
  <c r="C3727" i="2"/>
  <c r="D3727" i="2"/>
  <c r="E3727" i="2"/>
  <c r="A3728" i="2"/>
  <c r="B3728" i="2"/>
  <c r="C3728" i="2"/>
  <c r="D3728" i="2"/>
  <c r="E3728" i="2"/>
  <c r="A3729" i="2"/>
  <c r="B3729" i="2"/>
  <c r="C3729" i="2"/>
  <c r="D3729" i="2"/>
  <c r="E3729" i="2"/>
  <c r="A3730" i="2"/>
  <c r="B3730" i="2"/>
  <c r="C3730" i="2"/>
  <c r="D3730" i="2"/>
  <c r="E3730" i="2"/>
  <c r="A3731" i="2"/>
  <c r="B3731" i="2"/>
  <c r="C3731" i="2"/>
  <c r="D3731" i="2"/>
  <c r="E3731" i="2"/>
  <c r="A3732" i="2"/>
  <c r="B3732" i="2"/>
  <c r="C3732" i="2"/>
  <c r="D3732" i="2"/>
  <c r="E3732" i="2"/>
  <c r="A3733" i="2"/>
  <c r="B3733" i="2"/>
  <c r="C3733" i="2"/>
  <c r="D3733" i="2"/>
  <c r="E3733" i="2"/>
  <c r="A3734" i="2"/>
  <c r="B3734" i="2"/>
  <c r="C3734" i="2"/>
  <c r="D3734" i="2"/>
  <c r="E3734" i="2"/>
  <c r="A3735" i="2"/>
  <c r="B3735" i="2"/>
  <c r="C3735" i="2"/>
  <c r="D3735" i="2"/>
  <c r="E3735" i="2"/>
  <c r="A3736" i="2"/>
  <c r="B3736" i="2"/>
  <c r="C3736" i="2"/>
  <c r="D3736" i="2"/>
  <c r="E3736" i="2"/>
  <c r="A3737" i="2"/>
  <c r="B3737" i="2"/>
  <c r="C3737" i="2"/>
  <c r="D3737" i="2"/>
  <c r="E3737" i="2"/>
  <c r="A3738" i="2"/>
  <c r="B3738" i="2"/>
  <c r="C3738" i="2"/>
  <c r="D3738" i="2"/>
  <c r="E3738" i="2"/>
  <c r="A3739" i="2"/>
  <c r="B3739" i="2"/>
  <c r="C3739" i="2"/>
  <c r="D3739" i="2"/>
  <c r="E3739" i="2"/>
  <c r="A3740" i="2"/>
  <c r="B3740" i="2"/>
  <c r="C3740" i="2"/>
  <c r="D3740" i="2"/>
  <c r="E3740" i="2"/>
  <c r="A3741" i="2"/>
  <c r="B3741" i="2"/>
  <c r="C3741" i="2"/>
  <c r="D3741" i="2"/>
  <c r="E3741" i="2"/>
  <c r="A3742" i="2"/>
  <c r="B3742" i="2"/>
  <c r="C3742" i="2"/>
  <c r="D3742" i="2"/>
  <c r="E3742" i="2"/>
  <c r="A3743" i="2"/>
  <c r="B3743" i="2"/>
  <c r="C3743" i="2"/>
  <c r="D3743" i="2"/>
  <c r="E3743" i="2"/>
  <c r="A3744" i="2"/>
  <c r="B3744" i="2"/>
  <c r="C3744" i="2"/>
  <c r="D3744" i="2"/>
  <c r="E3744" i="2"/>
  <c r="A3745" i="2"/>
  <c r="B3745" i="2"/>
  <c r="C3745" i="2"/>
  <c r="D3745" i="2"/>
  <c r="E3745" i="2"/>
  <c r="A3746" i="2"/>
  <c r="B3746" i="2"/>
  <c r="C3746" i="2"/>
  <c r="D3746" i="2"/>
  <c r="E3746" i="2"/>
  <c r="A3747" i="2"/>
  <c r="B3747" i="2"/>
  <c r="C3747" i="2"/>
  <c r="D3747" i="2"/>
  <c r="E3747" i="2"/>
  <c r="A3748" i="2"/>
  <c r="B3748" i="2"/>
  <c r="C3748" i="2"/>
  <c r="D3748" i="2"/>
  <c r="E3748" i="2"/>
  <c r="A3749" i="2"/>
  <c r="B3749" i="2"/>
  <c r="C3749" i="2"/>
  <c r="D3749" i="2"/>
  <c r="E3749" i="2"/>
  <c r="A3750" i="2"/>
  <c r="B3750" i="2"/>
  <c r="C3750" i="2"/>
  <c r="D3750" i="2"/>
  <c r="E3750" i="2"/>
  <c r="A3751" i="2"/>
  <c r="B3751" i="2"/>
  <c r="C3751" i="2"/>
  <c r="D3751" i="2"/>
  <c r="E3751" i="2"/>
  <c r="A3752" i="2"/>
  <c r="B3752" i="2"/>
  <c r="C3752" i="2"/>
  <c r="D3752" i="2"/>
  <c r="E3752" i="2"/>
  <c r="A3753" i="2"/>
  <c r="B3753" i="2"/>
  <c r="C3753" i="2"/>
  <c r="D3753" i="2"/>
  <c r="E3753" i="2"/>
  <c r="A3754" i="2"/>
  <c r="B3754" i="2"/>
  <c r="C3754" i="2"/>
  <c r="D3754" i="2"/>
  <c r="E3754" i="2"/>
  <c r="A3755" i="2"/>
  <c r="B3755" i="2"/>
  <c r="C3755" i="2"/>
  <c r="D3755" i="2"/>
  <c r="E3755" i="2"/>
  <c r="A3756" i="2"/>
  <c r="B3756" i="2"/>
  <c r="C3756" i="2"/>
  <c r="D3756" i="2"/>
  <c r="E3756" i="2"/>
  <c r="A3757" i="2"/>
  <c r="B3757" i="2"/>
  <c r="C3757" i="2"/>
  <c r="D3757" i="2"/>
  <c r="E3757" i="2"/>
  <c r="A3758" i="2"/>
  <c r="B3758" i="2"/>
  <c r="C3758" i="2"/>
  <c r="D3758" i="2"/>
  <c r="E3758" i="2"/>
  <c r="A3759" i="2"/>
  <c r="B3759" i="2"/>
  <c r="C3759" i="2"/>
  <c r="D3759" i="2"/>
  <c r="E3759" i="2"/>
  <c r="A3760" i="2"/>
  <c r="B3760" i="2"/>
  <c r="C3760" i="2"/>
  <c r="D3760" i="2"/>
  <c r="E3760" i="2"/>
  <c r="A3761" i="2"/>
  <c r="B3761" i="2"/>
  <c r="C3761" i="2"/>
  <c r="D3761" i="2"/>
  <c r="E3761" i="2"/>
  <c r="A3762" i="2"/>
  <c r="B3762" i="2"/>
  <c r="C3762" i="2"/>
  <c r="D3762" i="2"/>
  <c r="E3762" i="2"/>
  <c r="A3763" i="2"/>
  <c r="B3763" i="2"/>
  <c r="C3763" i="2"/>
  <c r="D3763" i="2"/>
  <c r="E3763" i="2"/>
  <c r="A3764" i="2"/>
  <c r="B3764" i="2"/>
  <c r="C3764" i="2"/>
  <c r="D3764" i="2"/>
  <c r="E3764" i="2"/>
  <c r="A3765" i="2"/>
  <c r="B3765" i="2"/>
  <c r="C3765" i="2"/>
  <c r="D3765" i="2"/>
  <c r="E3765" i="2"/>
  <c r="A3766" i="2"/>
  <c r="B3766" i="2"/>
  <c r="C3766" i="2"/>
  <c r="D3766" i="2"/>
  <c r="E3766" i="2"/>
  <c r="A3767" i="2"/>
  <c r="B3767" i="2"/>
  <c r="C3767" i="2"/>
  <c r="D3767" i="2"/>
  <c r="E3767" i="2"/>
  <c r="A3768" i="2"/>
  <c r="B3768" i="2"/>
  <c r="C3768" i="2"/>
  <c r="D3768" i="2"/>
  <c r="E3768" i="2"/>
  <c r="A3773" i="2"/>
  <c r="B3773" i="2"/>
  <c r="C3773" i="2"/>
  <c r="D3773" i="2"/>
  <c r="E3773" i="2"/>
  <c r="A3774" i="2"/>
  <c r="B3774" i="2"/>
  <c r="C3774" i="2"/>
  <c r="D3774" i="2"/>
  <c r="E3774" i="2"/>
  <c r="A3775" i="2"/>
  <c r="B3775" i="2"/>
  <c r="C3775" i="2"/>
  <c r="D3775" i="2"/>
  <c r="E3775" i="2"/>
  <c r="A3776" i="2"/>
  <c r="B3776" i="2"/>
  <c r="C3776" i="2"/>
  <c r="D3776" i="2"/>
  <c r="E3776" i="2"/>
  <c r="A3777" i="2"/>
  <c r="B3777" i="2"/>
  <c r="C3777" i="2"/>
  <c r="D3777" i="2"/>
  <c r="E3777" i="2"/>
  <c r="A3778" i="2"/>
  <c r="B3778" i="2"/>
  <c r="C3778" i="2"/>
  <c r="D3778" i="2"/>
  <c r="E3778" i="2"/>
  <c r="A3779" i="2"/>
  <c r="B3779" i="2"/>
  <c r="C3779" i="2"/>
  <c r="D3779" i="2"/>
  <c r="E3779" i="2"/>
  <c r="A3780" i="2"/>
  <c r="B3780" i="2"/>
  <c r="C3780" i="2"/>
  <c r="D3780" i="2"/>
  <c r="E3780" i="2"/>
  <c r="A3781" i="2"/>
  <c r="B3781" i="2"/>
  <c r="C3781" i="2"/>
  <c r="D3781" i="2"/>
  <c r="E3781" i="2"/>
  <c r="A3782" i="2"/>
  <c r="B3782" i="2"/>
  <c r="C3782" i="2"/>
  <c r="D3782" i="2"/>
  <c r="E3782" i="2"/>
  <c r="A3783" i="2"/>
  <c r="B3783" i="2"/>
  <c r="C3783" i="2"/>
  <c r="D3783" i="2"/>
  <c r="E3783" i="2"/>
  <c r="A3784" i="2"/>
  <c r="B3784" i="2"/>
  <c r="C3784" i="2"/>
  <c r="D3784" i="2"/>
  <c r="E3784" i="2"/>
  <c r="A3785" i="2"/>
  <c r="B3785" i="2"/>
  <c r="C3785" i="2"/>
  <c r="D3785" i="2"/>
  <c r="E3785" i="2"/>
  <c r="A3786" i="2"/>
  <c r="B3786" i="2"/>
  <c r="C3786" i="2"/>
  <c r="D3786" i="2"/>
  <c r="E3786" i="2"/>
  <c r="A3787" i="2"/>
  <c r="B3787" i="2"/>
  <c r="C3787" i="2"/>
  <c r="D3787" i="2"/>
  <c r="E3787" i="2"/>
  <c r="A3788" i="2"/>
  <c r="B3788" i="2"/>
  <c r="C3788" i="2"/>
  <c r="D3788" i="2"/>
  <c r="E3788" i="2"/>
  <c r="A3789" i="2"/>
  <c r="B3789" i="2"/>
  <c r="C3789" i="2"/>
  <c r="D3789" i="2"/>
  <c r="E3789" i="2"/>
  <c r="A3790" i="2"/>
  <c r="B3790" i="2"/>
  <c r="C3790" i="2"/>
  <c r="D3790" i="2"/>
  <c r="E3790" i="2"/>
  <c r="A3791" i="2"/>
  <c r="B3791" i="2"/>
  <c r="C3791" i="2"/>
  <c r="D3791" i="2"/>
  <c r="E3791" i="2"/>
  <c r="A3792" i="2"/>
  <c r="B3792" i="2"/>
  <c r="C3792" i="2"/>
  <c r="D3792" i="2"/>
  <c r="E3792" i="2"/>
  <c r="A3793" i="2"/>
  <c r="B3793" i="2"/>
  <c r="C3793" i="2"/>
  <c r="D3793" i="2"/>
  <c r="E3793" i="2"/>
  <c r="A3794" i="2"/>
  <c r="B3794" i="2"/>
  <c r="C3794" i="2"/>
  <c r="D3794" i="2"/>
  <c r="E3794" i="2"/>
  <c r="A3795" i="2"/>
  <c r="B3795" i="2"/>
  <c r="C3795" i="2"/>
  <c r="D3795" i="2"/>
  <c r="E3795" i="2"/>
  <c r="A3796" i="2"/>
  <c r="B3796" i="2"/>
  <c r="C3796" i="2"/>
  <c r="D3796" i="2"/>
  <c r="E3796" i="2"/>
  <c r="A3797" i="2"/>
  <c r="B3797" i="2"/>
  <c r="C3797" i="2"/>
  <c r="D3797" i="2"/>
  <c r="E3797" i="2"/>
  <c r="A3798" i="2"/>
  <c r="B3798" i="2"/>
  <c r="C3798" i="2"/>
  <c r="D3798" i="2"/>
  <c r="E3798" i="2"/>
  <c r="A3799" i="2"/>
  <c r="B3799" i="2"/>
  <c r="C3799" i="2"/>
  <c r="D3799" i="2"/>
  <c r="E3799" i="2"/>
  <c r="A3800" i="2"/>
  <c r="B3800" i="2"/>
  <c r="C3800" i="2"/>
  <c r="D3800" i="2"/>
  <c r="E3800" i="2"/>
  <c r="A3801" i="2"/>
  <c r="B3801" i="2"/>
  <c r="C3801" i="2"/>
  <c r="D3801" i="2"/>
  <c r="E3801" i="2"/>
  <c r="A3802" i="2"/>
  <c r="B3802" i="2"/>
  <c r="C3802" i="2"/>
  <c r="D3802" i="2"/>
  <c r="E3802" i="2"/>
  <c r="A3803" i="2"/>
  <c r="B3803" i="2"/>
  <c r="C3803" i="2"/>
  <c r="D3803" i="2"/>
  <c r="E3803" i="2"/>
  <c r="A3804" i="2"/>
  <c r="B3804" i="2"/>
  <c r="C3804" i="2"/>
  <c r="D3804" i="2"/>
  <c r="E3804" i="2"/>
  <c r="A3805" i="2"/>
  <c r="B3805" i="2"/>
  <c r="C3805" i="2"/>
  <c r="D3805" i="2"/>
  <c r="E3805" i="2"/>
  <c r="A3806" i="2"/>
  <c r="B3806" i="2"/>
  <c r="C3806" i="2"/>
  <c r="D3806" i="2"/>
  <c r="E3806" i="2"/>
  <c r="A3807" i="2"/>
  <c r="B3807" i="2"/>
  <c r="C3807" i="2"/>
  <c r="D3807" i="2"/>
  <c r="E3807" i="2"/>
  <c r="A3808" i="2"/>
  <c r="B3808" i="2"/>
  <c r="C3808" i="2"/>
  <c r="D3808" i="2"/>
  <c r="E3808" i="2"/>
  <c r="A3809" i="2"/>
  <c r="B3809" i="2"/>
  <c r="C3809" i="2"/>
  <c r="D3809" i="2"/>
  <c r="E3809" i="2"/>
  <c r="A3810" i="2"/>
  <c r="B3810" i="2"/>
  <c r="C3810" i="2"/>
  <c r="D3810" i="2"/>
  <c r="E3810" i="2"/>
  <c r="A3811" i="2"/>
  <c r="B3811" i="2"/>
  <c r="C3811" i="2"/>
  <c r="D3811" i="2"/>
  <c r="E3811" i="2"/>
  <c r="A3812" i="2"/>
  <c r="B3812" i="2"/>
  <c r="C3812" i="2"/>
  <c r="D3812" i="2"/>
  <c r="E3812" i="2"/>
  <c r="A3813" i="2"/>
  <c r="B3813" i="2"/>
  <c r="C3813" i="2"/>
  <c r="D3813" i="2"/>
  <c r="E3813" i="2"/>
  <c r="A3814" i="2"/>
  <c r="B3814" i="2"/>
  <c r="C3814" i="2"/>
  <c r="D3814" i="2"/>
  <c r="E3814" i="2"/>
  <c r="A3815" i="2"/>
  <c r="B3815" i="2"/>
  <c r="C3815" i="2"/>
  <c r="D3815" i="2"/>
  <c r="E3815" i="2"/>
  <c r="A3816" i="2"/>
  <c r="B3816" i="2"/>
  <c r="C3816" i="2"/>
  <c r="D3816" i="2"/>
  <c r="E3816" i="2"/>
  <c r="A3817" i="2"/>
  <c r="B3817" i="2"/>
  <c r="C3817" i="2"/>
  <c r="D3817" i="2"/>
  <c r="E3817" i="2"/>
  <c r="A3818" i="2"/>
  <c r="B3818" i="2"/>
  <c r="C3818" i="2"/>
  <c r="D3818" i="2"/>
  <c r="E3818" i="2"/>
  <c r="A3819" i="2"/>
  <c r="B3819" i="2"/>
  <c r="C3819" i="2"/>
  <c r="D3819" i="2"/>
  <c r="E3819" i="2"/>
  <c r="A3820" i="2"/>
  <c r="B3820" i="2"/>
  <c r="C3820" i="2"/>
  <c r="D3820" i="2"/>
  <c r="E3820" i="2"/>
  <c r="A3821" i="2"/>
  <c r="B3821" i="2"/>
  <c r="C3821" i="2"/>
  <c r="D3821" i="2"/>
  <c r="E3821" i="2"/>
  <c r="A3822" i="2"/>
  <c r="B3822" i="2"/>
  <c r="C3822" i="2"/>
  <c r="D3822" i="2"/>
  <c r="E3822" i="2"/>
  <c r="A3823" i="2"/>
  <c r="B3823" i="2"/>
  <c r="C3823" i="2"/>
  <c r="D3823" i="2"/>
  <c r="E3823" i="2"/>
  <c r="A3824" i="2"/>
  <c r="B3824" i="2"/>
  <c r="C3824" i="2"/>
  <c r="D3824" i="2"/>
  <c r="E3824" i="2"/>
  <c r="A3825" i="2"/>
  <c r="B3825" i="2"/>
  <c r="C3825" i="2"/>
  <c r="D3825" i="2"/>
  <c r="E3825" i="2"/>
  <c r="A3826" i="2"/>
  <c r="B3826" i="2"/>
  <c r="C3826" i="2"/>
  <c r="D3826" i="2"/>
  <c r="E3826" i="2"/>
  <c r="A3827" i="2"/>
  <c r="B3827" i="2"/>
  <c r="C3827" i="2"/>
  <c r="D3827" i="2"/>
  <c r="E3827" i="2"/>
  <c r="A3828" i="2"/>
  <c r="B3828" i="2"/>
  <c r="C3828" i="2"/>
  <c r="D3828" i="2"/>
  <c r="E3828" i="2"/>
  <c r="A3829" i="2"/>
  <c r="B3829" i="2"/>
  <c r="C3829" i="2"/>
  <c r="D3829" i="2"/>
  <c r="E3829" i="2"/>
  <c r="A3830" i="2"/>
  <c r="B3830" i="2"/>
  <c r="C3830" i="2"/>
  <c r="D3830" i="2"/>
  <c r="E3830" i="2"/>
  <c r="A3831" i="2"/>
  <c r="B3831" i="2"/>
  <c r="C3831" i="2"/>
  <c r="D3831" i="2"/>
  <c r="E3831" i="2"/>
  <c r="A3832" i="2"/>
  <c r="B3832" i="2"/>
  <c r="C3832" i="2"/>
  <c r="D3832" i="2"/>
  <c r="E3832" i="2"/>
  <c r="A3833" i="2"/>
  <c r="B3833" i="2"/>
  <c r="C3833" i="2"/>
  <c r="D3833" i="2"/>
  <c r="E3833" i="2"/>
  <c r="A3834" i="2"/>
  <c r="B3834" i="2"/>
  <c r="C3834" i="2"/>
  <c r="D3834" i="2"/>
  <c r="E3834" i="2"/>
  <c r="A3835" i="2"/>
  <c r="B3835" i="2"/>
  <c r="C3835" i="2"/>
  <c r="D3835" i="2"/>
  <c r="E3835" i="2"/>
  <c r="A3836" i="2"/>
  <c r="B3836" i="2"/>
  <c r="C3836" i="2"/>
  <c r="D3836" i="2"/>
  <c r="E3836" i="2"/>
  <c r="A3837" i="2"/>
  <c r="B3837" i="2"/>
  <c r="C3837" i="2"/>
  <c r="D3837" i="2"/>
  <c r="E3837" i="2"/>
  <c r="A3838" i="2"/>
  <c r="B3838" i="2"/>
  <c r="C3838" i="2"/>
  <c r="D3838" i="2"/>
  <c r="E3838" i="2"/>
  <c r="A3839" i="2"/>
  <c r="B3839" i="2"/>
  <c r="C3839" i="2"/>
  <c r="D3839" i="2"/>
  <c r="E3839" i="2"/>
  <c r="A3840" i="2"/>
  <c r="B3840" i="2"/>
  <c r="C3840" i="2"/>
  <c r="D3840" i="2"/>
  <c r="E3840" i="2"/>
  <c r="A3841" i="2"/>
  <c r="B3841" i="2"/>
  <c r="C3841" i="2"/>
  <c r="D3841" i="2"/>
  <c r="E3841" i="2"/>
  <c r="A3842" i="2"/>
  <c r="B3842" i="2"/>
  <c r="C3842" i="2"/>
  <c r="D3842" i="2"/>
  <c r="E3842" i="2"/>
  <c r="A3843" i="2"/>
  <c r="B3843" i="2"/>
  <c r="C3843" i="2"/>
  <c r="D3843" i="2"/>
  <c r="E3843" i="2"/>
  <c r="A3844" i="2"/>
  <c r="B3844" i="2"/>
  <c r="C3844" i="2"/>
  <c r="D3844" i="2"/>
  <c r="E3844" i="2"/>
  <c r="A3845" i="2"/>
  <c r="B3845" i="2"/>
  <c r="C3845" i="2"/>
  <c r="D3845" i="2"/>
  <c r="E3845" i="2"/>
  <c r="A3846" i="2"/>
  <c r="B3846" i="2"/>
  <c r="C3846" i="2"/>
  <c r="D3846" i="2"/>
  <c r="E3846" i="2"/>
  <c r="A3847" i="2"/>
  <c r="B3847" i="2"/>
  <c r="C3847" i="2"/>
  <c r="D3847" i="2"/>
  <c r="E3847" i="2"/>
  <c r="A3848" i="2"/>
  <c r="B3848" i="2"/>
  <c r="C3848" i="2"/>
  <c r="D3848" i="2"/>
  <c r="E3848" i="2"/>
  <c r="A3849" i="2"/>
  <c r="B3849" i="2"/>
  <c r="C3849" i="2"/>
  <c r="D3849" i="2"/>
  <c r="E3849" i="2"/>
  <c r="A3850" i="2"/>
  <c r="B3850" i="2"/>
  <c r="C3850" i="2"/>
  <c r="D3850" i="2"/>
  <c r="E3850" i="2"/>
  <c r="A3851" i="2"/>
  <c r="B3851" i="2"/>
  <c r="C3851" i="2"/>
  <c r="D3851" i="2"/>
  <c r="E3851" i="2"/>
  <c r="A3852" i="2"/>
  <c r="B3852" i="2"/>
  <c r="C3852" i="2"/>
  <c r="D3852" i="2"/>
  <c r="E3852" i="2"/>
  <c r="A3853" i="2"/>
  <c r="B3853" i="2"/>
  <c r="C3853" i="2"/>
  <c r="D3853" i="2"/>
  <c r="E3853" i="2"/>
  <c r="A3854" i="2"/>
  <c r="B3854" i="2"/>
  <c r="C3854" i="2"/>
  <c r="D3854" i="2"/>
  <c r="E3854" i="2"/>
  <c r="A3855" i="2"/>
  <c r="B3855" i="2"/>
  <c r="C3855" i="2"/>
  <c r="D3855" i="2"/>
  <c r="E3855" i="2"/>
  <c r="A3856" i="2"/>
  <c r="B3856" i="2"/>
  <c r="C3856" i="2"/>
  <c r="D3856" i="2"/>
  <c r="E3856" i="2"/>
  <c r="A3857" i="2"/>
  <c r="B3857" i="2"/>
  <c r="C3857" i="2"/>
  <c r="D3857" i="2"/>
  <c r="E3857" i="2"/>
  <c r="A3858" i="2"/>
  <c r="B3858" i="2"/>
  <c r="C3858" i="2"/>
  <c r="D3858" i="2"/>
  <c r="E3858" i="2"/>
  <c r="A3859" i="2"/>
  <c r="B3859" i="2"/>
  <c r="C3859" i="2"/>
  <c r="D3859" i="2"/>
  <c r="E3859" i="2"/>
  <c r="A3860" i="2"/>
  <c r="B3860" i="2"/>
  <c r="C3860" i="2"/>
  <c r="D3860" i="2"/>
  <c r="E3860" i="2"/>
  <c r="A3861" i="2"/>
  <c r="B3861" i="2"/>
  <c r="C3861" i="2"/>
  <c r="D3861" i="2"/>
  <c r="E3861" i="2"/>
  <c r="A3862" i="2"/>
  <c r="B3862" i="2"/>
  <c r="C3862" i="2"/>
  <c r="D3862" i="2"/>
  <c r="E3862" i="2"/>
  <c r="A3863" i="2"/>
  <c r="B3863" i="2"/>
  <c r="C3863" i="2"/>
  <c r="D3863" i="2"/>
  <c r="E3863" i="2"/>
  <c r="A3864" i="2"/>
  <c r="B3864" i="2"/>
  <c r="C3864" i="2"/>
  <c r="D3864" i="2"/>
  <c r="E3864" i="2"/>
  <c r="A3865" i="2"/>
  <c r="B3865" i="2"/>
  <c r="C3865" i="2"/>
  <c r="D3865" i="2"/>
  <c r="E3865" i="2"/>
  <c r="A3866" i="2"/>
  <c r="B3866" i="2"/>
  <c r="C3866" i="2"/>
  <c r="D3866" i="2"/>
  <c r="E3866" i="2"/>
  <c r="A3867" i="2"/>
  <c r="B3867" i="2"/>
  <c r="C3867" i="2"/>
  <c r="D3867" i="2"/>
  <c r="E3867" i="2"/>
  <c r="A3868" i="2"/>
  <c r="B3868" i="2"/>
  <c r="C3868" i="2"/>
  <c r="D3868" i="2"/>
  <c r="E3868" i="2"/>
  <c r="A3869" i="2"/>
  <c r="B3869" i="2"/>
  <c r="C3869" i="2"/>
  <c r="D3869" i="2"/>
  <c r="E3869" i="2"/>
  <c r="A3870" i="2"/>
  <c r="B3870" i="2"/>
  <c r="C3870" i="2"/>
  <c r="D3870" i="2"/>
  <c r="E3870" i="2"/>
  <c r="A3871" i="2"/>
  <c r="B3871" i="2"/>
  <c r="C3871" i="2"/>
  <c r="D3871" i="2"/>
  <c r="E3871" i="2"/>
  <c r="A3872" i="2"/>
  <c r="B3872" i="2"/>
  <c r="C3872" i="2"/>
  <c r="D3872" i="2"/>
  <c r="E3872" i="2"/>
  <c r="A3873" i="2"/>
  <c r="B3873" i="2"/>
  <c r="C3873" i="2"/>
  <c r="D3873" i="2"/>
  <c r="E3873" i="2"/>
  <c r="A3874" i="2"/>
  <c r="B3874" i="2"/>
  <c r="C3874" i="2"/>
  <c r="D3874" i="2"/>
  <c r="E3874" i="2"/>
  <c r="A3875" i="2"/>
  <c r="B3875" i="2"/>
  <c r="C3875" i="2"/>
  <c r="D3875" i="2"/>
  <c r="E3875" i="2"/>
  <c r="A3876" i="2"/>
  <c r="B3876" i="2"/>
  <c r="C3876" i="2"/>
  <c r="D3876" i="2"/>
  <c r="E3876" i="2"/>
  <c r="A3877" i="2"/>
  <c r="B3877" i="2"/>
  <c r="C3877" i="2"/>
  <c r="D3877" i="2"/>
  <c r="E3877" i="2"/>
  <c r="A3878" i="2"/>
  <c r="B3878" i="2"/>
  <c r="C3878" i="2"/>
  <c r="D3878" i="2"/>
  <c r="E3878" i="2"/>
  <c r="A3879" i="2"/>
  <c r="B3879" i="2"/>
  <c r="C3879" i="2"/>
  <c r="D3879" i="2"/>
  <c r="E3879" i="2"/>
  <c r="A3880" i="2"/>
  <c r="B3880" i="2"/>
  <c r="C3880" i="2"/>
  <c r="D3880" i="2"/>
  <c r="E3880" i="2"/>
  <c r="A3881" i="2"/>
  <c r="B3881" i="2"/>
  <c r="C3881" i="2"/>
  <c r="D3881" i="2"/>
  <c r="E3881" i="2"/>
  <c r="A3882" i="2"/>
  <c r="B3882" i="2"/>
  <c r="C3882" i="2"/>
  <c r="D3882" i="2"/>
  <c r="E3882" i="2"/>
  <c r="A3883" i="2"/>
  <c r="B3883" i="2"/>
  <c r="C3883" i="2"/>
  <c r="D3883" i="2"/>
  <c r="E3883" i="2"/>
  <c r="A3884" i="2"/>
  <c r="B3884" i="2"/>
  <c r="C3884" i="2"/>
  <c r="D3884" i="2"/>
  <c r="E3884" i="2"/>
  <c r="A3885" i="2"/>
  <c r="B3885" i="2"/>
  <c r="C3885" i="2"/>
  <c r="D3885" i="2"/>
  <c r="E3885" i="2"/>
  <c r="A3886" i="2"/>
  <c r="B3886" i="2"/>
  <c r="C3886" i="2"/>
  <c r="D3886" i="2"/>
  <c r="E3886" i="2"/>
  <c r="A3887" i="2"/>
  <c r="B3887" i="2"/>
  <c r="C3887" i="2"/>
  <c r="D3887" i="2"/>
  <c r="E3887" i="2"/>
  <c r="A3888" i="2"/>
  <c r="B3888" i="2"/>
  <c r="C3888" i="2"/>
  <c r="D3888" i="2"/>
  <c r="E3888" i="2"/>
  <c r="A3889" i="2"/>
  <c r="B3889" i="2"/>
  <c r="C3889" i="2"/>
  <c r="D3889" i="2"/>
  <c r="E3889" i="2"/>
  <c r="A3890" i="2"/>
  <c r="B3890" i="2"/>
  <c r="C3890" i="2"/>
  <c r="D3890" i="2"/>
  <c r="E3890" i="2"/>
  <c r="A3891" i="2"/>
  <c r="B3891" i="2"/>
  <c r="C3891" i="2"/>
  <c r="D3891" i="2"/>
  <c r="E3891" i="2"/>
  <c r="A3892" i="2"/>
  <c r="B3892" i="2"/>
  <c r="C3892" i="2"/>
  <c r="D3892" i="2"/>
  <c r="E3892" i="2"/>
  <c r="A3893" i="2"/>
  <c r="B3893" i="2"/>
  <c r="C3893" i="2"/>
  <c r="D3893" i="2"/>
  <c r="E3893" i="2"/>
  <c r="A3894" i="2"/>
  <c r="B3894" i="2"/>
  <c r="C3894" i="2"/>
  <c r="D3894" i="2"/>
  <c r="E3894" i="2"/>
  <c r="A3895" i="2"/>
  <c r="B3895" i="2"/>
  <c r="C3895" i="2"/>
  <c r="D3895" i="2"/>
  <c r="E3895" i="2"/>
  <c r="A3896" i="2"/>
  <c r="B3896" i="2"/>
  <c r="C3896" i="2"/>
  <c r="D3896" i="2"/>
  <c r="E3896" i="2"/>
  <c r="A3897" i="2"/>
  <c r="B3897" i="2"/>
  <c r="C3897" i="2"/>
  <c r="D3897" i="2"/>
  <c r="E3897" i="2"/>
  <c r="A3898" i="2"/>
  <c r="B3898" i="2"/>
  <c r="C3898" i="2"/>
  <c r="D3898" i="2"/>
  <c r="E3898" i="2"/>
  <c r="A3899" i="2"/>
  <c r="B3899" i="2"/>
  <c r="C3899" i="2"/>
  <c r="D3899" i="2"/>
  <c r="E3899" i="2"/>
  <c r="A3900" i="2"/>
  <c r="B3900" i="2"/>
  <c r="C3900" i="2"/>
  <c r="D3900" i="2"/>
  <c r="E3900" i="2"/>
  <c r="A3901" i="2"/>
  <c r="B3901" i="2"/>
  <c r="C3901" i="2"/>
  <c r="D3901" i="2"/>
  <c r="E3901" i="2"/>
  <c r="A3902" i="2"/>
  <c r="B3902" i="2"/>
  <c r="C3902" i="2"/>
  <c r="D3902" i="2"/>
  <c r="E3902" i="2"/>
  <c r="A3903" i="2"/>
  <c r="B3903" i="2"/>
  <c r="C3903" i="2"/>
  <c r="D3903" i="2"/>
  <c r="E3903" i="2"/>
  <c r="A3904" i="2"/>
  <c r="B3904" i="2"/>
  <c r="C3904" i="2"/>
  <c r="D3904" i="2"/>
  <c r="E3904" i="2"/>
  <c r="A3905" i="2"/>
  <c r="B3905" i="2"/>
  <c r="C3905" i="2"/>
  <c r="D3905" i="2"/>
  <c r="E3905" i="2"/>
  <c r="A3906" i="2"/>
  <c r="B3906" i="2"/>
  <c r="C3906" i="2"/>
  <c r="D3906" i="2"/>
  <c r="E3906" i="2"/>
  <c r="A3907" i="2"/>
  <c r="B3907" i="2"/>
  <c r="C3907" i="2"/>
  <c r="D3907" i="2"/>
  <c r="E3907" i="2"/>
  <c r="A3908" i="2"/>
  <c r="B3908" i="2"/>
  <c r="C3908" i="2"/>
  <c r="D3908" i="2"/>
  <c r="E3908" i="2"/>
  <c r="A3909" i="2"/>
  <c r="B3909" i="2"/>
  <c r="C3909" i="2"/>
  <c r="D3909" i="2"/>
  <c r="E3909" i="2"/>
  <c r="A3910" i="2"/>
  <c r="B3910" i="2"/>
  <c r="C3910" i="2"/>
  <c r="D3910" i="2"/>
  <c r="E3910" i="2"/>
  <c r="A3911" i="2"/>
  <c r="B3911" i="2"/>
  <c r="C3911" i="2"/>
  <c r="D3911" i="2"/>
  <c r="E3911" i="2"/>
  <c r="A3912" i="2"/>
  <c r="B3912" i="2"/>
  <c r="C3912" i="2"/>
  <c r="D3912" i="2"/>
  <c r="E3912" i="2"/>
  <c r="A3913" i="2"/>
  <c r="B3913" i="2"/>
  <c r="C3913" i="2"/>
  <c r="D3913" i="2"/>
  <c r="E3913" i="2"/>
  <c r="A3914" i="2"/>
  <c r="B3914" i="2"/>
  <c r="C3914" i="2"/>
  <c r="D3914" i="2"/>
  <c r="E3914" i="2"/>
  <c r="A3915" i="2"/>
  <c r="B3915" i="2"/>
  <c r="C3915" i="2"/>
  <c r="D3915" i="2"/>
  <c r="E3915" i="2"/>
  <c r="A3916" i="2"/>
  <c r="B3916" i="2"/>
  <c r="C3916" i="2"/>
  <c r="D3916" i="2"/>
  <c r="E3916" i="2"/>
  <c r="A3917" i="2"/>
  <c r="B3917" i="2"/>
  <c r="C3917" i="2"/>
  <c r="D3917" i="2"/>
  <c r="E3917" i="2"/>
  <c r="A3918" i="2"/>
  <c r="B3918" i="2"/>
  <c r="C3918" i="2"/>
  <c r="D3918" i="2"/>
  <c r="E3918" i="2"/>
  <c r="A3919" i="2"/>
  <c r="B3919" i="2"/>
  <c r="C3919" i="2"/>
  <c r="D3919" i="2"/>
  <c r="E3919" i="2"/>
  <c r="A3920" i="2"/>
  <c r="B3920" i="2"/>
  <c r="C3920" i="2"/>
  <c r="D3920" i="2"/>
  <c r="E3920" i="2"/>
  <c r="A3921" i="2"/>
  <c r="B3921" i="2"/>
  <c r="C3921" i="2"/>
  <c r="D3921" i="2"/>
  <c r="E3921" i="2"/>
  <c r="A3922" i="2"/>
  <c r="B3922" i="2"/>
  <c r="C3922" i="2"/>
  <c r="D3922" i="2"/>
  <c r="E3922" i="2"/>
  <c r="A3923" i="2"/>
  <c r="B3923" i="2"/>
  <c r="C3923" i="2"/>
  <c r="D3923" i="2"/>
  <c r="E3923" i="2"/>
  <c r="A3924" i="2"/>
  <c r="B3924" i="2"/>
  <c r="C3924" i="2"/>
  <c r="D3924" i="2"/>
  <c r="E3924" i="2"/>
  <c r="A3925" i="2"/>
  <c r="B3925" i="2"/>
  <c r="C3925" i="2"/>
  <c r="D3925" i="2"/>
  <c r="E3925" i="2"/>
  <c r="A3926" i="2"/>
  <c r="B3926" i="2"/>
  <c r="C3926" i="2"/>
  <c r="D3926" i="2"/>
  <c r="E3926" i="2"/>
  <c r="A3927" i="2"/>
  <c r="B3927" i="2"/>
  <c r="C3927" i="2"/>
  <c r="D3927" i="2"/>
  <c r="E3927" i="2"/>
  <c r="A3928" i="2"/>
  <c r="B3928" i="2"/>
  <c r="C3928" i="2"/>
  <c r="D3928" i="2"/>
  <c r="E3928" i="2"/>
  <c r="A3929" i="2"/>
  <c r="B3929" i="2"/>
  <c r="C3929" i="2"/>
  <c r="D3929" i="2"/>
  <c r="E3929" i="2"/>
  <c r="A3930" i="2"/>
  <c r="B3930" i="2"/>
  <c r="C3930" i="2"/>
  <c r="D3930" i="2"/>
  <c r="E3930" i="2"/>
  <c r="A3931" i="2"/>
  <c r="B3931" i="2"/>
  <c r="C3931" i="2"/>
  <c r="D3931" i="2"/>
  <c r="E3931" i="2"/>
  <c r="A3932" i="2"/>
  <c r="B3932" i="2"/>
  <c r="C3932" i="2"/>
  <c r="D3932" i="2"/>
  <c r="E3932" i="2"/>
  <c r="A3933" i="2"/>
  <c r="B3933" i="2"/>
  <c r="C3933" i="2"/>
  <c r="D3933" i="2"/>
  <c r="E3933" i="2"/>
  <c r="A3934" i="2"/>
  <c r="B3934" i="2"/>
  <c r="C3934" i="2"/>
  <c r="D3934" i="2"/>
  <c r="E3934" i="2"/>
  <c r="A3935" i="2"/>
  <c r="B3935" i="2"/>
  <c r="C3935" i="2"/>
  <c r="D3935" i="2"/>
  <c r="E3935" i="2"/>
  <c r="A3936" i="2"/>
  <c r="B3936" i="2"/>
  <c r="C3936" i="2"/>
  <c r="D3936" i="2"/>
  <c r="E3936" i="2"/>
  <c r="A3937" i="2"/>
  <c r="B3937" i="2"/>
  <c r="C3937" i="2"/>
  <c r="D3937" i="2"/>
  <c r="E3937" i="2"/>
  <c r="A3938" i="2"/>
  <c r="B3938" i="2"/>
  <c r="C3938" i="2"/>
  <c r="D3938" i="2"/>
  <c r="E3938" i="2"/>
  <c r="A3939" i="2"/>
  <c r="B3939" i="2"/>
  <c r="C3939" i="2"/>
  <c r="D3939" i="2"/>
  <c r="E3939" i="2"/>
  <c r="A3940" i="2"/>
  <c r="B3940" i="2"/>
  <c r="C3940" i="2"/>
  <c r="D3940" i="2"/>
  <c r="E3940" i="2"/>
  <c r="A3941" i="2"/>
  <c r="B3941" i="2"/>
  <c r="C3941" i="2"/>
  <c r="D3941" i="2"/>
  <c r="E3941" i="2"/>
  <c r="A3942" i="2"/>
  <c r="B3942" i="2"/>
  <c r="C3942" i="2"/>
  <c r="D3942" i="2"/>
  <c r="E3942" i="2"/>
  <c r="A3943" i="2"/>
  <c r="B3943" i="2"/>
  <c r="C3943" i="2"/>
  <c r="D3943" i="2"/>
  <c r="E3943" i="2"/>
  <c r="A3944" i="2"/>
  <c r="B3944" i="2"/>
  <c r="C3944" i="2"/>
  <c r="D3944" i="2"/>
  <c r="E3944" i="2"/>
  <c r="A3945" i="2"/>
  <c r="B3945" i="2"/>
  <c r="C3945" i="2"/>
  <c r="D3945" i="2"/>
  <c r="E3945" i="2"/>
  <c r="A3946" i="2"/>
  <c r="B3946" i="2"/>
  <c r="C3946" i="2"/>
  <c r="D3946" i="2"/>
  <c r="E3946" i="2"/>
  <c r="A3947" i="2"/>
  <c r="B3947" i="2"/>
  <c r="C3947" i="2"/>
  <c r="D3947" i="2"/>
  <c r="E3947" i="2"/>
  <c r="A3948" i="2"/>
  <c r="B3948" i="2"/>
  <c r="C3948" i="2"/>
  <c r="D3948" i="2"/>
  <c r="E3948" i="2"/>
  <c r="A3949" i="2"/>
  <c r="B3949" i="2"/>
  <c r="C3949" i="2"/>
  <c r="D3949" i="2"/>
  <c r="E3949" i="2"/>
  <c r="A3950" i="2"/>
  <c r="B3950" i="2"/>
  <c r="C3950" i="2"/>
  <c r="D3950" i="2"/>
  <c r="E3950" i="2"/>
  <c r="A3951" i="2"/>
  <c r="B3951" i="2"/>
  <c r="C3951" i="2"/>
  <c r="D3951" i="2"/>
  <c r="E3951" i="2"/>
  <c r="A3952" i="2"/>
  <c r="B3952" i="2"/>
  <c r="C3952" i="2"/>
  <c r="D3952" i="2"/>
  <c r="E3952" i="2"/>
  <c r="A3953" i="2"/>
  <c r="B3953" i="2"/>
  <c r="C3953" i="2"/>
  <c r="D3953" i="2"/>
  <c r="E3953" i="2"/>
  <c r="A3954" i="2"/>
  <c r="B3954" i="2"/>
  <c r="C3954" i="2"/>
  <c r="D3954" i="2"/>
  <c r="E3954" i="2"/>
  <c r="A3955" i="2"/>
  <c r="B3955" i="2"/>
  <c r="C3955" i="2"/>
  <c r="D3955" i="2"/>
  <c r="E3955" i="2"/>
  <c r="A3956" i="2"/>
  <c r="B3956" i="2"/>
  <c r="C3956" i="2"/>
  <c r="D3956" i="2"/>
  <c r="E3956" i="2"/>
  <c r="A3957" i="2"/>
  <c r="B3957" i="2"/>
  <c r="C3957" i="2"/>
  <c r="D3957" i="2"/>
  <c r="E3957" i="2"/>
  <c r="A3958" i="2"/>
  <c r="B3958" i="2"/>
  <c r="C3958" i="2"/>
  <c r="D3958" i="2"/>
  <c r="E3958" i="2"/>
  <c r="A3959" i="2"/>
  <c r="B3959" i="2"/>
  <c r="C3959" i="2"/>
  <c r="D3959" i="2"/>
  <c r="E3959" i="2"/>
  <c r="A3960" i="2"/>
  <c r="B3960" i="2"/>
  <c r="C3960" i="2"/>
  <c r="D3960" i="2"/>
  <c r="E3960" i="2"/>
  <c r="A3961" i="2"/>
  <c r="B3961" i="2"/>
  <c r="C3961" i="2"/>
  <c r="D3961" i="2"/>
  <c r="E3961" i="2"/>
  <c r="A3962" i="2"/>
  <c r="B3962" i="2"/>
  <c r="C3962" i="2"/>
  <c r="D3962" i="2"/>
  <c r="E3962" i="2"/>
  <c r="A3963" i="2"/>
  <c r="B3963" i="2"/>
  <c r="C3963" i="2"/>
  <c r="D3963" i="2"/>
  <c r="E3963" i="2"/>
  <c r="A3964" i="2"/>
  <c r="B3964" i="2"/>
  <c r="C3964" i="2"/>
  <c r="D3964" i="2"/>
  <c r="E3964" i="2"/>
  <c r="A3965" i="2"/>
  <c r="B3965" i="2"/>
  <c r="C3965" i="2"/>
  <c r="D3965" i="2"/>
  <c r="E3965" i="2"/>
  <c r="A3966" i="2"/>
  <c r="B3966" i="2"/>
  <c r="C3966" i="2"/>
  <c r="D3966" i="2"/>
  <c r="E3966" i="2"/>
  <c r="A3967" i="2"/>
  <c r="B3967" i="2"/>
  <c r="C3967" i="2"/>
  <c r="D3967" i="2"/>
  <c r="E3967" i="2"/>
  <c r="A3968" i="2"/>
  <c r="B3968" i="2"/>
  <c r="C3968" i="2"/>
  <c r="D3968" i="2"/>
  <c r="E3968" i="2"/>
  <c r="A3969" i="2"/>
  <c r="B3969" i="2"/>
  <c r="C3969" i="2"/>
  <c r="D3969" i="2"/>
  <c r="E3969" i="2"/>
  <c r="A3970" i="2"/>
  <c r="B3970" i="2"/>
  <c r="C3970" i="2"/>
  <c r="D3970" i="2"/>
  <c r="E3970" i="2"/>
  <c r="A3971" i="2"/>
  <c r="B3971" i="2"/>
  <c r="C3971" i="2"/>
  <c r="D3971" i="2"/>
  <c r="E3971" i="2"/>
  <c r="A3972" i="2"/>
  <c r="B3972" i="2"/>
  <c r="C3972" i="2"/>
  <c r="D3972" i="2"/>
  <c r="E3972" i="2"/>
  <c r="A3973" i="2"/>
  <c r="B3973" i="2"/>
  <c r="C3973" i="2"/>
  <c r="D3973" i="2"/>
  <c r="E3973" i="2"/>
  <c r="A3974" i="2"/>
  <c r="B3974" i="2"/>
  <c r="C3974" i="2"/>
  <c r="D3974" i="2"/>
  <c r="E3974" i="2"/>
  <c r="A3975" i="2"/>
  <c r="B3975" i="2"/>
  <c r="C3975" i="2"/>
  <c r="D3975" i="2"/>
  <c r="E3975" i="2"/>
  <c r="A3976" i="2"/>
  <c r="B3976" i="2"/>
  <c r="C3976" i="2"/>
  <c r="D3976" i="2"/>
  <c r="E3976" i="2"/>
  <c r="A3977" i="2"/>
  <c r="B3977" i="2"/>
  <c r="C3977" i="2"/>
  <c r="D3977" i="2"/>
  <c r="E3977" i="2"/>
  <c r="A3978" i="2"/>
  <c r="B3978" i="2"/>
  <c r="C3978" i="2"/>
  <c r="D3978" i="2"/>
  <c r="E3978" i="2"/>
  <c r="A3979" i="2"/>
  <c r="B3979" i="2"/>
  <c r="C3979" i="2"/>
  <c r="D3979" i="2"/>
  <c r="E3979" i="2"/>
  <c r="A3980" i="2"/>
  <c r="B3980" i="2"/>
  <c r="C3980" i="2"/>
  <c r="D3980" i="2"/>
  <c r="E3980" i="2"/>
  <c r="A3981" i="2"/>
  <c r="B3981" i="2"/>
  <c r="C3981" i="2"/>
  <c r="D3981" i="2"/>
  <c r="E3981" i="2"/>
  <c r="A3982" i="2"/>
  <c r="B3982" i="2"/>
  <c r="C3982" i="2"/>
  <c r="D3982" i="2"/>
  <c r="E3982" i="2"/>
  <c r="A3983" i="2"/>
  <c r="B3983" i="2"/>
  <c r="C3983" i="2"/>
  <c r="D3983" i="2"/>
  <c r="E3983" i="2"/>
  <c r="A3984" i="2"/>
  <c r="B3984" i="2"/>
  <c r="C3984" i="2"/>
  <c r="D3984" i="2"/>
  <c r="E3984" i="2"/>
  <c r="A3985" i="2"/>
  <c r="B3985" i="2"/>
  <c r="C3985" i="2"/>
  <c r="D3985" i="2"/>
  <c r="E3985" i="2"/>
  <c r="A3986" i="2"/>
  <c r="B3986" i="2"/>
  <c r="C3986" i="2"/>
  <c r="D3986" i="2"/>
  <c r="E3986" i="2"/>
  <c r="A3987" i="2"/>
  <c r="B3987" i="2"/>
  <c r="C3987" i="2"/>
  <c r="D3987" i="2"/>
  <c r="E3987" i="2"/>
  <c r="A3988" i="2"/>
  <c r="B3988" i="2"/>
  <c r="C3988" i="2"/>
  <c r="D3988" i="2"/>
  <c r="E3988" i="2"/>
  <c r="A3989" i="2"/>
  <c r="B3989" i="2"/>
  <c r="C3989" i="2"/>
  <c r="D3989" i="2"/>
  <c r="E3989" i="2"/>
  <c r="A3990" i="2"/>
  <c r="B3990" i="2"/>
  <c r="C3990" i="2"/>
  <c r="D3990" i="2"/>
  <c r="E3990" i="2"/>
  <c r="A3991" i="2"/>
  <c r="B3991" i="2"/>
  <c r="C3991" i="2"/>
  <c r="D3991" i="2"/>
  <c r="E3991" i="2"/>
  <c r="A3992" i="2"/>
  <c r="B3992" i="2"/>
  <c r="C3992" i="2"/>
  <c r="D3992" i="2"/>
  <c r="E3992" i="2"/>
  <c r="A3993" i="2"/>
  <c r="B3993" i="2"/>
  <c r="C3993" i="2"/>
  <c r="D3993" i="2"/>
  <c r="E3993" i="2"/>
  <c r="A3994" i="2"/>
  <c r="B3994" i="2"/>
  <c r="C3994" i="2"/>
  <c r="D3994" i="2"/>
  <c r="E3994" i="2"/>
  <c r="A3995" i="2"/>
  <c r="B3995" i="2"/>
  <c r="C3995" i="2"/>
  <c r="D3995" i="2"/>
  <c r="E3995" i="2"/>
  <c r="A3996" i="2"/>
  <c r="B3996" i="2"/>
  <c r="C3996" i="2"/>
  <c r="D3996" i="2"/>
  <c r="E3996" i="2"/>
  <c r="A3997" i="2"/>
  <c r="B3997" i="2"/>
  <c r="C3997" i="2"/>
  <c r="D3997" i="2"/>
  <c r="E3997" i="2"/>
  <c r="A3998" i="2"/>
  <c r="B3998" i="2"/>
  <c r="C3998" i="2"/>
  <c r="D3998" i="2"/>
  <c r="E3998" i="2"/>
  <c r="A3999" i="2"/>
  <c r="B3999" i="2"/>
  <c r="C3999" i="2"/>
  <c r="D3999" i="2"/>
  <c r="E3999" i="2"/>
  <c r="A4000" i="2"/>
  <c r="B4000" i="2"/>
  <c r="C4000" i="2"/>
  <c r="D4000" i="2"/>
  <c r="E4000" i="2"/>
  <c r="A4001" i="2"/>
  <c r="B4001" i="2"/>
  <c r="C4001" i="2"/>
  <c r="D4001" i="2"/>
  <c r="E4001" i="2"/>
  <c r="A4002" i="2"/>
  <c r="B4002" i="2"/>
  <c r="C4002" i="2"/>
  <c r="D4002" i="2"/>
  <c r="E4002" i="2"/>
  <c r="A4003" i="2"/>
  <c r="B4003" i="2"/>
  <c r="C4003" i="2"/>
  <c r="D4003" i="2"/>
  <c r="E4003" i="2"/>
  <c r="A4004" i="2"/>
  <c r="B4004" i="2"/>
  <c r="C4004" i="2"/>
  <c r="D4004" i="2"/>
  <c r="E4004" i="2"/>
  <c r="A4005" i="2"/>
  <c r="B4005" i="2"/>
  <c r="C4005" i="2"/>
  <c r="D4005" i="2"/>
  <c r="E4005" i="2"/>
  <c r="A4006" i="2"/>
  <c r="B4006" i="2"/>
  <c r="C4006" i="2"/>
  <c r="D4006" i="2"/>
  <c r="E4006" i="2"/>
  <c r="A4007" i="2"/>
  <c r="B4007" i="2"/>
  <c r="C4007" i="2"/>
  <c r="D4007" i="2"/>
  <c r="E4007" i="2"/>
  <c r="A4008" i="2"/>
  <c r="B4008" i="2"/>
  <c r="C4008" i="2"/>
  <c r="D4008" i="2"/>
  <c r="E4008" i="2"/>
  <c r="A4009" i="2"/>
  <c r="B4009" i="2"/>
  <c r="C4009" i="2"/>
  <c r="D4009" i="2"/>
  <c r="E4009" i="2"/>
  <c r="A4010" i="2"/>
  <c r="B4010" i="2"/>
  <c r="C4010" i="2"/>
  <c r="D4010" i="2"/>
  <c r="E4010" i="2"/>
  <c r="A4011" i="2"/>
  <c r="B4011" i="2"/>
  <c r="C4011" i="2"/>
  <c r="D4011" i="2"/>
  <c r="E4011" i="2"/>
  <c r="A4012" i="2"/>
  <c r="B4012" i="2"/>
  <c r="C4012" i="2"/>
  <c r="D4012" i="2"/>
  <c r="E4012" i="2"/>
  <c r="A4013" i="2"/>
  <c r="B4013" i="2"/>
  <c r="C4013" i="2"/>
  <c r="D4013" i="2"/>
  <c r="E4013" i="2"/>
  <c r="A4014" i="2"/>
  <c r="B4014" i="2"/>
  <c r="C4014" i="2"/>
  <c r="D4014" i="2"/>
  <c r="E4014" i="2"/>
  <c r="A4015" i="2"/>
  <c r="B4015" i="2"/>
  <c r="C4015" i="2"/>
  <c r="D4015" i="2"/>
  <c r="E4015" i="2"/>
  <c r="A4016" i="2"/>
  <c r="B4016" i="2"/>
  <c r="C4016" i="2"/>
  <c r="D4016" i="2"/>
  <c r="E4016" i="2"/>
  <c r="A4017" i="2"/>
  <c r="B4017" i="2"/>
  <c r="C4017" i="2"/>
  <c r="D4017" i="2"/>
  <c r="E4017" i="2"/>
  <c r="A4018" i="2"/>
  <c r="B4018" i="2"/>
  <c r="C4018" i="2"/>
  <c r="D4018" i="2"/>
  <c r="E4018" i="2"/>
  <c r="A4019" i="2"/>
  <c r="B4019" i="2"/>
  <c r="C4019" i="2"/>
  <c r="D4019" i="2"/>
  <c r="E4019" i="2"/>
  <c r="A4020" i="2"/>
  <c r="B4020" i="2"/>
  <c r="C4020" i="2"/>
  <c r="D4020" i="2"/>
  <c r="E4020" i="2"/>
  <c r="A4021" i="2"/>
  <c r="B4021" i="2"/>
  <c r="C4021" i="2"/>
  <c r="D4021" i="2"/>
  <c r="E4021" i="2"/>
  <c r="A4022" i="2"/>
  <c r="B4022" i="2"/>
  <c r="C4022" i="2"/>
  <c r="D4022" i="2"/>
  <c r="E4022" i="2"/>
  <c r="A4023" i="2"/>
  <c r="B4023" i="2"/>
  <c r="C4023" i="2"/>
  <c r="D4023" i="2"/>
  <c r="E4023" i="2"/>
  <c r="A4024" i="2"/>
  <c r="B4024" i="2"/>
  <c r="C4024" i="2"/>
  <c r="D4024" i="2"/>
  <c r="E4024" i="2"/>
  <c r="A4025" i="2"/>
  <c r="B4025" i="2"/>
  <c r="C4025" i="2"/>
  <c r="D4025" i="2"/>
  <c r="E4025" i="2"/>
  <c r="A4026" i="2"/>
  <c r="B4026" i="2"/>
  <c r="C4026" i="2"/>
  <c r="D4026" i="2"/>
  <c r="E4026" i="2"/>
  <c r="A4027" i="2"/>
  <c r="B4027" i="2"/>
  <c r="C4027" i="2"/>
  <c r="D4027" i="2"/>
  <c r="E4027" i="2"/>
  <c r="A4028" i="2"/>
  <c r="B4028" i="2"/>
  <c r="C4028" i="2"/>
  <c r="D4028" i="2"/>
  <c r="E4028" i="2"/>
  <c r="A4029" i="2"/>
  <c r="B4029" i="2"/>
  <c r="C4029" i="2"/>
  <c r="D4029" i="2"/>
  <c r="E4029" i="2"/>
  <c r="A4030" i="2"/>
  <c r="B4030" i="2"/>
  <c r="C4030" i="2"/>
  <c r="D4030" i="2"/>
  <c r="E4030" i="2"/>
  <c r="A4031" i="2"/>
  <c r="B4031" i="2"/>
  <c r="C4031" i="2"/>
  <c r="D4031" i="2"/>
  <c r="E4031" i="2"/>
  <c r="A4032" i="2"/>
  <c r="B4032" i="2"/>
  <c r="C4032" i="2"/>
  <c r="D4032" i="2"/>
  <c r="E4032" i="2"/>
  <c r="A4033" i="2"/>
  <c r="B4033" i="2"/>
  <c r="C4033" i="2"/>
  <c r="D4033" i="2"/>
  <c r="E4033" i="2"/>
  <c r="A4034" i="2"/>
  <c r="B4034" i="2"/>
  <c r="C4034" i="2"/>
  <c r="D4034" i="2"/>
  <c r="E4034" i="2"/>
  <c r="A4035" i="2"/>
  <c r="B4035" i="2"/>
  <c r="C4035" i="2"/>
  <c r="D4035" i="2"/>
  <c r="E4035" i="2"/>
  <c r="A4036" i="2"/>
  <c r="B4036" i="2"/>
  <c r="C4036" i="2"/>
  <c r="D4036" i="2"/>
  <c r="E4036" i="2"/>
  <c r="A4037" i="2"/>
  <c r="B4037" i="2"/>
  <c r="C4037" i="2"/>
  <c r="D4037" i="2"/>
  <c r="E4037" i="2"/>
  <c r="A4038" i="2"/>
  <c r="B4038" i="2"/>
  <c r="C4038" i="2"/>
  <c r="D4038" i="2"/>
  <c r="E4038" i="2"/>
  <c r="A4039" i="2"/>
  <c r="B4039" i="2"/>
  <c r="C4039" i="2"/>
  <c r="D4039" i="2"/>
  <c r="E4039" i="2"/>
  <c r="A4040" i="2"/>
  <c r="B4040" i="2"/>
  <c r="C4040" i="2"/>
  <c r="D4040" i="2"/>
  <c r="E4040" i="2"/>
  <c r="A4041" i="2"/>
  <c r="B4041" i="2"/>
  <c r="C4041" i="2"/>
  <c r="D4041" i="2"/>
  <c r="E4041" i="2"/>
  <c r="A4042" i="2"/>
  <c r="B4042" i="2"/>
  <c r="C4042" i="2"/>
  <c r="D4042" i="2"/>
  <c r="E4042" i="2"/>
  <c r="A4043" i="2"/>
  <c r="B4043" i="2"/>
  <c r="C4043" i="2"/>
  <c r="D4043" i="2"/>
  <c r="E4043" i="2"/>
  <c r="A4044" i="2"/>
  <c r="B4044" i="2"/>
  <c r="C4044" i="2"/>
  <c r="D4044" i="2"/>
  <c r="E4044" i="2"/>
  <c r="A4045" i="2"/>
  <c r="B4045" i="2"/>
  <c r="C4045" i="2"/>
  <c r="D4045" i="2"/>
  <c r="E4045" i="2"/>
  <c r="A4046" i="2"/>
  <c r="B4046" i="2"/>
  <c r="C4046" i="2"/>
  <c r="D4046" i="2"/>
  <c r="E4046" i="2"/>
  <c r="A4047" i="2"/>
  <c r="B4047" i="2"/>
  <c r="C4047" i="2"/>
  <c r="D4047" i="2"/>
  <c r="E4047" i="2"/>
  <c r="A4048" i="2"/>
  <c r="B4048" i="2"/>
  <c r="C4048" i="2"/>
  <c r="D4048" i="2"/>
  <c r="E4048" i="2"/>
  <c r="A4049" i="2"/>
  <c r="B4049" i="2"/>
  <c r="C4049" i="2"/>
  <c r="D4049" i="2"/>
  <c r="E4049" i="2"/>
  <c r="A4050" i="2"/>
  <c r="B4050" i="2"/>
  <c r="C4050" i="2"/>
  <c r="D4050" i="2"/>
  <c r="E4050" i="2"/>
  <c r="A4051" i="2"/>
  <c r="B4051" i="2"/>
  <c r="C4051" i="2"/>
  <c r="D4051" i="2"/>
  <c r="E4051" i="2"/>
  <c r="A4052" i="2"/>
  <c r="B4052" i="2"/>
  <c r="C4052" i="2"/>
  <c r="D4052" i="2"/>
  <c r="E4052" i="2"/>
  <c r="A4053" i="2"/>
  <c r="B4053" i="2"/>
  <c r="C4053" i="2"/>
  <c r="D4053" i="2"/>
  <c r="E4053" i="2"/>
  <c r="A4054" i="2"/>
  <c r="B4054" i="2"/>
  <c r="C4054" i="2"/>
  <c r="D4054" i="2"/>
  <c r="E4054" i="2"/>
  <c r="A4055" i="2"/>
  <c r="B4055" i="2"/>
  <c r="C4055" i="2"/>
  <c r="D4055" i="2"/>
  <c r="E4055" i="2"/>
  <c r="A4056" i="2"/>
  <c r="B4056" i="2"/>
  <c r="C4056" i="2"/>
  <c r="D4056" i="2"/>
  <c r="E4056" i="2"/>
  <c r="A4057" i="2"/>
  <c r="B4057" i="2"/>
  <c r="C4057" i="2"/>
  <c r="D4057" i="2"/>
  <c r="E4057" i="2"/>
  <c r="A4058" i="2"/>
  <c r="B4058" i="2"/>
  <c r="C4058" i="2"/>
  <c r="D4058" i="2"/>
  <c r="E4058" i="2"/>
  <c r="A4059" i="2"/>
  <c r="B4059" i="2"/>
  <c r="C4059" i="2"/>
  <c r="D4059" i="2"/>
  <c r="E4059" i="2"/>
  <c r="A4060" i="2"/>
  <c r="B4060" i="2"/>
  <c r="C4060" i="2"/>
  <c r="D4060" i="2"/>
  <c r="E4060" i="2"/>
  <c r="A4061" i="2"/>
  <c r="B4061" i="2"/>
  <c r="C4061" i="2"/>
  <c r="D4061" i="2"/>
  <c r="E4061" i="2"/>
  <c r="A4062" i="2"/>
  <c r="B4062" i="2"/>
  <c r="C4062" i="2"/>
  <c r="D4062" i="2"/>
  <c r="E4062" i="2"/>
  <c r="A4063" i="2"/>
  <c r="B4063" i="2"/>
  <c r="C4063" i="2"/>
  <c r="D4063" i="2"/>
  <c r="E4063" i="2"/>
  <c r="A4064" i="2"/>
  <c r="B4064" i="2"/>
  <c r="C4064" i="2"/>
  <c r="D4064" i="2"/>
  <c r="E4064" i="2"/>
  <c r="A4065" i="2"/>
  <c r="B4065" i="2"/>
  <c r="C4065" i="2"/>
  <c r="D4065" i="2"/>
  <c r="E4065" i="2"/>
  <c r="A4066" i="2"/>
  <c r="B4066" i="2"/>
  <c r="C4066" i="2"/>
  <c r="D4066" i="2"/>
  <c r="E4066" i="2"/>
  <c r="A4067" i="2"/>
  <c r="B4067" i="2"/>
  <c r="C4067" i="2"/>
  <c r="D4067" i="2"/>
  <c r="E4067" i="2"/>
  <c r="A4068" i="2"/>
  <c r="B4068" i="2"/>
  <c r="C4068" i="2"/>
  <c r="D4068" i="2"/>
  <c r="E4068" i="2"/>
  <c r="A4069" i="2"/>
  <c r="B4069" i="2"/>
  <c r="C4069" i="2"/>
  <c r="D4069" i="2"/>
  <c r="E4069" i="2"/>
  <c r="A4070" i="2"/>
  <c r="B4070" i="2"/>
  <c r="C4070" i="2"/>
  <c r="D4070" i="2"/>
  <c r="E4070" i="2"/>
  <c r="A4071" i="2"/>
  <c r="B4071" i="2"/>
  <c r="C4071" i="2"/>
  <c r="D4071" i="2"/>
  <c r="E4071" i="2"/>
  <c r="A4072" i="2"/>
  <c r="B4072" i="2"/>
  <c r="C4072" i="2"/>
  <c r="D4072" i="2"/>
  <c r="E4072" i="2"/>
  <c r="A4073" i="2"/>
  <c r="B4073" i="2"/>
  <c r="C4073" i="2"/>
  <c r="D4073" i="2"/>
  <c r="E4073" i="2"/>
  <c r="A4074" i="2"/>
  <c r="B4074" i="2"/>
  <c r="C4074" i="2"/>
  <c r="D4074" i="2"/>
  <c r="E4074" i="2"/>
  <c r="A4075" i="2"/>
  <c r="B4075" i="2"/>
  <c r="C4075" i="2"/>
  <c r="D4075" i="2"/>
  <c r="E4075" i="2"/>
  <c r="A4076" i="2"/>
  <c r="B4076" i="2"/>
  <c r="C4076" i="2"/>
  <c r="D4076" i="2"/>
  <c r="E4076" i="2"/>
  <c r="A4077" i="2"/>
  <c r="B4077" i="2"/>
  <c r="C4077" i="2"/>
  <c r="D4077" i="2"/>
  <c r="E4077" i="2"/>
  <c r="A4078" i="2"/>
  <c r="B4078" i="2"/>
  <c r="C4078" i="2"/>
  <c r="D4078" i="2"/>
  <c r="E4078" i="2"/>
  <c r="A4079" i="2"/>
  <c r="B4079" i="2"/>
  <c r="C4079" i="2"/>
  <c r="D4079" i="2"/>
  <c r="E4079" i="2"/>
  <c r="A4080" i="2"/>
  <c r="B4080" i="2"/>
  <c r="C4080" i="2"/>
  <c r="D4080" i="2"/>
  <c r="E4080" i="2"/>
  <c r="A4081" i="2"/>
  <c r="B4081" i="2"/>
  <c r="C4081" i="2"/>
  <c r="D4081" i="2"/>
  <c r="E4081" i="2"/>
  <c r="A4082" i="2"/>
  <c r="B4082" i="2"/>
  <c r="C4082" i="2"/>
  <c r="D4082" i="2"/>
  <c r="E4082" i="2"/>
  <c r="A4083" i="2"/>
  <c r="B4083" i="2"/>
  <c r="C4083" i="2"/>
  <c r="D4083" i="2"/>
  <c r="E4083" i="2"/>
  <c r="A4084" i="2"/>
  <c r="B4084" i="2"/>
  <c r="C4084" i="2"/>
  <c r="D4084" i="2"/>
  <c r="E4084" i="2"/>
  <c r="A4085" i="2"/>
  <c r="B4085" i="2"/>
  <c r="C4085" i="2"/>
  <c r="D4085" i="2"/>
  <c r="E4085" i="2"/>
  <c r="A4086" i="2"/>
  <c r="B4086" i="2"/>
  <c r="C4086" i="2"/>
  <c r="D4086" i="2"/>
  <c r="E4086" i="2"/>
  <c r="A4087" i="2"/>
  <c r="B4087" i="2"/>
  <c r="C4087" i="2"/>
  <c r="D4087" i="2"/>
  <c r="E4087" i="2"/>
  <c r="A4088" i="2"/>
  <c r="B4088" i="2"/>
  <c r="C4088" i="2"/>
  <c r="D4088" i="2"/>
  <c r="E4088" i="2"/>
  <c r="A4089" i="2"/>
  <c r="B4089" i="2"/>
  <c r="C4089" i="2"/>
  <c r="D4089" i="2"/>
  <c r="E4089" i="2"/>
  <c r="A4090" i="2"/>
  <c r="B4090" i="2"/>
  <c r="C4090" i="2"/>
  <c r="D4090" i="2"/>
  <c r="E4090" i="2"/>
  <c r="A4091" i="2"/>
  <c r="B4091" i="2"/>
  <c r="C4091" i="2"/>
  <c r="D4091" i="2"/>
  <c r="E4091" i="2"/>
  <c r="A4092" i="2"/>
  <c r="B4092" i="2"/>
  <c r="C4092" i="2"/>
  <c r="D4092" i="2"/>
  <c r="E4092" i="2"/>
  <c r="A4093" i="2"/>
  <c r="B4093" i="2"/>
  <c r="C4093" i="2"/>
  <c r="D4093" i="2"/>
  <c r="E4093" i="2"/>
  <c r="A4094" i="2"/>
  <c r="B4094" i="2"/>
  <c r="C4094" i="2"/>
  <c r="D4094" i="2"/>
  <c r="E4094" i="2"/>
  <c r="A4095" i="2"/>
  <c r="B4095" i="2"/>
  <c r="C4095" i="2"/>
  <c r="D4095" i="2"/>
  <c r="E4095" i="2"/>
  <c r="A4096" i="2"/>
  <c r="B4096" i="2"/>
  <c r="C4096" i="2"/>
  <c r="D4096" i="2"/>
  <c r="E4096" i="2"/>
  <c r="A4097" i="2"/>
  <c r="B4097" i="2"/>
  <c r="C4097" i="2"/>
  <c r="D4097" i="2"/>
  <c r="E4097" i="2"/>
  <c r="A4098" i="2"/>
  <c r="B4098" i="2"/>
  <c r="C4098" i="2"/>
  <c r="D4098" i="2"/>
  <c r="E4098" i="2"/>
  <c r="A4099" i="2"/>
  <c r="B4099" i="2"/>
  <c r="C4099" i="2"/>
  <c r="D4099" i="2"/>
  <c r="E4099" i="2"/>
  <c r="A4100" i="2"/>
  <c r="B4100" i="2"/>
  <c r="C4100" i="2"/>
  <c r="D4100" i="2"/>
  <c r="E4100" i="2"/>
  <c r="A4101" i="2"/>
  <c r="B4101" i="2"/>
  <c r="C4101" i="2"/>
  <c r="D4101" i="2"/>
  <c r="E4101" i="2"/>
  <c r="A4102" i="2"/>
  <c r="B4102" i="2"/>
  <c r="C4102" i="2"/>
  <c r="D4102" i="2"/>
  <c r="E4102" i="2"/>
  <c r="A4103" i="2"/>
  <c r="B4103" i="2"/>
  <c r="C4103" i="2"/>
  <c r="D4103" i="2"/>
  <c r="E4103" i="2"/>
  <c r="A4104" i="2"/>
  <c r="B4104" i="2"/>
  <c r="C4104" i="2"/>
  <c r="D4104" i="2"/>
  <c r="E4104" i="2"/>
  <c r="A4105" i="2"/>
  <c r="B4105" i="2"/>
  <c r="C4105" i="2"/>
  <c r="D4105" i="2"/>
  <c r="E4105" i="2"/>
  <c r="A4106" i="2"/>
  <c r="B4106" i="2"/>
  <c r="C4106" i="2"/>
  <c r="D4106" i="2"/>
  <c r="E4106" i="2"/>
  <c r="A4107" i="2"/>
  <c r="B4107" i="2"/>
  <c r="C4107" i="2"/>
  <c r="D4107" i="2"/>
  <c r="E4107" i="2"/>
  <c r="A4108" i="2"/>
  <c r="B4108" i="2"/>
  <c r="C4108" i="2"/>
  <c r="D4108" i="2"/>
  <c r="E4108" i="2"/>
  <c r="A4109" i="2"/>
  <c r="B4109" i="2"/>
  <c r="C4109" i="2"/>
  <c r="D4109" i="2"/>
  <c r="E4109" i="2"/>
  <c r="A4110" i="2"/>
  <c r="B4110" i="2"/>
  <c r="C4110" i="2"/>
  <c r="D4110" i="2"/>
  <c r="E4110" i="2"/>
  <c r="A4111" i="2"/>
  <c r="B4111" i="2"/>
  <c r="C4111" i="2"/>
  <c r="D4111" i="2"/>
  <c r="E4111" i="2"/>
  <c r="A4112" i="2"/>
  <c r="B4112" i="2"/>
  <c r="C4112" i="2"/>
  <c r="D4112" i="2"/>
  <c r="E4112" i="2"/>
  <c r="A4113" i="2"/>
  <c r="B4113" i="2"/>
  <c r="C4113" i="2"/>
  <c r="D4113" i="2"/>
  <c r="E4113" i="2"/>
  <c r="A4114" i="2"/>
  <c r="B4114" i="2"/>
  <c r="C4114" i="2"/>
  <c r="D4114" i="2"/>
  <c r="E4114" i="2"/>
  <c r="A4115" i="2"/>
  <c r="B4115" i="2"/>
  <c r="C4115" i="2"/>
  <c r="D4115" i="2"/>
  <c r="E4115" i="2"/>
  <c r="A4116" i="2"/>
  <c r="B4116" i="2"/>
  <c r="C4116" i="2"/>
  <c r="D4116" i="2"/>
  <c r="E4116" i="2"/>
  <c r="A4117" i="2"/>
  <c r="B4117" i="2"/>
  <c r="C4117" i="2"/>
  <c r="D4117" i="2"/>
  <c r="E4117" i="2"/>
  <c r="A4118" i="2"/>
  <c r="B4118" i="2"/>
  <c r="C4118" i="2"/>
  <c r="D4118" i="2"/>
  <c r="E4118" i="2"/>
  <c r="A4119" i="2"/>
  <c r="B4119" i="2"/>
  <c r="C4119" i="2"/>
  <c r="D4119" i="2"/>
  <c r="E4119" i="2"/>
  <c r="A4120" i="2"/>
  <c r="B4120" i="2"/>
  <c r="C4120" i="2"/>
  <c r="D4120" i="2"/>
  <c r="E4120" i="2"/>
  <c r="A4121" i="2"/>
  <c r="B4121" i="2"/>
  <c r="C4121" i="2"/>
  <c r="D4121" i="2"/>
  <c r="E4121" i="2"/>
  <c r="A4122" i="2"/>
  <c r="B4122" i="2"/>
  <c r="C4122" i="2"/>
  <c r="D4122" i="2"/>
  <c r="E4122" i="2"/>
  <c r="A4123" i="2"/>
  <c r="B4123" i="2"/>
  <c r="C4123" i="2"/>
  <c r="D4123" i="2"/>
  <c r="E4123" i="2"/>
  <c r="A4124" i="2"/>
  <c r="B4124" i="2"/>
  <c r="C4124" i="2"/>
  <c r="D4124" i="2"/>
  <c r="E4124" i="2"/>
  <c r="A4125" i="2"/>
  <c r="B4125" i="2"/>
  <c r="C4125" i="2"/>
  <c r="D4125" i="2"/>
  <c r="E4125" i="2"/>
  <c r="A4126" i="2"/>
  <c r="B4126" i="2"/>
  <c r="C4126" i="2"/>
  <c r="D4126" i="2"/>
  <c r="E4126" i="2"/>
  <c r="A4127" i="2"/>
  <c r="B4127" i="2"/>
  <c r="C4127" i="2"/>
  <c r="D4127" i="2"/>
  <c r="E4127" i="2"/>
  <c r="A4128" i="2"/>
  <c r="B4128" i="2"/>
  <c r="C4128" i="2"/>
  <c r="D4128" i="2"/>
  <c r="E4128" i="2"/>
  <c r="A4129" i="2"/>
  <c r="B4129" i="2"/>
  <c r="C4129" i="2"/>
  <c r="D4129" i="2"/>
  <c r="E4129" i="2"/>
  <c r="A4130" i="2"/>
  <c r="B4130" i="2"/>
  <c r="C4130" i="2"/>
  <c r="D4130" i="2"/>
  <c r="E4130" i="2"/>
  <c r="A4131" i="2"/>
  <c r="B4131" i="2"/>
  <c r="C4131" i="2"/>
  <c r="D4131" i="2"/>
  <c r="E4131" i="2"/>
  <c r="A4132" i="2"/>
  <c r="B4132" i="2"/>
  <c r="C4132" i="2"/>
  <c r="D4132" i="2"/>
  <c r="E4132" i="2"/>
  <c r="A4133" i="2"/>
  <c r="B4133" i="2"/>
  <c r="C4133" i="2"/>
  <c r="D4133" i="2"/>
  <c r="E4133" i="2"/>
  <c r="A4134" i="2"/>
  <c r="B4134" i="2"/>
  <c r="C4134" i="2"/>
  <c r="D4134" i="2"/>
  <c r="E4134" i="2"/>
  <c r="A4135" i="2"/>
  <c r="B4135" i="2"/>
  <c r="C4135" i="2"/>
  <c r="D4135" i="2"/>
  <c r="E4135" i="2"/>
  <c r="A4136" i="2"/>
  <c r="B4136" i="2"/>
  <c r="C4136" i="2"/>
  <c r="D4136" i="2"/>
  <c r="E4136" i="2"/>
  <c r="A4137" i="2"/>
  <c r="B4137" i="2"/>
  <c r="C4137" i="2"/>
  <c r="D4137" i="2"/>
  <c r="E4137" i="2"/>
  <c r="A4138" i="2"/>
  <c r="B4138" i="2"/>
  <c r="C4138" i="2"/>
  <c r="D4138" i="2"/>
  <c r="E4138" i="2"/>
  <c r="A4139" i="2"/>
  <c r="B4139" i="2"/>
  <c r="C4139" i="2"/>
  <c r="D4139" i="2"/>
  <c r="E4139" i="2"/>
  <c r="A4140" i="2"/>
  <c r="B4140" i="2"/>
  <c r="C4140" i="2"/>
  <c r="D4140" i="2"/>
  <c r="E4140" i="2"/>
  <c r="A4141" i="2"/>
  <c r="B4141" i="2"/>
  <c r="C4141" i="2"/>
  <c r="D4141" i="2"/>
  <c r="E4141" i="2"/>
  <c r="A4142" i="2"/>
  <c r="B4142" i="2"/>
  <c r="C4142" i="2"/>
  <c r="D4142" i="2"/>
  <c r="E4142" i="2"/>
  <c r="A4143" i="2"/>
  <c r="B4143" i="2"/>
  <c r="C4143" i="2"/>
  <c r="D4143" i="2"/>
  <c r="E4143" i="2"/>
  <c r="A4144" i="2"/>
  <c r="B4144" i="2"/>
  <c r="C4144" i="2"/>
  <c r="D4144" i="2"/>
  <c r="E4144" i="2"/>
  <c r="A4145" i="2"/>
  <c r="B4145" i="2"/>
  <c r="C4145" i="2"/>
  <c r="D4145" i="2"/>
  <c r="E4145" i="2"/>
  <c r="A4146" i="2"/>
  <c r="B4146" i="2"/>
  <c r="C4146" i="2"/>
  <c r="D4146" i="2"/>
  <c r="E4146" i="2"/>
  <c r="A4147" i="2"/>
  <c r="B4147" i="2"/>
  <c r="C4147" i="2"/>
  <c r="D4147" i="2"/>
  <c r="E4147" i="2"/>
  <c r="A4148" i="2"/>
  <c r="B4148" i="2"/>
  <c r="C4148" i="2"/>
  <c r="D4148" i="2"/>
  <c r="E4148" i="2"/>
  <c r="A4149" i="2"/>
  <c r="B4149" i="2"/>
  <c r="C4149" i="2"/>
  <c r="D4149" i="2"/>
  <c r="E4149" i="2"/>
  <c r="A4150" i="2"/>
  <c r="B4150" i="2"/>
  <c r="C4150" i="2"/>
  <c r="D4150" i="2"/>
  <c r="E4150" i="2"/>
  <c r="A4151" i="2"/>
  <c r="B4151" i="2"/>
  <c r="C4151" i="2"/>
  <c r="D4151" i="2"/>
  <c r="E4151" i="2"/>
  <c r="A4152" i="2"/>
  <c r="B4152" i="2"/>
  <c r="C4152" i="2"/>
  <c r="D4152" i="2"/>
  <c r="E4152" i="2"/>
  <c r="A4153" i="2"/>
  <c r="B4153" i="2"/>
  <c r="C4153" i="2"/>
  <c r="D4153" i="2"/>
  <c r="E4153" i="2"/>
  <c r="A4154" i="2"/>
  <c r="B4154" i="2"/>
  <c r="C4154" i="2"/>
  <c r="D4154" i="2"/>
  <c r="E4154" i="2"/>
  <c r="A4155" i="2"/>
  <c r="B4155" i="2"/>
  <c r="C4155" i="2"/>
  <c r="D4155" i="2"/>
  <c r="E4155" i="2"/>
  <c r="A4156" i="2"/>
  <c r="B4156" i="2"/>
  <c r="C4156" i="2"/>
  <c r="D4156" i="2"/>
  <c r="E4156" i="2"/>
  <c r="A4157" i="2"/>
  <c r="B4157" i="2"/>
  <c r="C4157" i="2"/>
  <c r="D4157" i="2"/>
  <c r="E4157" i="2"/>
  <c r="A4158" i="2"/>
  <c r="B4158" i="2"/>
  <c r="C4158" i="2"/>
  <c r="D4158" i="2"/>
  <c r="E4158" i="2"/>
  <c r="A4159" i="2"/>
  <c r="B4159" i="2"/>
  <c r="C4159" i="2"/>
  <c r="D4159" i="2"/>
  <c r="E4159" i="2"/>
  <c r="A4160" i="2"/>
  <c r="B4160" i="2"/>
  <c r="C4160" i="2"/>
  <c r="D4160" i="2"/>
  <c r="E4160" i="2"/>
  <c r="A4166" i="2"/>
  <c r="B4166" i="2"/>
  <c r="C4166" i="2"/>
  <c r="D4166" i="2"/>
  <c r="E4166" i="2"/>
  <c r="A4167" i="2"/>
  <c r="B4167" i="2"/>
  <c r="C4167" i="2"/>
  <c r="D4167" i="2"/>
  <c r="E4167" i="2"/>
  <c r="A4168" i="2"/>
  <c r="B4168" i="2"/>
  <c r="C4168" i="2"/>
  <c r="D4168" i="2"/>
  <c r="E4168" i="2"/>
  <c r="A4169" i="2"/>
  <c r="B4169" i="2"/>
  <c r="C4169" i="2"/>
  <c r="D4169" i="2"/>
  <c r="E4169" i="2"/>
  <c r="A4171" i="2"/>
  <c r="B4171" i="2"/>
  <c r="C4171" i="2"/>
  <c r="D4171" i="2"/>
  <c r="E4171" i="2"/>
  <c r="A4172" i="2"/>
  <c r="B4172" i="2"/>
  <c r="C4172" i="2"/>
  <c r="D4172" i="2"/>
  <c r="E4172" i="2"/>
  <c r="A4173" i="2"/>
  <c r="B4173" i="2"/>
  <c r="C4173" i="2"/>
  <c r="D4173" i="2"/>
  <c r="E4173" i="2"/>
  <c r="A4174" i="2"/>
  <c r="B4174" i="2"/>
  <c r="C4174" i="2"/>
  <c r="D4174" i="2"/>
  <c r="E4174" i="2"/>
  <c r="A4178" i="2"/>
  <c r="B4178" i="2"/>
  <c r="C4178" i="2"/>
  <c r="D4178" i="2"/>
  <c r="E4178" i="2"/>
  <c r="A4179" i="2"/>
  <c r="B4179" i="2"/>
  <c r="C4179" i="2"/>
  <c r="D4179" i="2"/>
  <c r="E4179" i="2"/>
  <c r="A4180" i="2"/>
  <c r="B4180" i="2"/>
  <c r="C4180" i="2"/>
  <c r="D4180" i="2"/>
  <c r="E4180" i="2"/>
  <c r="A4181" i="2"/>
  <c r="B4181" i="2"/>
  <c r="C4181" i="2"/>
  <c r="D4181" i="2"/>
  <c r="E4181" i="2"/>
  <c r="A4183" i="2"/>
  <c r="B4183" i="2"/>
  <c r="C4183" i="2"/>
  <c r="D4183" i="2"/>
  <c r="E4183" i="2"/>
  <c r="A4184" i="2"/>
  <c r="B4184" i="2"/>
  <c r="C4184" i="2"/>
  <c r="D4184" i="2"/>
  <c r="E4184" i="2"/>
  <c r="A4185" i="2"/>
  <c r="B4185" i="2"/>
  <c r="C4185" i="2"/>
  <c r="D4185" i="2"/>
  <c r="E4185" i="2"/>
  <c r="A4186" i="2"/>
  <c r="B4186" i="2"/>
  <c r="C4186" i="2"/>
  <c r="D4186" i="2"/>
  <c r="E4186" i="2"/>
  <c r="A4187" i="2"/>
  <c r="B4187" i="2"/>
  <c r="C4187" i="2"/>
  <c r="D4187" i="2"/>
  <c r="E4187" i="2"/>
  <c r="A4188" i="2"/>
  <c r="B4188" i="2"/>
  <c r="C4188" i="2"/>
  <c r="D4188" i="2"/>
  <c r="E4188" i="2"/>
  <c r="A4190" i="2"/>
  <c r="B4190" i="2"/>
  <c r="C4190" i="2"/>
  <c r="D4190" i="2"/>
  <c r="E4190" i="2"/>
  <c r="A4191" i="2"/>
  <c r="B4191" i="2"/>
  <c r="C4191" i="2"/>
  <c r="D4191" i="2"/>
  <c r="E4191" i="2"/>
  <c r="A4192" i="2"/>
  <c r="B4192" i="2"/>
  <c r="C4192" i="2"/>
  <c r="D4192" i="2"/>
  <c r="E4192" i="2"/>
  <c r="A4193" i="2"/>
  <c r="B4193" i="2"/>
  <c r="C4193" i="2"/>
  <c r="D4193" i="2"/>
  <c r="E4193" i="2"/>
  <c r="A4194" i="2"/>
  <c r="B4194" i="2"/>
  <c r="C4194" i="2"/>
  <c r="D4194" i="2"/>
  <c r="E4194" i="2"/>
  <c r="A4195" i="2"/>
  <c r="B4195" i="2"/>
  <c r="C4195" i="2"/>
  <c r="D4195" i="2"/>
  <c r="E4195" i="2"/>
  <c r="A4196" i="2"/>
  <c r="B4196" i="2"/>
  <c r="C4196" i="2"/>
  <c r="D4196" i="2"/>
  <c r="E4196" i="2"/>
  <c r="A4197" i="2"/>
  <c r="B4197" i="2"/>
  <c r="C4197" i="2"/>
  <c r="D4197" i="2"/>
  <c r="E4197" i="2"/>
  <c r="A4198" i="2"/>
  <c r="B4198" i="2"/>
  <c r="C4198" i="2"/>
  <c r="D4198" i="2"/>
  <c r="E4198" i="2"/>
  <c r="A4199" i="2"/>
  <c r="B4199" i="2"/>
  <c r="C4199" i="2"/>
  <c r="D4199" i="2"/>
  <c r="E4199" i="2"/>
  <c r="A4200" i="2"/>
  <c r="B4200" i="2"/>
  <c r="C4200" i="2"/>
  <c r="D4200" i="2"/>
  <c r="E4200" i="2"/>
  <c r="A4201" i="2"/>
  <c r="B4201" i="2"/>
  <c r="C4201" i="2"/>
  <c r="D4201" i="2"/>
  <c r="E4201" i="2"/>
  <c r="A4205" i="2"/>
  <c r="B4205" i="2"/>
  <c r="C4205" i="2"/>
  <c r="D4205" i="2"/>
  <c r="E4205" i="2"/>
  <c r="A4206" i="2"/>
  <c r="B4206" i="2"/>
  <c r="C4206" i="2"/>
  <c r="D4206" i="2"/>
  <c r="E4206" i="2"/>
  <c r="A4207" i="2"/>
  <c r="B4207" i="2"/>
  <c r="C4207" i="2"/>
  <c r="D4207" i="2"/>
  <c r="E4207" i="2"/>
  <c r="A4208" i="2"/>
  <c r="B4208" i="2"/>
  <c r="C4208" i="2"/>
  <c r="D4208" i="2"/>
  <c r="E4208" i="2"/>
  <c r="A4209" i="2"/>
  <c r="B4209" i="2"/>
  <c r="C4209" i="2"/>
  <c r="D4209" i="2"/>
  <c r="E4209" i="2"/>
  <c r="A4210" i="2"/>
  <c r="B4210" i="2"/>
  <c r="C4210" i="2"/>
  <c r="D4210" i="2"/>
  <c r="E4210" i="2"/>
  <c r="A4211" i="2"/>
  <c r="B4211" i="2"/>
  <c r="C4211" i="2"/>
  <c r="D4211" i="2"/>
  <c r="E4211" i="2"/>
  <c r="A4212" i="2"/>
  <c r="B4212" i="2"/>
  <c r="C4212" i="2"/>
  <c r="D4212" i="2"/>
  <c r="E4212" i="2"/>
  <c r="A4213" i="2"/>
  <c r="B4213" i="2"/>
  <c r="C4213" i="2"/>
  <c r="D4213" i="2"/>
  <c r="E4213" i="2"/>
  <c r="A4214" i="2"/>
  <c r="B4214" i="2"/>
  <c r="C4214" i="2"/>
  <c r="D4214" i="2"/>
  <c r="E4214" i="2"/>
  <c r="A4215" i="2"/>
  <c r="B4215" i="2"/>
  <c r="C4215" i="2"/>
  <c r="D4215" i="2"/>
  <c r="E4215" i="2"/>
  <c r="A4216" i="2"/>
  <c r="B4216" i="2"/>
  <c r="C4216" i="2"/>
  <c r="D4216" i="2"/>
  <c r="E4216" i="2"/>
  <c r="A4217" i="2"/>
  <c r="B4217" i="2"/>
  <c r="C4217" i="2"/>
  <c r="D4217" i="2"/>
  <c r="E4217" i="2"/>
  <c r="A4218" i="2"/>
  <c r="B4218" i="2"/>
  <c r="C4218" i="2"/>
  <c r="D4218" i="2"/>
  <c r="E4218" i="2"/>
  <c r="A4219" i="2"/>
  <c r="B4219" i="2"/>
  <c r="C4219" i="2"/>
  <c r="D4219" i="2"/>
  <c r="E4219" i="2"/>
  <c r="A4220" i="2"/>
  <c r="B4220" i="2"/>
  <c r="C4220" i="2"/>
  <c r="D4220" i="2"/>
  <c r="E4220" i="2"/>
  <c r="A4222" i="2"/>
  <c r="B4222" i="2"/>
  <c r="C4222" i="2"/>
  <c r="D4222" i="2"/>
  <c r="E4222" i="2"/>
  <c r="A4223" i="2"/>
  <c r="B4223" i="2"/>
  <c r="C4223" i="2"/>
  <c r="D4223" i="2"/>
  <c r="E4223" i="2"/>
  <c r="A4224" i="2"/>
  <c r="B4224" i="2"/>
  <c r="C4224" i="2"/>
  <c r="D4224" i="2"/>
  <c r="E4224" i="2"/>
  <c r="A4225" i="2"/>
  <c r="B4225" i="2"/>
  <c r="C4225" i="2"/>
  <c r="D4225" i="2"/>
  <c r="E4225" i="2"/>
  <c r="A4226" i="2"/>
  <c r="B4226" i="2"/>
  <c r="C4226" i="2"/>
  <c r="D4226" i="2"/>
  <c r="E4226" i="2"/>
  <c r="A4227" i="2"/>
  <c r="B4227" i="2"/>
  <c r="C4227" i="2"/>
  <c r="D4227" i="2"/>
  <c r="E4227" i="2"/>
  <c r="A4228" i="2"/>
  <c r="B4228" i="2"/>
  <c r="C4228" i="2"/>
  <c r="D4228" i="2"/>
  <c r="E4228" i="2"/>
  <c r="A4229" i="2"/>
  <c r="B4229" i="2"/>
  <c r="C4229" i="2"/>
  <c r="D4229" i="2"/>
  <c r="E4229" i="2"/>
  <c r="A4230" i="2"/>
  <c r="B4230" i="2"/>
  <c r="C4230" i="2"/>
  <c r="D4230" i="2"/>
  <c r="E4230" i="2"/>
  <c r="A4231" i="2"/>
  <c r="B4231" i="2"/>
  <c r="C4231" i="2"/>
  <c r="D4231" i="2"/>
  <c r="E4231" i="2"/>
  <c r="A4232" i="2"/>
  <c r="B4232" i="2"/>
  <c r="C4232" i="2"/>
  <c r="D4232" i="2"/>
  <c r="E4232" i="2"/>
  <c r="A4233" i="2"/>
  <c r="B4233" i="2"/>
  <c r="C4233" i="2"/>
  <c r="D4233" i="2"/>
  <c r="E4233" i="2"/>
  <c r="A4234" i="2"/>
  <c r="B4234" i="2"/>
  <c r="C4234" i="2"/>
  <c r="D4234" i="2"/>
  <c r="E4234" i="2"/>
  <c r="A4235" i="2"/>
  <c r="B4235" i="2"/>
  <c r="C4235" i="2"/>
  <c r="D4235" i="2"/>
  <c r="E4235" i="2"/>
  <c r="A4236" i="2"/>
  <c r="B4236" i="2"/>
  <c r="C4236" i="2"/>
  <c r="D4236" i="2"/>
  <c r="E4236" i="2"/>
  <c r="A4237" i="2"/>
  <c r="B4237" i="2"/>
  <c r="C4237" i="2"/>
  <c r="D4237" i="2"/>
  <c r="E4237" i="2"/>
  <c r="A4241" i="2"/>
  <c r="B4241" i="2"/>
  <c r="C4241" i="2"/>
  <c r="D4241" i="2"/>
  <c r="E4241" i="2"/>
  <c r="A4242" i="2"/>
  <c r="B4242" i="2"/>
  <c r="C4242" i="2"/>
  <c r="D4242" i="2"/>
  <c r="E4242" i="2"/>
  <c r="A4243" i="2"/>
  <c r="B4243" i="2"/>
  <c r="C4243" i="2"/>
  <c r="D4243" i="2"/>
  <c r="E4243" i="2"/>
  <c r="A4244" i="2"/>
  <c r="B4244" i="2"/>
  <c r="C4244" i="2"/>
  <c r="D4244" i="2"/>
  <c r="E4244" i="2"/>
  <c r="A4245" i="2"/>
  <c r="B4245" i="2"/>
  <c r="C4245" i="2"/>
  <c r="D4245" i="2"/>
  <c r="E4245" i="2"/>
  <c r="A4246" i="2"/>
  <c r="B4246" i="2"/>
  <c r="C4246" i="2"/>
  <c r="D4246" i="2"/>
  <c r="E4246" i="2"/>
  <c r="A4247" i="2"/>
  <c r="B4247" i="2"/>
  <c r="C4247" i="2"/>
  <c r="D4247" i="2"/>
  <c r="E4247" i="2"/>
  <c r="A4248" i="2"/>
  <c r="B4248" i="2"/>
  <c r="C4248" i="2"/>
  <c r="D4248" i="2"/>
  <c r="E4248" i="2"/>
  <c r="A4249" i="2"/>
  <c r="B4249" i="2"/>
  <c r="C4249" i="2"/>
  <c r="D4249" i="2"/>
  <c r="E4249" i="2"/>
  <c r="A4250" i="2"/>
  <c r="B4250" i="2"/>
  <c r="C4250" i="2"/>
  <c r="D4250" i="2"/>
  <c r="E4250" i="2"/>
  <c r="A4251" i="2"/>
  <c r="B4251" i="2"/>
  <c r="C4251" i="2"/>
  <c r="D4251" i="2"/>
  <c r="E4251" i="2"/>
  <c r="A4252" i="2"/>
  <c r="B4252" i="2"/>
  <c r="C4252" i="2"/>
  <c r="D4252" i="2"/>
  <c r="E4252" i="2"/>
  <c r="A4253" i="2"/>
  <c r="B4253" i="2"/>
  <c r="C4253" i="2"/>
  <c r="D4253" i="2"/>
  <c r="E4253" i="2"/>
  <c r="A4254" i="2"/>
  <c r="B4254" i="2"/>
  <c r="C4254" i="2"/>
  <c r="D4254" i="2"/>
  <c r="E4254" i="2"/>
  <c r="A4255" i="2"/>
  <c r="B4255" i="2"/>
  <c r="C4255" i="2"/>
  <c r="D4255" i="2"/>
  <c r="E4255" i="2"/>
  <c r="A4256" i="2"/>
  <c r="B4256" i="2"/>
  <c r="C4256" i="2"/>
  <c r="D4256" i="2"/>
  <c r="E4256" i="2"/>
  <c r="A4258" i="2"/>
  <c r="B4258" i="2"/>
  <c r="C4258" i="2"/>
  <c r="D4258" i="2"/>
  <c r="E4258" i="2"/>
  <c r="A4259" i="2"/>
  <c r="B4259" i="2"/>
  <c r="C4259" i="2"/>
  <c r="D4259" i="2"/>
  <c r="E4259" i="2"/>
  <c r="A4260" i="2"/>
  <c r="B4260" i="2"/>
  <c r="C4260" i="2"/>
  <c r="D4260" i="2"/>
  <c r="E4260" i="2"/>
  <c r="A4261" i="2"/>
  <c r="B4261" i="2"/>
  <c r="C4261" i="2"/>
  <c r="D4261" i="2"/>
  <c r="E4261" i="2"/>
  <c r="A4262" i="2"/>
  <c r="B4262" i="2"/>
  <c r="C4262" i="2"/>
  <c r="D4262" i="2"/>
  <c r="E4262" i="2"/>
  <c r="A4263" i="2"/>
  <c r="B4263" i="2"/>
  <c r="C4263" i="2"/>
  <c r="D4263" i="2"/>
  <c r="E4263" i="2"/>
  <c r="A4264" i="2"/>
  <c r="B4264" i="2"/>
  <c r="C4264" i="2"/>
  <c r="D4264" i="2"/>
  <c r="E4264" i="2"/>
  <c r="A4265" i="2"/>
  <c r="B4265" i="2"/>
  <c r="C4265" i="2"/>
  <c r="D4265" i="2"/>
  <c r="E4265" i="2"/>
  <c r="A4266" i="2"/>
  <c r="B4266" i="2"/>
  <c r="C4266" i="2"/>
  <c r="D4266" i="2"/>
  <c r="E4266" i="2"/>
  <c r="A4267" i="2"/>
  <c r="B4267" i="2"/>
  <c r="C4267" i="2"/>
  <c r="D4267" i="2"/>
  <c r="E4267" i="2"/>
  <c r="A4268" i="2"/>
  <c r="B4268" i="2"/>
  <c r="C4268" i="2"/>
  <c r="D4268" i="2"/>
  <c r="E4268" i="2"/>
  <c r="A4269" i="2"/>
  <c r="B4269" i="2"/>
  <c r="C4269" i="2"/>
  <c r="D4269" i="2"/>
  <c r="E4269" i="2"/>
  <c r="A4270" i="2"/>
  <c r="B4270" i="2"/>
  <c r="C4270" i="2"/>
  <c r="D4270" i="2"/>
  <c r="E4270" i="2"/>
  <c r="A4271" i="2"/>
  <c r="B4271" i="2"/>
  <c r="C4271" i="2"/>
  <c r="D4271" i="2"/>
  <c r="E4271" i="2"/>
  <c r="A4272" i="2"/>
  <c r="B4272" i="2"/>
  <c r="C4272" i="2"/>
  <c r="D4272" i="2"/>
  <c r="E4272" i="2"/>
  <c r="A4273" i="2"/>
  <c r="B4273" i="2"/>
  <c r="C4273" i="2"/>
  <c r="D4273" i="2"/>
  <c r="E4273" i="2"/>
  <c r="A4274" i="2"/>
  <c r="B4274" i="2"/>
  <c r="C4274" i="2"/>
  <c r="D4274" i="2"/>
  <c r="E4274" i="2"/>
  <c r="A4275" i="2"/>
  <c r="B4275" i="2"/>
  <c r="C4275" i="2"/>
  <c r="D4275" i="2"/>
  <c r="E4275" i="2"/>
  <c r="A4276" i="2"/>
  <c r="B4276" i="2"/>
  <c r="C4276" i="2"/>
  <c r="D4276" i="2"/>
  <c r="E4276" i="2"/>
  <c r="A4277" i="2"/>
  <c r="B4277" i="2"/>
  <c r="C4277" i="2"/>
  <c r="D4277" i="2"/>
  <c r="E4277" i="2"/>
  <c r="A4278" i="2"/>
  <c r="B4278" i="2"/>
  <c r="C4278" i="2"/>
  <c r="D4278" i="2"/>
  <c r="E4278" i="2"/>
  <c r="A4279" i="2"/>
  <c r="B4279" i="2"/>
  <c r="C4279" i="2"/>
  <c r="D4279" i="2"/>
  <c r="E4279" i="2"/>
  <c r="A4280" i="2"/>
  <c r="B4280" i="2"/>
  <c r="C4280" i="2"/>
  <c r="D4280" i="2"/>
  <c r="E4280" i="2"/>
  <c r="A4281" i="2"/>
  <c r="B4281" i="2"/>
  <c r="C4281" i="2"/>
  <c r="D4281" i="2"/>
  <c r="E4281" i="2"/>
  <c r="A4283" i="2"/>
  <c r="B4283" i="2"/>
  <c r="C4283" i="2"/>
  <c r="D4283" i="2"/>
  <c r="E4283" i="2"/>
  <c r="A4284" i="2"/>
  <c r="B4284" i="2"/>
  <c r="C4284" i="2"/>
  <c r="D4284" i="2"/>
  <c r="E4284" i="2"/>
  <c r="A4285" i="2"/>
  <c r="B4285" i="2"/>
  <c r="C4285" i="2"/>
  <c r="D4285" i="2"/>
  <c r="E4285" i="2"/>
  <c r="A4286" i="2"/>
  <c r="B4286" i="2"/>
  <c r="C4286" i="2"/>
  <c r="D4286" i="2"/>
  <c r="E4286" i="2"/>
  <c r="A4287" i="2"/>
  <c r="B4287" i="2"/>
  <c r="C4287" i="2"/>
  <c r="D4287" i="2"/>
  <c r="E4287" i="2"/>
  <c r="A4288" i="2"/>
  <c r="B4288" i="2"/>
  <c r="C4288" i="2"/>
  <c r="D4288" i="2"/>
  <c r="E4288" i="2"/>
  <c r="A4289" i="2"/>
  <c r="B4289" i="2"/>
  <c r="C4289" i="2"/>
  <c r="D4289" i="2"/>
  <c r="E4289" i="2"/>
  <c r="A4290" i="2"/>
  <c r="B4290" i="2"/>
  <c r="C4290" i="2"/>
  <c r="D4290" i="2"/>
  <c r="E4290" i="2"/>
  <c r="A4291" i="2"/>
  <c r="B4291" i="2"/>
  <c r="C4291" i="2"/>
  <c r="D4291" i="2"/>
  <c r="E4291" i="2"/>
  <c r="A4292" i="2"/>
  <c r="B4292" i="2"/>
  <c r="C4292" i="2"/>
  <c r="D4292" i="2"/>
  <c r="E4292" i="2"/>
  <c r="A4293" i="2"/>
  <c r="B4293" i="2"/>
  <c r="C4293" i="2"/>
  <c r="D4293" i="2"/>
  <c r="E4293" i="2"/>
  <c r="A4294" i="2"/>
  <c r="B4294" i="2"/>
  <c r="C4294" i="2"/>
  <c r="D4294" i="2"/>
  <c r="E4294" i="2"/>
  <c r="A4295" i="2"/>
  <c r="B4295" i="2"/>
  <c r="C4295" i="2"/>
  <c r="D4295" i="2"/>
  <c r="E4295" i="2"/>
  <c r="A4296" i="2"/>
  <c r="B4296" i="2"/>
  <c r="C4296" i="2"/>
  <c r="D4296" i="2"/>
  <c r="E4296" i="2"/>
  <c r="A4297" i="2"/>
  <c r="B4297" i="2"/>
  <c r="C4297" i="2"/>
  <c r="D4297" i="2"/>
  <c r="E4297" i="2"/>
  <c r="A4298" i="2"/>
  <c r="B4298" i="2"/>
  <c r="C4298" i="2"/>
  <c r="D4298" i="2"/>
  <c r="E4298" i="2"/>
  <c r="A4299" i="2"/>
  <c r="B4299" i="2"/>
  <c r="C4299" i="2"/>
  <c r="D4299" i="2"/>
  <c r="E4299" i="2"/>
  <c r="A4300" i="2"/>
  <c r="B4300" i="2"/>
  <c r="C4300" i="2"/>
  <c r="D4300" i="2"/>
  <c r="E4300" i="2"/>
  <c r="A4301" i="2"/>
  <c r="B4301" i="2"/>
  <c r="C4301" i="2"/>
  <c r="D4301" i="2"/>
  <c r="E4301" i="2"/>
  <c r="A4302" i="2"/>
  <c r="B4302" i="2"/>
  <c r="C4302" i="2"/>
  <c r="D4302" i="2"/>
  <c r="E4302" i="2"/>
  <c r="A4303" i="2"/>
  <c r="B4303" i="2"/>
  <c r="C4303" i="2"/>
  <c r="D4303" i="2"/>
  <c r="E4303" i="2"/>
  <c r="A4304" i="2"/>
  <c r="B4304" i="2"/>
  <c r="C4304" i="2"/>
  <c r="D4304" i="2"/>
  <c r="E4304" i="2"/>
  <c r="A4305" i="2"/>
  <c r="B4305" i="2"/>
  <c r="C4305" i="2"/>
  <c r="D4305" i="2"/>
  <c r="E4305" i="2"/>
  <c r="A4306" i="2"/>
  <c r="B4306" i="2"/>
  <c r="C4306" i="2"/>
  <c r="D4306" i="2"/>
  <c r="E4306" i="2"/>
  <c r="A4307" i="2"/>
  <c r="B4307" i="2"/>
  <c r="C4307" i="2"/>
  <c r="D4307" i="2"/>
  <c r="E4307" i="2"/>
  <c r="A4308" i="2"/>
  <c r="B4308" i="2"/>
  <c r="C4308" i="2"/>
  <c r="D4308" i="2"/>
  <c r="E4308" i="2"/>
  <c r="A4309" i="2"/>
  <c r="B4309" i="2"/>
  <c r="C4309" i="2"/>
  <c r="D4309" i="2"/>
  <c r="E4309" i="2"/>
  <c r="A4310" i="2"/>
  <c r="B4310" i="2"/>
  <c r="C4310" i="2"/>
  <c r="D4310" i="2"/>
  <c r="E4310" i="2"/>
  <c r="A4311" i="2"/>
  <c r="B4311" i="2"/>
  <c r="C4311" i="2"/>
  <c r="D4311" i="2"/>
  <c r="E4311" i="2"/>
  <c r="A4312" i="2"/>
  <c r="B4312" i="2"/>
  <c r="C4312" i="2"/>
  <c r="D4312" i="2"/>
  <c r="E4312" i="2"/>
  <c r="A4313" i="2"/>
  <c r="B4313" i="2"/>
  <c r="C4313" i="2"/>
  <c r="D4313" i="2"/>
  <c r="E4313" i="2"/>
  <c r="A4314" i="2"/>
  <c r="B4314" i="2"/>
  <c r="C4314" i="2"/>
  <c r="D4314" i="2"/>
  <c r="E4314" i="2"/>
  <c r="A4315" i="2"/>
  <c r="B4315" i="2"/>
  <c r="C4315" i="2"/>
  <c r="D4315" i="2"/>
  <c r="E4315" i="2"/>
  <c r="A4316" i="2"/>
  <c r="B4316" i="2"/>
  <c r="C4316" i="2"/>
  <c r="D4316" i="2"/>
  <c r="E4316" i="2"/>
  <c r="A4317" i="2"/>
  <c r="B4317" i="2"/>
  <c r="C4317" i="2"/>
  <c r="D4317" i="2"/>
  <c r="E4317" i="2"/>
  <c r="A4318" i="2"/>
  <c r="B4318" i="2"/>
  <c r="C4318" i="2"/>
  <c r="D4318" i="2"/>
  <c r="E4318" i="2"/>
  <c r="A4319" i="2"/>
  <c r="B4319" i="2"/>
  <c r="C4319" i="2"/>
  <c r="D4319" i="2"/>
  <c r="E4319" i="2"/>
  <c r="A4320" i="2"/>
  <c r="B4320" i="2"/>
  <c r="C4320" i="2"/>
  <c r="D4320" i="2"/>
  <c r="E4320" i="2"/>
  <c r="A4321" i="2"/>
  <c r="B4321" i="2"/>
  <c r="C4321" i="2"/>
  <c r="D4321" i="2"/>
  <c r="E4321" i="2"/>
  <c r="A4322" i="2"/>
  <c r="B4322" i="2"/>
  <c r="C4322" i="2"/>
  <c r="D4322" i="2"/>
  <c r="E4322" i="2"/>
  <c r="A4323" i="2"/>
  <c r="B4323" i="2"/>
  <c r="C4323" i="2"/>
  <c r="D4323" i="2"/>
  <c r="E4323" i="2"/>
  <c r="A4324" i="2"/>
  <c r="B4324" i="2"/>
  <c r="C4324" i="2"/>
  <c r="D4324" i="2"/>
  <c r="E4324" i="2"/>
  <c r="A4325" i="2"/>
  <c r="B4325" i="2"/>
  <c r="C4325" i="2"/>
  <c r="D4325" i="2"/>
  <c r="E4325" i="2"/>
  <c r="A4326" i="2"/>
  <c r="B4326" i="2"/>
  <c r="C4326" i="2"/>
  <c r="D4326" i="2"/>
  <c r="E4326" i="2"/>
  <c r="A4327" i="2"/>
  <c r="B4327" i="2"/>
  <c r="C4327" i="2"/>
  <c r="D4327" i="2"/>
  <c r="E4327" i="2"/>
  <c r="A4328" i="2"/>
  <c r="B4328" i="2"/>
  <c r="C4328" i="2"/>
  <c r="D4328" i="2"/>
  <c r="E4328" i="2"/>
  <c r="A4329" i="2"/>
  <c r="B4329" i="2"/>
  <c r="C4329" i="2"/>
  <c r="D4329" i="2"/>
  <c r="E4329" i="2"/>
  <c r="A4330" i="2"/>
  <c r="B4330" i="2"/>
  <c r="C4330" i="2"/>
  <c r="D4330" i="2"/>
  <c r="E4330" i="2"/>
  <c r="A4335" i="2"/>
  <c r="B4335" i="2"/>
  <c r="C4335" i="2"/>
  <c r="D4335" i="2"/>
  <c r="E4335" i="2"/>
  <c r="A4336" i="2"/>
  <c r="B4336" i="2"/>
  <c r="C4336" i="2"/>
  <c r="D4336" i="2"/>
  <c r="E4336" i="2"/>
  <c r="A4337" i="2"/>
  <c r="B4337" i="2"/>
  <c r="C4337" i="2"/>
  <c r="D4337" i="2"/>
  <c r="E4337" i="2"/>
  <c r="A4342" i="2"/>
  <c r="B4342" i="2"/>
  <c r="C4342" i="2"/>
  <c r="D4342" i="2"/>
  <c r="E4342" i="2"/>
  <c r="A4343" i="2"/>
  <c r="B4343" i="2"/>
  <c r="C4343" i="2"/>
  <c r="D4343" i="2"/>
  <c r="E4343" i="2"/>
  <c r="A4344" i="2"/>
  <c r="B4344" i="2"/>
  <c r="C4344" i="2"/>
  <c r="D4344" i="2"/>
  <c r="E4344" i="2"/>
  <c r="A4345" i="2"/>
  <c r="B4345" i="2"/>
  <c r="C4345" i="2"/>
  <c r="D4345" i="2"/>
  <c r="E4345" i="2"/>
  <c r="A4346" i="2"/>
  <c r="B4346" i="2"/>
  <c r="C4346" i="2"/>
  <c r="D4346" i="2"/>
  <c r="E4346" i="2"/>
  <c r="A4347" i="2"/>
  <c r="B4347" i="2"/>
  <c r="C4347" i="2"/>
  <c r="D4347" i="2"/>
  <c r="E4347" i="2"/>
  <c r="A4348" i="2"/>
  <c r="B4348" i="2"/>
  <c r="C4348" i="2"/>
  <c r="D4348" i="2"/>
  <c r="E4348" i="2"/>
  <c r="A4349" i="2"/>
  <c r="B4349" i="2"/>
  <c r="C4349" i="2"/>
  <c r="D4349" i="2"/>
  <c r="E4349" i="2"/>
  <c r="A4350" i="2"/>
  <c r="B4350" i="2"/>
  <c r="C4350" i="2"/>
  <c r="D4350" i="2"/>
  <c r="E4350" i="2"/>
  <c r="A4351" i="2"/>
  <c r="B4351" i="2"/>
  <c r="C4351" i="2"/>
  <c r="D4351" i="2"/>
  <c r="E4351" i="2"/>
  <c r="A4352" i="2"/>
  <c r="B4352" i="2"/>
  <c r="C4352" i="2"/>
  <c r="D4352" i="2"/>
  <c r="E4352" i="2"/>
  <c r="A4353" i="2"/>
  <c r="B4353" i="2"/>
  <c r="C4353" i="2"/>
  <c r="D4353" i="2"/>
  <c r="E4353" i="2"/>
  <c r="A4382" i="2"/>
  <c r="B4382" i="2"/>
  <c r="C4382" i="2"/>
  <c r="D4382" i="2"/>
  <c r="E4382" i="2"/>
  <c r="A4386" i="2"/>
  <c r="B4386" i="2"/>
  <c r="C4386" i="2"/>
  <c r="D4386" i="2"/>
  <c r="E4386" i="2"/>
  <c r="A4394" i="2"/>
  <c r="B4394" i="2"/>
  <c r="C4394" i="2"/>
  <c r="D4394" i="2"/>
  <c r="E4394" i="2"/>
  <c r="A4395" i="2"/>
  <c r="B4395" i="2"/>
  <c r="C4395" i="2"/>
  <c r="D4395" i="2"/>
  <c r="E4395" i="2"/>
  <c r="A4396" i="2"/>
  <c r="B4396" i="2"/>
  <c r="C4396" i="2"/>
  <c r="D4396" i="2"/>
  <c r="E4396" i="2"/>
  <c r="A4397" i="2"/>
  <c r="B4397" i="2"/>
  <c r="C4397" i="2"/>
  <c r="D4397" i="2"/>
  <c r="E4397" i="2"/>
  <c r="A4401" i="2"/>
  <c r="B4401" i="2"/>
  <c r="C4401" i="2"/>
  <c r="D4401" i="2"/>
  <c r="E4401" i="2"/>
  <c r="A4402" i="2"/>
  <c r="B4402" i="2"/>
  <c r="C4402" i="2"/>
  <c r="D4402" i="2"/>
  <c r="E4402" i="2"/>
  <c r="A4403" i="2"/>
  <c r="B4403" i="2"/>
  <c r="C4403" i="2"/>
  <c r="D4403" i="2"/>
  <c r="E4403" i="2"/>
  <c r="A4404" i="2"/>
  <c r="B4404" i="2"/>
  <c r="C4404" i="2"/>
  <c r="D4404" i="2"/>
  <c r="E4404" i="2"/>
  <c r="A4414" i="2"/>
  <c r="B4414" i="2"/>
  <c r="C4414" i="2"/>
  <c r="D4414" i="2"/>
  <c r="E4414" i="2"/>
  <c r="A4415" i="2"/>
  <c r="B4415" i="2"/>
  <c r="C4415" i="2"/>
  <c r="D4415" i="2"/>
  <c r="E4415" i="2"/>
  <c r="A4416" i="2"/>
  <c r="B4416" i="2"/>
  <c r="C4416" i="2"/>
  <c r="D4416" i="2"/>
  <c r="E4416" i="2"/>
  <c r="A4417" i="2"/>
  <c r="B4417" i="2"/>
  <c r="C4417" i="2"/>
  <c r="D4417" i="2"/>
  <c r="E4417" i="2"/>
  <c r="A4418" i="2"/>
  <c r="B4418" i="2"/>
  <c r="C4418" i="2"/>
  <c r="D4418" i="2"/>
  <c r="E4418" i="2"/>
  <c r="A4419" i="2"/>
  <c r="B4419" i="2"/>
  <c r="C4419" i="2"/>
  <c r="D4419" i="2"/>
  <c r="E4419" i="2"/>
  <c r="A4420" i="2"/>
  <c r="B4420" i="2"/>
  <c r="C4420" i="2"/>
  <c r="D4420" i="2"/>
  <c r="E4420" i="2"/>
  <c r="A4421" i="2"/>
  <c r="B4421" i="2"/>
  <c r="C4421" i="2"/>
  <c r="D4421" i="2"/>
  <c r="E4421" i="2"/>
  <c r="A4427" i="2"/>
  <c r="B4427" i="2"/>
  <c r="C4427" i="2"/>
  <c r="D4427" i="2"/>
  <c r="E4427" i="2"/>
  <c r="A4428" i="2"/>
  <c r="B4428" i="2"/>
  <c r="C4428" i="2"/>
  <c r="D4428" i="2"/>
  <c r="E4428" i="2"/>
  <c r="A4429" i="2"/>
  <c r="B4429" i="2"/>
  <c r="C4429" i="2"/>
  <c r="D4429" i="2"/>
  <c r="E4429" i="2"/>
  <c r="A4430" i="2"/>
  <c r="B4430" i="2"/>
  <c r="C4430" i="2"/>
  <c r="D4430" i="2"/>
  <c r="E4430" i="2"/>
  <c r="A4431" i="2"/>
  <c r="B4431" i="2"/>
  <c r="C4431" i="2"/>
  <c r="D4431" i="2"/>
  <c r="E4431" i="2"/>
  <c r="A4435" i="2"/>
  <c r="B4435" i="2"/>
  <c r="C4435" i="2"/>
  <c r="D4435" i="2"/>
  <c r="E4435" i="2"/>
  <c r="A4436" i="2"/>
  <c r="B4436" i="2"/>
  <c r="C4436" i="2"/>
  <c r="D4436" i="2"/>
  <c r="E4436" i="2"/>
  <c r="A4437" i="2"/>
  <c r="B4437" i="2"/>
  <c r="C4437" i="2"/>
  <c r="D4437" i="2"/>
  <c r="E4437" i="2"/>
  <c r="A4440" i="2"/>
  <c r="B4440" i="2"/>
  <c r="C4440" i="2"/>
  <c r="D4440" i="2"/>
  <c r="E4440" i="2"/>
  <c r="A4441" i="2"/>
  <c r="B4441" i="2"/>
  <c r="C4441" i="2"/>
  <c r="D4441" i="2"/>
  <c r="E4441" i="2"/>
  <c r="A4442" i="2"/>
  <c r="B4442" i="2"/>
  <c r="C4442" i="2"/>
  <c r="D4442" i="2"/>
  <c r="E4442" i="2"/>
  <c r="A4444" i="2"/>
  <c r="B4444" i="2"/>
  <c r="C4444" i="2"/>
  <c r="D4444" i="2"/>
  <c r="E4444" i="2"/>
  <c r="A4445" i="2"/>
  <c r="B4445" i="2"/>
  <c r="C4445" i="2"/>
  <c r="D4445" i="2"/>
  <c r="E4445" i="2"/>
  <c r="A4446" i="2"/>
  <c r="B4446" i="2"/>
  <c r="C4446" i="2"/>
  <c r="D4446" i="2"/>
  <c r="E4446" i="2"/>
  <c r="A4447" i="2"/>
  <c r="B4447" i="2"/>
  <c r="C4447" i="2"/>
  <c r="D4447" i="2"/>
  <c r="E4447" i="2"/>
  <c r="A4448" i="2"/>
  <c r="B4448" i="2"/>
  <c r="C4448" i="2"/>
  <c r="D4448" i="2"/>
  <c r="E4448" i="2"/>
  <c r="A4449" i="2"/>
  <c r="B4449" i="2"/>
  <c r="C4449" i="2"/>
  <c r="D4449" i="2"/>
  <c r="E4449" i="2"/>
  <c r="A4450" i="2"/>
  <c r="B4450" i="2"/>
  <c r="C4450" i="2"/>
  <c r="D4450" i="2"/>
  <c r="E4450" i="2"/>
  <c r="A4451" i="2"/>
  <c r="B4451" i="2"/>
  <c r="C4451" i="2"/>
  <c r="D4451" i="2"/>
  <c r="E4451" i="2"/>
  <c r="A4452" i="2"/>
  <c r="B4452" i="2"/>
  <c r="C4452" i="2"/>
  <c r="D4452" i="2"/>
  <c r="E4452" i="2"/>
  <c r="A4453" i="2"/>
  <c r="B4453" i="2"/>
  <c r="C4453" i="2"/>
  <c r="D4453" i="2"/>
  <c r="E4453" i="2"/>
  <c r="A4454" i="2"/>
  <c r="B4454" i="2"/>
  <c r="C4454" i="2"/>
  <c r="D4454" i="2"/>
  <c r="E4454" i="2"/>
  <c r="A4455" i="2"/>
  <c r="B4455" i="2"/>
  <c r="C4455" i="2"/>
  <c r="D4455" i="2"/>
  <c r="E4455" i="2"/>
  <c r="A4456" i="2"/>
  <c r="B4456" i="2"/>
  <c r="C4456" i="2"/>
  <c r="D4456" i="2"/>
  <c r="E4456" i="2"/>
  <c r="A4457" i="2"/>
  <c r="B4457" i="2"/>
  <c r="C4457" i="2"/>
  <c r="D4457" i="2"/>
  <c r="E4457" i="2"/>
  <c r="A4458" i="2"/>
  <c r="B4458" i="2"/>
  <c r="C4458" i="2"/>
  <c r="D4458" i="2"/>
  <c r="E4458" i="2"/>
  <c r="A4459" i="2"/>
  <c r="B4459" i="2"/>
  <c r="C4459" i="2"/>
  <c r="D4459" i="2"/>
  <c r="E4459" i="2"/>
  <c r="A4462" i="2"/>
  <c r="B4462" i="2"/>
  <c r="C4462" i="2"/>
  <c r="D4462" i="2"/>
  <c r="E4462" i="2"/>
  <c r="A4463" i="2"/>
  <c r="B4463" i="2"/>
  <c r="C4463" i="2"/>
  <c r="D4463" i="2"/>
  <c r="E4463" i="2"/>
  <c r="A4464" i="2"/>
  <c r="B4464" i="2"/>
  <c r="C4464" i="2"/>
  <c r="D4464" i="2"/>
  <c r="E4464" i="2"/>
  <c r="A4465" i="2"/>
  <c r="B4465" i="2"/>
  <c r="C4465" i="2"/>
  <c r="D4465" i="2"/>
  <c r="E4465" i="2"/>
  <c r="A4466" i="2"/>
  <c r="B4466" i="2"/>
  <c r="C4466" i="2"/>
  <c r="D4466" i="2"/>
  <c r="E4466" i="2"/>
  <c r="A4467" i="2"/>
  <c r="B4467" i="2"/>
  <c r="C4467" i="2"/>
  <c r="D4467" i="2"/>
  <c r="E4467" i="2"/>
  <c r="A4468" i="2"/>
  <c r="B4468" i="2"/>
  <c r="C4468" i="2"/>
  <c r="D4468" i="2"/>
  <c r="E4468" i="2"/>
  <c r="A4469" i="2"/>
  <c r="B4469" i="2"/>
  <c r="C4469" i="2"/>
  <c r="D4469" i="2"/>
  <c r="E4469" i="2"/>
  <c r="A4470" i="2"/>
  <c r="B4470" i="2"/>
  <c r="C4470" i="2"/>
  <c r="D4470" i="2"/>
  <c r="E4470" i="2"/>
  <c r="A4471" i="2"/>
  <c r="B4471" i="2"/>
  <c r="C4471" i="2"/>
  <c r="D4471" i="2"/>
  <c r="E4471" i="2"/>
  <c r="A4472" i="2"/>
  <c r="B4472" i="2"/>
  <c r="C4472" i="2"/>
  <c r="D4472" i="2"/>
  <c r="E4472" i="2"/>
  <c r="A4473" i="2"/>
  <c r="B4473" i="2"/>
  <c r="C4473" i="2"/>
  <c r="D4473" i="2"/>
  <c r="E4473" i="2"/>
  <c r="A4474" i="2"/>
  <c r="B4474" i="2"/>
  <c r="C4474" i="2"/>
  <c r="D4474" i="2"/>
  <c r="E4474" i="2"/>
  <c r="A4475" i="2"/>
  <c r="B4475" i="2"/>
  <c r="C4475" i="2"/>
  <c r="D4475" i="2"/>
  <c r="E4475" i="2"/>
  <c r="A4476" i="2"/>
  <c r="B4476" i="2"/>
  <c r="C4476" i="2"/>
  <c r="D4476" i="2"/>
  <c r="E4476" i="2"/>
  <c r="A4477" i="2"/>
  <c r="B4477" i="2"/>
  <c r="C4477" i="2"/>
  <c r="D4477" i="2"/>
  <c r="E4477" i="2"/>
  <c r="A4478" i="2"/>
  <c r="B4478" i="2"/>
  <c r="C4478" i="2"/>
  <c r="D4478" i="2"/>
  <c r="E4478" i="2"/>
  <c r="A4479" i="2"/>
  <c r="B4479" i="2"/>
  <c r="C4479" i="2"/>
  <c r="D4479" i="2"/>
  <c r="E4479" i="2"/>
  <c r="A4480" i="2"/>
  <c r="B4480" i="2"/>
  <c r="C4480" i="2"/>
  <c r="D4480" i="2"/>
  <c r="E4480" i="2"/>
  <c r="A4481" i="2"/>
  <c r="B4481" i="2"/>
  <c r="C4481" i="2"/>
  <c r="D4481" i="2"/>
  <c r="E4481" i="2"/>
  <c r="A4482" i="2"/>
  <c r="B4482" i="2"/>
  <c r="C4482" i="2"/>
  <c r="D4482" i="2"/>
  <c r="E4482" i="2"/>
  <c r="A4483" i="2"/>
  <c r="B4483" i="2"/>
  <c r="C4483" i="2"/>
  <c r="D4483" i="2"/>
  <c r="E4483" i="2"/>
  <c r="A4484" i="2"/>
  <c r="B4484" i="2"/>
  <c r="C4484" i="2"/>
  <c r="D4484" i="2"/>
  <c r="E4484" i="2"/>
  <c r="A4485" i="2"/>
  <c r="B4485" i="2"/>
  <c r="C4485" i="2"/>
  <c r="D4485" i="2"/>
  <c r="E4485" i="2"/>
  <c r="A4486" i="2"/>
  <c r="B4486" i="2"/>
  <c r="C4486" i="2"/>
  <c r="D4486" i="2"/>
  <c r="E4486" i="2"/>
  <c r="A4487" i="2"/>
  <c r="B4487" i="2"/>
  <c r="C4487" i="2"/>
  <c r="D4487" i="2"/>
  <c r="E4487" i="2"/>
  <c r="A4488" i="2"/>
  <c r="B4488" i="2"/>
  <c r="C4488" i="2"/>
  <c r="D4488" i="2"/>
  <c r="E4488" i="2"/>
  <c r="A4489" i="2"/>
  <c r="B4489" i="2"/>
  <c r="C4489" i="2"/>
  <c r="D4489" i="2"/>
  <c r="E4489" i="2"/>
  <c r="A4490" i="2"/>
  <c r="B4490" i="2"/>
  <c r="C4490" i="2"/>
  <c r="D4490" i="2"/>
  <c r="E4490" i="2"/>
  <c r="A4491" i="2"/>
  <c r="B4491" i="2"/>
  <c r="C4491" i="2"/>
  <c r="D4491" i="2"/>
  <c r="E4491" i="2"/>
  <c r="A4492" i="2"/>
  <c r="B4492" i="2"/>
  <c r="C4492" i="2"/>
  <c r="D4492" i="2"/>
  <c r="E4492" i="2"/>
  <c r="A4493" i="2"/>
  <c r="B4493" i="2"/>
  <c r="C4493" i="2"/>
  <c r="D4493" i="2"/>
  <c r="E4493" i="2"/>
  <c r="A4499" i="2"/>
  <c r="B4499" i="2"/>
  <c r="C4499" i="2"/>
  <c r="D4499" i="2"/>
  <c r="E4499" i="2"/>
  <c r="A4500" i="2"/>
  <c r="B4500" i="2"/>
  <c r="C4500" i="2"/>
  <c r="D4500" i="2"/>
  <c r="E4500" i="2"/>
  <c r="A4501" i="2"/>
  <c r="B4501" i="2"/>
  <c r="C4501" i="2"/>
  <c r="D4501" i="2"/>
  <c r="E4501" i="2"/>
  <c r="A4502" i="2"/>
  <c r="B4502" i="2"/>
  <c r="C4502" i="2"/>
  <c r="D4502" i="2"/>
  <c r="E4502" i="2"/>
  <c r="A4503" i="2"/>
  <c r="B4503" i="2"/>
  <c r="C4503" i="2"/>
  <c r="D4503" i="2"/>
  <c r="E4503" i="2"/>
  <c r="A4504" i="2"/>
  <c r="B4504" i="2"/>
  <c r="C4504" i="2"/>
  <c r="D4504" i="2"/>
  <c r="E4504" i="2"/>
  <c r="A4505" i="2"/>
  <c r="B4505" i="2"/>
  <c r="C4505" i="2"/>
  <c r="D4505" i="2"/>
  <c r="E4505" i="2"/>
  <c r="A4506" i="2"/>
  <c r="B4506" i="2"/>
  <c r="C4506" i="2"/>
  <c r="D4506" i="2"/>
  <c r="E4506" i="2"/>
  <c r="A4507" i="2"/>
  <c r="B4507" i="2"/>
  <c r="C4507" i="2"/>
  <c r="D4507" i="2"/>
  <c r="E4507" i="2"/>
  <c r="A4508" i="2"/>
  <c r="B4508" i="2"/>
  <c r="C4508" i="2"/>
  <c r="D4508" i="2"/>
  <c r="E4508" i="2"/>
  <c r="A4509" i="2"/>
  <c r="B4509" i="2"/>
  <c r="C4509" i="2"/>
  <c r="D4509" i="2"/>
  <c r="E4509" i="2"/>
  <c r="A4510" i="2"/>
  <c r="B4510" i="2"/>
  <c r="C4510" i="2"/>
  <c r="D4510" i="2"/>
  <c r="E4510" i="2"/>
  <c r="A4511" i="2"/>
  <c r="B4511" i="2"/>
  <c r="C4511" i="2"/>
  <c r="D4511" i="2"/>
  <c r="E4511" i="2"/>
  <c r="A4512" i="2"/>
  <c r="B4512" i="2"/>
  <c r="C4512" i="2"/>
  <c r="D4512" i="2"/>
  <c r="E4512" i="2"/>
  <c r="A4513" i="2"/>
  <c r="B4513" i="2"/>
  <c r="C4513" i="2"/>
  <c r="D4513" i="2"/>
  <c r="E4513" i="2"/>
  <c r="A4514" i="2"/>
  <c r="B4514" i="2"/>
  <c r="C4514" i="2"/>
  <c r="D4514" i="2"/>
  <c r="E4514" i="2"/>
  <c r="A4515" i="2"/>
  <c r="B4515" i="2"/>
  <c r="C4515" i="2"/>
  <c r="D4515" i="2"/>
  <c r="E4515" i="2"/>
  <c r="A4516" i="2"/>
  <c r="B4516" i="2"/>
  <c r="C4516" i="2"/>
  <c r="D4516" i="2"/>
  <c r="E4516" i="2"/>
  <c r="A4517" i="2"/>
  <c r="B4517" i="2"/>
  <c r="C4517" i="2"/>
  <c r="D4517" i="2"/>
  <c r="E4517" i="2"/>
  <c r="A4518" i="2"/>
  <c r="B4518" i="2"/>
  <c r="C4518" i="2"/>
  <c r="D4518" i="2"/>
  <c r="E4518" i="2"/>
  <c r="A4522" i="2"/>
  <c r="B4522" i="2"/>
  <c r="C4522" i="2"/>
  <c r="D4522" i="2"/>
  <c r="E4522" i="2"/>
  <c r="A4523" i="2"/>
  <c r="B4523" i="2"/>
  <c r="C4523" i="2"/>
  <c r="D4523" i="2"/>
  <c r="E4523" i="2"/>
  <c r="A4524" i="2"/>
  <c r="B4524" i="2"/>
  <c r="C4524" i="2"/>
  <c r="D4524" i="2"/>
  <c r="E4524" i="2"/>
  <c r="A4525" i="2"/>
  <c r="B4525" i="2"/>
  <c r="C4525" i="2"/>
  <c r="D4525" i="2"/>
  <c r="E4525" i="2"/>
  <c r="A4526" i="2"/>
  <c r="B4526" i="2"/>
  <c r="C4526" i="2"/>
  <c r="D4526" i="2"/>
  <c r="E4526" i="2"/>
  <c r="A4527" i="2"/>
  <c r="B4527" i="2"/>
  <c r="C4527" i="2"/>
  <c r="D4527" i="2"/>
  <c r="E4527" i="2"/>
  <c r="A4528" i="2"/>
  <c r="B4528" i="2"/>
  <c r="C4528" i="2"/>
  <c r="D4528" i="2"/>
  <c r="E4528" i="2"/>
  <c r="A4529" i="2"/>
  <c r="B4529" i="2"/>
  <c r="C4529" i="2"/>
  <c r="D4529" i="2"/>
  <c r="E4529" i="2"/>
  <c r="A4530" i="2"/>
  <c r="B4530" i="2"/>
  <c r="C4530" i="2"/>
  <c r="D4530" i="2"/>
  <c r="E4530" i="2"/>
  <c r="A4531" i="2"/>
  <c r="B4531" i="2"/>
  <c r="C4531" i="2"/>
  <c r="D4531" i="2"/>
  <c r="E4531" i="2"/>
  <c r="A4532" i="2"/>
  <c r="B4532" i="2"/>
  <c r="C4532" i="2"/>
  <c r="D4532" i="2"/>
  <c r="E4532" i="2"/>
  <c r="A4533" i="2"/>
  <c r="B4533" i="2"/>
  <c r="C4533" i="2"/>
  <c r="D4533" i="2"/>
  <c r="E4533" i="2"/>
  <c r="A4534" i="2"/>
  <c r="B4534" i="2"/>
  <c r="C4534" i="2"/>
  <c r="D4534" i="2"/>
  <c r="E4534" i="2"/>
  <c r="A4535" i="2"/>
  <c r="B4535" i="2"/>
  <c r="C4535" i="2"/>
  <c r="D4535" i="2"/>
  <c r="E4535" i="2"/>
  <c r="A4538" i="2"/>
  <c r="B4538" i="2"/>
  <c r="C4538" i="2"/>
  <c r="D4538" i="2"/>
  <c r="E4538" i="2"/>
  <c r="A4539" i="2"/>
  <c r="B4539" i="2"/>
  <c r="C4539" i="2"/>
  <c r="D4539" i="2"/>
  <c r="E4539" i="2"/>
  <c r="A4540" i="2"/>
  <c r="B4540" i="2"/>
  <c r="C4540" i="2"/>
  <c r="D4540" i="2"/>
  <c r="E4540" i="2"/>
  <c r="A4541" i="2"/>
  <c r="B4541" i="2"/>
  <c r="C4541" i="2"/>
  <c r="D4541" i="2"/>
  <c r="E4541" i="2"/>
  <c r="A4542" i="2"/>
  <c r="B4542" i="2"/>
  <c r="C4542" i="2"/>
  <c r="D4542" i="2"/>
  <c r="E4542" i="2"/>
  <c r="A4543" i="2"/>
  <c r="B4543" i="2"/>
  <c r="C4543" i="2"/>
  <c r="D4543" i="2"/>
  <c r="E4543" i="2"/>
  <c r="A4544" i="2"/>
  <c r="B4544" i="2"/>
  <c r="C4544" i="2"/>
  <c r="D4544" i="2"/>
  <c r="E4544" i="2"/>
  <c r="A4545" i="2"/>
  <c r="B4545" i="2"/>
  <c r="C4545" i="2"/>
  <c r="D4545" i="2"/>
  <c r="E4545" i="2"/>
  <c r="A4546" i="2"/>
  <c r="B4546" i="2"/>
  <c r="C4546" i="2"/>
  <c r="D4546" i="2"/>
  <c r="E4546" i="2"/>
  <c r="A4547" i="2"/>
  <c r="B4547" i="2"/>
  <c r="C4547" i="2"/>
  <c r="D4547" i="2"/>
  <c r="E4547" i="2"/>
  <c r="A4548" i="2"/>
  <c r="B4548" i="2"/>
  <c r="C4548" i="2"/>
  <c r="D4548" i="2"/>
  <c r="E4548" i="2"/>
  <c r="A4549" i="2"/>
  <c r="B4549" i="2"/>
  <c r="C4549" i="2"/>
  <c r="D4549" i="2"/>
  <c r="E4549" i="2"/>
  <c r="A4551" i="2"/>
  <c r="B4551" i="2"/>
  <c r="C4551" i="2"/>
  <c r="D4551" i="2"/>
  <c r="E4551" i="2"/>
  <c r="A4552" i="2"/>
  <c r="B4552" i="2"/>
  <c r="C4552" i="2"/>
  <c r="D4552" i="2"/>
  <c r="E4552" i="2"/>
  <c r="A4553" i="2"/>
  <c r="B4553" i="2"/>
  <c r="C4553" i="2"/>
  <c r="D4553" i="2"/>
  <c r="E4553" i="2"/>
  <c r="A4554" i="2"/>
  <c r="B4554" i="2"/>
  <c r="C4554" i="2"/>
  <c r="D4554" i="2"/>
  <c r="E4554" i="2"/>
  <c r="A4555" i="2"/>
  <c r="B4555" i="2"/>
  <c r="C4555" i="2"/>
  <c r="D4555" i="2"/>
  <c r="E4555" i="2"/>
  <c r="A4556" i="2"/>
  <c r="B4556" i="2"/>
  <c r="C4556" i="2"/>
  <c r="D4556" i="2"/>
  <c r="E4556" i="2"/>
  <c r="A4557" i="2"/>
  <c r="B4557" i="2"/>
  <c r="C4557" i="2"/>
  <c r="D4557" i="2"/>
  <c r="E4557" i="2"/>
  <c r="A4558" i="2"/>
  <c r="B4558" i="2"/>
  <c r="C4558" i="2"/>
  <c r="D4558" i="2"/>
  <c r="E4558" i="2"/>
  <c r="A4559" i="2"/>
  <c r="B4559" i="2"/>
  <c r="C4559" i="2"/>
  <c r="D4559" i="2"/>
  <c r="E4559" i="2"/>
  <c r="A4560" i="2"/>
  <c r="B4560" i="2"/>
  <c r="C4560" i="2"/>
  <c r="D4560" i="2"/>
  <c r="E4560" i="2"/>
  <c r="A4561" i="2"/>
  <c r="B4561" i="2"/>
  <c r="C4561" i="2"/>
  <c r="D4561" i="2"/>
  <c r="E4561" i="2"/>
  <c r="A4562" i="2"/>
  <c r="B4562" i="2"/>
  <c r="C4562" i="2"/>
  <c r="D4562" i="2"/>
  <c r="E4562" i="2"/>
  <c r="A4563" i="2"/>
  <c r="B4563" i="2"/>
  <c r="C4563" i="2"/>
  <c r="D4563" i="2"/>
  <c r="E4563" i="2"/>
  <c r="A4564" i="2"/>
  <c r="B4564" i="2"/>
  <c r="C4564" i="2"/>
  <c r="D4564" i="2"/>
  <c r="E4564" i="2"/>
  <c r="A4565" i="2"/>
  <c r="B4565" i="2"/>
  <c r="C4565" i="2"/>
  <c r="D4565" i="2"/>
  <c r="E4565" i="2"/>
  <c r="A4566" i="2"/>
  <c r="B4566" i="2"/>
  <c r="C4566" i="2"/>
  <c r="D4566" i="2"/>
  <c r="E4566" i="2"/>
  <c r="A4567" i="2"/>
  <c r="B4567" i="2"/>
  <c r="C4567" i="2"/>
  <c r="D4567" i="2"/>
  <c r="E4567" i="2"/>
  <c r="A4568" i="2"/>
  <c r="B4568" i="2"/>
  <c r="C4568" i="2"/>
  <c r="D4568" i="2"/>
  <c r="E4568" i="2"/>
  <c r="A4569" i="2"/>
  <c r="B4569" i="2"/>
  <c r="C4569" i="2"/>
  <c r="D4569" i="2"/>
  <c r="E4569" i="2"/>
  <c r="A4570" i="2"/>
  <c r="B4570" i="2"/>
  <c r="C4570" i="2"/>
  <c r="D4570" i="2"/>
  <c r="E4570" i="2"/>
  <c r="A4571" i="2"/>
  <c r="B4571" i="2"/>
  <c r="C4571" i="2"/>
  <c r="D4571" i="2"/>
  <c r="E4571" i="2"/>
  <c r="A4572" i="2"/>
  <c r="B4572" i="2"/>
  <c r="C4572" i="2"/>
  <c r="D4572" i="2"/>
  <c r="E4572" i="2"/>
  <c r="A4573" i="2"/>
  <c r="B4573" i="2"/>
  <c r="C4573" i="2"/>
  <c r="D4573" i="2"/>
  <c r="E4573" i="2"/>
  <c r="A4574" i="2"/>
  <c r="B4574" i="2"/>
  <c r="C4574" i="2"/>
  <c r="D4574" i="2"/>
  <c r="E4574" i="2"/>
  <c r="A4575" i="2"/>
  <c r="B4575" i="2"/>
  <c r="C4575" i="2"/>
  <c r="D4575" i="2"/>
  <c r="E4575" i="2"/>
  <c r="A4576" i="2"/>
  <c r="B4576" i="2"/>
  <c r="C4576" i="2"/>
  <c r="D4576" i="2"/>
  <c r="E4576" i="2"/>
  <c r="A4577" i="2"/>
  <c r="B4577" i="2"/>
  <c r="C4577" i="2"/>
  <c r="D4577" i="2"/>
  <c r="E4577" i="2"/>
  <c r="A4578" i="2"/>
  <c r="B4578" i="2"/>
  <c r="C4578" i="2"/>
  <c r="D4578" i="2"/>
  <c r="E4578" i="2"/>
  <c r="A4579" i="2"/>
  <c r="B4579" i="2"/>
  <c r="C4579" i="2"/>
  <c r="D4579" i="2"/>
  <c r="E4579" i="2"/>
  <c r="A4580" i="2"/>
  <c r="B4580" i="2"/>
  <c r="C4580" i="2"/>
  <c r="D4580" i="2"/>
  <c r="E4580" i="2"/>
  <c r="A4581" i="2"/>
  <c r="B4581" i="2"/>
  <c r="C4581" i="2"/>
  <c r="D4581" i="2"/>
  <c r="E4581" i="2"/>
  <c r="A4582" i="2"/>
  <c r="B4582" i="2"/>
  <c r="C4582" i="2"/>
  <c r="D4582" i="2"/>
  <c r="E4582" i="2"/>
  <c r="A4583" i="2"/>
  <c r="B4583" i="2"/>
  <c r="C4583" i="2"/>
  <c r="D4583" i="2"/>
  <c r="E4583" i="2"/>
  <c r="A4584" i="2"/>
  <c r="B4584" i="2"/>
  <c r="C4584" i="2"/>
  <c r="D4584" i="2"/>
  <c r="E4584" i="2"/>
  <c r="A4585" i="2"/>
  <c r="B4585" i="2"/>
  <c r="C4585" i="2"/>
  <c r="D4585" i="2"/>
  <c r="E4585" i="2"/>
  <c r="A4586" i="2"/>
  <c r="B4586" i="2"/>
  <c r="C4586" i="2"/>
  <c r="D4586" i="2"/>
  <c r="E4586" i="2"/>
  <c r="A4587" i="2"/>
  <c r="B4587" i="2"/>
  <c r="C4587" i="2"/>
  <c r="D4587" i="2"/>
  <c r="E4587" i="2"/>
  <c r="A4588" i="2"/>
  <c r="B4588" i="2"/>
  <c r="C4588" i="2"/>
  <c r="D4588" i="2"/>
  <c r="E4588" i="2"/>
  <c r="A4589" i="2"/>
  <c r="B4589" i="2"/>
  <c r="C4589" i="2"/>
  <c r="D4589" i="2"/>
  <c r="E4589" i="2"/>
  <c r="A4590" i="2"/>
  <c r="B4590" i="2"/>
  <c r="C4590" i="2"/>
  <c r="D4590" i="2"/>
  <c r="E4590" i="2"/>
  <c r="A4591" i="2"/>
  <c r="B4591" i="2"/>
  <c r="C4591" i="2"/>
  <c r="D4591" i="2"/>
  <c r="E4591" i="2"/>
  <c r="A4592" i="2"/>
  <c r="B4592" i="2"/>
  <c r="C4592" i="2"/>
  <c r="D4592" i="2"/>
  <c r="E4592" i="2"/>
  <c r="A4593" i="2"/>
  <c r="B4593" i="2"/>
  <c r="C4593" i="2"/>
  <c r="D4593" i="2"/>
  <c r="E4593" i="2"/>
  <c r="A4594" i="2"/>
  <c r="B4594" i="2"/>
  <c r="C4594" i="2"/>
  <c r="D4594" i="2"/>
  <c r="E4594" i="2"/>
  <c r="A4595" i="2"/>
  <c r="B4595" i="2"/>
  <c r="C4595" i="2"/>
  <c r="D4595" i="2"/>
  <c r="E4595" i="2"/>
  <c r="A4596" i="2"/>
  <c r="B4596" i="2"/>
  <c r="C4596" i="2"/>
  <c r="D4596" i="2"/>
  <c r="E4596" i="2"/>
  <c r="A4597" i="2"/>
  <c r="B4597" i="2"/>
  <c r="C4597" i="2"/>
  <c r="D4597" i="2"/>
  <c r="E4597" i="2"/>
  <c r="A4598" i="2"/>
  <c r="B4598" i="2"/>
  <c r="C4598" i="2"/>
  <c r="D4598" i="2"/>
  <c r="E4598" i="2"/>
  <c r="A4599" i="2"/>
  <c r="B4599" i="2"/>
  <c r="C4599" i="2"/>
  <c r="D4599" i="2"/>
  <c r="E4599" i="2"/>
  <c r="A4600" i="2"/>
  <c r="B4600" i="2"/>
  <c r="C4600" i="2"/>
  <c r="D4600" i="2"/>
  <c r="E4600" i="2"/>
  <c r="A4601" i="2"/>
  <c r="B4601" i="2"/>
  <c r="C4601" i="2"/>
  <c r="D4601" i="2"/>
  <c r="E4601" i="2"/>
  <c r="A4602" i="2"/>
  <c r="B4602" i="2"/>
  <c r="C4602" i="2"/>
  <c r="D4602" i="2"/>
  <c r="E4602" i="2"/>
  <c r="A4603" i="2"/>
  <c r="B4603" i="2"/>
  <c r="C4603" i="2"/>
  <c r="D4603" i="2"/>
  <c r="E4603" i="2"/>
  <c r="A4604" i="2"/>
  <c r="B4604" i="2"/>
  <c r="C4604" i="2"/>
  <c r="D4604" i="2"/>
  <c r="E4604" i="2"/>
  <c r="A4605" i="2"/>
  <c r="B4605" i="2"/>
  <c r="C4605" i="2"/>
  <c r="D4605" i="2"/>
  <c r="E4605" i="2"/>
  <c r="A4606" i="2"/>
  <c r="B4606" i="2"/>
  <c r="C4606" i="2"/>
  <c r="D4606" i="2"/>
  <c r="E4606" i="2"/>
  <c r="A4607" i="2"/>
  <c r="B4607" i="2"/>
  <c r="C4607" i="2"/>
  <c r="D4607" i="2"/>
  <c r="E4607" i="2"/>
  <c r="A4608" i="2"/>
  <c r="B4608" i="2"/>
  <c r="C4608" i="2"/>
  <c r="D4608" i="2"/>
  <c r="E4608" i="2"/>
  <c r="A4609" i="2"/>
  <c r="B4609" i="2"/>
  <c r="C4609" i="2"/>
  <c r="D4609" i="2"/>
  <c r="E4609" i="2"/>
  <c r="A4610" i="2"/>
  <c r="B4610" i="2"/>
  <c r="C4610" i="2"/>
  <c r="D4610" i="2"/>
  <c r="E4610" i="2"/>
  <c r="A4611" i="2"/>
  <c r="B4611" i="2"/>
  <c r="C4611" i="2"/>
  <c r="D4611" i="2"/>
  <c r="E4611" i="2"/>
  <c r="A4612" i="2"/>
  <c r="B4612" i="2"/>
  <c r="C4612" i="2"/>
  <c r="D4612" i="2"/>
  <c r="E4612" i="2"/>
  <c r="A4613" i="2"/>
  <c r="B4613" i="2"/>
  <c r="C4613" i="2"/>
  <c r="D4613" i="2"/>
  <c r="E4613" i="2"/>
  <c r="A4614" i="2"/>
  <c r="B4614" i="2"/>
  <c r="C4614" i="2"/>
  <c r="D4614" i="2"/>
  <c r="E4614" i="2"/>
  <c r="A4618" i="2"/>
  <c r="B4618" i="2"/>
  <c r="C4618" i="2"/>
  <c r="D4618" i="2"/>
  <c r="E4618" i="2"/>
  <c r="A4619" i="2"/>
  <c r="B4619" i="2"/>
  <c r="C4619" i="2"/>
  <c r="D4619" i="2"/>
  <c r="E4619" i="2"/>
  <c r="A4620" i="2"/>
  <c r="B4620" i="2"/>
  <c r="C4620" i="2"/>
  <c r="D4620" i="2"/>
  <c r="E4620" i="2"/>
  <c r="A4621" i="2"/>
  <c r="B4621" i="2"/>
  <c r="C4621" i="2"/>
  <c r="D4621" i="2"/>
  <c r="E4621" i="2"/>
  <c r="A4622" i="2"/>
  <c r="B4622" i="2"/>
  <c r="C4622" i="2"/>
  <c r="D4622" i="2"/>
  <c r="E4622" i="2"/>
  <c r="A4623" i="2"/>
  <c r="B4623" i="2"/>
  <c r="C4623" i="2"/>
  <c r="D4623" i="2"/>
  <c r="E4623" i="2"/>
  <c r="A4629" i="2"/>
  <c r="B4629" i="2"/>
  <c r="C4629" i="2"/>
  <c r="D4629" i="2"/>
  <c r="E4629" i="2"/>
  <c r="A4630" i="2"/>
  <c r="B4630" i="2"/>
  <c r="C4630" i="2"/>
  <c r="D4630" i="2"/>
  <c r="E4630" i="2"/>
  <c r="A4631" i="2"/>
  <c r="B4631" i="2"/>
  <c r="C4631" i="2"/>
  <c r="D4631" i="2"/>
  <c r="E4631" i="2"/>
  <c r="A4632" i="2"/>
  <c r="B4632" i="2"/>
  <c r="C4632" i="2"/>
  <c r="D4632" i="2"/>
  <c r="E4632" i="2"/>
  <c r="A4633" i="2"/>
  <c r="B4633" i="2"/>
  <c r="C4633" i="2"/>
  <c r="D4633" i="2"/>
  <c r="E4633" i="2"/>
  <c r="A4634" i="2"/>
  <c r="B4634" i="2"/>
  <c r="C4634" i="2"/>
  <c r="D4634" i="2"/>
  <c r="E4634" i="2"/>
  <c r="A4635" i="2"/>
  <c r="B4635" i="2"/>
  <c r="C4635" i="2"/>
  <c r="D4635" i="2"/>
  <c r="E4635" i="2"/>
  <c r="A4636" i="2"/>
  <c r="B4636" i="2"/>
  <c r="C4636" i="2"/>
  <c r="D4636" i="2"/>
  <c r="E4636" i="2"/>
  <c r="A4637" i="2"/>
  <c r="B4637" i="2"/>
  <c r="C4637" i="2"/>
  <c r="D4637" i="2"/>
  <c r="E4637" i="2"/>
  <c r="A4638" i="2"/>
  <c r="B4638" i="2"/>
  <c r="C4638" i="2"/>
  <c r="D4638" i="2"/>
  <c r="E4638" i="2"/>
  <c r="A4639" i="2"/>
  <c r="B4639" i="2"/>
  <c r="C4639" i="2"/>
  <c r="D4639" i="2"/>
  <c r="E4639" i="2"/>
  <c r="A4640" i="2"/>
  <c r="B4640" i="2"/>
  <c r="C4640" i="2"/>
  <c r="D4640" i="2"/>
  <c r="E4640" i="2"/>
  <c r="A4641" i="2"/>
  <c r="B4641" i="2"/>
  <c r="C4641" i="2"/>
  <c r="D4641" i="2"/>
  <c r="E4641" i="2"/>
  <c r="A4642" i="2"/>
  <c r="B4642" i="2"/>
  <c r="C4642" i="2"/>
  <c r="D4642" i="2"/>
  <c r="E4642" i="2"/>
  <c r="A4643" i="2"/>
  <c r="B4643" i="2"/>
  <c r="C4643" i="2"/>
  <c r="D4643" i="2"/>
  <c r="E4643" i="2"/>
  <c r="A4644" i="2"/>
  <c r="B4644" i="2"/>
  <c r="C4644" i="2"/>
  <c r="D4644" i="2"/>
  <c r="E4644" i="2"/>
  <c r="A4645" i="2"/>
  <c r="B4645" i="2"/>
  <c r="C4645" i="2"/>
  <c r="D4645" i="2"/>
  <c r="E4645" i="2"/>
  <c r="A4646" i="2"/>
  <c r="B4646" i="2"/>
  <c r="C4646" i="2"/>
  <c r="D4646" i="2"/>
  <c r="E4646" i="2"/>
  <c r="A4647" i="2"/>
  <c r="B4647" i="2"/>
  <c r="C4647" i="2"/>
  <c r="D4647" i="2"/>
  <c r="E4647" i="2"/>
  <c r="A4648" i="2"/>
  <c r="B4648" i="2"/>
  <c r="C4648" i="2"/>
  <c r="D4648" i="2"/>
  <c r="E4648" i="2"/>
  <c r="A4649" i="2"/>
  <c r="B4649" i="2"/>
  <c r="C4649" i="2"/>
  <c r="D4649" i="2"/>
  <c r="E4649" i="2"/>
  <c r="A4650" i="2"/>
  <c r="B4650" i="2"/>
  <c r="C4650" i="2"/>
  <c r="D4650" i="2"/>
  <c r="E4650" i="2"/>
  <c r="A4651" i="2"/>
  <c r="B4651" i="2"/>
  <c r="C4651" i="2"/>
  <c r="D4651" i="2"/>
  <c r="E4651" i="2"/>
  <c r="A4652" i="2"/>
  <c r="B4652" i="2"/>
  <c r="C4652" i="2"/>
  <c r="D4652" i="2"/>
  <c r="E4652" i="2"/>
  <c r="A4659" i="2"/>
  <c r="B4659" i="2"/>
  <c r="C4659" i="2"/>
  <c r="D4659" i="2"/>
  <c r="E4659" i="2"/>
  <c r="A4660" i="2"/>
  <c r="B4660" i="2"/>
  <c r="C4660" i="2"/>
  <c r="D4660" i="2"/>
  <c r="E4660" i="2"/>
  <c r="A4661" i="2"/>
  <c r="B4661" i="2"/>
  <c r="C4661" i="2"/>
  <c r="D4661" i="2"/>
  <c r="E4661" i="2"/>
  <c r="A4662" i="2"/>
  <c r="B4662" i="2"/>
  <c r="C4662" i="2"/>
  <c r="D4662" i="2"/>
  <c r="E4662" i="2"/>
  <c r="A4663" i="2"/>
  <c r="B4663" i="2"/>
  <c r="C4663" i="2"/>
  <c r="D4663" i="2"/>
  <c r="E4663" i="2"/>
  <c r="A4664" i="2"/>
  <c r="B4664" i="2"/>
  <c r="C4664" i="2"/>
  <c r="D4664" i="2"/>
  <c r="E4664" i="2"/>
  <c r="A4665" i="2"/>
  <c r="B4665" i="2"/>
  <c r="C4665" i="2"/>
  <c r="D4665" i="2"/>
  <c r="E4665" i="2"/>
  <c r="A4666" i="2"/>
  <c r="B4666" i="2"/>
  <c r="C4666" i="2"/>
  <c r="D4666" i="2"/>
  <c r="E4666" i="2"/>
  <c r="A4667" i="2"/>
  <c r="B4667" i="2"/>
  <c r="C4667" i="2"/>
  <c r="D4667" i="2"/>
  <c r="E4667" i="2"/>
  <c r="A4668" i="2"/>
  <c r="B4668" i="2"/>
  <c r="C4668" i="2"/>
  <c r="D4668" i="2"/>
  <c r="E4668" i="2"/>
  <c r="A4669" i="2"/>
  <c r="B4669" i="2"/>
  <c r="C4669" i="2"/>
  <c r="D4669" i="2"/>
  <c r="E4669" i="2"/>
  <c r="A4670" i="2"/>
  <c r="B4670" i="2"/>
  <c r="C4670" i="2"/>
  <c r="D4670" i="2"/>
  <c r="E4670" i="2"/>
  <c r="A4671" i="2"/>
  <c r="B4671" i="2"/>
  <c r="C4671" i="2"/>
  <c r="D4671" i="2"/>
  <c r="E4671" i="2"/>
  <c r="A4672" i="2"/>
  <c r="B4672" i="2"/>
  <c r="C4672" i="2"/>
  <c r="D4672" i="2"/>
  <c r="E4672" i="2"/>
  <c r="A4673" i="2"/>
  <c r="B4673" i="2"/>
  <c r="C4673" i="2"/>
  <c r="D4673" i="2"/>
  <c r="E4673" i="2"/>
  <c r="A4674" i="2"/>
  <c r="B4674" i="2"/>
  <c r="C4674" i="2"/>
  <c r="D4674" i="2"/>
  <c r="E4674" i="2"/>
  <c r="A4675" i="2"/>
  <c r="B4675" i="2"/>
  <c r="C4675" i="2"/>
  <c r="D4675" i="2"/>
  <c r="E4675" i="2"/>
  <c r="A4676" i="2"/>
  <c r="B4676" i="2"/>
  <c r="C4676" i="2"/>
  <c r="D4676" i="2"/>
  <c r="E4676" i="2"/>
  <c r="A4677" i="2"/>
  <c r="B4677" i="2"/>
  <c r="C4677" i="2"/>
  <c r="D4677" i="2"/>
  <c r="E4677" i="2"/>
  <c r="A4678" i="2"/>
  <c r="B4678" i="2"/>
  <c r="C4678" i="2"/>
  <c r="D4678" i="2"/>
  <c r="E4678" i="2"/>
  <c r="A4679" i="2"/>
  <c r="B4679" i="2"/>
  <c r="C4679" i="2"/>
  <c r="D4679" i="2"/>
  <c r="E4679" i="2"/>
  <c r="A4680" i="2"/>
  <c r="B4680" i="2"/>
  <c r="C4680" i="2"/>
  <c r="D4680" i="2"/>
  <c r="E4680" i="2"/>
  <c r="A4681" i="2"/>
  <c r="B4681" i="2"/>
  <c r="C4681" i="2"/>
  <c r="D4681" i="2"/>
  <c r="E4681" i="2"/>
  <c r="A4682" i="2"/>
  <c r="B4682" i="2"/>
  <c r="C4682" i="2"/>
  <c r="D4682" i="2"/>
  <c r="E4682" i="2"/>
  <c r="A4683" i="2"/>
  <c r="B4683" i="2"/>
  <c r="C4683" i="2"/>
  <c r="D4683" i="2"/>
  <c r="E4683" i="2"/>
  <c r="A4684" i="2"/>
  <c r="B4684" i="2"/>
  <c r="C4684" i="2"/>
  <c r="D4684" i="2"/>
  <c r="E4684" i="2"/>
  <c r="A4685" i="2"/>
  <c r="B4685" i="2"/>
  <c r="C4685" i="2"/>
  <c r="D4685" i="2"/>
  <c r="E4685" i="2"/>
  <c r="A4686" i="2"/>
  <c r="B4686" i="2"/>
  <c r="C4686" i="2"/>
  <c r="D4686" i="2"/>
  <c r="E4686" i="2"/>
  <c r="A4687" i="2"/>
  <c r="B4687" i="2"/>
  <c r="C4687" i="2"/>
  <c r="D4687" i="2"/>
  <c r="E4687" i="2"/>
  <c r="A4688" i="2"/>
  <c r="B4688" i="2"/>
  <c r="C4688" i="2"/>
  <c r="D4688" i="2"/>
  <c r="E4688" i="2"/>
  <c r="A4689" i="2"/>
  <c r="B4689" i="2"/>
  <c r="C4689" i="2"/>
  <c r="D4689" i="2"/>
  <c r="E4689" i="2"/>
  <c r="A4690" i="2"/>
  <c r="B4690" i="2"/>
  <c r="C4690" i="2"/>
  <c r="D4690" i="2"/>
  <c r="E4690" i="2"/>
  <c r="A4691" i="2"/>
  <c r="B4691" i="2"/>
  <c r="C4691" i="2"/>
  <c r="D4691" i="2"/>
  <c r="E4691" i="2"/>
  <c r="A4692" i="2"/>
  <c r="B4692" i="2"/>
  <c r="C4692" i="2"/>
  <c r="D4692" i="2"/>
  <c r="E4692" i="2"/>
  <c r="A4693" i="2"/>
  <c r="B4693" i="2"/>
  <c r="C4693" i="2"/>
  <c r="D4693" i="2"/>
  <c r="E4693" i="2"/>
  <c r="A4694" i="2"/>
  <c r="B4694" i="2"/>
  <c r="C4694" i="2"/>
  <c r="D4694" i="2"/>
  <c r="E4694" i="2"/>
  <c r="A4695" i="2"/>
  <c r="B4695" i="2"/>
  <c r="C4695" i="2"/>
  <c r="D4695" i="2"/>
  <c r="E4695" i="2"/>
  <c r="A4696" i="2"/>
  <c r="B4696" i="2"/>
  <c r="C4696" i="2"/>
  <c r="D4696" i="2"/>
  <c r="E4696" i="2"/>
  <c r="A4697" i="2"/>
  <c r="B4697" i="2"/>
  <c r="C4697" i="2"/>
  <c r="D4697" i="2"/>
  <c r="E4697" i="2"/>
  <c r="A4698" i="2"/>
  <c r="B4698" i="2"/>
  <c r="C4698" i="2"/>
  <c r="D4698" i="2"/>
  <c r="E4698" i="2"/>
  <c r="A4699" i="2"/>
  <c r="B4699" i="2"/>
  <c r="C4699" i="2"/>
  <c r="D4699" i="2"/>
  <c r="E4699" i="2"/>
  <c r="A4700" i="2"/>
  <c r="B4700" i="2"/>
  <c r="C4700" i="2"/>
  <c r="D4700" i="2"/>
  <c r="E4700" i="2"/>
  <c r="A4701" i="2"/>
  <c r="B4701" i="2"/>
  <c r="C4701" i="2"/>
  <c r="D4701" i="2"/>
  <c r="E4701" i="2"/>
  <c r="A4702" i="2"/>
  <c r="B4702" i="2"/>
  <c r="C4702" i="2"/>
  <c r="D4702" i="2"/>
  <c r="E4702" i="2"/>
  <c r="A4703" i="2"/>
  <c r="B4703" i="2"/>
  <c r="C4703" i="2"/>
  <c r="D4703" i="2"/>
  <c r="E4703" i="2"/>
  <c r="A4704" i="2"/>
  <c r="B4704" i="2"/>
  <c r="C4704" i="2"/>
  <c r="D4704" i="2"/>
  <c r="E4704" i="2"/>
  <c r="A4705" i="2"/>
  <c r="B4705" i="2"/>
  <c r="C4705" i="2"/>
  <c r="D4705" i="2"/>
  <c r="E4705" i="2"/>
  <c r="A4706" i="2"/>
  <c r="B4706" i="2"/>
  <c r="C4706" i="2"/>
  <c r="D4706" i="2"/>
  <c r="E4706" i="2"/>
  <c r="A4707" i="2"/>
  <c r="B4707" i="2"/>
  <c r="C4707" i="2"/>
  <c r="D4707" i="2"/>
  <c r="E4707" i="2"/>
  <c r="A4708" i="2"/>
  <c r="B4708" i="2"/>
  <c r="C4708" i="2"/>
  <c r="D4708" i="2"/>
  <c r="E4708" i="2"/>
  <c r="A4709" i="2"/>
  <c r="B4709" i="2"/>
  <c r="C4709" i="2"/>
  <c r="D4709" i="2"/>
  <c r="E4709" i="2"/>
  <c r="A4710" i="2"/>
  <c r="B4710" i="2"/>
  <c r="C4710" i="2"/>
  <c r="D4710" i="2"/>
  <c r="E4710" i="2"/>
  <c r="A4711" i="2"/>
  <c r="B4711" i="2"/>
  <c r="C4711" i="2"/>
  <c r="D4711" i="2"/>
  <c r="E4711" i="2"/>
  <c r="A4712" i="2"/>
  <c r="B4712" i="2"/>
  <c r="C4712" i="2"/>
  <c r="D4712" i="2"/>
  <c r="E4712" i="2"/>
  <c r="A4713" i="2"/>
  <c r="B4713" i="2"/>
  <c r="C4713" i="2"/>
  <c r="D4713" i="2"/>
  <c r="E4713" i="2"/>
  <c r="A4714" i="2"/>
  <c r="B4714" i="2"/>
  <c r="C4714" i="2"/>
  <c r="D4714" i="2"/>
  <c r="E4714" i="2"/>
  <c r="A4715" i="2"/>
  <c r="B4715" i="2"/>
  <c r="C4715" i="2"/>
  <c r="D4715" i="2"/>
  <c r="E4715" i="2"/>
  <c r="A4716" i="2"/>
  <c r="B4716" i="2"/>
  <c r="C4716" i="2"/>
  <c r="D4716" i="2"/>
  <c r="E4716" i="2"/>
  <c r="A4717" i="2"/>
  <c r="B4717" i="2"/>
  <c r="C4717" i="2"/>
  <c r="D4717" i="2"/>
  <c r="E4717" i="2"/>
  <c r="A4718" i="2"/>
  <c r="B4718" i="2"/>
  <c r="C4718" i="2"/>
  <c r="D4718" i="2"/>
  <c r="E4718" i="2"/>
  <c r="A4720" i="2"/>
  <c r="B4720" i="2"/>
  <c r="C4720" i="2"/>
  <c r="D4720" i="2"/>
  <c r="E4720" i="2"/>
  <c r="A4721" i="2"/>
  <c r="B4721" i="2"/>
  <c r="C4721" i="2"/>
  <c r="D4721" i="2"/>
  <c r="E4721" i="2"/>
  <c r="A4722" i="2"/>
  <c r="B4722" i="2"/>
  <c r="C4722" i="2"/>
  <c r="D4722" i="2"/>
  <c r="E4722" i="2"/>
  <c r="A4723" i="2"/>
  <c r="B4723" i="2"/>
  <c r="C4723" i="2"/>
  <c r="D4723" i="2"/>
  <c r="E4723" i="2"/>
  <c r="A4724" i="2"/>
  <c r="B4724" i="2"/>
  <c r="C4724" i="2"/>
  <c r="D4724" i="2"/>
  <c r="E4724" i="2"/>
  <c r="A4725" i="2"/>
  <c r="B4725" i="2"/>
  <c r="C4725" i="2"/>
  <c r="D4725" i="2"/>
  <c r="E4725" i="2"/>
  <c r="A4726" i="2"/>
  <c r="B4726" i="2"/>
  <c r="C4726" i="2"/>
  <c r="D4726" i="2"/>
  <c r="E4726" i="2"/>
  <c r="A4727" i="2"/>
  <c r="B4727" i="2"/>
  <c r="C4727" i="2"/>
  <c r="D4727" i="2"/>
  <c r="E4727" i="2"/>
  <c r="A4728" i="2"/>
  <c r="B4728" i="2"/>
  <c r="C4728" i="2"/>
  <c r="D4728" i="2"/>
  <c r="E4728" i="2"/>
  <c r="A4729" i="2"/>
  <c r="B4729" i="2"/>
  <c r="C4729" i="2"/>
  <c r="D4729" i="2"/>
  <c r="E4729" i="2"/>
  <c r="A4730" i="2"/>
  <c r="B4730" i="2"/>
  <c r="C4730" i="2"/>
  <c r="D4730" i="2"/>
  <c r="E4730" i="2"/>
  <c r="A4731" i="2"/>
  <c r="B4731" i="2"/>
  <c r="C4731" i="2"/>
  <c r="D4731" i="2"/>
  <c r="E4731" i="2"/>
  <c r="A4732" i="2"/>
  <c r="B4732" i="2"/>
  <c r="C4732" i="2"/>
  <c r="D4732" i="2"/>
  <c r="E4732" i="2"/>
  <c r="A4733" i="2"/>
  <c r="B4733" i="2"/>
  <c r="C4733" i="2"/>
  <c r="D4733" i="2"/>
  <c r="E4733" i="2"/>
  <c r="A4734" i="2"/>
  <c r="B4734" i="2"/>
  <c r="C4734" i="2"/>
  <c r="D4734" i="2"/>
  <c r="E4734" i="2"/>
  <c r="A4735" i="2"/>
  <c r="B4735" i="2"/>
  <c r="C4735" i="2"/>
  <c r="D4735" i="2"/>
  <c r="E4735" i="2"/>
  <c r="A4736" i="2"/>
  <c r="B4736" i="2"/>
  <c r="C4736" i="2"/>
  <c r="D4736" i="2"/>
  <c r="E4736" i="2"/>
  <c r="A4737" i="2"/>
  <c r="B4737" i="2"/>
  <c r="C4737" i="2"/>
  <c r="D4737" i="2"/>
  <c r="E4737" i="2"/>
  <c r="A4738" i="2"/>
  <c r="B4738" i="2"/>
  <c r="C4738" i="2"/>
  <c r="D4738" i="2"/>
  <c r="E4738" i="2"/>
  <c r="A4739" i="2"/>
  <c r="B4739" i="2"/>
  <c r="C4739" i="2"/>
  <c r="D4739" i="2"/>
  <c r="E4739" i="2"/>
  <c r="A4740" i="2"/>
  <c r="B4740" i="2"/>
  <c r="C4740" i="2"/>
  <c r="D4740" i="2"/>
  <c r="E4740" i="2"/>
  <c r="A4741" i="2"/>
  <c r="B4741" i="2"/>
  <c r="C4741" i="2"/>
  <c r="D4741" i="2"/>
  <c r="E4741" i="2"/>
  <c r="A4742" i="2"/>
  <c r="B4742" i="2"/>
  <c r="C4742" i="2"/>
  <c r="D4742" i="2"/>
  <c r="E4742" i="2"/>
  <c r="A4753" i="2"/>
  <c r="B4753" i="2"/>
  <c r="C4753" i="2"/>
  <c r="D4753" i="2"/>
  <c r="E4753" i="2"/>
  <c r="A4754" i="2"/>
  <c r="B4754" i="2"/>
  <c r="C4754" i="2"/>
  <c r="D4754" i="2"/>
  <c r="E4754" i="2"/>
  <c r="A4755" i="2"/>
  <c r="B4755" i="2"/>
  <c r="C4755" i="2"/>
  <c r="D4755" i="2"/>
  <c r="E4755" i="2"/>
  <c r="A4757" i="2"/>
  <c r="B4757" i="2"/>
  <c r="C4757" i="2"/>
  <c r="D4757" i="2"/>
  <c r="E4757" i="2"/>
  <c r="A4758" i="2"/>
  <c r="B4758" i="2"/>
  <c r="C4758" i="2"/>
  <c r="D4758" i="2"/>
  <c r="E4758" i="2"/>
  <c r="A4759" i="2"/>
  <c r="B4759" i="2"/>
  <c r="C4759" i="2"/>
  <c r="D4759" i="2"/>
  <c r="E4759" i="2"/>
  <c r="A4760" i="2"/>
  <c r="B4760" i="2"/>
  <c r="C4760" i="2"/>
  <c r="D4760" i="2"/>
  <c r="E4760" i="2"/>
  <c r="A4762" i="2"/>
  <c r="B4762" i="2"/>
  <c r="C4762" i="2"/>
  <c r="D4762" i="2"/>
  <c r="E4762" i="2"/>
  <c r="A4763" i="2"/>
  <c r="B4763" i="2"/>
  <c r="C4763" i="2"/>
  <c r="D4763" i="2"/>
  <c r="E4763" i="2"/>
  <c r="A4764" i="2"/>
  <c r="B4764" i="2"/>
  <c r="C4764" i="2"/>
  <c r="D4764" i="2"/>
  <c r="E4764" i="2"/>
  <c r="A4765" i="2"/>
  <c r="B4765" i="2"/>
  <c r="C4765" i="2"/>
  <c r="D4765" i="2"/>
  <c r="E4765" i="2"/>
  <c r="A4767" i="2"/>
  <c r="B4767" i="2"/>
  <c r="C4767" i="2"/>
  <c r="D4767" i="2"/>
  <c r="E4767" i="2"/>
  <c r="A4768" i="2"/>
  <c r="B4768" i="2"/>
  <c r="C4768" i="2"/>
  <c r="D4768" i="2"/>
  <c r="E4768" i="2"/>
  <c r="A4769" i="2"/>
  <c r="B4769" i="2"/>
  <c r="C4769" i="2"/>
  <c r="D4769" i="2"/>
  <c r="E4769" i="2"/>
  <c r="A4770" i="2"/>
  <c r="B4770" i="2"/>
  <c r="C4770" i="2"/>
  <c r="D4770" i="2"/>
  <c r="E4770" i="2"/>
  <c r="A4772" i="2"/>
  <c r="B4772" i="2"/>
  <c r="C4772" i="2"/>
  <c r="D4772" i="2"/>
  <c r="E4772" i="2"/>
  <c r="A4773" i="2"/>
  <c r="B4773" i="2"/>
  <c r="C4773" i="2"/>
  <c r="D4773" i="2"/>
  <c r="E4773" i="2"/>
  <c r="A4774" i="2"/>
  <c r="B4774" i="2"/>
  <c r="C4774" i="2"/>
  <c r="D4774" i="2"/>
  <c r="E4774" i="2"/>
  <c r="A4775" i="2"/>
  <c r="B4775" i="2"/>
  <c r="C4775" i="2"/>
  <c r="D4775" i="2"/>
  <c r="E4775" i="2"/>
  <c r="A4778" i="2"/>
  <c r="B4778" i="2"/>
  <c r="C4778" i="2"/>
  <c r="D4778" i="2"/>
  <c r="E4778" i="2"/>
  <c r="A4779" i="2"/>
  <c r="B4779" i="2"/>
  <c r="C4779" i="2"/>
  <c r="D4779" i="2"/>
  <c r="E4779" i="2"/>
  <c r="A4780" i="2"/>
  <c r="B4780" i="2"/>
  <c r="C4780" i="2"/>
  <c r="D4780" i="2"/>
  <c r="E4780" i="2"/>
  <c r="A4781" i="2"/>
  <c r="B4781" i="2"/>
  <c r="C4781" i="2"/>
  <c r="D4781" i="2"/>
  <c r="E4781" i="2"/>
  <c r="A4782" i="2"/>
  <c r="B4782" i="2"/>
  <c r="C4782" i="2"/>
  <c r="D4782" i="2"/>
  <c r="E4782" i="2"/>
  <c r="A4783" i="2"/>
  <c r="B4783" i="2"/>
  <c r="C4783" i="2"/>
  <c r="D4783" i="2"/>
  <c r="E4783" i="2"/>
  <c r="A4784" i="2"/>
  <c r="B4784" i="2"/>
  <c r="C4784" i="2"/>
  <c r="D4784" i="2"/>
  <c r="E4784" i="2"/>
  <c r="A4785" i="2"/>
  <c r="B4785" i="2"/>
  <c r="C4785" i="2"/>
  <c r="D4785" i="2"/>
  <c r="E4785" i="2"/>
  <c r="A4786" i="2"/>
  <c r="B4786" i="2"/>
  <c r="C4786" i="2"/>
  <c r="D4786" i="2"/>
  <c r="E4786" i="2"/>
  <c r="A4787" i="2"/>
  <c r="B4787" i="2"/>
  <c r="C4787" i="2"/>
  <c r="D4787" i="2"/>
  <c r="E4787" i="2"/>
  <c r="A4788" i="2"/>
  <c r="B4788" i="2"/>
  <c r="C4788" i="2"/>
  <c r="D4788" i="2"/>
  <c r="E4788" i="2"/>
  <c r="A4789" i="2"/>
  <c r="B4789" i="2"/>
  <c r="C4789" i="2"/>
  <c r="D4789" i="2"/>
  <c r="E4789" i="2"/>
  <c r="A4791" i="2"/>
  <c r="B4791" i="2"/>
  <c r="C4791" i="2"/>
  <c r="D4791" i="2"/>
  <c r="E4791" i="2"/>
  <c r="A4792" i="2"/>
  <c r="B4792" i="2"/>
  <c r="C4792" i="2"/>
  <c r="D4792" i="2"/>
  <c r="E4792" i="2"/>
  <c r="A4793" i="2"/>
  <c r="B4793" i="2"/>
  <c r="C4793" i="2"/>
  <c r="D4793" i="2"/>
  <c r="E4793" i="2"/>
  <c r="A4794" i="2"/>
  <c r="B4794" i="2"/>
  <c r="C4794" i="2"/>
  <c r="D4794" i="2"/>
  <c r="E4794" i="2"/>
  <c r="A4795" i="2"/>
  <c r="B4795" i="2"/>
  <c r="C4795" i="2"/>
  <c r="D4795" i="2"/>
  <c r="E4795" i="2"/>
  <c r="A4796" i="2"/>
  <c r="B4796" i="2"/>
  <c r="C4796" i="2"/>
  <c r="D4796" i="2"/>
  <c r="E4796" i="2"/>
  <c r="A4797" i="2"/>
  <c r="B4797" i="2"/>
  <c r="C4797" i="2"/>
  <c r="D4797" i="2"/>
  <c r="E4797" i="2"/>
  <c r="A4798" i="2"/>
  <c r="B4798" i="2"/>
  <c r="C4798" i="2"/>
  <c r="D4798" i="2"/>
  <c r="E4798" i="2"/>
  <c r="A4799" i="2"/>
  <c r="B4799" i="2"/>
  <c r="C4799" i="2"/>
  <c r="D4799" i="2"/>
  <c r="E4799" i="2"/>
  <c r="A4800" i="2"/>
  <c r="B4800" i="2"/>
  <c r="C4800" i="2"/>
  <c r="D4800" i="2"/>
  <c r="E4800" i="2"/>
  <c r="A4801" i="2"/>
  <c r="B4801" i="2"/>
  <c r="C4801" i="2"/>
  <c r="D4801" i="2"/>
  <c r="E4801" i="2"/>
  <c r="A4802" i="2"/>
  <c r="B4802" i="2"/>
  <c r="C4802" i="2"/>
  <c r="D4802" i="2"/>
  <c r="E4802" i="2"/>
  <c r="A4803" i="2"/>
  <c r="B4803" i="2"/>
  <c r="C4803" i="2"/>
  <c r="D4803" i="2"/>
  <c r="E4803" i="2"/>
  <c r="A4804" i="2"/>
  <c r="B4804" i="2"/>
  <c r="C4804" i="2"/>
  <c r="D4804" i="2"/>
  <c r="E4804" i="2"/>
  <c r="A4805" i="2"/>
  <c r="B4805" i="2"/>
  <c r="C4805" i="2"/>
  <c r="D4805" i="2"/>
  <c r="E4805" i="2"/>
  <c r="A4806" i="2"/>
  <c r="B4806" i="2"/>
  <c r="C4806" i="2"/>
  <c r="D4806" i="2"/>
  <c r="E4806" i="2"/>
  <c r="A4808" i="2"/>
  <c r="B4808" i="2"/>
  <c r="C4808" i="2"/>
  <c r="D4808" i="2"/>
  <c r="E4808" i="2"/>
  <c r="A4809" i="2"/>
  <c r="B4809" i="2"/>
  <c r="C4809" i="2"/>
  <c r="D4809" i="2"/>
  <c r="E4809" i="2"/>
  <c r="A4810" i="2"/>
  <c r="B4810" i="2"/>
  <c r="C4810" i="2"/>
  <c r="D4810" i="2"/>
  <c r="E4810" i="2"/>
  <c r="A4811" i="2"/>
  <c r="B4811" i="2"/>
  <c r="C4811" i="2"/>
  <c r="D4811" i="2"/>
  <c r="E4811" i="2"/>
  <c r="A4812" i="2"/>
  <c r="B4812" i="2"/>
  <c r="C4812" i="2"/>
  <c r="D4812" i="2"/>
  <c r="E4812" i="2"/>
  <c r="A4813" i="2"/>
  <c r="B4813" i="2"/>
  <c r="C4813" i="2"/>
  <c r="D4813" i="2"/>
  <c r="E4813" i="2"/>
  <c r="A4814" i="2"/>
  <c r="B4814" i="2"/>
  <c r="C4814" i="2"/>
  <c r="D4814" i="2"/>
  <c r="E4814" i="2"/>
  <c r="A4815" i="2"/>
  <c r="B4815" i="2"/>
  <c r="C4815" i="2"/>
  <c r="D4815" i="2"/>
  <c r="E4815" i="2"/>
  <c r="A4816" i="2"/>
  <c r="B4816" i="2"/>
  <c r="C4816" i="2"/>
  <c r="D4816" i="2"/>
  <c r="E4816" i="2"/>
  <c r="A4817" i="2"/>
  <c r="B4817" i="2"/>
  <c r="C4817" i="2"/>
  <c r="D4817" i="2"/>
  <c r="E4817" i="2"/>
  <c r="A4818" i="2"/>
  <c r="B4818" i="2"/>
  <c r="C4818" i="2"/>
  <c r="D4818" i="2"/>
  <c r="E4818" i="2"/>
  <c r="A4819" i="2"/>
  <c r="B4819" i="2"/>
  <c r="C4819" i="2"/>
  <c r="D4819" i="2"/>
  <c r="E4819" i="2"/>
  <c r="A4820" i="2"/>
  <c r="B4820" i="2"/>
  <c r="C4820" i="2"/>
  <c r="D4820" i="2"/>
  <c r="E4820" i="2"/>
  <c r="A4821" i="2"/>
  <c r="B4821" i="2"/>
  <c r="C4821" i="2"/>
  <c r="D4821" i="2"/>
  <c r="E4821" i="2"/>
  <c r="A4822" i="2"/>
  <c r="B4822" i="2"/>
  <c r="C4822" i="2"/>
  <c r="D4822" i="2"/>
  <c r="E4822" i="2"/>
  <c r="A4823" i="2"/>
  <c r="B4823" i="2"/>
  <c r="C4823" i="2"/>
  <c r="D4823" i="2"/>
  <c r="E4823" i="2"/>
  <c r="A4825" i="2"/>
  <c r="B4825" i="2"/>
  <c r="C4825" i="2"/>
  <c r="D4825" i="2"/>
  <c r="E4825" i="2"/>
  <c r="A4826" i="2"/>
  <c r="B4826" i="2"/>
  <c r="C4826" i="2"/>
  <c r="D4826" i="2"/>
  <c r="E4826" i="2"/>
  <c r="A4827" i="2"/>
  <c r="B4827" i="2"/>
  <c r="C4827" i="2"/>
  <c r="D4827" i="2"/>
  <c r="E4827" i="2"/>
  <c r="A4828" i="2"/>
  <c r="B4828" i="2"/>
  <c r="C4828" i="2"/>
  <c r="D4828" i="2"/>
  <c r="E4828" i="2"/>
  <c r="A4829" i="2"/>
  <c r="B4829" i="2"/>
  <c r="C4829" i="2"/>
  <c r="D4829" i="2"/>
  <c r="E4829" i="2"/>
  <c r="A4830" i="2"/>
  <c r="B4830" i="2"/>
  <c r="C4830" i="2"/>
  <c r="D4830" i="2"/>
  <c r="E4830" i="2"/>
  <c r="A4831" i="2"/>
  <c r="B4831" i="2"/>
  <c r="C4831" i="2"/>
  <c r="D4831" i="2"/>
  <c r="E4831" i="2"/>
  <c r="A4832" i="2"/>
  <c r="B4832" i="2"/>
  <c r="C4832" i="2"/>
  <c r="D4832" i="2"/>
  <c r="E4832" i="2"/>
  <c r="A4833" i="2"/>
  <c r="B4833" i="2"/>
  <c r="C4833" i="2"/>
  <c r="D4833" i="2"/>
  <c r="E4833" i="2"/>
  <c r="A4834" i="2"/>
  <c r="B4834" i="2"/>
  <c r="C4834" i="2"/>
  <c r="D4834" i="2"/>
  <c r="E4834" i="2"/>
  <c r="A4835" i="2"/>
  <c r="B4835" i="2"/>
  <c r="C4835" i="2"/>
  <c r="D4835" i="2"/>
  <c r="E4835" i="2"/>
  <c r="A4836" i="2"/>
  <c r="B4836" i="2"/>
  <c r="C4836" i="2"/>
  <c r="D4836" i="2"/>
  <c r="E4836" i="2"/>
  <c r="A4837" i="2"/>
  <c r="B4837" i="2"/>
  <c r="C4837" i="2"/>
  <c r="D4837" i="2"/>
  <c r="E4837" i="2"/>
  <c r="A4838" i="2"/>
  <c r="B4838" i="2"/>
  <c r="C4838" i="2"/>
  <c r="D4838" i="2"/>
  <c r="E4838" i="2"/>
  <c r="A4839" i="2"/>
  <c r="B4839" i="2"/>
  <c r="C4839" i="2"/>
  <c r="D4839" i="2"/>
  <c r="E4839" i="2"/>
  <c r="A4840" i="2"/>
  <c r="B4840" i="2"/>
  <c r="C4840" i="2"/>
  <c r="D4840" i="2"/>
  <c r="E4840" i="2"/>
  <c r="A4842" i="2"/>
  <c r="B4842" i="2"/>
  <c r="C4842" i="2"/>
  <c r="D4842" i="2"/>
  <c r="E4842" i="2"/>
  <c r="A4843" i="2"/>
  <c r="B4843" i="2"/>
  <c r="C4843" i="2"/>
  <c r="D4843" i="2"/>
  <c r="E4843" i="2"/>
  <c r="A4844" i="2"/>
  <c r="B4844" i="2"/>
  <c r="C4844" i="2"/>
  <c r="D4844" i="2"/>
  <c r="E4844" i="2"/>
  <c r="A4845" i="2"/>
  <c r="B4845" i="2"/>
  <c r="C4845" i="2"/>
  <c r="D4845" i="2"/>
  <c r="E4845" i="2"/>
  <c r="A4846" i="2"/>
  <c r="B4846" i="2"/>
  <c r="C4846" i="2"/>
  <c r="D4846" i="2"/>
  <c r="E4846" i="2"/>
  <c r="A4847" i="2"/>
  <c r="B4847" i="2"/>
  <c r="C4847" i="2"/>
  <c r="D4847" i="2"/>
  <c r="E4847" i="2"/>
  <c r="A4848" i="2"/>
  <c r="B4848" i="2"/>
  <c r="C4848" i="2"/>
  <c r="D4848" i="2"/>
  <c r="E4848" i="2"/>
  <c r="A4849" i="2"/>
  <c r="B4849" i="2"/>
  <c r="C4849" i="2"/>
  <c r="D4849" i="2"/>
  <c r="E4849" i="2"/>
  <c r="A4850" i="2"/>
  <c r="B4850" i="2"/>
  <c r="C4850" i="2"/>
  <c r="D4850" i="2"/>
  <c r="E4850" i="2"/>
  <c r="A4851" i="2"/>
  <c r="B4851" i="2"/>
  <c r="C4851" i="2"/>
  <c r="D4851" i="2"/>
  <c r="E4851" i="2"/>
  <c r="A4852" i="2"/>
  <c r="B4852" i="2"/>
  <c r="C4852" i="2"/>
  <c r="D4852" i="2"/>
  <c r="E4852" i="2"/>
  <c r="A4853" i="2"/>
  <c r="B4853" i="2"/>
  <c r="C4853" i="2"/>
  <c r="D4853" i="2"/>
  <c r="E4853" i="2"/>
  <c r="A4854" i="2"/>
  <c r="B4854" i="2"/>
  <c r="C4854" i="2"/>
  <c r="D4854" i="2"/>
  <c r="E4854" i="2"/>
  <c r="A4855" i="2"/>
  <c r="B4855" i="2"/>
  <c r="C4855" i="2"/>
  <c r="D4855" i="2"/>
  <c r="E4855" i="2"/>
  <c r="A4856" i="2"/>
  <c r="B4856" i="2"/>
  <c r="C4856" i="2"/>
  <c r="D4856" i="2"/>
  <c r="E4856" i="2"/>
  <c r="A4857" i="2"/>
  <c r="B4857" i="2"/>
  <c r="C4857" i="2"/>
  <c r="D4857" i="2"/>
  <c r="E4857" i="2"/>
  <c r="A4862" i="2"/>
  <c r="B4862" i="2"/>
  <c r="C4862" i="2"/>
  <c r="D4862" i="2"/>
  <c r="E4862" i="2"/>
  <c r="A4863" i="2"/>
  <c r="B4863" i="2"/>
  <c r="C4863" i="2"/>
  <c r="D4863" i="2"/>
  <c r="E4863" i="2"/>
  <c r="A4864" i="2"/>
  <c r="B4864" i="2"/>
  <c r="C4864" i="2"/>
  <c r="D4864" i="2"/>
  <c r="E4864" i="2"/>
  <c r="A4865" i="2"/>
  <c r="B4865" i="2"/>
  <c r="C4865" i="2"/>
  <c r="D4865" i="2"/>
  <c r="E4865" i="2"/>
  <c r="A4866" i="2"/>
  <c r="B4866" i="2"/>
  <c r="C4866" i="2"/>
  <c r="D4866" i="2"/>
  <c r="E4866" i="2"/>
  <c r="A4867" i="2"/>
  <c r="B4867" i="2"/>
  <c r="C4867" i="2"/>
  <c r="D4867" i="2"/>
  <c r="E4867" i="2"/>
  <c r="A4868" i="2"/>
  <c r="B4868" i="2"/>
  <c r="C4868" i="2"/>
  <c r="D4868" i="2"/>
  <c r="E4868" i="2"/>
  <c r="A4869" i="2"/>
  <c r="B4869" i="2"/>
  <c r="C4869" i="2"/>
  <c r="D4869" i="2"/>
  <c r="E4869" i="2"/>
  <c r="A4870" i="2"/>
  <c r="B4870" i="2"/>
  <c r="C4870" i="2"/>
  <c r="D4870" i="2"/>
  <c r="E4870" i="2"/>
  <c r="A4871" i="2"/>
  <c r="B4871" i="2"/>
  <c r="C4871" i="2"/>
  <c r="D4871" i="2"/>
  <c r="E4871" i="2"/>
  <c r="A4872" i="2"/>
  <c r="B4872" i="2"/>
  <c r="C4872" i="2"/>
  <c r="D4872" i="2"/>
  <c r="E4872" i="2"/>
  <c r="A4873" i="2"/>
  <c r="B4873" i="2"/>
  <c r="C4873" i="2"/>
  <c r="D4873" i="2"/>
  <c r="E4873" i="2"/>
  <c r="A4874" i="2"/>
  <c r="B4874" i="2"/>
  <c r="C4874" i="2"/>
  <c r="D4874" i="2"/>
  <c r="E4874" i="2"/>
  <c r="A4875" i="2"/>
  <c r="B4875" i="2"/>
  <c r="C4875" i="2"/>
  <c r="D4875" i="2"/>
  <c r="E4875" i="2"/>
  <c r="A4876" i="2"/>
  <c r="B4876" i="2"/>
  <c r="C4876" i="2"/>
  <c r="D4876" i="2"/>
  <c r="E4876" i="2"/>
  <c r="A4878" i="2"/>
  <c r="B4878" i="2"/>
  <c r="C4878" i="2"/>
  <c r="D4878" i="2"/>
  <c r="E4878" i="2"/>
  <c r="A4879" i="2"/>
  <c r="B4879" i="2"/>
  <c r="C4879" i="2"/>
  <c r="D4879" i="2"/>
  <c r="E4879" i="2"/>
  <c r="A4880" i="2"/>
  <c r="B4880" i="2"/>
  <c r="C4880" i="2"/>
  <c r="D4880" i="2"/>
  <c r="E4880" i="2"/>
  <c r="A4881" i="2"/>
  <c r="B4881" i="2"/>
  <c r="C4881" i="2"/>
  <c r="D4881" i="2"/>
  <c r="E4881" i="2"/>
  <c r="A4882" i="2"/>
  <c r="B4882" i="2"/>
  <c r="C4882" i="2"/>
  <c r="D4882" i="2"/>
  <c r="E4882" i="2"/>
  <c r="A4883" i="2"/>
  <c r="B4883" i="2"/>
  <c r="C4883" i="2"/>
  <c r="D4883" i="2"/>
  <c r="E4883" i="2"/>
  <c r="A4884" i="2"/>
  <c r="B4884" i="2"/>
  <c r="C4884" i="2"/>
  <c r="D4884" i="2"/>
  <c r="E4884" i="2"/>
  <c r="A4885" i="2"/>
  <c r="B4885" i="2"/>
  <c r="C4885" i="2"/>
  <c r="D4885" i="2"/>
  <c r="E4885" i="2"/>
  <c r="A4886" i="2"/>
  <c r="B4886" i="2"/>
  <c r="C4886" i="2"/>
  <c r="D4886" i="2"/>
  <c r="E4886" i="2"/>
  <c r="A4887" i="2"/>
  <c r="B4887" i="2"/>
  <c r="C4887" i="2"/>
  <c r="D4887" i="2"/>
  <c r="E4887" i="2"/>
  <c r="A4888" i="2"/>
  <c r="B4888" i="2"/>
  <c r="C4888" i="2"/>
  <c r="D4888" i="2"/>
  <c r="E4888" i="2"/>
  <c r="A4889" i="2"/>
  <c r="B4889" i="2"/>
  <c r="C4889" i="2"/>
  <c r="D4889" i="2"/>
  <c r="E4889" i="2"/>
  <c r="A4890" i="2"/>
  <c r="B4890" i="2"/>
  <c r="C4890" i="2"/>
  <c r="D4890" i="2"/>
  <c r="E4890" i="2"/>
  <c r="A4891" i="2"/>
  <c r="B4891" i="2"/>
  <c r="C4891" i="2"/>
  <c r="D4891" i="2"/>
  <c r="E4891" i="2"/>
  <c r="A4892" i="2"/>
  <c r="B4892" i="2"/>
  <c r="C4892" i="2"/>
  <c r="D4892" i="2"/>
  <c r="E4892" i="2"/>
  <c r="A4894" i="2"/>
  <c r="B4894" i="2"/>
  <c r="C4894" i="2"/>
  <c r="D4894" i="2"/>
  <c r="E4894" i="2"/>
  <c r="A4895" i="2"/>
  <c r="B4895" i="2"/>
  <c r="C4895" i="2"/>
  <c r="D4895" i="2"/>
  <c r="E4895" i="2"/>
  <c r="A4896" i="2"/>
  <c r="B4896" i="2"/>
  <c r="C4896" i="2"/>
  <c r="D4896" i="2"/>
  <c r="E4896" i="2"/>
  <c r="A4897" i="2"/>
  <c r="B4897" i="2"/>
  <c r="C4897" i="2"/>
  <c r="D4897" i="2"/>
  <c r="E4897" i="2"/>
  <c r="A4898" i="2"/>
  <c r="B4898" i="2"/>
  <c r="C4898" i="2"/>
  <c r="D4898" i="2"/>
  <c r="E4898" i="2"/>
  <c r="A4899" i="2"/>
  <c r="B4899" i="2"/>
  <c r="C4899" i="2"/>
  <c r="D4899" i="2"/>
  <c r="E4899" i="2"/>
  <c r="A4900" i="2"/>
  <c r="B4900" i="2"/>
  <c r="C4900" i="2"/>
  <c r="D4900" i="2"/>
  <c r="E4900" i="2"/>
  <c r="A4901" i="2"/>
  <c r="B4901" i="2"/>
  <c r="C4901" i="2"/>
  <c r="D4901" i="2"/>
  <c r="E4901" i="2"/>
  <c r="A4902" i="2"/>
  <c r="B4902" i="2"/>
  <c r="C4902" i="2"/>
  <c r="D4902" i="2"/>
  <c r="E4902" i="2"/>
  <c r="A4903" i="2"/>
  <c r="B4903" i="2"/>
  <c r="C4903" i="2"/>
  <c r="D4903" i="2"/>
  <c r="E4903" i="2"/>
  <c r="A4904" i="2"/>
  <c r="B4904" i="2"/>
  <c r="C4904" i="2"/>
  <c r="D4904" i="2"/>
  <c r="E4904" i="2"/>
  <c r="A4905" i="2"/>
  <c r="B4905" i="2"/>
  <c r="C4905" i="2"/>
  <c r="D4905" i="2"/>
  <c r="E4905" i="2"/>
  <c r="A4906" i="2"/>
  <c r="B4906" i="2"/>
  <c r="C4906" i="2"/>
  <c r="D4906" i="2"/>
  <c r="E4906" i="2"/>
  <c r="A4907" i="2"/>
  <c r="B4907" i="2"/>
  <c r="C4907" i="2"/>
  <c r="D4907" i="2"/>
  <c r="E4907" i="2"/>
  <c r="A4908" i="2"/>
  <c r="B4908" i="2"/>
  <c r="C4908" i="2"/>
  <c r="D4908" i="2"/>
  <c r="E4908" i="2"/>
  <c r="A4910" i="2"/>
  <c r="B4910" i="2"/>
  <c r="C4910" i="2"/>
  <c r="D4910" i="2"/>
  <c r="E4910" i="2"/>
  <c r="A4911" i="2"/>
  <c r="B4911" i="2"/>
  <c r="C4911" i="2"/>
  <c r="D4911" i="2"/>
  <c r="E4911" i="2"/>
  <c r="A4912" i="2"/>
  <c r="B4912" i="2"/>
  <c r="C4912" i="2"/>
  <c r="D4912" i="2"/>
  <c r="E4912" i="2"/>
  <c r="A4913" i="2"/>
  <c r="B4913" i="2"/>
  <c r="C4913" i="2"/>
  <c r="D4913" i="2"/>
  <c r="E4913" i="2"/>
  <c r="A4914" i="2"/>
  <c r="B4914" i="2"/>
  <c r="C4914" i="2"/>
  <c r="D4914" i="2"/>
  <c r="E4914" i="2"/>
  <c r="A4915" i="2"/>
  <c r="B4915" i="2"/>
  <c r="C4915" i="2"/>
  <c r="D4915" i="2"/>
  <c r="E4915" i="2"/>
  <c r="A4916" i="2"/>
  <c r="B4916" i="2"/>
  <c r="C4916" i="2"/>
  <c r="D4916" i="2"/>
  <c r="E4916" i="2"/>
  <c r="A4917" i="2"/>
  <c r="B4917" i="2"/>
  <c r="C4917" i="2"/>
  <c r="D4917" i="2"/>
  <c r="E4917" i="2"/>
  <c r="A4918" i="2"/>
  <c r="B4918" i="2"/>
  <c r="C4918" i="2"/>
  <c r="D4918" i="2"/>
  <c r="E4918" i="2"/>
  <c r="A4919" i="2"/>
  <c r="B4919" i="2"/>
  <c r="C4919" i="2"/>
  <c r="D4919" i="2"/>
  <c r="E4919" i="2"/>
  <c r="A4920" i="2"/>
  <c r="B4920" i="2"/>
  <c r="C4920" i="2"/>
  <c r="D4920" i="2"/>
  <c r="E4920" i="2"/>
  <c r="A4921" i="2"/>
  <c r="B4921" i="2"/>
  <c r="C4921" i="2"/>
  <c r="D4921" i="2"/>
  <c r="E4921" i="2"/>
  <c r="A4922" i="2"/>
  <c r="B4922" i="2"/>
  <c r="C4922" i="2"/>
  <c r="D4922" i="2"/>
  <c r="E4922" i="2"/>
  <c r="A4923" i="2"/>
  <c r="B4923" i="2"/>
  <c r="C4923" i="2"/>
  <c r="D4923" i="2"/>
  <c r="E4923" i="2"/>
  <c r="A4924" i="2"/>
  <c r="B4924" i="2"/>
  <c r="C4924" i="2"/>
  <c r="D4924" i="2"/>
  <c r="E4924" i="2"/>
  <c r="A4926" i="2"/>
  <c r="B4926" i="2"/>
  <c r="C4926" i="2"/>
  <c r="D4926" i="2"/>
  <c r="E4926" i="2"/>
  <c r="A4927" i="2"/>
  <c r="B4927" i="2"/>
  <c r="C4927" i="2"/>
  <c r="D4927" i="2"/>
  <c r="E4927" i="2"/>
  <c r="A4928" i="2"/>
  <c r="B4928" i="2"/>
  <c r="C4928" i="2"/>
  <c r="D4928" i="2"/>
  <c r="E4928" i="2"/>
  <c r="A4929" i="2"/>
  <c r="B4929" i="2"/>
  <c r="C4929" i="2"/>
  <c r="D4929" i="2"/>
  <c r="E4929" i="2"/>
  <c r="A4930" i="2"/>
  <c r="B4930" i="2"/>
  <c r="C4930" i="2"/>
  <c r="D4930" i="2"/>
  <c r="E4930" i="2"/>
  <c r="A4931" i="2"/>
  <c r="B4931" i="2"/>
  <c r="C4931" i="2"/>
  <c r="D4931" i="2"/>
  <c r="E4931" i="2"/>
  <c r="A4932" i="2"/>
  <c r="B4932" i="2"/>
  <c r="C4932" i="2"/>
  <c r="D4932" i="2"/>
  <c r="E4932" i="2"/>
  <c r="A4933" i="2"/>
  <c r="B4933" i="2"/>
  <c r="C4933" i="2"/>
  <c r="D4933" i="2"/>
  <c r="E4933" i="2"/>
  <c r="A4934" i="2"/>
  <c r="B4934" i="2"/>
  <c r="C4934" i="2"/>
  <c r="D4934" i="2"/>
  <c r="E4934" i="2"/>
  <c r="A4935" i="2"/>
  <c r="B4935" i="2"/>
  <c r="C4935" i="2"/>
  <c r="D4935" i="2"/>
  <c r="E4935" i="2"/>
  <c r="A4936" i="2"/>
  <c r="B4936" i="2"/>
  <c r="C4936" i="2"/>
  <c r="D4936" i="2"/>
  <c r="E4936" i="2"/>
  <c r="A4937" i="2"/>
  <c r="B4937" i="2"/>
  <c r="C4937" i="2"/>
  <c r="D4937" i="2"/>
  <c r="E4937" i="2"/>
  <c r="A4938" i="2"/>
  <c r="B4938" i="2"/>
  <c r="C4938" i="2"/>
  <c r="D4938" i="2"/>
  <c r="E4938" i="2"/>
  <c r="A4939" i="2"/>
  <c r="B4939" i="2"/>
  <c r="C4939" i="2"/>
  <c r="D4939" i="2"/>
  <c r="E4939" i="2"/>
  <c r="A4940" i="2"/>
  <c r="B4940" i="2"/>
  <c r="C4940" i="2"/>
  <c r="D4940" i="2"/>
  <c r="E4940" i="2"/>
  <c r="A4943" i="2"/>
  <c r="B4943" i="2"/>
  <c r="C4943" i="2"/>
  <c r="D4943" i="2"/>
  <c r="E4943" i="2"/>
  <c r="A4944" i="2"/>
  <c r="B4944" i="2"/>
  <c r="C4944" i="2"/>
  <c r="D4944" i="2"/>
  <c r="E4944" i="2"/>
  <c r="A4945" i="2"/>
  <c r="B4945" i="2"/>
  <c r="C4945" i="2"/>
  <c r="D4945" i="2"/>
  <c r="E4945" i="2"/>
  <c r="A4946" i="2"/>
  <c r="B4946" i="2"/>
  <c r="C4946" i="2"/>
  <c r="D4946" i="2"/>
  <c r="E4946" i="2"/>
  <c r="A4947" i="2"/>
  <c r="B4947" i="2"/>
  <c r="C4947" i="2"/>
  <c r="D4947" i="2"/>
  <c r="E4947" i="2"/>
  <c r="A4948" i="2"/>
  <c r="B4948" i="2"/>
  <c r="C4948" i="2"/>
  <c r="D4948" i="2"/>
  <c r="E4948" i="2"/>
  <c r="A4949" i="2"/>
  <c r="B4949" i="2"/>
  <c r="C4949" i="2"/>
  <c r="D4949" i="2"/>
  <c r="E4949" i="2"/>
  <c r="A4950" i="2"/>
  <c r="B4950" i="2"/>
  <c r="C4950" i="2"/>
  <c r="D4950" i="2"/>
  <c r="E4950" i="2"/>
  <c r="A4951" i="2"/>
  <c r="B4951" i="2"/>
  <c r="C4951" i="2"/>
  <c r="D4951" i="2"/>
  <c r="E4951" i="2"/>
  <c r="A4952" i="2"/>
  <c r="B4952" i="2"/>
  <c r="C4952" i="2"/>
  <c r="D4952" i="2"/>
  <c r="E4952" i="2"/>
  <c r="A4953" i="2"/>
  <c r="B4953" i="2"/>
  <c r="C4953" i="2"/>
  <c r="D4953" i="2"/>
  <c r="E4953" i="2"/>
  <c r="A4954" i="2"/>
  <c r="B4954" i="2"/>
  <c r="C4954" i="2"/>
  <c r="D4954" i="2"/>
  <c r="E4954" i="2"/>
  <c r="A4955" i="2"/>
  <c r="B4955" i="2"/>
  <c r="C4955" i="2"/>
  <c r="D4955" i="2"/>
  <c r="E4955" i="2"/>
  <c r="A4956" i="2"/>
  <c r="B4956" i="2"/>
  <c r="C4956" i="2"/>
  <c r="D4956" i="2"/>
  <c r="E4956" i="2"/>
  <c r="A4957" i="2"/>
  <c r="B4957" i="2"/>
  <c r="C4957" i="2"/>
  <c r="D4957" i="2"/>
  <c r="E4957" i="2"/>
  <c r="A4958" i="2"/>
  <c r="B4958" i="2"/>
  <c r="C4958" i="2"/>
  <c r="D4958" i="2"/>
  <c r="E4958" i="2"/>
  <c r="A4959" i="2"/>
  <c r="B4959" i="2"/>
  <c r="C4959" i="2"/>
  <c r="D4959" i="2"/>
  <c r="E4959" i="2"/>
  <c r="A4960" i="2"/>
  <c r="B4960" i="2"/>
  <c r="C4960" i="2"/>
  <c r="D4960" i="2"/>
  <c r="E4960" i="2"/>
  <c r="A4961" i="2"/>
  <c r="B4961" i="2"/>
  <c r="C4961" i="2"/>
  <c r="D4961" i="2"/>
  <c r="E4961" i="2"/>
  <c r="A4962" i="2"/>
  <c r="B4962" i="2"/>
  <c r="C4962" i="2"/>
  <c r="D4962" i="2"/>
  <c r="E4962" i="2"/>
  <c r="A4963" i="2"/>
  <c r="B4963" i="2"/>
  <c r="C4963" i="2"/>
  <c r="D4963" i="2"/>
  <c r="E4963" i="2"/>
  <c r="A4964" i="2"/>
  <c r="B4964" i="2"/>
  <c r="C4964" i="2"/>
  <c r="D4964" i="2"/>
  <c r="E4964" i="2"/>
  <c r="A4965" i="2"/>
  <c r="B4965" i="2"/>
  <c r="C4965" i="2"/>
  <c r="D4965" i="2"/>
  <c r="E4965" i="2"/>
  <c r="A4966" i="2"/>
  <c r="B4966" i="2"/>
  <c r="C4966" i="2"/>
  <c r="D4966" i="2"/>
  <c r="E4966" i="2"/>
  <c r="A4967" i="2"/>
  <c r="B4967" i="2"/>
  <c r="C4967" i="2"/>
  <c r="D4967" i="2"/>
  <c r="E4967" i="2"/>
  <c r="A4968" i="2"/>
  <c r="B4968" i="2"/>
  <c r="C4968" i="2"/>
  <c r="D4968" i="2"/>
  <c r="E4968" i="2"/>
  <c r="A4969" i="2"/>
  <c r="B4969" i="2"/>
  <c r="C4969" i="2"/>
  <c r="D4969" i="2"/>
  <c r="E4969" i="2"/>
  <c r="A4970" i="2"/>
  <c r="B4970" i="2"/>
  <c r="C4970" i="2"/>
  <c r="D4970" i="2"/>
  <c r="E4970" i="2"/>
  <c r="A4971" i="2"/>
  <c r="B4971" i="2"/>
  <c r="C4971" i="2"/>
  <c r="D4971" i="2"/>
  <c r="E4971" i="2"/>
  <c r="A4972" i="2"/>
  <c r="B4972" i="2"/>
  <c r="C4972" i="2"/>
  <c r="D4972" i="2"/>
  <c r="E4972" i="2"/>
  <c r="A4973" i="2"/>
  <c r="B4973" i="2"/>
  <c r="C4973" i="2"/>
  <c r="D4973" i="2"/>
  <c r="E4973" i="2"/>
  <c r="A4974" i="2"/>
  <c r="B4974" i="2"/>
  <c r="C4974" i="2"/>
  <c r="D4974" i="2"/>
  <c r="E4974" i="2"/>
  <c r="A4975" i="2"/>
  <c r="B4975" i="2"/>
  <c r="C4975" i="2"/>
  <c r="D4975" i="2"/>
  <c r="E4975" i="2"/>
  <c r="A4976" i="2"/>
  <c r="B4976" i="2"/>
  <c r="C4976" i="2"/>
  <c r="D4976" i="2"/>
  <c r="E4976" i="2"/>
  <c r="A4977" i="2"/>
  <c r="B4977" i="2"/>
  <c r="C4977" i="2"/>
  <c r="D4977" i="2"/>
  <c r="E4977" i="2"/>
  <c r="A4978" i="2"/>
  <c r="B4978" i="2"/>
  <c r="C4978" i="2"/>
  <c r="D4978" i="2"/>
  <c r="E4978" i="2"/>
  <c r="A4979" i="2"/>
  <c r="B4979" i="2"/>
  <c r="C4979" i="2"/>
  <c r="D4979" i="2"/>
  <c r="E4979" i="2"/>
  <c r="A4980" i="2"/>
  <c r="B4980" i="2"/>
  <c r="C4980" i="2"/>
  <c r="D4980" i="2"/>
  <c r="E4980" i="2"/>
  <c r="A4981" i="2"/>
  <c r="B4981" i="2"/>
  <c r="C4981" i="2"/>
  <c r="D4981" i="2"/>
  <c r="E4981" i="2"/>
  <c r="A4982" i="2"/>
  <c r="B4982" i="2"/>
  <c r="C4982" i="2"/>
  <c r="D4982" i="2"/>
  <c r="E4982" i="2"/>
  <c r="A4983" i="2"/>
  <c r="B4983" i="2"/>
  <c r="C4983" i="2"/>
  <c r="D4983" i="2"/>
  <c r="E4983" i="2"/>
  <c r="A4984" i="2"/>
  <c r="B4984" i="2"/>
  <c r="C4984" i="2"/>
  <c r="D4984" i="2"/>
  <c r="E4984" i="2"/>
  <c r="A4985" i="2"/>
  <c r="B4985" i="2"/>
  <c r="C4985" i="2"/>
  <c r="D4985" i="2"/>
  <c r="E4985" i="2"/>
  <c r="A4986" i="2"/>
  <c r="B4986" i="2"/>
  <c r="C4986" i="2"/>
  <c r="D4986" i="2"/>
  <c r="E4986" i="2"/>
  <c r="A4987" i="2"/>
  <c r="B4987" i="2"/>
  <c r="C4987" i="2"/>
  <c r="D4987" i="2"/>
  <c r="E4987" i="2"/>
  <c r="A4988" i="2"/>
  <c r="B4988" i="2"/>
  <c r="C4988" i="2"/>
  <c r="D4988" i="2"/>
  <c r="E4988" i="2"/>
  <c r="A4989" i="2"/>
  <c r="B4989" i="2"/>
  <c r="C4989" i="2"/>
  <c r="D4989" i="2"/>
  <c r="E4989" i="2"/>
  <c r="A4990" i="2"/>
  <c r="B4990" i="2"/>
  <c r="C4990" i="2"/>
  <c r="D4990" i="2"/>
  <c r="E4990" i="2"/>
  <c r="A4991" i="2"/>
  <c r="B4991" i="2"/>
  <c r="C4991" i="2"/>
  <c r="D4991" i="2"/>
  <c r="E4991" i="2"/>
  <c r="A4992" i="2"/>
  <c r="B4992" i="2"/>
  <c r="C4992" i="2"/>
  <c r="D4992" i="2"/>
  <c r="E4992" i="2"/>
  <c r="A4993" i="2"/>
  <c r="B4993" i="2"/>
  <c r="C4993" i="2"/>
  <c r="D4993" i="2"/>
  <c r="E4993" i="2"/>
  <c r="A4994" i="2"/>
  <c r="B4994" i="2"/>
  <c r="C4994" i="2"/>
  <c r="D4994" i="2"/>
  <c r="E4994" i="2"/>
  <c r="A4995" i="2"/>
  <c r="B4995" i="2"/>
  <c r="C4995" i="2"/>
  <c r="D4995" i="2"/>
  <c r="E4995" i="2"/>
  <c r="A4996" i="2"/>
  <c r="B4996" i="2"/>
  <c r="C4996" i="2"/>
  <c r="D4996" i="2"/>
  <c r="E4996" i="2"/>
  <c r="A4997" i="2"/>
  <c r="B4997" i="2"/>
  <c r="C4997" i="2"/>
  <c r="D4997" i="2"/>
  <c r="E4997" i="2"/>
  <c r="A4998" i="2"/>
  <c r="B4998" i="2"/>
  <c r="C4998" i="2"/>
  <c r="D4998" i="2"/>
  <c r="E4998" i="2"/>
  <c r="A4999" i="2"/>
  <c r="B4999" i="2"/>
  <c r="C4999" i="2"/>
  <c r="D4999" i="2"/>
  <c r="E4999" i="2"/>
  <c r="A5000" i="2"/>
  <c r="B5000" i="2"/>
  <c r="C5000" i="2"/>
  <c r="D5000" i="2"/>
  <c r="E5000" i="2"/>
  <c r="A5001" i="2"/>
  <c r="B5001" i="2"/>
  <c r="C5001" i="2"/>
  <c r="D5001" i="2"/>
  <c r="E5001" i="2"/>
  <c r="A5002" i="2"/>
  <c r="B5002" i="2"/>
  <c r="C5002" i="2"/>
  <c r="D5002" i="2"/>
  <c r="E5002" i="2"/>
  <c r="A5004" i="2"/>
  <c r="B5004" i="2"/>
  <c r="C5004" i="2"/>
  <c r="D5004" i="2"/>
  <c r="E5004" i="2"/>
  <c r="A5005" i="2"/>
  <c r="B5005" i="2"/>
  <c r="C5005" i="2"/>
  <c r="D5005" i="2"/>
  <c r="E5005" i="2"/>
  <c r="A5006" i="2"/>
  <c r="B5006" i="2"/>
  <c r="C5006" i="2"/>
  <c r="D5006" i="2"/>
  <c r="E5006" i="2"/>
  <c r="A5007" i="2"/>
  <c r="B5007" i="2"/>
  <c r="C5007" i="2"/>
  <c r="D5007" i="2"/>
  <c r="E5007" i="2"/>
  <c r="A5008" i="2"/>
  <c r="B5008" i="2"/>
  <c r="C5008" i="2"/>
  <c r="D5008" i="2"/>
  <c r="E5008" i="2"/>
  <c r="A5009" i="2"/>
  <c r="B5009" i="2"/>
  <c r="C5009" i="2"/>
  <c r="D5009" i="2"/>
  <c r="E5009" i="2"/>
  <c r="A5010" i="2"/>
  <c r="B5010" i="2"/>
  <c r="C5010" i="2"/>
  <c r="D5010" i="2"/>
  <c r="E5010" i="2"/>
  <c r="A5011" i="2"/>
  <c r="B5011" i="2"/>
  <c r="C5011" i="2"/>
  <c r="D5011" i="2"/>
  <c r="E5011" i="2"/>
  <c r="A5012" i="2"/>
  <c r="B5012" i="2"/>
  <c r="C5012" i="2"/>
  <c r="D5012" i="2"/>
  <c r="E5012" i="2"/>
  <c r="A5013" i="2"/>
  <c r="B5013" i="2"/>
  <c r="C5013" i="2"/>
  <c r="D5013" i="2"/>
  <c r="E5013" i="2"/>
  <c r="A5014" i="2"/>
  <c r="B5014" i="2"/>
  <c r="C5014" i="2"/>
  <c r="D5014" i="2"/>
  <c r="E5014" i="2"/>
  <c r="A5015" i="2"/>
  <c r="B5015" i="2"/>
  <c r="C5015" i="2"/>
  <c r="D5015" i="2"/>
  <c r="E5015" i="2"/>
  <c r="A5016" i="2"/>
  <c r="B5016" i="2"/>
  <c r="C5016" i="2"/>
  <c r="D5016" i="2"/>
  <c r="E5016" i="2"/>
  <c r="A5017" i="2"/>
  <c r="B5017" i="2"/>
  <c r="C5017" i="2"/>
  <c r="D5017" i="2"/>
  <c r="E5017" i="2"/>
  <c r="A5018" i="2"/>
  <c r="B5018" i="2"/>
  <c r="C5018" i="2"/>
  <c r="D5018" i="2"/>
  <c r="E5018" i="2"/>
  <c r="A5019" i="2"/>
  <c r="B5019" i="2"/>
  <c r="C5019" i="2"/>
  <c r="D5019" i="2"/>
  <c r="E5019" i="2"/>
  <c r="A5020" i="2"/>
  <c r="B5020" i="2"/>
  <c r="C5020" i="2"/>
  <c r="D5020" i="2"/>
  <c r="E5020" i="2"/>
  <c r="A5021" i="2"/>
  <c r="B5021" i="2"/>
  <c r="C5021" i="2"/>
  <c r="D5021" i="2"/>
  <c r="E5021" i="2"/>
  <c r="A5022" i="2"/>
  <c r="B5022" i="2"/>
  <c r="C5022" i="2"/>
  <c r="D5022" i="2"/>
  <c r="E5022" i="2"/>
  <c r="A5023" i="2"/>
  <c r="B5023" i="2"/>
  <c r="C5023" i="2"/>
  <c r="D5023" i="2"/>
  <c r="E5023" i="2"/>
  <c r="A5024" i="2"/>
  <c r="B5024" i="2"/>
  <c r="C5024" i="2"/>
  <c r="D5024" i="2"/>
  <c r="E5024" i="2"/>
  <c r="A5025" i="2"/>
  <c r="B5025" i="2"/>
  <c r="C5025" i="2"/>
  <c r="D5025" i="2"/>
  <c r="E5025" i="2"/>
  <c r="A5026" i="2"/>
  <c r="B5026" i="2"/>
  <c r="C5026" i="2"/>
  <c r="D5026" i="2"/>
  <c r="E5026" i="2"/>
  <c r="A5027" i="2"/>
  <c r="B5027" i="2"/>
  <c r="C5027" i="2"/>
  <c r="D5027" i="2"/>
  <c r="E5027" i="2"/>
  <c r="A5028" i="2"/>
  <c r="B5028" i="2"/>
  <c r="C5028" i="2"/>
  <c r="D5028" i="2"/>
  <c r="E5028" i="2"/>
  <c r="A5029" i="2"/>
  <c r="B5029" i="2"/>
  <c r="C5029" i="2"/>
  <c r="D5029" i="2"/>
  <c r="E5029" i="2"/>
  <c r="A5030" i="2"/>
  <c r="B5030" i="2"/>
  <c r="C5030" i="2"/>
  <c r="D5030" i="2"/>
  <c r="E5030" i="2"/>
  <c r="A5031" i="2"/>
  <c r="B5031" i="2"/>
  <c r="C5031" i="2"/>
  <c r="D5031" i="2"/>
  <c r="E5031" i="2"/>
  <c r="A5032" i="2"/>
  <c r="B5032" i="2"/>
  <c r="C5032" i="2"/>
  <c r="D5032" i="2"/>
  <c r="E5032" i="2"/>
  <c r="A5033" i="2"/>
  <c r="B5033" i="2"/>
  <c r="C5033" i="2"/>
  <c r="D5033" i="2"/>
  <c r="E5033" i="2"/>
  <c r="A5034" i="2"/>
  <c r="B5034" i="2"/>
  <c r="C5034" i="2"/>
  <c r="D5034" i="2"/>
  <c r="E5034" i="2"/>
  <c r="A5035" i="2"/>
  <c r="B5035" i="2"/>
  <c r="C5035" i="2"/>
  <c r="D5035" i="2"/>
  <c r="E5035" i="2"/>
  <c r="A5036" i="2"/>
  <c r="B5036" i="2"/>
  <c r="C5036" i="2"/>
  <c r="D5036" i="2"/>
  <c r="E5036" i="2"/>
  <c r="A5037" i="2"/>
  <c r="B5037" i="2"/>
  <c r="C5037" i="2"/>
  <c r="D5037" i="2"/>
  <c r="E5037" i="2"/>
  <c r="A5038" i="2"/>
  <c r="B5038" i="2"/>
  <c r="C5038" i="2"/>
  <c r="D5038" i="2"/>
  <c r="E5038" i="2"/>
  <c r="A5039" i="2"/>
  <c r="B5039" i="2"/>
  <c r="C5039" i="2"/>
  <c r="D5039" i="2"/>
  <c r="E5039" i="2"/>
  <c r="A5040" i="2"/>
  <c r="B5040" i="2"/>
  <c r="C5040" i="2"/>
  <c r="D5040" i="2"/>
  <c r="E5040" i="2"/>
  <c r="A5041" i="2"/>
  <c r="B5041" i="2"/>
  <c r="C5041" i="2"/>
  <c r="D5041" i="2"/>
  <c r="E5041" i="2"/>
  <c r="A5042" i="2"/>
  <c r="B5042" i="2"/>
  <c r="C5042" i="2"/>
  <c r="D5042" i="2"/>
  <c r="E5042" i="2"/>
  <c r="A5043" i="2"/>
  <c r="B5043" i="2"/>
  <c r="C5043" i="2"/>
  <c r="D5043" i="2"/>
  <c r="E5043" i="2"/>
  <c r="A5044" i="2"/>
  <c r="B5044" i="2"/>
  <c r="C5044" i="2"/>
  <c r="D5044" i="2"/>
  <c r="E5044" i="2"/>
  <c r="A5045" i="2"/>
  <c r="B5045" i="2"/>
  <c r="C5045" i="2"/>
  <c r="D5045" i="2"/>
  <c r="E5045" i="2"/>
  <c r="A5046" i="2"/>
  <c r="B5046" i="2"/>
  <c r="C5046" i="2"/>
  <c r="D5046" i="2"/>
  <c r="E5046" i="2"/>
  <c r="A5047" i="2"/>
  <c r="B5047" i="2"/>
  <c r="C5047" i="2"/>
  <c r="D5047" i="2"/>
  <c r="E5047" i="2"/>
  <c r="A5048" i="2"/>
  <c r="B5048" i="2"/>
  <c r="C5048" i="2"/>
  <c r="D5048" i="2"/>
  <c r="E5048" i="2"/>
  <c r="A5049" i="2"/>
  <c r="B5049" i="2"/>
  <c r="C5049" i="2"/>
  <c r="D5049" i="2"/>
  <c r="E5049" i="2"/>
  <c r="A5050" i="2"/>
  <c r="B5050" i="2"/>
  <c r="C5050" i="2"/>
  <c r="D5050" i="2"/>
  <c r="E5050" i="2"/>
  <c r="A5051" i="2"/>
  <c r="B5051" i="2"/>
  <c r="C5051" i="2"/>
  <c r="D5051" i="2"/>
  <c r="E5051" i="2"/>
  <c r="A5052" i="2"/>
  <c r="B5052" i="2"/>
  <c r="C5052" i="2"/>
  <c r="D5052" i="2"/>
  <c r="E5052" i="2"/>
  <c r="A5053" i="2"/>
  <c r="B5053" i="2"/>
  <c r="C5053" i="2"/>
  <c r="D5053" i="2"/>
  <c r="E5053" i="2"/>
  <c r="A5054" i="2"/>
  <c r="B5054" i="2"/>
  <c r="C5054" i="2"/>
  <c r="D5054" i="2"/>
  <c r="E5054" i="2"/>
  <c r="A5055" i="2"/>
  <c r="B5055" i="2"/>
  <c r="C5055" i="2"/>
  <c r="D5055" i="2"/>
  <c r="E5055" i="2"/>
  <c r="A5056" i="2"/>
  <c r="B5056" i="2"/>
  <c r="C5056" i="2"/>
  <c r="D5056" i="2"/>
  <c r="E5056" i="2"/>
  <c r="A5057" i="2"/>
  <c r="B5057" i="2"/>
  <c r="C5057" i="2"/>
  <c r="D5057" i="2"/>
  <c r="E5057" i="2"/>
  <c r="A5058" i="2"/>
  <c r="B5058" i="2"/>
  <c r="C5058" i="2"/>
  <c r="D5058" i="2"/>
  <c r="E5058" i="2"/>
  <c r="A5059" i="2"/>
  <c r="B5059" i="2"/>
  <c r="C5059" i="2"/>
  <c r="D5059" i="2"/>
  <c r="E5059" i="2"/>
  <c r="A5060" i="2"/>
  <c r="B5060" i="2"/>
  <c r="C5060" i="2"/>
  <c r="D5060" i="2"/>
  <c r="E5060" i="2"/>
  <c r="A5061" i="2"/>
  <c r="B5061" i="2"/>
  <c r="C5061" i="2"/>
  <c r="D5061" i="2"/>
  <c r="E5061" i="2"/>
  <c r="A5062" i="2"/>
  <c r="B5062" i="2"/>
  <c r="C5062" i="2"/>
  <c r="D5062" i="2"/>
  <c r="E5062" i="2"/>
  <c r="A5063" i="2"/>
  <c r="B5063" i="2"/>
  <c r="C5063" i="2"/>
  <c r="D5063" i="2"/>
  <c r="E5063" i="2"/>
  <c r="A5065" i="2"/>
  <c r="B5065" i="2"/>
  <c r="C5065" i="2"/>
  <c r="D5065" i="2"/>
  <c r="E5065" i="2"/>
  <c r="A5066" i="2"/>
  <c r="B5066" i="2"/>
  <c r="C5066" i="2"/>
  <c r="D5066" i="2"/>
  <c r="E5066" i="2"/>
  <c r="A5067" i="2"/>
  <c r="B5067" i="2"/>
  <c r="C5067" i="2"/>
  <c r="D5067" i="2"/>
  <c r="E5067" i="2"/>
  <c r="A5068" i="2"/>
  <c r="B5068" i="2"/>
  <c r="C5068" i="2"/>
  <c r="D5068" i="2"/>
  <c r="E5068" i="2"/>
  <c r="A5069" i="2"/>
  <c r="B5069" i="2"/>
  <c r="C5069" i="2"/>
  <c r="D5069" i="2"/>
  <c r="E5069" i="2"/>
  <c r="A5070" i="2"/>
  <c r="B5070" i="2"/>
  <c r="C5070" i="2"/>
  <c r="D5070" i="2"/>
  <c r="E5070" i="2"/>
  <c r="A5071" i="2"/>
  <c r="B5071" i="2"/>
  <c r="C5071" i="2"/>
  <c r="D5071" i="2"/>
  <c r="E5071" i="2"/>
  <c r="A5072" i="2"/>
  <c r="B5072" i="2"/>
  <c r="C5072" i="2"/>
  <c r="D5072" i="2"/>
  <c r="E5072" i="2"/>
  <c r="A5073" i="2"/>
  <c r="B5073" i="2"/>
  <c r="C5073" i="2"/>
  <c r="D5073" i="2"/>
  <c r="E5073" i="2"/>
  <c r="A5074" i="2"/>
  <c r="B5074" i="2"/>
  <c r="C5074" i="2"/>
  <c r="D5074" i="2"/>
  <c r="E5074" i="2"/>
  <c r="A5075" i="2"/>
  <c r="B5075" i="2"/>
  <c r="C5075" i="2"/>
  <c r="D5075" i="2"/>
  <c r="E5075" i="2"/>
  <c r="A5076" i="2"/>
  <c r="B5076" i="2"/>
  <c r="C5076" i="2"/>
  <c r="D5076" i="2"/>
  <c r="E5076" i="2"/>
  <c r="A5077" i="2"/>
  <c r="B5077" i="2"/>
  <c r="C5077" i="2"/>
  <c r="D5077" i="2"/>
  <c r="E5077" i="2"/>
  <c r="A5078" i="2"/>
  <c r="B5078" i="2"/>
  <c r="C5078" i="2"/>
  <c r="D5078" i="2"/>
  <c r="E5078" i="2"/>
  <c r="A5079" i="2"/>
  <c r="B5079" i="2"/>
  <c r="C5079" i="2"/>
  <c r="D5079" i="2"/>
  <c r="E5079" i="2"/>
  <c r="A5080" i="2"/>
  <c r="B5080" i="2"/>
  <c r="C5080" i="2"/>
  <c r="D5080" i="2"/>
  <c r="E5080" i="2"/>
  <c r="A5081" i="2"/>
  <c r="B5081" i="2"/>
  <c r="C5081" i="2"/>
  <c r="D5081" i="2"/>
  <c r="E5081" i="2"/>
  <c r="A5082" i="2"/>
  <c r="B5082" i="2"/>
  <c r="C5082" i="2"/>
  <c r="D5082" i="2"/>
  <c r="E5082" i="2"/>
  <c r="A5083" i="2"/>
  <c r="B5083" i="2"/>
  <c r="C5083" i="2"/>
  <c r="D5083" i="2"/>
  <c r="E5083" i="2"/>
  <c r="A5084" i="2"/>
  <c r="B5084" i="2"/>
  <c r="C5084" i="2"/>
  <c r="D5084" i="2"/>
  <c r="E5084" i="2"/>
  <c r="A5085" i="2"/>
  <c r="B5085" i="2"/>
  <c r="C5085" i="2"/>
  <c r="D5085" i="2"/>
  <c r="E5085" i="2"/>
  <c r="A5086" i="2"/>
  <c r="B5086" i="2"/>
  <c r="C5086" i="2"/>
  <c r="D5086" i="2"/>
  <c r="E5086" i="2"/>
  <c r="A5087" i="2"/>
  <c r="B5087" i="2"/>
  <c r="C5087" i="2"/>
  <c r="D5087" i="2"/>
  <c r="E5087" i="2"/>
  <c r="A5088" i="2"/>
  <c r="B5088" i="2"/>
  <c r="C5088" i="2"/>
  <c r="D5088" i="2"/>
  <c r="E5088" i="2"/>
  <c r="A5089" i="2"/>
  <c r="B5089" i="2"/>
  <c r="C5089" i="2"/>
  <c r="D5089" i="2"/>
  <c r="E5089" i="2"/>
  <c r="A5090" i="2"/>
  <c r="B5090" i="2"/>
  <c r="C5090" i="2"/>
  <c r="D5090" i="2"/>
  <c r="E5090" i="2"/>
  <c r="A5091" i="2"/>
  <c r="B5091" i="2"/>
  <c r="C5091" i="2"/>
  <c r="D5091" i="2"/>
  <c r="E5091" i="2"/>
  <c r="A5092" i="2"/>
  <c r="B5092" i="2"/>
  <c r="C5092" i="2"/>
  <c r="D5092" i="2"/>
  <c r="E5092" i="2"/>
  <c r="A5093" i="2"/>
  <c r="B5093" i="2"/>
  <c r="C5093" i="2"/>
  <c r="D5093" i="2"/>
  <c r="E5093" i="2"/>
  <c r="A5094" i="2"/>
  <c r="B5094" i="2"/>
  <c r="C5094" i="2"/>
  <c r="D5094" i="2"/>
  <c r="E5094" i="2"/>
  <c r="A5095" i="2"/>
  <c r="B5095" i="2"/>
  <c r="C5095" i="2"/>
  <c r="D5095" i="2"/>
  <c r="E5095" i="2"/>
  <c r="A5096" i="2"/>
  <c r="B5096" i="2"/>
  <c r="C5096" i="2"/>
  <c r="D5096" i="2"/>
  <c r="E5096" i="2"/>
  <c r="A5097" i="2"/>
  <c r="B5097" i="2"/>
  <c r="C5097" i="2"/>
  <c r="D5097" i="2"/>
  <c r="E5097" i="2"/>
  <c r="A5098" i="2"/>
  <c r="B5098" i="2"/>
  <c r="C5098" i="2"/>
  <c r="D5098" i="2"/>
  <c r="E5098" i="2"/>
  <c r="A5099" i="2"/>
  <c r="B5099" i="2"/>
  <c r="C5099" i="2"/>
  <c r="D5099" i="2"/>
  <c r="E5099" i="2"/>
  <c r="A5100" i="2"/>
  <c r="B5100" i="2"/>
  <c r="C5100" i="2"/>
  <c r="D5100" i="2"/>
  <c r="E5100" i="2"/>
  <c r="A5101" i="2"/>
  <c r="B5101" i="2"/>
  <c r="C5101" i="2"/>
  <c r="D5101" i="2"/>
  <c r="E5101" i="2"/>
  <c r="A5102" i="2"/>
  <c r="B5102" i="2"/>
  <c r="C5102" i="2"/>
  <c r="D5102" i="2"/>
  <c r="E5102" i="2"/>
  <c r="A5103" i="2"/>
  <c r="B5103" i="2"/>
  <c r="C5103" i="2"/>
  <c r="D5103" i="2"/>
  <c r="E5103" i="2"/>
  <c r="A5104" i="2"/>
  <c r="B5104" i="2"/>
  <c r="C5104" i="2"/>
  <c r="D5104" i="2"/>
  <c r="E5104" i="2"/>
  <c r="A5105" i="2"/>
  <c r="B5105" i="2"/>
  <c r="C5105" i="2"/>
  <c r="D5105" i="2"/>
  <c r="E5105" i="2"/>
  <c r="A5106" i="2"/>
  <c r="B5106" i="2"/>
  <c r="C5106" i="2"/>
  <c r="D5106" i="2"/>
  <c r="E5106" i="2"/>
  <c r="A5107" i="2"/>
  <c r="B5107" i="2"/>
  <c r="C5107" i="2"/>
  <c r="D5107" i="2"/>
  <c r="E5107" i="2"/>
  <c r="A5108" i="2"/>
  <c r="B5108" i="2"/>
  <c r="C5108" i="2"/>
  <c r="D5108" i="2"/>
  <c r="E5108" i="2"/>
  <c r="A5109" i="2"/>
  <c r="B5109" i="2"/>
  <c r="C5109" i="2"/>
  <c r="D5109" i="2"/>
  <c r="E5109" i="2"/>
  <c r="A5110" i="2"/>
  <c r="B5110" i="2"/>
  <c r="C5110" i="2"/>
  <c r="D5110" i="2"/>
  <c r="E5110" i="2"/>
  <c r="A5111" i="2"/>
  <c r="B5111" i="2"/>
  <c r="C5111" i="2"/>
  <c r="D5111" i="2"/>
  <c r="E5111" i="2"/>
  <c r="A5112" i="2"/>
  <c r="B5112" i="2"/>
  <c r="C5112" i="2"/>
  <c r="D5112" i="2"/>
  <c r="E5112" i="2"/>
  <c r="A5113" i="2"/>
  <c r="B5113" i="2"/>
  <c r="C5113" i="2"/>
  <c r="D5113" i="2"/>
  <c r="E5113" i="2"/>
  <c r="A5114" i="2"/>
  <c r="B5114" i="2"/>
  <c r="C5114" i="2"/>
  <c r="D5114" i="2"/>
  <c r="E5114" i="2"/>
  <c r="A5115" i="2"/>
  <c r="B5115" i="2"/>
  <c r="C5115" i="2"/>
  <c r="D5115" i="2"/>
  <c r="E5115" i="2"/>
  <c r="A5116" i="2"/>
  <c r="B5116" i="2"/>
  <c r="C5116" i="2"/>
  <c r="D5116" i="2"/>
  <c r="E5116" i="2"/>
  <c r="A5117" i="2"/>
  <c r="B5117" i="2"/>
  <c r="C5117" i="2"/>
  <c r="D5117" i="2"/>
  <c r="E5117" i="2"/>
  <c r="A5118" i="2"/>
  <c r="B5118" i="2"/>
  <c r="C5118" i="2"/>
  <c r="D5118" i="2"/>
  <c r="E5118" i="2"/>
  <c r="A5119" i="2"/>
  <c r="B5119" i="2"/>
  <c r="C5119" i="2"/>
  <c r="D5119" i="2"/>
  <c r="E5119" i="2"/>
  <c r="A5120" i="2"/>
  <c r="B5120" i="2"/>
  <c r="C5120" i="2"/>
  <c r="D5120" i="2"/>
  <c r="E5120" i="2"/>
  <c r="A5121" i="2"/>
  <c r="B5121" i="2"/>
  <c r="C5121" i="2"/>
  <c r="D5121" i="2"/>
  <c r="E5121" i="2"/>
  <c r="A5122" i="2"/>
  <c r="B5122" i="2"/>
  <c r="C5122" i="2"/>
  <c r="D5122" i="2"/>
  <c r="E5122" i="2"/>
  <c r="A5123" i="2"/>
  <c r="B5123" i="2"/>
  <c r="C5123" i="2"/>
  <c r="D5123" i="2"/>
  <c r="E5123" i="2"/>
  <c r="A5124" i="2"/>
  <c r="B5124" i="2"/>
  <c r="C5124" i="2"/>
  <c r="D5124" i="2"/>
  <c r="E5124" i="2"/>
  <c r="A5126" i="2"/>
  <c r="B5126" i="2"/>
  <c r="C5126" i="2"/>
  <c r="D5126" i="2"/>
  <c r="E5126" i="2"/>
  <c r="A5127" i="2"/>
  <c r="B5127" i="2"/>
  <c r="C5127" i="2"/>
  <c r="D5127" i="2"/>
  <c r="E5127" i="2"/>
  <c r="A5128" i="2"/>
  <c r="B5128" i="2"/>
  <c r="C5128" i="2"/>
  <c r="D5128" i="2"/>
  <c r="E5128" i="2"/>
  <c r="A5129" i="2"/>
  <c r="B5129" i="2"/>
  <c r="C5129" i="2"/>
  <c r="D5129" i="2"/>
  <c r="E5129" i="2"/>
  <c r="A5130" i="2"/>
  <c r="B5130" i="2"/>
  <c r="C5130" i="2"/>
  <c r="D5130" i="2"/>
  <c r="E5130" i="2"/>
  <c r="A5131" i="2"/>
  <c r="B5131" i="2"/>
  <c r="C5131" i="2"/>
  <c r="D5131" i="2"/>
  <c r="E5131" i="2"/>
  <c r="A5132" i="2"/>
  <c r="B5132" i="2"/>
  <c r="C5132" i="2"/>
  <c r="D5132" i="2"/>
  <c r="E5132" i="2"/>
  <c r="A5133" i="2"/>
  <c r="B5133" i="2"/>
  <c r="C5133" i="2"/>
  <c r="D5133" i="2"/>
  <c r="E5133" i="2"/>
  <c r="A5134" i="2"/>
  <c r="B5134" i="2"/>
  <c r="C5134" i="2"/>
  <c r="D5134" i="2"/>
  <c r="E5134" i="2"/>
  <c r="A5135" i="2"/>
  <c r="B5135" i="2"/>
  <c r="C5135" i="2"/>
  <c r="D5135" i="2"/>
  <c r="E5135" i="2"/>
  <c r="A5136" i="2"/>
  <c r="B5136" i="2"/>
  <c r="C5136" i="2"/>
  <c r="D5136" i="2"/>
  <c r="E5136" i="2"/>
  <c r="A5137" i="2"/>
  <c r="B5137" i="2"/>
  <c r="C5137" i="2"/>
  <c r="D5137" i="2"/>
  <c r="E5137" i="2"/>
  <c r="A5138" i="2"/>
  <c r="B5138" i="2"/>
  <c r="C5138" i="2"/>
  <c r="D5138" i="2"/>
  <c r="E5138" i="2"/>
  <c r="A5139" i="2"/>
  <c r="B5139" i="2"/>
  <c r="C5139" i="2"/>
  <c r="D5139" i="2"/>
  <c r="E5139" i="2"/>
  <c r="A5140" i="2"/>
  <c r="B5140" i="2"/>
  <c r="C5140" i="2"/>
  <c r="D5140" i="2"/>
  <c r="E5140" i="2"/>
  <c r="A5141" i="2"/>
  <c r="B5141" i="2"/>
  <c r="C5141" i="2"/>
  <c r="D5141" i="2"/>
  <c r="E5141" i="2"/>
  <c r="A5142" i="2"/>
  <c r="B5142" i="2"/>
  <c r="C5142" i="2"/>
  <c r="D5142" i="2"/>
  <c r="E5142" i="2"/>
  <c r="A5143" i="2"/>
  <c r="B5143" i="2"/>
  <c r="C5143" i="2"/>
  <c r="D5143" i="2"/>
  <c r="E5143" i="2"/>
  <c r="A5144" i="2"/>
  <c r="B5144" i="2"/>
  <c r="C5144" i="2"/>
  <c r="D5144" i="2"/>
  <c r="E5144" i="2"/>
  <c r="A5145" i="2"/>
  <c r="B5145" i="2"/>
  <c r="C5145" i="2"/>
  <c r="D5145" i="2"/>
  <c r="E5145" i="2"/>
  <c r="A5146" i="2"/>
  <c r="B5146" i="2"/>
  <c r="C5146" i="2"/>
  <c r="D5146" i="2"/>
  <c r="E5146" i="2"/>
  <c r="A5147" i="2"/>
  <c r="B5147" i="2"/>
  <c r="C5147" i="2"/>
  <c r="D5147" i="2"/>
  <c r="E5147" i="2"/>
  <c r="A5148" i="2"/>
  <c r="B5148" i="2"/>
  <c r="C5148" i="2"/>
  <c r="D5148" i="2"/>
  <c r="E5148" i="2"/>
  <c r="A5149" i="2"/>
  <c r="B5149" i="2"/>
  <c r="C5149" i="2"/>
  <c r="D5149" i="2"/>
  <c r="E5149" i="2"/>
  <c r="A5150" i="2"/>
  <c r="B5150" i="2"/>
  <c r="C5150" i="2"/>
  <c r="D5150" i="2"/>
  <c r="E5150" i="2"/>
  <c r="A5151" i="2"/>
  <c r="B5151" i="2"/>
  <c r="C5151" i="2"/>
  <c r="D5151" i="2"/>
  <c r="E5151" i="2"/>
  <c r="A5152" i="2"/>
  <c r="B5152" i="2"/>
  <c r="C5152" i="2"/>
  <c r="D5152" i="2"/>
  <c r="E5152" i="2"/>
  <c r="A5153" i="2"/>
  <c r="B5153" i="2"/>
  <c r="C5153" i="2"/>
  <c r="D5153" i="2"/>
  <c r="E5153" i="2"/>
  <c r="A5154" i="2"/>
  <c r="B5154" i="2"/>
  <c r="C5154" i="2"/>
  <c r="D5154" i="2"/>
  <c r="E5154" i="2"/>
  <c r="A5155" i="2"/>
  <c r="B5155" i="2"/>
  <c r="C5155" i="2"/>
  <c r="D5155" i="2"/>
  <c r="E5155" i="2"/>
  <c r="A5156" i="2"/>
  <c r="B5156" i="2"/>
  <c r="C5156" i="2"/>
  <c r="D5156" i="2"/>
  <c r="E5156" i="2"/>
  <c r="A5157" i="2"/>
  <c r="B5157" i="2"/>
  <c r="C5157" i="2"/>
  <c r="D5157" i="2"/>
  <c r="E5157" i="2"/>
  <c r="A5158" i="2"/>
  <c r="B5158" i="2"/>
  <c r="C5158" i="2"/>
  <c r="D5158" i="2"/>
  <c r="E5158" i="2"/>
  <c r="A5159" i="2"/>
  <c r="B5159" i="2"/>
  <c r="C5159" i="2"/>
  <c r="D5159" i="2"/>
  <c r="E5159" i="2"/>
  <c r="A5160" i="2"/>
  <c r="B5160" i="2"/>
  <c r="C5160" i="2"/>
  <c r="D5160" i="2"/>
  <c r="E5160" i="2"/>
  <c r="A5161" i="2"/>
  <c r="B5161" i="2"/>
  <c r="C5161" i="2"/>
  <c r="D5161" i="2"/>
  <c r="E5161" i="2"/>
  <c r="A5162" i="2"/>
  <c r="B5162" i="2"/>
  <c r="C5162" i="2"/>
  <c r="D5162" i="2"/>
  <c r="E5162" i="2"/>
  <c r="A5163" i="2"/>
  <c r="B5163" i="2"/>
  <c r="C5163" i="2"/>
  <c r="D5163" i="2"/>
  <c r="E5163" i="2"/>
  <c r="A5164" i="2"/>
  <c r="B5164" i="2"/>
  <c r="C5164" i="2"/>
  <c r="D5164" i="2"/>
  <c r="E5164" i="2"/>
  <c r="A5165" i="2"/>
  <c r="B5165" i="2"/>
  <c r="C5165" i="2"/>
  <c r="D5165" i="2"/>
  <c r="E5165" i="2"/>
  <c r="A5166" i="2"/>
  <c r="B5166" i="2"/>
  <c r="C5166" i="2"/>
  <c r="D5166" i="2"/>
  <c r="E5166" i="2"/>
  <c r="A5167" i="2"/>
  <c r="B5167" i="2"/>
  <c r="C5167" i="2"/>
  <c r="D5167" i="2"/>
  <c r="E5167" i="2"/>
  <c r="A5168" i="2"/>
  <c r="B5168" i="2"/>
  <c r="C5168" i="2"/>
  <c r="D5168" i="2"/>
  <c r="E5168" i="2"/>
  <c r="A5169" i="2"/>
  <c r="B5169" i="2"/>
  <c r="C5169" i="2"/>
  <c r="D5169" i="2"/>
  <c r="E5169" i="2"/>
  <c r="A5170" i="2"/>
  <c r="B5170" i="2"/>
  <c r="C5170" i="2"/>
  <c r="D5170" i="2"/>
  <c r="E5170" i="2"/>
  <c r="A5171" i="2"/>
  <c r="B5171" i="2"/>
  <c r="C5171" i="2"/>
  <c r="D5171" i="2"/>
  <c r="E5171" i="2"/>
  <c r="A5172" i="2"/>
  <c r="B5172" i="2"/>
  <c r="C5172" i="2"/>
  <c r="D5172" i="2"/>
  <c r="E5172" i="2"/>
  <c r="A5173" i="2"/>
  <c r="B5173" i="2"/>
  <c r="C5173" i="2"/>
  <c r="D5173" i="2"/>
  <c r="E5173" i="2"/>
  <c r="A5174" i="2"/>
  <c r="B5174" i="2"/>
  <c r="C5174" i="2"/>
  <c r="D5174" i="2"/>
  <c r="E5174" i="2"/>
  <c r="A5175" i="2"/>
  <c r="B5175" i="2"/>
  <c r="C5175" i="2"/>
  <c r="D5175" i="2"/>
  <c r="E5175" i="2"/>
  <c r="A5176" i="2"/>
  <c r="B5176" i="2"/>
  <c r="C5176" i="2"/>
  <c r="D5176" i="2"/>
  <c r="E5176" i="2"/>
  <c r="A5177" i="2"/>
  <c r="B5177" i="2"/>
  <c r="C5177" i="2"/>
  <c r="D5177" i="2"/>
  <c r="E5177" i="2"/>
  <c r="A5178" i="2"/>
  <c r="B5178" i="2"/>
  <c r="C5178" i="2"/>
  <c r="D5178" i="2"/>
  <c r="E5178" i="2"/>
  <c r="A5179" i="2"/>
  <c r="B5179" i="2"/>
  <c r="C5179" i="2"/>
  <c r="D5179" i="2"/>
  <c r="E5179" i="2"/>
  <c r="A5180" i="2"/>
  <c r="B5180" i="2"/>
  <c r="C5180" i="2"/>
  <c r="D5180" i="2"/>
  <c r="E5180" i="2"/>
  <c r="A5181" i="2"/>
  <c r="B5181" i="2"/>
  <c r="C5181" i="2"/>
  <c r="D5181" i="2"/>
  <c r="E5181" i="2"/>
  <c r="A5182" i="2"/>
  <c r="B5182" i="2"/>
  <c r="C5182" i="2"/>
  <c r="D5182" i="2"/>
  <c r="E5182" i="2"/>
  <c r="A5183" i="2"/>
  <c r="B5183" i="2"/>
  <c r="C5183" i="2"/>
  <c r="D5183" i="2"/>
  <c r="E5183" i="2"/>
  <c r="A5184" i="2"/>
  <c r="B5184" i="2"/>
  <c r="C5184" i="2"/>
  <c r="D5184" i="2"/>
  <c r="E5184" i="2"/>
  <c r="A5185" i="2"/>
  <c r="B5185" i="2"/>
  <c r="C5185" i="2"/>
  <c r="D5185" i="2"/>
  <c r="E5185" i="2"/>
  <c r="A5187" i="2"/>
  <c r="B5187" i="2"/>
  <c r="C5187" i="2"/>
  <c r="D5187" i="2"/>
  <c r="E5187" i="2"/>
  <c r="A5188" i="2"/>
  <c r="B5188" i="2"/>
  <c r="C5188" i="2"/>
  <c r="D5188" i="2"/>
  <c r="E5188" i="2"/>
  <c r="A5189" i="2"/>
  <c r="B5189" i="2"/>
  <c r="C5189" i="2"/>
  <c r="D5189" i="2"/>
  <c r="E5189" i="2"/>
  <c r="A5190" i="2"/>
  <c r="B5190" i="2"/>
  <c r="C5190" i="2"/>
  <c r="D5190" i="2"/>
  <c r="E5190" i="2"/>
  <c r="A5191" i="2"/>
  <c r="B5191" i="2"/>
  <c r="C5191" i="2"/>
  <c r="D5191" i="2"/>
  <c r="E5191" i="2"/>
  <c r="A5192" i="2"/>
  <c r="B5192" i="2"/>
  <c r="C5192" i="2"/>
  <c r="D5192" i="2"/>
  <c r="E5192" i="2"/>
  <c r="A5193" i="2"/>
  <c r="B5193" i="2"/>
  <c r="C5193" i="2"/>
  <c r="D5193" i="2"/>
  <c r="E5193" i="2"/>
  <c r="A5194" i="2"/>
  <c r="B5194" i="2"/>
  <c r="C5194" i="2"/>
  <c r="D5194" i="2"/>
  <c r="E5194" i="2"/>
  <c r="A5195" i="2"/>
  <c r="B5195" i="2"/>
  <c r="C5195" i="2"/>
  <c r="D5195" i="2"/>
  <c r="E5195" i="2"/>
  <c r="A5196" i="2"/>
  <c r="B5196" i="2"/>
  <c r="C5196" i="2"/>
  <c r="D5196" i="2"/>
  <c r="E5196" i="2"/>
  <c r="A5197" i="2"/>
  <c r="B5197" i="2"/>
  <c r="C5197" i="2"/>
  <c r="D5197" i="2"/>
  <c r="E5197" i="2"/>
  <c r="A5198" i="2"/>
  <c r="B5198" i="2"/>
  <c r="C5198" i="2"/>
  <c r="D5198" i="2"/>
  <c r="E5198" i="2"/>
  <c r="A5199" i="2"/>
  <c r="B5199" i="2"/>
  <c r="C5199" i="2"/>
  <c r="D5199" i="2"/>
  <c r="E5199" i="2"/>
  <c r="A5200" i="2"/>
  <c r="B5200" i="2"/>
  <c r="C5200" i="2"/>
  <c r="D5200" i="2"/>
  <c r="E5200" i="2"/>
  <c r="A5201" i="2"/>
  <c r="B5201" i="2"/>
  <c r="C5201" i="2"/>
  <c r="D5201" i="2"/>
  <c r="E5201" i="2"/>
  <c r="A5202" i="2"/>
  <c r="B5202" i="2"/>
  <c r="C5202" i="2"/>
  <c r="D5202" i="2"/>
  <c r="E5202" i="2"/>
  <c r="A5203" i="2"/>
  <c r="B5203" i="2"/>
  <c r="C5203" i="2"/>
  <c r="D5203" i="2"/>
  <c r="E5203" i="2"/>
  <c r="A5204" i="2"/>
  <c r="B5204" i="2"/>
  <c r="C5204" i="2"/>
  <c r="D5204" i="2"/>
  <c r="E5204" i="2"/>
  <c r="A5205" i="2"/>
  <c r="B5205" i="2"/>
  <c r="C5205" i="2"/>
  <c r="D5205" i="2"/>
  <c r="E5205" i="2"/>
  <c r="A5206" i="2"/>
  <c r="B5206" i="2"/>
  <c r="C5206" i="2"/>
  <c r="D5206" i="2"/>
  <c r="E5206" i="2"/>
  <c r="A5207" i="2"/>
  <c r="B5207" i="2"/>
  <c r="C5207" i="2"/>
  <c r="D5207" i="2"/>
  <c r="E5207" i="2"/>
  <c r="A5208" i="2"/>
  <c r="B5208" i="2"/>
  <c r="C5208" i="2"/>
  <c r="D5208" i="2"/>
  <c r="E5208" i="2"/>
  <c r="A5209" i="2"/>
  <c r="B5209" i="2"/>
  <c r="C5209" i="2"/>
  <c r="D5209" i="2"/>
  <c r="E5209" i="2"/>
  <c r="A5210" i="2"/>
  <c r="B5210" i="2"/>
  <c r="C5210" i="2"/>
  <c r="D5210" i="2"/>
  <c r="E5210" i="2"/>
  <c r="A5211" i="2"/>
  <c r="B5211" i="2"/>
  <c r="C5211" i="2"/>
  <c r="D5211" i="2"/>
  <c r="E5211" i="2"/>
  <c r="A5212" i="2"/>
  <c r="B5212" i="2"/>
  <c r="C5212" i="2"/>
  <c r="D5212" i="2"/>
  <c r="E5212" i="2"/>
  <c r="A5213" i="2"/>
  <c r="B5213" i="2"/>
  <c r="C5213" i="2"/>
  <c r="D5213" i="2"/>
  <c r="E5213" i="2"/>
  <c r="A5214" i="2"/>
  <c r="B5214" i="2"/>
  <c r="C5214" i="2"/>
  <c r="D5214" i="2"/>
  <c r="E5214" i="2"/>
  <c r="A5215" i="2"/>
  <c r="B5215" i="2"/>
  <c r="C5215" i="2"/>
  <c r="D5215" i="2"/>
  <c r="E5215" i="2"/>
  <c r="A5216" i="2"/>
  <c r="B5216" i="2"/>
  <c r="C5216" i="2"/>
  <c r="D5216" i="2"/>
  <c r="E5216" i="2"/>
  <c r="A5217" i="2"/>
  <c r="B5217" i="2"/>
  <c r="C5217" i="2"/>
  <c r="D5217" i="2"/>
  <c r="E5217" i="2"/>
  <c r="A5218" i="2"/>
  <c r="B5218" i="2"/>
  <c r="C5218" i="2"/>
  <c r="D5218" i="2"/>
  <c r="E5218" i="2"/>
  <c r="A5219" i="2"/>
  <c r="B5219" i="2"/>
  <c r="C5219" i="2"/>
  <c r="D5219" i="2"/>
  <c r="E5219" i="2"/>
  <c r="A5220" i="2"/>
  <c r="B5220" i="2"/>
  <c r="C5220" i="2"/>
  <c r="D5220" i="2"/>
  <c r="E5220" i="2"/>
  <c r="A5221" i="2"/>
  <c r="B5221" i="2"/>
  <c r="C5221" i="2"/>
  <c r="D5221" i="2"/>
  <c r="E5221" i="2"/>
  <c r="A5222" i="2"/>
  <c r="B5222" i="2"/>
  <c r="C5222" i="2"/>
  <c r="D5222" i="2"/>
  <c r="E5222" i="2"/>
  <c r="A5223" i="2"/>
  <c r="B5223" i="2"/>
  <c r="C5223" i="2"/>
  <c r="D5223" i="2"/>
  <c r="E5223" i="2"/>
  <c r="A5224" i="2"/>
  <c r="B5224" i="2"/>
  <c r="C5224" i="2"/>
  <c r="D5224" i="2"/>
  <c r="E5224" i="2"/>
  <c r="A5225" i="2"/>
  <c r="B5225" i="2"/>
  <c r="C5225" i="2"/>
  <c r="D5225" i="2"/>
  <c r="E5225" i="2"/>
  <c r="A5226" i="2"/>
  <c r="B5226" i="2"/>
  <c r="C5226" i="2"/>
  <c r="D5226" i="2"/>
  <c r="E5226" i="2"/>
  <c r="A5227" i="2"/>
  <c r="B5227" i="2"/>
  <c r="C5227" i="2"/>
  <c r="D5227" i="2"/>
  <c r="E5227" i="2"/>
  <c r="A5228" i="2"/>
  <c r="B5228" i="2"/>
  <c r="C5228" i="2"/>
  <c r="D5228" i="2"/>
  <c r="E5228" i="2"/>
  <c r="A5229" i="2"/>
  <c r="B5229" i="2"/>
  <c r="C5229" i="2"/>
  <c r="D5229" i="2"/>
  <c r="E5229" i="2"/>
  <c r="A5230" i="2"/>
  <c r="B5230" i="2"/>
  <c r="C5230" i="2"/>
  <c r="D5230" i="2"/>
  <c r="E5230" i="2"/>
  <c r="A5231" i="2"/>
  <c r="B5231" i="2"/>
  <c r="C5231" i="2"/>
  <c r="D5231" i="2"/>
  <c r="E5231" i="2"/>
  <c r="A5232" i="2"/>
  <c r="B5232" i="2"/>
  <c r="C5232" i="2"/>
  <c r="D5232" i="2"/>
  <c r="E5232" i="2"/>
  <c r="A5233" i="2"/>
  <c r="B5233" i="2"/>
  <c r="C5233" i="2"/>
  <c r="D5233" i="2"/>
  <c r="E5233" i="2"/>
  <c r="A5234" i="2"/>
  <c r="B5234" i="2"/>
  <c r="C5234" i="2"/>
  <c r="D5234" i="2"/>
  <c r="E5234" i="2"/>
  <c r="A5235" i="2"/>
  <c r="B5235" i="2"/>
  <c r="C5235" i="2"/>
  <c r="D5235" i="2"/>
  <c r="E5235" i="2"/>
  <c r="A5236" i="2"/>
  <c r="B5236" i="2"/>
  <c r="C5236" i="2"/>
  <c r="D5236" i="2"/>
  <c r="E5236" i="2"/>
  <c r="A5237" i="2"/>
  <c r="B5237" i="2"/>
  <c r="C5237" i="2"/>
  <c r="D5237" i="2"/>
  <c r="E5237" i="2"/>
  <c r="A5238" i="2"/>
  <c r="B5238" i="2"/>
  <c r="C5238" i="2"/>
  <c r="D5238" i="2"/>
  <c r="E5238" i="2"/>
  <c r="A5239" i="2"/>
  <c r="B5239" i="2"/>
  <c r="C5239" i="2"/>
  <c r="D5239" i="2"/>
  <c r="E5239" i="2"/>
  <c r="A5240" i="2"/>
  <c r="B5240" i="2"/>
  <c r="C5240" i="2"/>
  <c r="D5240" i="2"/>
  <c r="E5240" i="2"/>
  <c r="A5241" i="2"/>
  <c r="B5241" i="2"/>
  <c r="C5241" i="2"/>
  <c r="D5241" i="2"/>
  <c r="E5241" i="2"/>
  <c r="A5242" i="2"/>
  <c r="B5242" i="2"/>
  <c r="C5242" i="2"/>
  <c r="D5242" i="2"/>
  <c r="E5242" i="2"/>
  <c r="A5243" i="2"/>
  <c r="B5243" i="2"/>
  <c r="C5243" i="2"/>
  <c r="D5243" i="2"/>
  <c r="E5243" i="2"/>
  <c r="A5244" i="2"/>
  <c r="B5244" i="2"/>
  <c r="C5244" i="2"/>
  <c r="D5244" i="2"/>
  <c r="E5244" i="2"/>
  <c r="A5245" i="2"/>
  <c r="B5245" i="2"/>
  <c r="C5245" i="2"/>
  <c r="D5245" i="2"/>
  <c r="E5245" i="2"/>
  <c r="A5246" i="2"/>
  <c r="B5246" i="2"/>
  <c r="C5246" i="2"/>
  <c r="D5246" i="2"/>
  <c r="E5246" i="2"/>
  <c r="A5251" i="2"/>
  <c r="B5251" i="2"/>
  <c r="C5251" i="2"/>
  <c r="D5251" i="2"/>
  <c r="E5251" i="2"/>
  <c r="A5252" i="2"/>
  <c r="B5252" i="2"/>
  <c r="C5252" i="2"/>
  <c r="D5252" i="2"/>
  <c r="E5252" i="2"/>
  <c r="A5253" i="2"/>
  <c r="B5253" i="2"/>
  <c r="C5253" i="2"/>
  <c r="D5253" i="2"/>
  <c r="E5253" i="2"/>
  <c r="A5255" i="2"/>
  <c r="B5255" i="2"/>
  <c r="C5255" i="2"/>
  <c r="D5255" i="2"/>
  <c r="E5255" i="2"/>
  <c r="A5256" i="2"/>
  <c r="B5256" i="2"/>
  <c r="C5256" i="2"/>
  <c r="D5256" i="2"/>
  <c r="E5256" i="2"/>
  <c r="A5257" i="2"/>
  <c r="B5257" i="2"/>
  <c r="C5257" i="2"/>
  <c r="D5257" i="2"/>
  <c r="E5257" i="2"/>
  <c r="A5258" i="2"/>
  <c r="B5258" i="2"/>
  <c r="C5258" i="2"/>
  <c r="D5258" i="2"/>
  <c r="E5258" i="2"/>
  <c r="A5259" i="2"/>
  <c r="B5259" i="2"/>
  <c r="C5259" i="2"/>
  <c r="D5259" i="2"/>
  <c r="E5259" i="2"/>
  <c r="A5260" i="2"/>
  <c r="B5260" i="2"/>
  <c r="C5260" i="2"/>
  <c r="D5260" i="2"/>
  <c r="E5260" i="2"/>
  <c r="A5268" i="2"/>
  <c r="B5268" i="2"/>
  <c r="C5268" i="2"/>
  <c r="D5268" i="2"/>
  <c r="E5268" i="2"/>
  <c r="A5269" i="2"/>
  <c r="B5269" i="2"/>
  <c r="C5269" i="2"/>
  <c r="D5269" i="2"/>
  <c r="E5269" i="2"/>
  <c r="A5270" i="2"/>
  <c r="B5270" i="2"/>
  <c r="C5270" i="2"/>
  <c r="D5270" i="2"/>
  <c r="E5270" i="2"/>
  <c r="A5271" i="2"/>
  <c r="B5271" i="2"/>
  <c r="C5271" i="2"/>
  <c r="D5271" i="2"/>
  <c r="E5271" i="2"/>
  <c r="A5277" i="2"/>
  <c r="B5277" i="2"/>
  <c r="C5277" i="2"/>
  <c r="D5277" i="2"/>
  <c r="E5277" i="2"/>
  <c r="A5278" i="2"/>
  <c r="B5278" i="2"/>
  <c r="C5278" i="2"/>
  <c r="D5278" i="2"/>
  <c r="E5278" i="2"/>
  <c r="A5279" i="2"/>
  <c r="B5279" i="2"/>
  <c r="C5279" i="2"/>
  <c r="D5279" i="2"/>
  <c r="E5279" i="2"/>
  <c r="A5280" i="2"/>
  <c r="B5280" i="2"/>
  <c r="C5280" i="2"/>
  <c r="D5280" i="2"/>
  <c r="E5280" i="2"/>
  <c r="A5281" i="2"/>
  <c r="B5281" i="2"/>
  <c r="C5281" i="2"/>
  <c r="D5281" i="2"/>
  <c r="E5281" i="2"/>
  <c r="A5282" i="2"/>
  <c r="B5282" i="2"/>
  <c r="C5282" i="2"/>
  <c r="D5282" i="2"/>
  <c r="E5282" i="2"/>
  <c r="A5283" i="2"/>
  <c r="B5283" i="2"/>
  <c r="C5283" i="2"/>
  <c r="D5283" i="2"/>
  <c r="E5283" i="2"/>
  <c r="A5284" i="2"/>
  <c r="B5284" i="2"/>
  <c r="C5284" i="2"/>
  <c r="D5284" i="2"/>
  <c r="E5284" i="2"/>
  <c r="A5285" i="2"/>
  <c r="B5285" i="2"/>
  <c r="C5285" i="2"/>
  <c r="D5285" i="2"/>
  <c r="E5285" i="2"/>
  <c r="A5286" i="2"/>
  <c r="B5286" i="2"/>
  <c r="C5286" i="2"/>
  <c r="D5286" i="2"/>
  <c r="E5286" i="2"/>
  <c r="A5287" i="2"/>
  <c r="B5287" i="2"/>
  <c r="C5287" i="2"/>
  <c r="D5287" i="2"/>
  <c r="E5287" i="2"/>
  <c r="A5288" i="2"/>
  <c r="B5288" i="2"/>
  <c r="C5288" i="2"/>
  <c r="D5288" i="2"/>
  <c r="E5288" i="2"/>
  <c r="A5289" i="2"/>
  <c r="B5289" i="2"/>
  <c r="C5289" i="2"/>
  <c r="D5289" i="2"/>
  <c r="E5289" i="2"/>
  <c r="A5292" i="2"/>
  <c r="B5292" i="2"/>
  <c r="C5292" i="2"/>
  <c r="D5292" i="2"/>
  <c r="E5292" i="2"/>
  <c r="A5293" i="2"/>
  <c r="B5293" i="2"/>
  <c r="C5293" i="2"/>
  <c r="D5293" i="2"/>
  <c r="E5293" i="2"/>
  <c r="A5294" i="2"/>
  <c r="B5294" i="2"/>
  <c r="C5294" i="2"/>
  <c r="D5294" i="2"/>
  <c r="E5294" i="2"/>
  <c r="A5295" i="2"/>
  <c r="B5295" i="2"/>
  <c r="C5295" i="2"/>
  <c r="D5295" i="2"/>
  <c r="E5295" i="2"/>
  <c r="A5296" i="2"/>
  <c r="B5296" i="2"/>
  <c r="C5296" i="2"/>
  <c r="D5296" i="2"/>
  <c r="E5296" i="2"/>
  <c r="A5297" i="2"/>
  <c r="B5297" i="2"/>
  <c r="C5297" i="2"/>
  <c r="D5297" i="2"/>
  <c r="E5297" i="2"/>
  <c r="A5298" i="2"/>
  <c r="B5298" i="2"/>
  <c r="C5298" i="2"/>
  <c r="D5298" i="2"/>
  <c r="E5298" i="2"/>
  <c r="A5299" i="2"/>
  <c r="B5299" i="2"/>
  <c r="C5299" i="2"/>
  <c r="D5299" i="2"/>
  <c r="E5299" i="2"/>
  <c r="A5300" i="2"/>
  <c r="B5300" i="2"/>
  <c r="C5300" i="2"/>
  <c r="D5300" i="2"/>
  <c r="E5300" i="2"/>
  <c r="A5301" i="2"/>
  <c r="B5301" i="2"/>
  <c r="C5301" i="2"/>
  <c r="D5301" i="2"/>
  <c r="E5301" i="2"/>
  <c r="A5302" i="2"/>
  <c r="B5302" i="2"/>
  <c r="C5302" i="2"/>
  <c r="D5302" i="2"/>
  <c r="E5302" i="2"/>
  <c r="A5303" i="2"/>
  <c r="B5303" i="2"/>
  <c r="C5303" i="2"/>
  <c r="D5303" i="2"/>
  <c r="E5303" i="2"/>
  <c r="A5305" i="2"/>
  <c r="B5305" i="2"/>
  <c r="C5305" i="2"/>
  <c r="D5305" i="2"/>
  <c r="E5305" i="2"/>
  <c r="A5306" i="2"/>
  <c r="B5306" i="2"/>
  <c r="C5306" i="2"/>
  <c r="D5306" i="2"/>
  <c r="E5306" i="2"/>
  <c r="A5307" i="2"/>
  <c r="B5307" i="2"/>
  <c r="C5307" i="2"/>
  <c r="D5307" i="2"/>
  <c r="E5307" i="2"/>
  <c r="A5308" i="2"/>
  <c r="B5308" i="2"/>
  <c r="C5308" i="2"/>
  <c r="D5308" i="2"/>
  <c r="E5308" i="2"/>
  <c r="A5309" i="2"/>
  <c r="B5309" i="2"/>
  <c r="C5309" i="2"/>
  <c r="D5309" i="2"/>
  <c r="E5309" i="2"/>
  <c r="A5310" i="2"/>
  <c r="B5310" i="2"/>
  <c r="C5310" i="2"/>
  <c r="D5310" i="2"/>
  <c r="E5310" i="2"/>
  <c r="A5311" i="2"/>
  <c r="B5311" i="2"/>
  <c r="C5311" i="2"/>
  <c r="D5311" i="2"/>
  <c r="E5311" i="2"/>
  <c r="A5312" i="2"/>
  <c r="B5312" i="2"/>
  <c r="C5312" i="2"/>
  <c r="D5312" i="2"/>
  <c r="E5312" i="2"/>
  <c r="A5313" i="2"/>
  <c r="B5313" i="2"/>
  <c r="C5313" i="2"/>
  <c r="D5313" i="2"/>
  <c r="E5313" i="2"/>
  <c r="A5314" i="2"/>
  <c r="B5314" i="2"/>
  <c r="C5314" i="2"/>
  <c r="D5314" i="2"/>
  <c r="E5314" i="2"/>
  <c r="A5315" i="2"/>
  <c r="B5315" i="2"/>
  <c r="C5315" i="2"/>
  <c r="D5315" i="2"/>
  <c r="E5315" i="2"/>
  <c r="A5316" i="2"/>
  <c r="B5316" i="2"/>
  <c r="C5316" i="2"/>
  <c r="D5316" i="2"/>
  <c r="E5316" i="2"/>
  <c r="A5317" i="2"/>
  <c r="B5317" i="2"/>
  <c r="C5317" i="2"/>
  <c r="D5317" i="2"/>
  <c r="E5317" i="2"/>
  <c r="A5318" i="2"/>
  <c r="B5318" i="2"/>
  <c r="C5318" i="2"/>
  <c r="D5318" i="2"/>
  <c r="E5318" i="2"/>
  <c r="A5319" i="2"/>
  <c r="B5319" i="2"/>
  <c r="C5319" i="2"/>
  <c r="D5319" i="2"/>
  <c r="E5319" i="2"/>
  <c r="A5320" i="2"/>
  <c r="B5320" i="2"/>
  <c r="C5320" i="2"/>
  <c r="D5320" i="2"/>
  <c r="E5320" i="2"/>
  <c r="A5321" i="2"/>
  <c r="B5321" i="2"/>
  <c r="C5321" i="2"/>
  <c r="D5321" i="2"/>
  <c r="E5321" i="2"/>
  <c r="A5322" i="2"/>
  <c r="B5322" i="2"/>
  <c r="C5322" i="2"/>
  <c r="D5322" i="2"/>
  <c r="E5322" i="2"/>
  <c r="A5323" i="2"/>
  <c r="B5323" i="2"/>
  <c r="C5323" i="2"/>
  <c r="D5323" i="2"/>
  <c r="E5323" i="2"/>
  <c r="A5324" i="2"/>
  <c r="B5324" i="2"/>
  <c r="C5324" i="2"/>
  <c r="D5324" i="2"/>
  <c r="E5324" i="2"/>
  <c r="A5325" i="2"/>
  <c r="B5325" i="2"/>
  <c r="C5325" i="2"/>
  <c r="D5325" i="2"/>
  <c r="E5325" i="2"/>
  <c r="A5326" i="2"/>
  <c r="B5326" i="2"/>
  <c r="C5326" i="2"/>
  <c r="D5326" i="2"/>
  <c r="E5326" i="2"/>
  <c r="A5327" i="2"/>
  <c r="B5327" i="2"/>
  <c r="C5327" i="2"/>
  <c r="D5327" i="2"/>
  <c r="E5327" i="2"/>
  <c r="A5328" i="2"/>
  <c r="B5328" i="2"/>
  <c r="C5328" i="2"/>
  <c r="D5328" i="2"/>
  <c r="E5328" i="2"/>
  <c r="A5335" i="2"/>
  <c r="B5335" i="2"/>
  <c r="C5335" i="2"/>
  <c r="D5335" i="2"/>
  <c r="E5335" i="2"/>
  <c r="A5336" i="2"/>
  <c r="B5336" i="2"/>
  <c r="C5336" i="2"/>
  <c r="D5336" i="2"/>
  <c r="E5336" i="2"/>
  <c r="A5337" i="2"/>
  <c r="B5337" i="2"/>
  <c r="C5337" i="2"/>
  <c r="D5337" i="2"/>
  <c r="E5337" i="2"/>
  <c r="A5338" i="2"/>
  <c r="B5338" i="2"/>
  <c r="C5338" i="2"/>
  <c r="D5338" i="2"/>
  <c r="E5338" i="2"/>
  <c r="A5339" i="2"/>
  <c r="B5339" i="2"/>
  <c r="C5339" i="2"/>
  <c r="D5339" i="2"/>
  <c r="E5339" i="2"/>
  <c r="A5340" i="2"/>
  <c r="B5340" i="2"/>
  <c r="C5340" i="2"/>
  <c r="D5340" i="2"/>
  <c r="E5340" i="2"/>
  <c r="A5341" i="2"/>
  <c r="B5341" i="2"/>
  <c r="C5341" i="2"/>
  <c r="D5341" i="2"/>
  <c r="E5341" i="2"/>
  <c r="A5342" i="2"/>
  <c r="B5342" i="2"/>
  <c r="C5342" i="2"/>
  <c r="D5342" i="2"/>
  <c r="E5342" i="2"/>
  <c r="A5343" i="2"/>
  <c r="B5343" i="2"/>
  <c r="C5343" i="2"/>
  <c r="D5343" i="2"/>
  <c r="E5343" i="2"/>
  <c r="A5344" i="2"/>
  <c r="B5344" i="2"/>
  <c r="C5344" i="2"/>
  <c r="D5344" i="2"/>
  <c r="E5344" i="2"/>
  <c r="A5345" i="2"/>
  <c r="B5345" i="2"/>
  <c r="C5345" i="2"/>
  <c r="D5345" i="2"/>
  <c r="E5345" i="2"/>
  <c r="A5346" i="2"/>
  <c r="B5346" i="2"/>
  <c r="C5346" i="2"/>
  <c r="D5346" i="2"/>
  <c r="E5346" i="2"/>
  <c r="A5347" i="2"/>
  <c r="B5347" i="2"/>
  <c r="C5347" i="2"/>
  <c r="D5347" i="2"/>
  <c r="E5347" i="2"/>
  <c r="A5348" i="2"/>
  <c r="B5348" i="2"/>
  <c r="C5348" i="2"/>
  <c r="D5348" i="2"/>
  <c r="E5348" i="2"/>
  <c r="A5349" i="2"/>
  <c r="B5349" i="2"/>
  <c r="C5349" i="2"/>
  <c r="D5349" i="2"/>
  <c r="E5349" i="2"/>
  <c r="A5350" i="2"/>
  <c r="B5350" i="2"/>
  <c r="C5350" i="2"/>
  <c r="D5350" i="2"/>
  <c r="E5350" i="2"/>
  <c r="A5356" i="2"/>
  <c r="B5356" i="2"/>
  <c r="C5356" i="2"/>
  <c r="D5356" i="2"/>
  <c r="E5356" i="2"/>
  <c r="A5357" i="2"/>
  <c r="B5357" i="2"/>
  <c r="C5357" i="2"/>
  <c r="D5357" i="2"/>
  <c r="E5357" i="2"/>
  <c r="A5358" i="2"/>
  <c r="B5358" i="2"/>
  <c r="C5358" i="2"/>
  <c r="D5358" i="2"/>
  <c r="E5358" i="2"/>
  <c r="A5359" i="2"/>
  <c r="B5359" i="2"/>
  <c r="C5359" i="2"/>
  <c r="D5359" i="2"/>
  <c r="E5359" i="2"/>
  <c r="A5360" i="2"/>
  <c r="B5360" i="2"/>
  <c r="C5360" i="2"/>
  <c r="D5360" i="2"/>
  <c r="E5360" i="2"/>
  <c r="A5361" i="2"/>
  <c r="B5361" i="2"/>
  <c r="C5361" i="2"/>
  <c r="D5361" i="2"/>
  <c r="E5361" i="2"/>
  <c r="A5362" i="2"/>
  <c r="B5362" i="2"/>
  <c r="C5362" i="2"/>
  <c r="D5362" i="2"/>
  <c r="E5362" i="2"/>
  <c r="A5363" i="2"/>
  <c r="B5363" i="2"/>
  <c r="C5363" i="2"/>
  <c r="D5363" i="2"/>
  <c r="E5363" i="2"/>
  <c r="A5364" i="2"/>
  <c r="B5364" i="2"/>
  <c r="C5364" i="2"/>
  <c r="D5364" i="2"/>
  <c r="E5364" i="2"/>
  <c r="A5365" i="2"/>
  <c r="B5365" i="2"/>
  <c r="C5365" i="2"/>
  <c r="D5365" i="2"/>
  <c r="E5365" i="2"/>
  <c r="A5366" i="2"/>
  <c r="B5366" i="2"/>
  <c r="C5366" i="2"/>
  <c r="D5366" i="2"/>
  <c r="E5366" i="2"/>
  <c r="A5367" i="2"/>
  <c r="B5367" i="2"/>
  <c r="C5367" i="2"/>
  <c r="D5367" i="2"/>
  <c r="E5367" i="2"/>
  <c r="A5368" i="2"/>
  <c r="B5368" i="2"/>
  <c r="C5368" i="2"/>
  <c r="D5368" i="2"/>
  <c r="E5368" i="2"/>
  <c r="A5369" i="2"/>
  <c r="B5369" i="2"/>
  <c r="C5369" i="2"/>
  <c r="D5369" i="2"/>
  <c r="E5369" i="2"/>
  <c r="A5370" i="2"/>
  <c r="B5370" i="2"/>
  <c r="C5370" i="2"/>
  <c r="D5370" i="2"/>
  <c r="E5370" i="2"/>
  <c r="A5371" i="2"/>
  <c r="B5371" i="2"/>
  <c r="C5371" i="2"/>
  <c r="D5371" i="2"/>
  <c r="E5371" i="2"/>
  <c r="A5372" i="2"/>
  <c r="B5372" i="2"/>
  <c r="C5372" i="2"/>
  <c r="D5372" i="2"/>
  <c r="E5372" i="2"/>
  <c r="A5373" i="2"/>
  <c r="B5373" i="2"/>
  <c r="C5373" i="2"/>
  <c r="D5373" i="2"/>
  <c r="E5373" i="2"/>
  <c r="A5374" i="2"/>
  <c r="B5374" i="2"/>
  <c r="C5374" i="2"/>
  <c r="D5374" i="2"/>
  <c r="E5374" i="2"/>
  <c r="A5375" i="2"/>
  <c r="B5375" i="2"/>
  <c r="C5375" i="2"/>
  <c r="D5375" i="2"/>
  <c r="E5375" i="2"/>
  <c r="A5376" i="2"/>
  <c r="B5376" i="2"/>
  <c r="C5376" i="2"/>
  <c r="D5376" i="2"/>
  <c r="E5376" i="2"/>
  <c r="A5377" i="2"/>
  <c r="B5377" i="2"/>
  <c r="C5377" i="2"/>
  <c r="D5377" i="2"/>
  <c r="E5377" i="2"/>
  <c r="A5378" i="2"/>
  <c r="B5378" i="2"/>
  <c r="C5378" i="2"/>
  <c r="D5378" i="2"/>
  <c r="E5378" i="2"/>
  <c r="A5379" i="2"/>
  <c r="B5379" i="2"/>
  <c r="C5379" i="2"/>
  <c r="D5379" i="2"/>
  <c r="E5379" i="2"/>
  <c r="A5380" i="2"/>
  <c r="B5380" i="2"/>
  <c r="C5380" i="2"/>
  <c r="D5380" i="2"/>
  <c r="E5380" i="2"/>
  <c r="A5381" i="2"/>
  <c r="B5381" i="2"/>
  <c r="C5381" i="2"/>
  <c r="D5381" i="2"/>
  <c r="E5381" i="2"/>
  <c r="A5382" i="2"/>
  <c r="B5382" i="2"/>
  <c r="C5382" i="2"/>
  <c r="D5382" i="2"/>
  <c r="E5382" i="2"/>
  <c r="A5383" i="2"/>
  <c r="B5383" i="2"/>
  <c r="C5383" i="2"/>
  <c r="D5383" i="2"/>
  <c r="E5383" i="2"/>
  <c r="A5384" i="2"/>
  <c r="B5384" i="2"/>
  <c r="C5384" i="2"/>
  <c r="D5384" i="2"/>
  <c r="E5384" i="2"/>
  <c r="A5385" i="2"/>
  <c r="B5385" i="2"/>
  <c r="C5385" i="2"/>
  <c r="D5385" i="2"/>
  <c r="E5385" i="2"/>
  <c r="A5386" i="2"/>
  <c r="B5386" i="2"/>
  <c r="C5386" i="2"/>
  <c r="D5386" i="2"/>
  <c r="E5386" i="2"/>
  <c r="A5387" i="2"/>
  <c r="B5387" i="2"/>
  <c r="C5387" i="2"/>
  <c r="D5387" i="2"/>
  <c r="E5387" i="2"/>
  <c r="A5388" i="2"/>
  <c r="B5388" i="2"/>
  <c r="C5388" i="2"/>
  <c r="D5388" i="2"/>
  <c r="E5388" i="2"/>
  <c r="A5389" i="2"/>
  <c r="B5389" i="2"/>
  <c r="C5389" i="2"/>
  <c r="D5389" i="2"/>
  <c r="E5389" i="2"/>
  <c r="A5390" i="2"/>
  <c r="B5390" i="2"/>
  <c r="C5390" i="2"/>
  <c r="D5390" i="2"/>
  <c r="E5390" i="2"/>
  <c r="A5391" i="2"/>
  <c r="B5391" i="2"/>
  <c r="C5391" i="2"/>
  <c r="D5391" i="2"/>
  <c r="E5391" i="2"/>
  <c r="A5392" i="2"/>
  <c r="B5392" i="2"/>
  <c r="C5392" i="2"/>
  <c r="D5392" i="2"/>
  <c r="E5392" i="2"/>
  <c r="A5393" i="2"/>
  <c r="B5393" i="2"/>
  <c r="C5393" i="2"/>
  <c r="D5393" i="2"/>
  <c r="E5393" i="2"/>
  <c r="A5394" i="2"/>
  <c r="B5394" i="2"/>
  <c r="C5394" i="2"/>
  <c r="D5394" i="2"/>
  <c r="E5394" i="2"/>
  <c r="A5395" i="2"/>
  <c r="B5395" i="2"/>
  <c r="C5395" i="2"/>
  <c r="D5395" i="2"/>
  <c r="E5395" i="2"/>
  <c r="A5396" i="2"/>
  <c r="B5396" i="2"/>
  <c r="C5396" i="2"/>
  <c r="D5396" i="2"/>
  <c r="E5396" i="2"/>
  <c r="A5397" i="2"/>
  <c r="B5397" i="2"/>
  <c r="C5397" i="2"/>
  <c r="D5397" i="2"/>
  <c r="E5397" i="2"/>
  <c r="A5398" i="2"/>
  <c r="B5398" i="2"/>
  <c r="C5398" i="2"/>
  <c r="D5398" i="2"/>
  <c r="E5398" i="2"/>
  <c r="A5399" i="2"/>
  <c r="B5399" i="2"/>
  <c r="C5399" i="2"/>
  <c r="D5399" i="2"/>
  <c r="E5399" i="2"/>
  <c r="A5400" i="2"/>
  <c r="B5400" i="2"/>
  <c r="C5400" i="2"/>
  <c r="D5400" i="2"/>
  <c r="E5400" i="2"/>
  <c r="A5401" i="2"/>
  <c r="B5401" i="2"/>
  <c r="C5401" i="2"/>
  <c r="D5401" i="2"/>
  <c r="E5401" i="2"/>
  <c r="A5402" i="2"/>
  <c r="B5402" i="2"/>
  <c r="C5402" i="2"/>
  <c r="D5402" i="2"/>
  <c r="E5402" i="2"/>
  <c r="A5403" i="2"/>
  <c r="B5403" i="2"/>
  <c r="C5403" i="2"/>
  <c r="D5403" i="2"/>
  <c r="E5403" i="2"/>
  <c r="A5404" i="2"/>
  <c r="B5404" i="2"/>
  <c r="C5404" i="2"/>
  <c r="D5404" i="2"/>
  <c r="E5404" i="2"/>
  <c r="A5405" i="2"/>
  <c r="B5405" i="2"/>
  <c r="C5405" i="2"/>
  <c r="D5405" i="2"/>
  <c r="E5405" i="2"/>
  <c r="A5406" i="2"/>
  <c r="B5406" i="2"/>
  <c r="C5406" i="2"/>
  <c r="D5406" i="2"/>
  <c r="E5406" i="2"/>
  <c r="A5407" i="2"/>
  <c r="B5407" i="2"/>
  <c r="C5407" i="2"/>
  <c r="D5407" i="2"/>
  <c r="E5407" i="2"/>
  <c r="A5411" i="2"/>
  <c r="B5411" i="2"/>
  <c r="C5411" i="2"/>
  <c r="D5411" i="2"/>
  <c r="E5411" i="2"/>
  <c r="A5412" i="2"/>
  <c r="B5412" i="2"/>
  <c r="C5412" i="2"/>
  <c r="D5412" i="2"/>
  <c r="E5412" i="2"/>
  <c r="A5413" i="2"/>
  <c r="B5413" i="2"/>
  <c r="C5413" i="2"/>
  <c r="D5413" i="2"/>
  <c r="E5413" i="2"/>
  <c r="A5414" i="2"/>
  <c r="B5414" i="2"/>
  <c r="C5414" i="2"/>
  <c r="D5414" i="2"/>
  <c r="E5414" i="2"/>
  <c r="A5415" i="2"/>
  <c r="B5415" i="2"/>
  <c r="C5415" i="2"/>
  <c r="D5415" i="2"/>
  <c r="E5415" i="2"/>
  <c r="A5416" i="2"/>
  <c r="B5416" i="2"/>
  <c r="C5416" i="2"/>
  <c r="D5416" i="2"/>
  <c r="E5416" i="2"/>
  <c r="A5417" i="2"/>
  <c r="B5417" i="2"/>
  <c r="C5417" i="2"/>
  <c r="D5417" i="2"/>
  <c r="E5417" i="2"/>
  <c r="A5418" i="2"/>
  <c r="B5418" i="2"/>
  <c r="C5418" i="2"/>
  <c r="D5418" i="2"/>
  <c r="E5418" i="2"/>
  <c r="A5420" i="2"/>
  <c r="B5420" i="2"/>
  <c r="C5420" i="2"/>
  <c r="D5420" i="2"/>
  <c r="E5420" i="2"/>
  <c r="A5421" i="2"/>
  <c r="B5421" i="2"/>
  <c r="C5421" i="2"/>
  <c r="D5421" i="2"/>
  <c r="E5421" i="2"/>
  <c r="A5422" i="2"/>
  <c r="B5422" i="2"/>
  <c r="C5422" i="2"/>
  <c r="D5422" i="2"/>
  <c r="E5422" i="2"/>
  <c r="A5423" i="2"/>
  <c r="B5423" i="2"/>
  <c r="C5423" i="2"/>
  <c r="D5423" i="2"/>
  <c r="E5423" i="2"/>
  <c r="A5424" i="2"/>
  <c r="B5424" i="2"/>
  <c r="C5424" i="2"/>
  <c r="D5424" i="2"/>
  <c r="E5424" i="2"/>
  <c r="A5425" i="2"/>
  <c r="B5425" i="2"/>
  <c r="C5425" i="2"/>
  <c r="D5425" i="2"/>
  <c r="E5425" i="2"/>
  <c r="A5426" i="2"/>
  <c r="B5426" i="2"/>
  <c r="C5426" i="2"/>
  <c r="D5426" i="2"/>
  <c r="E5426" i="2"/>
  <c r="A5427" i="2"/>
  <c r="B5427" i="2"/>
  <c r="C5427" i="2"/>
  <c r="D5427" i="2"/>
  <c r="E5427" i="2"/>
  <c r="A5428" i="2"/>
  <c r="B5428" i="2"/>
  <c r="C5428" i="2"/>
  <c r="D5428" i="2"/>
  <c r="E5428" i="2"/>
  <c r="A5429" i="2"/>
  <c r="B5429" i="2"/>
  <c r="C5429" i="2"/>
  <c r="D5429" i="2"/>
  <c r="E5429" i="2"/>
  <c r="A5430" i="2"/>
  <c r="B5430" i="2"/>
  <c r="C5430" i="2"/>
  <c r="D5430" i="2"/>
  <c r="E5430" i="2"/>
  <c r="A5431" i="2"/>
  <c r="B5431" i="2"/>
  <c r="C5431" i="2"/>
  <c r="D5431" i="2"/>
  <c r="E5431" i="2"/>
  <c r="A5432" i="2"/>
  <c r="B5432" i="2"/>
  <c r="C5432" i="2"/>
  <c r="D5432" i="2"/>
  <c r="E5432" i="2"/>
  <c r="A5433" i="2"/>
  <c r="B5433" i="2"/>
  <c r="C5433" i="2"/>
  <c r="D5433" i="2"/>
  <c r="E5433" i="2"/>
  <c r="A5434" i="2"/>
  <c r="B5434" i="2"/>
  <c r="C5434" i="2"/>
  <c r="D5434" i="2"/>
  <c r="E5434" i="2"/>
  <c r="A5435" i="2"/>
  <c r="B5435" i="2"/>
  <c r="C5435" i="2"/>
  <c r="D5435" i="2"/>
  <c r="E5435" i="2"/>
  <c r="A5436" i="2"/>
  <c r="B5436" i="2"/>
  <c r="C5436" i="2"/>
  <c r="D5436" i="2"/>
  <c r="E5436" i="2"/>
  <c r="A5437" i="2"/>
  <c r="B5437" i="2"/>
  <c r="C5437" i="2"/>
  <c r="D5437" i="2"/>
  <c r="E5437" i="2"/>
  <c r="A5438" i="2"/>
  <c r="B5438" i="2"/>
  <c r="C5438" i="2"/>
  <c r="D5438" i="2"/>
  <c r="E5438" i="2"/>
  <c r="A5439" i="2"/>
  <c r="B5439" i="2"/>
  <c r="C5439" i="2"/>
  <c r="D5439" i="2"/>
  <c r="E5439" i="2"/>
  <c r="A5440" i="2"/>
  <c r="B5440" i="2"/>
  <c r="C5440" i="2"/>
  <c r="D5440" i="2"/>
  <c r="E5440" i="2"/>
  <c r="A5441" i="2"/>
  <c r="B5441" i="2"/>
  <c r="C5441" i="2"/>
  <c r="D5441" i="2"/>
  <c r="E5441" i="2"/>
  <c r="A5442" i="2"/>
  <c r="B5442" i="2"/>
  <c r="C5442" i="2"/>
  <c r="D5442" i="2"/>
  <c r="E5442" i="2"/>
  <c r="A5443" i="2"/>
  <c r="B5443" i="2"/>
  <c r="C5443" i="2"/>
  <c r="D5443" i="2"/>
  <c r="E5443" i="2"/>
  <c r="A5447" i="2"/>
  <c r="B5447" i="2"/>
  <c r="C5447" i="2"/>
  <c r="D5447" i="2"/>
  <c r="E5447" i="2"/>
  <c r="A5448" i="2"/>
  <c r="B5448" i="2"/>
  <c r="C5448" i="2"/>
  <c r="D5448" i="2"/>
  <c r="E5448" i="2"/>
  <c r="A5451" i="2"/>
  <c r="B5451" i="2"/>
  <c r="C5451" i="2"/>
  <c r="D5451" i="2"/>
  <c r="E5451" i="2"/>
  <c r="A5452" i="2"/>
  <c r="B5452" i="2"/>
  <c r="C5452" i="2"/>
  <c r="D5452" i="2"/>
  <c r="E5452" i="2"/>
  <c r="A5455" i="2"/>
  <c r="B5455" i="2"/>
  <c r="C5455" i="2"/>
  <c r="D5455" i="2"/>
  <c r="E5455" i="2"/>
  <c r="A5456" i="2"/>
  <c r="B5456" i="2"/>
  <c r="C5456" i="2"/>
  <c r="D5456" i="2"/>
  <c r="E5456" i="2"/>
  <c r="A5457" i="2"/>
  <c r="B5457" i="2"/>
  <c r="C5457" i="2"/>
  <c r="D5457" i="2"/>
  <c r="E5457" i="2"/>
  <c r="A5458" i="2"/>
  <c r="B5458" i="2"/>
  <c r="C5458" i="2"/>
  <c r="D5458" i="2"/>
  <c r="E5458" i="2"/>
  <c r="A5459" i="2"/>
  <c r="B5459" i="2"/>
  <c r="C5459" i="2"/>
  <c r="D5459" i="2"/>
  <c r="E5459" i="2"/>
  <c r="A5460" i="2"/>
  <c r="B5460" i="2"/>
  <c r="C5460" i="2"/>
  <c r="D5460" i="2"/>
  <c r="E5460" i="2"/>
  <c r="A5461" i="2"/>
  <c r="B5461" i="2"/>
  <c r="C5461" i="2"/>
  <c r="D5461" i="2"/>
  <c r="E5461" i="2"/>
  <c r="A5462" i="2"/>
  <c r="B5462" i="2"/>
  <c r="C5462" i="2"/>
  <c r="D5462" i="2"/>
  <c r="E5462" i="2"/>
  <c r="A5463" i="2"/>
  <c r="B5463" i="2"/>
  <c r="C5463" i="2"/>
  <c r="D5463" i="2"/>
  <c r="E5463" i="2"/>
  <c r="A5464" i="2"/>
  <c r="B5464" i="2"/>
  <c r="C5464" i="2"/>
  <c r="D5464" i="2"/>
  <c r="E5464" i="2"/>
  <c r="A5465" i="2"/>
  <c r="B5465" i="2"/>
  <c r="C5465" i="2"/>
  <c r="D5465" i="2"/>
  <c r="E5465" i="2"/>
  <c r="A5466" i="2"/>
  <c r="B5466" i="2"/>
  <c r="C5466" i="2"/>
  <c r="D5466" i="2"/>
  <c r="E5466" i="2"/>
  <c r="A5467" i="2"/>
  <c r="B5467" i="2"/>
  <c r="C5467" i="2"/>
  <c r="D5467" i="2"/>
  <c r="E5467" i="2"/>
  <c r="A5468" i="2"/>
  <c r="B5468" i="2"/>
  <c r="C5468" i="2"/>
  <c r="D5468" i="2"/>
  <c r="E5468" i="2"/>
  <c r="A5469" i="2"/>
  <c r="B5469" i="2"/>
  <c r="C5469" i="2"/>
  <c r="D5469" i="2"/>
  <c r="E5469" i="2"/>
  <c r="A5470" i="2"/>
  <c r="B5470" i="2"/>
  <c r="C5470" i="2"/>
  <c r="D5470" i="2"/>
  <c r="E5470" i="2"/>
  <c r="A5471" i="2"/>
  <c r="B5471" i="2"/>
  <c r="C5471" i="2"/>
  <c r="D5471" i="2"/>
  <c r="E5471" i="2"/>
  <c r="A5473" i="2"/>
  <c r="B5473" i="2"/>
  <c r="C5473" i="2"/>
  <c r="D5473" i="2"/>
  <c r="E5473" i="2"/>
  <c r="A5474" i="2"/>
  <c r="B5474" i="2"/>
  <c r="C5474" i="2"/>
  <c r="D5474" i="2"/>
  <c r="E5474" i="2"/>
  <c r="A5476" i="2"/>
  <c r="B5476" i="2"/>
  <c r="C5476" i="2"/>
  <c r="D5476" i="2"/>
  <c r="E5476" i="2"/>
  <c r="A5477" i="2"/>
  <c r="B5477" i="2"/>
  <c r="C5477" i="2"/>
  <c r="D5477" i="2"/>
  <c r="E5477" i="2"/>
  <c r="A5479" i="2"/>
  <c r="B5479" i="2"/>
  <c r="C5479" i="2"/>
  <c r="D5479" i="2"/>
  <c r="E5479" i="2"/>
  <c r="A5480" i="2"/>
  <c r="B5480" i="2"/>
  <c r="C5480" i="2"/>
  <c r="D5480" i="2"/>
  <c r="E5480" i="2"/>
  <c r="A5482" i="2"/>
  <c r="B5482" i="2"/>
  <c r="C5482" i="2"/>
  <c r="D5482" i="2"/>
  <c r="E5482" i="2"/>
  <c r="A5483" i="2"/>
  <c r="B5483" i="2"/>
  <c r="C5483" i="2"/>
  <c r="D5483" i="2"/>
  <c r="E5483" i="2"/>
  <c r="A5485" i="2"/>
  <c r="B5485" i="2"/>
  <c r="C5485" i="2"/>
  <c r="D5485" i="2"/>
  <c r="E5485" i="2"/>
  <c r="A5486" i="2"/>
  <c r="B5486" i="2"/>
  <c r="C5486" i="2"/>
  <c r="D5486" i="2"/>
  <c r="E5486" i="2"/>
  <c r="A5487" i="2"/>
  <c r="B5487" i="2"/>
  <c r="C5487" i="2"/>
  <c r="D5487" i="2"/>
  <c r="E5487" i="2"/>
  <c r="A5488" i="2"/>
  <c r="B5488" i="2"/>
  <c r="C5488" i="2"/>
  <c r="D5488" i="2"/>
  <c r="E5488" i="2"/>
  <c r="A5489" i="2"/>
  <c r="B5489" i="2"/>
  <c r="C5489" i="2"/>
  <c r="D5489" i="2"/>
  <c r="E5489" i="2"/>
  <c r="A5490" i="2"/>
  <c r="B5490" i="2"/>
  <c r="C5490" i="2"/>
  <c r="D5490" i="2"/>
  <c r="E5490" i="2"/>
  <c r="A5491" i="2"/>
  <c r="B5491" i="2"/>
  <c r="C5491" i="2"/>
  <c r="D5491" i="2"/>
  <c r="E5491" i="2"/>
  <c r="A5492" i="2"/>
  <c r="B5492" i="2"/>
  <c r="C5492" i="2"/>
  <c r="D5492" i="2"/>
  <c r="E5492" i="2"/>
  <c r="A5493" i="2"/>
  <c r="B5493" i="2"/>
  <c r="C5493" i="2"/>
  <c r="D5493" i="2"/>
  <c r="E5493" i="2"/>
  <c r="A5494" i="2"/>
  <c r="B5494" i="2"/>
  <c r="C5494" i="2"/>
  <c r="D5494" i="2"/>
  <c r="E5494" i="2"/>
  <c r="A5495" i="2"/>
  <c r="B5495" i="2"/>
  <c r="C5495" i="2"/>
  <c r="D5495" i="2"/>
  <c r="E5495" i="2"/>
  <c r="A5496" i="2"/>
  <c r="B5496" i="2"/>
  <c r="C5496" i="2"/>
  <c r="D5496" i="2"/>
  <c r="E5496" i="2"/>
  <c r="A5497" i="2"/>
  <c r="B5497" i="2"/>
  <c r="C5497" i="2"/>
  <c r="D5497" i="2"/>
  <c r="E5497" i="2"/>
  <c r="A5498" i="2"/>
  <c r="B5498" i="2"/>
  <c r="C5498" i="2"/>
  <c r="D5498" i="2"/>
  <c r="E5498" i="2"/>
  <c r="A5499" i="2"/>
  <c r="B5499" i="2"/>
  <c r="C5499" i="2"/>
  <c r="D5499" i="2"/>
  <c r="E5499" i="2"/>
  <c r="A5500" i="2"/>
  <c r="B5500" i="2"/>
  <c r="C5500" i="2"/>
  <c r="D5500" i="2"/>
  <c r="E5500" i="2"/>
  <c r="A5501" i="2"/>
  <c r="B5501" i="2"/>
  <c r="C5501" i="2"/>
  <c r="D5501" i="2"/>
  <c r="E5501" i="2"/>
  <c r="A5502" i="2"/>
  <c r="B5502" i="2"/>
  <c r="C5502" i="2"/>
  <c r="D5502" i="2"/>
  <c r="E5502" i="2"/>
  <c r="A5503" i="2"/>
  <c r="B5503" i="2"/>
  <c r="C5503" i="2"/>
  <c r="D5503" i="2"/>
  <c r="E5503" i="2"/>
  <c r="A5504" i="2"/>
  <c r="B5504" i="2"/>
  <c r="C5504" i="2"/>
  <c r="D5504" i="2"/>
  <c r="E5504" i="2"/>
  <c r="A5505" i="2"/>
  <c r="B5505" i="2"/>
  <c r="C5505" i="2"/>
  <c r="D5505" i="2"/>
  <c r="E5505" i="2"/>
  <c r="A5506" i="2"/>
  <c r="B5506" i="2"/>
  <c r="C5506" i="2"/>
  <c r="D5506" i="2"/>
  <c r="E5506" i="2"/>
  <c r="A5507" i="2"/>
  <c r="B5507" i="2"/>
  <c r="C5507" i="2"/>
  <c r="D5507" i="2"/>
  <c r="E5507" i="2"/>
  <c r="A5508" i="2"/>
  <c r="B5508" i="2"/>
  <c r="C5508" i="2"/>
  <c r="D5508" i="2"/>
  <c r="E5508" i="2"/>
  <c r="A5509" i="2"/>
  <c r="B5509" i="2"/>
  <c r="C5509" i="2"/>
  <c r="D5509" i="2"/>
  <c r="E5509" i="2"/>
  <c r="A5510" i="2"/>
  <c r="B5510" i="2"/>
  <c r="C5510" i="2"/>
  <c r="D5510" i="2"/>
  <c r="E5510" i="2"/>
  <c r="A5511" i="2"/>
  <c r="B5511" i="2"/>
  <c r="C5511" i="2"/>
  <c r="D5511" i="2"/>
  <c r="E5511" i="2"/>
  <c r="A5512" i="2"/>
  <c r="B5512" i="2"/>
  <c r="C5512" i="2"/>
  <c r="D5512" i="2"/>
  <c r="E5512" i="2"/>
  <c r="A5513" i="2"/>
  <c r="B5513" i="2"/>
  <c r="C5513" i="2"/>
  <c r="D5513" i="2"/>
  <c r="E5513" i="2"/>
  <c r="A5514" i="2"/>
  <c r="B5514" i="2"/>
  <c r="C5514" i="2"/>
  <c r="D5514" i="2"/>
  <c r="E5514" i="2"/>
  <c r="A5515" i="2"/>
  <c r="B5515" i="2"/>
  <c r="C5515" i="2"/>
  <c r="D5515" i="2"/>
  <c r="E5515" i="2"/>
  <c r="A5516" i="2"/>
  <c r="B5516" i="2"/>
  <c r="C5516" i="2"/>
  <c r="D5516" i="2"/>
  <c r="E5516" i="2"/>
  <c r="A5517" i="2"/>
  <c r="B5517" i="2"/>
  <c r="C5517" i="2"/>
  <c r="D5517" i="2"/>
  <c r="E5517" i="2"/>
  <c r="A5518" i="2"/>
  <c r="B5518" i="2"/>
  <c r="C5518" i="2"/>
  <c r="D5518" i="2"/>
  <c r="E5518" i="2"/>
  <c r="A5519" i="2"/>
  <c r="B5519" i="2"/>
  <c r="C5519" i="2"/>
  <c r="D5519" i="2"/>
  <c r="E5519" i="2"/>
  <c r="A5520" i="2"/>
  <c r="B5520" i="2"/>
  <c r="C5520" i="2"/>
  <c r="D5520" i="2"/>
  <c r="E5520" i="2"/>
  <c r="A5521" i="2"/>
  <c r="B5521" i="2"/>
  <c r="C5521" i="2"/>
  <c r="D5521" i="2"/>
  <c r="E5521" i="2"/>
  <c r="A5522" i="2"/>
  <c r="B5522" i="2"/>
  <c r="C5522" i="2"/>
  <c r="D5522" i="2"/>
  <c r="E5522" i="2"/>
  <c r="A5523" i="2"/>
  <c r="B5523" i="2"/>
  <c r="C5523" i="2"/>
  <c r="D5523" i="2"/>
  <c r="E5523" i="2"/>
  <c r="A5524" i="2"/>
  <c r="B5524" i="2"/>
  <c r="C5524" i="2"/>
  <c r="D5524" i="2"/>
  <c r="E5524" i="2"/>
  <c r="A5525" i="2"/>
  <c r="B5525" i="2"/>
  <c r="C5525" i="2"/>
  <c r="D5525" i="2"/>
  <c r="E5525" i="2"/>
  <c r="A5526" i="2"/>
  <c r="B5526" i="2"/>
  <c r="C5526" i="2"/>
  <c r="D5526" i="2"/>
  <c r="E5526" i="2"/>
  <c r="A5527" i="2"/>
  <c r="B5527" i="2"/>
  <c r="C5527" i="2"/>
  <c r="D5527" i="2"/>
  <c r="E5527" i="2"/>
  <c r="A5528" i="2"/>
  <c r="B5528" i="2"/>
  <c r="C5528" i="2"/>
  <c r="D5528" i="2"/>
  <c r="E5528" i="2"/>
  <c r="A5529" i="2"/>
  <c r="B5529" i="2"/>
  <c r="C5529" i="2"/>
  <c r="D5529" i="2"/>
  <c r="E5529" i="2"/>
  <c r="A5530" i="2"/>
  <c r="B5530" i="2"/>
  <c r="C5530" i="2"/>
  <c r="D5530" i="2"/>
  <c r="E5530" i="2"/>
  <c r="A5531" i="2"/>
  <c r="B5531" i="2"/>
  <c r="C5531" i="2"/>
  <c r="D5531" i="2"/>
  <c r="E5531" i="2"/>
  <c r="A5532" i="2"/>
  <c r="B5532" i="2"/>
  <c r="C5532" i="2"/>
  <c r="D5532" i="2"/>
  <c r="E5532" i="2"/>
  <c r="A5533" i="2"/>
  <c r="B5533" i="2"/>
  <c r="C5533" i="2"/>
  <c r="D5533" i="2"/>
  <c r="E5533" i="2"/>
  <c r="A5534" i="2"/>
  <c r="B5534" i="2"/>
  <c r="C5534" i="2"/>
  <c r="D5534" i="2"/>
  <c r="E5534" i="2"/>
  <c r="A5535" i="2"/>
  <c r="B5535" i="2"/>
  <c r="C5535" i="2"/>
  <c r="D5535" i="2"/>
  <c r="E5535" i="2"/>
  <c r="A5536" i="2"/>
  <c r="B5536" i="2"/>
  <c r="C5536" i="2"/>
  <c r="D5536" i="2"/>
  <c r="E5536" i="2"/>
  <c r="A5537" i="2"/>
  <c r="B5537" i="2"/>
  <c r="C5537" i="2"/>
  <c r="D5537" i="2"/>
  <c r="E5537" i="2"/>
  <c r="A5538" i="2"/>
  <c r="B5538" i="2"/>
  <c r="C5538" i="2"/>
  <c r="D5538" i="2"/>
  <c r="E5538" i="2"/>
  <c r="A5539" i="2"/>
  <c r="B5539" i="2"/>
  <c r="C5539" i="2"/>
  <c r="D5539" i="2"/>
  <c r="E5539" i="2"/>
  <c r="A5540" i="2"/>
  <c r="B5540" i="2"/>
  <c r="C5540" i="2"/>
  <c r="D5540" i="2"/>
  <c r="E5540" i="2"/>
  <c r="A5541" i="2"/>
  <c r="B5541" i="2"/>
  <c r="C5541" i="2"/>
  <c r="D5541" i="2"/>
  <c r="E5541" i="2"/>
  <c r="A5542" i="2"/>
  <c r="B5542" i="2"/>
  <c r="C5542" i="2"/>
  <c r="D5542" i="2"/>
  <c r="E5542" i="2"/>
  <c r="A5543" i="2"/>
  <c r="B5543" i="2"/>
  <c r="C5543" i="2"/>
  <c r="D5543" i="2"/>
  <c r="E5543" i="2"/>
  <c r="A5544" i="2"/>
  <c r="B5544" i="2"/>
  <c r="C5544" i="2"/>
  <c r="D5544" i="2"/>
  <c r="E5544" i="2"/>
  <c r="A5545" i="2"/>
  <c r="B5545" i="2"/>
  <c r="C5545" i="2"/>
  <c r="D5545" i="2"/>
  <c r="E5545" i="2"/>
  <c r="A5546" i="2"/>
  <c r="B5546" i="2"/>
  <c r="C5546" i="2"/>
  <c r="D5546" i="2"/>
  <c r="E5546" i="2"/>
  <c r="A5547" i="2"/>
  <c r="B5547" i="2"/>
  <c r="C5547" i="2"/>
  <c r="D5547" i="2"/>
  <c r="E5547" i="2"/>
  <c r="A5548" i="2"/>
  <c r="B5548" i="2"/>
  <c r="C5548" i="2"/>
  <c r="D5548" i="2"/>
  <c r="E5548" i="2"/>
  <c r="A5549" i="2"/>
  <c r="B5549" i="2"/>
  <c r="C5549" i="2"/>
  <c r="D5549" i="2"/>
  <c r="E5549" i="2"/>
  <c r="A5550" i="2"/>
  <c r="B5550" i="2"/>
  <c r="C5550" i="2"/>
  <c r="D5550" i="2"/>
  <c r="E5550" i="2"/>
  <c r="A5551" i="2"/>
  <c r="B5551" i="2"/>
  <c r="C5551" i="2"/>
  <c r="D5551" i="2"/>
  <c r="E5551" i="2"/>
  <c r="A5552" i="2"/>
  <c r="B5552" i="2"/>
  <c r="C5552" i="2"/>
  <c r="D5552" i="2"/>
  <c r="E5552" i="2"/>
  <c r="A5553" i="2"/>
  <c r="B5553" i="2"/>
  <c r="C5553" i="2"/>
  <c r="D5553" i="2"/>
  <c r="E5553" i="2"/>
  <c r="A5556" i="2"/>
  <c r="B5556" i="2"/>
  <c r="C5556" i="2"/>
  <c r="D5556" i="2"/>
  <c r="E5556" i="2"/>
  <c r="A5557" i="2"/>
  <c r="B5557" i="2"/>
  <c r="C5557" i="2"/>
  <c r="D5557" i="2"/>
  <c r="E5557" i="2"/>
  <c r="A5558" i="2"/>
  <c r="B5558" i="2"/>
  <c r="C5558" i="2"/>
  <c r="D5558" i="2"/>
  <c r="E5558" i="2"/>
  <c r="A5559" i="2"/>
  <c r="B5559" i="2"/>
  <c r="C5559" i="2"/>
  <c r="D5559" i="2"/>
  <c r="E5559" i="2"/>
  <c r="A5560" i="2"/>
  <c r="B5560" i="2"/>
  <c r="C5560" i="2"/>
  <c r="D5560" i="2"/>
  <c r="E5560" i="2"/>
  <c r="A5561" i="2"/>
  <c r="B5561" i="2"/>
  <c r="C5561" i="2"/>
  <c r="D5561" i="2"/>
  <c r="E5561" i="2"/>
  <c r="A5562" i="2"/>
  <c r="B5562" i="2"/>
  <c r="C5562" i="2"/>
  <c r="D5562" i="2"/>
  <c r="E5562" i="2"/>
  <c r="A5563" i="2"/>
  <c r="B5563" i="2"/>
  <c r="C5563" i="2"/>
  <c r="D5563" i="2"/>
  <c r="E5563" i="2"/>
  <c r="A5564" i="2"/>
  <c r="B5564" i="2"/>
  <c r="C5564" i="2"/>
  <c r="D5564" i="2"/>
  <c r="E5564" i="2"/>
  <c r="A5565" i="2"/>
  <c r="B5565" i="2"/>
  <c r="C5565" i="2"/>
  <c r="D5565" i="2"/>
  <c r="E5565" i="2"/>
  <c r="A5566" i="2"/>
  <c r="B5566" i="2"/>
  <c r="C5566" i="2"/>
  <c r="D5566" i="2"/>
  <c r="E5566" i="2"/>
  <c r="A5567" i="2"/>
  <c r="B5567" i="2"/>
  <c r="C5567" i="2"/>
  <c r="D5567" i="2"/>
  <c r="E5567" i="2"/>
  <c r="A5568" i="2"/>
  <c r="B5568" i="2"/>
  <c r="C5568" i="2"/>
  <c r="D5568" i="2"/>
  <c r="E5568" i="2"/>
  <c r="A5569" i="2"/>
  <c r="B5569" i="2"/>
  <c r="C5569" i="2"/>
  <c r="D5569" i="2"/>
  <c r="E5569" i="2"/>
  <c r="A5570" i="2"/>
  <c r="B5570" i="2"/>
  <c r="C5570" i="2"/>
  <c r="D5570" i="2"/>
  <c r="E5570" i="2"/>
  <c r="A5571" i="2"/>
  <c r="B5571" i="2"/>
  <c r="C5571" i="2"/>
  <c r="D5571" i="2"/>
  <c r="E5571" i="2"/>
  <c r="A5572" i="2"/>
  <c r="B5572" i="2"/>
  <c r="C5572" i="2"/>
  <c r="D5572" i="2"/>
  <c r="E5572" i="2"/>
  <c r="A5573" i="2"/>
  <c r="B5573" i="2"/>
  <c r="C5573" i="2"/>
  <c r="D5573" i="2"/>
  <c r="E5573" i="2"/>
  <c r="A5574" i="2"/>
  <c r="B5574" i="2"/>
  <c r="C5574" i="2"/>
  <c r="D5574" i="2"/>
  <c r="E5574" i="2"/>
  <c r="A5575" i="2"/>
  <c r="B5575" i="2"/>
  <c r="C5575" i="2"/>
  <c r="D5575" i="2"/>
  <c r="E5575" i="2"/>
  <c r="A5576" i="2"/>
  <c r="B5576" i="2"/>
  <c r="C5576" i="2"/>
  <c r="D5576" i="2"/>
  <c r="E5576" i="2"/>
  <c r="A5577" i="2"/>
  <c r="B5577" i="2"/>
  <c r="C5577" i="2"/>
  <c r="D5577" i="2"/>
  <c r="E5577" i="2"/>
  <c r="A5578" i="2"/>
  <c r="B5578" i="2"/>
  <c r="C5578" i="2"/>
  <c r="D5578" i="2"/>
  <c r="E5578" i="2"/>
  <c r="A5579" i="2"/>
  <c r="B5579" i="2"/>
  <c r="C5579" i="2"/>
  <c r="D5579" i="2"/>
  <c r="E5579" i="2"/>
  <c r="A5580" i="2"/>
  <c r="B5580" i="2"/>
  <c r="C5580" i="2"/>
  <c r="D5580" i="2"/>
  <c r="E5580" i="2"/>
  <c r="A5581" i="2"/>
  <c r="B5581" i="2"/>
  <c r="C5581" i="2"/>
  <c r="D5581" i="2"/>
  <c r="E5581" i="2"/>
  <c r="A5582" i="2"/>
  <c r="B5582" i="2"/>
  <c r="C5582" i="2"/>
  <c r="D5582" i="2"/>
  <c r="E5582" i="2"/>
  <c r="A5583" i="2"/>
  <c r="B5583" i="2"/>
  <c r="C5583" i="2"/>
  <c r="D5583" i="2"/>
  <c r="E5583" i="2"/>
  <c r="A5584" i="2"/>
  <c r="B5584" i="2"/>
  <c r="C5584" i="2"/>
  <c r="D5584" i="2"/>
  <c r="E5584" i="2"/>
  <c r="A5585" i="2"/>
  <c r="B5585" i="2"/>
  <c r="C5585" i="2"/>
  <c r="D5585" i="2"/>
  <c r="E5585" i="2"/>
  <c r="A5586" i="2"/>
  <c r="B5586" i="2"/>
  <c r="C5586" i="2"/>
  <c r="D5586" i="2"/>
  <c r="E5586" i="2"/>
  <c r="A5587" i="2"/>
  <c r="B5587" i="2"/>
  <c r="C5587" i="2"/>
  <c r="D5587" i="2"/>
  <c r="E5587" i="2"/>
  <c r="A5589" i="2"/>
  <c r="B5589" i="2"/>
  <c r="C5589" i="2"/>
  <c r="D5589" i="2"/>
  <c r="E5589" i="2"/>
  <c r="A5590" i="2"/>
  <c r="B5590" i="2"/>
  <c r="C5590" i="2"/>
  <c r="D5590" i="2"/>
  <c r="E5590" i="2"/>
  <c r="A5591" i="2"/>
  <c r="B5591" i="2"/>
  <c r="C5591" i="2"/>
  <c r="D5591" i="2"/>
  <c r="E5591" i="2"/>
  <c r="A5592" i="2"/>
  <c r="B5592" i="2"/>
  <c r="C5592" i="2"/>
  <c r="D5592" i="2"/>
  <c r="E5592" i="2"/>
  <c r="A5593" i="2"/>
  <c r="B5593" i="2"/>
  <c r="C5593" i="2"/>
  <c r="D5593" i="2"/>
  <c r="E5593" i="2"/>
  <c r="A5594" i="2"/>
  <c r="B5594" i="2"/>
  <c r="C5594" i="2"/>
  <c r="D5594" i="2"/>
  <c r="E5594" i="2"/>
  <c r="A5595" i="2"/>
  <c r="B5595" i="2"/>
  <c r="C5595" i="2"/>
  <c r="D5595" i="2"/>
  <c r="E5595" i="2"/>
  <c r="A5596" i="2"/>
  <c r="B5596" i="2"/>
  <c r="C5596" i="2"/>
  <c r="D5596" i="2"/>
  <c r="E5596" i="2"/>
  <c r="A5597" i="2"/>
  <c r="B5597" i="2"/>
  <c r="C5597" i="2"/>
  <c r="D5597" i="2"/>
  <c r="E5597" i="2"/>
  <c r="A5598" i="2"/>
  <c r="B5598" i="2"/>
  <c r="C5598" i="2"/>
  <c r="D5598" i="2"/>
  <c r="E5598" i="2"/>
  <c r="A5599" i="2"/>
  <c r="B5599" i="2"/>
  <c r="C5599" i="2"/>
  <c r="D5599" i="2"/>
  <c r="E5599" i="2"/>
  <c r="A5600" i="2"/>
  <c r="B5600" i="2"/>
  <c r="C5600" i="2"/>
  <c r="D5600" i="2"/>
  <c r="E5600" i="2"/>
  <c r="A5601" i="2"/>
  <c r="B5601" i="2"/>
  <c r="C5601" i="2"/>
  <c r="D5601" i="2"/>
  <c r="E5601" i="2"/>
  <c r="A5602" i="2"/>
  <c r="B5602" i="2"/>
  <c r="C5602" i="2"/>
  <c r="D5602" i="2"/>
  <c r="E5602" i="2"/>
  <c r="A5603" i="2"/>
  <c r="B5603" i="2"/>
  <c r="C5603" i="2"/>
  <c r="D5603" i="2"/>
  <c r="E5603" i="2"/>
  <c r="A5604" i="2"/>
  <c r="B5604" i="2"/>
  <c r="C5604" i="2"/>
  <c r="D5604" i="2"/>
  <c r="E5604" i="2"/>
  <c r="A5605" i="2"/>
  <c r="B5605" i="2"/>
  <c r="C5605" i="2"/>
  <c r="D5605" i="2"/>
  <c r="E5605" i="2"/>
  <c r="A5606" i="2"/>
  <c r="B5606" i="2"/>
  <c r="C5606" i="2"/>
  <c r="D5606" i="2"/>
  <c r="E5606" i="2"/>
  <c r="A5607" i="2"/>
  <c r="B5607" i="2"/>
  <c r="C5607" i="2"/>
  <c r="D5607" i="2"/>
  <c r="E5607" i="2"/>
  <c r="A5608" i="2"/>
  <c r="B5608" i="2"/>
  <c r="C5608" i="2"/>
  <c r="D5608" i="2"/>
  <c r="E5608" i="2"/>
  <c r="A5609" i="2"/>
  <c r="B5609" i="2"/>
  <c r="C5609" i="2"/>
  <c r="D5609" i="2"/>
  <c r="E5609" i="2"/>
  <c r="A5610" i="2"/>
  <c r="B5610" i="2"/>
  <c r="C5610" i="2"/>
  <c r="D5610" i="2"/>
  <c r="E5610" i="2"/>
  <c r="A5611" i="2"/>
  <c r="B5611" i="2"/>
  <c r="C5611" i="2"/>
  <c r="D5611" i="2"/>
  <c r="E5611" i="2"/>
  <c r="A5612" i="2"/>
  <c r="B5612" i="2"/>
  <c r="C5612" i="2"/>
  <c r="D5612" i="2"/>
  <c r="E5612" i="2"/>
  <c r="A5613" i="2"/>
  <c r="B5613" i="2"/>
  <c r="C5613" i="2"/>
  <c r="D5613" i="2"/>
  <c r="E5613" i="2"/>
  <c r="A5614" i="2"/>
  <c r="B5614" i="2"/>
  <c r="C5614" i="2"/>
  <c r="D5614" i="2"/>
  <c r="E5614" i="2"/>
  <c r="A5615" i="2"/>
  <c r="B5615" i="2"/>
  <c r="C5615" i="2"/>
  <c r="D5615" i="2"/>
  <c r="E5615" i="2"/>
  <c r="A5616" i="2"/>
  <c r="B5616" i="2"/>
  <c r="C5616" i="2"/>
  <c r="D5616" i="2"/>
  <c r="E5616" i="2"/>
  <c r="A5617" i="2"/>
  <c r="B5617" i="2"/>
  <c r="C5617" i="2"/>
  <c r="D5617" i="2"/>
  <c r="E5617" i="2"/>
  <c r="A5618" i="2"/>
  <c r="B5618" i="2"/>
  <c r="C5618" i="2"/>
  <c r="D5618" i="2"/>
  <c r="E5618" i="2"/>
  <c r="A5619" i="2"/>
  <c r="B5619" i="2"/>
  <c r="C5619" i="2"/>
  <c r="D5619" i="2"/>
  <c r="E5619" i="2"/>
  <c r="A5620" i="2"/>
  <c r="B5620" i="2"/>
  <c r="C5620" i="2"/>
  <c r="D5620" i="2"/>
  <c r="E5620" i="2"/>
  <c r="A5621" i="2"/>
  <c r="B5621" i="2"/>
  <c r="C5621" i="2"/>
  <c r="D5621" i="2"/>
  <c r="E5621" i="2"/>
  <c r="A5622" i="2"/>
  <c r="B5622" i="2"/>
  <c r="C5622" i="2"/>
  <c r="D5622" i="2"/>
  <c r="E5622" i="2"/>
  <c r="A5623" i="2"/>
  <c r="B5623" i="2"/>
  <c r="C5623" i="2"/>
  <c r="D5623" i="2"/>
  <c r="E5623" i="2"/>
  <c r="A5624" i="2"/>
  <c r="B5624" i="2"/>
  <c r="C5624" i="2"/>
  <c r="D5624" i="2"/>
  <c r="E5624" i="2"/>
  <c r="A5625" i="2"/>
  <c r="B5625" i="2"/>
  <c r="C5625" i="2"/>
  <c r="D5625" i="2"/>
  <c r="E5625" i="2"/>
  <c r="A5626" i="2"/>
  <c r="B5626" i="2"/>
  <c r="C5626" i="2"/>
  <c r="D5626" i="2"/>
  <c r="E5626" i="2"/>
  <c r="A5627" i="2"/>
  <c r="B5627" i="2"/>
  <c r="C5627" i="2"/>
  <c r="D5627" i="2"/>
  <c r="E5627" i="2"/>
  <c r="A5628" i="2"/>
  <c r="B5628" i="2"/>
  <c r="C5628" i="2"/>
  <c r="D5628" i="2"/>
  <c r="E5628" i="2"/>
  <c r="A5629" i="2"/>
  <c r="B5629" i="2"/>
  <c r="C5629" i="2"/>
  <c r="D5629" i="2"/>
  <c r="E5629" i="2"/>
  <c r="A5630" i="2"/>
  <c r="B5630" i="2"/>
  <c r="C5630" i="2"/>
  <c r="D5630" i="2"/>
  <c r="E5630" i="2"/>
  <c r="A5631" i="2"/>
  <c r="B5631" i="2"/>
  <c r="C5631" i="2"/>
  <c r="D5631" i="2"/>
  <c r="E5631" i="2"/>
  <c r="A5632" i="2"/>
  <c r="B5632" i="2"/>
  <c r="C5632" i="2"/>
  <c r="D5632" i="2"/>
  <c r="E5632" i="2"/>
  <c r="A5633" i="2"/>
  <c r="B5633" i="2"/>
  <c r="C5633" i="2"/>
  <c r="D5633" i="2"/>
  <c r="E5633" i="2"/>
  <c r="A5634" i="2"/>
  <c r="B5634" i="2"/>
  <c r="C5634" i="2"/>
  <c r="D5634" i="2"/>
  <c r="E5634" i="2"/>
  <c r="A5635" i="2"/>
  <c r="B5635" i="2"/>
  <c r="C5635" i="2"/>
  <c r="D5635" i="2"/>
  <c r="E5635" i="2"/>
  <c r="A5636" i="2"/>
  <c r="B5636" i="2"/>
  <c r="C5636" i="2"/>
  <c r="D5636" i="2"/>
  <c r="E5636" i="2"/>
  <c r="A5637" i="2"/>
  <c r="B5637" i="2"/>
  <c r="C5637" i="2"/>
  <c r="D5637" i="2"/>
  <c r="E5637" i="2"/>
  <c r="A5638" i="2"/>
  <c r="B5638" i="2"/>
  <c r="C5638" i="2"/>
  <c r="D5638" i="2"/>
  <c r="E5638" i="2"/>
  <c r="A5639" i="2"/>
  <c r="B5639" i="2"/>
  <c r="C5639" i="2"/>
  <c r="D5639" i="2"/>
  <c r="E5639" i="2"/>
  <c r="A5640" i="2"/>
  <c r="B5640" i="2"/>
  <c r="C5640" i="2"/>
  <c r="D5640" i="2"/>
  <c r="E5640" i="2"/>
  <c r="A5641" i="2"/>
  <c r="B5641" i="2"/>
  <c r="C5641" i="2"/>
  <c r="D5641" i="2"/>
  <c r="E5641" i="2"/>
  <c r="A5642" i="2"/>
  <c r="B5642" i="2"/>
  <c r="C5642" i="2"/>
  <c r="D5642" i="2"/>
  <c r="E5642" i="2"/>
  <c r="A5643" i="2"/>
  <c r="B5643" i="2"/>
  <c r="C5643" i="2"/>
  <c r="D5643" i="2"/>
  <c r="E5643" i="2"/>
  <c r="A5644" i="2"/>
  <c r="B5644" i="2"/>
  <c r="C5644" i="2"/>
  <c r="D5644" i="2"/>
  <c r="E5644" i="2"/>
  <c r="A5645" i="2"/>
  <c r="B5645" i="2"/>
  <c r="C5645" i="2"/>
  <c r="D5645" i="2"/>
  <c r="E5645" i="2"/>
  <c r="A5646" i="2"/>
  <c r="B5646" i="2"/>
  <c r="C5646" i="2"/>
  <c r="D5646" i="2"/>
  <c r="E5646" i="2"/>
  <c r="A5647" i="2"/>
  <c r="B5647" i="2"/>
  <c r="C5647" i="2"/>
  <c r="D5647" i="2"/>
  <c r="E5647" i="2"/>
  <c r="A5648" i="2"/>
  <c r="B5648" i="2"/>
  <c r="C5648" i="2"/>
  <c r="D5648" i="2"/>
  <c r="E5648" i="2"/>
  <c r="A5649" i="2"/>
  <c r="B5649" i="2"/>
  <c r="C5649" i="2"/>
  <c r="D5649" i="2"/>
  <c r="E5649" i="2"/>
  <c r="A5650" i="2"/>
  <c r="B5650" i="2"/>
  <c r="C5650" i="2"/>
  <c r="D5650" i="2"/>
  <c r="E5650" i="2"/>
  <c r="A5651" i="2"/>
  <c r="B5651" i="2"/>
  <c r="C5651" i="2"/>
  <c r="D5651" i="2"/>
  <c r="E5651" i="2"/>
  <c r="A5652" i="2"/>
  <c r="B5652" i="2"/>
  <c r="C5652" i="2"/>
  <c r="D5652" i="2"/>
  <c r="E5652" i="2"/>
  <c r="A5653" i="2"/>
  <c r="B5653" i="2"/>
  <c r="C5653" i="2"/>
  <c r="D5653" i="2"/>
  <c r="E5653" i="2"/>
  <c r="A5654" i="2"/>
  <c r="B5654" i="2"/>
  <c r="C5654" i="2"/>
  <c r="D5654" i="2"/>
  <c r="E5654" i="2"/>
  <c r="A5655" i="2"/>
  <c r="B5655" i="2"/>
  <c r="C5655" i="2"/>
  <c r="D5655" i="2"/>
  <c r="E5655" i="2"/>
  <c r="A5656" i="2"/>
  <c r="B5656" i="2"/>
  <c r="C5656" i="2"/>
  <c r="D5656" i="2"/>
  <c r="E5656" i="2"/>
  <c r="A5657" i="2"/>
  <c r="B5657" i="2"/>
  <c r="C5657" i="2"/>
  <c r="D5657" i="2"/>
  <c r="E5657" i="2"/>
  <c r="A5658" i="2"/>
  <c r="B5658" i="2"/>
  <c r="C5658" i="2"/>
  <c r="D5658" i="2"/>
  <c r="E5658" i="2"/>
  <c r="A5659" i="2"/>
  <c r="B5659" i="2"/>
  <c r="C5659" i="2"/>
  <c r="D5659" i="2"/>
  <c r="E5659" i="2"/>
  <c r="A5660" i="2"/>
  <c r="B5660" i="2"/>
  <c r="C5660" i="2"/>
  <c r="D5660" i="2"/>
  <c r="E5660" i="2"/>
  <c r="A5661" i="2"/>
  <c r="B5661" i="2"/>
  <c r="C5661" i="2"/>
  <c r="D5661" i="2"/>
  <c r="E5661" i="2"/>
  <c r="A5662" i="2"/>
  <c r="B5662" i="2"/>
  <c r="C5662" i="2"/>
  <c r="D5662" i="2"/>
  <c r="E5662" i="2"/>
  <c r="A5663" i="2"/>
  <c r="B5663" i="2"/>
  <c r="C5663" i="2"/>
  <c r="D5663" i="2"/>
  <c r="E5663" i="2"/>
  <c r="A5664" i="2"/>
  <c r="B5664" i="2"/>
  <c r="C5664" i="2"/>
  <c r="D5664" i="2"/>
  <c r="E5664" i="2"/>
  <c r="A5665" i="2"/>
  <c r="B5665" i="2"/>
  <c r="C5665" i="2"/>
  <c r="D5665" i="2"/>
  <c r="E5665" i="2"/>
  <c r="A5666" i="2"/>
  <c r="B5666" i="2"/>
  <c r="C5666" i="2"/>
  <c r="D5666" i="2"/>
  <c r="E5666" i="2"/>
  <c r="A5667" i="2"/>
  <c r="B5667" i="2"/>
  <c r="C5667" i="2"/>
  <c r="D5667" i="2"/>
  <c r="E5667" i="2"/>
  <c r="A5668" i="2"/>
  <c r="B5668" i="2"/>
  <c r="C5668" i="2"/>
  <c r="D5668" i="2"/>
  <c r="E5668" i="2"/>
  <c r="A5669" i="2"/>
  <c r="B5669" i="2"/>
  <c r="C5669" i="2"/>
  <c r="D5669" i="2"/>
  <c r="E5669" i="2"/>
  <c r="A5670" i="2"/>
  <c r="B5670" i="2"/>
  <c r="C5670" i="2"/>
  <c r="D5670" i="2"/>
  <c r="E5670" i="2"/>
  <c r="A5671" i="2"/>
  <c r="B5671" i="2"/>
  <c r="C5671" i="2"/>
  <c r="D5671" i="2"/>
  <c r="E5671" i="2"/>
  <c r="A5672" i="2"/>
  <c r="B5672" i="2"/>
  <c r="C5672" i="2"/>
  <c r="D5672" i="2"/>
  <c r="E5672" i="2"/>
  <c r="A5673" i="2"/>
  <c r="B5673" i="2"/>
  <c r="C5673" i="2"/>
  <c r="D5673" i="2"/>
  <c r="E5673" i="2"/>
  <c r="A5674" i="2"/>
  <c r="B5674" i="2"/>
  <c r="C5674" i="2"/>
  <c r="D5674" i="2"/>
  <c r="E5674" i="2"/>
  <c r="A5675" i="2"/>
  <c r="B5675" i="2"/>
  <c r="C5675" i="2"/>
  <c r="D5675" i="2"/>
  <c r="E5675" i="2"/>
  <c r="A5676" i="2"/>
  <c r="B5676" i="2"/>
  <c r="C5676" i="2"/>
  <c r="D5676" i="2"/>
  <c r="E5676" i="2"/>
  <c r="A5677" i="2"/>
  <c r="B5677" i="2"/>
  <c r="C5677" i="2"/>
  <c r="D5677" i="2"/>
  <c r="E5677" i="2"/>
  <c r="A5678" i="2"/>
  <c r="B5678" i="2"/>
  <c r="C5678" i="2"/>
  <c r="D5678" i="2"/>
  <c r="E5678" i="2"/>
  <c r="A5679" i="2"/>
  <c r="B5679" i="2"/>
  <c r="C5679" i="2"/>
  <c r="D5679" i="2"/>
  <c r="E5679" i="2"/>
  <c r="A5680" i="2"/>
  <c r="B5680" i="2"/>
  <c r="C5680" i="2"/>
  <c r="D5680" i="2"/>
  <c r="E5680" i="2"/>
  <c r="A5681" i="2"/>
  <c r="B5681" i="2"/>
  <c r="C5681" i="2"/>
  <c r="D5681" i="2"/>
  <c r="E5681" i="2"/>
  <c r="A5682" i="2"/>
  <c r="B5682" i="2"/>
  <c r="C5682" i="2"/>
  <c r="D5682" i="2"/>
  <c r="E5682" i="2"/>
  <c r="A5683" i="2"/>
  <c r="B5683" i="2"/>
  <c r="C5683" i="2"/>
  <c r="D5683" i="2"/>
  <c r="E5683" i="2"/>
  <c r="A5684" i="2"/>
  <c r="B5684" i="2"/>
  <c r="C5684" i="2"/>
  <c r="D5684" i="2"/>
  <c r="E5684" i="2"/>
  <c r="A5688" i="2"/>
  <c r="B5688" i="2"/>
  <c r="C5688" i="2"/>
  <c r="D5688" i="2"/>
  <c r="E5688" i="2"/>
  <c r="A5689" i="2"/>
  <c r="B5689" i="2"/>
  <c r="C5689" i="2"/>
  <c r="D5689" i="2"/>
  <c r="E5689" i="2"/>
  <c r="A5690" i="2"/>
  <c r="B5690" i="2"/>
  <c r="C5690" i="2"/>
  <c r="D5690" i="2"/>
  <c r="E5690" i="2"/>
  <c r="A5691" i="2"/>
  <c r="B5691" i="2"/>
  <c r="C5691" i="2"/>
  <c r="D5691" i="2"/>
  <c r="E5691" i="2"/>
  <c r="A5692" i="2"/>
  <c r="B5692" i="2"/>
  <c r="C5692" i="2"/>
  <c r="D5692" i="2"/>
  <c r="E5692" i="2"/>
  <c r="A5693" i="2"/>
  <c r="B5693" i="2"/>
  <c r="C5693" i="2"/>
  <c r="D5693" i="2"/>
  <c r="E5693" i="2"/>
  <c r="A5694" i="2"/>
  <c r="B5694" i="2"/>
  <c r="C5694" i="2"/>
  <c r="D5694" i="2"/>
  <c r="E5694" i="2"/>
  <c r="A5695" i="2"/>
  <c r="B5695" i="2"/>
  <c r="C5695" i="2"/>
  <c r="D5695" i="2"/>
  <c r="E5695" i="2"/>
  <c r="A5698" i="2"/>
  <c r="B5698" i="2"/>
  <c r="C5698" i="2"/>
  <c r="D5698" i="2"/>
  <c r="E5698" i="2"/>
  <c r="A5699" i="2"/>
  <c r="B5699" i="2"/>
  <c r="C5699" i="2"/>
  <c r="D5699" i="2"/>
  <c r="E5699" i="2"/>
  <c r="A5700" i="2"/>
  <c r="B5700" i="2"/>
  <c r="C5700" i="2"/>
  <c r="D5700" i="2"/>
  <c r="E5700" i="2"/>
  <c r="A5701" i="2"/>
  <c r="B5701" i="2"/>
  <c r="C5701" i="2"/>
  <c r="D5701" i="2"/>
  <c r="E5701" i="2"/>
  <c r="A5702" i="2"/>
  <c r="B5702" i="2"/>
  <c r="C5702" i="2"/>
  <c r="D5702" i="2"/>
  <c r="E5702" i="2"/>
  <c r="A5703" i="2"/>
  <c r="B5703" i="2"/>
  <c r="C5703" i="2"/>
  <c r="D5703" i="2"/>
  <c r="E5703" i="2"/>
  <c r="A5704" i="2"/>
  <c r="B5704" i="2"/>
  <c r="C5704" i="2"/>
  <c r="D5704" i="2"/>
  <c r="E5704" i="2"/>
  <c r="A5705" i="2"/>
  <c r="B5705" i="2"/>
  <c r="C5705" i="2"/>
  <c r="D5705" i="2"/>
  <c r="E5705" i="2"/>
  <c r="A5707" i="2"/>
  <c r="B5707" i="2"/>
  <c r="C5707" i="2"/>
  <c r="D5707" i="2"/>
  <c r="E5707" i="2"/>
  <c r="A5708" i="2"/>
  <c r="B5708" i="2"/>
  <c r="C5708" i="2"/>
  <c r="D5708" i="2"/>
  <c r="E5708" i="2"/>
  <c r="A5709" i="2"/>
  <c r="B5709" i="2"/>
  <c r="C5709" i="2"/>
  <c r="D5709" i="2"/>
  <c r="E5709" i="2"/>
  <c r="A5710" i="2"/>
  <c r="B5710" i="2"/>
  <c r="C5710" i="2"/>
  <c r="D5710" i="2"/>
  <c r="E5710" i="2"/>
  <c r="A5711" i="2"/>
  <c r="B5711" i="2"/>
  <c r="C5711" i="2"/>
  <c r="D5711" i="2"/>
  <c r="E5711" i="2"/>
  <c r="A5712" i="2"/>
  <c r="B5712" i="2"/>
  <c r="C5712" i="2"/>
  <c r="D5712" i="2"/>
  <c r="E5712" i="2"/>
  <c r="A5713" i="2"/>
  <c r="B5713" i="2"/>
  <c r="C5713" i="2"/>
  <c r="D5713" i="2"/>
  <c r="E5713" i="2"/>
  <c r="A5714" i="2"/>
  <c r="B5714" i="2"/>
  <c r="C5714" i="2"/>
  <c r="D5714" i="2"/>
  <c r="E5714" i="2"/>
  <c r="A5715" i="2"/>
  <c r="B5715" i="2"/>
  <c r="C5715" i="2"/>
  <c r="D5715" i="2"/>
  <c r="E5715" i="2"/>
  <c r="A5716" i="2"/>
  <c r="B5716" i="2"/>
  <c r="C5716" i="2"/>
  <c r="D5716" i="2"/>
  <c r="E5716" i="2"/>
  <c r="A5717" i="2"/>
  <c r="B5717" i="2"/>
  <c r="C5717" i="2"/>
  <c r="D5717" i="2"/>
  <c r="E5717" i="2"/>
  <c r="A5718" i="2"/>
  <c r="B5718" i="2"/>
  <c r="C5718" i="2"/>
  <c r="D5718" i="2"/>
  <c r="E5718" i="2"/>
  <c r="A5719" i="2"/>
  <c r="B5719" i="2"/>
  <c r="C5719" i="2"/>
  <c r="D5719" i="2"/>
  <c r="E5719" i="2"/>
  <c r="A5720" i="2"/>
  <c r="B5720" i="2"/>
  <c r="C5720" i="2"/>
  <c r="D5720" i="2"/>
  <c r="E5720" i="2"/>
  <c r="A5721" i="2"/>
  <c r="B5721" i="2"/>
  <c r="C5721" i="2"/>
  <c r="D5721" i="2"/>
  <c r="E5721" i="2"/>
  <c r="A5722" i="2"/>
  <c r="B5722" i="2"/>
  <c r="C5722" i="2"/>
  <c r="D5722" i="2"/>
  <c r="E5722" i="2"/>
  <c r="A5723" i="2"/>
  <c r="B5723" i="2"/>
  <c r="C5723" i="2"/>
  <c r="D5723" i="2"/>
  <c r="E5723" i="2"/>
  <c r="A5724" i="2"/>
  <c r="B5724" i="2"/>
  <c r="C5724" i="2"/>
  <c r="D5724" i="2"/>
  <c r="E5724" i="2"/>
  <c r="A5725" i="2"/>
  <c r="B5725" i="2"/>
  <c r="C5725" i="2"/>
  <c r="D5725" i="2"/>
  <c r="E5725" i="2"/>
  <c r="A5726" i="2"/>
  <c r="B5726" i="2"/>
  <c r="C5726" i="2"/>
  <c r="D5726" i="2"/>
  <c r="E5726" i="2"/>
  <c r="A5727" i="2"/>
  <c r="B5727" i="2"/>
  <c r="C5727" i="2"/>
  <c r="D5727" i="2"/>
  <c r="E5727" i="2"/>
  <c r="A5728" i="2"/>
  <c r="B5728" i="2"/>
  <c r="C5728" i="2"/>
  <c r="D5728" i="2"/>
  <c r="E5728" i="2"/>
  <c r="A5729" i="2"/>
  <c r="B5729" i="2"/>
  <c r="C5729" i="2"/>
  <c r="D5729" i="2"/>
  <c r="E5729" i="2"/>
  <c r="A5730" i="2"/>
  <c r="B5730" i="2"/>
  <c r="C5730" i="2"/>
  <c r="D5730" i="2"/>
  <c r="E5730" i="2"/>
  <c r="A5731" i="2"/>
  <c r="B5731" i="2"/>
  <c r="C5731" i="2"/>
  <c r="D5731" i="2"/>
  <c r="E5731" i="2"/>
  <c r="A5732" i="2"/>
  <c r="B5732" i="2"/>
  <c r="C5732" i="2"/>
  <c r="D5732" i="2"/>
  <c r="E5732" i="2"/>
  <c r="A5733" i="2"/>
  <c r="B5733" i="2"/>
  <c r="C5733" i="2"/>
  <c r="D5733" i="2"/>
  <c r="E5733" i="2"/>
  <c r="A5734" i="2"/>
  <c r="B5734" i="2"/>
  <c r="C5734" i="2"/>
  <c r="D5734" i="2"/>
  <c r="E5734" i="2"/>
  <c r="A5735" i="2"/>
  <c r="B5735" i="2"/>
  <c r="C5735" i="2"/>
  <c r="D5735" i="2"/>
  <c r="E5735" i="2"/>
  <c r="A5736" i="2"/>
  <c r="B5736" i="2"/>
  <c r="C5736" i="2"/>
  <c r="D5736" i="2"/>
  <c r="E5736" i="2"/>
  <c r="A5737" i="2"/>
  <c r="B5737" i="2"/>
  <c r="C5737" i="2"/>
  <c r="D5737" i="2"/>
  <c r="E5737" i="2"/>
  <c r="A5738" i="2"/>
  <c r="B5738" i="2"/>
  <c r="C5738" i="2"/>
  <c r="D5738" i="2"/>
  <c r="E5738" i="2"/>
  <c r="A5739" i="2"/>
  <c r="B5739" i="2"/>
  <c r="C5739" i="2"/>
  <c r="D5739" i="2"/>
  <c r="E5739" i="2"/>
  <c r="A5740" i="2"/>
  <c r="B5740" i="2"/>
  <c r="C5740" i="2"/>
  <c r="D5740" i="2"/>
  <c r="E5740" i="2"/>
  <c r="A5741" i="2"/>
  <c r="B5741" i="2"/>
  <c r="C5741" i="2"/>
  <c r="D5741" i="2"/>
  <c r="E5741" i="2"/>
  <c r="A5742" i="2"/>
  <c r="B5742" i="2"/>
  <c r="C5742" i="2"/>
  <c r="D5742" i="2"/>
  <c r="E5742" i="2"/>
  <c r="A5743" i="2"/>
  <c r="B5743" i="2"/>
  <c r="C5743" i="2"/>
  <c r="D5743" i="2"/>
  <c r="E5743" i="2"/>
  <c r="A5744" i="2"/>
  <c r="B5744" i="2"/>
  <c r="C5744" i="2"/>
  <c r="D5744" i="2"/>
  <c r="E5744" i="2"/>
  <c r="A5745" i="2"/>
  <c r="B5745" i="2"/>
  <c r="C5745" i="2"/>
  <c r="D5745" i="2"/>
  <c r="E5745" i="2"/>
  <c r="A5746" i="2"/>
  <c r="B5746" i="2"/>
  <c r="C5746" i="2"/>
  <c r="D5746" i="2"/>
  <c r="E5746" i="2"/>
  <c r="A5747" i="2"/>
  <c r="B5747" i="2"/>
  <c r="C5747" i="2"/>
  <c r="D5747" i="2"/>
  <c r="E5747" i="2"/>
  <c r="A5748" i="2"/>
  <c r="B5748" i="2"/>
  <c r="C5748" i="2"/>
  <c r="D5748" i="2"/>
  <c r="E5748" i="2"/>
  <c r="A5749" i="2"/>
  <c r="B5749" i="2"/>
  <c r="C5749" i="2"/>
  <c r="D5749" i="2"/>
  <c r="E5749" i="2"/>
  <c r="A5750" i="2"/>
  <c r="B5750" i="2"/>
  <c r="C5750" i="2"/>
  <c r="D5750" i="2"/>
  <c r="E5750" i="2"/>
  <c r="A5751" i="2"/>
  <c r="B5751" i="2"/>
  <c r="C5751" i="2"/>
  <c r="D5751" i="2"/>
  <c r="E5751" i="2"/>
  <c r="A5752" i="2"/>
  <c r="B5752" i="2"/>
  <c r="C5752" i="2"/>
  <c r="D5752" i="2"/>
  <c r="E5752" i="2"/>
  <c r="A5753" i="2"/>
  <c r="B5753" i="2"/>
  <c r="C5753" i="2"/>
  <c r="D5753" i="2"/>
  <c r="E5753" i="2"/>
  <c r="A5754" i="2"/>
  <c r="B5754" i="2"/>
  <c r="C5754" i="2"/>
  <c r="D5754" i="2"/>
  <c r="E5754" i="2"/>
  <c r="A5755" i="2"/>
  <c r="B5755" i="2"/>
  <c r="C5755" i="2"/>
  <c r="D5755" i="2"/>
  <c r="E5755" i="2"/>
  <c r="A5756" i="2"/>
  <c r="B5756" i="2"/>
  <c r="C5756" i="2"/>
  <c r="D5756" i="2"/>
  <c r="E5756" i="2"/>
  <c r="A5757" i="2"/>
  <c r="B5757" i="2"/>
  <c r="C5757" i="2"/>
  <c r="D5757" i="2"/>
  <c r="E5757" i="2"/>
  <c r="A5758" i="2"/>
  <c r="B5758" i="2"/>
  <c r="C5758" i="2"/>
  <c r="D5758" i="2"/>
  <c r="E5758" i="2"/>
  <c r="A5759" i="2"/>
  <c r="B5759" i="2"/>
  <c r="C5759" i="2"/>
  <c r="D5759" i="2"/>
  <c r="E5759" i="2"/>
  <c r="A5760" i="2"/>
  <c r="B5760" i="2"/>
  <c r="C5760" i="2"/>
  <c r="D5760" i="2"/>
  <c r="E5760" i="2"/>
  <c r="A5761" i="2"/>
  <c r="B5761" i="2"/>
  <c r="C5761" i="2"/>
  <c r="D5761" i="2"/>
  <c r="E5761" i="2"/>
  <c r="A5762" i="2"/>
  <c r="B5762" i="2"/>
  <c r="C5762" i="2"/>
  <c r="D5762" i="2"/>
  <c r="E5762" i="2"/>
  <c r="A5763" i="2"/>
  <c r="B5763" i="2"/>
  <c r="C5763" i="2"/>
  <c r="D5763" i="2"/>
  <c r="E5763" i="2"/>
  <c r="A5764" i="2"/>
  <c r="B5764" i="2"/>
  <c r="C5764" i="2"/>
  <c r="D5764" i="2"/>
  <c r="E5764" i="2"/>
  <c r="A5765" i="2"/>
  <c r="B5765" i="2"/>
  <c r="C5765" i="2"/>
  <c r="D5765" i="2"/>
  <c r="E5765" i="2"/>
  <c r="A5766" i="2"/>
  <c r="B5766" i="2"/>
  <c r="C5766" i="2"/>
  <c r="D5766" i="2"/>
  <c r="E5766" i="2"/>
  <c r="A5767" i="2"/>
  <c r="B5767" i="2"/>
  <c r="C5767" i="2"/>
  <c r="D5767" i="2"/>
  <c r="E5767" i="2"/>
  <c r="A5768" i="2"/>
  <c r="B5768" i="2"/>
  <c r="C5768" i="2"/>
  <c r="D5768" i="2"/>
  <c r="E5768" i="2"/>
  <c r="A5769" i="2"/>
  <c r="B5769" i="2"/>
  <c r="C5769" i="2"/>
  <c r="D5769" i="2"/>
  <c r="E5769" i="2"/>
  <c r="A5770" i="2"/>
  <c r="B5770" i="2"/>
  <c r="C5770" i="2"/>
  <c r="D5770" i="2"/>
  <c r="E5770" i="2"/>
  <c r="A5771" i="2"/>
  <c r="B5771" i="2"/>
  <c r="C5771" i="2"/>
  <c r="D5771" i="2"/>
  <c r="E5771" i="2"/>
  <c r="A5772" i="2"/>
  <c r="B5772" i="2"/>
  <c r="C5772" i="2"/>
  <c r="D5772" i="2"/>
  <c r="E5772" i="2"/>
  <c r="A5773" i="2"/>
  <c r="B5773" i="2"/>
  <c r="C5773" i="2"/>
  <c r="D5773" i="2"/>
  <c r="E5773" i="2"/>
  <c r="A5774" i="2"/>
  <c r="B5774" i="2"/>
  <c r="C5774" i="2"/>
  <c r="D5774" i="2"/>
  <c r="E5774" i="2"/>
  <c r="A5776" i="2"/>
  <c r="B5776" i="2"/>
  <c r="C5776" i="2"/>
  <c r="D5776" i="2"/>
  <c r="E5776" i="2"/>
  <c r="A5777" i="2"/>
  <c r="B5777" i="2"/>
  <c r="C5777" i="2"/>
  <c r="D5777" i="2"/>
  <c r="E5777" i="2"/>
  <c r="A5778" i="2"/>
  <c r="B5778" i="2"/>
  <c r="C5778" i="2"/>
  <c r="D5778" i="2"/>
  <c r="E5778" i="2"/>
  <c r="A5779" i="2"/>
  <c r="B5779" i="2"/>
  <c r="C5779" i="2"/>
  <c r="D5779" i="2"/>
  <c r="E5779" i="2"/>
  <c r="A5780" i="2"/>
  <c r="B5780" i="2"/>
  <c r="C5780" i="2"/>
  <c r="D5780" i="2"/>
  <c r="E5780" i="2"/>
  <c r="A5781" i="2"/>
  <c r="B5781" i="2"/>
  <c r="C5781" i="2"/>
  <c r="D5781" i="2"/>
  <c r="E5781" i="2"/>
  <c r="A5782" i="2"/>
  <c r="B5782" i="2"/>
  <c r="C5782" i="2"/>
  <c r="D5782" i="2"/>
  <c r="E5782" i="2"/>
  <c r="A5783" i="2"/>
  <c r="B5783" i="2"/>
  <c r="C5783" i="2"/>
  <c r="D5783" i="2"/>
  <c r="E5783" i="2"/>
  <c r="A5785" i="2"/>
  <c r="B5785" i="2"/>
  <c r="C5785" i="2"/>
  <c r="D5785" i="2"/>
  <c r="E5785" i="2"/>
  <c r="A5786" i="2"/>
  <c r="B5786" i="2"/>
  <c r="C5786" i="2"/>
  <c r="D5786" i="2"/>
  <c r="E5786" i="2"/>
  <c r="A5787" i="2"/>
  <c r="B5787" i="2"/>
  <c r="C5787" i="2"/>
  <c r="D5787" i="2"/>
  <c r="E5787" i="2"/>
  <c r="A5788" i="2"/>
  <c r="B5788" i="2"/>
  <c r="C5788" i="2"/>
  <c r="D5788" i="2"/>
  <c r="E5788" i="2"/>
  <c r="A5789" i="2"/>
  <c r="B5789" i="2"/>
  <c r="C5789" i="2"/>
  <c r="D5789" i="2"/>
  <c r="E5789" i="2"/>
  <c r="A5790" i="2"/>
  <c r="B5790" i="2"/>
  <c r="C5790" i="2"/>
  <c r="D5790" i="2"/>
  <c r="E5790" i="2"/>
  <c r="A5791" i="2"/>
  <c r="B5791" i="2"/>
  <c r="C5791" i="2"/>
  <c r="D5791" i="2"/>
  <c r="E5791" i="2"/>
  <c r="A5792" i="2"/>
  <c r="B5792" i="2"/>
  <c r="C5792" i="2"/>
  <c r="D5792" i="2"/>
  <c r="E5792" i="2"/>
  <c r="A5794" i="2"/>
  <c r="B5794" i="2"/>
  <c r="C5794" i="2"/>
  <c r="D5794" i="2"/>
  <c r="E5794" i="2"/>
  <c r="A5795" i="2"/>
  <c r="B5795" i="2"/>
  <c r="C5795" i="2"/>
  <c r="D5795" i="2"/>
  <c r="E5795" i="2"/>
  <c r="A5796" i="2"/>
  <c r="B5796" i="2"/>
  <c r="C5796" i="2"/>
  <c r="D5796" i="2"/>
  <c r="E5796" i="2"/>
  <c r="A5797" i="2"/>
  <c r="B5797" i="2"/>
  <c r="C5797" i="2"/>
  <c r="D5797" i="2"/>
  <c r="E5797" i="2"/>
  <c r="A5798" i="2"/>
  <c r="B5798" i="2"/>
  <c r="C5798" i="2"/>
  <c r="D5798" i="2"/>
  <c r="E5798" i="2"/>
  <c r="A5799" i="2"/>
  <c r="B5799" i="2"/>
  <c r="C5799" i="2"/>
  <c r="D5799" i="2"/>
  <c r="E5799" i="2"/>
  <c r="A5800" i="2"/>
  <c r="B5800" i="2"/>
  <c r="C5800" i="2"/>
  <c r="D5800" i="2"/>
  <c r="E5800" i="2"/>
  <c r="A5801" i="2"/>
  <c r="B5801" i="2"/>
  <c r="C5801" i="2"/>
  <c r="D5801" i="2"/>
  <c r="E5801" i="2"/>
  <c r="A5803" i="2"/>
  <c r="B5803" i="2"/>
  <c r="C5803" i="2"/>
  <c r="D5803" i="2"/>
  <c r="E5803" i="2"/>
  <c r="A5804" i="2"/>
  <c r="B5804" i="2"/>
  <c r="C5804" i="2"/>
  <c r="D5804" i="2"/>
  <c r="E5804" i="2"/>
  <c r="A5805" i="2"/>
  <c r="B5805" i="2"/>
  <c r="C5805" i="2"/>
  <c r="D5805" i="2"/>
  <c r="E5805" i="2"/>
  <c r="A5806" i="2"/>
  <c r="B5806" i="2"/>
  <c r="C5806" i="2"/>
  <c r="D5806" i="2"/>
  <c r="E5806" i="2"/>
  <c r="A5807" i="2"/>
  <c r="B5807" i="2"/>
  <c r="C5807" i="2"/>
  <c r="D5807" i="2"/>
  <c r="E5807" i="2"/>
  <c r="A5808" i="2"/>
  <c r="B5808" i="2"/>
  <c r="C5808" i="2"/>
  <c r="D5808" i="2"/>
  <c r="E5808" i="2"/>
  <c r="A5809" i="2"/>
  <c r="B5809" i="2"/>
  <c r="C5809" i="2"/>
  <c r="D5809" i="2"/>
  <c r="E5809" i="2"/>
  <c r="A5810" i="2"/>
  <c r="B5810" i="2"/>
  <c r="C5810" i="2"/>
  <c r="D5810" i="2"/>
  <c r="E5810" i="2"/>
  <c r="A5812" i="2"/>
  <c r="B5812" i="2"/>
  <c r="C5812" i="2"/>
  <c r="D5812" i="2"/>
  <c r="E5812" i="2"/>
  <c r="A5813" i="2"/>
  <c r="B5813" i="2"/>
  <c r="C5813" i="2"/>
  <c r="D5813" i="2"/>
  <c r="E5813" i="2"/>
  <c r="A5814" i="2"/>
  <c r="B5814" i="2"/>
  <c r="C5814" i="2"/>
  <c r="D5814" i="2"/>
  <c r="E5814" i="2"/>
  <c r="A5815" i="2"/>
  <c r="B5815" i="2"/>
  <c r="C5815" i="2"/>
  <c r="D5815" i="2"/>
  <c r="E5815" i="2"/>
  <c r="A5816" i="2"/>
  <c r="B5816" i="2"/>
  <c r="C5816" i="2"/>
  <c r="D5816" i="2"/>
  <c r="E5816" i="2"/>
  <c r="A5817" i="2"/>
  <c r="B5817" i="2"/>
  <c r="C5817" i="2"/>
  <c r="D5817" i="2"/>
  <c r="E5817" i="2"/>
  <c r="A5818" i="2"/>
  <c r="B5818" i="2"/>
  <c r="C5818" i="2"/>
  <c r="D5818" i="2"/>
  <c r="E5818" i="2"/>
  <c r="A5819" i="2"/>
  <c r="B5819" i="2"/>
  <c r="C5819" i="2"/>
  <c r="D5819" i="2"/>
  <c r="E5819" i="2"/>
  <c r="A5820" i="2"/>
  <c r="B5820" i="2"/>
  <c r="C5820" i="2"/>
  <c r="D5820" i="2"/>
  <c r="E5820" i="2"/>
  <c r="A5821" i="2"/>
  <c r="B5821" i="2"/>
  <c r="C5821" i="2"/>
  <c r="D5821" i="2"/>
  <c r="E5821" i="2"/>
  <c r="A5822" i="2"/>
  <c r="B5822" i="2"/>
  <c r="C5822" i="2"/>
  <c r="D5822" i="2"/>
  <c r="E5822" i="2"/>
  <c r="A5823" i="2"/>
  <c r="B5823" i="2"/>
  <c r="C5823" i="2"/>
  <c r="D5823" i="2"/>
  <c r="E5823" i="2"/>
  <c r="A5824" i="2"/>
  <c r="B5824" i="2"/>
  <c r="C5824" i="2"/>
  <c r="D5824" i="2"/>
  <c r="E5824" i="2"/>
  <c r="A5825" i="2"/>
  <c r="B5825" i="2"/>
  <c r="C5825" i="2"/>
  <c r="D5825" i="2"/>
  <c r="E5825" i="2"/>
  <c r="A5826" i="2"/>
  <c r="B5826" i="2"/>
  <c r="C5826" i="2"/>
  <c r="D5826" i="2"/>
  <c r="E5826" i="2"/>
  <c r="A5827" i="2"/>
  <c r="B5827" i="2"/>
  <c r="C5827" i="2"/>
  <c r="D5827" i="2"/>
  <c r="E5827" i="2"/>
  <c r="A5828" i="2"/>
  <c r="B5828" i="2"/>
  <c r="C5828" i="2"/>
  <c r="D5828" i="2"/>
  <c r="E5828" i="2"/>
  <c r="A5829" i="2"/>
  <c r="B5829" i="2"/>
  <c r="C5829" i="2"/>
  <c r="D5829" i="2"/>
  <c r="E5829" i="2"/>
  <c r="A5830" i="2"/>
  <c r="B5830" i="2"/>
  <c r="C5830" i="2"/>
  <c r="D5830" i="2"/>
  <c r="E5830" i="2"/>
  <c r="A5831" i="2"/>
  <c r="B5831" i="2"/>
  <c r="C5831" i="2"/>
  <c r="D5831" i="2"/>
  <c r="E5831" i="2"/>
  <c r="A5832" i="2"/>
  <c r="B5832" i="2"/>
  <c r="C5832" i="2"/>
  <c r="D5832" i="2"/>
  <c r="E5832" i="2"/>
  <c r="A5833" i="2"/>
  <c r="B5833" i="2"/>
  <c r="C5833" i="2"/>
  <c r="D5833" i="2"/>
  <c r="E5833" i="2"/>
  <c r="A5834" i="2"/>
  <c r="B5834" i="2"/>
  <c r="C5834" i="2"/>
  <c r="D5834" i="2"/>
  <c r="E5834" i="2"/>
  <c r="A5835" i="2"/>
  <c r="B5835" i="2"/>
  <c r="C5835" i="2"/>
  <c r="D5835" i="2"/>
  <c r="E5835" i="2"/>
  <c r="A5836" i="2"/>
  <c r="B5836" i="2"/>
  <c r="C5836" i="2"/>
  <c r="D5836" i="2"/>
  <c r="E5836" i="2"/>
  <c r="A5837" i="2"/>
  <c r="B5837" i="2"/>
  <c r="C5837" i="2"/>
  <c r="D5837" i="2"/>
  <c r="E5837" i="2"/>
  <c r="A5838" i="2"/>
  <c r="B5838" i="2"/>
  <c r="C5838" i="2"/>
  <c r="D5838" i="2"/>
  <c r="E5838" i="2"/>
  <c r="A5839" i="2"/>
  <c r="B5839" i="2"/>
  <c r="C5839" i="2"/>
  <c r="D5839" i="2"/>
  <c r="E5839" i="2"/>
  <c r="A5840" i="2"/>
  <c r="B5840" i="2"/>
  <c r="C5840" i="2"/>
  <c r="D5840" i="2"/>
  <c r="E5840" i="2"/>
  <c r="A5841" i="2"/>
  <c r="B5841" i="2"/>
  <c r="C5841" i="2"/>
  <c r="D5841" i="2"/>
  <c r="E5841" i="2"/>
  <c r="A5842" i="2"/>
  <c r="B5842" i="2"/>
  <c r="C5842" i="2"/>
  <c r="D5842" i="2"/>
  <c r="E5842" i="2"/>
  <c r="A5843" i="2"/>
  <c r="B5843" i="2"/>
  <c r="C5843" i="2"/>
  <c r="D5843" i="2"/>
  <c r="E5843" i="2"/>
  <c r="A5844" i="2"/>
  <c r="B5844" i="2"/>
  <c r="C5844" i="2"/>
  <c r="D5844" i="2"/>
  <c r="E5844" i="2"/>
  <c r="A5845" i="2"/>
  <c r="B5845" i="2"/>
  <c r="C5845" i="2"/>
  <c r="D5845" i="2"/>
  <c r="E5845" i="2"/>
  <c r="A5846" i="2"/>
  <c r="B5846" i="2"/>
  <c r="C5846" i="2"/>
  <c r="D5846" i="2"/>
  <c r="E5846" i="2"/>
  <c r="A5847" i="2"/>
  <c r="B5847" i="2"/>
  <c r="C5847" i="2"/>
  <c r="D5847" i="2"/>
  <c r="E5847" i="2"/>
  <c r="A5848" i="2"/>
  <c r="B5848" i="2"/>
  <c r="C5848" i="2"/>
  <c r="D5848" i="2"/>
  <c r="E5848" i="2"/>
  <c r="A5849" i="2"/>
  <c r="B5849" i="2"/>
  <c r="C5849" i="2"/>
  <c r="D5849" i="2"/>
  <c r="E5849" i="2"/>
  <c r="A5850" i="2"/>
  <c r="B5850" i="2"/>
  <c r="C5850" i="2"/>
  <c r="D5850" i="2"/>
  <c r="E5850" i="2"/>
  <c r="A5851" i="2"/>
  <c r="B5851" i="2"/>
  <c r="C5851" i="2"/>
  <c r="D5851" i="2"/>
  <c r="E5851" i="2"/>
  <c r="A5852" i="2"/>
  <c r="B5852" i="2"/>
  <c r="C5852" i="2"/>
  <c r="D5852" i="2"/>
  <c r="E5852" i="2"/>
  <c r="A5853" i="2"/>
  <c r="B5853" i="2"/>
  <c r="C5853" i="2"/>
  <c r="D5853" i="2"/>
  <c r="E5853" i="2"/>
  <c r="A5854" i="2"/>
  <c r="B5854" i="2"/>
  <c r="C5854" i="2"/>
  <c r="D5854" i="2"/>
  <c r="E5854" i="2"/>
  <c r="A5855" i="2"/>
  <c r="B5855" i="2"/>
  <c r="C5855" i="2"/>
  <c r="D5855" i="2"/>
  <c r="E5855" i="2"/>
  <c r="A5856" i="2"/>
  <c r="B5856" i="2"/>
  <c r="C5856" i="2"/>
  <c r="D5856" i="2"/>
  <c r="E5856" i="2"/>
  <c r="A5857" i="2"/>
  <c r="B5857" i="2"/>
  <c r="C5857" i="2"/>
  <c r="D5857" i="2"/>
  <c r="E5857" i="2"/>
  <c r="A5858" i="2"/>
  <c r="B5858" i="2"/>
  <c r="C5858" i="2"/>
  <c r="D5858" i="2"/>
  <c r="E5858" i="2"/>
  <c r="A5859" i="2"/>
  <c r="B5859" i="2"/>
  <c r="C5859" i="2"/>
  <c r="D5859" i="2"/>
  <c r="E5859" i="2"/>
  <c r="A5860" i="2"/>
  <c r="B5860" i="2"/>
  <c r="C5860" i="2"/>
  <c r="D5860" i="2"/>
  <c r="E5860" i="2"/>
  <c r="A5861" i="2"/>
  <c r="B5861" i="2"/>
  <c r="C5861" i="2"/>
  <c r="D5861" i="2"/>
  <c r="E5861" i="2"/>
  <c r="A5862" i="2"/>
  <c r="B5862" i="2"/>
  <c r="C5862" i="2"/>
  <c r="D5862" i="2"/>
  <c r="E5862" i="2"/>
  <c r="A5863" i="2"/>
  <c r="B5863" i="2"/>
  <c r="C5863" i="2"/>
  <c r="D5863" i="2"/>
  <c r="E5863" i="2"/>
  <c r="A5864" i="2"/>
  <c r="B5864" i="2"/>
  <c r="C5864" i="2"/>
  <c r="D5864" i="2"/>
  <c r="E5864" i="2"/>
  <c r="A5865" i="2"/>
  <c r="B5865" i="2"/>
  <c r="C5865" i="2"/>
  <c r="D5865" i="2"/>
  <c r="E5865" i="2"/>
  <c r="A5866" i="2"/>
  <c r="B5866" i="2"/>
  <c r="C5866" i="2"/>
  <c r="D5866" i="2"/>
  <c r="E5866" i="2"/>
  <c r="A5867" i="2"/>
  <c r="B5867" i="2"/>
  <c r="C5867" i="2"/>
  <c r="D5867" i="2"/>
  <c r="E5867" i="2"/>
  <c r="A5868" i="2"/>
  <c r="B5868" i="2"/>
  <c r="C5868" i="2"/>
  <c r="D5868" i="2"/>
  <c r="E5868" i="2"/>
  <c r="A5869" i="2"/>
  <c r="B5869" i="2"/>
  <c r="C5869" i="2"/>
  <c r="D5869" i="2"/>
  <c r="E5869" i="2"/>
  <c r="A5870" i="2"/>
  <c r="B5870" i="2"/>
  <c r="C5870" i="2"/>
  <c r="D5870" i="2"/>
  <c r="E5870" i="2"/>
  <c r="A5871" i="2"/>
  <c r="B5871" i="2"/>
  <c r="C5871" i="2"/>
  <c r="D5871" i="2"/>
  <c r="E5871" i="2"/>
  <c r="A5872" i="2"/>
  <c r="B5872" i="2"/>
  <c r="C5872" i="2"/>
  <c r="D5872" i="2"/>
  <c r="E5872" i="2"/>
  <c r="A5873" i="2"/>
  <c r="B5873" i="2"/>
  <c r="C5873" i="2"/>
  <c r="D5873" i="2"/>
  <c r="E5873" i="2"/>
  <c r="A5874" i="2"/>
  <c r="B5874" i="2"/>
  <c r="C5874" i="2"/>
  <c r="D5874" i="2"/>
  <c r="E5874" i="2"/>
  <c r="A5875" i="2"/>
  <c r="B5875" i="2"/>
  <c r="C5875" i="2"/>
  <c r="D5875" i="2"/>
  <c r="E5875" i="2"/>
  <c r="A5876" i="2"/>
  <c r="B5876" i="2"/>
  <c r="C5876" i="2"/>
  <c r="D5876" i="2"/>
  <c r="E5876" i="2"/>
  <c r="A5877" i="2"/>
  <c r="B5877" i="2"/>
  <c r="C5877" i="2"/>
  <c r="D5877" i="2"/>
  <c r="E5877" i="2"/>
  <c r="A5878" i="2"/>
  <c r="B5878" i="2"/>
  <c r="C5878" i="2"/>
  <c r="D5878" i="2"/>
  <c r="E5878" i="2"/>
  <c r="A5879" i="2"/>
  <c r="B5879" i="2"/>
  <c r="C5879" i="2"/>
  <c r="D5879" i="2"/>
  <c r="E5879" i="2"/>
  <c r="A5880" i="2"/>
  <c r="B5880" i="2"/>
  <c r="C5880" i="2"/>
  <c r="D5880" i="2"/>
  <c r="E5880" i="2"/>
  <c r="A5881" i="2"/>
  <c r="B5881" i="2"/>
  <c r="C5881" i="2"/>
  <c r="D5881" i="2"/>
  <c r="E5881" i="2"/>
  <c r="A5882" i="2"/>
  <c r="B5882" i="2"/>
  <c r="C5882" i="2"/>
  <c r="D5882" i="2"/>
  <c r="E5882" i="2"/>
  <c r="A5883" i="2"/>
  <c r="B5883" i="2"/>
  <c r="C5883" i="2"/>
  <c r="D5883" i="2"/>
  <c r="E5883" i="2"/>
  <c r="A5884" i="2"/>
  <c r="B5884" i="2"/>
  <c r="C5884" i="2"/>
  <c r="D5884" i="2"/>
  <c r="E5884" i="2"/>
  <c r="A5885" i="2"/>
  <c r="B5885" i="2"/>
  <c r="C5885" i="2"/>
  <c r="D5885" i="2"/>
  <c r="E5885" i="2"/>
  <c r="A5886" i="2"/>
  <c r="B5886" i="2"/>
  <c r="C5886" i="2"/>
  <c r="D5886" i="2"/>
  <c r="E5886" i="2"/>
  <c r="A5887" i="2"/>
  <c r="B5887" i="2"/>
  <c r="C5887" i="2"/>
  <c r="D5887" i="2"/>
  <c r="E5887" i="2"/>
  <c r="A5888" i="2"/>
  <c r="B5888" i="2"/>
  <c r="C5888" i="2"/>
  <c r="D5888" i="2"/>
  <c r="E5888" i="2"/>
  <c r="A5889" i="2"/>
  <c r="B5889" i="2"/>
  <c r="C5889" i="2"/>
  <c r="D5889" i="2"/>
  <c r="E5889" i="2"/>
  <c r="A5890" i="2"/>
  <c r="B5890" i="2"/>
  <c r="C5890" i="2"/>
  <c r="D5890" i="2"/>
  <c r="E5890" i="2"/>
  <c r="A5891" i="2"/>
  <c r="B5891" i="2"/>
  <c r="C5891" i="2"/>
  <c r="D5891" i="2"/>
  <c r="E5891" i="2"/>
  <c r="A5892" i="2"/>
  <c r="B5892" i="2"/>
  <c r="C5892" i="2"/>
  <c r="D5892" i="2"/>
  <c r="E5892" i="2"/>
  <c r="A5893" i="2"/>
  <c r="B5893" i="2"/>
  <c r="C5893" i="2"/>
  <c r="D5893" i="2"/>
  <c r="E5893" i="2"/>
  <c r="A5894" i="2"/>
  <c r="B5894" i="2"/>
  <c r="C5894" i="2"/>
  <c r="D5894" i="2"/>
  <c r="E5894" i="2"/>
  <c r="A5895" i="2"/>
  <c r="B5895" i="2"/>
  <c r="C5895" i="2"/>
  <c r="D5895" i="2"/>
  <c r="E5895" i="2"/>
  <c r="A5896" i="2"/>
  <c r="B5896" i="2"/>
  <c r="C5896" i="2"/>
  <c r="D5896" i="2"/>
  <c r="E5896" i="2"/>
  <c r="A5897" i="2"/>
  <c r="B5897" i="2"/>
  <c r="C5897" i="2"/>
  <c r="D5897" i="2"/>
  <c r="E5897" i="2"/>
  <c r="A5898" i="2"/>
  <c r="B5898" i="2"/>
  <c r="C5898" i="2"/>
  <c r="D5898" i="2"/>
  <c r="E5898" i="2"/>
  <c r="A5899" i="2"/>
  <c r="B5899" i="2"/>
  <c r="C5899" i="2"/>
  <c r="D5899" i="2"/>
  <c r="E5899" i="2"/>
  <c r="A5900" i="2"/>
  <c r="B5900" i="2"/>
  <c r="C5900" i="2"/>
  <c r="D5900" i="2"/>
  <c r="E5900" i="2"/>
  <c r="A5901" i="2"/>
  <c r="B5901" i="2"/>
  <c r="C5901" i="2"/>
  <c r="D5901" i="2"/>
  <c r="E5901" i="2"/>
  <c r="A5902" i="2"/>
  <c r="B5902" i="2"/>
  <c r="C5902" i="2"/>
  <c r="D5902" i="2"/>
  <c r="E5902" i="2"/>
  <c r="A5903" i="2"/>
  <c r="B5903" i="2"/>
  <c r="C5903" i="2"/>
  <c r="D5903" i="2"/>
  <c r="E5903" i="2"/>
  <c r="A5904" i="2"/>
  <c r="B5904" i="2"/>
  <c r="C5904" i="2"/>
  <c r="D5904" i="2"/>
  <c r="E5904" i="2"/>
  <c r="A5905" i="2"/>
  <c r="B5905" i="2"/>
  <c r="C5905" i="2"/>
  <c r="D5905" i="2"/>
  <c r="E5905" i="2"/>
  <c r="A5906" i="2"/>
  <c r="B5906" i="2"/>
  <c r="C5906" i="2"/>
  <c r="D5906" i="2"/>
  <c r="E5906" i="2"/>
  <c r="A5907" i="2"/>
  <c r="B5907" i="2"/>
  <c r="C5907" i="2"/>
  <c r="D5907" i="2"/>
  <c r="E5907" i="2"/>
  <c r="A5908" i="2"/>
  <c r="B5908" i="2"/>
  <c r="C5908" i="2"/>
  <c r="D5908" i="2"/>
  <c r="E5908" i="2"/>
  <c r="A5909" i="2"/>
  <c r="B5909" i="2"/>
  <c r="C5909" i="2"/>
  <c r="D5909" i="2"/>
  <c r="E5909" i="2"/>
  <c r="A5910" i="2"/>
  <c r="B5910" i="2"/>
  <c r="C5910" i="2"/>
  <c r="D5910" i="2"/>
  <c r="E5910" i="2"/>
  <c r="A5911" i="2"/>
  <c r="B5911" i="2"/>
  <c r="C5911" i="2"/>
  <c r="D5911" i="2"/>
  <c r="E5911" i="2"/>
  <c r="A5912" i="2"/>
  <c r="B5912" i="2"/>
  <c r="C5912" i="2"/>
  <c r="D5912" i="2"/>
  <c r="E5912" i="2"/>
  <c r="A5913" i="2"/>
  <c r="B5913" i="2"/>
  <c r="C5913" i="2"/>
  <c r="D5913" i="2"/>
  <c r="E5913" i="2"/>
  <c r="A5914" i="2"/>
  <c r="B5914" i="2"/>
  <c r="C5914" i="2"/>
  <c r="D5914" i="2"/>
  <c r="E5914" i="2"/>
  <c r="A5915" i="2"/>
  <c r="B5915" i="2"/>
  <c r="C5915" i="2"/>
  <c r="D5915" i="2"/>
  <c r="E5915" i="2"/>
  <c r="A5916" i="2"/>
  <c r="B5916" i="2"/>
  <c r="C5916" i="2"/>
  <c r="D5916" i="2"/>
  <c r="E5916" i="2"/>
  <c r="A5917" i="2"/>
  <c r="B5917" i="2"/>
  <c r="C5917" i="2"/>
  <c r="D5917" i="2"/>
  <c r="E5917" i="2"/>
  <c r="A5918" i="2"/>
  <c r="B5918" i="2"/>
  <c r="C5918" i="2"/>
  <c r="D5918" i="2"/>
  <c r="E5918" i="2"/>
  <c r="A5919" i="2"/>
  <c r="B5919" i="2"/>
  <c r="C5919" i="2"/>
  <c r="D5919" i="2"/>
  <c r="E5919" i="2"/>
  <c r="A5920" i="2"/>
  <c r="B5920" i="2"/>
  <c r="C5920" i="2"/>
  <c r="D5920" i="2"/>
  <c r="E5920" i="2"/>
  <c r="A5921" i="2"/>
  <c r="B5921" i="2"/>
  <c r="C5921" i="2"/>
  <c r="D5921" i="2"/>
  <c r="E5921" i="2"/>
  <c r="A5922" i="2"/>
  <c r="B5922" i="2"/>
  <c r="C5922" i="2"/>
  <c r="D5922" i="2"/>
  <c r="E5922" i="2"/>
  <c r="A5923" i="2"/>
  <c r="B5923" i="2"/>
  <c r="C5923" i="2"/>
  <c r="D5923" i="2"/>
  <c r="E5923" i="2"/>
  <c r="A5924" i="2"/>
  <c r="B5924" i="2"/>
  <c r="C5924" i="2"/>
  <c r="D5924" i="2"/>
  <c r="E5924" i="2"/>
  <c r="A5925" i="2"/>
  <c r="B5925" i="2"/>
  <c r="C5925" i="2"/>
  <c r="D5925" i="2"/>
  <c r="E5925" i="2"/>
  <c r="A5926" i="2"/>
  <c r="B5926" i="2"/>
  <c r="C5926" i="2"/>
  <c r="D5926" i="2"/>
  <c r="E5926" i="2"/>
  <c r="A5927" i="2"/>
  <c r="B5927" i="2"/>
  <c r="C5927" i="2"/>
  <c r="D5927" i="2"/>
  <c r="E5927" i="2"/>
  <c r="A5928" i="2"/>
  <c r="B5928" i="2"/>
  <c r="C5928" i="2"/>
  <c r="D5928" i="2"/>
  <c r="E5928" i="2"/>
  <c r="A5929" i="2"/>
  <c r="B5929" i="2"/>
  <c r="C5929" i="2"/>
  <c r="D5929" i="2"/>
  <c r="E5929" i="2"/>
  <c r="A5930" i="2"/>
  <c r="B5930" i="2"/>
  <c r="C5930" i="2"/>
  <c r="D5930" i="2"/>
  <c r="E5930" i="2"/>
  <c r="A5931" i="2"/>
  <c r="B5931" i="2"/>
  <c r="C5931" i="2"/>
  <c r="D5931" i="2"/>
  <c r="E5931" i="2"/>
  <c r="A5932" i="2"/>
  <c r="B5932" i="2"/>
  <c r="C5932" i="2"/>
  <c r="D5932" i="2"/>
  <c r="E5932" i="2"/>
  <c r="A5933" i="2"/>
  <c r="B5933" i="2"/>
  <c r="C5933" i="2"/>
  <c r="D5933" i="2"/>
  <c r="E5933" i="2"/>
  <c r="A5934" i="2"/>
  <c r="B5934" i="2"/>
  <c r="C5934" i="2"/>
  <c r="D5934" i="2"/>
  <c r="E5934" i="2"/>
  <c r="A5935" i="2"/>
  <c r="B5935" i="2"/>
  <c r="C5935" i="2"/>
  <c r="D5935" i="2"/>
  <c r="E5935" i="2"/>
  <c r="A5936" i="2"/>
  <c r="B5936" i="2"/>
  <c r="C5936" i="2"/>
  <c r="D5936" i="2"/>
  <c r="E5936" i="2"/>
  <c r="A5937" i="2"/>
  <c r="B5937" i="2"/>
  <c r="C5937" i="2"/>
  <c r="D5937" i="2"/>
  <c r="E5937" i="2"/>
  <c r="A5938" i="2"/>
  <c r="B5938" i="2"/>
  <c r="C5938" i="2"/>
  <c r="D5938" i="2"/>
  <c r="E5938" i="2"/>
  <c r="A5939" i="2"/>
  <c r="B5939" i="2"/>
  <c r="C5939" i="2"/>
  <c r="D5939" i="2"/>
  <c r="E5939" i="2"/>
  <c r="A5940" i="2"/>
  <c r="B5940" i="2"/>
  <c r="C5940" i="2"/>
  <c r="D5940" i="2"/>
  <c r="E5940" i="2"/>
  <c r="A5941" i="2"/>
  <c r="B5941" i="2"/>
  <c r="C5941" i="2"/>
  <c r="D5941" i="2"/>
  <c r="E5941" i="2"/>
  <c r="A5942" i="2"/>
  <c r="B5942" i="2"/>
  <c r="C5942" i="2"/>
  <c r="D5942" i="2"/>
  <c r="E5942" i="2"/>
  <c r="A5943" i="2"/>
  <c r="B5943" i="2"/>
  <c r="C5943" i="2"/>
  <c r="D5943" i="2"/>
  <c r="E5943" i="2"/>
  <c r="A5944" i="2"/>
  <c r="B5944" i="2"/>
  <c r="C5944" i="2"/>
  <c r="D5944" i="2"/>
  <c r="E5944" i="2"/>
  <c r="A5945" i="2"/>
  <c r="B5945" i="2"/>
  <c r="C5945" i="2"/>
  <c r="D5945" i="2"/>
  <c r="E5945" i="2"/>
  <c r="A5946" i="2"/>
  <c r="B5946" i="2"/>
  <c r="C5946" i="2"/>
  <c r="D5946" i="2"/>
  <c r="E5946" i="2"/>
  <c r="A5947" i="2"/>
  <c r="B5947" i="2"/>
  <c r="C5947" i="2"/>
  <c r="D5947" i="2"/>
  <c r="E5947" i="2"/>
  <c r="A5948" i="2"/>
  <c r="B5948" i="2"/>
  <c r="C5948" i="2"/>
  <c r="D5948" i="2"/>
  <c r="E5948" i="2"/>
  <c r="A5949" i="2"/>
  <c r="B5949" i="2"/>
  <c r="C5949" i="2"/>
  <c r="D5949" i="2"/>
  <c r="E5949" i="2"/>
  <c r="A5950" i="2"/>
  <c r="B5950" i="2"/>
  <c r="C5950" i="2"/>
  <c r="D5950" i="2"/>
  <c r="E5950" i="2"/>
  <c r="A5951" i="2"/>
  <c r="B5951" i="2"/>
  <c r="C5951" i="2"/>
  <c r="D5951" i="2"/>
  <c r="E5951" i="2"/>
  <c r="A5952" i="2"/>
  <c r="B5952" i="2"/>
  <c r="C5952" i="2"/>
  <c r="D5952" i="2"/>
  <c r="E5952" i="2"/>
  <c r="A5953" i="2"/>
  <c r="B5953" i="2"/>
  <c r="C5953" i="2"/>
  <c r="D5953" i="2"/>
  <c r="E5953" i="2"/>
  <c r="A5954" i="2"/>
  <c r="B5954" i="2"/>
  <c r="C5954" i="2"/>
  <c r="D5954" i="2"/>
  <c r="E5954" i="2"/>
  <c r="A5955" i="2"/>
  <c r="B5955" i="2"/>
  <c r="C5955" i="2"/>
  <c r="D5955" i="2"/>
  <c r="E5955" i="2"/>
  <c r="A5956" i="2"/>
  <c r="B5956" i="2"/>
  <c r="C5956" i="2"/>
  <c r="D5956" i="2"/>
  <c r="E5956" i="2"/>
  <c r="A5957" i="2"/>
  <c r="B5957" i="2"/>
  <c r="C5957" i="2"/>
  <c r="D5957" i="2"/>
  <c r="E5957" i="2"/>
  <c r="A5958" i="2"/>
  <c r="B5958" i="2"/>
  <c r="C5958" i="2"/>
  <c r="D5958" i="2"/>
  <c r="E5958" i="2"/>
  <c r="A5959" i="2"/>
  <c r="B5959" i="2"/>
  <c r="C5959" i="2"/>
  <c r="D5959" i="2"/>
  <c r="E5959" i="2"/>
  <c r="A5960" i="2"/>
  <c r="B5960" i="2"/>
  <c r="C5960" i="2"/>
  <c r="D5960" i="2"/>
  <c r="E5960" i="2"/>
  <c r="A5961" i="2"/>
  <c r="B5961" i="2"/>
  <c r="C5961" i="2"/>
  <c r="D5961" i="2"/>
  <c r="E5961" i="2"/>
  <c r="A5962" i="2"/>
  <c r="B5962" i="2"/>
  <c r="C5962" i="2"/>
  <c r="D5962" i="2"/>
  <c r="E5962" i="2"/>
  <c r="A5963" i="2"/>
  <c r="B5963" i="2"/>
  <c r="C5963" i="2"/>
  <c r="D5963" i="2"/>
  <c r="E5963" i="2"/>
  <c r="A5964" i="2"/>
  <c r="B5964" i="2"/>
  <c r="C5964" i="2"/>
  <c r="D5964" i="2"/>
  <c r="E5964" i="2"/>
  <c r="A5965" i="2"/>
  <c r="B5965" i="2"/>
  <c r="C5965" i="2"/>
  <c r="D5965" i="2"/>
  <c r="E5965" i="2"/>
  <c r="A5966" i="2"/>
  <c r="B5966" i="2"/>
  <c r="C5966" i="2"/>
  <c r="D5966" i="2"/>
  <c r="E5966" i="2"/>
  <c r="A5967" i="2"/>
  <c r="B5967" i="2"/>
  <c r="C5967" i="2"/>
  <c r="D5967" i="2"/>
  <c r="E5967" i="2"/>
  <c r="A5968" i="2"/>
  <c r="B5968" i="2"/>
  <c r="C5968" i="2"/>
  <c r="D5968" i="2"/>
  <c r="E5968" i="2"/>
  <c r="A5969" i="2"/>
  <c r="B5969" i="2"/>
  <c r="C5969" i="2"/>
  <c r="D5969" i="2"/>
  <c r="E5969" i="2"/>
  <c r="A5970" i="2"/>
  <c r="B5970" i="2"/>
  <c r="C5970" i="2"/>
  <c r="D5970" i="2"/>
  <c r="E5970" i="2"/>
  <c r="A5971" i="2"/>
  <c r="B5971" i="2"/>
  <c r="C5971" i="2"/>
  <c r="D5971" i="2"/>
  <c r="E5971" i="2"/>
  <c r="A5972" i="2"/>
  <c r="B5972" i="2"/>
  <c r="C5972" i="2"/>
  <c r="D5972" i="2"/>
  <c r="E5972" i="2"/>
  <c r="A5973" i="2"/>
  <c r="B5973" i="2"/>
  <c r="C5973" i="2"/>
  <c r="D5973" i="2"/>
  <c r="E5973" i="2"/>
  <c r="A5974" i="2"/>
  <c r="B5974" i="2"/>
  <c r="C5974" i="2"/>
  <c r="D5974" i="2"/>
  <c r="E5974" i="2"/>
  <c r="A5975" i="2"/>
  <c r="B5975" i="2"/>
  <c r="C5975" i="2"/>
  <c r="D5975" i="2"/>
  <c r="E5975" i="2"/>
  <c r="A5976" i="2"/>
  <c r="B5976" i="2"/>
  <c r="C5976" i="2"/>
  <c r="D5976" i="2"/>
  <c r="E5976" i="2"/>
  <c r="A5977" i="2"/>
  <c r="B5977" i="2"/>
  <c r="C5977" i="2"/>
  <c r="D5977" i="2"/>
  <c r="E5977" i="2"/>
  <c r="A5978" i="2"/>
  <c r="B5978" i="2"/>
  <c r="C5978" i="2"/>
  <c r="D5978" i="2"/>
  <c r="E5978" i="2"/>
  <c r="A5979" i="2"/>
  <c r="B5979" i="2"/>
  <c r="C5979" i="2"/>
  <c r="D5979" i="2"/>
  <c r="E5979" i="2"/>
  <c r="A5980" i="2"/>
  <c r="B5980" i="2"/>
  <c r="C5980" i="2"/>
  <c r="D5980" i="2"/>
  <c r="E5980" i="2"/>
  <c r="A5981" i="2"/>
  <c r="B5981" i="2"/>
  <c r="C5981" i="2"/>
  <c r="D5981" i="2"/>
  <c r="E5981" i="2"/>
  <c r="A5982" i="2"/>
  <c r="B5982" i="2"/>
  <c r="C5982" i="2"/>
  <c r="D5982" i="2"/>
  <c r="E5982" i="2"/>
  <c r="A5983" i="2"/>
  <c r="B5983" i="2"/>
  <c r="C5983" i="2"/>
  <c r="D5983" i="2"/>
  <c r="E5983" i="2"/>
  <c r="A5984" i="2"/>
  <c r="B5984" i="2"/>
  <c r="C5984" i="2"/>
  <c r="D5984" i="2"/>
  <c r="E5984" i="2"/>
  <c r="A5985" i="2"/>
  <c r="B5985" i="2"/>
  <c r="C5985" i="2"/>
  <c r="D5985" i="2"/>
  <c r="E5985" i="2"/>
  <c r="A5986" i="2"/>
  <c r="B5986" i="2"/>
  <c r="C5986" i="2"/>
  <c r="D5986" i="2"/>
  <c r="E5986" i="2"/>
  <c r="A5987" i="2"/>
  <c r="B5987" i="2"/>
  <c r="C5987" i="2"/>
  <c r="D5987" i="2"/>
  <c r="E5987" i="2"/>
  <c r="A5988" i="2"/>
  <c r="B5988" i="2"/>
  <c r="C5988" i="2"/>
  <c r="D5988" i="2"/>
  <c r="E5988" i="2"/>
  <c r="A5989" i="2"/>
  <c r="B5989" i="2"/>
  <c r="C5989" i="2"/>
  <c r="D5989" i="2"/>
  <c r="E5989" i="2"/>
  <c r="A5990" i="2"/>
  <c r="B5990" i="2"/>
  <c r="C5990" i="2"/>
  <c r="D5990" i="2"/>
  <c r="E5990" i="2"/>
  <c r="A5991" i="2"/>
  <c r="B5991" i="2"/>
  <c r="C5991" i="2"/>
  <c r="D5991" i="2"/>
  <c r="E5991" i="2"/>
  <c r="A5992" i="2"/>
  <c r="B5992" i="2"/>
  <c r="C5992" i="2"/>
  <c r="D5992" i="2"/>
  <c r="E5992" i="2"/>
  <c r="A5993" i="2"/>
  <c r="B5993" i="2"/>
  <c r="C5993" i="2"/>
  <c r="D5993" i="2"/>
  <c r="E5993" i="2"/>
  <c r="A5994" i="2"/>
  <c r="B5994" i="2"/>
  <c r="C5994" i="2"/>
  <c r="D5994" i="2"/>
  <c r="E5994" i="2"/>
  <c r="A5995" i="2"/>
  <c r="B5995" i="2"/>
  <c r="C5995" i="2"/>
  <c r="D5995" i="2"/>
  <c r="E5995" i="2"/>
  <c r="A5996" i="2"/>
  <c r="B5996" i="2"/>
  <c r="C5996" i="2"/>
  <c r="D5996" i="2"/>
  <c r="E5996" i="2"/>
  <c r="A5997" i="2"/>
  <c r="B5997" i="2"/>
  <c r="C5997" i="2"/>
  <c r="D5997" i="2"/>
  <c r="E5997" i="2"/>
  <c r="A5998" i="2"/>
  <c r="B5998" i="2"/>
  <c r="C5998" i="2"/>
  <c r="D5998" i="2"/>
  <c r="E5998" i="2"/>
  <c r="A5999" i="2"/>
  <c r="B5999" i="2"/>
  <c r="C5999" i="2"/>
  <c r="D5999" i="2"/>
  <c r="E5999" i="2"/>
  <c r="A6000" i="2"/>
  <c r="B6000" i="2"/>
  <c r="C6000" i="2"/>
  <c r="D6000" i="2"/>
  <c r="E6000" i="2"/>
  <c r="A6001" i="2"/>
  <c r="B6001" i="2"/>
  <c r="C6001" i="2"/>
  <c r="D6001" i="2"/>
  <c r="E6001" i="2"/>
  <c r="A6002" i="2"/>
  <c r="B6002" i="2"/>
  <c r="C6002" i="2"/>
  <c r="D6002" i="2"/>
  <c r="E6002" i="2"/>
  <c r="A6003" i="2"/>
  <c r="B6003" i="2"/>
  <c r="C6003" i="2"/>
  <c r="D6003" i="2"/>
  <c r="E6003" i="2"/>
  <c r="A6004" i="2"/>
  <c r="B6004" i="2"/>
  <c r="C6004" i="2"/>
  <c r="D6004" i="2"/>
  <c r="E6004" i="2"/>
  <c r="A6005" i="2"/>
  <c r="B6005" i="2"/>
  <c r="C6005" i="2"/>
  <c r="D6005" i="2"/>
  <c r="E6005" i="2"/>
  <c r="A6006" i="2"/>
  <c r="B6006" i="2"/>
  <c r="C6006" i="2"/>
  <c r="D6006" i="2"/>
  <c r="E6006" i="2"/>
  <c r="A6007" i="2"/>
  <c r="B6007" i="2"/>
  <c r="C6007" i="2"/>
  <c r="D6007" i="2"/>
  <c r="E6007" i="2"/>
  <c r="A6008" i="2"/>
  <c r="B6008" i="2"/>
  <c r="C6008" i="2"/>
  <c r="D6008" i="2"/>
  <c r="E6008" i="2"/>
  <c r="A6009" i="2"/>
  <c r="B6009" i="2"/>
  <c r="C6009" i="2"/>
  <c r="D6009" i="2"/>
  <c r="E6009" i="2"/>
  <c r="A6010" i="2"/>
  <c r="B6010" i="2"/>
  <c r="C6010" i="2"/>
  <c r="D6010" i="2"/>
  <c r="E6010" i="2"/>
  <c r="A6011" i="2"/>
  <c r="B6011" i="2"/>
  <c r="C6011" i="2"/>
  <c r="D6011" i="2"/>
  <c r="E6011" i="2"/>
  <c r="A6012" i="2"/>
  <c r="B6012" i="2"/>
  <c r="C6012" i="2"/>
  <c r="D6012" i="2"/>
  <c r="E6012" i="2"/>
  <c r="A6013" i="2"/>
  <c r="B6013" i="2"/>
  <c r="C6013" i="2"/>
  <c r="D6013" i="2"/>
  <c r="E6013" i="2"/>
  <c r="A6014" i="2"/>
  <c r="B6014" i="2"/>
  <c r="C6014" i="2"/>
  <c r="D6014" i="2"/>
  <c r="E6014" i="2"/>
  <c r="A6015" i="2"/>
  <c r="B6015" i="2"/>
  <c r="C6015" i="2"/>
  <c r="D6015" i="2"/>
  <c r="E6015" i="2"/>
  <c r="A6016" i="2"/>
  <c r="B6016" i="2"/>
  <c r="C6016" i="2"/>
  <c r="D6016" i="2"/>
  <c r="E6016" i="2"/>
  <c r="A6017" i="2"/>
  <c r="B6017" i="2"/>
  <c r="C6017" i="2"/>
  <c r="D6017" i="2"/>
  <c r="E6017" i="2"/>
  <c r="A6018" i="2"/>
  <c r="B6018" i="2"/>
  <c r="C6018" i="2"/>
  <c r="D6018" i="2"/>
  <c r="E6018" i="2"/>
  <c r="A6019" i="2"/>
  <c r="B6019" i="2"/>
  <c r="C6019" i="2"/>
  <c r="D6019" i="2"/>
  <c r="E6019" i="2"/>
  <c r="A6020" i="2"/>
  <c r="B6020" i="2"/>
  <c r="C6020" i="2"/>
  <c r="D6020" i="2"/>
  <c r="E6020" i="2"/>
  <c r="A6021" i="2"/>
  <c r="B6021" i="2"/>
  <c r="C6021" i="2"/>
  <c r="D6021" i="2"/>
  <c r="E6021" i="2"/>
  <c r="A6022" i="2"/>
  <c r="B6022" i="2"/>
  <c r="C6022" i="2"/>
  <c r="D6022" i="2"/>
  <c r="E6022" i="2"/>
  <c r="A6023" i="2"/>
  <c r="B6023" i="2"/>
  <c r="C6023" i="2"/>
  <c r="D6023" i="2"/>
  <c r="E6023" i="2"/>
  <c r="A6024" i="2"/>
  <c r="B6024" i="2"/>
  <c r="C6024" i="2"/>
  <c r="D6024" i="2"/>
  <c r="E6024" i="2"/>
  <c r="A6025" i="2"/>
  <c r="B6025" i="2"/>
  <c r="C6025" i="2"/>
  <c r="D6025" i="2"/>
  <c r="E6025" i="2"/>
  <c r="A6026" i="2"/>
  <c r="B6026" i="2"/>
  <c r="C6026" i="2"/>
  <c r="D6026" i="2"/>
  <c r="E6026" i="2"/>
  <c r="A6027" i="2"/>
  <c r="B6027" i="2"/>
  <c r="C6027" i="2"/>
  <c r="D6027" i="2"/>
  <c r="E6027" i="2"/>
  <c r="A6028" i="2"/>
  <c r="B6028" i="2"/>
  <c r="C6028" i="2"/>
  <c r="D6028" i="2"/>
  <c r="E6028" i="2"/>
  <c r="A6029" i="2"/>
  <c r="B6029" i="2"/>
  <c r="C6029" i="2"/>
  <c r="D6029" i="2"/>
  <c r="E6029" i="2"/>
  <c r="A6030" i="2"/>
  <c r="B6030" i="2"/>
  <c r="C6030" i="2"/>
  <c r="D6030" i="2"/>
  <c r="E6030" i="2"/>
  <c r="A6031" i="2"/>
  <c r="B6031" i="2"/>
  <c r="C6031" i="2"/>
  <c r="D6031" i="2"/>
  <c r="E6031" i="2"/>
  <c r="A6032" i="2"/>
  <c r="B6032" i="2"/>
  <c r="C6032" i="2"/>
  <c r="D6032" i="2"/>
  <c r="E6032" i="2"/>
  <c r="A6033" i="2"/>
  <c r="B6033" i="2"/>
  <c r="C6033" i="2"/>
  <c r="D6033" i="2"/>
  <c r="E6033" i="2"/>
  <c r="A6034" i="2"/>
  <c r="B6034" i="2"/>
  <c r="C6034" i="2"/>
  <c r="D6034" i="2"/>
  <c r="E6034" i="2"/>
  <c r="A6035" i="2"/>
  <c r="B6035" i="2"/>
  <c r="C6035" i="2"/>
  <c r="D6035" i="2"/>
  <c r="E6035" i="2"/>
  <c r="A6036" i="2"/>
  <c r="B6036" i="2"/>
  <c r="C6036" i="2"/>
  <c r="D6036" i="2"/>
  <c r="E6036" i="2"/>
  <c r="A6037" i="2"/>
  <c r="B6037" i="2"/>
  <c r="C6037" i="2"/>
  <c r="D6037" i="2"/>
  <c r="E6037" i="2"/>
  <c r="A6038" i="2"/>
  <c r="B6038" i="2"/>
  <c r="C6038" i="2"/>
  <c r="D6038" i="2"/>
  <c r="E6038" i="2"/>
  <c r="A6039" i="2"/>
  <c r="B6039" i="2"/>
  <c r="C6039" i="2"/>
  <c r="D6039" i="2"/>
  <c r="E6039" i="2"/>
  <c r="A6040" i="2"/>
  <c r="B6040" i="2"/>
  <c r="C6040" i="2"/>
  <c r="D6040" i="2"/>
  <c r="E6040" i="2"/>
  <c r="A6041" i="2"/>
  <c r="B6041" i="2"/>
  <c r="C6041" i="2"/>
  <c r="D6041" i="2"/>
  <c r="E6041" i="2"/>
  <c r="A6042" i="2"/>
  <c r="B6042" i="2"/>
  <c r="C6042" i="2"/>
  <c r="D6042" i="2"/>
  <c r="E6042" i="2"/>
  <c r="A6043" i="2"/>
  <c r="B6043" i="2"/>
  <c r="C6043" i="2"/>
  <c r="D6043" i="2"/>
  <c r="E6043" i="2"/>
  <c r="A6044" i="2"/>
  <c r="B6044" i="2"/>
  <c r="C6044" i="2"/>
  <c r="D6044" i="2"/>
  <c r="E6044" i="2"/>
  <c r="A6045" i="2"/>
  <c r="B6045" i="2"/>
  <c r="C6045" i="2"/>
  <c r="D6045" i="2"/>
  <c r="E6045" i="2"/>
  <c r="A6046" i="2"/>
  <c r="B6046" i="2"/>
  <c r="C6046" i="2"/>
  <c r="D6046" i="2"/>
  <c r="E6046" i="2"/>
  <c r="A6047" i="2"/>
  <c r="B6047" i="2"/>
  <c r="C6047" i="2"/>
  <c r="D6047" i="2"/>
  <c r="E6047" i="2"/>
  <c r="A6048" i="2"/>
  <c r="B6048" i="2"/>
  <c r="C6048" i="2"/>
  <c r="D6048" i="2"/>
  <c r="E6048" i="2"/>
  <c r="A6049" i="2"/>
  <c r="B6049" i="2"/>
  <c r="C6049" i="2"/>
  <c r="D6049" i="2"/>
  <c r="E6049" i="2"/>
  <c r="A6050" i="2"/>
  <c r="B6050" i="2"/>
  <c r="C6050" i="2"/>
  <c r="D6050" i="2"/>
  <c r="E6050" i="2"/>
  <c r="A6051" i="2"/>
  <c r="B6051" i="2"/>
  <c r="C6051" i="2"/>
  <c r="D6051" i="2"/>
  <c r="E6051" i="2"/>
  <c r="A6052" i="2"/>
  <c r="B6052" i="2"/>
  <c r="C6052" i="2"/>
  <c r="D6052" i="2"/>
  <c r="E6052" i="2"/>
  <c r="A6053" i="2"/>
  <c r="B6053" i="2"/>
  <c r="C6053" i="2"/>
  <c r="D6053" i="2"/>
  <c r="E6053" i="2"/>
  <c r="A6054" i="2"/>
  <c r="B6054" i="2"/>
  <c r="C6054" i="2"/>
  <c r="D6054" i="2"/>
  <c r="E6054" i="2"/>
  <c r="A6055" i="2"/>
  <c r="B6055" i="2"/>
  <c r="C6055" i="2"/>
  <c r="D6055" i="2"/>
  <c r="E6055" i="2"/>
  <c r="A6056" i="2"/>
  <c r="B6056" i="2"/>
  <c r="C6056" i="2"/>
  <c r="D6056" i="2"/>
  <c r="E6056" i="2"/>
  <c r="A6057" i="2"/>
  <c r="B6057" i="2"/>
  <c r="C6057" i="2"/>
  <c r="D6057" i="2"/>
  <c r="E6057" i="2"/>
  <c r="A6058" i="2"/>
  <c r="B6058" i="2"/>
  <c r="C6058" i="2"/>
  <c r="D6058" i="2"/>
  <c r="E6058" i="2"/>
  <c r="A6059" i="2"/>
  <c r="B6059" i="2"/>
  <c r="C6059" i="2"/>
  <c r="D6059" i="2"/>
  <c r="E6059" i="2"/>
  <c r="A6060" i="2"/>
  <c r="B6060" i="2"/>
  <c r="C6060" i="2"/>
  <c r="D6060" i="2"/>
  <c r="E6060" i="2"/>
  <c r="A6061" i="2"/>
  <c r="B6061" i="2"/>
  <c r="C6061" i="2"/>
  <c r="D6061" i="2"/>
  <c r="E6061" i="2"/>
  <c r="A6062" i="2"/>
  <c r="B6062" i="2"/>
  <c r="C6062" i="2"/>
  <c r="D6062" i="2"/>
  <c r="E6062" i="2"/>
  <c r="A6063" i="2"/>
  <c r="B6063" i="2"/>
  <c r="C6063" i="2"/>
  <c r="D6063" i="2"/>
  <c r="E6063" i="2"/>
  <c r="A6064" i="2"/>
  <c r="B6064" i="2"/>
  <c r="C6064" i="2"/>
  <c r="D6064" i="2"/>
  <c r="E6064" i="2"/>
  <c r="A6065" i="2"/>
  <c r="B6065" i="2"/>
  <c r="C6065" i="2"/>
  <c r="D6065" i="2"/>
  <c r="E6065" i="2"/>
  <c r="A6066" i="2"/>
  <c r="B6066" i="2"/>
  <c r="C6066" i="2"/>
  <c r="D6066" i="2"/>
  <c r="E6066" i="2"/>
  <c r="A6067" i="2"/>
  <c r="B6067" i="2"/>
  <c r="C6067" i="2"/>
  <c r="D6067" i="2"/>
  <c r="E6067" i="2"/>
  <c r="A6068" i="2"/>
  <c r="B6068" i="2"/>
  <c r="C6068" i="2"/>
  <c r="D6068" i="2"/>
  <c r="E6068" i="2"/>
  <c r="A6069" i="2"/>
  <c r="B6069" i="2"/>
  <c r="C6069" i="2"/>
  <c r="D6069" i="2"/>
  <c r="E6069" i="2"/>
  <c r="A6070" i="2"/>
  <c r="B6070" i="2"/>
  <c r="C6070" i="2"/>
  <c r="D6070" i="2"/>
  <c r="E6070" i="2"/>
  <c r="A6071" i="2"/>
  <c r="B6071" i="2"/>
  <c r="C6071" i="2"/>
  <c r="D6071" i="2"/>
  <c r="E6071" i="2"/>
  <c r="A6072" i="2"/>
  <c r="B6072" i="2"/>
  <c r="C6072" i="2"/>
  <c r="D6072" i="2"/>
  <c r="E6072" i="2"/>
  <c r="A6073" i="2"/>
  <c r="B6073" i="2"/>
  <c r="C6073" i="2"/>
  <c r="D6073" i="2"/>
  <c r="E6073" i="2"/>
  <c r="A6074" i="2"/>
  <c r="B6074" i="2"/>
  <c r="C6074" i="2"/>
  <c r="D6074" i="2"/>
  <c r="E6074" i="2"/>
  <c r="A6075" i="2"/>
  <c r="B6075" i="2"/>
  <c r="C6075" i="2"/>
  <c r="D6075" i="2"/>
  <c r="E6075" i="2"/>
  <c r="A6076" i="2"/>
  <c r="B6076" i="2"/>
  <c r="C6076" i="2"/>
  <c r="D6076" i="2"/>
  <c r="E6076" i="2"/>
  <c r="A6077" i="2"/>
  <c r="B6077" i="2"/>
  <c r="C6077" i="2"/>
  <c r="D6077" i="2"/>
  <c r="E6077" i="2"/>
  <c r="A6078" i="2"/>
  <c r="B6078" i="2"/>
  <c r="C6078" i="2"/>
  <c r="D6078" i="2"/>
  <c r="E6078" i="2"/>
  <c r="A6079" i="2"/>
  <c r="B6079" i="2"/>
  <c r="C6079" i="2"/>
  <c r="D6079" i="2"/>
  <c r="E6079" i="2"/>
  <c r="A6080" i="2"/>
  <c r="B6080" i="2"/>
  <c r="C6080" i="2"/>
  <c r="D6080" i="2"/>
  <c r="E6080" i="2"/>
  <c r="A6081" i="2"/>
  <c r="B6081" i="2"/>
  <c r="C6081" i="2"/>
  <c r="D6081" i="2"/>
  <c r="E6081" i="2"/>
  <c r="A6082" i="2"/>
  <c r="B6082" i="2"/>
  <c r="C6082" i="2"/>
  <c r="D6082" i="2"/>
  <c r="E6082" i="2"/>
  <c r="A6083" i="2"/>
  <c r="B6083" i="2"/>
  <c r="C6083" i="2"/>
  <c r="D6083" i="2"/>
  <c r="E6083" i="2"/>
  <c r="A6084" i="2"/>
  <c r="B6084" i="2"/>
  <c r="C6084" i="2"/>
  <c r="D6084" i="2"/>
  <c r="E6084" i="2"/>
  <c r="A6085" i="2"/>
  <c r="B6085" i="2"/>
  <c r="C6085" i="2"/>
  <c r="D6085" i="2"/>
  <c r="E6085" i="2"/>
  <c r="A6086" i="2"/>
  <c r="B6086" i="2"/>
  <c r="C6086" i="2"/>
  <c r="D6086" i="2"/>
  <c r="E6086" i="2"/>
  <c r="A6087" i="2"/>
  <c r="B6087" i="2"/>
  <c r="C6087" i="2"/>
  <c r="D6087" i="2"/>
  <c r="E6087" i="2"/>
  <c r="A6088" i="2"/>
  <c r="B6088" i="2"/>
  <c r="C6088" i="2"/>
  <c r="D6088" i="2"/>
  <c r="E6088" i="2"/>
  <c r="A6089" i="2"/>
  <c r="B6089" i="2"/>
  <c r="C6089" i="2"/>
  <c r="D6089" i="2"/>
  <c r="E6089" i="2"/>
  <c r="A6090" i="2"/>
  <c r="B6090" i="2"/>
  <c r="C6090" i="2"/>
  <c r="D6090" i="2"/>
  <c r="E6090" i="2"/>
  <c r="A6091" i="2"/>
  <c r="B6091" i="2"/>
  <c r="C6091" i="2"/>
  <c r="D6091" i="2"/>
  <c r="E6091" i="2"/>
  <c r="A6110" i="2"/>
  <c r="B6110" i="2"/>
  <c r="C6110" i="2"/>
  <c r="D6110" i="2"/>
  <c r="E6110" i="2"/>
  <c r="A6111" i="2"/>
  <c r="B6111" i="2"/>
  <c r="C6111" i="2"/>
  <c r="D6111" i="2"/>
  <c r="E6111" i="2"/>
  <c r="A6112" i="2"/>
  <c r="B6112" i="2"/>
  <c r="C6112" i="2"/>
  <c r="D6112" i="2"/>
  <c r="E6112" i="2"/>
  <c r="A6113" i="2"/>
  <c r="B6113" i="2"/>
  <c r="C6113" i="2"/>
  <c r="D6113" i="2"/>
  <c r="E6113" i="2"/>
  <c r="A6115" i="2"/>
  <c r="B6115" i="2"/>
  <c r="C6115" i="2"/>
  <c r="D6115" i="2"/>
  <c r="E6115" i="2"/>
  <c r="A6116" i="2"/>
  <c r="B6116" i="2"/>
  <c r="C6116" i="2"/>
  <c r="D6116" i="2"/>
  <c r="E6116" i="2"/>
  <c r="A6117" i="2"/>
  <c r="B6117" i="2"/>
  <c r="C6117" i="2"/>
  <c r="D6117" i="2"/>
  <c r="E6117" i="2"/>
  <c r="A6118" i="2"/>
  <c r="B6118" i="2"/>
  <c r="C6118" i="2"/>
  <c r="D6118" i="2"/>
  <c r="E6118" i="2"/>
  <c r="A6120" i="2"/>
  <c r="B6120" i="2"/>
  <c r="C6120" i="2"/>
  <c r="D6120" i="2"/>
  <c r="E6120" i="2"/>
  <c r="A6121" i="2"/>
  <c r="B6121" i="2"/>
  <c r="C6121" i="2"/>
  <c r="D6121" i="2"/>
  <c r="E6121" i="2"/>
  <c r="A6123" i="2"/>
  <c r="B6123" i="2"/>
  <c r="C6123" i="2"/>
  <c r="D6123" i="2"/>
  <c r="E6123" i="2"/>
  <c r="A6124" i="2"/>
  <c r="B6124" i="2"/>
  <c r="C6124" i="2"/>
  <c r="D6124" i="2"/>
  <c r="E6124" i="2"/>
  <c r="A6126" i="2"/>
  <c r="B6126" i="2"/>
  <c r="C6126" i="2"/>
  <c r="D6126" i="2"/>
  <c r="E6126" i="2"/>
  <c r="A6127" i="2"/>
  <c r="B6127" i="2"/>
  <c r="C6127" i="2"/>
  <c r="D6127" i="2"/>
  <c r="E6127" i="2"/>
  <c r="A6128" i="2"/>
  <c r="B6128" i="2"/>
  <c r="C6128" i="2"/>
  <c r="D6128" i="2"/>
  <c r="E6128" i="2"/>
  <c r="A6129" i="2"/>
  <c r="B6129" i="2"/>
  <c r="C6129" i="2"/>
  <c r="D6129" i="2"/>
  <c r="E6129" i="2"/>
  <c r="A6131" i="2"/>
  <c r="B6131" i="2"/>
  <c r="C6131" i="2"/>
  <c r="D6131" i="2"/>
  <c r="E6131" i="2"/>
  <c r="A6132" i="2"/>
  <c r="B6132" i="2"/>
  <c r="C6132" i="2"/>
  <c r="D6132" i="2"/>
  <c r="E6132" i="2"/>
  <c r="A6133" i="2"/>
  <c r="B6133" i="2"/>
  <c r="C6133" i="2"/>
  <c r="D6133" i="2"/>
  <c r="E6133" i="2"/>
  <c r="A6134" i="2"/>
  <c r="B6134" i="2"/>
  <c r="C6134" i="2"/>
  <c r="D6134" i="2"/>
  <c r="E6134" i="2"/>
  <c r="A6136" i="2"/>
  <c r="B6136" i="2"/>
  <c r="C6136" i="2"/>
  <c r="D6136" i="2"/>
  <c r="E6136" i="2"/>
  <c r="A6137" i="2"/>
  <c r="B6137" i="2"/>
  <c r="C6137" i="2"/>
  <c r="D6137" i="2"/>
  <c r="E6137" i="2"/>
  <c r="A6139" i="2"/>
  <c r="B6139" i="2"/>
  <c r="C6139" i="2"/>
  <c r="D6139" i="2"/>
  <c r="E6139" i="2"/>
  <c r="A6140" i="2"/>
  <c r="B6140" i="2"/>
  <c r="C6140" i="2"/>
  <c r="D6140" i="2"/>
  <c r="E6140" i="2"/>
  <c r="A6141" i="2"/>
  <c r="B6141" i="2"/>
  <c r="C6141" i="2"/>
  <c r="D6141" i="2"/>
  <c r="E6141" i="2"/>
  <c r="A6142" i="2"/>
  <c r="B6142" i="2"/>
  <c r="C6142" i="2"/>
  <c r="D6142" i="2"/>
  <c r="E6142" i="2"/>
  <c r="A6143" i="2"/>
  <c r="B6143" i="2"/>
  <c r="C6143" i="2"/>
  <c r="D6143" i="2"/>
  <c r="E6143" i="2"/>
  <c r="A6144" i="2"/>
  <c r="B6144" i="2"/>
  <c r="C6144" i="2"/>
  <c r="D6144" i="2"/>
  <c r="E6144" i="2"/>
  <c r="A6145" i="2"/>
  <c r="B6145" i="2"/>
  <c r="C6145" i="2"/>
  <c r="D6145" i="2"/>
  <c r="E6145" i="2"/>
  <c r="A6146" i="2"/>
  <c r="B6146" i="2"/>
  <c r="C6146" i="2"/>
  <c r="D6146" i="2"/>
  <c r="E6146" i="2"/>
  <c r="A6147" i="2"/>
  <c r="B6147" i="2"/>
  <c r="C6147" i="2"/>
  <c r="D6147" i="2"/>
  <c r="E6147" i="2"/>
  <c r="A6148" i="2"/>
  <c r="B6148" i="2"/>
  <c r="C6148" i="2"/>
  <c r="D6148" i="2"/>
  <c r="E6148" i="2"/>
  <c r="A6149" i="2"/>
  <c r="B6149" i="2"/>
  <c r="C6149" i="2"/>
  <c r="D6149" i="2"/>
  <c r="E6149" i="2"/>
  <c r="A6150" i="2"/>
  <c r="B6150" i="2"/>
  <c r="C6150" i="2"/>
  <c r="D6150" i="2"/>
  <c r="E6150" i="2"/>
  <c r="A6151" i="2"/>
  <c r="B6151" i="2"/>
  <c r="C6151" i="2"/>
  <c r="D6151" i="2"/>
  <c r="E6151" i="2"/>
  <c r="A6152" i="2"/>
  <c r="B6152" i="2"/>
  <c r="C6152" i="2"/>
  <c r="D6152" i="2"/>
  <c r="E6152" i="2"/>
  <c r="A6156" i="2"/>
  <c r="B6156" i="2"/>
  <c r="C6156" i="2"/>
  <c r="D6156" i="2"/>
  <c r="E6156" i="2"/>
  <c r="A6157" i="2"/>
  <c r="B6157" i="2"/>
  <c r="C6157" i="2"/>
  <c r="D6157" i="2"/>
  <c r="E6157" i="2"/>
  <c r="A6158" i="2"/>
  <c r="B6158" i="2"/>
  <c r="C6158" i="2"/>
  <c r="D6158" i="2"/>
  <c r="E6158" i="2"/>
  <c r="A6159" i="2"/>
  <c r="B6159" i="2"/>
  <c r="C6159" i="2"/>
  <c r="D6159" i="2"/>
  <c r="E6159" i="2"/>
  <c r="A6160" i="2"/>
  <c r="B6160" i="2"/>
  <c r="C6160" i="2"/>
  <c r="D6160" i="2"/>
  <c r="E6160" i="2"/>
  <c r="A6161" i="2"/>
  <c r="B6161" i="2"/>
  <c r="C6161" i="2"/>
  <c r="D6161" i="2"/>
  <c r="E6161" i="2"/>
  <c r="A6162" i="2"/>
  <c r="B6162" i="2"/>
  <c r="C6162" i="2"/>
  <c r="D6162" i="2"/>
  <c r="E6162" i="2"/>
  <c r="A6163" i="2"/>
  <c r="B6163" i="2"/>
  <c r="C6163" i="2"/>
  <c r="D6163" i="2"/>
  <c r="E6163" i="2"/>
  <c r="A6164" i="2"/>
  <c r="B6164" i="2"/>
  <c r="C6164" i="2"/>
  <c r="D6164" i="2"/>
  <c r="E6164" i="2"/>
  <c r="A6165" i="2"/>
  <c r="B6165" i="2"/>
  <c r="C6165" i="2"/>
  <c r="D6165" i="2"/>
  <c r="E6165" i="2"/>
  <c r="A6166" i="2"/>
  <c r="B6166" i="2"/>
  <c r="C6166" i="2"/>
  <c r="D6166" i="2"/>
  <c r="E6166" i="2"/>
  <c r="A6167" i="2"/>
  <c r="B6167" i="2"/>
  <c r="C6167" i="2"/>
  <c r="D6167" i="2"/>
  <c r="E6167" i="2"/>
  <c r="A6168" i="2"/>
  <c r="B6168" i="2"/>
  <c r="C6168" i="2"/>
  <c r="D6168" i="2"/>
  <c r="E6168" i="2"/>
  <c r="A6169" i="2"/>
  <c r="B6169" i="2"/>
  <c r="C6169" i="2"/>
  <c r="D6169" i="2"/>
  <c r="E6169" i="2"/>
  <c r="A6170" i="2"/>
  <c r="B6170" i="2"/>
  <c r="C6170" i="2"/>
  <c r="D6170" i="2"/>
  <c r="E6170" i="2"/>
  <c r="A6171" i="2"/>
  <c r="B6171" i="2"/>
  <c r="C6171" i="2"/>
  <c r="D6171" i="2"/>
  <c r="E6171" i="2"/>
  <c r="A6173" i="2"/>
  <c r="B6173" i="2"/>
  <c r="C6173" i="2"/>
  <c r="D6173" i="2"/>
  <c r="E6173" i="2"/>
  <c r="A6174" i="2"/>
  <c r="B6174" i="2"/>
  <c r="C6174" i="2"/>
  <c r="D6174" i="2"/>
  <c r="E6174" i="2"/>
  <c r="A6175" i="2"/>
  <c r="B6175" i="2"/>
  <c r="C6175" i="2"/>
  <c r="D6175" i="2"/>
  <c r="E6175" i="2"/>
  <c r="A6176" i="2"/>
  <c r="B6176" i="2"/>
  <c r="C6176" i="2"/>
  <c r="D6176" i="2"/>
  <c r="E6176" i="2"/>
  <c r="A6177" i="2"/>
  <c r="B6177" i="2"/>
  <c r="C6177" i="2"/>
  <c r="D6177" i="2"/>
  <c r="E6177" i="2"/>
  <c r="A6178" i="2"/>
  <c r="B6178" i="2"/>
  <c r="C6178" i="2"/>
  <c r="D6178" i="2"/>
  <c r="E6178" i="2"/>
  <c r="A6179" i="2"/>
  <c r="B6179" i="2"/>
  <c r="C6179" i="2"/>
  <c r="D6179" i="2"/>
  <c r="E6179" i="2"/>
  <c r="A6180" i="2"/>
  <c r="B6180" i="2"/>
  <c r="C6180" i="2"/>
  <c r="D6180" i="2"/>
  <c r="E6180" i="2"/>
  <c r="A6181" i="2"/>
  <c r="B6181" i="2"/>
  <c r="C6181" i="2"/>
  <c r="D6181" i="2"/>
  <c r="E6181" i="2"/>
  <c r="A6182" i="2"/>
  <c r="B6182" i="2"/>
  <c r="C6182" i="2"/>
  <c r="D6182" i="2"/>
  <c r="E6182" i="2"/>
  <c r="A6183" i="2"/>
  <c r="B6183" i="2"/>
  <c r="C6183" i="2"/>
  <c r="D6183" i="2"/>
  <c r="E6183" i="2"/>
  <c r="A6184" i="2"/>
  <c r="B6184" i="2"/>
  <c r="C6184" i="2"/>
  <c r="D6184" i="2"/>
  <c r="E6184" i="2"/>
  <c r="A6185" i="2"/>
  <c r="B6185" i="2"/>
  <c r="C6185" i="2"/>
  <c r="D6185" i="2"/>
  <c r="E6185" i="2"/>
  <c r="A6186" i="2"/>
  <c r="B6186" i="2"/>
  <c r="C6186" i="2"/>
  <c r="D6186" i="2"/>
  <c r="E6186" i="2"/>
  <c r="A6187" i="2"/>
  <c r="B6187" i="2"/>
  <c r="C6187" i="2"/>
  <c r="D6187" i="2"/>
  <c r="E6187" i="2"/>
  <c r="A6188" i="2"/>
  <c r="B6188" i="2"/>
  <c r="C6188" i="2"/>
  <c r="D6188" i="2"/>
  <c r="E6188" i="2"/>
  <c r="A6190" i="2"/>
  <c r="B6190" i="2"/>
  <c r="C6190" i="2"/>
  <c r="D6190" i="2"/>
  <c r="E6190" i="2"/>
  <c r="A6191" i="2"/>
  <c r="B6191" i="2"/>
  <c r="C6191" i="2"/>
  <c r="D6191" i="2"/>
  <c r="E6191" i="2"/>
  <c r="A6192" i="2"/>
  <c r="B6192" i="2"/>
  <c r="C6192" i="2"/>
  <c r="D6192" i="2"/>
  <c r="E6192" i="2"/>
  <c r="A6193" i="2"/>
  <c r="B6193" i="2"/>
  <c r="C6193" i="2"/>
  <c r="D6193" i="2"/>
  <c r="E6193" i="2"/>
  <c r="A6194" i="2"/>
  <c r="B6194" i="2"/>
  <c r="C6194" i="2"/>
  <c r="D6194" i="2"/>
  <c r="E6194" i="2"/>
  <c r="A6195" i="2"/>
  <c r="B6195" i="2"/>
  <c r="C6195" i="2"/>
  <c r="D6195" i="2"/>
  <c r="E6195" i="2"/>
  <c r="A6196" i="2"/>
  <c r="B6196" i="2"/>
  <c r="C6196" i="2"/>
  <c r="D6196" i="2"/>
  <c r="E6196" i="2"/>
  <c r="A6197" i="2"/>
  <c r="B6197" i="2"/>
  <c r="C6197" i="2"/>
  <c r="D6197" i="2"/>
  <c r="E6197" i="2"/>
  <c r="A6199" i="2"/>
  <c r="B6199" i="2"/>
  <c r="C6199" i="2"/>
  <c r="D6199" i="2"/>
  <c r="E6199" i="2"/>
  <c r="A6200" i="2"/>
  <c r="B6200" i="2"/>
  <c r="C6200" i="2"/>
  <c r="D6200" i="2"/>
  <c r="E6200" i="2"/>
  <c r="A6201" i="2"/>
  <c r="B6201" i="2"/>
  <c r="C6201" i="2"/>
  <c r="D6201" i="2"/>
  <c r="E6201" i="2"/>
  <c r="A6202" i="2"/>
  <c r="B6202" i="2"/>
  <c r="C6202" i="2"/>
  <c r="D6202" i="2"/>
  <c r="E6202" i="2"/>
  <c r="A6203" i="2"/>
  <c r="B6203" i="2"/>
  <c r="C6203" i="2"/>
  <c r="D6203" i="2"/>
  <c r="E6203" i="2"/>
  <c r="A6204" i="2"/>
  <c r="B6204" i="2"/>
  <c r="C6204" i="2"/>
  <c r="D6204" i="2"/>
  <c r="E6204" i="2"/>
  <c r="A6205" i="2"/>
  <c r="B6205" i="2"/>
  <c r="C6205" i="2"/>
  <c r="D6205" i="2"/>
  <c r="E6205" i="2"/>
  <c r="A6206" i="2"/>
  <c r="B6206" i="2"/>
  <c r="C6206" i="2"/>
  <c r="D6206" i="2"/>
  <c r="E6206" i="2"/>
  <c r="A6208" i="2"/>
  <c r="B6208" i="2"/>
  <c r="C6208" i="2"/>
  <c r="D6208" i="2"/>
  <c r="E6208" i="2"/>
  <c r="A6209" i="2"/>
  <c r="B6209" i="2"/>
  <c r="C6209" i="2"/>
  <c r="D6209" i="2"/>
  <c r="E6209" i="2"/>
  <c r="A6210" i="2"/>
  <c r="B6210" i="2"/>
  <c r="C6210" i="2"/>
  <c r="D6210" i="2"/>
  <c r="E6210" i="2"/>
  <c r="A6211" i="2"/>
  <c r="B6211" i="2"/>
  <c r="C6211" i="2"/>
  <c r="D6211" i="2"/>
  <c r="E6211" i="2"/>
  <c r="A6212" i="2"/>
  <c r="B6212" i="2"/>
  <c r="C6212" i="2"/>
  <c r="D6212" i="2"/>
  <c r="E6212" i="2"/>
  <c r="A6213" i="2"/>
  <c r="B6213" i="2"/>
  <c r="C6213" i="2"/>
  <c r="D6213" i="2"/>
  <c r="E6213" i="2"/>
  <c r="A6214" i="2"/>
  <c r="B6214" i="2"/>
  <c r="C6214" i="2"/>
  <c r="D6214" i="2"/>
  <c r="E6214" i="2"/>
  <c r="A6215" i="2"/>
  <c r="B6215" i="2"/>
  <c r="C6215" i="2"/>
  <c r="D6215" i="2"/>
  <c r="E6215" i="2"/>
  <c r="A6216" i="2"/>
  <c r="B6216" i="2"/>
  <c r="C6216" i="2"/>
  <c r="D6216" i="2"/>
  <c r="E6216" i="2"/>
  <c r="A6217" i="2"/>
  <c r="B6217" i="2"/>
  <c r="C6217" i="2"/>
  <c r="D6217" i="2"/>
  <c r="E6217" i="2"/>
  <c r="A6218" i="2"/>
  <c r="B6218" i="2"/>
  <c r="C6218" i="2"/>
  <c r="D6218" i="2"/>
  <c r="E6218" i="2"/>
  <c r="A6219" i="2"/>
  <c r="B6219" i="2"/>
  <c r="C6219" i="2"/>
  <c r="D6219" i="2"/>
  <c r="E6219" i="2"/>
  <c r="A6220" i="2"/>
  <c r="B6220" i="2"/>
  <c r="C6220" i="2"/>
  <c r="D6220" i="2"/>
  <c r="E6220" i="2"/>
  <c r="A6221" i="2"/>
  <c r="B6221" i="2"/>
  <c r="C6221" i="2"/>
  <c r="D6221" i="2"/>
  <c r="E6221" i="2"/>
  <c r="A6222" i="2"/>
  <c r="B6222" i="2"/>
  <c r="C6222" i="2"/>
  <c r="D6222" i="2"/>
  <c r="E6222" i="2"/>
  <c r="A6223" i="2"/>
  <c r="B6223" i="2"/>
  <c r="C6223" i="2"/>
  <c r="D6223" i="2"/>
  <c r="E6223" i="2"/>
  <c r="A6225" i="2"/>
  <c r="B6225" i="2"/>
  <c r="C6225" i="2"/>
  <c r="D6225" i="2"/>
  <c r="E6225" i="2"/>
  <c r="A6226" i="2"/>
  <c r="B6226" i="2"/>
  <c r="C6226" i="2"/>
  <c r="D6226" i="2"/>
  <c r="E6226" i="2"/>
  <c r="A6227" i="2"/>
  <c r="B6227" i="2"/>
  <c r="C6227" i="2"/>
  <c r="D6227" i="2"/>
  <c r="E6227" i="2"/>
  <c r="A6228" i="2"/>
  <c r="B6228" i="2"/>
  <c r="C6228" i="2"/>
  <c r="D6228" i="2"/>
  <c r="E6228" i="2"/>
  <c r="A6229" i="2"/>
  <c r="B6229" i="2"/>
  <c r="C6229" i="2"/>
  <c r="D6229" i="2"/>
  <c r="E6229" i="2"/>
  <c r="A6230" i="2"/>
  <c r="B6230" i="2"/>
  <c r="C6230" i="2"/>
  <c r="D6230" i="2"/>
  <c r="E6230" i="2"/>
  <c r="A6231" i="2"/>
  <c r="B6231" i="2"/>
  <c r="C6231" i="2"/>
  <c r="D6231" i="2"/>
  <c r="E6231" i="2"/>
  <c r="A6232" i="2"/>
  <c r="B6232" i="2"/>
  <c r="C6232" i="2"/>
  <c r="D6232" i="2"/>
  <c r="E6232" i="2"/>
  <c r="A6233" i="2"/>
  <c r="B6233" i="2"/>
  <c r="C6233" i="2"/>
  <c r="D6233" i="2"/>
  <c r="E6233" i="2"/>
  <c r="A6234" i="2"/>
  <c r="B6234" i="2"/>
  <c r="C6234" i="2"/>
  <c r="D6234" i="2"/>
  <c r="E6234" i="2"/>
  <c r="A6235" i="2"/>
  <c r="B6235" i="2"/>
  <c r="C6235" i="2"/>
  <c r="D6235" i="2"/>
  <c r="E6235" i="2"/>
  <c r="A6236" i="2"/>
  <c r="B6236" i="2"/>
  <c r="C6236" i="2"/>
  <c r="D6236" i="2"/>
  <c r="E6236" i="2"/>
  <c r="A6237" i="2"/>
  <c r="B6237" i="2"/>
  <c r="C6237" i="2"/>
  <c r="D6237" i="2"/>
  <c r="E6237" i="2"/>
  <c r="A6238" i="2"/>
  <c r="B6238" i="2"/>
  <c r="C6238" i="2"/>
  <c r="D6238" i="2"/>
  <c r="E6238" i="2"/>
  <c r="A6239" i="2"/>
  <c r="B6239" i="2"/>
  <c r="C6239" i="2"/>
  <c r="D6239" i="2"/>
  <c r="E6239" i="2"/>
  <c r="A6240" i="2"/>
  <c r="B6240" i="2"/>
  <c r="C6240" i="2"/>
  <c r="D6240" i="2"/>
  <c r="E6240" i="2"/>
  <c r="A6242" i="2"/>
  <c r="B6242" i="2"/>
  <c r="C6242" i="2"/>
  <c r="D6242" i="2"/>
  <c r="E6242" i="2"/>
  <c r="A6243" i="2"/>
  <c r="B6243" i="2"/>
  <c r="C6243" i="2"/>
  <c r="D6243" i="2"/>
  <c r="E6243" i="2"/>
  <c r="A6244" i="2"/>
  <c r="B6244" i="2"/>
  <c r="C6244" i="2"/>
  <c r="D6244" i="2"/>
  <c r="E6244" i="2"/>
  <c r="A6245" i="2"/>
  <c r="B6245" i="2"/>
  <c r="C6245" i="2"/>
  <c r="D6245" i="2"/>
  <c r="E6245" i="2"/>
  <c r="A6246" i="2"/>
  <c r="B6246" i="2"/>
  <c r="C6246" i="2"/>
  <c r="D6246" i="2"/>
  <c r="E6246" i="2"/>
  <c r="A6247" i="2"/>
  <c r="B6247" i="2"/>
  <c r="C6247" i="2"/>
  <c r="D6247" i="2"/>
  <c r="E6247" i="2"/>
  <c r="A6248" i="2"/>
  <c r="B6248" i="2"/>
  <c r="C6248" i="2"/>
  <c r="D6248" i="2"/>
  <c r="E6248" i="2"/>
  <c r="A6249" i="2"/>
  <c r="B6249" i="2"/>
  <c r="C6249" i="2"/>
  <c r="D6249" i="2"/>
  <c r="E6249" i="2"/>
  <c r="A6251" i="2"/>
  <c r="B6251" i="2"/>
  <c r="C6251" i="2"/>
  <c r="D6251" i="2"/>
  <c r="E6251" i="2"/>
  <c r="A6252" i="2"/>
  <c r="B6252" i="2"/>
  <c r="C6252" i="2"/>
  <c r="D6252" i="2"/>
  <c r="E6252" i="2"/>
  <c r="A6253" i="2"/>
  <c r="B6253" i="2"/>
  <c r="C6253" i="2"/>
  <c r="D6253" i="2"/>
  <c r="E6253" i="2"/>
  <c r="A6254" i="2"/>
  <c r="B6254" i="2"/>
  <c r="C6254" i="2"/>
  <c r="D6254" i="2"/>
  <c r="E6254" i="2"/>
  <c r="A6255" i="2"/>
  <c r="B6255" i="2"/>
  <c r="C6255" i="2"/>
  <c r="D6255" i="2"/>
  <c r="E6255" i="2"/>
  <c r="A6256" i="2"/>
  <c r="B6256" i="2"/>
  <c r="C6256" i="2"/>
  <c r="D6256" i="2"/>
  <c r="E6256" i="2"/>
  <c r="A6257" i="2"/>
  <c r="B6257" i="2"/>
  <c r="C6257" i="2"/>
  <c r="D6257" i="2"/>
  <c r="E6257" i="2"/>
  <c r="A6258" i="2"/>
  <c r="B6258" i="2"/>
  <c r="C6258" i="2"/>
  <c r="D6258" i="2"/>
  <c r="E6258" i="2"/>
  <c r="A6259" i="2"/>
  <c r="B6259" i="2"/>
  <c r="C6259" i="2"/>
  <c r="D6259" i="2"/>
  <c r="E6259" i="2"/>
  <c r="A6260" i="2"/>
  <c r="B6260" i="2"/>
  <c r="C6260" i="2"/>
  <c r="D6260" i="2"/>
  <c r="E6260" i="2"/>
  <c r="A6261" i="2"/>
  <c r="B6261" i="2"/>
  <c r="C6261" i="2"/>
  <c r="D6261" i="2"/>
  <c r="E6261" i="2"/>
  <c r="A6262" i="2"/>
  <c r="B6262" i="2"/>
  <c r="C6262" i="2"/>
  <c r="D6262" i="2"/>
  <c r="E6262" i="2"/>
  <c r="A6263" i="2"/>
  <c r="B6263" i="2"/>
  <c r="C6263" i="2"/>
  <c r="D6263" i="2"/>
  <c r="E6263" i="2"/>
  <c r="A6264" i="2"/>
  <c r="B6264" i="2"/>
  <c r="C6264" i="2"/>
  <c r="D6264" i="2"/>
  <c r="E6264" i="2"/>
  <c r="A6265" i="2"/>
  <c r="B6265" i="2"/>
  <c r="C6265" i="2"/>
  <c r="D6265" i="2"/>
  <c r="E6265" i="2"/>
  <c r="A6266" i="2"/>
  <c r="B6266" i="2"/>
  <c r="C6266" i="2"/>
  <c r="D6266" i="2"/>
  <c r="E6266" i="2"/>
  <c r="A6267" i="2"/>
  <c r="B6267" i="2"/>
  <c r="C6267" i="2"/>
  <c r="D6267" i="2"/>
  <c r="E6267" i="2"/>
  <c r="A6268" i="2"/>
  <c r="B6268" i="2"/>
  <c r="C6268" i="2"/>
  <c r="D6268" i="2"/>
  <c r="E6268" i="2"/>
  <c r="A6269" i="2"/>
  <c r="B6269" i="2"/>
  <c r="C6269" i="2"/>
  <c r="D6269" i="2"/>
  <c r="E6269" i="2"/>
  <c r="A6270" i="2"/>
  <c r="B6270" i="2"/>
  <c r="C6270" i="2"/>
  <c r="D6270" i="2"/>
  <c r="E6270" i="2"/>
  <c r="A6271" i="2"/>
  <c r="B6271" i="2"/>
  <c r="C6271" i="2"/>
  <c r="D6271" i="2"/>
  <c r="E6271" i="2"/>
  <c r="A6272" i="2"/>
  <c r="B6272" i="2"/>
  <c r="C6272" i="2"/>
  <c r="D6272" i="2"/>
  <c r="E6272" i="2"/>
  <c r="A6273" i="2"/>
  <c r="B6273" i="2"/>
  <c r="C6273" i="2"/>
  <c r="D6273" i="2"/>
  <c r="E6273" i="2"/>
  <c r="A6274" i="2"/>
  <c r="B6274" i="2"/>
  <c r="C6274" i="2"/>
  <c r="D6274" i="2"/>
  <c r="E6274" i="2"/>
  <c r="A6275" i="2"/>
  <c r="B6275" i="2"/>
  <c r="C6275" i="2"/>
  <c r="D6275" i="2"/>
  <c r="E6275" i="2"/>
  <c r="A6276" i="2"/>
  <c r="B6276" i="2"/>
  <c r="C6276" i="2"/>
  <c r="D6276" i="2"/>
  <c r="E6276" i="2"/>
  <c r="A6277" i="2"/>
  <c r="B6277" i="2"/>
  <c r="C6277" i="2"/>
  <c r="D6277" i="2"/>
  <c r="E6277" i="2"/>
  <c r="A6278" i="2"/>
  <c r="B6278" i="2"/>
  <c r="C6278" i="2"/>
  <c r="D6278" i="2"/>
  <c r="E6278" i="2"/>
  <c r="A6279" i="2"/>
  <c r="B6279" i="2"/>
  <c r="C6279" i="2"/>
  <c r="D6279" i="2"/>
  <c r="E6279" i="2"/>
  <c r="A6280" i="2"/>
  <c r="B6280" i="2"/>
  <c r="C6280" i="2"/>
  <c r="D6280" i="2"/>
  <c r="E6280" i="2"/>
  <c r="A6281" i="2"/>
  <c r="B6281" i="2"/>
  <c r="C6281" i="2"/>
  <c r="D6281" i="2"/>
  <c r="E6281" i="2"/>
  <c r="A6282" i="2"/>
  <c r="B6282" i="2"/>
  <c r="C6282" i="2"/>
  <c r="D6282" i="2"/>
  <c r="E6282" i="2"/>
  <c r="A6283" i="2"/>
  <c r="B6283" i="2"/>
  <c r="C6283" i="2"/>
  <c r="D6283" i="2"/>
  <c r="E6283" i="2"/>
  <c r="A6284" i="2"/>
  <c r="B6284" i="2"/>
  <c r="C6284" i="2"/>
  <c r="D6284" i="2"/>
  <c r="E6284" i="2"/>
  <c r="A6285" i="2"/>
  <c r="B6285" i="2"/>
  <c r="C6285" i="2"/>
  <c r="D6285" i="2"/>
  <c r="E6285" i="2"/>
  <c r="A6286" i="2"/>
  <c r="B6286" i="2"/>
  <c r="C6286" i="2"/>
  <c r="D6286" i="2"/>
  <c r="E6286" i="2"/>
  <c r="A6287" i="2"/>
  <c r="B6287" i="2"/>
  <c r="C6287" i="2"/>
  <c r="D6287" i="2"/>
  <c r="E6287" i="2"/>
  <c r="A6288" i="2"/>
  <c r="B6288" i="2"/>
  <c r="C6288" i="2"/>
  <c r="D6288" i="2"/>
  <c r="E6288" i="2"/>
  <c r="A6289" i="2"/>
  <c r="B6289" i="2"/>
  <c r="C6289" i="2"/>
  <c r="D6289" i="2"/>
  <c r="E6289" i="2"/>
  <c r="A6290" i="2"/>
  <c r="B6290" i="2"/>
  <c r="C6290" i="2"/>
  <c r="D6290" i="2"/>
  <c r="E6290" i="2"/>
  <c r="A6291" i="2"/>
  <c r="B6291" i="2"/>
  <c r="C6291" i="2"/>
  <c r="D6291" i="2"/>
  <c r="E6291" i="2"/>
  <c r="A6292" i="2"/>
  <c r="B6292" i="2"/>
  <c r="C6292" i="2"/>
  <c r="D6292" i="2"/>
  <c r="E6292" i="2"/>
  <c r="A6293" i="2"/>
  <c r="B6293" i="2"/>
  <c r="C6293" i="2"/>
  <c r="D6293" i="2"/>
  <c r="E6293" i="2"/>
  <c r="A6294" i="2"/>
  <c r="B6294" i="2"/>
  <c r="C6294" i="2"/>
  <c r="D6294" i="2"/>
  <c r="E6294" i="2"/>
  <c r="A6295" i="2"/>
  <c r="B6295" i="2"/>
  <c r="C6295" i="2"/>
  <c r="D6295" i="2"/>
  <c r="E6295" i="2"/>
  <c r="A6296" i="2"/>
  <c r="B6296" i="2"/>
  <c r="C6296" i="2"/>
  <c r="D6296" i="2"/>
  <c r="E6296" i="2"/>
  <c r="A6297" i="2"/>
  <c r="B6297" i="2"/>
  <c r="C6297" i="2"/>
  <c r="D6297" i="2"/>
  <c r="E6297" i="2"/>
  <c r="A6298" i="2"/>
  <c r="B6298" i="2"/>
  <c r="C6298" i="2"/>
  <c r="D6298" i="2"/>
  <c r="E6298" i="2"/>
  <c r="A6299" i="2"/>
  <c r="B6299" i="2"/>
  <c r="C6299" i="2"/>
  <c r="D6299" i="2"/>
  <c r="E6299" i="2"/>
  <c r="A6300" i="2"/>
  <c r="B6300" i="2"/>
  <c r="C6300" i="2"/>
  <c r="D6300" i="2"/>
  <c r="E6300" i="2"/>
  <c r="A6301" i="2"/>
  <c r="B6301" i="2"/>
  <c r="C6301" i="2"/>
  <c r="D6301" i="2"/>
  <c r="E6301" i="2"/>
  <c r="A6302" i="2"/>
  <c r="B6302" i="2"/>
  <c r="C6302" i="2"/>
  <c r="D6302" i="2"/>
  <c r="E6302" i="2"/>
  <c r="A6303" i="2"/>
  <c r="B6303" i="2"/>
  <c r="C6303" i="2"/>
  <c r="D6303" i="2"/>
  <c r="E6303" i="2"/>
  <c r="A6304" i="2"/>
  <c r="B6304" i="2"/>
  <c r="C6304" i="2"/>
  <c r="D6304" i="2"/>
  <c r="E6304" i="2"/>
  <c r="A6305" i="2"/>
  <c r="B6305" i="2"/>
  <c r="C6305" i="2"/>
  <c r="D6305" i="2"/>
  <c r="E6305" i="2"/>
  <c r="A6306" i="2"/>
  <c r="B6306" i="2"/>
  <c r="C6306" i="2"/>
  <c r="D6306" i="2"/>
  <c r="E6306" i="2"/>
  <c r="A6314" i="2"/>
  <c r="B6314" i="2"/>
  <c r="C6314" i="2"/>
  <c r="D6314" i="2"/>
  <c r="E6314" i="2"/>
  <c r="A6315" i="2"/>
  <c r="B6315" i="2"/>
  <c r="C6315" i="2"/>
  <c r="D6315" i="2"/>
  <c r="E6315" i="2"/>
  <c r="A6316" i="2"/>
  <c r="B6316" i="2"/>
  <c r="C6316" i="2"/>
  <c r="D6316" i="2"/>
  <c r="E6316" i="2"/>
  <c r="A6317" i="2"/>
  <c r="B6317" i="2"/>
  <c r="C6317" i="2"/>
  <c r="D6317" i="2"/>
  <c r="E6317" i="2"/>
  <c r="A6318" i="2"/>
  <c r="B6318" i="2"/>
  <c r="C6318" i="2"/>
  <c r="D6318" i="2"/>
  <c r="E6318" i="2"/>
  <c r="A6319" i="2"/>
  <c r="B6319" i="2"/>
  <c r="C6319" i="2"/>
  <c r="D6319" i="2"/>
  <c r="E6319" i="2"/>
  <c r="A6320" i="2"/>
  <c r="B6320" i="2"/>
  <c r="C6320" i="2"/>
  <c r="D6320" i="2"/>
  <c r="E6320" i="2"/>
  <c r="A6321" i="2"/>
  <c r="B6321" i="2"/>
  <c r="C6321" i="2"/>
  <c r="D6321" i="2"/>
  <c r="E6321" i="2"/>
  <c r="A6322" i="2"/>
  <c r="B6322" i="2"/>
  <c r="C6322" i="2"/>
  <c r="D6322" i="2"/>
  <c r="E6322" i="2"/>
  <c r="A6323" i="2"/>
  <c r="B6323" i="2"/>
  <c r="C6323" i="2"/>
  <c r="D6323" i="2"/>
  <c r="E6323" i="2"/>
  <c r="A6324" i="2"/>
  <c r="B6324" i="2"/>
  <c r="C6324" i="2"/>
  <c r="D6324" i="2"/>
  <c r="E6324" i="2"/>
  <c r="A6325" i="2"/>
  <c r="B6325" i="2"/>
  <c r="C6325" i="2"/>
  <c r="D6325" i="2"/>
  <c r="E6325" i="2"/>
  <c r="A6326" i="2"/>
  <c r="B6326" i="2"/>
  <c r="C6326" i="2"/>
  <c r="D6326" i="2"/>
  <c r="E6326" i="2"/>
  <c r="A6327" i="2"/>
  <c r="B6327" i="2"/>
  <c r="C6327" i="2"/>
  <c r="D6327" i="2"/>
  <c r="E6327" i="2"/>
  <c r="A6330" i="2"/>
  <c r="B6330" i="2"/>
  <c r="C6330" i="2"/>
  <c r="D6330" i="2"/>
  <c r="E6330" i="2"/>
  <c r="A6331" i="2"/>
  <c r="B6331" i="2"/>
  <c r="C6331" i="2"/>
  <c r="D6331" i="2"/>
  <c r="E6331" i="2"/>
  <c r="A6334" i="2"/>
  <c r="B6334" i="2"/>
  <c r="C6334" i="2"/>
  <c r="D6334" i="2"/>
  <c r="E6334" i="2"/>
  <c r="A6335" i="2"/>
  <c r="B6335" i="2"/>
  <c r="C6335" i="2"/>
  <c r="D6335" i="2"/>
  <c r="E6335" i="2"/>
  <c r="A6336" i="2"/>
  <c r="B6336" i="2"/>
  <c r="C6336" i="2"/>
  <c r="D6336" i="2"/>
  <c r="E6336" i="2"/>
  <c r="A6337" i="2"/>
  <c r="B6337" i="2"/>
  <c r="C6337" i="2"/>
  <c r="D6337" i="2"/>
  <c r="E6337" i="2"/>
  <c r="A6338" i="2"/>
  <c r="B6338" i="2"/>
  <c r="C6338" i="2"/>
  <c r="D6338" i="2"/>
  <c r="E6338" i="2"/>
  <c r="A6339" i="2"/>
  <c r="B6339" i="2"/>
  <c r="C6339" i="2"/>
  <c r="D6339" i="2"/>
  <c r="E6339" i="2"/>
  <c r="A6340" i="2"/>
  <c r="B6340" i="2"/>
  <c r="C6340" i="2"/>
  <c r="D6340" i="2"/>
  <c r="E6340" i="2"/>
  <c r="A6341" i="2"/>
  <c r="B6341" i="2"/>
  <c r="C6341" i="2"/>
  <c r="D6341" i="2"/>
  <c r="E6341" i="2"/>
  <c r="A6342" i="2"/>
  <c r="B6342" i="2"/>
  <c r="C6342" i="2"/>
  <c r="D6342" i="2"/>
  <c r="E6342" i="2"/>
  <c r="A6343" i="2"/>
  <c r="B6343" i="2"/>
  <c r="C6343" i="2"/>
  <c r="D6343" i="2"/>
  <c r="E6343" i="2"/>
  <c r="A6348" i="2"/>
  <c r="B6348" i="2"/>
  <c r="C6348" i="2"/>
  <c r="D6348" i="2"/>
  <c r="E6348" i="2"/>
  <c r="A6349" i="2"/>
  <c r="B6349" i="2"/>
  <c r="C6349" i="2"/>
  <c r="D6349" i="2"/>
  <c r="E6349" i="2"/>
  <c r="A6351" i="2"/>
  <c r="B6351" i="2"/>
  <c r="C6351" i="2"/>
  <c r="D6351" i="2"/>
  <c r="E6351" i="2"/>
  <c r="A6352" i="2"/>
  <c r="B6352" i="2"/>
  <c r="C6352" i="2"/>
  <c r="D6352" i="2"/>
  <c r="E6352" i="2"/>
  <c r="A6355" i="2"/>
  <c r="B6355" i="2"/>
  <c r="C6355" i="2"/>
  <c r="D6355" i="2"/>
  <c r="E6355" i="2"/>
  <c r="A6356" i="2"/>
  <c r="B6356" i="2"/>
  <c r="C6356" i="2"/>
  <c r="D6356" i="2"/>
  <c r="E6356" i="2"/>
  <c r="A6357" i="2"/>
  <c r="B6357" i="2"/>
  <c r="C6357" i="2"/>
  <c r="D6357" i="2"/>
  <c r="E6357" i="2"/>
  <c r="A6358" i="2"/>
  <c r="B6358" i="2"/>
  <c r="C6358" i="2"/>
  <c r="D6358" i="2"/>
  <c r="E6358" i="2"/>
  <c r="A6360" i="2"/>
  <c r="B6360" i="2"/>
  <c r="C6360" i="2"/>
  <c r="D6360" i="2"/>
  <c r="E6360" i="2"/>
  <c r="A6361" i="2"/>
  <c r="B6361" i="2"/>
  <c r="C6361" i="2"/>
  <c r="D6361" i="2"/>
  <c r="E6361" i="2"/>
  <c r="A6362" i="2"/>
  <c r="B6362" i="2"/>
  <c r="C6362" i="2"/>
  <c r="D6362" i="2"/>
  <c r="E6362" i="2"/>
  <c r="A6363" i="2"/>
  <c r="B6363" i="2"/>
  <c r="C6363" i="2"/>
  <c r="D6363" i="2"/>
  <c r="E6363" i="2"/>
  <c r="A6364" i="2"/>
  <c r="B6364" i="2"/>
  <c r="C6364" i="2"/>
  <c r="D6364" i="2"/>
  <c r="E6364" i="2"/>
  <c r="A6365" i="2"/>
  <c r="B6365" i="2"/>
  <c r="C6365" i="2"/>
  <c r="D6365" i="2"/>
  <c r="E6365" i="2"/>
  <c r="A6366" i="2"/>
  <c r="B6366" i="2"/>
  <c r="C6366" i="2"/>
  <c r="D6366" i="2"/>
  <c r="E6366" i="2"/>
  <c r="A6367" i="2"/>
  <c r="B6367" i="2"/>
  <c r="C6367" i="2"/>
  <c r="D6367" i="2"/>
  <c r="E6367" i="2"/>
  <c r="A6368" i="2"/>
  <c r="B6368" i="2"/>
  <c r="C6368" i="2"/>
  <c r="D6368" i="2"/>
  <c r="E6368" i="2"/>
  <c r="A6369" i="2"/>
  <c r="B6369" i="2"/>
  <c r="C6369" i="2"/>
  <c r="D6369" i="2"/>
  <c r="E6369" i="2"/>
  <c r="A6370" i="2"/>
  <c r="B6370" i="2"/>
  <c r="C6370" i="2"/>
  <c r="D6370" i="2"/>
  <c r="E6370" i="2"/>
  <c r="A6371" i="2"/>
  <c r="B6371" i="2"/>
  <c r="C6371" i="2"/>
  <c r="D6371" i="2"/>
  <c r="E6371" i="2"/>
  <c r="A6372" i="2"/>
  <c r="B6372" i="2"/>
  <c r="C6372" i="2"/>
  <c r="D6372" i="2"/>
  <c r="E6372" i="2"/>
  <c r="A6373" i="2"/>
  <c r="B6373" i="2"/>
  <c r="C6373" i="2"/>
  <c r="D6373" i="2"/>
  <c r="E6373" i="2"/>
  <c r="A6374" i="2"/>
  <c r="B6374" i="2"/>
  <c r="C6374" i="2"/>
  <c r="D6374" i="2"/>
  <c r="E6374" i="2"/>
  <c r="A6375" i="2"/>
  <c r="B6375" i="2"/>
  <c r="C6375" i="2"/>
  <c r="D6375" i="2"/>
  <c r="E6375" i="2"/>
  <c r="A6376" i="2"/>
  <c r="B6376" i="2"/>
  <c r="C6376" i="2"/>
  <c r="D6376" i="2"/>
  <c r="E6376" i="2"/>
  <c r="A6377" i="2"/>
  <c r="B6377" i="2"/>
  <c r="C6377" i="2"/>
  <c r="D6377" i="2"/>
  <c r="E6377" i="2"/>
  <c r="A6378" i="2"/>
  <c r="B6378" i="2"/>
  <c r="C6378" i="2"/>
  <c r="D6378" i="2"/>
  <c r="E6378" i="2"/>
  <c r="A6379" i="2"/>
  <c r="B6379" i="2"/>
  <c r="C6379" i="2"/>
  <c r="D6379" i="2"/>
  <c r="E6379" i="2"/>
  <c r="A6380" i="2"/>
  <c r="B6380" i="2"/>
  <c r="C6380" i="2"/>
  <c r="D6380" i="2"/>
  <c r="E6380" i="2"/>
  <c r="A6381" i="2"/>
  <c r="B6381" i="2"/>
  <c r="C6381" i="2"/>
  <c r="D6381" i="2"/>
  <c r="E6381" i="2"/>
  <c r="A6382" i="2"/>
  <c r="B6382" i="2"/>
  <c r="C6382" i="2"/>
  <c r="D6382" i="2"/>
  <c r="E6382" i="2"/>
  <c r="A6383" i="2"/>
  <c r="B6383" i="2"/>
  <c r="C6383" i="2"/>
  <c r="D6383" i="2"/>
  <c r="E6383" i="2"/>
  <c r="A6384" i="2"/>
  <c r="B6384" i="2"/>
  <c r="C6384" i="2"/>
  <c r="D6384" i="2"/>
  <c r="E6384" i="2"/>
  <c r="A6385" i="2"/>
  <c r="B6385" i="2"/>
  <c r="C6385" i="2"/>
  <c r="D6385" i="2"/>
  <c r="E6385" i="2"/>
  <c r="A6391" i="2"/>
  <c r="B6391" i="2"/>
  <c r="C6391" i="2"/>
  <c r="D6391" i="2"/>
  <c r="E6391" i="2"/>
  <c r="A6392" i="2"/>
  <c r="B6392" i="2"/>
  <c r="C6392" i="2"/>
  <c r="D6392" i="2"/>
  <c r="E6392" i="2"/>
  <c r="A6393" i="2"/>
  <c r="B6393" i="2"/>
  <c r="C6393" i="2"/>
  <c r="D6393" i="2"/>
  <c r="E6393" i="2"/>
  <c r="A6394" i="2"/>
  <c r="B6394" i="2"/>
  <c r="C6394" i="2"/>
  <c r="D6394" i="2"/>
  <c r="E6394" i="2"/>
  <c r="A6395" i="2"/>
  <c r="B6395" i="2"/>
  <c r="C6395" i="2"/>
  <c r="D6395" i="2"/>
  <c r="E6395" i="2"/>
  <c r="A6396" i="2"/>
  <c r="B6396" i="2"/>
  <c r="C6396" i="2"/>
  <c r="D6396" i="2"/>
  <c r="E6396" i="2"/>
  <c r="A6397" i="2"/>
  <c r="B6397" i="2"/>
  <c r="C6397" i="2"/>
  <c r="D6397" i="2"/>
  <c r="E6397" i="2"/>
  <c r="A6398" i="2"/>
  <c r="B6398" i="2"/>
  <c r="C6398" i="2"/>
  <c r="D6398" i="2"/>
  <c r="E6398" i="2"/>
  <c r="A6399" i="2"/>
  <c r="B6399" i="2"/>
  <c r="C6399" i="2"/>
  <c r="D6399" i="2"/>
  <c r="E6399" i="2"/>
  <c r="A6400" i="2"/>
  <c r="B6400" i="2"/>
  <c r="C6400" i="2"/>
  <c r="D6400" i="2"/>
  <c r="E6400" i="2"/>
  <c r="A6401" i="2"/>
  <c r="B6401" i="2"/>
  <c r="C6401" i="2"/>
  <c r="D6401" i="2"/>
  <c r="E6401" i="2"/>
  <c r="A6402" i="2"/>
  <c r="B6402" i="2"/>
  <c r="C6402" i="2"/>
  <c r="D6402" i="2"/>
  <c r="E6402" i="2"/>
  <c r="A6403" i="2"/>
  <c r="B6403" i="2"/>
  <c r="C6403" i="2"/>
  <c r="D6403" i="2"/>
  <c r="E6403" i="2"/>
  <c r="A6404" i="2"/>
  <c r="B6404" i="2"/>
  <c r="C6404" i="2"/>
  <c r="D6404" i="2"/>
  <c r="E6404" i="2"/>
  <c r="A6405" i="2"/>
  <c r="B6405" i="2"/>
  <c r="C6405" i="2"/>
  <c r="D6405" i="2"/>
  <c r="E6405" i="2"/>
  <c r="A6406" i="2"/>
  <c r="B6406" i="2"/>
  <c r="C6406" i="2"/>
  <c r="D6406" i="2"/>
  <c r="E6406" i="2"/>
  <c r="A6407" i="2"/>
  <c r="B6407" i="2"/>
  <c r="C6407" i="2"/>
  <c r="D6407" i="2"/>
  <c r="E6407" i="2"/>
  <c r="A6408" i="2"/>
  <c r="B6408" i="2"/>
  <c r="C6408" i="2"/>
  <c r="D6408" i="2"/>
  <c r="E6408" i="2"/>
  <c r="A6409" i="2"/>
  <c r="B6409" i="2"/>
  <c r="C6409" i="2"/>
  <c r="D6409" i="2"/>
  <c r="E6409" i="2"/>
  <c r="A6410" i="2"/>
  <c r="B6410" i="2"/>
  <c r="C6410" i="2"/>
  <c r="D6410" i="2"/>
  <c r="E6410" i="2"/>
  <c r="A6411" i="2"/>
  <c r="B6411" i="2"/>
  <c r="C6411" i="2"/>
  <c r="D6411" i="2"/>
  <c r="E6411" i="2"/>
  <c r="A6412" i="2"/>
  <c r="B6412" i="2"/>
  <c r="C6412" i="2"/>
  <c r="D6412" i="2"/>
  <c r="E6412" i="2"/>
  <c r="A6413" i="2"/>
  <c r="B6413" i="2"/>
  <c r="C6413" i="2"/>
  <c r="D6413" i="2"/>
  <c r="E6413" i="2"/>
  <c r="A6414" i="2"/>
  <c r="B6414" i="2"/>
  <c r="C6414" i="2"/>
  <c r="D6414" i="2"/>
  <c r="E6414" i="2"/>
  <c r="A6415" i="2"/>
  <c r="B6415" i="2"/>
  <c r="C6415" i="2"/>
  <c r="D6415" i="2"/>
  <c r="E6415" i="2"/>
  <c r="A6416" i="2"/>
  <c r="B6416" i="2"/>
  <c r="C6416" i="2"/>
  <c r="D6416" i="2"/>
  <c r="E6416" i="2"/>
  <c r="A6417" i="2"/>
  <c r="B6417" i="2"/>
  <c r="C6417" i="2"/>
  <c r="D6417" i="2"/>
  <c r="E6417" i="2"/>
  <c r="A6418" i="2"/>
  <c r="B6418" i="2"/>
  <c r="C6418" i="2"/>
  <c r="D6418" i="2"/>
  <c r="E6418" i="2"/>
  <c r="A6419" i="2"/>
  <c r="B6419" i="2"/>
  <c r="C6419" i="2"/>
  <c r="D6419" i="2"/>
  <c r="E6419" i="2"/>
  <c r="A6420" i="2"/>
  <c r="B6420" i="2"/>
  <c r="C6420" i="2"/>
  <c r="D6420" i="2"/>
  <c r="E6420" i="2"/>
  <c r="A6421" i="2"/>
  <c r="B6421" i="2"/>
  <c r="C6421" i="2"/>
  <c r="D6421" i="2"/>
  <c r="E6421" i="2"/>
  <c r="A6422" i="2"/>
  <c r="B6422" i="2"/>
  <c r="C6422" i="2"/>
  <c r="D6422" i="2"/>
  <c r="E6422" i="2"/>
  <c r="A6423" i="2"/>
  <c r="B6423" i="2"/>
  <c r="C6423" i="2"/>
  <c r="D6423" i="2"/>
  <c r="E6423" i="2"/>
  <c r="A6424" i="2"/>
  <c r="B6424" i="2"/>
  <c r="C6424" i="2"/>
  <c r="D6424" i="2"/>
  <c r="E6424" i="2"/>
  <c r="A6425" i="2"/>
  <c r="B6425" i="2"/>
  <c r="C6425" i="2"/>
  <c r="D6425" i="2"/>
  <c r="E6425" i="2"/>
  <c r="A6426" i="2"/>
  <c r="B6426" i="2"/>
  <c r="C6426" i="2"/>
  <c r="D6426" i="2"/>
  <c r="E6426" i="2"/>
  <c r="A6427" i="2"/>
  <c r="B6427" i="2"/>
  <c r="C6427" i="2"/>
  <c r="D6427" i="2"/>
  <c r="E6427" i="2"/>
  <c r="A6428" i="2"/>
  <c r="B6428" i="2"/>
  <c r="C6428" i="2"/>
  <c r="D6428" i="2"/>
  <c r="E6428" i="2"/>
  <c r="A6429" i="2"/>
  <c r="B6429" i="2"/>
  <c r="C6429" i="2"/>
  <c r="D6429" i="2"/>
  <c r="E6429" i="2"/>
  <c r="A6430" i="2"/>
  <c r="B6430" i="2"/>
  <c r="C6430" i="2"/>
  <c r="D6430" i="2"/>
  <c r="E6430" i="2"/>
  <c r="A6431" i="2"/>
  <c r="B6431" i="2"/>
  <c r="C6431" i="2"/>
  <c r="D6431" i="2"/>
  <c r="E6431" i="2"/>
  <c r="A6432" i="2"/>
  <c r="B6432" i="2"/>
  <c r="C6432" i="2"/>
  <c r="D6432" i="2"/>
  <c r="E6432" i="2"/>
  <c r="A6433" i="2"/>
  <c r="B6433" i="2"/>
  <c r="C6433" i="2"/>
  <c r="D6433" i="2"/>
  <c r="E6433" i="2"/>
  <c r="A6434" i="2"/>
  <c r="B6434" i="2"/>
  <c r="C6434" i="2"/>
  <c r="D6434" i="2"/>
  <c r="E6434" i="2"/>
  <c r="A6435" i="2"/>
  <c r="B6435" i="2"/>
  <c r="C6435" i="2"/>
  <c r="D6435" i="2"/>
  <c r="E6435" i="2"/>
  <c r="A6436" i="2"/>
  <c r="B6436" i="2"/>
  <c r="C6436" i="2"/>
  <c r="D6436" i="2"/>
  <c r="E6436" i="2"/>
  <c r="A6437" i="2"/>
  <c r="B6437" i="2"/>
  <c r="C6437" i="2"/>
  <c r="D6437" i="2"/>
  <c r="E6437" i="2"/>
  <c r="A6438" i="2"/>
  <c r="B6438" i="2"/>
  <c r="C6438" i="2"/>
  <c r="D6438" i="2"/>
  <c r="E6438" i="2"/>
  <c r="A6439" i="2"/>
  <c r="B6439" i="2"/>
  <c r="C6439" i="2"/>
  <c r="D6439" i="2"/>
  <c r="E6439" i="2"/>
  <c r="A6440" i="2"/>
  <c r="B6440" i="2"/>
  <c r="C6440" i="2"/>
  <c r="D6440" i="2"/>
  <c r="E6440" i="2"/>
  <c r="A6441" i="2"/>
  <c r="B6441" i="2"/>
  <c r="C6441" i="2"/>
  <c r="D6441" i="2"/>
  <c r="E6441" i="2"/>
  <c r="A6442" i="2"/>
  <c r="B6442" i="2"/>
  <c r="C6442" i="2"/>
  <c r="D6442" i="2"/>
  <c r="E6442" i="2"/>
  <c r="A6443" i="2"/>
  <c r="B6443" i="2"/>
  <c r="C6443" i="2"/>
  <c r="D6443" i="2"/>
  <c r="E6443" i="2"/>
  <c r="A6444" i="2"/>
  <c r="B6444" i="2"/>
  <c r="C6444" i="2"/>
  <c r="D6444" i="2"/>
  <c r="E6444" i="2"/>
  <c r="A6445" i="2"/>
  <c r="B6445" i="2"/>
  <c r="C6445" i="2"/>
  <c r="D6445" i="2"/>
  <c r="E6445" i="2"/>
  <c r="A6446" i="2"/>
  <c r="B6446" i="2"/>
  <c r="C6446" i="2"/>
  <c r="D6446" i="2"/>
  <c r="E6446" i="2"/>
  <c r="A6449" i="2"/>
  <c r="B6449" i="2"/>
  <c r="C6449" i="2"/>
  <c r="D6449" i="2"/>
  <c r="E6449" i="2"/>
  <c r="A6450" i="2"/>
  <c r="B6450" i="2"/>
  <c r="C6450" i="2"/>
  <c r="D6450" i="2"/>
  <c r="E6450" i="2"/>
  <c r="A6451" i="2"/>
  <c r="B6451" i="2"/>
  <c r="C6451" i="2"/>
  <c r="D6451" i="2"/>
  <c r="E6451" i="2"/>
  <c r="A6452" i="2"/>
  <c r="B6452" i="2"/>
  <c r="C6452" i="2"/>
  <c r="D6452" i="2"/>
  <c r="E6452" i="2"/>
  <c r="A6453" i="2"/>
  <c r="B6453" i="2"/>
  <c r="C6453" i="2"/>
  <c r="D6453" i="2"/>
  <c r="E6453" i="2"/>
  <c r="A6454" i="2"/>
  <c r="B6454" i="2"/>
  <c r="C6454" i="2"/>
  <c r="D6454" i="2"/>
  <c r="E6454" i="2"/>
  <c r="A6455" i="2"/>
  <c r="B6455" i="2"/>
  <c r="C6455" i="2"/>
  <c r="D6455" i="2"/>
  <c r="E6455" i="2"/>
  <c r="A6456" i="2"/>
  <c r="B6456" i="2"/>
  <c r="C6456" i="2"/>
  <c r="D6456" i="2"/>
  <c r="E6456" i="2"/>
  <c r="A6459" i="2"/>
  <c r="B6459" i="2"/>
  <c r="C6459" i="2"/>
  <c r="D6459" i="2"/>
  <c r="E6459" i="2"/>
  <c r="A6460" i="2"/>
  <c r="B6460" i="2"/>
  <c r="C6460" i="2"/>
  <c r="D6460" i="2"/>
  <c r="E6460" i="2"/>
  <c r="A6461" i="2"/>
  <c r="B6461" i="2"/>
  <c r="C6461" i="2"/>
  <c r="D6461" i="2"/>
  <c r="E6461" i="2"/>
  <c r="A6462" i="2"/>
  <c r="B6462" i="2"/>
  <c r="C6462" i="2"/>
  <c r="D6462" i="2"/>
  <c r="E6462" i="2"/>
  <c r="A6463" i="2"/>
  <c r="B6463" i="2"/>
  <c r="C6463" i="2"/>
  <c r="D6463" i="2"/>
  <c r="E6463" i="2"/>
  <c r="A6464" i="2"/>
  <c r="B6464" i="2"/>
  <c r="C6464" i="2"/>
  <c r="D6464" i="2"/>
  <c r="E6464" i="2"/>
  <c r="A6465" i="2"/>
  <c r="B6465" i="2"/>
  <c r="C6465" i="2"/>
  <c r="D6465" i="2"/>
  <c r="E6465" i="2"/>
  <c r="A6466" i="2"/>
  <c r="B6466" i="2"/>
  <c r="C6466" i="2"/>
  <c r="D6466" i="2"/>
  <c r="E6466" i="2"/>
  <c r="A6467" i="2"/>
  <c r="B6467" i="2"/>
  <c r="C6467" i="2"/>
  <c r="D6467" i="2"/>
  <c r="E6467" i="2"/>
  <c r="A6468" i="2"/>
  <c r="B6468" i="2"/>
  <c r="C6468" i="2"/>
  <c r="D6468" i="2"/>
  <c r="E6468" i="2"/>
  <c r="A6469" i="2"/>
  <c r="B6469" i="2"/>
  <c r="C6469" i="2"/>
  <c r="D6469" i="2"/>
  <c r="E6469" i="2"/>
  <c r="A6470" i="2"/>
  <c r="B6470" i="2"/>
  <c r="C6470" i="2"/>
  <c r="D6470" i="2"/>
  <c r="E6470" i="2"/>
  <c r="A6471" i="2"/>
  <c r="B6471" i="2"/>
  <c r="C6471" i="2"/>
  <c r="D6471" i="2"/>
  <c r="E6471" i="2"/>
  <c r="A6472" i="2"/>
  <c r="B6472" i="2"/>
  <c r="C6472" i="2"/>
  <c r="D6472" i="2"/>
  <c r="E6472" i="2"/>
  <c r="A6473" i="2"/>
  <c r="B6473" i="2"/>
  <c r="C6473" i="2"/>
  <c r="D6473" i="2"/>
  <c r="E6473" i="2"/>
  <c r="A6474" i="2"/>
  <c r="B6474" i="2"/>
  <c r="C6474" i="2"/>
  <c r="D6474" i="2"/>
  <c r="E6474" i="2"/>
  <c r="A6475" i="2"/>
  <c r="B6475" i="2"/>
  <c r="C6475" i="2"/>
  <c r="D6475" i="2"/>
  <c r="E6475" i="2"/>
  <c r="A6476" i="2"/>
  <c r="B6476" i="2"/>
  <c r="C6476" i="2"/>
  <c r="D6476" i="2"/>
  <c r="E6476" i="2"/>
  <c r="A6477" i="2"/>
  <c r="B6477" i="2"/>
  <c r="C6477" i="2"/>
  <c r="D6477" i="2"/>
  <c r="E6477" i="2"/>
  <c r="A6478" i="2"/>
  <c r="B6478" i="2"/>
  <c r="C6478" i="2"/>
  <c r="D6478" i="2"/>
  <c r="E6478" i="2"/>
  <c r="A6479" i="2"/>
  <c r="B6479" i="2"/>
  <c r="C6479" i="2"/>
  <c r="D6479" i="2"/>
  <c r="E6479" i="2"/>
  <c r="A6480" i="2"/>
  <c r="B6480" i="2"/>
  <c r="C6480" i="2"/>
  <c r="D6480" i="2"/>
  <c r="E6480" i="2"/>
  <c r="A6481" i="2"/>
  <c r="B6481" i="2"/>
  <c r="C6481" i="2"/>
  <c r="D6481" i="2"/>
  <c r="E6481" i="2"/>
  <c r="A6482" i="2"/>
  <c r="B6482" i="2"/>
  <c r="C6482" i="2"/>
  <c r="D6482" i="2"/>
  <c r="E6482" i="2"/>
  <c r="A6483" i="2"/>
  <c r="B6483" i="2"/>
  <c r="C6483" i="2"/>
  <c r="D6483" i="2"/>
  <c r="E6483" i="2"/>
  <c r="A6484" i="2"/>
  <c r="B6484" i="2"/>
  <c r="C6484" i="2"/>
  <c r="D6484" i="2"/>
  <c r="E6484" i="2"/>
  <c r="A6485" i="2"/>
  <c r="B6485" i="2"/>
  <c r="C6485" i="2"/>
  <c r="D6485" i="2"/>
  <c r="E6485" i="2"/>
  <c r="A6486" i="2"/>
  <c r="B6486" i="2"/>
  <c r="C6486" i="2"/>
  <c r="D6486" i="2"/>
  <c r="E6486" i="2"/>
  <c r="A6487" i="2"/>
  <c r="B6487" i="2"/>
  <c r="C6487" i="2"/>
  <c r="D6487" i="2"/>
  <c r="E6487" i="2"/>
  <c r="A6488" i="2"/>
  <c r="B6488" i="2"/>
  <c r="C6488" i="2"/>
  <c r="D6488" i="2"/>
  <c r="E6488" i="2"/>
  <c r="A6489" i="2"/>
  <c r="B6489" i="2"/>
  <c r="C6489" i="2"/>
  <c r="D6489" i="2"/>
  <c r="E6489" i="2"/>
  <c r="A6490" i="2"/>
  <c r="B6490" i="2"/>
  <c r="C6490" i="2"/>
  <c r="D6490" i="2"/>
  <c r="E6490" i="2"/>
  <c r="A6491" i="2"/>
  <c r="B6491" i="2"/>
  <c r="C6491" i="2"/>
  <c r="D6491" i="2"/>
  <c r="E6491" i="2"/>
  <c r="A6492" i="2"/>
  <c r="B6492" i="2"/>
  <c r="C6492" i="2"/>
  <c r="D6492" i="2"/>
  <c r="E6492" i="2"/>
  <c r="A6493" i="2"/>
  <c r="B6493" i="2"/>
  <c r="C6493" i="2"/>
  <c r="D6493" i="2"/>
  <c r="E6493" i="2"/>
  <c r="A6494" i="2"/>
  <c r="B6494" i="2"/>
  <c r="C6494" i="2"/>
  <c r="D6494" i="2"/>
  <c r="E6494" i="2"/>
  <c r="A6495" i="2"/>
  <c r="B6495" i="2"/>
  <c r="C6495" i="2"/>
  <c r="D6495" i="2"/>
  <c r="E6495" i="2"/>
  <c r="A6496" i="2"/>
  <c r="B6496" i="2"/>
  <c r="C6496" i="2"/>
  <c r="D6496" i="2"/>
  <c r="E6496" i="2"/>
  <c r="A6497" i="2"/>
  <c r="B6497" i="2"/>
  <c r="C6497" i="2"/>
  <c r="D6497" i="2"/>
  <c r="E6497" i="2"/>
  <c r="A6498" i="2"/>
  <c r="B6498" i="2"/>
  <c r="C6498" i="2"/>
  <c r="D6498" i="2"/>
  <c r="E6498" i="2"/>
  <c r="A6503" i="2"/>
  <c r="B6503" i="2"/>
  <c r="C6503" i="2"/>
  <c r="D6503" i="2"/>
  <c r="E6503" i="2"/>
  <c r="A6504" i="2"/>
  <c r="B6504" i="2"/>
  <c r="C6504" i="2"/>
  <c r="D6504" i="2"/>
  <c r="E6504" i="2"/>
  <c r="A6505" i="2"/>
  <c r="B6505" i="2"/>
  <c r="C6505" i="2"/>
  <c r="D6505" i="2"/>
  <c r="E6505" i="2"/>
  <c r="A6506" i="2"/>
  <c r="B6506" i="2"/>
  <c r="C6506" i="2"/>
  <c r="D6506" i="2"/>
  <c r="E6506" i="2"/>
  <c r="A6507" i="2"/>
  <c r="B6507" i="2"/>
  <c r="C6507" i="2"/>
  <c r="D6507" i="2"/>
  <c r="E6507" i="2"/>
  <c r="A6508" i="2"/>
  <c r="B6508" i="2"/>
  <c r="C6508" i="2"/>
  <c r="D6508" i="2"/>
  <c r="E6508" i="2"/>
  <c r="A6509" i="2"/>
  <c r="B6509" i="2"/>
  <c r="C6509" i="2"/>
  <c r="D6509" i="2"/>
  <c r="E6509" i="2"/>
  <c r="A6510" i="2"/>
  <c r="B6510" i="2"/>
  <c r="C6510" i="2"/>
  <c r="D6510" i="2"/>
  <c r="E6510" i="2"/>
  <c r="A6512" i="2"/>
  <c r="B6512" i="2"/>
  <c r="C6512" i="2"/>
  <c r="D6512" i="2"/>
  <c r="E6512" i="2"/>
  <c r="A6513" i="2"/>
  <c r="B6513" i="2"/>
  <c r="C6513" i="2"/>
  <c r="D6513" i="2"/>
  <c r="E6513" i="2"/>
  <c r="A6514" i="2"/>
  <c r="B6514" i="2"/>
  <c r="C6514" i="2"/>
  <c r="D6514" i="2"/>
  <c r="E6514" i="2"/>
  <c r="A6515" i="2"/>
  <c r="B6515" i="2"/>
  <c r="C6515" i="2"/>
  <c r="D6515" i="2"/>
  <c r="E6515" i="2"/>
  <c r="A6516" i="2"/>
  <c r="B6516" i="2"/>
  <c r="C6516" i="2"/>
  <c r="D6516" i="2"/>
  <c r="E6516" i="2"/>
  <c r="A6517" i="2"/>
  <c r="B6517" i="2"/>
  <c r="C6517" i="2"/>
  <c r="D6517" i="2"/>
  <c r="E6517" i="2"/>
  <c r="A6518" i="2"/>
  <c r="B6518" i="2"/>
  <c r="C6518" i="2"/>
  <c r="D6518" i="2"/>
  <c r="E6518" i="2"/>
  <c r="A6519" i="2"/>
  <c r="B6519" i="2"/>
  <c r="C6519" i="2"/>
  <c r="D6519" i="2"/>
  <c r="E6519" i="2"/>
  <c r="A6522" i="2"/>
  <c r="B6522" i="2"/>
  <c r="C6522" i="2"/>
  <c r="D6522" i="2"/>
  <c r="E6522" i="2"/>
  <c r="A6523" i="2"/>
  <c r="B6523" i="2"/>
  <c r="C6523" i="2"/>
  <c r="D6523" i="2"/>
  <c r="E6523" i="2"/>
  <c r="A6524" i="2"/>
  <c r="B6524" i="2"/>
  <c r="C6524" i="2"/>
  <c r="D6524" i="2"/>
  <c r="E6524" i="2"/>
  <c r="A6525" i="2"/>
  <c r="B6525" i="2"/>
  <c r="C6525" i="2"/>
  <c r="D6525" i="2"/>
  <c r="E6525" i="2"/>
  <c r="A6526" i="2"/>
  <c r="B6526" i="2"/>
  <c r="C6526" i="2"/>
  <c r="D6526" i="2"/>
  <c r="E6526" i="2"/>
  <c r="A6527" i="2"/>
  <c r="B6527" i="2"/>
  <c r="C6527" i="2"/>
  <c r="D6527" i="2"/>
  <c r="E6527" i="2"/>
  <c r="A6528" i="2"/>
  <c r="B6528" i="2"/>
  <c r="C6528" i="2"/>
  <c r="D6528" i="2"/>
  <c r="E6528" i="2"/>
  <c r="A6529" i="2"/>
  <c r="B6529" i="2"/>
  <c r="C6529" i="2"/>
  <c r="D6529" i="2"/>
  <c r="E6529" i="2"/>
  <c r="A6530" i="2"/>
  <c r="B6530" i="2"/>
  <c r="C6530" i="2"/>
  <c r="D6530" i="2"/>
  <c r="E6530" i="2"/>
  <c r="A6531" i="2"/>
  <c r="B6531" i="2"/>
  <c r="C6531" i="2"/>
  <c r="D6531" i="2"/>
  <c r="E6531" i="2"/>
  <c r="A6532" i="2"/>
  <c r="B6532" i="2"/>
  <c r="C6532" i="2"/>
  <c r="D6532" i="2"/>
  <c r="E6532" i="2"/>
  <c r="A6533" i="2"/>
  <c r="B6533" i="2"/>
  <c r="C6533" i="2"/>
  <c r="D6533" i="2"/>
  <c r="E6533" i="2"/>
  <c r="A6534" i="2"/>
  <c r="B6534" i="2"/>
  <c r="C6534" i="2"/>
  <c r="D6534" i="2"/>
  <c r="E6534" i="2"/>
  <c r="A6535" i="2"/>
  <c r="B6535" i="2"/>
  <c r="C6535" i="2"/>
  <c r="D6535" i="2"/>
  <c r="E6535" i="2"/>
  <c r="A6536" i="2"/>
  <c r="B6536" i="2"/>
  <c r="C6536" i="2"/>
  <c r="D6536" i="2"/>
  <c r="E6536" i="2"/>
  <c r="A6537" i="2"/>
  <c r="B6537" i="2"/>
  <c r="C6537" i="2"/>
  <c r="D6537" i="2"/>
  <c r="E6537" i="2"/>
  <c r="A6539" i="2"/>
  <c r="B6539" i="2"/>
  <c r="C6539" i="2"/>
  <c r="D6539" i="2"/>
  <c r="E6539" i="2"/>
  <c r="A6540" i="2"/>
  <c r="B6540" i="2"/>
  <c r="C6540" i="2"/>
  <c r="D6540" i="2"/>
  <c r="E6540" i="2"/>
  <c r="A6541" i="2"/>
  <c r="B6541" i="2"/>
  <c r="C6541" i="2"/>
  <c r="D6541" i="2"/>
  <c r="E6541" i="2"/>
  <c r="A6542" i="2"/>
  <c r="B6542" i="2"/>
  <c r="C6542" i="2"/>
  <c r="D6542" i="2"/>
  <c r="E6542" i="2"/>
  <c r="A6543" i="2"/>
  <c r="B6543" i="2"/>
  <c r="C6543" i="2"/>
  <c r="D6543" i="2"/>
  <c r="E6543" i="2"/>
  <c r="A6544" i="2"/>
  <c r="B6544" i="2"/>
  <c r="C6544" i="2"/>
  <c r="D6544" i="2"/>
  <c r="E6544" i="2"/>
  <c r="A6545" i="2"/>
  <c r="B6545" i="2"/>
  <c r="C6545" i="2"/>
  <c r="D6545" i="2"/>
  <c r="E6545" i="2"/>
  <c r="A6546" i="2"/>
  <c r="B6546" i="2"/>
  <c r="C6546" i="2"/>
  <c r="D6546" i="2"/>
  <c r="E6546" i="2"/>
  <c r="A6547" i="2"/>
  <c r="B6547" i="2"/>
  <c r="C6547" i="2"/>
  <c r="D6547" i="2"/>
  <c r="E6547" i="2"/>
  <c r="A6548" i="2"/>
  <c r="B6548" i="2"/>
  <c r="C6548" i="2"/>
  <c r="D6548" i="2"/>
  <c r="E6548" i="2"/>
  <c r="A6549" i="2"/>
  <c r="B6549" i="2"/>
  <c r="C6549" i="2"/>
  <c r="D6549" i="2"/>
  <c r="E6549" i="2"/>
  <c r="A6550" i="2"/>
  <c r="B6550" i="2"/>
  <c r="C6550" i="2"/>
  <c r="D6550" i="2"/>
  <c r="E6550" i="2"/>
  <c r="A6551" i="2"/>
  <c r="B6551" i="2"/>
  <c r="C6551" i="2"/>
  <c r="D6551" i="2"/>
  <c r="E6551" i="2"/>
  <c r="A6552" i="2"/>
  <c r="B6552" i="2"/>
  <c r="C6552" i="2"/>
  <c r="D6552" i="2"/>
  <c r="E6552" i="2"/>
  <c r="A6553" i="2"/>
  <c r="B6553" i="2"/>
  <c r="C6553" i="2"/>
  <c r="D6553" i="2"/>
  <c r="E6553" i="2"/>
  <c r="A6554" i="2"/>
  <c r="B6554" i="2"/>
  <c r="C6554" i="2"/>
  <c r="D6554" i="2"/>
  <c r="E6554" i="2"/>
  <c r="A6555" i="2"/>
  <c r="B6555" i="2"/>
  <c r="C6555" i="2"/>
  <c r="D6555" i="2"/>
  <c r="E6555" i="2"/>
  <c r="A6556" i="2"/>
  <c r="B6556" i="2"/>
  <c r="C6556" i="2"/>
  <c r="D6556" i="2"/>
  <c r="E6556" i="2"/>
  <c r="A6557" i="2"/>
  <c r="B6557" i="2"/>
  <c r="C6557" i="2"/>
  <c r="D6557" i="2"/>
  <c r="E6557" i="2"/>
  <c r="A6558" i="2"/>
  <c r="B6558" i="2"/>
  <c r="C6558" i="2"/>
  <c r="D6558" i="2"/>
  <c r="E6558" i="2"/>
  <c r="A6559" i="2"/>
  <c r="B6559" i="2"/>
  <c r="C6559" i="2"/>
  <c r="D6559" i="2"/>
  <c r="E6559" i="2"/>
  <c r="A6560" i="2"/>
  <c r="B6560" i="2"/>
  <c r="C6560" i="2"/>
  <c r="D6560" i="2"/>
  <c r="E6560" i="2"/>
  <c r="A6561" i="2"/>
  <c r="B6561" i="2"/>
  <c r="C6561" i="2"/>
  <c r="D6561" i="2"/>
  <c r="E6561" i="2"/>
  <c r="A6562" i="2"/>
  <c r="B6562" i="2"/>
  <c r="C6562" i="2"/>
  <c r="D6562" i="2"/>
  <c r="E6562" i="2"/>
  <c r="A6563" i="2"/>
  <c r="B6563" i="2"/>
  <c r="C6563" i="2"/>
  <c r="D6563" i="2"/>
  <c r="E6563" i="2"/>
  <c r="A6564" i="2"/>
  <c r="B6564" i="2"/>
  <c r="C6564" i="2"/>
  <c r="D6564" i="2"/>
  <c r="E6564" i="2"/>
  <c r="A6565" i="2"/>
  <c r="B6565" i="2"/>
  <c r="C6565" i="2"/>
  <c r="D6565" i="2"/>
  <c r="E6565" i="2"/>
  <c r="A6566" i="2"/>
  <c r="B6566" i="2"/>
  <c r="C6566" i="2"/>
  <c r="D6566" i="2"/>
  <c r="E6566" i="2"/>
  <c r="A6567" i="2"/>
  <c r="B6567" i="2"/>
  <c r="C6567" i="2"/>
  <c r="D6567" i="2"/>
  <c r="E6567" i="2"/>
  <c r="A6568" i="2"/>
  <c r="B6568" i="2"/>
  <c r="C6568" i="2"/>
  <c r="D6568" i="2"/>
  <c r="E6568" i="2"/>
  <c r="A6569" i="2"/>
  <c r="B6569" i="2"/>
  <c r="C6569" i="2"/>
  <c r="D6569" i="2"/>
  <c r="E6569" i="2"/>
  <c r="A6570" i="2"/>
  <c r="B6570" i="2"/>
  <c r="C6570" i="2"/>
  <c r="D6570" i="2"/>
  <c r="E6570" i="2"/>
  <c r="A6571" i="2"/>
  <c r="B6571" i="2"/>
  <c r="C6571" i="2"/>
  <c r="D6571" i="2"/>
  <c r="E6571" i="2"/>
  <c r="A6572" i="2"/>
  <c r="B6572" i="2"/>
  <c r="C6572" i="2"/>
  <c r="D6572" i="2"/>
  <c r="E6572" i="2"/>
  <c r="A6573" i="2"/>
  <c r="B6573" i="2"/>
  <c r="C6573" i="2"/>
  <c r="D6573" i="2"/>
  <c r="E6573" i="2"/>
  <c r="A6574" i="2"/>
  <c r="B6574" i="2"/>
  <c r="C6574" i="2"/>
  <c r="D6574" i="2"/>
  <c r="E6574" i="2"/>
  <c r="A6575" i="2"/>
  <c r="B6575" i="2"/>
  <c r="C6575" i="2"/>
  <c r="D6575" i="2"/>
  <c r="E6575" i="2"/>
  <c r="A6576" i="2"/>
  <c r="B6576" i="2"/>
  <c r="C6576" i="2"/>
  <c r="D6576" i="2"/>
  <c r="E6576" i="2"/>
  <c r="A6577" i="2"/>
  <c r="B6577" i="2"/>
  <c r="C6577" i="2"/>
  <c r="D6577" i="2"/>
  <c r="E6577" i="2"/>
  <c r="A6578" i="2"/>
  <c r="B6578" i="2"/>
  <c r="C6578" i="2"/>
  <c r="D6578" i="2"/>
  <c r="E6578" i="2"/>
  <c r="A6579" i="2"/>
  <c r="B6579" i="2"/>
  <c r="C6579" i="2"/>
  <c r="D6579" i="2"/>
  <c r="E6579" i="2"/>
  <c r="A6580" i="2"/>
  <c r="B6580" i="2"/>
  <c r="C6580" i="2"/>
  <c r="D6580" i="2"/>
  <c r="E6580" i="2"/>
  <c r="A6581" i="2"/>
  <c r="B6581" i="2"/>
  <c r="C6581" i="2"/>
  <c r="D6581" i="2"/>
  <c r="E6581" i="2"/>
  <c r="A6582" i="2"/>
  <c r="B6582" i="2"/>
  <c r="C6582" i="2"/>
  <c r="D6582" i="2"/>
  <c r="E6582" i="2"/>
  <c r="A6583" i="2"/>
  <c r="B6583" i="2"/>
  <c r="C6583" i="2"/>
  <c r="D6583" i="2"/>
  <c r="E6583" i="2"/>
  <c r="A6584" i="2"/>
  <c r="B6584" i="2"/>
  <c r="C6584" i="2"/>
  <c r="D6584" i="2"/>
  <c r="E6584" i="2"/>
  <c r="A6585" i="2"/>
  <c r="B6585" i="2"/>
  <c r="C6585" i="2"/>
  <c r="D6585" i="2"/>
  <c r="E6585" i="2"/>
  <c r="A6586" i="2"/>
  <c r="B6586" i="2"/>
  <c r="C6586" i="2"/>
  <c r="D6586" i="2"/>
  <c r="E6586" i="2"/>
  <c r="A6587" i="2"/>
  <c r="B6587" i="2"/>
  <c r="C6587" i="2"/>
  <c r="D6587" i="2"/>
  <c r="E6587" i="2"/>
  <c r="A6588" i="2"/>
  <c r="B6588" i="2"/>
  <c r="C6588" i="2"/>
  <c r="D6588" i="2"/>
  <c r="E6588" i="2"/>
  <c r="A6589" i="2"/>
  <c r="B6589" i="2"/>
  <c r="C6589" i="2"/>
  <c r="D6589" i="2"/>
  <c r="E6589" i="2"/>
  <c r="A6590" i="2"/>
  <c r="B6590" i="2"/>
  <c r="C6590" i="2"/>
  <c r="D6590" i="2"/>
  <c r="E6590" i="2"/>
  <c r="A6591" i="2"/>
  <c r="B6591" i="2"/>
  <c r="C6591" i="2"/>
  <c r="D6591" i="2"/>
  <c r="E6591" i="2"/>
  <c r="A6592" i="2"/>
  <c r="B6592" i="2"/>
  <c r="C6592" i="2"/>
  <c r="D6592" i="2"/>
  <c r="E6592" i="2"/>
  <c r="A6593" i="2"/>
  <c r="B6593" i="2"/>
  <c r="C6593" i="2"/>
  <c r="D6593" i="2"/>
  <c r="E6593" i="2"/>
  <c r="A6594" i="2"/>
  <c r="B6594" i="2"/>
  <c r="C6594" i="2"/>
  <c r="D6594" i="2"/>
  <c r="E6594" i="2"/>
  <c r="A6595" i="2"/>
  <c r="B6595" i="2"/>
  <c r="C6595" i="2"/>
  <c r="D6595" i="2"/>
  <c r="E6595" i="2"/>
  <c r="A6596" i="2"/>
  <c r="B6596" i="2"/>
  <c r="C6596" i="2"/>
  <c r="D6596" i="2"/>
  <c r="E6596" i="2"/>
  <c r="A6597" i="2"/>
  <c r="B6597" i="2"/>
  <c r="C6597" i="2"/>
  <c r="D6597" i="2"/>
  <c r="E6597" i="2"/>
  <c r="A6598" i="2"/>
  <c r="B6598" i="2"/>
  <c r="C6598" i="2"/>
  <c r="D6598" i="2"/>
  <c r="E6598" i="2"/>
  <c r="A6599" i="2"/>
  <c r="B6599" i="2"/>
  <c r="C6599" i="2"/>
  <c r="D6599" i="2"/>
  <c r="E6599" i="2"/>
  <c r="A6600" i="2"/>
  <c r="B6600" i="2"/>
  <c r="C6600" i="2"/>
  <c r="D6600" i="2"/>
  <c r="E6600" i="2"/>
  <c r="A6601" i="2"/>
  <c r="B6601" i="2"/>
  <c r="C6601" i="2"/>
  <c r="D6601" i="2"/>
  <c r="E6601" i="2"/>
  <c r="A6602" i="2"/>
  <c r="B6602" i="2"/>
  <c r="C6602" i="2"/>
  <c r="D6602" i="2"/>
  <c r="E6602" i="2"/>
  <c r="A6603" i="2"/>
  <c r="B6603" i="2"/>
  <c r="C6603" i="2"/>
  <c r="D6603" i="2"/>
  <c r="E6603" i="2"/>
  <c r="A6604" i="2"/>
  <c r="B6604" i="2"/>
  <c r="C6604" i="2"/>
  <c r="D6604" i="2"/>
  <c r="E6604" i="2"/>
  <c r="A6605" i="2"/>
  <c r="B6605" i="2"/>
  <c r="C6605" i="2"/>
  <c r="D6605" i="2"/>
  <c r="E6605" i="2"/>
  <c r="A6606" i="2"/>
  <c r="B6606" i="2"/>
  <c r="C6606" i="2"/>
  <c r="D6606" i="2"/>
  <c r="E6606" i="2"/>
  <c r="A6607" i="2"/>
  <c r="B6607" i="2"/>
  <c r="C6607" i="2"/>
  <c r="D6607" i="2"/>
  <c r="E6607" i="2"/>
  <c r="A6608" i="2"/>
  <c r="B6608" i="2"/>
  <c r="C6608" i="2"/>
  <c r="D6608" i="2"/>
  <c r="E6608" i="2"/>
  <c r="A6609" i="2"/>
  <c r="B6609" i="2"/>
  <c r="C6609" i="2"/>
  <c r="D6609" i="2"/>
  <c r="E6609" i="2"/>
  <c r="A6610" i="2"/>
  <c r="B6610" i="2"/>
  <c r="C6610" i="2"/>
  <c r="D6610" i="2"/>
  <c r="E6610" i="2"/>
  <c r="A6611" i="2"/>
  <c r="B6611" i="2"/>
  <c r="C6611" i="2"/>
  <c r="D6611" i="2"/>
  <c r="E6611" i="2"/>
  <c r="A6612" i="2"/>
  <c r="B6612" i="2"/>
  <c r="C6612" i="2"/>
  <c r="D6612" i="2"/>
  <c r="E6612" i="2"/>
  <c r="A6613" i="2"/>
  <c r="B6613" i="2"/>
  <c r="C6613" i="2"/>
  <c r="D6613" i="2"/>
  <c r="E6613" i="2"/>
  <c r="A6614" i="2"/>
  <c r="B6614" i="2"/>
  <c r="C6614" i="2"/>
  <c r="D6614" i="2"/>
  <c r="E6614" i="2"/>
  <c r="A6615" i="2"/>
  <c r="B6615" i="2"/>
  <c r="C6615" i="2"/>
  <c r="D6615" i="2"/>
  <c r="E6615" i="2"/>
  <c r="A6616" i="2"/>
  <c r="B6616" i="2"/>
  <c r="C6616" i="2"/>
  <c r="D6616" i="2"/>
  <c r="E6616" i="2"/>
  <c r="A6617" i="2"/>
  <c r="B6617" i="2"/>
  <c r="C6617" i="2"/>
  <c r="D6617" i="2"/>
  <c r="E6617" i="2"/>
  <c r="A6618" i="2"/>
  <c r="B6618" i="2"/>
  <c r="C6618" i="2"/>
  <c r="D6618" i="2"/>
  <c r="E6618" i="2"/>
  <c r="A6619" i="2"/>
  <c r="B6619" i="2"/>
  <c r="C6619" i="2"/>
  <c r="D6619" i="2"/>
  <c r="E6619" i="2"/>
  <c r="A6620" i="2"/>
  <c r="B6620" i="2"/>
  <c r="C6620" i="2"/>
  <c r="D6620" i="2"/>
  <c r="E6620" i="2"/>
  <c r="A6621" i="2"/>
  <c r="B6621" i="2"/>
  <c r="C6621" i="2"/>
  <c r="D6621" i="2"/>
  <c r="E6621" i="2"/>
  <c r="A6622" i="2"/>
  <c r="B6622" i="2"/>
  <c r="C6622" i="2"/>
  <c r="D6622" i="2"/>
  <c r="E6622" i="2"/>
  <c r="A6623" i="2"/>
  <c r="B6623" i="2"/>
  <c r="C6623" i="2"/>
  <c r="D6623" i="2"/>
  <c r="E6623" i="2"/>
  <c r="A6624" i="2"/>
  <c r="B6624" i="2"/>
  <c r="C6624" i="2"/>
  <c r="D6624" i="2"/>
  <c r="E6624" i="2"/>
  <c r="A6625" i="2"/>
  <c r="B6625" i="2"/>
  <c r="C6625" i="2"/>
  <c r="D6625" i="2"/>
  <c r="E6625" i="2"/>
  <c r="A6626" i="2"/>
  <c r="B6626" i="2"/>
  <c r="C6626" i="2"/>
  <c r="D6626" i="2"/>
  <c r="E6626" i="2"/>
  <c r="A6627" i="2"/>
  <c r="B6627" i="2"/>
  <c r="C6627" i="2"/>
  <c r="D6627" i="2"/>
  <c r="E6627" i="2"/>
  <c r="A6628" i="2"/>
  <c r="B6628" i="2"/>
  <c r="C6628" i="2"/>
  <c r="D6628" i="2"/>
  <c r="E6628" i="2"/>
  <c r="A6629" i="2"/>
  <c r="B6629" i="2"/>
  <c r="C6629" i="2"/>
  <c r="D6629" i="2"/>
  <c r="E6629" i="2"/>
  <c r="A6630" i="2"/>
  <c r="B6630" i="2"/>
  <c r="C6630" i="2"/>
  <c r="D6630" i="2"/>
  <c r="E6630" i="2"/>
  <c r="A6631" i="2"/>
  <c r="B6631" i="2"/>
  <c r="C6631" i="2"/>
  <c r="D6631" i="2"/>
  <c r="E6631" i="2"/>
  <c r="A6632" i="2"/>
  <c r="B6632" i="2"/>
  <c r="C6632" i="2"/>
  <c r="D6632" i="2"/>
  <c r="E6632" i="2"/>
  <c r="A6633" i="2"/>
  <c r="B6633" i="2"/>
  <c r="C6633" i="2"/>
  <c r="D6633" i="2"/>
  <c r="E6633" i="2"/>
  <c r="A6634" i="2"/>
  <c r="B6634" i="2"/>
  <c r="C6634" i="2"/>
  <c r="D6634" i="2"/>
  <c r="E6634" i="2"/>
  <c r="A6635" i="2"/>
  <c r="B6635" i="2"/>
  <c r="C6635" i="2"/>
  <c r="D6635" i="2"/>
  <c r="E6635" i="2"/>
  <c r="A6636" i="2"/>
  <c r="B6636" i="2"/>
  <c r="C6636" i="2"/>
  <c r="D6636" i="2"/>
  <c r="E6636" i="2"/>
  <c r="A6637" i="2"/>
  <c r="B6637" i="2"/>
  <c r="C6637" i="2"/>
  <c r="D6637" i="2"/>
  <c r="E6637" i="2"/>
  <c r="A6638" i="2"/>
  <c r="B6638" i="2"/>
  <c r="C6638" i="2"/>
  <c r="D6638" i="2"/>
  <c r="E6638" i="2"/>
  <c r="A6639" i="2"/>
  <c r="B6639" i="2"/>
  <c r="C6639" i="2"/>
  <c r="D6639" i="2"/>
  <c r="E6639" i="2"/>
  <c r="A6640" i="2"/>
  <c r="B6640" i="2"/>
  <c r="C6640" i="2"/>
  <c r="D6640" i="2"/>
  <c r="E6640" i="2"/>
  <c r="A6641" i="2"/>
  <c r="B6641" i="2"/>
  <c r="C6641" i="2"/>
  <c r="D6641" i="2"/>
  <c r="E6641" i="2"/>
  <c r="A6642" i="2"/>
  <c r="B6642" i="2"/>
  <c r="C6642" i="2"/>
  <c r="D6642" i="2"/>
  <c r="E6642" i="2"/>
  <c r="A6726" i="2"/>
  <c r="B6726" i="2"/>
  <c r="C6726" i="2"/>
  <c r="D6726" i="2"/>
  <c r="E6726" i="2"/>
  <c r="A6727" i="2"/>
  <c r="B6727" i="2"/>
  <c r="C6727" i="2"/>
  <c r="D6727" i="2"/>
  <c r="E6727" i="2"/>
  <c r="A6728" i="2"/>
  <c r="B6728" i="2"/>
  <c r="C6728" i="2"/>
  <c r="D6728" i="2"/>
  <c r="E6728" i="2"/>
  <c r="A6729" i="2"/>
  <c r="B6729" i="2"/>
  <c r="C6729" i="2"/>
  <c r="D6729" i="2"/>
  <c r="E6729" i="2"/>
  <c r="A6730" i="2"/>
  <c r="B6730" i="2"/>
  <c r="C6730" i="2"/>
  <c r="D6730" i="2"/>
  <c r="E6730" i="2"/>
  <c r="A6731" i="2"/>
  <c r="B6731" i="2"/>
  <c r="C6731" i="2"/>
  <c r="D6731" i="2"/>
  <c r="E6731" i="2"/>
  <c r="A6732" i="2"/>
  <c r="B6732" i="2"/>
  <c r="C6732" i="2"/>
  <c r="D6732" i="2"/>
  <c r="E6732" i="2"/>
  <c r="A6733" i="2"/>
  <c r="B6733" i="2"/>
  <c r="C6733" i="2"/>
  <c r="D6733" i="2"/>
  <c r="E6733" i="2"/>
  <c r="A6734" i="2"/>
  <c r="B6734" i="2"/>
  <c r="C6734" i="2"/>
  <c r="D6734" i="2"/>
  <c r="E6734" i="2"/>
  <c r="A6735" i="2"/>
  <c r="B6735" i="2"/>
  <c r="C6735" i="2"/>
  <c r="D6735" i="2"/>
  <c r="E6735" i="2"/>
  <c r="A6736" i="2"/>
  <c r="B6736" i="2"/>
  <c r="C6736" i="2"/>
  <c r="D6736" i="2"/>
  <c r="E6736" i="2"/>
  <c r="A6737" i="2"/>
  <c r="B6737" i="2"/>
  <c r="C6737" i="2"/>
  <c r="D6737" i="2"/>
  <c r="E6737" i="2"/>
  <c r="A6738" i="2"/>
  <c r="B6738" i="2"/>
  <c r="C6738" i="2"/>
  <c r="D6738" i="2"/>
  <c r="E6738" i="2"/>
  <c r="A6739" i="2"/>
  <c r="B6739" i="2"/>
  <c r="C6739" i="2"/>
  <c r="D6739" i="2"/>
  <c r="E6739" i="2"/>
  <c r="A6740" i="2"/>
  <c r="B6740" i="2"/>
  <c r="C6740" i="2"/>
  <c r="D6740" i="2"/>
  <c r="E6740" i="2"/>
  <c r="A6741" i="2"/>
  <c r="B6741" i="2"/>
  <c r="C6741" i="2"/>
  <c r="D6741" i="2"/>
  <c r="E6741" i="2"/>
  <c r="A6742" i="2"/>
  <c r="B6742" i="2"/>
  <c r="C6742" i="2"/>
  <c r="D6742" i="2"/>
  <c r="E6742" i="2"/>
  <c r="A6743" i="2"/>
  <c r="B6743" i="2"/>
  <c r="C6743" i="2"/>
  <c r="D6743" i="2"/>
  <c r="E6743" i="2"/>
  <c r="A6744" i="2"/>
  <c r="B6744" i="2"/>
  <c r="C6744" i="2"/>
  <c r="D6744" i="2"/>
  <c r="E6744" i="2"/>
  <c r="A6745" i="2"/>
  <c r="B6745" i="2"/>
  <c r="C6745" i="2"/>
  <c r="D6745" i="2"/>
  <c r="E6745" i="2"/>
  <c r="A6746" i="2"/>
  <c r="B6746" i="2"/>
  <c r="C6746" i="2"/>
  <c r="D6746" i="2"/>
  <c r="E6746" i="2"/>
  <c r="A6747" i="2"/>
  <c r="B6747" i="2"/>
  <c r="C6747" i="2"/>
  <c r="D6747" i="2"/>
  <c r="E6747" i="2"/>
  <c r="A6748" i="2"/>
  <c r="B6748" i="2"/>
  <c r="C6748" i="2"/>
  <c r="D6748" i="2"/>
  <c r="E6748" i="2"/>
  <c r="A6749" i="2"/>
  <c r="B6749" i="2"/>
  <c r="C6749" i="2"/>
  <c r="D6749" i="2"/>
  <c r="E6749" i="2"/>
  <c r="A6750" i="2"/>
  <c r="B6750" i="2"/>
  <c r="C6750" i="2"/>
  <c r="D6750" i="2"/>
  <c r="E6750" i="2"/>
  <c r="A6751" i="2"/>
  <c r="B6751" i="2"/>
  <c r="C6751" i="2"/>
  <c r="D6751" i="2"/>
  <c r="E6751" i="2"/>
  <c r="A6752" i="2"/>
  <c r="B6752" i="2"/>
  <c r="C6752" i="2"/>
  <c r="D6752" i="2"/>
  <c r="E6752" i="2"/>
  <c r="A6753" i="2"/>
  <c r="B6753" i="2"/>
  <c r="C6753" i="2"/>
  <c r="D6753" i="2"/>
  <c r="E6753" i="2"/>
  <c r="A6754" i="2"/>
  <c r="B6754" i="2"/>
  <c r="C6754" i="2"/>
  <c r="D6754" i="2"/>
  <c r="E6754" i="2"/>
  <c r="A6755" i="2"/>
  <c r="B6755" i="2"/>
  <c r="C6755" i="2"/>
  <c r="D6755" i="2"/>
  <c r="E6755" i="2"/>
  <c r="A6756" i="2"/>
  <c r="B6756" i="2"/>
  <c r="C6756" i="2"/>
  <c r="D6756" i="2"/>
  <c r="E6756" i="2"/>
  <c r="A6757" i="2"/>
  <c r="B6757" i="2"/>
  <c r="C6757" i="2"/>
  <c r="D6757" i="2"/>
  <c r="E6757" i="2"/>
  <c r="A6758" i="2"/>
  <c r="B6758" i="2"/>
  <c r="C6758" i="2"/>
  <c r="D6758" i="2"/>
  <c r="E6758" i="2"/>
  <c r="A6759" i="2"/>
  <c r="B6759" i="2"/>
  <c r="C6759" i="2"/>
  <c r="D6759" i="2"/>
  <c r="E6759" i="2"/>
  <c r="A6760" i="2"/>
  <c r="B6760" i="2"/>
  <c r="C6760" i="2"/>
  <c r="D6760" i="2"/>
  <c r="E6760" i="2"/>
  <c r="A6761" i="2"/>
  <c r="B6761" i="2"/>
  <c r="C6761" i="2"/>
  <c r="D6761" i="2"/>
  <c r="E6761" i="2"/>
  <c r="A6762" i="2"/>
  <c r="B6762" i="2"/>
  <c r="C6762" i="2"/>
  <c r="D6762" i="2"/>
  <c r="E6762" i="2"/>
  <c r="A6763" i="2"/>
  <c r="B6763" i="2"/>
  <c r="C6763" i="2"/>
  <c r="D6763" i="2"/>
  <c r="E6763" i="2"/>
  <c r="A6764" i="2"/>
  <c r="B6764" i="2"/>
  <c r="C6764" i="2"/>
  <c r="D6764" i="2"/>
  <c r="E6764" i="2"/>
  <c r="A6765" i="2"/>
  <c r="B6765" i="2"/>
  <c r="C6765" i="2"/>
  <c r="D6765" i="2"/>
  <c r="E6765" i="2"/>
  <c r="A6766" i="2"/>
  <c r="B6766" i="2"/>
  <c r="C6766" i="2"/>
  <c r="D6766" i="2"/>
  <c r="E6766" i="2"/>
  <c r="A6767" i="2"/>
  <c r="B6767" i="2"/>
  <c r="C6767" i="2"/>
  <c r="D6767" i="2"/>
  <c r="E6767" i="2"/>
  <c r="A6768" i="2"/>
  <c r="B6768" i="2"/>
  <c r="C6768" i="2"/>
  <c r="D6768" i="2"/>
  <c r="E6768" i="2"/>
  <c r="A6769" i="2"/>
  <c r="B6769" i="2"/>
  <c r="C6769" i="2"/>
  <c r="D6769" i="2"/>
  <c r="E6769" i="2"/>
  <c r="A6770" i="2"/>
  <c r="B6770" i="2"/>
  <c r="C6770" i="2"/>
  <c r="D6770" i="2"/>
  <c r="E6770" i="2"/>
  <c r="A6771" i="2"/>
  <c r="B6771" i="2"/>
  <c r="C6771" i="2"/>
  <c r="D6771" i="2"/>
  <c r="E6771" i="2"/>
  <c r="A6772" i="2"/>
  <c r="B6772" i="2"/>
  <c r="C6772" i="2"/>
  <c r="D6772" i="2"/>
  <c r="E6772" i="2"/>
  <c r="A6773" i="2"/>
  <c r="B6773" i="2"/>
  <c r="C6773" i="2"/>
  <c r="D6773" i="2"/>
  <c r="E6773" i="2"/>
  <c r="A6774" i="2"/>
  <c r="B6774" i="2"/>
  <c r="C6774" i="2"/>
  <c r="D6774" i="2"/>
  <c r="E6774" i="2"/>
  <c r="A6775" i="2"/>
  <c r="B6775" i="2"/>
  <c r="C6775" i="2"/>
  <c r="D6775" i="2"/>
  <c r="E6775" i="2"/>
  <c r="A6776" i="2"/>
  <c r="B6776" i="2"/>
  <c r="C6776" i="2"/>
  <c r="D6776" i="2"/>
  <c r="E6776" i="2"/>
  <c r="A6777" i="2"/>
  <c r="B6777" i="2"/>
  <c r="C6777" i="2"/>
  <c r="D6777" i="2"/>
  <c r="E6777" i="2"/>
  <c r="A6778" i="2"/>
  <c r="B6778" i="2"/>
  <c r="C6778" i="2"/>
  <c r="D6778" i="2"/>
  <c r="E6778" i="2"/>
  <c r="A6779" i="2"/>
  <c r="B6779" i="2"/>
  <c r="C6779" i="2"/>
  <c r="D6779" i="2"/>
  <c r="E6779" i="2"/>
  <c r="A6780" i="2"/>
  <c r="B6780" i="2"/>
  <c r="C6780" i="2"/>
  <c r="D6780" i="2"/>
  <c r="E6780" i="2"/>
  <c r="A6781" i="2"/>
  <c r="B6781" i="2"/>
  <c r="C6781" i="2"/>
  <c r="D6781" i="2"/>
  <c r="E6781" i="2"/>
  <c r="A6782" i="2"/>
  <c r="B6782" i="2"/>
  <c r="C6782" i="2"/>
  <c r="D6782" i="2"/>
  <c r="E6782" i="2"/>
  <c r="A6783" i="2"/>
  <c r="B6783" i="2"/>
  <c r="C6783" i="2"/>
  <c r="D6783" i="2"/>
  <c r="E6783" i="2"/>
  <c r="A6784" i="2"/>
  <c r="B6784" i="2"/>
  <c r="C6784" i="2"/>
  <c r="D6784" i="2"/>
  <c r="E6784" i="2"/>
  <c r="A6785" i="2"/>
  <c r="B6785" i="2"/>
  <c r="C6785" i="2"/>
  <c r="D6785" i="2"/>
  <c r="E6785" i="2"/>
  <c r="A6786" i="2"/>
  <c r="B6786" i="2"/>
  <c r="C6786" i="2"/>
  <c r="D6786" i="2"/>
  <c r="E6786" i="2"/>
  <c r="A6787" i="2"/>
  <c r="B6787" i="2"/>
  <c r="C6787" i="2"/>
  <c r="D6787" i="2"/>
  <c r="E6787" i="2"/>
  <c r="A6788" i="2"/>
  <c r="B6788" i="2"/>
  <c r="C6788" i="2"/>
  <c r="D6788" i="2"/>
  <c r="E6788" i="2"/>
  <c r="A6789" i="2"/>
  <c r="B6789" i="2"/>
  <c r="C6789" i="2"/>
  <c r="D6789" i="2"/>
  <c r="E6789" i="2"/>
  <c r="A6790" i="2"/>
  <c r="B6790" i="2"/>
  <c r="C6790" i="2"/>
  <c r="D6790" i="2"/>
  <c r="E6790" i="2"/>
  <c r="A6791" i="2"/>
  <c r="B6791" i="2"/>
  <c r="C6791" i="2"/>
  <c r="D6791" i="2"/>
  <c r="E6791" i="2"/>
  <c r="A6792" i="2"/>
  <c r="B6792" i="2"/>
  <c r="C6792" i="2"/>
  <c r="D6792" i="2"/>
  <c r="E6792" i="2"/>
  <c r="A6793" i="2"/>
  <c r="B6793" i="2"/>
  <c r="C6793" i="2"/>
  <c r="D6793" i="2"/>
  <c r="E6793" i="2"/>
  <c r="A6794" i="2"/>
  <c r="B6794" i="2"/>
  <c r="C6794" i="2"/>
  <c r="D6794" i="2"/>
  <c r="E6794" i="2"/>
  <c r="A6795" i="2"/>
  <c r="B6795" i="2"/>
  <c r="C6795" i="2"/>
  <c r="D6795" i="2"/>
  <c r="E6795" i="2"/>
  <c r="A6796" i="2"/>
  <c r="B6796" i="2"/>
  <c r="C6796" i="2"/>
  <c r="D6796" i="2"/>
  <c r="E6796" i="2"/>
  <c r="A6797" i="2"/>
  <c r="B6797" i="2"/>
  <c r="C6797" i="2"/>
  <c r="D6797" i="2"/>
  <c r="E6797" i="2"/>
  <c r="A6798" i="2"/>
  <c r="B6798" i="2"/>
  <c r="C6798" i="2"/>
  <c r="D6798" i="2"/>
  <c r="E6798" i="2"/>
  <c r="A6799" i="2"/>
  <c r="B6799" i="2"/>
  <c r="C6799" i="2"/>
  <c r="D6799" i="2"/>
  <c r="E6799" i="2"/>
  <c r="A6800" i="2"/>
  <c r="B6800" i="2"/>
  <c r="C6800" i="2"/>
  <c r="D6800" i="2"/>
  <c r="E6800" i="2"/>
  <c r="A6801" i="2"/>
  <c r="B6801" i="2"/>
  <c r="C6801" i="2"/>
  <c r="D6801" i="2"/>
  <c r="E6801" i="2"/>
  <c r="A6802" i="2"/>
  <c r="B6802" i="2"/>
  <c r="C6802" i="2"/>
  <c r="D6802" i="2"/>
  <c r="E6802" i="2"/>
  <c r="A6803" i="2"/>
  <c r="B6803" i="2"/>
  <c r="C6803" i="2"/>
  <c r="D6803" i="2"/>
  <c r="E6803" i="2"/>
  <c r="A6804" i="2"/>
  <c r="B6804" i="2"/>
  <c r="C6804" i="2"/>
  <c r="D6804" i="2"/>
  <c r="E6804" i="2"/>
  <c r="A6805" i="2"/>
  <c r="B6805" i="2"/>
  <c r="C6805" i="2"/>
  <c r="D6805" i="2"/>
  <c r="E6805" i="2"/>
  <c r="A6806" i="2"/>
  <c r="B6806" i="2"/>
  <c r="C6806" i="2"/>
  <c r="D6806" i="2"/>
  <c r="E6806" i="2"/>
  <c r="A6807" i="2"/>
  <c r="B6807" i="2"/>
  <c r="C6807" i="2"/>
  <c r="D6807" i="2"/>
  <c r="E6807" i="2"/>
  <c r="A6808" i="2"/>
  <c r="B6808" i="2"/>
  <c r="C6808" i="2"/>
  <c r="D6808" i="2"/>
  <c r="E6808" i="2"/>
  <c r="A6809" i="2"/>
  <c r="B6809" i="2"/>
  <c r="C6809" i="2"/>
  <c r="D6809" i="2"/>
  <c r="E6809" i="2"/>
  <c r="A6810" i="2"/>
  <c r="B6810" i="2"/>
  <c r="C6810" i="2"/>
  <c r="D6810" i="2"/>
  <c r="E6810" i="2"/>
  <c r="A6811" i="2"/>
  <c r="B6811" i="2"/>
  <c r="C6811" i="2"/>
  <c r="D6811" i="2"/>
  <c r="E6811" i="2"/>
  <c r="A6812" i="2"/>
  <c r="B6812" i="2"/>
  <c r="C6812" i="2"/>
  <c r="D6812" i="2"/>
  <c r="E6812" i="2"/>
  <c r="A6813" i="2"/>
  <c r="B6813" i="2"/>
  <c r="C6813" i="2"/>
  <c r="D6813" i="2"/>
  <c r="E6813" i="2"/>
  <c r="A6814" i="2"/>
  <c r="B6814" i="2"/>
  <c r="C6814" i="2"/>
  <c r="D6814" i="2"/>
  <c r="E6814" i="2"/>
  <c r="A6815" i="2"/>
  <c r="B6815" i="2"/>
  <c r="C6815" i="2"/>
  <c r="D6815" i="2"/>
  <c r="E6815" i="2"/>
  <c r="A6816" i="2"/>
  <c r="B6816" i="2"/>
  <c r="C6816" i="2"/>
  <c r="D6816" i="2"/>
  <c r="E6816" i="2"/>
  <c r="A6817" i="2"/>
  <c r="B6817" i="2"/>
  <c r="C6817" i="2"/>
  <c r="D6817" i="2"/>
  <c r="E6817" i="2"/>
  <c r="A6818" i="2"/>
  <c r="B6818" i="2"/>
  <c r="C6818" i="2"/>
  <c r="D6818" i="2"/>
  <c r="E6818" i="2"/>
  <c r="A6819" i="2"/>
  <c r="B6819" i="2"/>
  <c r="C6819" i="2"/>
  <c r="D6819" i="2"/>
  <c r="E6819" i="2"/>
  <c r="A6820" i="2"/>
  <c r="B6820" i="2"/>
  <c r="C6820" i="2"/>
  <c r="D6820" i="2"/>
  <c r="E6820" i="2"/>
  <c r="A6821" i="2"/>
  <c r="B6821" i="2"/>
  <c r="C6821" i="2"/>
  <c r="D6821" i="2"/>
  <c r="E6821" i="2"/>
  <c r="A6822" i="2"/>
  <c r="B6822" i="2"/>
  <c r="C6822" i="2"/>
  <c r="D6822" i="2"/>
  <c r="E6822" i="2"/>
  <c r="A6823" i="2"/>
  <c r="B6823" i="2"/>
  <c r="C6823" i="2"/>
  <c r="D6823" i="2"/>
  <c r="E6823" i="2"/>
  <c r="A6824" i="2"/>
  <c r="B6824" i="2"/>
  <c r="C6824" i="2"/>
  <c r="D6824" i="2"/>
  <c r="E6824" i="2"/>
  <c r="A6825" i="2"/>
  <c r="B6825" i="2"/>
  <c r="C6825" i="2"/>
  <c r="D6825" i="2"/>
  <c r="E6825" i="2"/>
  <c r="A6826" i="2"/>
  <c r="B6826" i="2"/>
  <c r="C6826" i="2"/>
  <c r="D6826" i="2"/>
  <c r="E6826" i="2"/>
  <c r="A6827" i="2"/>
  <c r="B6827" i="2"/>
  <c r="C6827" i="2"/>
  <c r="D6827" i="2"/>
  <c r="E6827" i="2"/>
  <c r="A6828" i="2"/>
  <c r="B6828" i="2"/>
  <c r="C6828" i="2"/>
  <c r="D6828" i="2"/>
  <c r="E6828" i="2"/>
  <c r="A6829" i="2"/>
  <c r="B6829" i="2"/>
  <c r="C6829" i="2"/>
  <c r="D6829" i="2"/>
  <c r="E6829" i="2"/>
  <c r="A6830" i="2"/>
  <c r="B6830" i="2"/>
  <c r="C6830" i="2"/>
  <c r="D6830" i="2"/>
  <c r="E6830" i="2"/>
  <c r="A6831" i="2"/>
  <c r="B6831" i="2"/>
  <c r="C6831" i="2"/>
  <c r="D6831" i="2"/>
  <c r="E6831" i="2"/>
  <c r="A6832" i="2"/>
  <c r="B6832" i="2"/>
  <c r="C6832" i="2"/>
  <c r="D6832" i="2"/>
  <c r="E6832" i="2"/>
  <c r="A6833" i="2"/>
  <c r="B6833" i="2"/>
  <c r="C6833" i="2"/>
  <c r="D6833" i="2"/>
  <c r="E6833" i="2"/>
  <c r="A6834" i="2"/>
  <c r="B6834" i="2"/>
  <c r="C6834" i="2"/>
  <c r="D6834" i="2"/>
  <c r="E6834" i="2"/>
  <c r="A6835" i="2"/>
  <c r="B6835" i="2"/>
  <c r="C6835" i="2"/>
  <c r="D6835" i="2"/>
  <c r="E6835" i="2"/>
  <c r="A6836" i="2"/>
  <c r="B6836" i="2"/>
  <c r="C6836" i="2"/>
  <c r="D6836" i="2"/>
  <c r="E6836" i="2"/>
  <c r="A6837" i="2"/>
  <c r="B6837" i="2"/>
  <c r="C6837" i="2"/>
  <c r="D6837" i="2"/>
  <c r="E6837" i="2"/>
  <c r="A6838" i="2"/>
  <c r="B6838" i="2"/>
  <c r="C6838" i="2"/>
  <c r="D6838" i="2"/>
  <c r="E6838" i="2"/>
  <c r="A6839" i="2"/>
  <c r="B6839" i="2"/>
  <c r="C6839" i="2"/>
  <c r="D6839" i="2"/>
  <c r="E6839" i="2"/>
  <c r="A6840" i="2"/>
  <c r="B6840" i="2"/>
  <c r="C6840" i="2"/>
  <c r="D6840" i="2"/>
  <c r="E6840" i="2"/>
  <c r="A6841" i="2"/>
  <c r="B6841" i="2"/>
  <c r="C6841" i="2"/>
  <c r="D6841" i="2"/>
  <c r="E6841" i="2"/>
  <c r="A6842" i="2"/>
  <c r="B6842" i="2"/>
  <c r="C6842" i="2"/>
  <c r="D6842" i="2"/>
  <c r="E6842" i="2"/>
  <c r="A6843" i="2"/>
  <c r="B6843" i="2"/>
  <c r="C6843" i="2"/>
  <c r="D6843" i="2"/>
  <c r="E6843" i="2"/>
  <c r="A6844" i="2"/>
  <c r="B6844" i="2"/>
  <c r="C6844" i="2"/>
  <c r="D6844" i="2"/>
  <c r="E6844" i="2"/>
  <c r="A6845" i="2"/>
  <c r="B6845" i="2"/>
  <c r="C6845" i="2"/>
  <c r="D6845" i="2"/>
  <c r="E6845" i="2"/>
  <c r="A6846" i="2"/>
  <c r="B6846" i="2"/>
  <c r="C6846" i="2"/>
  <c r="D6846" i="2"/>
  <c r="E6846" i="2"/>
  <c r="A6847" i="2"/>
  <c r="B6847" i="2"/>
  <c r="C6847" i="2"/>
  <c r="D6847" i="2"/>
  <c r="E6847" i="2"/>
  <c r="A6848" i="2"/>
  <c r="B6848" i="2"/>
  <c r="C6848" i="2"/>
  <c r="D6848" i="2"/>
  <c r="E6848" i="2"/>
  <c r="A6849" i="2"/>
  <c r="B6849" i="2"/>
  <c r="C6849" i="2"/>
  <c r="D6849" i="2"/>
  <c r="E6849" i="2"/>
  <c r="A6850" i="2"/>
  <c r="B6850" i="2"/>
  <c r="C6850" i="2"/>
  <c r="D6850" i="2"/>
  <c r="E6850" i="2"/>
  <c r="A6851" i="2"/>
  <c r="B6851" i="2"/>
  <c r="C6851" i="2"/>
  <c r="D6851" i="2"/>
  <c r="E6851" i="2"/>
  <c r="A6852" i="2"/>
  <c r="B6852" i="2"/>
  <c r="C6852" i="2"/>
  <c r="D6852" i="2"/>
  <c r="E6852" i="2"/>
  <c r="A6853" i="2"/>
  <c r="B6853" i="2"/>
  <c r="C6853" i="2"/>
  <c r="D6853" i="2"/>
  <c r="E6853" i="2"/>
  <c r="A6854" i="2"/>
  <c r="B6854" i="2"/>
  <c r="C6854" i="2"/>
  <c r="D6854" i="2"/>
  <c r="E6854" i="2"/>
  <c r="A6855" i="2"/>
  <c r="B6855" i="2"/>
  <c r="C6855" i="2"/>
  <c r="D6855" i="2"/>
  <c r="E6855" i="2"/>
  <c r="A6856" i="2"/>
  <c r="B6856" i="2"/>
  <c r="C6856" i="2"/>
  <c r="D6856" i="2"/>
  <c r="E6856" i="2"/>
  <c r="A6857" i="2"/>
  <c r="B6857" i="2"/>
  <c r="C6857" i="2"/>
  <c r="D6857" i="2"/>
  <c r="E6857" i="2"/>
  <c r="A6858" i="2"/>
  <c r="B6858" i="2"/>
  <c r="C6858" i="2"/>
  <c r="D6858" i="2"/>
  <c r="E6858" i="2"/>
  <c r="A6859" i="2"/>
  <c r="B6859" i="2"/>
  <c r="C6859" i="2"/>
  <c r="D6859" i="2"/>
  <c r="E6859" i="2"/>
  <c r="A6860" i="2"/>
  <c r="B6860" i="2"/>
  <c r="C6860" i="2"/>
  <c r="D6860" i="2"/>
  <c r="E6860" i="2"/>
  <c r="A6861" i="2"/>
  <c r="B6861" i="2"/>
  <c r="C6861" i="2"/>
  <c r="D6861" i="2"/>
  <c r="E6861" i="2"/>
  <c r="A6862" i="2"/>
  <c r="B6862" i="2"/>
  <c r="C6862" i="2"/>
  <c r="D6862" i="2"/>
  <c r="E6862" i="2"/>
  <c r="A6863" i="2"/>
  <c r="B6863" i="2"/>
  <c r="C6863" i="2"/>
  <c r="D6863" i="2"/>
  <c r="E6863" i="2"/>
  <c r="A6864" i="2"/>
  <c r="B6864" i="2"/>
  <c r="C6864" i="2"/>
  <c r="D6864" i="2"/>
  <c r="E6864" i="2"/>
  <c r="A6865" i="2"/>
  <c r="B6865" i="2"/>
  <c r="C6865" i="2"/>
  <c r="D6865" i="2"/>
  <c r="E6865" i="2"/>
  <c r="A6866" i="2"/>
  <c r="B6866" i="2"/>
  <c r="C6866" i="2"/>
  <c r="D6866" i="2"/>
  <c r="E6866" i="2"/>
  <c r="A6867" i="2"/>
  <c r="B6867" i="2"/>
  <c r="C6867" i="2"/>
  <c r="D6867" i="2"/>
  <c r="E6867" i="2"/>
  <c r="A6868" i="2"/>
  <c r="B6868" i="2"/>
  <c r="C6868" i="2"/>
  <c r="D6868" i="2"/>
  <c r="E6868" i="2"/>
  <c r="A6869" i="2"/>
  <c r="B6869" i="2"/>
  <c r="C6869" i="2"/>
  <c r="D6869" i="2"/>
  <c r="E6869" i="2"/>
  <c r="A6870" i="2"/>
  <c r="B6870" i="2"/>
  <c r="C6870" i="2"/>
  <c r="D6870" i="2"/>
  <c r="E6870" i="2"/>
  <c r="A6871" i="2"/>
  <c r="B6871" i="2"/>
  <c r="C6871" i="2"/>
  <c r="D6871" i="2"/>
  <c r="E6871" i="2"/>
  <c r="A6872" i="2"/>
  <c r="B6872" i="2"/>
  <c r="C6872" i="2"/>
  <c r="D6872" i="2"/>
  <c r="E6872" i="2"/>
  <c r="A6873" i="2"/>
  <c r="B6873" i="2"/>
  <c r="C6873" i="2"/>
  <c r="D6873" i="2"/>
  <c r="E6873" i="2"/>
  <c r="A6874" i="2"/>
  <c r="B6874" i="2"/>
  <c r="C6874" i="2"/>
  <c r="D6874" i="2"/>
  <c r="E6874" i="2"/>
  <c r="A6875" i="2"/>
  <c r="B6875" i="2"/>
  <c r="C6875" i="2"/>
  <c r="D6875" i="2"/>
  <c r="E6875" i="2"/>
  <c r="A6876" i="2"/>
  <c r="B6876" i="2"/>
  <c r="C6876" i="2"/>
  <c r="D6876" i="2"/>
  <c r="E6876" i="2"/>
  <c r="A6877" i="2"/>
  <c r="B6877" i="2"/>
  <c r="C6877" i="2"/>
  <c r="D6877" i="2"/>
  <c r="E6877" i="2"/>
  <c r="A6878" i="2"/>
  <c r="B6878" i="2"/>
  <c r="C6878" i="2"/>
  <c r="D6878" i="2"/>
  <c r="E6878" i="2"/>
  <c r="A6879" i="2"/>
  <c r="B6879" i="2"/>
  <c r="C6879" i="2"/>
  <c r="D6879" i="2"/>
  <c r="E6879" i="2"/>
  <c r="A6880" i="2"/>
  <c r="B6880" i="2"/>
  <c r="C6880" i="2"/>
  <c r="D6880" i="2"/>
  <c r="E6880" i="2"/>
  <c r="A6881" i="2"/>
  <c r="B6881" i="2"/>
  <c r="C6881" i="2"/>
  <c r="D6881" i="2"/>
  <c r="E6881" i="2"/>
  <c r="A6882" i="2"/>
  <c r="B6882" i="2"/>
  <c r="C6882" i="2"/>
  <c r="D6882" i="2"/>
  <c r="E6882" i="2"/>
  <c r="A6883" i="2"/>
  <c r="B6883" i="2"/>
  <c r="C6883" i="2"/>
  <c r="D6883" i="2"/>
  <c r="E6883" i="2"/>
  <c r="A6884" i="2"/>
  <c r="B6884" i="2"/>
  <c r="C6884" i="2"/>
  <c r="D6884" i="2"/>
  <c r="E6884" i="2"/>
  <c r="A6885" i="2"/>
  <c r="B6885" i="2"/>
  <c r="C6885" i="2"/>
  <c r="D6885" i="2"/>
  <c r="E6885" i="2"/>
  <c r="A6887" i="2"/>
  <c r="B6887" i="2"/>
  <c r="C6887" i="2"/>
  <c r="D6887" i="2"/>
  <c r="E6887" i="2"/>
  <c r="A6888" i="2"/>
  <c r="B6888" i="2"/>
  <c r="C6888" i="2"/>
  <c r="D6888" i="2"/>
  <c r="E6888" i="2"/>
  <c r="A6889" i="2"/>
  <c r="B6889" i="2"/>
  <c r="C6889" i="2"/>
  <c r="D6889" i="2"/>
  <c r="E6889" i="2"/>
  <c r="A6890" i="2"/>
  <c r="B6890" i="2"/>
  <c r="C6890" i="2"/>
  <c r="D6890" i="2"/>
  <c r="E6890" i="2"/>
  <c r="A6891" i="2"/>
  <c r="B6891" i="2"/>
  <c r="C6891" i="2"/>
  <c r="D6891" i="2"/>
  <c r="E6891" i="2"/>
  <c r="A6892" i="2"/>
  <c r="B6892" i="2"/>
  <c r="C6892" i="2"/>
  <c r="D6892" i="2"/>
  <c r="E6892" i="2"/>
  <c r="A6893" i="2"/>
  <c r="B6893" i="2"/>
  <c r="C6893" i="2"/>
  <c r="D6893" i="2"/>
  <c r="E6893" i="2"/>
  <c r="A6894" i="2"/>
  <c r="B6894" i="2"/>
  <c r="C6894" i="2"/>
  <c r="D6894" i="2"/>
  <c r="E6894" i="2"/>
  <c r="A6895" i="2"/>
  <c r="B6895" i="2"/>
  <c r="C6895" i="2"/>
  <c r="D6895" i="2"/>
  <c r="E6895" i="2"/>
  <c r="A6896" i="2"/>
  <c r="B6896" i="2"/>
  <c r="C6896" i="2"/>
  <c r="D6896" i="2"/>
  <c r="E6896" i="2"/>
  <c r="A6898" i="2"/>
  <c r="B6898" i="2"/>
  <c r="C6898" i="2"/>
  <c r="D6898" i="2"/>
  <c r="E6898" i="2"/>
  <c r="A6899" i="2"/>
  <c r="B6899" i="2"/>
  <c r="C6899" i="2"/>
  <c r="D6899" i="2"/>
  <c r="E6899" i="2"/>
  <c r="A6900" i="2"/>
  <c r="B6900" i="2"/>
  <c r="C6900" i="2"/>
  <c r="D6900" i="2"/>
  <c r="E6900" i="2"/>
  <c r="A6901" i="2"/>
  <c r="B6901" i="2"/>
  <c r="C6901" i="2"/>
  <c r="D6901" i="2"/>
  <c r="E6901" i="2"/>
  <c r="A6902" i="2"/>
  <c r="B6902" i="2"/>
  <c r="C6902" i="2"/>
  <c r="D6902" i="2"/>
  <c r="E6902" i="2"/>
  <c r="A6903" i="2"/>
  <c r="B6903" i="2"/>
  <c r="C6903" i="2"/>
  <c r="D6903" i="2"/>
  <c r="E6903" i="2"/>
  <c r="A6904" i="2"/>
  <c r="B6904" i="2"/>
  <c r="C6904" i="2"/>
  <c r="D6904" i="2"/>
  <c r="E6904" i="2"/>
  <c r="A6905" i="2"/>
  <c r="B6905" i="2"/>
  <c r="C6905" i="2"/>
  <c r="D6905" i="2"/>
  <c r="E6905" i="2"/>
  <c r="A6906" i="2"/>
  <c r="B6906" i="2"/>
  <c r="C6906" i="2"/>
  <c r="D6906" i="2"/>
  <c r="E6906" i="2"/>
  <c r="A6907" i="2"/>
  <c r="B6907" i="2"/>
  <c r="C6907" i="2"/>
  <c r="D6907" i="2"/>
  <c r="E6907" i="2"/>
  <c r="A6908" i="2"/>
  <c r="B6908" i="2"/>
  <c r="C6908" i="2"/>
  <c r="D6908" i="2"/>
  <c r="E6908" i="2"/>
  <c r="A6909" i="2"/>
  <c r="B6909" i="2"/>
  <c r="C6909" i="2"/>
  <c r="D6909" i="2"/>
  <c r="E6909" i="2"/>
  <c r="A6910" i="2"/>
  <c r="B6910" i="2"/>
  <c r="C6910" i="2"/>
  <c r="D6910" i="2"/>
  <c r="E6910" i="2"/>
  <c r="A6911" i="2"/>
  <c r="B6911" i="2"/>
  <c r="C6911" i="2"/>
  <c r="D6911" i="2"/>
  <c r="E6911" i="2"/>
  <c r="A6912" i="2"/>
  <c r="B6912" i="2"/>
  <c r="C6912" i="2"/>
  <c r="D6912" i="2"/>
  <c r="E6912" i="2"/>
  <c r="A6913" i="2"/>
  <c r="B6913" i="2"/>
  <c r="C6913" i="2"/>
  <c r="D6913" i="2"/>
  <c r="E6913" i="2"/>
  <c r="A6914" i="2"/>
  <c r="B6914" i="2"/>
  <c r="C6914" i="2"/>
  <c r="D6914" i="2"/>
  <c r="E6914" i="2"/>
  <c r="A6915" i="2"/>
  <c r="B6915" i="2"/>
  <c r="C6915" i="2"/>
  <c r="D6915" i="2"/>
  <c r="E6915" i="2"/>
  <c r="A6916" i="2"/>
  <c r="B6916" i="2"/>
  <c r="C6916" i="2"/>
  <c r="D6916" i="2"/>
  <c r="E6916" i="2"/>
  <c r="A6917" i="2"/>
  <c r="B6917" i="2"/>
  <c r="C6917" i="2"/>
  <c r="D6917" i="2"/>
  <c r="E6917" i="2"/>
  <c r="A6918" i="2"/>
  <c r="B6918" i="2"/>
  <c r="C6918" i="2"/>
  <c r="D6918" i="2"/>
  <c r="E6918" i="2"/>
  <c r="A6919" i="2"/>
  <c r="B6919" i="2"/>
  <c r="C6919" i="2"/>
  <c r="D6919" i="2"/>
  <c r="E6919" i="2"/>
  <c r="A6920" i="2"/>
  <c r="B6920" i="2"/>
  <c r="C6920" i="2"/>
  <c r="D6920" i="2"/>
  <c r="E6920" i="2"/>
  <c r="A6921" i="2"/>
  <c r="B6921" i="2"/>
  <c r="C6921" i="2"/>
  <c r="D6921" i="2"/>
  <c r="E6921" i="2"/>
  <c r="A6922" i="2"/>
  <c r="B6922" i="2"/>
  <c r="C6922" i="2"/>
  <c r="D6922" i="2"/>
  <c r="E6922" i="2"/>
  <c r="A6923" i="2"/>
  <c r="B6923" i="2"/>
  <c r="C6923" i="2"/>
  <c r="D6923" i="2"/>
  <c r="E6923" i="2"/>
  <c r="A6924" i="2"/>
  <c r="B6924" i="2"/>
  <c r="C6924" i="2"/>
  <c r="D6924" i="2"/>
  <c r="E6924" i="2"/>
  <c r="A6925" i="2"/>
  <c r="B6925" i="2"/>
  <c r="C6925" i="2"/>
  <c r="D6925" i="2"/>
  <c r="E6925" i="2"/>
  <c r="A6926" i="2"/>
  <c r="B6926" i="2"/>
  <c r="C6926" i="2"/>
  <c r="D6926" i="2"/>
  <c r="E6926" i="2"/>
  <c r="A6927" i="2"/>
  <c r="B6927" i="2"/>
  <c r="C6927" i="2"/>
  <c r="D6927" i="2"/>
  <c r="E6927" i="2"/>
  <c r="A6928" i="2"/>
  <c r="B6928" i="2"/>
  <c r="C6928" i="2"/>
  <c r="D6928" i="2"/>
  <c r="E6928" i="2"/>
  <c r="A6929" i="2"/>
  <c r="B6929" i="2"/>
  <c r="C6929" i="2"/>
  <c r="D6929" i="2"/>
  <c r="E6929" i="2"/>
  <c r="A6930" i="2"/>
  <c r="B6930" i="2"/>
  <c r="C6930" i="2"/>
  <c r="D6930" i="2"/>
  <c r="E6930" i="2"/>
  <c r="A6931" i="2"/>
  <c r="B6931" i="2"/>
  <c r="C6931" i="2"/>
  <c r="D6931" i="2"/>
  <c r="E6931" i="2"/>
  <c r="A6932" i="2"/>
  <c r="B6932" i="2"/>
  <c r="C6932" i="2"/>
  <c r="D6932" i="2"/>
  <c r="E6932" i="2"/>
  <c r="A6933" i="2"/>
  <c r="B6933" i="2"/>
  <c r="C6933" i="2"/>
  <c r="D6933" i="2"/>
  <c r="E6933" i="2"/>
  <c r="A6934" i="2"/>
  <c r="B6934" i="2"/>
  <c r="C6934" i="2"/>
  <c r="D6934" i="2"/>
  <c r="E6934" i="2"/>
  <c r="A6935" i="2"/>
  <c r="B6935" i="2"/>
  <c r="C6935" i="2"/>
  <c r="D6935" i="2"/>
  <c r="E6935" i="2"/>
  <c r="A6936" i="2"/>
  <c r="B6936" i="2"/>
  <c r="C6936" i="2"/>
  <c r="D6936" i="2"/>
  <c r="E6936" i="2"/>
  <c r="A6937" i="2"/>
  <c r="B6937" i="2"/>
  <c r="C6937" i="2"/>
  <c r="D6937" i="2"/>
  <c r="E6937" i="2"/>
  <c r="A6938" i="2"/>
  <c r="B6938" i="2"/>
  <c r="C6938" i="2"/>
  <c r="D6938" i="2"/>
  <c r="E6938" i="2"/>
  <c r="A6939" i="2"/>
  <c r="B6939" i="2"/>
  <c r="C6939" i="2"/>
  <c r="D6939" i="2"/>
  <c r="E6939" i="2"/>
  <c r="A6940" i="2"/>
  <c r="B6940" i="2"/>
  <c r="C6940" i="2"/>
  <c r="D6940" i="2"/>
  <c r="E6940" i="2"/>
  <c r="A6941" i="2"/>
  <c r="B6941" i="2"/>
  <c r="C6941" i="2"/>
  <c r="D6941" i="2"/>
  <c r="E6941" i="2"/>
  <c r="A6942" i="2"/>
  <c r="B6942" i="2"/>
  <c r="C6942" i="2"/>
  <c r="D6942" i="2"/>
  <c r="E6942" i="2"/>
  <c r="A6944" i="2"/>
  <c r="B6944" i="2"/>
  <c r="C6944" i="2"/>
  <c r="D6944" i="2"/>
  <c r="E6944" i="2"/>
  <c r="A6945" i="2"/>
  <c r="B6945" i="2"/>
  <c r="C6945" i="2"/>
  <c r="D6945" i="2"/>
  <c r="E6945" i="2"/>
  <c r="A6946" i="2"/>
  <c r="B6946" i="2"/>
  <c r="C6946" i="2"/>
  <c r="D6946" i="2"/>
  <c r="E6946" i="2"/>
  <c r="A6947" i="2"/>
  <c r="B6947" i="2"/>
  <c r="C6947" i="2"/>
  <c r="D6947" i="2"/>
  <c r="E6947" i="2"/>
  <c r="A6948" i="2"/>
  <c r="B6948" i="2"/>
  <c r="C6948" i="2"/>
  <c r="D6948" i="2"/>
  <c r="E6948" i="2"/>
  <c r="A6949" i="2"/>
  <c r="B6949" i="2"/>
  <c r="C6949" i="2"/>
  <c r="D6949" i="2"/>
  <c r="E6949" i="2"/>
  <c r="A6950" i="2"/>
  <c r="B6950" i="2"/>
  <c r="C6950" i="2"/>
  <c r="D6950" i="2"/>
  <c r="E6950" i="2"/>
  <c r="A6951" i="2"/>
  <c r="B6951" i="2"/>
  <c r="C6951" i="2"/>
  <c r="D6951" i="2"/>
  <c r="E6951" i="2"/>
  <c r="A6952" i="2"/>
  <c r="B6952" i="2"/>
  <c r="C6952" i="2"/>
  <c r="D6952" i="2"/>
  <c r="E6952" i="2"/>
  <c r="A6953" i="2"/>
  <c r="B6953" i="2"/>
  <c r="C6953" i="2"/>
  <c r="D6953" i="2"/>
  <c r="E6953" i="2"/>
  <c r="A6954" i="2"/>
  <c r="B6954" i="2"/>
  <c r="C6954" i="2"/>
  <c r="D6954" i="2"/>
  <c r="E6954" i="2"/>
  <c r="A6955" i="2"/>
  <c r="B6955" i="2"/>
  <c r="C6955" i="2"/>
  <c r="D6955" i="2"/>
  <c r="E6955" i="2"/>
  <c r="A6956" i="2"/>
  <c r="B6956" i="2"/>
  <c r="C6956" i="2"/>
  <c r="D6956" i="2"/>
  <c r="E6956" i="2"/>
  <c r="A6957" i="2"/>
  <c r="B6957" i="2"/>
  <c r="C6957" i="2"/>
  <c r="D6957" i="2"/>
  <c r="E6957" i="2"/>
  <c r="A6958" i="2"/>
  <c r="B6958" i="2"/>
  <c r="C6958" i="2"/>
  <c r="D6958" i="2"/>
  <c r="E6958" i="2"/>
  <c r="A6959" i="2"/>
  <c r="B6959" i="2"/>
  <c r="C6959" i="2"/>
  <c r="D6959" i="2"/>
  <c r="E6959" i="2"/>
  <c r="A6960" i="2"/>
  <c r="B6960" i="2"/>
  <c r="C6960" i="2"/>
  <c r="D6960" i="2"/>
  <c r="E6960" i="2"/>
  <c r="A6961" i="2"/>
  <c r="B6961" i="2"/>
  <c r="C6961" i="2"/>
  <c r="D6961" i="2"/>
  <c r="E6961" i="2"/>
  <c r="A6962" i="2"/>
  <c r="B6962" i="2"/>
  <c r="C6962" i="2"/>
  <c r="D6962" i="2"/>
  <c r="E6962" i="2"/>
  <c r="A6963" i="2"/>
  <c r="B6963" i="2"/>
  <c r="C6963" i="2"/>
  <c r="D6963" i="2"/>
  <c r="E6963" i="2"/>
  <c r="A6964" i="2"/>
  <c r="B6964" i="2"/>
  <c r="C6964" i="2"/>
  <c r="D6964" i="2"/>
  <c r="E6964" i="2"/>
  <c r="A6965" i="2"/>
  <c r="B6965" i="2"/>
  <c r="C6965" i="2"/>
  <c r="D6965" i="2"/>
  <c r="E6965" i="2"/>
  <c r="A6966" i="2"/>
  <c r="B6966" i="2"/>
  <c r="C6966" i="2"/>
  <c r="D6966" i="2"/>
  <c r="E6966" i="2"/>
  <c r="A6967" i="2"/>
  <c r="B6967" i="2"/>
  <c r="C6967" i="2"/>
  <c r="D6967" i="2"/>
  <c r="E6967" i="2"/>
  <c r="A6968" i="2"/>
  <c r="B6968" i="2"/>
  <c r="C6968" i="2"/>
  <c r="D6968" i="2"/>
  <c r="E6968" i="2"/>
  <c r="A6969" i="2"/>
  <c r="B6969" i="2"/>
  <c r="C6969" i="2"/>
  <c r="D6969" i="2"/>
  <c r="E6969" i="2"/>
  <c r="A6970" i="2"/>
  <c r="B6970" i="2"/>
  <c r="C6970" i="2"/>
  <c r="D6970" i="2"/>
  <c r="E6970" i="2"/>
  <c r="A6971" i="2"/>
  <c r="B6971" i="2"/>
  <c r="C6971" i="2"/>
  <c r="D6971" i="2"/>
  <c r="E6971" i="2"/>
  <c r="A6972" i="2"/>
  <c r="B6972" i="2"/>
  <c r="C6972" i="2"/>
  <c r="D6972" i="2"/>
  <c r="E6972" i="2"/>
  <c r="A6973" i="2"/>
  <c r="B6973" i="2"/>
  <c r="C6973" i="2"/>
  <c r="D6973" i="2"/>
  <c r="E6973" i="2"/>
  <c r="A6974" i="2"/>
  <c r="B6974" i="2"/>
  <c r="C6974" i="2"/>
  <c r="D6974" i="2"/>
  <c r="E6974" i="2"/>
  <c r="A6975" i="2"/>
  <c r="B6975" i="2"/>
  <c r="C6975" i="2"/>
  <c r="D6975" i="2"/>
  <c r="E6975" i="2"/>
  <c r="A6976" i="2"/>
  <c r="B6976" i="2"/>
  <c r="C6976" i="2"/>
  <c r="D6976" i="2"/>
  <c r="E6976" i="2"/>
  <c r="A6977" i="2"/>
  <c r="B6977" i="2"/>
  <c r="C6977" i="2"/>
  <c r="D6977" i="2"/>
  <c r="E6977" i="2"/>
  <c r="A6978" i="2"/>
  <c r="B6978" i="2"/>
  <c r="C6978" i="2"/>
  <c r="D6978" i="2"/>
  <c r="E6978" i="2"/>
  <c r="A6979" i="2"/>
  <c r="B6979" i="2"/>
  <c r="C6979" i="2"/>
  <c r="D6979" i="2"/>
  <c r="E6979" i="2"/>
  <c r="A6980" i="2"/>
  <c r="B6980" i="2"/>
  <c r="C6980" i="2"/>
  <c r="D6980" i="2"/>
  <c r="E6980" i="2"/>
  <c r="A6981" i="2"/>
  <c r="B6981" i="2"/>
  <c r="C6981" i="2"/>
  <c r="D6981" i="2"/>
  <c r="E6981" i="2"/>
  <c r="A6982" i="2"/>
  <c r="B6982" i="2"/>
  <c r="C6982" i="2"/>
  <c r="D6982" i="2"/>
  <c r="E6982" i="2"/>
  <c r="A6983" i="2"/>
  <c r="B6983" i="2"/>
  <c r="C6983" i="2"/>
  <c r="D6983" i="2"/>
  <c r="E6983" i="2"/>
  <c r="A6984" i="2"/>
  <c r="B6984" i="2"/>
  <c r="C6984" i="2"/>
  <c r="D6984" i="2"/>
  <c r="E6984" i="2"/>
  <c r="A6985" i="2"/>
  <c r="B6985" i="2"/>
  <c r="C6985" i="2"/>
  <c r="D6985" i="2"/>
  <c r="E6985" i="2"/>
  <c r="A6986" i="2"/>
  <c r="B6986" i="2"/>
  <c r="C6986" i="2"/>
  <c r="D6986" i="2"/>
  <c r="E6986" i="2"/>
  <c r="A6987" i="2"/>
  <c r="B6987" i="2"/>
  <c r="C6987" i="2"/>
  <c r="D6987" i="2"/>
  <c r="E6987" i="2"/>
  <c r="A6988" i="2"/>
  <c r="B6988" i="2"/>
  <c r="C6988" i="2"/>
  <c r="D6988" i="2"/>
  <c r="E6988" i="2"/>
  <c r="A6989" i="2"/>
  <c r="B6989" i="2"/>
  <c r="C6989" i="2"/>
  <c r="D6989" i="2"/>
  <c r="E6989" i="2"/>
  <c r="A6990" i="2"/>
  <c r="B6990" i="2"/>
  <c r="C6990" i="2"/>
  <c r="D6990" i="2"/>
  <c r="E6990" i="2"/>
  <c r="A6991" i="2"/>
  <c r="B6991" i="2"/>
  <c r="C6991" i="2"/>
  <c r="D6991" i="2"/>
  <c r="E6991" i="2"/>
  <c r="A6992" i="2"/>
  <c r="B6992" i="2"/>
  <c r="C6992" i="2"/>
  <c r="D6992" i="2"/>
  <c r="E6992" i="2"/>
  <c r="A6993" i="2"/>
  <c r="B6993" i="2"/>
  <c r="C6993" i="2"/>
  <c r="D6993" i="2"/>
  <c r="E6993" i="2"/>
  <c r="A6994" i="2"/>
  <c r="B6994" i="2"/>
  <c r="C6994" i="2"/>
  <c r="D6994" i="2"/>
  <c r="E6994" i="2"/>
  <c r="A6995" i="2"/>
  <c r="B6995" i="2"/>
  <c r="C6995" i="2"/>
  <c r="D6995" i="2"/>
  <c r="E6995" i="2"/>
  <c r="A6996" i="2"/>
  <c r="B6996" i="2"/>
  <c r="C6996" i="2"/>
  <c r="D6996" i="2"/>
  <c r="E6996" i="2"/>
  <c r="A6997" i="2"/>
  <c r="B6997" i="2"/>
  <c r="C6997" i="2"/>
  <c r="D6997" i="2"/>
  <c r="E6997" i="2"/>
  <c r="A6998" i="2"/>
  <c r="B6998" i="2"/>
  <c r="C6998" i="2"/>
  <c r="D6998" i="2"/>
  <c r="E6998" i="2"/>
  <c r="A6999" i="2"/>
  <c r="B6999" i="2"/>
  <c r="C6999" i="2"/>
  <c r="D6999" i="2"/>
  <c r="E6999" i="2"/>
  <c r="A7000" i="2"/>
  <c r="B7000" i="2"/>
  <c r="C7000" i="2"/>
  <c r="D7000" i="2"/>
  <c r="E7000" i="2"/>
  <c r="A7001" i="2"/>
  <c r="B7001" i="2"/>
  <c r="C7001" i="2"/>
  <c r="D7001" i="2"/>
  <c r="E7001" i="2"/>
  <c r="A7002" i="2"/>
  <c r="B7002" i="2"/>
  <c r="C7002" i="2"/>
  <c r="D7002" i="2"/>
  <c r="E7002" i="2"/>
  <c r="A7003" i="2"/>
  <c r="B7003" i="2"/>
  <c r="C7003" i="2"/>
  <c r="D7003" i="2"/>
  <c r="E7003" i="2"/>
  <c r="A7004" i="2"/>
  <c r="B7004" i="2"/>
  <c r="C7004" i="2"/>
  <c r="D7004" i="2"/>
  <c r="E7004" i="2"/>
  <c r="A7005" i="2"/>
  <c r="B7005" i="2"/>
  <c r="C7005" i="2"/>
  <c r="D7005" i="2"/>
  <c r="E7005" i="2"/>
  <c r="A7006" i="2"/>
  <c r="B7006" i="2"/>
  <c r="C7006" i="2"/>
  <c r="D7006" i="2"/>
  <c r="E7006" i="2"/>
  <c r="A7007" i="2"/>
  <c r="B7007" i="2"/>
  <c r="C7007" i="2"/>
  <c r="D7007" i="2"/>
  <c r="E7007" i="2"/>
  <c r="A7008" i="2"/>
  <c r="B7008" i="2"/>
  <c r="C7008" i="2"/>
  <c r="D7008" i="2"/>
  <c r="E7008" i="2"/>
  <c r="A7009" i="2"/>
  <c r="B7009" i="2"/>
  <c r="C7009" i="2"/>
  <c r="D7009" i="2"/>
  <c r="E7009" i="2"/>
  <c r="A7010" i="2"/>
  <c r="B7010" i="2"/>
  <c r="C7010" i="2"/>
  <c r="D7010" i="2"/>
  <c r="E7010" i="2"/>
  <c r="A7011" i="2"/>
  <c r="B7011" i="2"/>
  <c r="C7011" i="2"/>
  <c r="D7011" i="2"/>
  <c r="E7011" i="2"/>
  <c r="A7012" i="2"/>
  <c r="B7012" i="2"/>
  <c r="C7012" i="2"/>
  <c r="D7012" i="2"/>
  <c r="E7012" i="2"/>
  <c r="A7013" i="2"/>
  <c r="B7013" i="2"/>
  <c r="C7013" i="2"/>
  <c r="D7013" i="2"/>
  <c r="E7013" i="2"/>
  <c r="A7014" i="2"/>
  <c r="B7014" i="2"/>
  <c r="C7014" i="2"/>
  <c r="D7014" i="2"/>
  <c r="E7014" i="2"/>
  <c r="A7015" i="2"/>
  <c r="B7015" i="2"/>
  <c r="C7015" i="2"/>
  <c r="D7015" i="2"/>
  <c r="E7015" i="2"/>
  <c r="A7016" i="2"/>
  <c r="B7016" i="2"/>
  <c r="C7016" i="2"/>
  <c r="D7016" i="2"/>
  <c r="E7016" i="2"/>
  <c r="A7017" i="2"/>
  <c r="B7017" i="2"/>
  <c r="C7017" i="2"/>
  <c r="D7017" i="2"/>
  <c r="E7017" i="2"/>
  <c r="A7018" i="2"/>
  <c r="B7018" i="2"/>
  <c r="C7018" i="2"/>
  <c r="D7018" i="2"/>
  <c r="E7018" i="2"/>
  <c r="A7019" i="2"/>
  <c r="B7019" i="2"/>
  <c r="C7019" i="2"/>
  <c r="D7019" i="2"/>
  <c r="E7019" i="2"/>
  <c r="A7020" i="2"/>
  <c r="B7020" i="2"/>
  <c r="C7020" i="2"/>
  <c r="D7020" i="2"/>
  <c r="E7020" i="2"/>
  <c r="A7021" i="2"/>
  <c r="B7021" i="2"/>
  <c r="C7021" i="2"/>
  <c r="D7021" i="2"/>
  <c r="E7021" i="2"/>
  <c r="A7022" i="2"/>
  <c r="B7022" i="2"/>
  <c r="C7022" i="2"/>
  <c r="D7022" i="2"/>
  <c r="E7022" i="2"/>
  <c r="A7023" i="2"/>
  <c r="B7023" i="2"/>
  <c r="C7023" i="2"/>
  <c r="D7023" i="2"/>
  <c r="E7023" i="2"/>
  <c r="A7024" i="2"/>
  <c r="B7024" i="2"/>
  <c r="C7024" i="2"/>
  <c r="D7024" i="2"/>
  <c r="E7024" i="2"/>
  <c r="A7025" i="2"/>
  <c r="B7025" i="2"/>
  <c r="C7025" i="2"/>
  <c r="D7025" i="2"/>
  <c r="E7025" i="2"/>
  <c r="A7026" i="2"/>
  <c r="B7026" i="2"/>
  <c r="C7026" i="2"/>
  <c r="D7026" i="2"/>
  <c r="E7026" i="2"/>
  <c r="A7027" i="2"/>
  <c r="B7027" i="2"/>
  <c r="C7027" i="2"/>
  <c r="D7027" i="2"/>
  <c r="E7027" i="2"/>
  <c r="A7028" i="2"/>
  <c r="B7028" i="2"/>
  <c r="C7028" i="2"/>
  <c r="D7028" i="2"/>
  <c r="E7028" i="2"/>
  <c r="A7029" i="2"/>
  <c r="B7029" i="2"/>
  <c r="C7029" i="2"/>
  <c r="D7029" i="2"/>
  <c r="E7029" i="2"/>
  <c r="A7030" i="2"/>
  <c r="B7030" i="2"/>
  <c r="C7030" i="2"/>
  <c r="D7030" i="2"/>
  <c r="E7030" i="2"/>
  <c r="A7031" i="2"/>
  <c r="B7031" i="2"/>
  <c r="C7031" i="2"/>
  <c r="D7031" i="2"/>
  <c r="E7031" i="2"/>
  <c r="A7032" i="2"/>
  <c r="B7032" i="2"/>
  <c r="C7032" i="2"/>
  <c r="D7032" i="2"/>
  <c r="E7032" i="2"/>
  <c r="A7033" i="2"/>
  <c r="B7033" i="2"/>
  <c r="C7033" i="2"/>
  <c r="D7033" i="2"/>
  <c r="E7033" i="2"/>
  <c r="A7034" i="2"/>
  <c r="B7034" i="2"/>
  <c r="C7034" i="2"/>
  <c r="D7034" i="2"/>
  <c r="E7034" i="2"/>
  <c r="A7035" i="2"/>
  <c r="B7035" i="2"/>
  <c r="C7035" i="2"/>
  <c r="D7035" i="2"/>
  <c r="E7035" i="2"/>
  <c r="A7036" i="2"/>
  <c r="B7036" i="2"/>
  <c r="C7036" i="2"/>
  <c r="D7036" i="2"/>
  <c r="E7036" i="2"/>
  <c r="A7037" i="2"/>
  <c r="B7037" i="2"/>
  <c r="C7037" i="2"/>
  <c r="D7037" i="2"/>
  <c r="E7037" i="2"/>
  <c r="A7038" i="2"/>
  <c r="B7038" i="2"/>
  <c r="C7038" i="2"/>
  <c r="D7038" i="2"/>
  <c r="E7038" i="2"/>
  <c r="A7039" i="2"/>
  <c r="B7039" i="2"/>
  <c r="C7039" i="2"/>
  <c r="D7039" i="2"/>
  <c r="E7039" i="2"/>
  <c r="A7040" i="2"/>
  <c r="B7040" i="2"/>
  <c r="C7040" i="2"/>
  <c r="D7040" i="2"/>
  <c r="E7040" i="2"/>
  <c r="A7041" i="2"/>
  <c r="B7041" i="2"/>
  <c r="C7041" i="2"/>
  <c r="D7041" i="2"/>
  <c r="E7041" i="2"/>
  <c r="A7042" i="2"/>
  <c r="B7042" i="2"/>
  <c r="C7042" i="2"/>
  <c r="D7042" i="2"/>
  <c r="E7042" i="2"/>
  <c r="A7043" i="2"/>
  <c r="B7043" i="2"/>
  <c r="C7043" i="2"/>
  <c r="D7043" i="2"/>
  <c r="E7043" i="2"/>
  <c r="A7044" i="2"/>
  <c r="B7044" i="2"/>
  <c r="C7044" i="2"/>
  <c r="D7044" i="2"/>
  <c r="E7044" i="2"/>
  <c r="A7045" i="2"/>
  <c r="B7045" i="2"/>
  <c r="C7045" i="2"/>
  <c r="D7045" i="2"/>
  <c r="E7045" i="2"/>
  <c r="A7046" i="2"/>
  <c r="B7046" i="2"/>
  <c r="C7046" i="2"/>
  <c r="D7046" i="2"/>
  <c r="E7046" i="2"/>
  <c r="A7047" i="2"/>
  <c r="B7047" i="2"/>
  <c r="C7047" i="2"/>
  <c r="D7047" i="2"/>
  <c r="E7047" i="2"/>
  <c r="A7048" i="2"/>
  <c r="B7048" i="2"/>
  <c r="C7048" i="2"/>
  <c r="D7048" i="2"/>
  <c r="E7048" i="2"/>
  <c r="A7049" i="2"/>
  <c r="B7049" i="2"/>
  <c r="C7049" i="2"/>
  <c r="D7049" i="2"/>
  <c r="E7049" i="2"/>
  <c r="A7050" i="2"/>
  <c r="B7050" i="2"/>
  <c r="C7050" i="2"/>
  <c r="D7050" i="2"/>
  <c r="E7050" i="2"/>
  <c r="A7051" i="2"/>
  <c r="B7051" i="2"/>
  <c r="C7051" i="2"/>
  <c r="D7051" i="2"/>
  <c r="E7051" i="2"/>
  <c r="A7052" i="2"/>
  <c r="B7052" i="2"/>
  <c r="C7052" i="2"/>
  <c r="D7052" i="2"/>
  <c r="E7052" i="2"/>
  <c r="A7053" i="2"/>
  <c r="B7053" i="2"/>
  <c r="C7053" i="2"/>
  <c r="D7053" i="2"/>
  <c r="E7053" i="2"/>
  <c r="A7054" i="2"/>
  <c r="B7054" i="2"/>
  <c r="C7054" i="2"/>
  <c r="D7054" i="2"/>
  <c r="E7054" i="2"/>
  <c r="A7055" i="2"/>
  <c r="B7055" i="2"/>
  <c r="C7055" i="2"/>
  <c r="D7055" i="2"/>
  <c r="E7055" i="2"/>
  <c r="A7056" i="2"/>
  <c r="B7056" i="2"/>
  <c r="C7056" i="2"/>
  <c r="D7056" i="2"/>
  <c r="E7056" i="2"/>
  <c r="A7057" i="2"/>
  <c r="B7057" i="2"/>
  <c r="C7057" i="2"/>
  <c r="D7057" i="2"/>
  <c r="E7057" i="2"/>
  <c r="A7058" i="2"/>
  <c r="B7058" i="2"/>
  <c r="C7058" i="2"/>
  <c r="D7058" i="2"/>
  <c r="E7058" i="2"/>
  <c r="A7059" i="2"/>
  <c r="B7059" i="2"/>
  <c r="C7059" i="2"/>
  <c r="D7059" i="2"/>
  <c r="E7059" i="2"/>
  <c r="A7060" i="2"/>
  <c r="B7060" i="2"/>
  <c r="C7060" i="2"/>
  <c r="D7060" i="2"/>
  <c r="E7060" i="2"/>
  <c r="A7061" i="2"/>
  <c r="B7061" i="2"/>
  <c r="C7061" i="2"/>
  <c r="D7061" i="2"/>
  <c r="E7061" i="2"/>
  <c r="A7062" i="2"/>
  <c r="B7062" i="2"/>
  <c r="C7062" i="2"/>
  <c r="D7062" i="2"/>
  <c r="E7062" i="2"/>
  <c r="A7063" i="2"/>
  <c r="B7063" i="2"/>
  <c r="C7063" i="2"/>
  <c r="D7063" i="2"/>
  <c r="E7063" i="2"/>
  <c r="A7064" i="2"/>
  <c r="B7064" i="2"/>
  <c r="C7064" i="2"/>
  <c r="D7064" i="2"/>
  <c r="E7064" i="2"/>
  <c r="A7065" i="2"/>
  <c r="B7065" i="2"/>
  <c r="C7065" i="2"/>
  <c r="D7065" i="2"/>
  <c r="E7065" i="2"/>
  <c r="A7066" i="2"/>
  <c r="B7066" i="2"/>
  <c r="C7066" i="2"/>
  <c r="D7066" i="2"/>
  <c r="E7066" i="2"/>
  <c r="A7067" i="2"/>
  <c r="B7067" i="2"/>
  <c r="C7067" i="2"/>
  <c r="D7067" i="2"/>
  <c r="E7067" i="2"/>
  <c r="A7068" i="2"/>
  <c r="B7068" i="2"/>
  <c r="C7068" i="2"/>
  <c r="D7068" i="2"/>
  <c r="E7068" i="2"/>
  <c r="A7069" i="2"/>
  <c r="B7069" i="2"/>
  <c r="C7069" i="2"/>
  <c r="D7069" i="2"/>
  <c r="E7069" i="2"/>
  <c r="A7070" i="2"/>
  <c r="B7070" i="2"/>
  <c r="C7070" i="2"/>
  <c r="D7070" i="2"/>
  <c r="E7070" i="2"/>
  <c r="A7071" i="2"/>
  <c r="B7071" i="2"/>
  <c r="C7071" i="2"/>
  <c r="D7071" i="2"/>
  <c r="E7071" i="2"/>
  <c r="A7072" i="2"/>
  <c r="B7072" i="2"/>
  <c r="C7072" i="2"/>
  <c r="D7072" i="2"/>
  <c r="E7072" i="2"/>
  <c r="A7073" i="2"/>
  <c r="B7073" i="2"/>
  <c r="C7073" i="2"/>
  <c r="D7073" i="2"/>
  <c r="E7073" i="2"/>
  <c r="A7074" i="2"/>
  <c r="B7074" i="2"/>
  <c r="C7074" i="2"/>
  <c r="D7074" i="2"/>
  <c r="E7074" i="2"/>
  <c r="A7075" i="2"/>
  <c r="B7075" i="2"/>
  <c r="C7075" i="2"/>
  <c r="D7075" i="2"/>
  <c r="E7075" i="2"/>
  <c r="A7076" i="2"/>
  <c r="B7076" i="2"/>
  <c r="C7076" i="2"/>
  <c r="D7076" i="2"/>
  <c r="E7076" i="2"/>
  <c r="A7077" i="2"/>
  <c r="B7077" i="2"/>
  <c r="C7077" i="2"/>
  <c r="D7077" i="2"/>
  <c r="E7077" i="2"/>
  <c r="A7078" i="2"/>
  <c r="B7078" i="2"/>
  <c r="C7078" i="2"/>
  <c r="D7078" i="2"/>
  <c r="E7078" i="2"/>
  <c r="A7079" i="2"/>
  <c r="B7079" i="2"/>
  <c r="C7079" i="2"/>
  <c r="D7079" i="2"/>
  <c r="E7079" i="2"/>
  <c r="A7080" i="2"/>
  <c r="B7080" i="2"/>
  <c r="C7080" i="2"/>
  <c r="D7080" i="2"/>
  <c r="E7080" i="2"/>
  <c r="A7081" i="2"/>
  <c r="B7081" i="2"/>
  <c r="C7081" i="2"/>
  <c r="D7081" i="2"/>
  <c r="E7081" i="2"/>
  <c r="A7082" i="2"/>
  <c r="B7082" i="2"/>
  <c r="C7082" i="2"/>
  <c r="D7082" i="2"/>
  <c r="E7082" i="2"/>
  <c r="A7083" i="2"/>
  <c r="B7083" i="2"/>
  <c r="C7083" i="2"/>
  <c r="D7083" i="2"/>
  <c r="E7083" i="2"/>
  <c r="A7084" i="2"/>
  <c r="B7084" i="2"/>
  <c r="C7084" i="2"/>
  <c r="D7084" i="2"/>
  <c r="E7084" i="2"/>
  <c r="A7085" i="2"/>
  <c r="B7085" i="2"/>
  <c r="C7085" i="2"/>
  <c r="D7085" i="2"/>
  <c r="E7085" i="2"/>
  <c r="A7086" i="2"/>
  <c r="B7086" i="2"/>
  <c r="C7086" i="2"/>
  <c r="D7086" i="2"/>
  <c r="E7086" i="2"/>
  <c r="A7087" i="2"/>
  <c r="B7087" i="2"/>
  <c r="C7087" i="2"/>
  <c r="D7087" i="2"/>
  <c r="E7087" i="2"/>
  <c r="A7088" i="2"/>
  <c r="B7088" i="2"/>
  <c r="C7088" i="2"/>
  <c r="D7088" i="2"/>
  <c r="E7088" i="2"/>
  <c r="A7089" i="2"/>
  <c r="B7089" i="2"/>
  <c r="C7089" i="2"/>
  <c r="D7089" i="2"/>
  <c r="E7089" i="2"/>
  <c r="A7090" i="2"/>
  <c r="B7090" i="2"/>
  <c r="C7090" i="2"/>
  <c r="D7090" i="2"/>
  <c r="E7090" i="2"/>
  <c r="A7091" i="2"/>
  <c r="B7091" i="2"/>
  <c r="C7091" i="2"/>
  <c r="D7091" i="2"/>
  <c r="E7091" i="2"/>
  <c r="A7092" i="2"/>
  <c r="B7092" i="2"/>
  <c r="C7092" i="2"/>
  <c r="D7092" i="2"/>
  <c r="E7092" i="2"/>
  <c r="A7093" i="2"/>
  <c r="B7093" i="2"/>
  <c r="C7093" i="2"/>
  <c r="D7093" i="2"/>
  <c r="E7093" i="2"/>
  <c r="A7094" i="2"/>
  <c r="B7094" i="2"/>
  <c r="C7094" i="2"/>
  <c r="D7094" i="2"/>
  <c r="E7094" i="2"/>
  <c r="A7095" i="2"/>
  <c r="B7095" i="2"/>
  <c r="C7095" i="2"/>
  <c r="D7095" i="2"/>
  <c r="E7095" i="2"/>
  <c r="A7096" i="2"/>
  <c r="B7096" i="2"/>
  <c r="C7096" i="2"/>
  <c r="D7096" i="2"/>
  <c r="E7096" i="2"/>
  <c r="A7097" i="2"/>
  <c r="B7097" i="2"/>
  <c r="C7097" i="2"/>
  <c r="D7097" i="2"/>
  <c r="E7097" i="2"/>
  <c r="A7098" i="2"/>
  <c r="B7098" i="2"/>
  <c r="C7098" i="2"/>
  <c r="D7098" i="2"/>
  <c r="E7098" i="2"/>
  <c r="A7099" i="2"/>
  <c r="B7099" i="2"/>
  <c r="C7099" i="2"/>
  <c r="D7099" i="2"/>
  <c r="E7099" i="2"/>
  <c r="A7100" i="2"/>
  <c r="B7100" i="2"/>
  <c r="C7100" i="2"/>
  <c r="D7100" i="2"/>
  <c r="E7100" i="2"/>
  <c r="A7101" i="2"/>
  <c r="B7101" i="2"/>
  <c r="C7101" i="2"/>
  <c r="D7101" i="2"/>
  <c r="E7101" i="2"/>
  <c r="A7102" i="2"/>
  <c r="B7102" i="2"/>
  <c r="C7102" i="2"/>
  <c r="D7102" i="2"/>
  <c r="E7102" i="2"/>
  <c r="A7103" i="2"/>
  <c r="B7103" i="2"/>
  <c r="C7103" i="2"/>
  <c r="D7103" i="2"/>
  <c r="E7103" i="2"/>
  <c r="A7104" i="2"/>
  <c r="B7104" i="2"/>
  <c r="C7104" i="2"/>
  <c r="D7104" i="2"/>
  <c r="E7104" i="2"/>
  <c r="A7105" i="2"/>
  <c r="B7105" i="2"/>
  <c r="C7105" i="2"/>
  <c r="D7105" i="2"/>
  <c r="E7105" i="2"/>
  <c r="A7106" i="2"/>
  <c r="B7106" i="2"/>
  <c r="C7106" i="2"/>
  <c r="D7106" i="2"/>
  <c r="E7106" i="2"/>
  <c r="A7110" i="2"/>
  <c r="B7110" i="2"/>
  <c r="C7110" i="2"/>
  <c r="D7110" i="2"/>
  <c r="E7110" i="2"/>
  <c r="A7115" i="2"/>
  <c r="B7115" i="2"/>
  <c r="C7115" i="2"/>
  <c r="D7115" i="2"/>
  <c r="E7115" i="2"/>
  <c r="A7116" i="2"/>
  <c r="B7116" i="2"/>
  <c r="C7116" i="2"/>
  <c r="D7116" i="2"/>
  <c r="E7116" i="2"/>
  <c r="A7118" i="2"/>
  <c r="B7118" i="2"/>
  <c r="C7118" i="2"/>
  <c r="D7118" i="2"/>
  <c r="E7118" i="2"/>
  <c r="A7120" i="2"/>
  <c r="B7120" i="2"/>
  <c r="C7120" i="2"/>
  <c r="D7120" i="2"/>
  <c r="E7120" i="2"/>
  <c r="A7121" i="2"/>
  <c r="B7121" i="2"/>
  <c r="C7121" i="2"/>
  <c r="D7121" i="2"/>
  <c r="E7121" i="2"/>
  <c r="A7122" i="2"/>
  <c r="B7122" i="2"/>
  <c r="C7122" i="2"/>
  <c r="D7122" i="2"/>
  <c r="E7122" i="2"/>
  <c r="A7123" i="2"/>
  <c r="B7123" i="2"/>
  <c r="C7123" i="2"/>
  <c r="D7123" i="2"/>
  <c r="E7123" i="2"/>
  <c r="A7124" i="2"/>
  <c r="B7124" i="2"/>
  <c r="C7124" i="2"/>
  <c r="D7124" i="2"/>
  <c r="E7124" i="2"/>
  <c r="A7125" i="2"/>
  <c r="B7125" i="2"/>
  <c r="C7125" i="2"/>
  <c r="D7125" i="2"/>
  <c r="E7125" i="2"/>
  <c r="A7126" i="2"/>
  <c r="B7126" i="2"/>
  <c r="C7126" i="2"/>
  <c r="D7126" i="2"/>
  <c r="E7126" i="2"/>
  <c r="A7132" i="2"/>
  <c r="B7132" i="2"/>
  <c r="C7132" i="2"/>
  <c r="D7132" i="2"/>
  <c r="E7132" i="2"/>
  <c r="A7134" i="2"/>
  <c r="B7134" i="2"/>
  <c r="C7134" i="2"/>
  <c r="D7134" i="2"/>
  <c r="E7134" i="2"/>
  <c r="A7135" i="2"/>
  <c r="B7135" i="2"/>
  <c r="C7135" i="2"/>
  <c r="D7135" i="2"/>
  <c r="E7135" i="2"/>
  <c r="A7136" i="2"/>
  <c r="B7136" i="2"/>
  <c r="C7136" i="2"/>
  <c r="D7136" i="2"/>
  <c r="E7136" i="2"/>
  <c r="A7137" i="2"/>
  <c r="B7137" i="2"/>
  <c r="C7137" i="2"/>
  <c r="D7137" i="2"/>
  <c r="E7137" i="2"/>
  <c r="A7138" i="2"/>
  <c r="B7138" i="2"/>
  <c r="C7138" i="2"/>
  <c r="D7138" i="2"/>
  <c r="E7138" i="2"/>
  <c r="A7139" i="2"/>
  <c r="B7139" i="2"/>
  <c r="C7139" i="2"/>
  <c r="D7139" i="2"/>
  <c r="E7139" i="2"/>
  <c r="A7140" i="2"/>
  <c r="B7140" i="2"/>
  <c r="C7140" i="2"/>
  <c r="D7140" i="2"/>
  <c r="E7140" i="2"/>
  <c r="A7141" i="2"/>
  <c r="B7141" i="2"/>
  <c r="C7141" i="2"/>
  <c r="D7141" i="2"/>
  <c r="E7141" i="2"/>
  <c r="A7142" i="2"/>
  <c r="B7142" i="2"/>
  <c r="C7142" i="2"/>
  <c r="D7142" i="2"/>
  <c r="E7142" i="2"/>
  <c r="A7143" i="2"/>
  <c r="B7143" i="2"/>
  <c r="C7143" i="2"/>
  <c r="D7143" i="2"/>
  <c r="E7143" i="2"/>
  <c r="A7144" i="2"/>
  <c r="B7144" i="2"/>
  <c r="C7144" i="2"/>
  <c r="D7144" i="2"/>
  <c r="E7144" i="2"/>
  <c r="A7145" i="2"/>
  <c r="B7145" i="2"/>
  <c r="C7145" i="2"/>
  <c r="D7145" i="2"/>
  <c r="E7145" i="2"/>
  <c r="A7146" i="2"/>
  <c r="B7146" i="2"/>
  <c r="C7146" i="2"/>
  <c r="D7146" i="2"/>
  <c r="E7146" i="2"/>
  <c r="A7147" i="2"/>
  <c r="B7147" i="2"/>
  <c r="C7147" i="2"/>
  <c r="D7147" i="2"/>
  <c r="E7147" i="2"/>
  <c r="A7148" i="2"/>
  <c r="B7148" i="2"/>
  <c r="C7148" i="2"/>
  <c r="D7148" i="2"/>
  <c r="E7148" i="2"/>
  <c r="A7149" i="2"/>
  <c r="B7149" i="2"/>
  <c r="C7149" i="2"/>
  <c r="D7149" i="2"/>
  <c r="E7149" i="2"/>
  <c r="A7150" i="2"/>
  <c r="B7150" i="2"/>
  <c r="C7150" i="2"/>
  <c r="D7150" i="2"/>
  <c r="E7150" i="2"/>
  <c r="A7151" i="2"/>
  <c r="B7151" i="2"/>
  <c r="C7151" i="2"/>
  <c r="D7151" i="2"/>
  <c r="E7151" i="2"/>
  <c r="A7152" i="2"/>
  <c r="B7152" i="2"/>
  <c r="C7152" i="2"/>
  <c r="D7152" i="2"/>
  <c r="E7152" i="2"/>
  <c r="A7153" i="2"/>
  <c r="B7153" i="2"/>
  <c r="C7153" i="2"/>
  <c r="D7153" i="2"/>
  <c r="E7153" i="2"/>
  <c r="A7154" i="2"/>
  <c r="B7154" i="2"/>
  <c r="C7154" i="2"/>
  <c r="D7154" i="2"/>
  <c r="E7154" i="2"/>
  <c r="A7155" i="2"/>
  <c r="B7155" i="2"/>
  <c r="C7155" i="2"/>
  <c r="D7155" i="2"/>
  <c r="E7155" i="2"/>
  <c r="A7156" i="2"/>
  <c r="B7156" i="2"/>
  <c r="C7156" i="2"/>
  <c r="D7156" i="2"/>
  <c r="E7156" i="2"/>
  <c r="A7157" i="2"/>
  <c r="B7157" i="2"/>
  <c r="C7157" i="2"/>
  <c r="D7157" i="2"/>
  <c r="E7157" i="2"/>
  <c r="A7158" i="2"/>
  <c r="B7158" i="2"/>
  <c r="C7158" i="2"/>
  <c r="D7158" i="2"/>
  <c r="E7158" i="2"/>
  <c r="A7159" i="2"/>
  <c r="B7159" i="2"/>
  <c r="C7159" i="2"/>
  <c r="D7159" i="2"/>
  <c r="E7159" i="2"/>
  <c r="A7160" i="2"/>
  <c r="B7160" i="2"/>
  <c r="C7160" i="2"/>
  <c r="D7160" i="2"/>
  <c r="E7160" i="2"/>
  <c r="A7161" i="2"/>
  <c r="B7161" i="2"/>
  <c r="C7161" i="2"/>
  <c r="D7161" i="2"/>
  <c r="E7161" i="2"/>
  <c r="A7164" i="2"/>
  <c r="B7164" i="2"/>
  <c r="C7164" i="2"/>
  <c r="D7164" i="2"/>
  <c r="E7164" i="2"/>
  <c r="A7165" i="2"/>
  <c r="B7165" i="2"/>
  <c r="C7165" i="2"/>
  <c r="D7165" i="2"/>
  <c r="E7165" i="2"/>
  <c r="A7166" i="2"/>
  <c r="B7166" i="2"/>
  <c r="C7166" i="2"/>
  <c r="D7166" i="2"/>
  <c r="E7166" i="2"/>
  <c r="A7167" i="2"/>
  <c r="B7167" i="2"/>
  <c r="C7167" i="2"/>
  <c r="D7167" i="2"/>
  <c r="E7167" i="2"/>
  <c r="A7171" i="2"/>
  <c r="B7171" i="2"/>
  <c r="C7171" i="2"/>
  <c r="D7171" i="2"/>
  <c r="E7171" i="2"/>
  <c r="A7172" i="2"/>
  <c r="B7172" i="2"/>
  <c r="C7172" i="2"/>
  <c r="D7172" i="2"/>
  <c r="E7172" i="2"/>
  <c r="A7173" i="2"/>
  <c r="B7173" i="2"/>
  <c r="C7173" i="2"/>
  <c r="D7173" i="2"/>
  <c r="E7173" i="2"/>
  <c r="A7174" i="2"/>
  <c r="B7174" i="2"/>
  <c r="C7174" i="2"/>
  <c r="D7174" i="2"/>
  <c r="E7174" i="2"/>
  <c r="A7175" i="2"/>
  <c r="B7175" i="2"/>
  <c r="C7175" i="2"/>
  <c r="D7175" i="2"/>
  <c r="E7175" i="2"/>
  <c r="A7176" i="2"/>
  <c r="B7176" i="2"/>
  <c r="C7176" i="2"/>
  <c r="D7176" i="2"/>
  <c r="E7176" i="2"/>
  <c r="A7177" i="2"/>
  <c r="B7177" i="2"/>
  <c r="C7177" i="2"/>
  <c r="D7177" i="2"/>
  <c r="E7177" i="2"/>
  <c r="A7178" i="2"/>
  <c r="B7178" i="2"/>
  <c r="C7178" i="2"/>
  <c r="D7178" i="2"/>
  <c r="E7178" i="2"/>
  <c r="A7180" i="2"/>
  <c r="B7180" i="2"/>
  <c r="C7180" i="2"/>
  <c r="D7180" i="2"/>
  <c r="E7180" i="2"/>
  <c r="A7181" i="2"/>
  <c r="B7181" i="2"/>
  <c r="C7181" i="2"/>
  <c r="D7181" i="2"/>
  <c r="E7181" i="2"/>
  <c r="A7182" i="2"/>
  <c r="B7182" i="2"/>
  <c r="C7182" i="2"/>
  <c r="D7182" i="2"/>
  <c r="E7182" i="2"/>
  <c r="A7183" i="2"/>
  <c r="B7183" i="2"/>
  <c r="C7183" i="2"/>
  <c r="D7183" i="2"/>
  <c r="E7183" i="2"/>
  <c r="A7185" i="2"/>
  <c r="B7185" i="2"/>
  <c r="C7185" i="2"/>
  <c r="D7185" i="2"/>
  <c r="E7185" i="2"/>
  <c r="A7186" i="2"/>
  <c r="B7186" i="2"/>
  <c r="C7186" i="2"/>
  <c r="D7186" i="2"/>
  <c r="E7186" i="2"/>
  <c r="A7187" i="2"/>
  <c r="B7187" i="2"/>
  <c r="C7187" i="2"/>
  <c r="D7187" i="2"/>
  <c r="E7187" i="2"/>
  <c r="A7188" i="2"/>
  <c r="B7188" i="2"/>
  <c r="C7188" i="2"/>
  <c r="D7188" i="2"/>
  <c r="E7188" i="2"/>
  <c r="A7189" i="2"/>
  <c r="B7189" i="2"/>
  <c r="C7189" i="2"/>
  <c r="D7189" i="2"/>
  <c r="E7189" i="2"/>
  <c r="A7190" i="2"/>
  <c r="B7190" i="2"/>
  <c r="C7190" i="2"/>
  <c r="D7190" i="2"/>
  <c r="E7190" i="2"/>
  <c r="A7191" i="2"/>
  <c r="B7191" i="2"/>
  <c r="C7191" i="2"/>
  <c r="D7191" i="2"/>
  <c r="E7191" i="2"/>
  <c r="A7192" i="2"/>
  <c r="B7192" i="2"/>
  <c r="C7192" i="2"/>
  <c r="D7192" i="2"/>
  <c r="E7192" i="2"/>
  <c r="A7193" i="2"/>
  <c r="B7193" i="2"/>
  <c r="C7193" i="2"/>
  <c r="D7193" i="2"/>
  <c r="E7193" i="2"/>
  <c r="A7194" i="2"/>
  <c r="B7194" i="2"/>
  <c r="C7194" i="2"/>
  <c r="D7194" i="2"/>
  <c r="E7194" i="2"/>
  <c r="A7195" i="2"/>
  <c r="B7195" i="2"/>
  <c r="C7195" i="2"/>
  <c r="D7195" i="2"/>
  <c r="E7195" i="2"/>
  <c r="A7196" i="2"/>
  <c r="B7196" i="2"/>
  <c r="C7196" i="2"/>
  <c r="D7196" i="2"/>
  <c r="E7196" i="2"/>
  <c r="A7197" i="2"/>
  <c r="B7197" i="2"/>
  <c r="C7197" i="2"/>
  <c r="D7197" i="2"/>
  <c r="E7197" i="2"/>
  <c r="A7198" i="2"/>
  <c r="B7198" i="2"/>
  <c r="C7198" i="2"/>
  <c r="D7198" i="2"/>
  <c r="E7198" i="2"/>
  <c r="A7199" i="2"/>
  <c r="B7199" i="2"/>
  <c r="C7199" i="2"/>
  <c r="D7199" i="2"/>
  <c r="E7199" i="2"/>
  <c r="A7200" i="2"/>
  <c r="B7200" i="2"/>
  <c r="C7200" i="2"/>
  <c r="D7200" i="2"/>
  <c r="E7200" i="2"/>
  <c r="A7201" i="2"/>
  <c r="B7201" i="2"/>
  <c r="C7201" i="2"/>
  <c r="D7201" i="2"/>
  <c r="E7201" i="2"/>
  <c r="A7202" i="2"/>
  <c r="B7202" i="2"/>
  <c r="C7202" i="2"/>
  <c r="D7202" i="2"/>
  <c r="E7202" i="2"/>
  <c r="A7203" i="2"/>
  <c r="B7203" i="2"/>
  <c r="C7203" i="2"/>
  <c r="D7203" i="2"/>
  <c r="E7203" i="2"/>
  <c r="A7204" i="2"/>
  <c r="B7204" i="2"/>
  <c r="C7204" i="2"/>
  <c r="D7204" i="2"/>
  <c r="E7204" i="2"/>
  <c r="A7205" i="2"/>
  <c r="B7205" i="2"/>
  <c r="C7205" i="2"/>
  <c r="D7205" i="2"/>
  <c r="E7205" i="2"/>
  <c r="A7206" i="2"/>
  <c r="B7206" i="2"/>
  <c r="C7206" i="2"/>
  <c r="D7206" i="2"/>
  <c r="E7206" i="2"/>
  <c r="A7207" i="2"/>
  <c r="B7207" i="2"/>
  <c r="C7207" i="2"/>
  <c r="D7207" i="2"/>
  <c r="E7207" i="2"/>
  <c r="A7208" i="2"/>
  <c r="B7208" i="2"/>
  <c r="C7208" i="2"/>
  <c r="D7208" i="2"/>
  <c r="E7208" i="2"/>
  <c r="A7209" i="2"/>
  <c r="B7209" i="2"/>
  <c r="C7209" i="2"/>
  <c r="D7209" i="2"/>
  <c r="E7209" i="2"/>
  <c r="A7210" i="2"/>
  <c r="B7210" i="2"/>
  <c r="C7210" i="2"/>
  <c r="D7210" i="2"/>
  <c r="E7210" i="2"/>
  <c r="A7211" i="2"/>
  <c r="B7211" i="2"/>
  <c r="C7211" i="2"/>
  <c r="D7211" i="2"/>
  <c r="E7211" i="2"/>
  <c r="A7212" i="2"/>
  <c r="B7212" i="2"/>
  <c r="C7212" i="2"/>
  <c r="D7212" i="2"/>
  <c r="E7212" i="2"/>
  <c r="A7222" i="2"/>
  <c r="B7222" i="2"/>
  <c r="C7222" i="2"/>
  <c r="D7222" i="2"/>
  <c r="E7222" i="2"/>
  <c r="A7223" i="2"/>
  <c r="B7223" i="2"/>
  <c r="C7223" i="2"/>
  <c r="D7223" i="2"/>
  <c r="E7223" i="2"/>
  <c r="A7224" i="2"/>
  <c r="B7224" i="2"/>
  <c r="C7224" i="2"/>
  <c r="D7224" i="2"/>
  <c r="E7224" i="2"/>
  <c r="A7225" i="2"/>
  <c r="B7225" i="2"/>
  <c r="C7225" i="2"/>
  <c r="D7225" i="2"/>
  <c r="E7225" i="2"/>
  <c r="A7226" i="2"/>
  <c r="B7226" i="2"/>
  <c r="C7226" i="2"/>
  <c r="D7226" i="2"/>
  <c r="E7226" i="2"/>
  <c r="A7227" i="2"/>
  <c r="B7227" i="2"/>
  <c r="C7227" i="2"/>
  <c r="D7227" i="2"/>
  <c r="E7227" i="2"/>
  <c r="A7228" i="2"/>
  <c r="B7228" i="2"/>
  <c r="C7228" i="2"/>
  <c r="D7228" i="2"/>
  <c r="E7228" i="2"/>
  <c r="A7229" i="2"/>
  <c r="B7229" i="2"/>
  <c r="C7229" i="2"/>
  <c r="D7229" i="2"/>
  <c r="E7229" i="2"/>
  <c r="A7230" i="2"/>
  <c r="B7230" i="2"/>
  <c r="C7230" i="2"/>
  <c r="D7230" i="2"/>
  <c r="E7230" i="2"/>
  <c r="A7231" i="2"/>
  <c r="B7231" i="2"/>
  <c r="C7231" i="2"/>
  <c r="D7231" i="2"/>
  <c r="E7231" i="2"/>
  <c r="A7232" i="2"/>
  <c r="B7232" i="2"/>
  <c r="C7232" i="2"/>
  <c r="D7232" i="2"/>
  <c r="E7232" i="2"/>
  <c r="A7233" i="2"/>
  <c r="B7233" i="2"/>
  <c r="C7233" i="2"/>
  <c r="D7233" i="2"/>
  <c r="E7233" i="2"/>
  <c r="A7234" i="2"/>
  <c r="B7234" i="2"/>
  <c r="C7234" i="2"/>
  <c r="D7234" i="2"/>
  <c r="E7234" i="2"/>
  <c r="A7235" i="2"/>
  <c r="B7235" i="2"/>
  <c r="C7235" i="2"/>
  <c r="D7235" i="2"/>
  <c r="E7235" i="2"/>
  <c r="A7236" i="2"/>
  <c r="B7236" i="2"/>
  <c r="C7236" i="2"/>
  <c r="D7236" i="2"/>
  <c r="E7236" i="2"/>
  <c r="A7237" i="2"/>
  <c r="B7237" i="2"/>
  <c r="C7237" i="2"/>
  <c r="D7237" i="2"/>
  <c r="E7237" i="2"/>
  <c r="A7238" i="2"/>
  <c r="B7238" i="2"/>
  <c r="C7238" i="2"/>
  <c r="D7238" i="2"/>
  <c r="E7238" i="2"/>
  <c r="A7239" i="2"/>
  <c r="B7239" i="2"/>
  <c r="C7239" i="2"/>
  <c r="D7239" i="2"/>
  <c r="E7239" i="2"/>
  <c r="A7240" i="2"/>
  <c r="B7240" i="2"/>
  <c r="C7240" i="2"/>
  <c r="D7240" i="2"/>
  <c r="E7240" i="2"/>
  <c r="A7241" i="2"/>
  <c r="B7241" i="2"/>
  <c r="C7241" i="2"/>
  <c r="D7241" i="2"/>
  <c r="E7241" i="2"/>
  <c r="A7242" i="2"/>
  <c r="B7242" i="2"/>
  <c r="C7242" i="2"/>
  <c r="D7242" i="2"/>
  <c r="E7242" i="2"/>
  <c r="A7243" i="2"/>
  <c r="B7243" i="2"/>
  <c r="C7243" i="2"/>
  <c r="D7243" i="2"/>
  <c r="E7243" i="2"/>
  <c r="A7244" i="2"/>
  <c r="B7244" i="2"/>
  <c r="C7244" i="2"/>
  <c r="D7244" i="2"/>
  <c r="E7244" i="2"/>
  <c r="A7245" i="2"/>
  <c r="B7245" i="2"/>
  <c r="C7245" i="2"/>
  <c r="D7245" i="2"/>
  <c r="E7245" i="2"/>
  <c r="A7246" i="2"/>
  <c r="B7246" i="2"/>
  <c r="C7246" i="2"/>
  <c r="D7246" i="2"/>
  <c r="E7246" i="2"/>
  <c r="A7247" i="2"/>
  <c r="B7247" i="2"/>
  <c r="C7247" i="2"/>
  <c r="D7247" i="2"/>
  <c r="E7247" i="2"/>
  <c r="A7248" i="2"/>
  <c r="B7248" i="2"/>
  <c r="C7248" i="2"/>
  <c r="D7248" i="2"/>
  <c r="E7248" i="2"/>
  <c r="A7249" i="2"/>
  <c r="B7249" i="2"/>
  <c r="C7249" i="2"/>
  <c r="D7249" i="2"/>
  <c r="E7249" i="2"/>
  <c r="A7250" i="2"/>
  <c r="B7250" i="2"/>
  <c r="C7250" i="2"/>
  <c r="D7250" i="2"/>
  <c r="E7250" i="2"/>
  <c r="A7251" i="2"/>
  <c r="B7251" i="2"/>
  <c r="C7251" i="2"/>
  <c r="D7251" i="2"/>
  <c r="E7251" i="2"/>
  <c r="A7252" i="2"/>
  <c r="B7252" i="2"/>
  <c r="C7252" i="2"/>
  <c r="D7252" i="2"/>
  <c r="E7252" i="2"/>
  <c r="A7253" i="2"/>
  <c r="B7253" i="2"/>
  <c r="C7253" i="2"/>
  <c r="D7253" i="2"/>
  <c r="E7253" i="2"/>
  <c r="A7254" i="2"/>
  <c r="B7254" i="2"/>
  <c r="C7254" i="2"/>
  <c r="D7254" i="2"/>
  <c r="E7254" i="2"/>
  <c r="A7255" i="2"/>
  <c r="B7255" i="2"/>
  <c r="C7255" i="2"/>
  <c r="D7255" i="2"/>
  <c r="E7255" i="2"/>
  <c r="A7256" i="2"/>
  <c r="B7256" i="2"/>
  <c r="C7256" i="2"/>
  <c r="D7256" i="2"/>
  <c r="E7256" i="2"/>
  <c r="A7257" i="2"/>
  <c r="B7257" i="2"/>
  <c r="C7257" i="2"/>
  <c r="D7257" i="2"/>
  <c r="E7257" i="2"/>
  <c r="A7258" i="2"/>
  <c r="B7258" i="2"/>
  <c r="C7258" i="2"/>
  <c r="D7258" i="2"/>
  <c r="E7258" i="2"/>
  <c r="A7259" i="2"/>
  <c r="B7259" i="2"/>
  <c r="C7259" i="2"/>
  <c r="D7259" i="2"/>
  <c r="E7259" i="2"/>
  <c r="A7260" i="2"/>
  <c r="B7260" i="2"/>
  <c r="C7260" i="2"/>
  <c r="D7260" i="2"/>
  <c r="E7260" i="2"/>
  <c r="A7261" i="2"/>
  <c r="B7261" i="2"/>
  <c r="C7261" i="2"/>
  <c r="D7261" i="2"/>
  <c r="E7261" i="2"/>
  <c r="A7262" i="2"/>
  <c r="B7262" i="2"/>
  <c r="C7262" i="2"/>
  <c r="D7262" i="2"/>
  <c r="E7262" i="2"/>
  <c r="A7263" i="2"/>
  <c r="B7263" i="2"/>
  <c r="C7263" i="2"/>
  <c r="D7263" i="2"/>
  <c r="E7263" i="2"/>
  <c r="A7264" i="2"/>
  <c r="B7264" i="2"/>
  <c r="C7264" i="2"/>
  <c r="D7264" i="2"/>
  <c r="E7264" i="2"/>
  <c r="A7265" i="2"/>
  <c r="B7265" i="2"/>
  <c r="C7265" i="2"/>
  <c r="D7265" i="2"/>
  <c r="E7265" i="2"/>
  <c r="A7266" i="2"/>
  <c r="B7266" i="2"/>
  <c r="C7266" i="2"/>
  <c r="D7266" i="2"/>
  <c r="E7266" i="2"/>
  <c r="A7267" i="2"/>
  <c r="B7267" i="2"/>
  <c r="C7267" i="2"/>
  <c r="D7267" i="2"/>
  <c r="E7267" i="2"/>
  <c r="A7268" i="2"/>
  <c r="B7268" i="2"/>
  <c r="C7268" i="2"/>
  <c r="D7268" i="2"/>
  <c r="E7268" i="2"/>
  <c r="A7269" i="2"/>
  <c r="B7269" i="2"/>
  <c r="C7269" i="2"/>
  <c r="D7269" i="2"/>
  <c r="E7269" i="2"/>
  <c r="A7270" i="2"/>
  <c r="B7270" i="2"/>
  <c r="C7270" i="2"/>
  <c r="D7270" i="2"/>
  <c r="E7270" i="2"/>
  <c r="A7271" i="2"/>
  <c r="B7271" i="2"/>
  <c r="C7271" i="2"/>
  <c r="D7271" i="2"/>
  <c r="E7271" i="2"/>
  <c r="A7272" i="2"/>
  <c r="B7272" i="2"/>
  <c r="C7272" i="2"/>
  <c r="D7272" i="2"/>
  <c r="E7272" i="2"/>
  <c r="A7273" i="2"/>
  <c r="B7273" i="2"/>
  <c r="C7273" i="2"/>
  <c r="D7273" i="2"/>
  <c r="E7273" i="2"/>
  <c r="A7274" i="2"/>
  <c r="B7274" i="2"/>
  <c r="C7274" i="2"/>
  <c r="D7274" i="2"/>
  <c r="E7274" i="2"/>
  <c r="A7275" i="2"/>
  <c r="B7275" i="2"/>
  <c r="C7275" i="2"/>
  <c r="D7275" i="2"/>
  <c r="E7275" i="2"/>
  <c r="A7276" i="2"/>
  <c r="B7276" i="2"/>
  <c r="C7276" i="2"/>
  <c r="D7276" i="2"/>
  <c r="E7276" i="2"/>
  <c r="A7277" i="2"/>
  <c r="B7277" i="2"/>
  <c r="C7277" i="2"/>
  <c r="D7277" i="2"/>
  <c r="E7277" i="2"/>
  <c r="A7278" i="2"/>
  <c r="B7278" i="2"/>
  <c r="C7278" i="2"/>
  <c r="D7278" i="2"/>
  <c r="E7278" i="2"/>
  <c r="A7279" i="2"/>
  <c r="B7279" i="2"/>
  <c r="C7279" i="2"/>
  <c r="D7279" i="2"/>
  <c r="E7279" i="2"/>
  <c r="A7280" i="2"/>
  <c r="B7280" i="2"/>
  <c r="C7280" i="2"/>
  <c r="D7280" i="2"/>
  <c r="E7280" i="2"/>
  <c r="A7281" i="2"/>
  <c r="B7281" i="2"/>
  <c r="C7281" i="2"/>
  <c r="D7281" i="2"/>
  <c r="E7281" i="2"/>
  <c r="A7282" i="2"/>
  <c r="B7282" i="2"/>
  <c r="C7282" i="2"/>
  <c r="D7282" i="2"/>
  <c r="E7282" i="2"/>
  <c r="A7283" i="2"/>
  <c r="B7283" i="2"/>
  <c r="C7283" i="2"/>
  <c r="D7283" i="2"/>
  <c r="E7283" i="2"/>
  <c r="A7284" i="2"/>
  <c r="B7284" i="2"/>
  <c r="C7284" i="2"/>
  <c r="D7284" i="2"/>
  <c r="E7284" i="2"/>
  <c r="A7285" i="2"/>
  <c r="B7285" i="2"/>
  <c r="C7285" i="2"/>
  <c r="D7285" i="2"/>
  <c r="E7285" i="2"/>
  <c r="A7286" i="2"/>
  <c r="B7286" i="2"/>
  <c r="C7286" i="2"/>
  <c r="D7286" i="2"/>
  <c r="E7286" i="2"/>
  <c r="A7287" i="2"/>
  <c r="B7287" i="2"/>
  <c r="C7287" i="2"/>
  <c r="D7287" i="2"/>
  <c r="E7287" i="2"/>
  <c r="A7288" i="2"/>
  <c r="B7288" i="2"/>
  <c r="C7288" i="2"/>
  <c r="D7288" i="2"/>
  <c r="E7288" i="2"/>
  <c r="A7289" i="2"/>
  <c r="B7289" i="2"/>
  <c r="C7289" i="2"/>
  <c r="D7289" i="2"/>
  <c r="E7289" i="2"/>
  <c r="A7290" i="2"/>
  <c r="B7290" i="2"/>
  <c r="C7290" i="2"/>
  <c r="D7290" i="2"/>
  <c r="E7290" i="2"/>
  <c r="A7291" i="2"/>
  <c r="B7291" i="2"/>
  <c r="C7291" i="2"/>
  <c r="D7291" i="2"/>
  <c r="E7291" i="2"/>
  <c r="A7292" i="2"/>
  <c r="B7292" i="2"/>
  <c r="C7292" i="2"/>
  <c r="D7292" i="2"/>
  <c r="E7292" i="2"/>
  <c r="A7293" i="2"/>
  <c r="B7293" i="2"/>
  <c r="C7293" i="2"/>
  <c r="D7293" i="2"/>
  <c r="E7293" i="2"/>
  <c r="A7294" i="2"/>
  <c r="B7294" i="2"/>
  <c r="C7294" i="2"/>
  <c r="D7294" i="2"/>
  <c r="E7294" i="2"/>
  <c r="A7295" i="2"/>
  <c r="B7295" i="2"/>
  <c r="C7295" i="2"/>
  <c r="D7295" i="2"/>
  <c r="E7295" i="2"/>
  <c r="A7296" i="2"/>
  <c r="B7296" i="2"/>
  <c r="C7296" i="2"/>
  <c r="D7296" i="2"/>
  <c r="E7296" i="2"/>
  <c r="A7297" i="2"/>
  <c r="B7297" i="2"/>
  <c r="C7297" i="2"/>
  <c r="D7297" i="2"/>
  <c r="E7297" i="2"/>
  <c r="A7298" i="2"/>
  <c r="B7298" i="2"/>
  <c r="C7298" i="2"/>
  <c r="D7298" i="2"/>
  <c r="E7298" i="2"/>
  <c r="A7299" i="2"/>
  <c r="B7299" i="2"/>
  <c r="C7299" i="2"/>
  <c r="D7299" i="2"/>
  <c r="E7299" i="2"/>
  <c r="A7300" i="2"/>
  <c r="B7300" i="2"/>
  <c r="C7300" i="2"/>
  <c r="D7300" i="2"/>
  <c r="E7300" i="2"/>
  <c r="A7301" i="2"/>
  <c r="B7301" i="2"/>
  <c r="C7301" i="2"/>
  <c r="D7301" i="2"/>
  <c r="E7301" i="2"/>
  <c r="A7302" i="2"/>
  <c r="B7302" i="2"/>
  <c r="C7302" i="2"/>
  <c r="D7302" i="2"/>
  <c r="E7302" i="2"/>
  <c r="A7303" i="2"/>
  <c r="B7303" i="2"/>
  <c r="C7303" i="2"/>
  <c r="D7303" i="2"/>
  <c r="E7303" i="2"/>
  <c r="A7304" i="2"/>
  <c r="B7304" i="2"/>
  <c r="C7304" i="2"/>
  <c r="D7304" i="2"/>
  <c r="E7304" i="2"/>
  <c r="A7305" i="2"/>
  <c r="B7305" i="2"/>
  <c r="C7305" i="2"/>
  <c r="D7305" i="2"/>
  <c r="E7305" i="2"/>
  <c r="A7306" i="2"/>
  <c r="B7306" i="2"/>
  <c r="C7306" i="2"/>
  <c r="D7306" i="2"/>
  <c r="E7306" i="2"/>
  <c r="A7307" i="2"/>
  <c r="B7307" i="2"/>
  <c r="C7307" i="2"/>
  <c r="D7307" i="2"/>
  <c r="E7307" i="2"/>
  <c r="A7308" i="2"/>
  <c r="B7308" i="2"/>
  <c r="C7308" i="2"/>
  <c r="D7308" i="2"/>
  <c r="E7308" i="2"/>
  <c r="A7309" i="2"/>
  <c r="B7309" i="2"/>
  <c r="C7309" i="2"/>
  <c r="D7309" i="2"/>
  <c r="E7309" i="2"/>
  <c r="A7310" i="2"/>
  <c r="B7310" i="2"/>
  <c r="C7310" i="2"/>
  <c r="D7310" i="2"/>
  <c r="E7310" i="2"/>
  <c r="A7311" i="2"/>
  <c r="B7311" i="2"/>
  <c r="C7311" i="2"/>
  <c r="D7311" i="2"/>
  <c r="E7311" i="2"/>
  <c r="A7312" i="2"/>
  <c r="B7312" i="2"/>
  <c r="C7312" i="2"/>
  <c r="D7312" i="2"/>
  <c r="E7312" i="2"/>
  <c r="A7313" i="2"/>
  <c r="B7313" i="2"/>
  <c r="C7313" i="2"/>
  <c r="D7313" i="2"/>
  <c r="E7313" i="2"/>
  <c r="A7314" i="2"/>
  <c r="B7314" i="2"/>
  <c r="C7314" i="2"/>
  <c r="D7314" i="2"/>
  <c r="E7314" i="2"/>
  <c r="A7315" i="2"/>
  <c r="B7315" i="2"/>
  <c r="C7315" i="2"/>
  <c r="D7315" i="2"/>
  <c r="E7315" i="2"/>
  <c r="A7316" i="2"/>
  <c r="B7316" i="2"/>
  <c r="C7316" i="2"/>
  <c r="D7316" i="2"/>
  <c r="E7316" i="2"/>
  <c r="A7317" i="2"/>
  <c r="B7317" i="2"/>
  <c r="C7317" i="2"/>
  <c r="D7317" i="2"/>
  <c r="E7317" i="2"/>
  <c r="A7318" i="2"/>
  <c r="B7318" i="2"/>
  <c r="C7318" i="2"/>
  <c r="D7318" i="2"/>
  <c r="E7318" i="2"/>
  <c r="A7319" i="2"/>
  <c r="B7319" i="2"/>
  <c r="C7319" i="2"/>
  <c r="D7319" i="2"/>
  <c r="E7319" i="2"/>
  <c r="A7320" i="2"/>
  <c r="B7320" i="2"/>
  <c r="C7320" i="2"/>
  <c r="D7320" i="2"/>
  <c r="E7320" i="2"/>
  <c r="A7321" i="2"/>
  <c r="B7321" i="2"/>
  <c r="C7321" i="2"/>
  <c r="D7321" i="2"/>
  <c r="E7321" i="2"/>
  <c r="A7322" i="2"/>
  <c r="B7322" i="2"/>
  <c r="C7322" i="2"/>
  <c r="D7322" i="2"/>
  <c r="E7322" i="2"/>
  <c r="A7323" i="2"/>
  <c r="B7323" i="2"/>
  <c r="C7323" i="2"/>
  <c r="D7323" i="2"/>
  <c r="E7323" i="2"/>
  <c r="A7324" i="2"/>
  <c r="B7324" i="2"/>
  <c r="C7324" i="2"/>
  <c r="D7324" i="2"/>
  <c r="E7324" i="2"/>
  <c r="A7325" i="2"/>
  <c r="B7325" i="2"/>
  <c r="C7325" i="2"/>
  <c r="D7325" i="2"/>
  <c r="E7325" i="2"/>
  <c r="A7326" i="2"/>
  <c r="B7326" i="2"/>
  <c r="C7326" i="2"/>
  <c r="D7326" i="2"/>
  <c r="E7326" i="2"/>
  <c r="A7327" i="2"/>
  <c r="B7327" i="2"/>
  <c r="C7327" i="2"/>
  <c r="D7327" i="2"/>
  <c r="E7327" i="2"/>
  <c r="A7328" i="2"/>
  <c r="B7328" i="2"/>
  <c r="C7328" i="2"/>
  <c r="D7328" i="2"/>
  <c r="E7328" i="2"/>
  <c r="A7329" i="2"/>
  <c r="B7329" i="2"/>
  <c r="C7329" i="2"/>
  <c r="D7329" i="2"/>
  <c r="E7329" i="2"/>
  <c r="A7330" i="2"/>
  <c r="B7330" i="2"/>
  <c r="C7330" i="2"/>
  <c r="D7330" i="2"/>
  <c r="E7330" i="2"/>
  <c r="A7331" i="2"/>
  <c r="B7331" i="2"/>
  <c r="C7331" i="2"/>
  <c r="D7331" i="2"/>
  <c r="E7331" i="2"/>
  <c r="A7332" i="2"/>
  <c r="B7332" i="2"/>
  <c r="C7332" i="2"/>
  <c r="D7332" i="2"/>
  <c r="E7332" i="2"/>
  <c r="A7333" i="2"/>
  <c r="B7333" i="2"/>
  <c r="C7333" i="2"/>
  <c r="D7333" i="2"/>
  <c r="E7333" i="2"/>
  <c r="A7334" i="2"/>
  <c r="B7334" i="2"/>
  <c r="C7334" i="2"/>
  <c r="D7334" i="2"/>
  <c r="E7334" i="2"/>
  <c r="A7335" i="2"/>
  <c r="B7335" i="2"/>
  <c r="C7335" i="2"/>
  <c r="D7335" i="2"/>
  <c r="E7335" i="2"/>
  <c r="A7336" i="2"/>
  <c r="B7336" i="2"/>
  <c r="C7336" i="2"/>
  <c r="D7336" i="2"/>
  <c r="E7336" i="2"/>
  <c r="A7337" i="2"/>
  <c r="B7337" i="2"/>
  <c r="C7337" i="2"/>
  <c r="D7337" i="2"/>
  <c r="E7337" i="2"/>
  <c r="A7338" i="2"/>
  <c r="B7338" i="2"/>
  <c r="C7338" i="2"/>
  <c r="D7338" i="2"/>
  <c r="E7338" i="2"/>
  <c r="A7339" i="2"/>
  <c r="B7339" i="2"/>
  <c r="C7339" i="2"/>
  <c r="D7339" i="2"/>
  <c r="E7339" i="2"/>
  <c r="A7340" i="2"/>
  <c r="B7340" i="2"/>
  <c r="C7340" i="2"/>
  <c r="D7340" i="2"/>
  <c r="E7340" i="2"/>
  <c r="A7341" i="2"/>
  <c r="B7341" i="2"/>
  <c r="C7341" i="2"/>
  <c r="D7341" i="2"/>
  <c r="E7341" i="2"/>
  <c r="A7342" i="2"/>
  <c r="B7342" i="2"/>
  <c r="C7342" i="2"/>
  <c r="D7342" i="2"/>
  <c r="E7342" i="2"/>
  <c r="A7352" i="2"/>
  <c r="B7352" i="2"/>
  <c r="C7352" i="2"/>
  <c r="D7352" i="2"/>
  <c r="E7352" i="2"/>
  <c r="A7353" i="2"/>
  <c r="B7353" i="2"/>
  <c r="C7353" i="2"/>
  <c r="D7353" i="2"/>
  <c r="E7353" i="2"/>
  <c r="A7354" i="2"/>
  <c r="B7354" i="2"/>
  <c r="C7354" i="2"/>
  <c r="D7354" i="2"/>
  <c r="E7354" i="2"/>
  <c r="A7355" i="2"/>
  <c r="B7355" i="2"/>
  <c r="C7355" i="2"/>
  <c r="D7355" i="2"/>
  <c r="E7355" i="2"/>
  <c r="A7356" i="2"/>
  <c r="B7356" i="2"/>
  <c r="C7356" i="2"/>
  <c r="D7356" i="2"/>
  <c r="E7356" i="2"/>
  <c r="A7357" i="2"/>
  <c r="B7357" i="2"/>
  <c r="C7357" i="2"/>
  <c r="D7357" i="2"/>
  <c r="E7357" i="2"/>
  <c r="A7358" i="2"/>
  <c r="B7358" i="2"/>
  <c r="C7358" i="2"/>
  <c r="D7358" i="2"/>
  <c r="E7358" i="2"/>
  <c r="A7359" i="2"/>
  <c r="B7359" i="2"/>
  <c r="C7359" i="2"/>
  <c r="D7359" i="2"/>
  <c r="E7359" i="2"/>
  <c r="A7360" i="2"/>
  <c r="B7360" i="2"/>
  <c r="C7360" i="2"/>
  <c r="D7360" i="2"/>
  <c r="E7360" i="2"/>
  <c r="A7361" i="2"/>
  <c r="B7361" i="2"/>
  <c r="C7361" i="2"/>
  <c r="D7361" i="2"/>
  <c r="E7361" i="2"/>
  <c r="A7362" i="2"/>
  <c r="B7362" i="2"/>
  <c r="C7362" i="2"/>
  <c r="D7362" i="2"/>
  <c r="E7362" i="2"/>
  <c r="A7363" i="2"/>
  <c r="B7363" i="2"/>
  <c r="C7363" i="2"/>
  <c r="D7363" i="2"/>
  <c r="E7363" i="2"/>
  <c r="A7364" i="2"/>
  <c r="B7364" i="2"/>
  <c r="C7364" i="2"/>
  <c r="D7364" i="2"/>
  <c r="E7364" i="2"/>
  <c r="A7365" i="2"/>
  <c r="B7365" i="2"/>
  <c r="C7365" i="2"/>
  <c r="D7365" i="2"/>
  <c r="E7365" i="2"/>
  <c r="A7366" i="2"/>
  <c r="B7366" i="2"/>
  <c r="C7366" i="2"/>
  <c r="D7366" i="2"/>
  <c r="E7366" i="2"/>
  <c r="A7367" i="2"/>
  <c r="B7367" i="2"/>
  <c r="C7367" i="2"/>
  <c r="D7367" i="2"/>
  <c r="E7367" i="2"/>
  <c r="A7368" i="2"/>
  <c r="B7368" i="2"/>
  <c r="C7368" i="2"/>
  <c r="D7368" i="2"/>
  <c r="E7368" i="2"/>
  <c r="A7369" i="2"/>
  <c r="B7369" i="2"/>
  <c r="C7369" i="2"/>
  <c r="D7369" i="2"/>
  <c r="E7369" i="2"/>
  <c r="A7370" i="2"/>
  <c r="B7370" i="2"/>
  <c r="C7370" i="2"/>
  <c r="D7370" i="2"/>
  <c r="E7370" i="2"/>
  <c r="A7371" i="2"/>
  <c r="B7371" i="2"/>
  <c r="C7371" i="2"/>
  <c r="D7371" i="2"/>
  <c r="E7371" i="2"/>
  <c r="A7376" i="2"/>
  <c r="B7376" i="2"/>
  <c r="C7376" i="2"/>
  <c r="D7376" i="2"/>
  <c r="E7376" i="2"/>
  <c r="A7377" i="2"/>
  <c r="B7377" i="2"/>
  <c r="C7377" i="2"/>
  <c r="D7377" i="2"/>
  <c r="E7377" i="2"/>
  <c r="A7378" i="2"/>
  <c r="B7378" i="2"/>
  <c r="C7378" i="2"/>
  <c r="D7378" i="2"/>
  <c r="E7378" i="2"/>
  <c r="A7379" i="2"/>
  <c r="B7379" i="2"/>
  <c r="C7379" i="2"/>
  <c r="D7379" i="2"/>
  <c r="E7379" i="2"/>
  <c r="A7380" i="2"/>
  <c r="B7380" i="2"/>
  <c r="C7380" i="2"/>
  <c r="D7380" i="2"/>
  <c r="E7380" i="2"/>
  <c r="A7381" i="2"/>
  <c r="B7381" i="2"/>
  <c r="C7381" i="2"/>
  <c r="D7381" i="2"/>
  <c r="E7381" i="2"/>
  <c r="A7383" i="2"/>
  <c r="B7383" i="2"/>
  <c r="C7383" i="2"/>
  <c r="D7383" i="2"/>
  <c r="E7383" i="2"/>
  <c r="A7384" i="2"/>
  <c r="B7384" i="2"/>
  <c r="C7384" i="2"/>
  <c r="D7384" i="2"/>
  <c r="E7384" i="2"/>
  <c r="A7385" i="2"/>
  <c r="B7385" i="2"/>
  <c r="C7385" i="2"/>
  <c r="D7385" i="2"/>
  <c r="E7385" i="2"/>
  <c r="A7386" i="2"/>
  <c r="B7386" i="2"/>
  <c r="C7386" i="2"/>
  <c r="D7386" i="2"/>
  <c r="E7386" i="2"/>
  <c r="A7387" i="2"/>
  <c r="B7387" i="2"/>
  <c r="C7387" i="2"/>
  <c r="D7387" i="2"/>
  <c r="E7387" i="2"/>
  <c r="A7388" i="2"/>
  <c r="B7388" i="2"/>
  <c r="C7388" i="2"/>
  <c r="D7388" i="2"/>
  <c r="E7388" i="2"/>
  <c r="A7389" i="2"/>
  <c r="B7389" i="2"/>
  <c r="C7389" i="2"/>
  <c r="D7389" i="2"/>
  <c r="E7389" i="2"/>
  <c r="A7390" i="2"/>
  <c r="B7390" i="2"/>
  <c r="C7390" i="2"/>
  <c r="D7390" i="2"/>
  <c r="E7390" i="2"/>
  <c r="A7391" i="2"/>
  <c r="B7391" i="2"/>
  <c r="C7391" i="2"/>
  <c r="D7391" i="2"/>
  <c r="E7391" i="2"/>
  <c r="A7392" i="2"/>
  <c r="B7392" i="2"/>
  <c r="C7392" i="2"/>
  <c r="D7392" i="2"/>
  <c r="E7392" i="2"/>
  <c r="A7393" i="2"/>
  <c r="B7393" i="2"/>
  <c r="C7393" i="2"/>
  <c r="D7393" i="2"/>
  <c r="E7393" i="2"/>
  <c r="A7394" i="2"/>
  <c r="B7394" i="2"/>
  <c r="C7394" i="2"/>
  <c r="D7394" i="2"/>
  <c r="E7394" i="2"/>
  <c r="A7395" i="2"/>
  <c r="B7395" i="2"/>
  <c r="C7395" i="2"/>
  <c r="D7395" i="2"/>
  <c r="E7395" i="2"/>
  <c r="A7396" i="2"/>
  <c r="B7396" i="2"/>
  <c r="C7396" i="2"/>
  <c r="D7396" i="2"/>
  <c r="E7396" i="2"/>
  <c r="A7397" i="2"/>
  <c r="B7397" i="2"/>
  <c r="C7397" i="2"/>
  <c r="D7397" i="2"/>
  <c r="E7397" i="2"/>
  <c r="A7398" i="2"/>
  <c r="B7398" i="2"/>
  <c r="C7398" i="2"/>
  <c r="D7398" i="2"/>
  <c r="E7398" i="2"/>
  <c r="A7399" i="2"/>
  <c r="B7399" i="2"/>
  <c r="C7399" i="2"/>
  <c r="D7399" i="2"/>
  <c r="E7399" i="2"/>
  <c r="A7400" i="2"/>
  <c r="B7400" i="2"/>
  <c r="C7400" i="2"/>
  <c r="D7400" i="2"/>
  <c r="E7400" i="2"/>
  <c r="A7401" i="2"/>
  <c r="B7401" i="2"/>
  <c r="C7401" i="2"/>
  <c r="D7401" i="2"/>
  <c r="E7401" i="2"/>
  <c r="A7402" i="2"/>
  <c r="B7402" i="2"/>
  <c r="C7402" i="2"/>
  <c r="D7402" i="2"/>
  <c r="E7402" i="2"/>
  <c r="A7403" i="2"/>
  <c r="B7403" i="2"/>
  <c r="C7403" i="2"/>
  <c r="D7403" i="2"/>
  <c r="E7403" i="2"/>
  <c r="A7404" i="2"/>
  <c r="B7404" i="2"/>
  <c r="C7404" i="2"/>
  <c r="D7404" i="2"/>
  <c r="E7404" i="2"/>
  <c r="A7405" i="2"/>
  <c r="B7405" i="2"/>
  <c r="C7405" i="2"/>
  <c r="D7405" i="2"/>
  <c r="E7405" i="2"/>
  <c r="A7406" i="2"/>
  <c r="B7406" i="2"/>
  <c r="C7406" i="2"/>
  <c r="D7406" i="2"/>
  <c r="E7406" i="2"/>
  <c r="A7408" i="2"/>
  <c r="B7408" i="2"/>
  <c r="C7408" i="2"/>
  <c r="D7408" i="2"/>
  <c r="E7408" i="2"/>
  <c r="A7409" i="2"/>
  <c r="B7409" i="2"/>
  <c r="C7409" i="2"/>
  <c r="D7409" i="2"/>
  <c r="E7409" i="2"/>
  <c r="A7410" i="2"/>
  <c r="B7410" i="2"/>
  <c r="C7410" i="2"/>
  <c r="D7410" i="2"/>
  <c r="E7410" i="2"/>
  <c r="A7411" i="2"/>
  <c r="B7411" i="2"/>
  <c r="C7411" i="2"/>
  <c r="D7411" i="2"/>
  <c r="E7411" i="2"/>
  <c r="A7412" i="2"/>
  <c r="B7412" i="2"/>
  <c r="C7412" i="2"/>
  <c r="D7412" i="2"/>
  <c r="E7412" i="2"/>
  <c r="A7414" i="2"/>
  <c r="B7414" i="2"/>
  <c r="C7414" i="2"/>
  <c r="D7414" i="2"/>
  <c r="E7414" i="2"/>
  <c r="A7415" i="2"/>
  <c r="B7415" i="2"/>
  <c r="C7415" i="2"/>
  <c r="D7415" i="2"/>
  <c r="E7415" i="2"/>
  <c r="A7416" i="2"/>
  <c r="B7416" i="2"/>
  <c r="C7416" i="2"/>
  <c r="D7416" i="2"/>
  <c r="E7416" i="2"/>
  <c r="A7417" i="2"/>
  <c r="B7417" i="2"/>
  <c r="C7417" i="2"/>
  <c r="D7417" i="2"/>
  <c r="E7417" i="2"/>
  <c r="A7418" i="2"/>
  <c r="B7418" i="2"/>
  <c r="C7418" i="2"/>
  <c r="D7418" i="2"/>
  <c r="E7418" i="2"/>
  <c r="A7420" i="2"/>
  <c r="B7420" i="2"/>
  <c r="C7420" i="2"/>
  <c r="D7420" i="2"/>
  <c r="E7420" i="2"/>
  <c r="A7421" i="2"/>
  <c r="B7421" i="2"/>
  <c r="C7421" i="2"/>
  <c r="D7421" i="2"/>
  <c r="E7421" i="2"/>
  <c r="A7422" i="2"/>
  <c r="B7422" i="2"/>
  <c r="C7422" i="2"/>
  <c r="D7422" i="2"/>
  <c r="E7422" i="2"/>
  <c r="A7423" i="2"/>
  <c r="B7423" i="2"/>
  <c r="C7423" i="2"/>
  <c r="D7423" i="2"/>
  <c r="E7423" i="2"/>
  <c r="A7424" i="2"/>
  <c r="B7424" i="2"/>
  <c r="C7424" i="2"/>
  <c r="D7424" i="2"/>
  <c r="E7424" i="2"/>
  <c r="A7425" i="2"/>
  <c r="B7425" i="2"/>
  <c r="C7425" i="2"/>
  <c r="D7425" i="2"/>
  <c r="E7425" i="2"/>
  <c r="A7426" i="2"/>
  <c r="B7426" i="2"/>
  <c r="C7426" i="2"/>
  <c r="D7426" i="2"/>
  <c r="E7426" i="2"/>
  <c r="A7427" i="2"/>
  <c r="B7427" i="2"/>
  <c r="C7427" i="2"/>
  <c r="D7427" i="2"/>
  <c r="E7427" i="2"/>
  <c r="A7428" i="2"/>
  <c r="B7428" i="2"/>
  <c r="C7428" i="2"/>
  <c r="D7428" i="2"/>
  <c r="E7428" i="2"/>
  <c r="A7429" i="2"/>
  <c r="B7429" i="2"/>
  <c r="C7429" i="2"/>
  <c r="D7429" i="2"/>
  <c r="E7429" i="2"/>
  <c r="F37" i="2"/>
  <c r="F27" i="2"/>
  <c r="F23" i="2"/>
  <c r="F19" i="2"/>
  <c r="F13" i="2"/>
  <c r="F24" i="2"/>
  <c r="F38" i="2"/>
  <c r="F49" i="2"/>
  <c r="F53" i="2"/>
  <c r="F59" i="2"/>
  <c r="F63" i="2"/>
  <c r="F67" i="2"/>
  <c r="F73" i="2"/>
  <c r="F77" i="2"/>
  <c r="F81" i="2"/>
  <c r="F90" i="2"/>
  <c r="F94" i="2"/>
  <c r="F99" i="2"/>
  <c r="F103" i="2"/>
  <c r="F107" i="2"/>
  <c r="F111" i="2"/>
  <c r="F115" i="2"/>
  <c r="F119" i="2"/>
  <c r="F123" i="2"/>
  <c r="F127" i="2"/>
  <c r="F131" i="2"/>
  <c r="F135" i="2"/>
  <c r="F139" i="2"/>
  <c r="F143" i="2"/>
  <c r="F148" i="2"/>
  <c r="F152" i="2"/>
  <c r="F156" i="2"/>
  <c r="F160" i="2"/>
  <c r="F164" i="2"/>
  <c r="F168" i="2"/>
  <c r="F173" i="2"/>
  <c r="F175" i="2"/>
  <c r="F179" i="2"/>
  <c r="F183" i="2"/>
  <c r="F187" i="2"/>
  <c r="F191" i="2"/>
  <c r="F195" i="2"/>
  <c r="F199" i="2"/>
  <c r="F203" i="2"/>
  <c r="F207" i="2"/>
  <c r="F211" i="2"/>
  <c r="F215" i="2"/>
  <c r="F219" i="2"/>
  <c r="F227" i="2"/>
  <c r="F231" i="2"/>
  <c r="F235" i="2"/>
  <c r="F239" i="2"/>
  <c r="F243" i="2"/>
  <c r="F247" i="2"/>
  <c r="F251" i="2"/>
  <c r="F255" i="2"/>
  <c r="F262" i="2"/>
  <c r="F266" i="2"/>
  <c r="F270" i="2"/>
  <c r="F274" i="2"/>
  <c r="F278" i="2"/>
  <c r="F282" i="2"/>
  <c r="F286" i="2"/>
  <c r="F290" i="2"/>
  <c r="F294" i="2"/>
  <c r="F298" i="2"/>
  <c r="F302" i="2"/>
  <c r="F306" i="2"/>
  <c r="F310" i="2"/>
  <c r="F314" i="2"/>
  <c r="F318" i="2"/>
  <c r="F322" i="2"/>
  <c r="F326" i="2"/>
  <c r="F330" i="2"/>
  <c r="F334" i="2"/>
  <c r="F338" i="2"/>
  <c r="F342" i="2"/>
  <c r="F346" i="2"/>
  <c r="F350" i="2"/>
  <c r="F354" i="2"/>
  <c r="F358" i="2"/>
  <c r="F362" i="2"/>
  <c r="F366" i="2"/>
  <c r="F370" i="2"/>
  <c r="F374" i="2"/>
  <c r="F378" i="2"/>
  <c r="F382" i="2"/>
  <c r="F386" i="2"/>
  <c r="F390" i="2"/>
  <c r="F394" i="2"/>
  <c r="F398" i="2"/>
  <c r="F402" i="2"/>
  <c r="F406" i="2"/>
  <c r="F410" i="2"/>
  <c r="F414" i="2"/>
  <c r="F418" i="2"/>
  <c r="F422" i="2"/>
  <c r="F426" i="2"/>
  <c r="F430" i="2"/>
  <c r="F434" i="2"/>
  <c r="F438" i="2"/>
  <c r="F442" i="2"/>
  <c r="F447" i="2"/>
  <c r="F451" i="2"/>
  <c r="F453" i="2"/>
  <c r="F457" i="2"/>
  <c r="F461" i="2"/>
  <c r="F465" i="2"/>
  <c r="F469" i="2"/>
  <c r="F473" i="2"/>
  <c r="F477" i="2"/>
  <c r="F481" i="2"/>
  <c r="F485" i="2"/>
  <c r="F489" i="2"/>
  <c r="F493" i="2"/>
  <c r="F497" i="2"/>
  <c r="F501" i="2"/>
  <c r="F505" i="2"/>
  <c r="F509" i="2"/>
  <c r="F513" i="2"/>
  <c r="F517" i="2"/>
  <c r="F521" i="2"/>
  <c r="F525" i="2"/>
  <c r="F529" i="2"/>
  <c r="F533" i="2"/>
  <c r="F537" i="2"/>
  <c r="F541" i="2"/>
  <c r="F545" i="2"/>
  <c r="F550" i="2"/>
  <c r="F554" i="2"/>
  <c r="F558" i="2"/>
  <c r="F562" i="2"/>
  <c r="F566" i="2"/>
  <c r="F14" i="2"/>
  <c r="F7227" i="2"/>
  <c r="F7223" i="2"/>
  <c r="F7220" i="2"/>
  <c r="F7228" i="2"/>
  <c r="F7224" i="2"/>
  <c r="F7221" i="2"/>
  <c r="F12" i="2"/>
  <c r="F6354" i="2"/>
  <c r="F7222" i="2"/>
  <c r="F7133" i="2"/>
  <c r="F7225" i="2"/>
  <c r="F18" i="2"/>
  <c r="F560" i="2"/>
  <c r="F552" i="2"/>
  <c r="F543" i="2"/>
  <c r="F535" i="2"/>
  <c r="F527" i="2"/>
  <c r="F519" i="2"/>
  <c r="F511" i="2"/>
  <c r="F503" i="2"/>
  <c r="F495" i="2"/>
  <c r="F487" i="2"/>
  <c r="F479" i="2"/>
  <c r="F471" i="2"/>
  <c r="F463" i="2"/>
  <c r="F455" i="2"/>
  <c r="F449" i="2"/>
  <c r="F440" i="2"/>
  <c r="F432" i="2"/>
  <c r="F424" i="2"/>
  <c r="F416" i="2"/>
  <c r="F408" i="2"/>
  <c r="F400" i="2"/>
  <c r="F392" i="2"/>
  <c r="F384" i="2"/>
  <c r="F376" i="2"/>
  <c r="F368" i="2"/>
  <c r="F360" i="2"/>
  <c r="F352" i="2"/>
  <c r="F344" i="2"/>
  <c r="F336" i="2"/>
  <c r="F328" i="2"/>
  <c r="F320" i="2"/>
  <c r="F312" i="2"/>
  <c r="F304" i="2"/>
  <c r="F296" i="2"/>
  <c r="F288" i="2"/>
  <c r="F280" i="2"/>
  <c r="F272" i="2"/>
  <c r="F264" i="2"/>
  <c r="F258" i="2"/>
  <c r="F249" i="2"/>
  <c r="F241" i="2"/>
  <c r="F233" i="2"/>
  <c r="F225" i="2"/>
  <c r="F213" i="2"/>
  <c r="F205" i="2"/>
  <c r="F197" i="2"/>
  <c r="F189" i="2"/>
  <c r="F181" i="2"/>
  <c r="F166" i="2"/>
  <c r="F158" i="2"/>
  <c r="F150" i="2"/>
  <c r="F141" i="2"/>
  <c r="F133" i="2"/>
  <c r="F125" i="2"/>
  <c r="F117" i="2"/>
  <c r="F109" i="2"/>
  <c r="F101" i="2"/>
  <c r="F92" i="2"/>
  <c r="F79" i="2"/>
  <c r="F71" i="2"/>
  <c r="F61" i="2"/>
  <c r="F51" i="2"/>
  <c r="F42" i="2"/>
  <c r="F32" i="2"/>
  <c r="F31" i="2"/>
  <c r="F30" i="2"/>
  <c r="F2" i="2"/>
  <c r="F21" i="2"/>
  <c r="F33" i="2"/>
  <c r="F7440" i="2"/>
  <c r="F7436" i="2"/>
  <c r="F7432" i="2"/>
  <c r="F7427" i="2"/>
  <c r="F7423" i="2"/>
  <c r="F7418" i="2"/>
  <c r="F7414" i="2"/>
  <c r="F7413" i="2"/>
  <c r="F7409" i="2"/>
  <c r="F7404" i="2"/>
  <c r="F7400" i="2"/>
  <c r="F7396" i="2"/>
  <c r="F7392" i="2"/>
  <c r="F7388" i="2"/>
  <c r="F7384" i="2"/>
  <c r="F7382" i="2"/>
  <c r="F7379" i="2"/>
  <c r="F7371" i="2"/>
  <c r="F7367" i="2"/>
  <c r="F7363" i="2"/>
  <c r="F7359" i="2"/>
  <c r="F7354" i="2"/>
  <c r="F7342" i="2"/>
  <c r="F7338" i="2"/>
  <c r="F7334" i="2"/>
  <c r="F7330" i="2"/>
  <c r="F7326" i="2"/>
  <c r="F7322" i="2"/>
  <c r="F7318" i="2"/>
  <c r="F7314" i="2"/>
  <c r="F7310" i="2"/>
  <c r="F7306" i="2"/>
  <c r="F7302" i="2"/>
  <c r="F7298" i="2"/>
  <c r="F7294" i="2"/>
  <c r="F7290" i="2"/>
  <c r="F7285" i="2"/>
  <c r="F7279" i="2"/>
  <c r="F7274" i="2"/>
  <c r="F7269" i="2"/>
  <c r="F7263" i="2"/>
  <c r="F7255" i="2"/>
  <c r="F7247" i="2"/>
  <c r="F7239" i="2"/>
  <c r="F7231" i="2"/>
  <c r="F7206" i="2"/>
  <c r="F7198" i="2"/>
  <c r="F7190" i="2"/>
  <c r="F7181" i="2"/>
  <c r="F7172" i="2"/>
  <c r="F7159" i="2"/>
  <c r="F7151" i="2"/>
  <c r="F7143" i="2"/>
  <c r="F7135" i="2"/>
  <c r="F7120" i="2"/>
  <c r="F7105" i="2"/>
  <c r="F7097" i="2"/>
  <c r="F7089" i="2"/>
  <c r="F7081" i="2"/>
  <c r="F7073" i="2"/>
  <c r="F7065" i="2"/>
  <c r="F7057" i="2"/>
  <c r="F7049" i="2"/>
  <c r="F7041" i="2"/>
  <c r="F7033" i="2"/>
  <c r="F7025" i="2"/>
  <c r="F7017" i="2"/>
  <c r="F7009" i="2"/>
  <c r="F7001" i="2"/>
  <c r="F6993" i="2"/>
  <c r="F6985" i="2"/>
  <c r="F6977" i="2"/>
  <c r="F6969" i="2"/>
  <c r="F6961" i="2"/>
  <c r="F6953" i="2"/>
  <c r="F6945" i="2"/>
  <c r="F6936" i="2"/>
  <c r="F6928" i="2"/>
  <c r="F6920" i="2"/>
  <c r="F6912" i="2"/>
  <c r="F6904" i="2"/>
  <c r="F6895" i="2"/>
  <c r="F6887" i="2"/>
  <c r="F6878" i="2"/>
  <c r="F6870" i="2"/>
  <c r="F6862" i="2"/>
  <c r="F6854" i="2"/>
  <c r="F6846" i="2"/>
  <c r="F6838" i="2"/>
  <c r="F6830" i="2"/>
  <c r="F6822" i="2"/>
  <c r="F6814" i="2"/>
  <c r="F6806" i="2"/>
  <c r="F6798" i="2"/>
  <c r="F6790" i="2"/>
  <c r="F6782" i="2"/>
  <c r="F6774" i="2"/>
  <c r="F6766" i="2"/>
  <c r="F6758" i="2"/>
  <c r="F6750" i="2"/>
  <c r="F6742" i="2"/>
  <c r="F6734" i="2"/>
  <c r="F6726" i="2"/>
  <c r="F6638" i="2"/>
  <c r="F6630" i="2"/>
  <c r="F6622" i="2"/>
  <c r="F6614" i="2"/>
  <c r="F6606" i="2"/>
  <c r="F6598" i="2"/>
  <c r="F6590" i="2"/>
  <c r="F6582" i="2"/>
  <c r="F6574" i="2"/>
  <c r="F6566" i="2"/>
  <c r="F6558" i="2"/>
  <c r="F6550" i="2"/>
  <c r="F6542" i="2"/>
  <c r="F6533" i="2"/>
  <c r="F6525" i="2"/>
  <c r="F6515" i="2"/>
  <c r="F6507" i="2"/>
  <c r="F6495" i="2"/>
  <c r="F6487" i="2"/>
  <c r="F6479" i="2"/>
  <c r="F6471" i="2"/>
  <c r="F6463" i="2"/>
  <c r="F6453" i="2"/>
  <c r="F6443" i="2"/>
  <c r="F6435" i="2"/>
  <c r="F6427" i="2"/>
  <c r="F6419" i="2"/>
  <c r="F6411" i="2"/>
  <c r="F6403" i="2"/>
  <c r="F6395" i="2"/>
  <c r="F6385" i="2"/>
  <c r="F6377" i="2"/>
  <c r="F6369" i="2"/>
  <c r="F6361" i="2"/>
  <c r="F6340" i="2"/>
  <c r="F6330" i="2"/>
  <c r="F6329" i="2"/>
  <c r="F6320" i="2"/>
  <c r="F6300" i="2"/>
  <c r="F6292" i="2"/>
  <c r="F6284" i="2"/>
  <c r="F6276" i="2"/>
  <c r="F6268" i="2"/>
  <c r="F6260" i="2"/>
  <c r="F6253" i="2"/>
  <c r="F6244" i="2"/>
  <c r="F6235" i="2"/>
  <c r="F6227" i="2"/>
  <c r="F6218" i="2"/>
  <c r="F6210" i="2"/>
  <c r="F6201" i="2"/>
  <c r="F6192" i="2"/>
  <c r="F6183" i="2"/>
  <c r="F6175" i="2"/>
  <c r="F6166" i="2"/>
  <c r="F6158" i="2"/>
  <c r="F6147" i="2"/>
  <c r="F6140" i="2"/>
  <c r="F6129" i="2"/>
  <c r="F6118" i="2"/>
  <c r="F6086" i="2"/>
  <c r="F6078" i="2"/>
  <c r="F6070" i="2"/>
  <c r="F6062" i="2"/>
  <c r="F6054" i="2"/>
  <c r="F6046" i="2"/>
  <c r="F6038" i="2"/>
  <c r="F6030" i="2"/>
  <c r="F6022" i="2"/>
  <c r="F6014" i="2"/>
  <c r="F6006" i="2"/>
  <c r="F5998" i="2"/>
  <c r="F5990" i="2"/>
  <c r="F5982" i="2"/>
  <c r="F5974" i="2"/>
  <c r="F5966" i="2"/>
  <c r="F5958" i="2"/>
  <c r="F5950" i="2"/>
  <c r="F5942" i="2"/>
  <c r="F5934" i="2"/>
  <c r="F5926" i="2"/>
  <c r="F5918" i="2"/>
  <c r="F5910" i="2"/>
  <c r="F5902" i="2"/>
  <c r="F5894" i="2"/>
  <c r="F5886" i="2"/>
  <c r="F5878" i="2"/>
  <c r="F5870" i="2"/>
  <c r="F5862" i="2"/>
  <c r="F5854" i="2"/>
  <c r="F5846" i="2"/>
  <c r="F5838" i="2"/>
  <c r="F5830" i="2"/>
  <c r="F5822" i="2"/>
  <c r="F5814" i="2"/>
  <c r="F5811" i="2"/>
  <c r="F5805" i="2"/>
  <c r="F5796" i="2"/>
  <c r="F5787" i="2"/>
  <c r="F5778" i="2"/>
  <c r="F5775" i="2"/>
  <c r="F5769" i="2"/>
  <c r="F5761" i="2"/>
  <c r="F5753" i="2"/>
  <c r="F5745" i="2"/>
  <c r="F5736" i="2"/>
  <c r="F5721" i="2"/>
  <c r="F5705" i="2"/>
  <c r="F5684" i="2"/>
  <c r="F5668" i="2"/>
  <c r="F5652" i="2"/>
  <c r="F5636" i="2"/>
  <c r="F5620" i="2"/>
  <c r="F5604" i="2"/>
  <c r="F5587" i="2"/>
  <c r="F5571" i="2"/>
  <c r="F5556" i="2"/>
  <c r="F5538" i="2"/>
  <c r="F5522" i="2"/>
  <c r="F5506" i="2"/>
  <c r="F5490" i="2"/>
  <c r="F5471" i="2"/>
  <c r="F5455" i="2"/>
  <c r="F5435" i="2"/>
  <c r="F5418" i="2"/>
  <c r="F5399" i="2"/>
  <c r="F5383" i="2"/>
  <c r="F5367" i="2"/>
  <c r="F5347" i="2"/>
  <c r="F5316" i="2"/>
  <c r="F5299" i="2"/>
  <c r="F5281" i="2"/>
  <c r="F5260" i="2"/>
  <c r="F5241" i="2"/>
  <c r="F5225" i="2"/>
  <c r="F5209" i="2"/>
  <c r="F5193" i="2"/>
  <c r="F5177" i="2"/>
  <c r="F5161" i="2"/>
  <c r="F5145" i="2"/>
  <c r="F5129" i="2"/>
  <c r="F5112" i="2"/>
  <c r="F5096" i="2"/>
  <c r="F5080" i="2"/>
  <c r="F5063" i="2"/>
  <c r="F5047" i="2"/>
  <c r="F5031" i="2"/>
  <c r="F5015" i="2"/>
  <c r="F4998" i="2"/>
  <c r="F4982" i="2"/>
  <c r="F4966" i="2"/>
  <c r="F4950" i="2"/>
  <c r="F4933" i="2"/>
  <c r="F4916" i="2"/>
  <c r="F4899" i="2"/>
  <c r="F4882" i="2"/>
  <c r="F4865" i="2"/>
  <c r="F4845" i="2"/>
  <c r="F4828" i="2"/>
  <c r="F4795" i="2"/>
  <c r="F4778" i="2"/>
  <c r="F4757" i="2"/>
  <c r="F4730" i="2"/>
  <c r="F4713" i="2"/>
  <c r="F4697" i="2"/>
  <c r="F4681" i="2"/>
  <c r="F4665" i="2"/>
  <c r="F4643" i="2"/>
  <c r="F4623" i="2"/>
  <c r="F4604" i="2"/>
  <c r="F4588" i="2"/>
  <c r="F4572" i="2"/>
  <c r="F4556" i="2"/>
  <c r="F4539" i="2"/>
  <c r="F4518" i="2"/>
  <c r="F4502" i="2"/>
  <c r="F4481" i="2"/>
  <c r="F4465" i="2"/>
  <c r="F4447" i="2"/>
  <c r="F4395" i="2"/>
  <c r="F4350" i="2"/>
  <c r="F4326" i="2"/>
  <c r="F4310" i="2"/>
  <c r="F4294" i="2"/>
  <c r="F4277" i="2"/>
  <c r="F4261" i="2"/>
  <c r="F4244" i="2"/>
  <c r="F4226" i="2"/>
  <c r="F4209" i="2"/>
  <c r="F4191" i="2"/>
  <c r="F4169" i="2"/>
  <c r="F4148" i="2"/>
  <c r="F4132" i="2"/>
  <c r="F4116" i="2"/>
  <c r="F4100" i="2"/>
  <c r="F4084" i="2"/>
  <c r="F4068" i="2"/>
  <c r="F4052" i="2"/>
  <c r="F4036" i="2"/>
  <c r="F4020" i="2"/>
  <c r="F4004" i="2"/>
  <c r="F3988" i="2"/>
  <c r="F3972" i="2"/>
  <c r="F3956" i="2"/>
  <c r="F3940" i="2"/>
  <c r="F3924" i="2"/>
  <c r="F3908" i="2"/>
  <c r="F3892" i="2"/>
  <c r="F3876" i="2"/>
  <c r="F3860" i="2"/>
  <c r="F3844" i="2"/>
  <c r="F3828" i="2"/>
  <c r="F3812" i="2"/>
  <c r="F3796" i="2"/>
  <c r="F3780" i="2"/>
  <c r="F3764" i="2"/>
  <c r="F3748" i="2"/>
  <c r="F3732" i="2"/>
  <c r="F3716" i="2"/>
  <c r="F3700" i="2"/>
  <c r="F3684" i="2"/>
  <c r="F3668" i="2"/>
  <c r="F3652" i="2"/>
  <c r="F3636" i="2"/>
  <c r="F3620" i="2"/>
  <c r="F3604" i="2"/>
  <c r="F3588" i="2"/>
  <c r="F3572" i="2"/>
  <c r="F3556" i="2"/>
  <c r="F3540" i="2"/>
  <c r="F3524" i="2"/>
  <c r="F3506" i="2"/>
  <c r="F3479" i="2"/>
  <c r="F3447" i="2"/>
  <c r="F3351" i="2"/>
  <c r="F3319" i="2"/>
  <c r="F3287" i="2"/>
  <c r="F3255" i="2"/>
  <c r="F3223" i="2"/>
  <c r="F3190" i="2"/>
  <c r="F3156" i="2"/>
  <c r="F3124" i="2"/>
  <c r="F3092" i="2"/>
  <c r="F3060" i="2"/>
  <c r="F3028" i="2"/>
  <c r="F2996" i="2"/>
  <c r="F2964" i="2"/>
  <c r="F2932" i="2"/>
  <c r="F2900" i="2"/>
  <c r="F2868" i="2"/>
  <c r="F2836" i="2"/>
  <c r="F2804" i="2"/>
  <c r="F2772" i="2"/>
  <c r="F2720" i="2"/>
  <c r="F2656" i="2"/>
  <c r="F2592" i="2"/>
  <c r="F2528" i="2"/>
  <c r="F2464" i="2"/>
  <c r="F2399" i="2"/>
  <c r="F2335" i="2"/>
  <c r="F2271" i="2"/>
  <c r="F2207" i="2"/>
  <c r="F2143" i="2"/>
  <c r="F2079" i="2"/>
  <c r="F2015" i="2"/>
  <c r="F1950" i="2"/>
  <c r="F1885" i="2"/>
  <c r="F1820" i="2"/>
  <c r="F1740" i="2"/>
  <c r="F1624" i="2"/>
  <c r="F1491" i="2"/>
  <c r="F1356" i="2"/>
  <c r="F1131" i="2"/>
  <c r="F6661" i="2"/>
  <c r="F16" i="2"/>
  <c r="F41" i="2"/>
  <c r="F52" i="2"/>
  <c r="F62" i="2"/>
  <c r="F72" i="2"/>
  <c r="F80" i="2"/>
  <c r="F93" i="2"/>
  <c r="F102" i="2"/>
  <c r="F110" i="2"/>
  <c r="F118" i="2"/>
  <c r="F126" i="2"/>
  <c r="F134" i="2"/>
  <c r="F142" i="2"/>
  <c r="F151" i="2"/>
  <c r="F159" i="2"/>
  <c r="F167" i="2"/>
  <c r="F176" i="2"/>
  <c r="F184" i="2"/>
  <c r="F192" i="2"/>
  <c r="F200" i="2"/>
  <c r="F208" i="2"/>
  <c r="F216" i="2"/>
  <c r="F228" i="2"/>
  <c r="F236" i="2"/>
  <c r="F244" i="2"/>
  <c r="F252" i="2"/>
  <c r="F261" i="2"/>
  <c r="F269" i="2"/>
  <c r="F277" i="2"/>
  <c r="F285" i="2"/>
  <c r="F293" i="2"/>
  <c r="F301" i="2"/>
  <c r="F309" i="2"/>
  <c r="F317" i="2"/>
  <c r="F325" i="2"/>
  <c r="F333" i="2"/>
  <c r="F341" i="2"/>
  <c r="F349" i="2"/>
  <c r="F357" i="2"/>
  <c r="F365" i="2"/>
  <c r="F373" i="2"/>
  <c r="F381" i="2"/>
  <c r="F389" i="2"/>
  <c r="F397" i="2"/>
  <c r="F405" i="2"/>
  <c r="F413" i="2"/>
  <c r="F421" i="2"/>
  <c r="F429" i="2"/>
  <c r="F437" i="2"/>
  <c r="F445" i="2"/>
  <c r="F454" i="2"/>
  <c r="F462" i="2"/>
  <c r="F470" i="2"/>
  <c r="F478" i="2"/>
  <c r="F486" i="2"/>
  <c r="F494" i="2"/>
  <c r="F502" i="2"/>
  <c r="F510" i="2"/>
  <c r="F518" i="2"/>
  <c r="F526" i="2"/>
  <c r="F534" i="2"/>
  <c r="F542" i="2"/>
  <c r="F551" i="2"/>
  <c r="F559" i="2"/>
  <c r="F567" i="2"/>
  <c r="F571" i="2"/>
  <c r="F575" i="2"/>
  <c r="F579" i="2"/>
  <c r="F583" i="2"/>
  <c r="F587" i="2"/>
  <c r="F591" i="2"/>
  <c r="F595" i="2"/>
  <c r="F599" i="2"/>
  <c r="F603" i="2"/>
  <c r="F607" i="2"/>
  <c r="F611" i="2"/>
  <c r="F615" i="2"/>
  <c r="F619" i="2"/>
  <c r="F623" i="2"/>
  <c r="F627" i="2"/>
  <c r="F631" i="2"/>
  <c r="F635" i="2"/>
  <c r="F639" i="2"/>
  <c r="F643" i="2"/>
  <c r="F647" i="2"/>
  <c r="F7132" i="2"/>
  <c r="F26" i="2"/>
  <c r="F48" i="2"/>
  <c r="F58" i="2"/>
  <c r="F66" i="2"/>
  <c r="F76" i="2"/>
  <c r="F89" i="2"/>
  <c r="F98" i="2"/>
  <c r="F106" i="2"/>
  <c r="F114" i="2"/>
  <c r="F122" i="2"/>
  <c r="F130" i="2"/>
  <c r="F138" i="2"/>
  <c r="F147" i="2"/>
  <c r="F155" i="2"/>
  <c r="F163" i="2"/>
  <c r="F172" i="2"/>
  <c r="F180" i="2"/>
  <c r="F188" i="2"/>
  <c r="F196" i="2"/>
  <c r="F204" i="2"/>
  <c r="F212" i="2"/>
  <c r="F224" i="2"/>
  <c r="F232" i="2"/>
  <c r="F240" i="2"/>
  <c r="F248" i="2"/>
  <c r="F257" i="2"/>
  <c r="F265" i="2"/>
  <c r="F273" i="2"/>
  <c r="F281" i="2"/>
  <c r="F289" i="2"/>
  <c r="F297" i="2"/>
  <c r="F305" i="2"/>
  <c r="F313" i="2"/>
  <c r="F321" i="2"/>
  <c r="F329" i="2"/>
  <c r="F337" i="2"/>
  <c r="F345" i="2"/>
  <c r="F353" i="2"/>
  <c r="F361" i="2"/>
  <c r="F369" i="2"/>
  <c r="F377" i="2"/>
  <c r="F385" i="2"/>
  <c r="F393" i="2"/>
  <c r="F401" i="2"/>
  <c r="F409" i="2"/>
  <c r="F417" i="2"/>
  <c r="F425" i="2"/>
  <c r="F433" i="2"/>
  <c r="F441" i="2"/>
  <c r="F450" i="2"/>
  <c r="F458" i="2"/>
  <c r="F466" i="2"/>
  <c r="F474" i="2"/>
  <c r="F482" i="2"/>
  <c r="F490" i="2"/>
  <c r="F498" i="2"/>
  <c r="F506" i="2"/>
  <c r="F514" i="2"/>
  <c r="F522" i="2"/>
  <c r="F530" i="2"/>
  <c r="F538" i="2"/>
  <c r="F546" i="2"/>
  <c r="F555" i="2"/>
  <c r="F563" i="2"/>
  <c r="F569" i="2"/>
  <c r="F573" i="2"/>
  <c r="F577" i="2"/>
  <c r="F581" i="2"/>
  <c r="F585" i="2"/>
  <c r="F589" i="2"/>
  <c r="F593" i="2"/>
  <c r="F597" i="2"/>
  <c r="F601" i="2"/>
  <c r="F605" i="2"/>
  <c r="F609" i="2"/>
  <c r="F613" i="2"/>
  <c r="F617" i="2"/>
  <c r="F621" i="2"/>
  <c r="F625" i="2"/>
  <c r="F629" i="2"/>
  <c r="F633" i="2"/>
  <c r="F637" i="2"/>
  <c r="F641" i="2"/>
  <c r="F645" i="2"/>
  <c r="F36" i="2"/>
  <c r="F35" i="2"/>
  <c r="F60" i="2"/>
  <c r="F78" i="2"/>
  <c r="F100" i="2"/>
  <c r="F116" i="2"/>
  <c r="F132" i="2"/>
  <c r="F149" i="2"/>
  <c r="F165" i="2"/>
  <c r="F182" i="2"/>
  <c r="F198" i="2"/>
  <c r="F214" i="2"/>
  <c r="F234" i="2"/>
  <c r="F250" i="2"/>
  <c r="F267" i="2"/>
  <c r="F283" i="2"/>
  <c r="F299" i="2"/>
  <c r="F315" i="2"/>
  <c r="F331" i="2"/>
  <c r="F347" i="2"/>
  <c r="F363" i="2"/>
  <c r="F379" i="2"/>
  <c r="F395" i="2"/>
  <c r="F411" i="2"/>
  <c r="F427" i="2"/>
  <c r="F443" i="2"/>
  <c r="F460" i="2"/>
  <c r="F476" i="2"/>
  <c r="F492" i="2"/>
  <c r="F508" i="2"/>
  <c r="F524" i="2"/>
  <c r="F540" i="2"/>
  <c r="F557" i="2"/>
  <c r="F570" i="2"/>
  <c r="F578" i="2"/>
  <c r="F586" i="2"/>
  <c r="F594" i="2"/>
  <c r="F602" i="2"/>
  <c r="F610" i="2"/>
  <c r="F618" i="2"/>
  <c r="F626" i="2"/>
  <c r="F634" i="2"/>
  <c r="F642" i="2"/>
  <c r="F649" i="2"/>
  <c r="F653" i="2"/>
  <c r="F657" i="2"/>
  <c r="F661" i="2"/>
  <c r="F665" i="2"/>
  <c r="F669" i="2"/>
  <c r="F673" i="2"/>
  <c r="F677" i="2"/>
  <c r="F681" i="2"/>
  <c r="F685" i="2"/>
  <c r="F689" i="2"/>
  <c r="F693" i="2"/>
  <c r="F697" i="2"/>
  <c r="F701" i="2"/>
  <c r="F705" i="2"/>
  <c r="F709" i="2"/>
  <c r="F713" i="2"/>
  <c r="F717" i="2"/>
  <c r="F721" i="2"/>
  <c r="F725" i="2"/>
  <c r="F729" i="2"/>
  <c r="F733" i="2"/>
  <c r="F750" i="2"/>
  <c r="F754" i="2"/>
  <c r="F758" i="2"/>
  <c r="F762" i="2"/>
  <c r="F766" i="2"/>
  <c r="F770" i="2"/>
  <c r="F776" i="2"/>
  <c r="F780" i="2"/>
  <c r="F784" i="2"/>
  <c r="F788" i="2"/>
  <c r="F792" i="2"/>
  <c r="F796" i="2"/>
  <c r="F800" i="2"/>
  <c r="F809" i="2"/>
  <c r="F812" i="2"/>
  <c r="F832" i="2"/>
  <c r="F836" i="2"/>
  <c r="F840" i="2"/>
  <c r="F844" i="2"/>
  <c r="F848" i="2"/>
  <c r="F852" i="2"/>
  <c r="F50" i="2"/>
  <c r="F68" i="2"/>
  <c r="F91" i="2"/>
  <c r="F108" i="2"/>
  <c r="F124" i="2"/>
  <c r="F140" i="2"/>
  <c r="F157" i="2"/>
  <c r="F174" i="2"/>
  <c r="F190" i="2"/>
  <c r="F206" i="2"/>
  <c r="F226" i="2"/>
  <c r="F242" i="2"/>
  <c r="F259" i="2"/>
  <c r="F275" i="2"/>
  <c r="F291" i="2"/>
  <c r="F307" i="2"/>
  <c r="F323" i="2"/>
  <c r="F339" i="2"/>
  <c r="F355" i="2"/>
  <c r="F371" i="2"/>
  <c r="F387" i="2"/>
  <c r="F403" i="2"/>
  <c r="F419" i="2"/>
  <c r="F435" i="2"/>
  <c r="F452" i="2"/>
  <c r="F468" i="2"/>
  <c r="F484" i="2"/>
  <c r="F500" i="2"/>
  <c r="F516" i="2"/>
  <c r="F532" i="2"/>
  <c r="F549" i="2"/>
  <c r="F565" i="2"/>
  <c r="F574" i="2"/>
  <c r="F582" i="2"/>
  <c r="F590" i="2"/>
  <c r="F598" i="2"/>
  <c r="F606" i="2"/>
  <c r="F614" i="2"/>
  <c r="F622" i="2"/>
  <c r="F630" i="2"/>
  <c r="F638" i="2"/>
  <c r="F646" i="2"/>
  <c r="F651" i="2"/>
  <c r="F655" i="2"/>
  <c r="F659" i="2"/>
  <c r="F663" i="2"/>
  <c r="F667" i="2"/>
  <c r="F671" i="2"/>
  <c r="F675" i="2"/>
  <c r="F679" i="2"/>
  <c r="F683" i="2"/>
  <c r="F687" i="2"/>
  <c r="F691" i="2"/>
  <c r="F695" i="2"/>
  <c r="F699" i="2"/>
  <c r="F703" i="2"/>
  <c r="F707" i="2"/>
  <c r="F711" i="2"/>
  <c r="F715" i="2"/>
  <c r="F719" i="2"/>
  <c r="F723" i="2"/>
  <c r="F727" i="2"/>
  <c r="F731" i="2"/>
  <c r="F735" i="2"/>
  <c r="F748" i="2"/>
  <c r="F752" i="2"/>
  <c r="F756" i="2"/>
  <c r="F760" i="2"/>
  <c r="F764" i="2"/>
  <c r="F768" i="2"/>
  <c r="F774" i="2"/>
  <c r="F778" i="2"/>
  <c r="F782" i="2"/>
  <c r="F786" i="2"/>
  <c r="F790" i="2"/>
  <c r="F794" i="2"/>
  <c r="F798" i="2"/>
  <c r="F802" i="2"/>
  <c r="F814" i="2"/>
  <c r="F830" i="2"/>
  <c r="F834" i="2"/>
  <c r="F838" i="2"/>
  <c r="F842" i="2"/>
  <c r="F846" i="2"/>
  <c r="F850" i="2"/>
  <c r="F859" i="2"/>
  <c r="F864" i="2"/>
  <c r="F868" i="2"/>
  <c r="F872" i="2"/>
  <c r="F876" i="2"/>
  <c r="F880" i="2"/>
  <c r="F884" i="2"/>
  <c r="F888" i="2"/>
  <c r="F892" i="2"/>
  <c r="F896" i="2"/>
  <c r="F900" i="2"/>
  <c r="F43" i="2"/>
  <c r="F82" i="2"/>
  <c r="F120" i="2"/>
  <c r="F153" i="2"/>
  <c r="F186" i="2"/>
  <c r="F218" i="2"/>
  <c r="F254" i="2"/>
  <c r="F287" i="2"/>
  <c r="F319" i="2"/>
  <c r="F351" i="2"/>
  <c r="F383" i="2"/>
  <c r="F415" i="2"/>
  <c r="F448" i="2"/>
  <c r="F446" i="2"/>
  <c r="F480" i="2"/>
  <c r="F512" i="2"/>
  <c r="F544" i="2"/>
  <c r="F572" i="2"/>
  <c r="F588" i="2"/>
  <c r="F604" i="2"/>
  <c r="F620" i="2"/>
  <c r="F636" i="2"/>
  <c r="F650" i="2"/>
  <c r="F658" i="2"/>
  <c r="F666" i="2"/>
  <c r="F674" i="2"/>
  <c r="F682" i="2"/>
  <c r="F690" i="2"/>
  <c r="F698" i="2"/>
  <c r="F706" i="2"/>
  <c r="F714" i="2"/>
  <c r="F722" i="2"/>
  <c r="F730" i="2"/>
  <c r="F753" i="2"/>
  <c r="F761" i="2"/>
  <c r="F769" i="2"/>
  <c r="F779" i="2"/>
  <c r="F787" i="2"/>
  <c r="F795" i="2"/>
  <c r="F803" i="2"/>
  <c r="F833" i="2"/>
  <c r="F841" i="2"/>
  <c r="F849" i="2"/>
  <c r="F862" i="2"/>
  <c r="F867" i="2"/>
  <c r="F873" i="2"/>
  <c r="F878" i="2"/>
  <c r="F883" i="2"/>
  <c r="F889" i="2"/>
  <c r="F894" i="2"/>
  <c r="F899" i="2"/>
  <c r="F904" i="2"/>
  <c r="F908" i="2"/>
  <c r="F914" i="2"/>
  <c r="F913" i="2"/>
  <c r="F919" i="2"/>
  <c r="F923" i="2"/>
  <c r="F927" i="2"/>
  <c r="F931" i="2"/>
  <c r="F935" i="2"/>
  <c r="F939" i="2"/>
  <c r="F943" i="2"/>
  <c r="F952" i="2"/>
  <c r="F956" i="2"/>
  <c r="F960" i="2"/>
  <c r="F964" i="2"/>
  <c r="F969" i="2"/>
  <c r="F973" i="2"/>
  <c r="F977" i="2"/>
  <c r="F981" i="2"/>
  <c r="F985" i="2"/>
  <c r="F990" i="2"/>
  <c r="F994" i="2"/>
  <c r="F998" i="2"/>
  <c r="F1002" i="2"/>
  <c r="F1006" i="2"/>
  <c r="F1010" i="2"/>
  <c r="F1014" i="2"/>
  <c r="F1018" i="2"/>
  <c r="F1022" i="2"/>
  <c r="F1026" i="2"/>
  <c r="F1030" i="2"/>
  <c r="F1034" i="2"/>
  <c r="F1038" i="2"/>
  <c r="F1042" i="2"/>
  <c r="F1046" i="2"/>
  <c r="F1050" i="2"/>
  <c r="F1054" i="2"/>
  <c r="F1058" i="2"/>
  <c r="F1062" i="2"/>
  <c r="F1066" i="2"/>
  <c r="F1070" i="2"/>
  <c r="F1074" i="2"/>
  <c r="F1078" i="2"/>
  <c r="F1082" i="2"/>
  <c r="F1086" i="2"/>
  <c r="F1091" i="2"/>
  <c r="F1094" i="2"/>
  <c r="F1098" i="2"/>
  <c r="F1102" i="2"/>
  <c r="F1106" i="2"/>
  <c r="F1110" i="2"/>
  <c r="F1114" i="2"/>
  <c r="F1118" i="2"/>
  <c r="F1122" i="2"/>
  <c r="F1126" i="2"/>
  <c r="F1130" i="2"/>
  <c r="F1134" i="2"/>
  <c r="F1138" i="2"/>
  <c r="F1142" i="2"/>
  <c r="F1146" i="2"/>
  <c r="F1150" i="2"/>
  <c r="F1154" i="2"/>
  <c r="F1158" i="2"/>
  <c r="F1162" i="2"/>
  <c r="F1166" i="2"/>
  <c r="F1170" i="2"/>
  <c r="F1174" i="2"/>
  <c r="F1178" i="2"/>
  <c r="F1182" i="2"/>
  <c r="F1186" i="2"/>
  <c r="F1190" i="2"/>
  <c r="F1194" i="2"/>
  <c r="F1198" i="2"/>
  <c r="F1202" i="2"/>
  <c r="F1206" i="2"/>
  <c r="F1210" i="2"/>
  <c r="F1215" i="2"/>
  <c r="F1219" i="2"/>
  <c r="F1223" i="2"/>
  <c r="F1227" i="2"/>
  <c r="F1231" i="2"/>
  <c r="F1235" i="2"/>
  <c r="F1239" i="2"/>
  <c r="F1243" i="2"/>
  <c r="F1247" i="2"/>
  <c r="F1251" i="2"/>
  <c r="F1255" i="2"/>
  <c r="F1259" i="2"/>
  <c r="F1263" i="2"/>
  <c r="F1267" i="2"/>
  <c r="F1271" i="2"/>
  <c r="F1275" i="2"/>
  <c r="F1279" i="2"/>
  <c r="F1283" i="2"/>
  <c r="F64" i="2"/>
  <c r="F104" i="2"/>
  <c r="F136" i="2"/>
  <c r="F169" i="2"/>
  <c r="F202" i="2"/>
  <c r="F238" i="2"/>
  <c r="F271" i="2"/>
  <c r="F303" i="2"/>
  <c r="F335" i="2"/>
  <c r="F367" i="2"/>
  <c r="F399" i="2"/>
  <c r="F431" i="2"/>
  <c r="F464" i="2"/>
  <c r="F496" i="2"/>
  <c r="F528" i="2"/>
  <c r="F561" i="2"/>
  <c r="F580" i="2"/>
  <c r="F596" i="2"/>
  <c r="F612" i="2"/>
  <c r="F628" i="2"/>
  <c r="F644" i="2"/>
  <c r="F654" i="2"/>
  <c r="F662" i="2"/>
  <c r="F670" i="2"/>
  <c r="F678" i="2"/>
  <c r="F686" i="2"/>
  <c r="F694" i="2"/>
  <c r="F702" i="2"/>
  <c r="F710" i="2"/>
  <c r="F718" i="2"/>
  <c r="F726" i="2"/>
  <c r="F734" i="2"/>
  <c r="F749" i="2"/>
  <c r="F757" i="2"/>
  <c r="F765" i="2"/>
  <c r="F775" i="2"/>
  <c r="F783" i="2"/>
  <c r="F791" i="2"/>
  <c r="F799" i="2"/>
  <c r="F811" i="2"/>
  <c r="F829" i="2"/>
  <c r="F837" i="2"/>
  <c r="F845" i="2"/>
  <c r="F858" i="2"/>
  <c r="F857" i="2"/>
  <c r="F855" i="2"/>
  <c r="F865" i="2"/>
  <c r="F870" i="2"/>
  <c r="F875" i="2"/>
  <c r="F881" i="2"/>
  <c r="F886" i="2"/>
  <c r="F891" i="2"/>
  <c r="F897" i="2"/>
  <c r="F902" i="2"/>
  <c r="F906" i="2"/>
  <c r="F910" i="2"/>
  <c r="F917" i="2"/>
  <c r="F921" i="2"/>
  <c r="F925" i="2"/>
  <c r="F929" i="2"/>
  <c r="F933" i="2"/>
  <c r="F937" i="2"/>
  <c r="F941" i="2"/>
  <c r="F946" i="2"/>
  <c r="F950" i="2"/>
  <c r="F954" i="2"/>
  <c r="F958" i="2"/>
  <c r="F962" i="2"/>
  <c r="F966" i="2"/>
  <c r="F971" i="2"/>
  <c r="F975" i="2"/>
  <c r="F979" i="2"/>
  <c r="F983" i="2"/>
  <c r="F987" i="2"/>
  <c r="F992" i="2"/>
  <c r="F996" i="2"/>
  <c r="F1000" i="2"/>
  <c r="F1004" i="2"/>
  <c r="F1008" i="2"/>
  <c r="F1012" i="2"/>
  <c r="F1016" i="2"/>
  <c r="F1020" i="2"/>
  <c r="F1024" i="2"/>
  <c r="F1028" i="2"/>
  <c r="F1032" i="2"/>
  <c r="F1036" i="2"/>
  <c r="F1040" i="2"/>
  <c r="F1044" i="2"/>
  <c r="F1048" i="2"/>
  <c r="F1052" i="2"/>
  <c r="F1056" i="2"/>
  <c r="F1060" i="2"/>
  <c r="F1064" i="2"/>
  <c r="F1068" i="2"/>
  <c r="F1072" i="2"/>
  <c r="F1076" i="2"/>
  <c r="F1080" i="2"/>
  <c r="F1084" i="2"/>
  <c r="F1089" i="2"/>
  <c r="F1096" i="2"/>
  <c r="F1100" i="2"/>
  <c r="F1104" i="2"/>
  <c r="F1108" i="2"/>
  <c r="F1112" i="2"/>
  <c r="F1116" i="2"/>
  <c r="F1120" i="2"/>
  <c r="F1124" i="2"/>
  <c r="F1128" i="2"/>
  <c r="F1132" i="2"/>
  <c r="F1136" i="2"/>
  <c r="F1140" i="2"/>
  <c r="F1144" i="2"/>
  <c r="F1148" i="2"/>
  <c r="F1152" i="2"/>
  <c r="F1156" i="2"/>
  <c r="F1160" i="2"/>
  <c r="F1164" i="2"/>
  <c r="F1168" i="2"/>
  <c r="F1172" i="2"/>
  <c r="F1176" i="2"/>
  <c r="F1180" i="2"/>
  <c r="F1184" i="2"/>
  <c r="F1188" i="2"/>
  <c r="F1192" i="2"/>
  <c r="F1196" i="2"/>
  <c r="F1200" i="2"/>
  <c r="F1204" i="2"/>
  <c r="F1208" i="2"/>
  <c r="F1213" i="2"/>
  <c r="F1217" i="2"/>
  <c r="F1221" i="2"/>
  <c r="F1225" i="2"/>
  <c r="F1229" i="2"/>
  <c r="F1233" i="2"/>
  <c r="F1237" i="2"/>
  <c r="F1241" i="2"/>
  <c r="F1245" i="2"/>
  <c r="F1249" i="2"/>
  <c r="F1253" i="2"/>
  <c r="F1257" i="2"/>
  <c r="F1261" i="2"/>
  <c r="F1265" i="2"/>
  <c r="F1269" i="2"/>
  <c r="F1273" i="2"/>
  <c r="F1277" i="2"/>
  <c r="F1281" i="2"/>
  <c r="F1285" i="2"/>
  <c r="F1291" i="2"/>
  <c r="F1295" i="2"/>
  <c r="F1300" i="2"/>
  <c r="F1303" i="2"/>
  <c r="F1307" i="2"/>
  <c r="F1311" i="2"/>
  <c r="F1315" i="2"/>
  <c r="F1319" i="2"/>
  <c r="F1323" i="2"/>
  <c r="F1327" i="2"/>
  <c r="F1331" i="2"/>
  <c r="F1335" i="2"/>
  <c r="F1339" i="2"/>
  <c r="F1343" i="2"/>
  <c r="F1347" i="2"/>
  <c r="F1351" i="2"/>
  <c r="F1355" i="2"/>
  <c r="F1359" i="2"/>
  <c r="F1363" i="2"/>
  <c r="F1367" i="2"/>
  <c r="F1371" i="2"/>
  <c r="F1375" i="2"/>
  <c r="F1379" i="2"/>
  <c r="F1383" i="2"/>
  <c r="F54" i="2"/>
  <c r="F128" i="2"/>
  <c r="F194" i="2"/>
  <c r="F263" i="2"/>
  <c r="F327" i="2"/>
  <c r="F391" i="2"/>
  <c r="F456" i="2"/>
  <c r="F520" i="2"/>
  <c r="F576" i="2"/>
  <c r="F608" i="2"/>
  <c r="F640" i="2"/>
  <c r="F660" i="2"/>
  <c r="F676" i="2"/>
  <c r="F692" i="2"/>
  <c r="F708" i="2"/>
  <c r="F724" i="2"/>
  <c r="F759" i="2"/>
  <c r="F777" i="2"/>
  <c r="F793" i="2"/>
  <c r="F813" i="2"/>
  <c r="F835" i="2"/>
  <c r="F851" i="2"/>
  <c r="F869" i="2"/>
  <c r="F879" i="2"/>
  <c r="F890" i="2"/>
  <c r="F901" i="2"/>
  <c r="F909" i="2"/>
  <c r="F920" i="2"/>
  <c r="F928" i="2"/>
  <c r="F936" i="2"/>
  <c r="F945" i="2"/>
  <c r="F951" i="2"/>
  <c r="F959" i="2"/>
  <c r="F968" i="2"/>
  <c r="F976" i="2"/>
  <c r="F984" i="2"/>
  <c r="F993" i="2"/>
  <c r="F1001" i="2"/>
  <c r="F1009" i="2"/>
  <c r="F1017" i="2"/>
  <c r="F1025" i="2"/>
  <c r="F1033" i="2"/>
  <c r="F1041" i="2"/>
  <c r="F1049" i="2"/>
  <c r="F1057" i="2"/>
  <c r="F1065" i="2"/>
  <c r="F1073" i="2"/>
  <c r="F1081" i="2"/>
  <c r="F1090" i="2"/>
  <c r="F1097" i="2"/>
  <c r="F1105" i="2"/>
  <c r="F1113" i="2"/>
  <c r="F1121" i="2"/>
  <c r="F1129" i="2"/>
  <c r="F1137" i="2"/>
  <c r="F1145" i="2"/>
  <c r="F1153" i="2"/>
  <c r="F1161" i="2"/>
  <c r="F1169" i="2"/>
  <c r="F1177" i="2"/>
  <c r="F1185" i="2"/>
  <c r="F1193" i="2"/>
  <c r="F1201" i="2"/>
  <c r="F1209" i="2"/>
  <c r="F1218" i="2"/>
  <c r="F1226" i="2"/>
  <c r="F1234" i="2"/>
  <c r="F1242" i="2"/>
  <c r="F1250" i="2"/>
  <c r="F1258" i="2"/>
  <c r="F1266" i="2"/>
  <c r="F1274" i="2"/>
  <c r="F1282" i="2"/>
  <c r="F1290" i="2"/>
  <c r="F1297" i="2"/>
  <c r="F1301" i="2"/>
  <c r="F1306" i="2"/>
  <c r="F1312" i="2"/>
  <c r="F1317" i="2"/>
  <c r="F1322" i="2"/>
  <c r="F1328" i="2"/>
  <c r="F1333" i="2"/>
  <c r="F1338" i="2"/>
  <c r="F1344" i="2"/>
  <c r="F1349" i="2"/>
  <c r="F1354" i="2"/>
  <c r="F1360" i="2"/>
  <c r="F1365" i="2"/>
  <c r="F1370" i="2"/>
  <c r="F1376" i="2"/>
  <c r="F1381" i="2"/>
  <c r="F1386" i="2"/>
  <c r="F1390" i="2"/>
  <c r="F1394" i="2"/>
  <c r="F1398" i="2"/>
  <c r="F1402" i="2"/>
  <c r="F1406" i="2"/>
  <c r="F1410" i="2"/>
  <c r="F1414" i="2"/>
  <c r="F1418" i="2"/>
  <c r="F1422" i="2"/>
  <c r="F1426" i="2"/>
  <c r="F1430" i="2"/>
  <c r="F1434" i="2"/>
  <c r="F1438" i="2"/>
  <c r="F1442" i="2"/>
  <c r="F1446" i="2"/>
  <c r="F1450" i="2"/>
  <c r="F1454" i="2"/>
  <c r="F1458" i="2"/>
  <c r="F1462" i="2"/>
  <c r="F1466" i="2"/>
  <c r="F1470" i="2"/>
  <c r="F1474" i="2"/>
  <c r="F1478" i="2"/>
  <c r="F1482" i="2"/>
  <c r="F1486" i="2"/>
  <c r="F1490" i="2"/>
  <c r="F1494" i="2"/>
  <c r="F1498" i="2"/>
  <c r="F1506" i="2"/>
  <c r="F1510" i="2"/>
  <c r="F1515" i="2"/>
  <c r="F1519" i="2"/>
  <c r="F1523" i="2"/>
  <c r="F1527" i="2"/>
  <c r="F1531" i="2"/>
  <c r="F1535" i="2"/>
  <c r="F1539" i="2"/>
  <c r="F1543" i="2"/>
  <c r="F1547" i="2"/>
  <c r="F1551" i="2"/>
  <c r="F1555" i="2"/>
  <c r="F1559" i="2"/>
  <c r="F1563" i="2"/>
  <c r="F1567" i="2"/>
  <c r="F1571" i="2"/>
  <c r="F1575" i="2"/>
  <c r="F1579" i="2"/>
  <c r="F1583" i="2"/>
  <c r="F1587" i="2"/>
  <c r="F1591" i="2"/>
  <c r="F1595" i="2"/>
  <c r="F1599" i="2"/>
  <c r="F1603" i="2"/>
  <c r="F1607" i="2"/>
  <c r="F1611" i="2"/>
  <c r="F1615" i="2"/>
  <c r="F1619" i="2"/>
  <c r="F1623" i="2"/>
  <c r="F1627" i="2"/>
  <c r="F1631" i="2"/>
  <c r="F1635" i="2"/>
  <c r="F1639" i="2"/>
  <c r="F1643" i="2"/>
  <c r="F1647" i="2"/>
  <c r="F1651" i="2"/>
  <c r="F1655" i="2"/>
  <c r="F1659" i="2"/>
  <c r="F1663" i="2"/>
  <c r="F1667" i="2"/>
  <c r="F1671" i="2"/>
  <c r="F1675" i="2"/>
  <c r="F1679" i="2"/>
  <c r="F1683" i="2"/>
  <c r="F1687" i="2"/>
  <c r="F1691" i="2"/>
  <c r="F1695" i="2"/>
  <c r="F1699" i="2"/>
  <c r="F1703" i="2"/>
  <c r="F95" i="2"/>
  <c r="F161" i="2"/>
  <c r="F230" i="2"/>
  <c r="F295" i="2"/>
  <c r="F359" i="2"/>
  <c r="F423" i="2"/>
  <c r="F488" i="2"/>
  <c r="F553" i="2"/>
  <c r="F592" i="2"/>
  <c r="F624" i="2"/>
  <c r="F652" i="2"/>
  <c r="F668" i="2"/>
  <c r="F684" i="2"/>
  <c r="F700" i="2"/>
  <c r="F716" i="2"/>
  <c r="F732" i="2"/>
  <c r="F751" i="2"/>
  <c r="F767" i="2"/>
  <c r="F785" i="2"/>
  <c r="F801" i="2"/>
  <c r="F843" i="2"/>
  <c r="F863" i="2"/>
  <c r="F874" i="2"/>
  <c r="F885" i="2"/>
  <c r="F895" i="2"/>
  <c r="F905" i="2"/>
  <c r="F924" i="2"/>
  <c r="F932" i="2"/>
  <c r="F940" i="2"/>
  <c r="F955" i="2"/>
  <c r="F963" i="2"/>
  <c r="F972" i="2"/>
  <c r="F980" i="2"/>
  <c r="F989" i="2"/>
  <c r="F997" i="2"/>
  <c r="F1005" i="2"/>
  <c r="F1013" i="2"/>
  <c r="F1021" i="2"/>
  <c r="F1029" i="2"/>
  <c r="F1037" i="2"/>
  <c r="F1045" i="2"/>
  <c r="F1053" i="2"/>
  <c r="F1061" i="2"/>
  <c r="F1069" i="2"/>
  <c r="F1077" i="2"/>
  <c r="F1085" i="2"/>
  <c r="F1093" i="2"/>
  <c r="F1101" i="2"/>
  <c r="F1109" i="2"/>
  <c r="F1117" i="2"/>
  <c r="F1125" i="2"/>
  <c r="F1133" i="2"/>
  <c r="F1141" i="2"/>
  <c r="F1149" i="2"/>
  <c r="F1157" i="2"/>
  <c r="F1165" i="2"/>
  <c r="F1173" i="2"/>
  <c r="F1181" i="2"/>
  <c r="F1189" i="2"/>
  <c r="F1197" i="2"/>
  <c r="F1205" i="2"/>
  <c r="F1214" i="2"/>
  <c r="F1222" i="2"/>
  <c r="F1230" i="2"/>
  <c r="F1238" i="2"/>
  <c r="F1246" i="2"/>
  <c r="F1254" i="2"/>
  <c r="F1262" i="2"/>
  <c r="F1270" i="2"/>
  <c r="F1278" i="2"/>
  <c r="F1288" i="2"/>
  <c r="F1293" i="2"/>
  <c r="F1299" i="2"/>
  <c r="F1304" i="2"/>
  <c r="F1309" i="2"/>
  <c r="F1314" i="2"/>
  <c r="F1320" i="2"/>
  <c r="F1325" i="2"/>
  <c r="F1330" i="2"/>
  <c r="F1336" i="2"/>
  <c r="F1341" i="2"/>
  <c r="F1346" i="2"/>
  <c r="F1352" i="2"/>
  <c r="F1357" i="2"/>
  <c r="F1362" i="2"/>
  <c r="F1368" i="2"/>
  <c r="F1373" i="2"/>
  <c r="F1378" i="2"/>
  <c r="F1384" i="2"/>
  <c r="F1388" i="2"/>
  <c r="F1392" i="2"/>
  <c r="F1396" i="2"/>
  <c r="F1400" i="2"/>
  <c r="F1404" i="2"/>
  <c r="F1408" i="2"/>
  <c r="F1412" i="2"/>
  <c r="F1416" i="2"/>
  <c r="F1420" i="2"/>
  <c r="F1424" i="2"/>
  <c r="F1428" i="2"/>
  <c r="F1432" i="2"/>
  <c r="F1436" i="2"/>
  <c r="F1440" i="2"/>
  <c r="F1444" i="2"/>
  <c r="F1448" i="2"/>
  <c r="F1452" i="2"/>
  <c r="F1456" i="2"/>
  <c r="F1460" i="2"/>
  <c r="F1464" i="2"/>
  <c r="F1468" i="2"/>
  <c r="F1472" i="2"/>
  <c r="F1476" i="2"/>
  <c r="F1480" i="2"/>
  <c r="F1484" i="2"/>
  <c r="F1488" i="2"/>
  <c r="F1492" i="2"/>
  <c r="F1496" i="2"/>
  <c r="F1504" i="2"/>
  <c r="F1508" i="2"/>
  <c r="F1513" i="2"/>
  <c r="F1517" i="2"/>
  <c r="F1521" i="2"/>
  <c r="F1525" i="2"/>
  <c r="F1529" i="2"/>
  <c r="F1533" i="2"/>
  <c r="F1537" i="2"/>
  <c r="F1541" i="2"/>
  <c r="F1545" i="2"/>
  <c r="F1549" i="2"/>
  <c r="F1553" i="2"/>
  <c r="F1557" i="2"/>
  <c r="F1561" i="2"/>
  <c r="F1565" i="2"/>
  <c r="F1569" i="2"/>
  <c r="F1573" i="2"/>
  <c r="F1577" i="2"/>
  <c r="F1581" i="2"/>
  <c r="F1585" i="2"/>
  <c r="F1589" i="2"/>
  <c r="F1593" i="2"/>
  <c r="F1597" i="2"/>
  <c r="F1601" i="2"/>
  <c r="F1605" i="2"/>
  <c r="F1609" i="2"/>
  <c r="F1613" i="2"/>
  <c r="F1617" i="2"/>
  <c r="F1621" i="2"/>
  <c r="F1625" i="2"/>
  <c r="F1629" i="2"/>
  <c r="F1633" i="2"/>
  <c r="F1637" i="2"/>
  <c r="F1641" i="2"/>
  <c r="F1645" i="2"/>
  <c r="F1649" i="2"/>
  <c r="F1653" i="2"/>
  <c r="F1657" i="2"/>
  <c r="F1661" i="2"/>
  <c r="F1665" i="2"/>
  <c r="F1669" i="2"/>
  <c r="F1673" i="2"/>
  <c r="F1677" i="2"/>
  <c r="F1681" i="2"/>
  <c r="F1685" i="2"/>
  <c r="F1689" i="2"/>
  <c r="F1693" i="2"/>
  <c r="F1697" i="2"/>
  <c r="F1701" i="2"/>
  <c r="F1705" i="2"/>
  <c r="F1709" i="2"/>
  <c r="F1713" i="2"/>
  <c r="F1719" i="2"/>
  <c r="F1723" i="2"/>
  <c r="F1729" i="2"/>
  <c r="F1733" i="2"/>
  <c r="F1737" i="2"/>
  <c r="F1741" i="2"/>
  <c r="F1745" i="2"/>
  <c r="F1749" i="2"/>
  <c r="F1753" i="2"/>
  <c r="F1757" i="2"/>
  <c r="F1761" i="2"/>
  <c r="F1765" i="2"/>
  <c r="F1769" i="2"/>
  <c r="F1773" i="2"/>
  <c r="F1777" i="2"/>
  <c r="F1781" i="2"/>
  <c r="F1785" i="2"/>
  <c r="F1789" i="2"/>
  <c r="F1793" i="2"/>
  <c r="F1797" i="2"/>
  <c r="F1801" i="2"/>
  <c r="F74" i="2"/>
  <c r="F210" i="2"/>
  <c r="F343" i="2"/>
  <c r="F472" i="2"/>
  <c r="F584" i="2"/>
  <c r="F648" i="2"/>
  <c r="F680" i="2"/>
  <c r="F712" i="2"/>
  <c r="F773" i="2"/>
  <c r="F810" i="2"/>
  <c r="F839" i="2"/>
  <c r="F871" i="2"/>
  <c r="F893" i="2"/>
  <c r="F911" i="2"/>
  <c r="F930" i="2"/>
  <c r="F947" i="2"/>
  <c r="F957" i="2"/>
  <c r="F974" i="2"/>
  <c r="F991" i="2"/>
  <c r="F1007" i="2"/>
  <c r="F1023" i="2"/>
  <c r="F1039" i="2"/>
  <c r="F1055" i="2"/>
  <c r="F1071" i="2"/>
  <c r="F1087" i="2"/>
  <c r="F1103" i="2"/>
  <c r="F1119" i="2"/>
  <c r="F1135" i="2"/>
  <c r="F1151" i="2"/>
  <c r="F1167" i="2"/>
  <c r="F1183" i="2"/>
  <c r="F1199" i="2"/>
  <c r="F1216" i="2"/>
  <c r="F1232" i="2"/>
  <c r="F1248" i="2"/>
  <c r="F1264" i="2"/>
  <c r="F1280" i="2"/>
  <c r="F1294" i="2"/>
  <c r="F1305" i="2"/>
  <c r="F1316" i="2"/>
  <c r="F1326" i="2"/>
  <c r="F1337" i="2"/>
  <c r="F1348" i="2"/>
  <c r="F1358" i="2"/>
  <c r="F1369" i="2"/>
  <c r="F1380" i="2"/>
  <c r="F1389" i="2"/>
  <c r="F1397" i="2"/>
  <c r="F1405" i="2"/>
  <c r="F1413" i="2"/>
  <c r="F1421" i="2"/>
  <c r="F1429" i="2"/>
  <c r="F1437" i="2"/>
  <c r="F1445" i="2"/>
  <c r="F1453" i="2"/>
  <c r="F1461" i="2"/>
  <c r="F1469" i="2"/>
  <c r="F1477" i="2"/>
  <c r="F1485" i="2"/>
  <c r="F1493" i="2"/>
  <c r="F1505" i="2"/>
  <c r="F1514" i="2"/>
  <c r="F1522" i="2"/>
  <c r="F1530" i="2"/>
  <c r="F1538" i="2"/>
  <c r="F1546" i="2"/>
  <c r="F1554" i="2"/>
  <c r="F1562" i="2"/>
  <c r="F1570" i="2"/>
  <c r="F1578" i="2"/>
  <c r="F1586" i="2"/>
  <c r="F1594" i="2"/>
  <c r="F1602" i="2"/>
  <c r="F1610" i="2"/>
  <c r="F1618" i="2"/>
  <c r="F1626" i="2"/>
  <c r="F1634" i="2"/>
  <c r="F1642" i="2"/>
  <c r="F1650" i="2"/>
  <c r="F1658" i="2"/>
  <c r="F1666" i="2"/>
  <c r="F1674" i="2"/>
  <c r="F1682" i="2"/>
  <c r="F1690" i="2"/>
  <c r="F1698" i="2"/>
  <c r="F1706" i="2"/>
  <c r="F1711" i="2"/>
  <c r="F1716" i="2"/>
  <c r="F1724" i="2"/>
  <c r="F1731" i="2"/>
  <c r="F1736" i="2"/>
  <c r="F1742" i="2"/>
  <c r="F1747" i="2"/>
  <c r="F1752" i="2"/>
  <c r="F1758" i="2"/>
  <c r="F1763" i="2"/>
  <c r="F1768" i="2"/>
  <c r="F1774" i="2"/>
  <c r="F1779" i="2"/>
  <c r="F1784" i="2"/>
  <c r="F1790" i="2"/>
  <c r="F1795" i="2"/>
  <c r="F1800" i="2"/>
  <c r="F1805" i="2"/>
  <c r="F1809" i="2"/>
  <c r="F1813" i="2"/>
  <c r="F1817" i="2"/>
  <c r="F1821" i="2"/>
  <c r="F1825" i="2"/>
  <c r="F1829" i="2"/>
  <c r="F1833" i="2"/>
  <c r="F1838" i="2"/>
  <c r="F1842" i="2"/>
  <c r="F1846" i="2"/>
  <c r="F1850" i="2"/>
  <c r="F1854" i="2"/>
  <c r="F1858" i="2"/>
  <c r="F1862" i="2"/>
  <c r="F1866" i="2"/>
  <c r="F1870" i="2"/>
  <c r="F1874" i="2"/>
  <c r="F1878" i="2"/>
  <c r="F1882" i="2"/>
  <c r="F1886" i="2"/>
  <c r="F1890" i="2"/>
  <c r="F1894" i="2"/>
  <c r="F1898" i="2"/>
  <c r="F1902" i="2"/>
  <c r="F1906" i="2"/>
  <c r="F1910" i="2"/>
  <c r="F1914" i="2"/>
  <c r="F1918" i="2"/>
  <c r="F1922" i="2"/>
  <c r="F1927" i="2"/>
  <c r="F1931" i="2"/>
  <c r="F1935" i="2"/>
  <c r="F1939" i="2"/>
  <c r="F1943" i="2"/>
  <c r="F1947" i="2"/>
  <c r="F1951" i="2"/>
  <c r="F1955" i="2"/>
  <c r="F1959" i="2"/>
  <c r="F1963" i="2"/>
  <c r="F1967" i="2"/>
  <c r="F1971" i="2"/>
  <c r="F1975" i="2"/>
  <c r="F1979" i="2"/>
  <c r="F1983" i="2"/>
  <c r="F1987" i="2"/>
  <c r="F1991" i="2"/>
  <c r="F1995" i="2"/>
  <c r="F1999" i="2"/>
  <c r="F2003" i="2"/>
  <c r="F2008" i="2"/>
  <c r="F2012" i="2"/>
  <c r="F2016" i="2"/>
  <c r="F2020" i="2"/>
  <c r="F2024" i="2"/>
  <c r="F2028" i="2"/>
  <c r="F2032" i="2"/>
  <c r="F2036" i="2"/>
  <c r="F2040" i="2"/>
  <c r="F2044" i="2"/>
  <c r="F2048" i="2"/>
  <c r="F2052" i="2"/>
  <c r="F2056" i="2"/>
  <c r="F2060" i="2"/>
  <c r="F2064" i="2"/>
  <c r="F2068" i="2"/>
  <c r="F2072" i="2"/>
  <c r="F2076" i="2"/>
  <c r="F2080" i="2"/>
  <c r="F2084" i="2"/>
  <c r="F2088" i="2"/>
  <c r="F2092" i="2"/>
  <c r="F2096" i="2"/>
  <c r="F2100" i="2"/>
  <c r="F2104" i="2"/>
  <c r="F2108" i="2"/>
  <c r="F2112" i="2"/>
  <c r="F2116" i="2"/>
  <c r="F2120" i="2"/>
  <c r="F2124" i="2"/>
  <c r="F2128" i="2"/>
  <c r="F2132" i="2"/>
  <c r="F2136" i="2"/>
  <c r="F2140" i="2"/>
  <c r="F2144" i="2"/>
  <c r="F2148" i="2"/>
  <c r="F2152" i="2"/>
  <c r="F2156" i="2"/>
  <c r="F2160" i="2"/>
  <c r="F2164" i="2"/>
  <c r="F2168" i="2"/>
  <c r="F2172" i="2"/>
  <c r="F2176" i="2"/>
  <c r="F2180" i="2"/>
  <c r="F2184" i="2"/>
  <c r="F2188" i="2"/>
  <c r="F2192" i="2"/>
  <c r="F2196" i="2"/>
  <c r="F2200" i="2"/>
  <c r="F2204" i="2"/>
  <c r="F2208" i="2"/>
  <c r="F2212" i="2"/>
  <c r="F2216" i="2"/>
  <c r="F2220" i="2"/>
  <c r="F2224" i="2"/>
  <c r="F2228" i="2"/>
  <c r="F2232" i="2"/>
  <c r="F2236" i="2"/>
  <c r="F2240" i="2"/>
  <c r="F2244" i="2"/>
  <c r="F2248" i="2"/>
  <c r="F2252" i="2"/>
  <c r="F2256" i="2"/>
  <c r="F2260" i="2"/>
  <c r="F2264" i="2"/>
  <c r="F2268" i="2"/>
  <c r="F2272" i="2"/>
  <c r="F2276" i="2"/>
  <c r="F2280" i="2"/>
  <c r="F2284" i="2"/>
  <c r="F2288" i="2"/>
  <c r="F2292" i="2"/>
  <c r="F2296" i="2"/>
  <c r="F2300" i="2"/>
  <c r="F2304" i="2"/>
  <c r="F2308" i="2"/>
  <c r="F2312" i="2"/>
  <c r="F2316" i="2"/>
  <c r="F2320" i="2"/>
  <c r="F2324" i="2"/>
  <c r="F2328" i="2"/>
  <c r="F2332" i="2"/>
  <c r="F2336" i="2"/>
  <c r="F2340" i="2"/>
  <c r="F2344" i="2"/>
  <c r="F2348" i="2"/>
  <c r="F2352" i="2"/>
  <c r="F2356" i="2"/>
  <c r="F2360" i="2"/>
  <c r="F2364" i="2"/>
  <c r="F2368" i="2"/>
  <c r="F2372" i="2"/>
  <c r="F2376" i="2"/>
  <c r="F2380" i="2"/>
  <c r="F2384" i="2"/>
  <c r="F2388" i="2"/>
  <c r="F2392" i="2"/>
  <c r="F2396" i="2"/>
  <c r="F2400" i="2"/>
  <c r="F2404" i="2"/>
  <c r="F2409" i="2"/>
  <c r="F2413" i="2"/>
  <c r="F2417" i="2"/>
  <c r="F2421" i="2"/>
  <c r="F2425" i="2"/>
  <c r="F2429" i="2"/>
  <c r="F2433" i="2"/>
  <c r="F2437" i="2"/>
  <c r="F2441" i="2"/>
  <c r="F2445" i="2"/>
  <c r="F2449" i="2"/>
  <c r="F2453" i="2"/>
  <c r="F2457" i="2"/>
  <c r="F2461" i="2"/>
  <c r="F2465" i="2"/>
  <c r="F2469" i="2"/>
  <c r="F2473" i="2"/>
  <c r="F2477" i="2"/>
  <c r="F2481" i="2"/>
  <c r="F2485" i="2"/>
  <c r="F2489" i="2"/>
  <c r="F2493" i="2"/>
  <c r="F2497" i="2"/>
  <c r="F2501" i="2"/>
  <c r="F2505" i="2"/>
  <c r="F2509" i="2"/>
  <c r="F2513" i="2"/>
  <c r="F2517" i="2"/>
  <c r="F2521" i="2"/>
  <c r="F2525" i="2"/>
  <c r="F2529" i="2"/>
  <c r="F2533" i="2"/>
  <c r="F2537" i="2"/>
  <c r="F2541" i="2"/>
  <c r="F2545" i="2"/>
  <c r="F2549" i="2"/>
  <c r="F2553" i="2"/>
  <c r="F2557" i="2"/>
  <c r="F2561" i="2"/>
  <c r="F2565" i="2"/>
  <c r="F2569" i="2"/>
  <c r="F2573" i="2"/>
  <c r="F2577" i="2"/>
  <c r="F2581" i="2"/>
  <c r="F2585" i="2"/>
  <c r="F2589" i="2"/>
  <c r="F2593" i="2"/>
  <c r="F2597" i="2"/>
  <c r="F2601" i="2"/>
  <c r="F2605" i="2"/>
  <c r="F2609" i="2"/>
  <c r="F2613" i="2"/>
  <c r="F2617" i="2"/>
  <c r="F2621" i="2"/>
  <c r="F2625" i="2"/>
  <c r="F2629" i="2"/>
  <c r="F2633" i="2"/>
  <c r="F2637" i="2"/>
  <c r="F2641" i="2"/>
  <c r="F2645" i="2"/>
  <c r="F2649" i="2"/>
  <c r="F2653" i="2"/>
  <c r="F2657" i="2"/>
  <c r="F2661" i="2"/>
  <c r="F2665" i="2"/>
  <c r="F2669" i="2"/>
  <c r="F2673" i="2"/>
  <c r="F2677" i="2"/>
  <c r="F2681" i="2"/>
  <c r="F2685" i="2"/>
  <c r="F2689" i="2"/>
  <c r="F2693" i="2"/>
  <c r="F2697" i="2"/>
  <c r="F2701" i="2"/>
  <c r="F2705" i="2"/>
  <c r="F2709" i="2"/>
  <c r="F2713" i="2"/>
  <c r="F2717" i="2"/>
  <c r="F2721" i="2"/>
  <c r="F2725" i="2"/>
  <c r="F2729" i="2"/>
  <c r="F2733" i="2"/>
  <c r="F2737" i="2"/>
  <c r="F2741" i="2"/>
  <c r="F2745" i="2"/>
  <c r="F2749" i="2"/>
  <c r="F2753" i="2"/>
  <c r="F2757" i="2"/>
  <c r="F145" i="2"/>
  <c r="F279" i="2"/>
  <c r="F407" i="2"/>
  <c r="F536" i="2"/>
  <c r="F616" i="2"/>
  <c r="F664" i="2"/>
  <c r="F696" i="2"/>
  <c r="F728" i="2"/>
  <c r="F755" i="2"/>
  <c r="F789" i="2"/>
  <c r="F861" i="2"/>
  <c r="F882" i="2"/>
  <c r="F903" i="2"/>
  <c r="F922" i="2"/>
  <c r="F938" i="2"/>
  <c r="F949" i="2"/>
  <c r="F965" i="2"/>
  <c r="F982" i="2"/>
  <c r="F999" i="2"/>
  <c r="F1015" i="2"/>
  <c r="F1031" i="2"/>
  <c r="F1047" i="2"/>
  <c r="F1063" i="2"/>
  <c r="F1079" i="2"/>
  <c r="F1095" i="2"/>
  <c r="F1111" i="2"/>
  <c r="F1127" i="2"/>
  <c r="F1143" i="2"/>
  <c r="F1159" i="2"/>
  <c r="F1175" i="2"/>
  <c r="F1191" i="2"/>
  <c r="F1207" i="2"/>
  <c r="F1224" i="2"/>
  <c r="F1240" i="2"/>
  <c r="F1256" i="2"/>
  <c r="F1272" i="2"/>
  <c r="F1289" i="2"/>
  <c r="F1310" i="2"/>
  <c r="F1321" i="2"/>
  <c r="F1332" i="2"/>
  <c r="F1342" i="2"/>
  <c r="F1353" i="2"/>
  <c r="F1364" i="2"/>
  <c r="F1374" i="2"/>
  <c r="F1385" i="2"/>
  <c r="F1393" i="2"/>
  <c r="F1401" i="2"/>
  <c r="F1409" i="2"/>
  <c r="F1417" i="2"/>
  <c r="F1425" i="2"/>
  <c r="F1433" i="2"/>
  <c r="F1441" i="2"/>
  <c r="F1449" i="2"/>
  <c r="F1457" i="2"/>
  <c r="F1465" i="2"/>
  <c r="F1473" i="2"/>
  <c r="F1481" i="2"/>
  <c r="F1489" i="2"/>
  <c r="F1497" i="2"/>
  <c r="F1509" i="2"/>
  <c r="F1518" i="2"/>
  <c r="F1526" i="2"/>
  <c r="F1534" i="2"/>
  <c r="F1542" i="2"/>
  <c r="F1550" i="2"/>
  <c r="F1558" i="2"/>
  <c r="F1566" i="2"/>
  <c r="F1574" i="2"/>
  <c r="F1582" i="2"/>
  <c r="F1590" i="2"/>
  <c r="F1598" i="2"/>
  <c r="F1606" i="2"/>
  <c r="F1614" i="2"/>
  <c r="F1622" i="2"/>
  <c r="F1630" i="2"/>
  <c r="F1638" i="2"/>
  <c r="F1646" i="2"/>
  <c r="F1654" i="2"/>
  <c r="F1662" i="2"/>
  <c r="F1670" i="2"/>
  <c r="F1678" i="2"/>
  <c r="F1686" i="2"/>
  <c r="F1694" i="2"/>
  <c r="F1702" i="2"/>
  <c r="F1708" i="2"/>
  <c r="F1714" i="2"/>
  <c r="F1721" i="2"/>
  <c r="F1726" i="2"/>
  <c r="F1734" i="2"/>
  <c r="F1739" i="2"/>
  <c r="F1744" i="2"/>
  <c r="F1750" i="2"/>
  <c r="F1755" i="2"/>
  <c r="F1760" i="2"/>
  <c r="F1766" i="2"/>
  <c r="F1771" i="2"/>
  <c r="F1776" i="2"/>
  <c r="F1782" i="2"/>
  <c r="F1787" i="2"/>
  <c r="F1792" i="2"/>
  <c r="F1798" i="2"/>
  <c r="F1803" i="2"/>
  <c r="F1807" i="2"/>
  <c r="F1811" i="2"/>
  <c r="F1815" i="2"/>
  <c r="F1819" i="2"/>
  <c r="F1823" i="2"/>
  <c r="F1827" i="2"/>
  <c r="F1831" i="2"/>
  <c r="F1835" i="2"/>
  <c r="F1840" i="2"/>
  <c r="F1844" i="2"/>
  <c r="F1848" i="2"/>
  <c r="F1852" i="2"/>
  <c r="F1856" i="2"/>
  <c r="F1860" i="2"/>
  <c r="F1864" i="2"/>
  <c r="F1868" i="2"/>
  <c r="F1872" i="2"/>
  <c r="F1876" i="2"/>
  <c r="F1880" i="2"/>
  <c r="F1884" i="2"/>
  <c r="F1888" i="2"/>
  <c r="F1892" i="2"/>
  <c r="F1896" i="2"/>
  <c r="F1900" i="2"/>
  <c r="F1904" i="2"/>
  <c r="F1908" i="2"/>
  <c r="F1912" i="2"/>
  <c r="F1916" i="2"/>
  <c r="F1920" i="2"/>
  <c r="F1924" i="2"/>
  <c r="F1929" i="2"/>
  <c r="F1933" i="2"/>
  <c r="F1937" i="2"/>
  <c r="F1941" i="2"/>
  <c r="F1945" i="2"/>
  <c r="F1949" i="2"/>
  <c r="F1953" i="2"/>
  <c r="F1957" i="2"/>
  <c r="F1961" i="2"/>
  <c r="F1965" i="2"/>
  <c r="F1969" i="2"/>
  <c r="F1973" i="2"/>
  <c r="F1977" i="2"/>
  <c r="F1981" i="2"/>
  <c r="F1985" i="2"/>
  <c r="F1989" i="2"/>
  <c r="F1993" i="2"/>
  <c r="F1997" i="2"/>
  <c r="F2001" i="2"/>
  <c r="F2005" i="2"/>
  <c r="F2010" i="2"/>
  <c r="F2014" i="2"/>
  <c r="F2018" i="2"/>
  <c r="F2022" i="2"/>
  <c r="F2026" i="2"/>
  <c r="F2030" i="2"/>
  <c r="F2034" i="2"/>
  <c r="F2038" i="2"/>
  <c r="F2042" i="2"/>
  <c r="F2046" i="2"/>
  <c r="F2050" i="2"/>
  <c r="F2054" i="2"/>
  <c r="F2058" i="2"/>
  <c r="F2062" i="2"/>
  <c r="F2066" i="2"/>
  <c r="F2070" i="2"/>
  <c r="F2074" i="2"/>
  <c r="F2078" i="2"/>
  <c r="F2082" i="2"/>
  <c r="F2086" i="2"/>
  <c r="F2090" i="2"/>
  <c r="F2094" i="2"/>
  <c r="F2098" i="2"/>
  <c r="F2102" i="2"/>
  <c r="F2106" i="2"/>
  <c r="F2110" i="2"/>
  <c r="F2114" i="2"/>
  <c r="F2118" i="2"/>
  <c r="F2122" i="2"/>
  <c r="F2126" i="2"/>
  <c r="F2130" i="2"/>
  <c r="F2134" i="2"/>
  <c r="F2138" i="2"/>
  <c r="F2142" i="2"/>
  <c r="F2146" i="2"/>
  <c r="F2150" i="2"/>
  <c r="F2154" i="2"/>
  <c r="F2158" i="2"/>
  <c r="F2162" i="2"/>
  <c r="F2166" i="2"/>
  <c r="F2170" i="2"/>
  <c r="F2174" i="2"/>
  <c r="F2178" i="2"/>
  <c r="F2182" i="2"/>
  <c r="F2186" i="2"/>
  <c r="F2190" i="2"/>
  <c r="F2194" i="2"/>
  <c r="F2198" i="2"/>
  <c r="F2202" i="2"/>
  <c r="F2206" i="2"/>
  <c r="F2210" i="2"/>
  <c r="F2214" i="2"/>
  <c r="F2218" i="2"/>
  <c r="F2222" i="2"/>
  <c r="F2226" i="2"/>
  <c r="F2230" i="2"/>
  <c r="F2234" i="2"/>
  <c r="F2238" i="2"/>
  <c r="F2242" i="2"/>
  <c r="F2246" i="2"/>
  <c r="F2250" i="2"/>
  <c r="F2254" i="2"/>
  <c r="F2258" i="2"/>
  <c r="F2262" i="2"/>
  <c r="F2266" i="2"/>
  <c r="F2270" i="2"/>
  <c r="F2274" i="2"/>
  <c r="F2278" i="2"/>
  <c r="F2282" i="2"/>
  <c r="F2286" i="2"/>
  <c r="F2290" i="2"/>
  <c r="F2294" i="2"/>
  <c r="F2298" i="2"/>
  <c r="F2302" i="2"/>
  <c r="F2306" i="2"/>
  <c r="F2310" i="2"/>
  <c r="F2314" i="2"/>
  <c r="F2318" i="2"/>
  <c r="F2322" i="2"/>
  <c r="F2326" i="2"/>
  <c r="F2330" i="2"/>
  <c r="F2334" i="2"/>
  <c r="F2338" i="2"/>
  <c r="F2342" i="2"/>
  <c r="F2346" i="2"/>
  <c r="F2350" i="2"/>
  <c r="F2354" i="2"/>
  <c r="F2358" i="2"/>
  <c r="F2362" i="2"/>
  <c r="F2366" i="2"/>
  <c r="F2370" i="2"/>
  <c r="F2374" i="2"/>
  <c r="F2378" i="2"/>
  <c r="F2382" i="2"/>
  <c r="F2386" i="2"/>
  <c r="F2390" i="2"/>
  <c r="F2394" i="2"/>
  <c r="F2398" i="2"/>
  <c r="F2402" i="2"/>
  <c r="F2406" i="2"/>
  <c r="F2411" i="2"/>
  <c r="F2415" i="2"/>
  <c r="F2419" i="2"/>
  <c r="F2423" i="2"/>
  <c r="F2427" i="2"/>
  <c r="F2431" i="2"/>
  <c r="F2435" i="2"/>
  <c r="F2439" i="2"/>
  <c r="F2443" i="2"/>
  <c r="F2447" i="2"/>
  <c r="F2451" i="2"/>
  <c r="F2455" i="2"/>
  <c r="F2459" i="2"/>
  <c r="F2463" i="2"/>
  <c r="F2467" i="2"/>
  <c r="F2471" i="2"/>
  <c r="F2475" i="2"/>
  <c r="F2479" i="2"/>
  <c r="F2483" i="2"/>
  <c r="F2487" i="2"/>
  <c r="F2491" i="2"/>
  <c r="F2495" i="2"/>
  <c r="F2499" i="2"/>
  <c r="F2503" i="2"/>
  <c r="F2507" i="2"/>
  <c r="F2511" i="2"/>
  <c r="F2515" i="2"/>
  <c r="F2519" i="2"/>
  <c r="F2523" i="2"/>
  <c r="F2527" i="2"/>
  <c r="F2531" i="2"/>
  <c r="F2535" i="2"/>
  <c r="F2539" i="2"/>
  <c r="F2543" i="2"/>
  <c r="F2547" i="2"/>
  <c r="F2551" i="2"/>
  <c r="F2555" i="2"/>
  <c r="F2559" i="2"/>
  <c r="F2563" i="2"/>
  <c r="F2567" i="2"/>
  <c r="F2571" i="2"/>
  <c r="F2575" i="2"/>
  <c r="F2579" i="2"/>
  <c r="F2583" i="2"/>
  <c r="F2587" i="2"/>
  <c r="F2591" i="2"/>
  <c r="F2595" i="2"/>
  <c r="F2599" i="2"/>
  <c r="F2603" i="2"/>
  <c r="F2607" i="2"/>
  <c r="F2611" i="2"/>
  <c r="F2615" i="2"/>
  <c r="F2619" i="2"/>
  <c r="F2623" i="2"/>
  <c r="F2627" i="2"/>
  <c r="F2631" i="2"/>
  <c r="F2635" i="2"/>
  <c r="F2639" i="2"/>
  <c r="F2643" i="2"/>
  <c r="F2647" i="2"/>
  <c r="F2651" i="2"/>
  <c r="F2655" i="2"/>
  <c r="F2659" i="2"/>
  <c r="F2663" i="2"/>
  <c r="F2667" i="2"/>
  <c r="F2671" i="2"/>
  <c r="F2675" i="2"/>
  <c r="F2679" i="2"/>
  <c r="F2683" i="2"/>
  <c r="F2687" i="2"/>
  <c r="F2691" i="2"/>
  <c r="F2695" i="2"/>
  <c r="F2699" i="2"/>
  <c r="F2703" i="2"/>
  <c r="F2707" i="2"/>
  <c r="F2711" i="2"/>
  <c r="F2715" i="2"/>
  <c r="F2719" i="2"/>
  <c r="F2723" i="2"/>
  <c r="F2727" i="2"/>
  <c r="F2731" i="2"/>
  <c r="F2735" i="2"/>
  <c r="F2739" i="2"/>
  <c r="F2743" i="2"/>
  <c r="F2747" i="2"/>
  <c r="F2751" i="2"/>
  <c r="F2755" i="2"/>
  <c r="F2759" i="2"/>
  <c r="F112" i="2"/>
  <c r="F375" i="2"/>
  <c r="F600" i="2"/>
  <c r="F688" i="2"/>
  <c r="F797" i="2"/>
  <c r="F847" i="2"/>
  <c r="F898" i="2"/>
  <c r="F934" i="2"/>
  <c r="F961" i="2"/>
  <c r="F995" i="2"/>
  <c r="F1027" i="2"/>
  <c r="F1059" i="2"/>
  <c r="F1092" i="2"/>
  <c r="F1123" i="2"/>
  <c r="F1155" i="2"/>
  <c r="F1187" i="2"/>
  <c r="F1220" i="2"/>
  <c r="F1252" i="2"/>
  <c r="F1284" i="2"/>
  <c r="F1308" i="2"/>
  <c r="F1329" i="2"/>
  <c r="F1350" i="2"/>
  <c r="F1372" i="2"/>
  <c r="F1391" i="2"/>
  <c r="F1407" i="2"/>
  <c r="F1423" i="2"/>
  <c r="F1439" i="2"/>
  <c r="F1455" i="2"/>
  <c r="F1471" i="2"/>
  <c r="F1487" i="2"/>
  <c r="F1507" i="2"/>
  <c r="F1524" i="2"/>
  <c r="F1540" i="2"/>
  <c r="F1556" i="2"/>
  <c r="F1572" i="2"/>
  <c r="F1588" i="2"/>
  <c r="F1604" i="2"/>
  <c r="F1620" i="2"/>
  <c r="F1636" i="2"/>
  <c r="F1652" i="2"/>
  <c r="F1668" i="2"/>
  <c r="F1684" i="2"/>
  <c r="F1700" i="2"/>
  <c r="F1712" i="2"/>
  <c r="F1725" i="2"/>
  <c r="F1738" i="2"/>
  <c r="F1748" i="2"/>
  <c r="F1759" i="2"/>
  <c r="F1770" i="2"/>
  <c r="F1780" i="2"/>
  <c r="F1791" i="2"/>
  <c r="F1802" i="2"/>
  <c r="F1810" i="2"/>
  <c r="F1818" i="2"/>
  <c r="F1826" i="2"/>
  <c r="F1834" i="2"/>
  <c r="F1843" i="2"/>
  <c r="F1851" i="2"/>
  <c r="F1859" i="2"/>
  <c r="F1867" i="2"/>
  <c r="F1875" i="2"/>
  <c r="F1883" i="2"/>
  <c r="F1891" i="2"/>
  <c r="F1899" i="2"/>
  <c r="F1907" i="2"/>
  <c r="F1915" i="2"/>
  <c r="F1923" i="2"/>
  <c r="F1932" i="2"/>
  <c r="F1940" i="2"/>
  <c r="F1948" i="2"/>
  <c r="F1956" i="2"/>
  <c r="F1964" i="2"/>
  <c r="F1972" i="2"/>
  <c r="F1980" i="2"/>
  <c r="F1988" i="2"/>
  <c r="F1996" i="2"/>
  <c r="F2004" i="2"/>
  <c r="F2013" i="2"/>
  <c r="F2021" i="2"/>
  <c r="F2029" i="2"/>
  <c r="F2037" i="2"/>
  <c r="F2045" i="2"/>
  <c r="F2053" i="2"/>
  <c r="F2061" i="2"/>
  <c r="F2069" i="2"/>
  <c r="F2077" i="2"/>
  <c r="F2085" i="2"/>
  <c r="F2093" i="2"/>
  <c r="F2101" i="2"/>
  <c r="F2109" i="2"/>
  <c r="F2117" i="2"/>
  <c r="F2125" i="2"/>
  <c r="F2133" i="2"/>
  <c r="F2141" i="2"/>
  <c r="F2149" i="2"/>
  <c r="F2157" i="2"/>
  <c r="F2165" i="2"/>
  <c r="F2173" i="2"/>
  <c r="F2181" i="2"/>
  <c r="F2189" i="2"/>
  <c r="F2197" i="2"/>
  <c r="F2205" i="2"/>
  <c r="F2213" i="2"/>
  <c r="F2221" i="2"/>
  <c r="F2229" i="2"/>
  <c r="F2237" i="2"/>
  <c r="F2245" i="2"/>
  <c r="F2253" i="2"/>
  <c r="F2261" i="2"/>
  <c r="F2269" i="2"/>
  <c r="F2277" i="2"/>
  <c r="F2285" i="2"/>
  <c r="F2293" i="2"/>
  <c r="F2301" i="2"/>
  <c r="F2309" i="2"/>
  <c r="F2317" i="2"/>
  <c r="F2325" i="2"/>
  <c r="F2333" i="2"/>
  <c r="F2341" i="2"/>
  <c r="F2349" i="2"/>
  <c r="F2357" i="2"/>
  <c r="F2365" i="2"/>
  <c r="F2373" i="2"/>
  <c r="F2381" i="2"/>
  <c r="F2389" i="2"/>
  <c r="F2397" i="2"/>
  <c r="F2405" i="2"/>
  <c r="F2414" i="2"/>
  <c r="F2422" i="2"/>
  <c r="F2430" i="2"/>
  <c r="F2438" i="2"/>
  <c r="F2446" i="2"/>
  <c r="F2454" i="2"/>
  <c r="F2462" i="2"/>
  <c r="F2470" i="2"/>
  <c r="F2478" i="2"/>
  <c r="F2486" i="2"/>
  <c r="F2494" i="2"/>
  <c r="F2502" i="2"/>
  <c r="F2510" i="2"/>
  <c r="F2518" i="2"/>
  <c r="F2526" i="2"/>
  <c r="F2534" i="2"/>
  <c r="F2542" i="2"/>
  <c r="F2550" i="2"/>
  <c r="F2558" i="2"/>
  <c r="F2566" i="2"/>
  <c r="F2574" i="2"/>
  <c r="F2582" i="2"/>
  <c r="F2590" i="2"/>
  <c r="F2598" i="2"/>
  <c r="F2606" i="2"/>
  <c r="F2614" i="2"/>
  <c r="F2622" i="2"/>
  <c r="F2630" i="2"/>
  <c r="F2638" i="2"/>
  <c r="F2646" i="2"/>
  <c r="F2654" i="2"/>
  <c r="F2662" i="2"/>
  <c r="F2670" i="2"/>
  <c r="F2678" i="2"/>
  <c r="F2686" i="2"/>
  <c r="F2694" i="2"/>
  <c r="F2702" i="2"/>
  <c r="F2710" i="2"/>
  <c r="F2718" i="2"/>
  <c r="F2726" i="2"/>
  <c r="F2734" i="2"/>
  <c r="F2742" i="2"/>
  <c r="F2750" i="2"/>
  <c r="F2758" i="2"/>
  <c r="F2763" i="2"/>
  <c r="F2767" i="2"/>
  <c r="F2771" i="2"/>
  <c r="F2775" i="2"/>
  <c r="F2779" i="2"/>
  <c r="F2783" i="2"/>
  <c r="F2787" i="2"/>
  <c r="F2791" i="2"/>
  <c r="F2795" i="2"/>
  <c r="F2799" i="2"/>
  <c r="F2803" i="2"/>
  <c r="F2807" i="2"/>
  <c r="F2811" i="2"/>
  <c r="F2815" i="2"/>
  <c r="F2819" i="2"/>
  <c r="F2823" i="2"/>
  <c r="F2827" i="2"/>
  <c r="F2831" i="2"/>
  <c r="F2835" i="2"/>
  <c r="F2839" i="2"/>
  <c r="F2843" i="2"/>
  <c r="F2847" i="2"/>
  <c r="F2851" i="2"/>
  <c r="F2855" i="2"/>
  <c r="F2859" i="2"/>
  <c r="F2863" i="2"/>
  <c r="F2867" i="2"/>
  <c r="F2871" i="2"/>
  <c r="F2875" i="2"/>
  <c r="F2879" i="2"/>
  <c r="F2883" i="2"/>
  <c r="F2887" i="2"/>
  <c r="F2891" i="2"/>
  <c r="F2895" i="2"/>
  <c r="F2899" i="2"/>
  <c r="F2903" i="2"/>
  <c r="F2907" i="2"/>
  <c r="F2911" i="2"/>
  <c r="F2915" i="2"/>
  <c r="F2919" i="2"/>
  <c r="F2923" i="2"/>
  <c r="F2927" i="2"/>
  <c r="F2931" i="2"/>
  <c r="F2935" i="2"/>
  <c r="F2939" i="2"/>
  <c r="F2943" i="2"/>
  <c r="F2947" i="2"/>
  <c r="F2951" i="2"/>
  <c r="F2955" i="2"/>
  <c r="F2959" i="2"/>
  <c r="F2963" i="2"/>
  <c r="F2967" i="2"/>
  <c r="F2971" i="2"/>
  <c r="F2975" i="2"/>
  <c r="F2979" i="2"/>
  <c r="F2983" i="2"/>
  <c r="F2987" i="2"/>
  <c r="F2991" i="2"/>
  <c r="F2995" i="2"/>
  <c r="F2999" i="2"/>
  <c r="F3003" i="2"/>
  <c r="F3007" i="2"/>
  <c r="F3011" i="2"/>
  <c r="F3015" i="2"/>
  <c r="F3019" i="2"/>
  <c r="F3023" i="2"/>
  <c r="F3027" i="2"/>
  <c r="F3031" i="2"/>
  <c r="F3035" i="2"/>
  <c r="F3039" i="2"/>
  <c r="F3043" i="2"/>
  <c r="F3047" i="2"/>
  <c r="F3051" i="2"/>
  <c r="F3055" i="2"/>
  <c r="F3059" i="2"/>
  <c r="F3063" i="2"/>
  <c r="F3067" i="2"/>
  <c r="F3071" i="2"/>
  <c r="F3075" i="2"/>
  <c r="F3079" i="2"/>
  <c r="F3083" i="2"/>
  <c r="F3087" i="2"/>
  <c r="F3091" i="2"/>
  <c r="F3095" i="2"/>
  <c r="F3099" i="2"/>
  <c r="F3103" i="2"/>
  <c r="F3107" i="2"/>
  <c r="F3111" i="2"/>
  <c r="F3115" i="2"/>
  <c r="F3119" i="2"/>
  <c r="F3123" i="2"/>
  <c r="F3127" i="2"/>
  <c r="F3131" i="2"/>
  <c r="F3135" i="2"/>
  <c r="F3139" i="2"/>
  <c r="F3143" i="2"/>
  <c r="F3147" i="2"/>
  <c r="F3151" i="2"/>
  <c r="F3155" i="2"/>
  <c r="F3159" i="2"/>
  <c r="F3163" i="2"/>
  <c r="F3167" i="2"/>
  <c r="F3171" i="2"/>
  <c r="F3175" i="2"/>
  <c r="F3181" i="2"/>
  <c r="F3185" i="2"/>
  <c r="F3189" i="2"/>
  <c r="F3193" i="2"/>
  <c r="F3197" i="2"/>
  <c r="F3201" i="2"/>
  <c r="F3205" i="2"/>
  <c r="F3209" i="2"/>
  <c r="F3214" i="2"/>
  <c r="F3218" i="2"/>
  <c r="F3222" i="2"/>
  <c r="F3226" i="2"/>
  <c r="F3230" i="2"/>
  <c r="F3234" i="2"/>
  <c r="F3238" i="2"/>
  <c r="F3242" i="2"/>
  <c r="F3246" i="2"/>
  <c r="F3250" i="2"/>
  <c r="F3254" i="2"/>
  <c r="F3258" i="2"/>
  <c r="F3262" i="2"/>
  <c r="F3266" i="2"/>
  <c r="F3270" i="2"/>
  <c r="F3274" i="2"/>
  <c r="F3278" i="2"/>
  <c r="F3282" i="2"/>
  <c r="F3286" i="2"/>
  <c r="F3290" i="2"/>
  <c r="F3294" i="2"/>
  <c r="F3298" i="2"/>
  <c r="F3302" i="2"/>
  <c r="F3306" i="2"/>
  <c r="F3310" i="2"/>
  <c r="F3314" i="2"/>
  <c r="F3318" i="2"/>
  <c r="F3322" i="2"/>
  <c r="F3326" i="2"/>
  <c r="F3330" i="2"/>
  <c r="F3334" i="2"/>
  <c r="F3338" i="2"/>
  <c r="F3342" i="2"/>
  <c r="F3346" i="2"/>
  <c r="F3350" i="2"/>
  <c r="F3354" i="2"/>
  <c r="F3358" i="2"/>
  <c r="F3362" i="2"/>
  <c r="F3430" i="2"/>
  <c r="F3434" i="2"/>
  <c r="F3438" i="2"/>
  <c r="F3442" i="2"/>
  <c r="F3446" i="2"/>
  <c r="F3450" i="2"/>
  <c r="F3454" i="2"/>
  <c r="F3458" i="2"/>
  <c r="F3462" i="2"/>
  <c r="F3466" i="2"/>
  <c r="F3470" i="2"/>
  <c r="F3474" i="2"/>
  <c r="F3478" i="2"/>
  <c r="F3482" i="2"/>
  <c r="F3486" i="2"/>
  <c r="F3490" i="2"/>
  <c r="F3494" i="2"/>
  <c r="F246" i="2"/>
  <c r="F504" i="2"/>
  <c r="F656" i="2"/>
  <c r="F720" i="2"/>
  <c r="F763" i="2"/>
  <c r="F877" i="2"/>
  <c r="F918" i="2"/>
  <c r="F978" i="2"/>
  <c r="F1011" i="2"/>
  <c r="F1043" i="2"/>
  <c r="F1075" i="2"/>
  <c r="F1107" i="2"/>
  <c r="F1139" i="2"/>
  <c r="F1171" i="2"/>
  <c r="F1203" i="2"/>
  <c r="F1236" i="2"/>
  <c r="F1268" i="2"/>
  <c r="F1298" i="2"/>
  <c r="F1318" i="2"/>
  <c r="F1340" i="2"/>
  <c r="F1361" i="2"/>
  <c r="F1382" i="2"/>
  <c r="F1399" i="2"/>
  <c r="F1415" i="2"/>
  <c r="F1431" i="2"/>
  <c r="F1447" i="2"/>
  <c r="F1463" i="2"/>
  <c r="F1479" i="2"/>
  <c r="F1495" i="2"/>
  <c r="F1516" i="2"/>
  <c r="F1532" i="2"/>
  <c r="F1548" i="2"/>
  <c r="F1564" i="2"/>
  <c r="F1580" i="2"/>
  <c r="F1596" i="2"/>
  <c r="F1612" i="2"/>
  <c r="F1628" i="2"/>
  <c r="F1644" i="2"/>
  <c r="F1660" i="2"/>
  <c r="F1676" i="2"/>
  <c r="F1692" i="2"/>
  <c r="F1707" i="2"/>
  <c r="F1720" i="2"/>
  <c r="F1732" i="2"/>
  <c r="F1743" i="2"/>
  <c r="F1754" i="2"/>
  <c r="F1764" i="2"/>
  <c r="F1775" i="2"/>
  <c r="F1786" i="2"/>
  <c r="F1796" i="2"/>
  <c r="F1806" i="2"/>
  <c r="F1814" i="2"/>
  <c r="F1822" i="2"/>
  <c r="F1830" i="2"/>
  <c r="F1839" i="2"/>
  <c r="F1847" i="2"/>
  <c r="F1855" i="2"/>
  <c r="F1863" i="2"/>
  <c r="F1871" i="2"/>
  <c r="F1879" i="2"/>
  <c r="F1887" i="2"/>
  <c r="F1895" i="2"/>
  <c r="F1903" i="2"/>
  <c r="F1911" i="2"/>
  <c r="F1919" i="2"/>
  <c r="F1928" i="2"/>
  <c r="F1936" i="2"/>
  <c r="F1944" i="2"/>
  <c r="F1952" i="2"/>
  <c r="F1960" i="2"/>
  <c r="F1968" i="2"/>
  <c r="F1976" i="2"/>
  <c r="F1984" i="2"/>
  <c r="F1992" i="2"/>
  <c r="F2000" i="2"/>
  <c r="F2009" i="2"/>
  <c r="F2017" i="2"/>
  <c r="F2025" i="2"/>
  <c r="F2033" i="2"/>
  <c r="F2041" i="2"/>
  <c r="F2049" i="2"/>
  <c r="F2057" i="2"/>
  <c r="F2065" i="2"/>
  <c r="F2073" i="2"/>
  <c r="F2081" i="2"/>
  <c r="F2089" i="2"/>
  <c r="F2097" i="2"/>
  <c r="F2105" i="2"/>
  <c r="F2113" i="2"/>
  <c r="F2121" i="2"/>
  <c r="F2129" i="2"/>
  <c r="F2137" i="2"/>
  <c r="F2145" i="2"/>
  <c r="F2153" i="2"/>
  <c r="F2161" i="2"/>
  <c r="F2169" i="2"/>
  <c r="F2177" i="2"/>
  <c r="F2185" i="2"/>
  <c r="F2193" i="2"/>
  <c r="F2201" i="2"/>
  <c r="F2209" i="2"/>
  <c r="F2217" i="2"/>
  <c r="F2225" i="2"/>
  <c r="F2233" i="2"/>
  <c r="F2241" i="2"/>
  <c r="F2249" i="2"/>
  <c r="F2257" i="2"/>
  <c r="F2265" i="2"/>
  <c r="F2273" i="2"/>
  <c r="F2281" i="2"/>
  <c r="F2289" i="2"/>
  <c r="F2297" i="2"/>
  <c r="F2305" i="2"/>
  <c r="F2313" i="2"/>
  <c r="F2321" i="2"/>
  <c r="F2329" i="2"/>
  <c r="F2337" i="2"/>
  <c r="F2345" i="2"/>
  <c r="F2353" i="2"/>
  <c r="F2361" i="2"/>
  <c r="F2369" i="2"/>
  <c r="F2377" i="2"/>
  <c r="F2385" i="2"/>
  <c r="F2393" i="2"/>
  <c r="F2401" i="2"/>
  <c r="F2410" i="2"/>
  <c r="F2418" i="2"/>
  <c r="F2426" i="2"/>
  <c r="F2434" i="2"/>
  <c r="F2442" i="2"/>
  <c r="F2450" i="2"/>
  <c r="F2458" i="2"/>
  <c r="F2466" i="2"/>
  <c r="F2474" i="2"/>
  <c r="F2482" i="2"/>
  <c r="F2490" i="2"/>
  <c r="F2498" i="2"/>
  <c r="F2506" i="2"/>
  <c r="F2514" i="2"/>
  <c r="F2522" i="2"/>
  <c r="F2530" i="2"/>
  <c r="F2538" i="2"/>
  <c r="F2546" i="2"/>
  <c r="F2554" i="2"/>
  <c r="F2562" i="2"/>
  <c r="F2570" i="2"/>
  <c r="F2578" i="2"/>
  <c r="F2586" i="2"/>
  <c r="F2594" i="2"/>
  <c r="F2602" i="2"/>
  <c r="F2610" i="2"/>
  <c r="F2618" i="2"/>
  <c r="F2626" i="2"/>
  <c r="F2634" i="2"/>
  <c r="F2642" i="2"/>
  <c r="F2650" i="2"/>
  <c r="F2658" i="2"/>
  <c r="F2666" i="2"/>
  <c r="F2674" i="2"/>
  <c r="F2682" i="2"/>
  <c r="F2690" i="2"/>
  <c r="F2698" i="2"/>
  <c r="F2706" i="2"/>
  <c r="F2714" i="2"/>
  <c r="F2722" i="2"/>
  <c r="F2730" i="2"/>
  <c r="F2738" i="2"/>
  <c r="F2746" i="2"/>
  <c r="F2754" i="2"/>
  <c r="F2761" i="2"/>
  <c r="F2765" i="2"/>
  <c r="F2769" i="2"/>
  <c r="F2773" i="2"/>
  <c r="F2777" i="2"/>
  <c r="F2781" i="2"/>
  <c r="F2785" i="2"/>
  <c r="F2789" i="2"/>
  <c r="F2793" i="2"/>
  <c r="F2797" i="2"/>
  <c r="F2801" i="2"/>
  <c r="F2805" i="2"/>
  <c r="F2809" i="2"/>
  <c r="F2813" i="2"/>
  <c r="F2817" i="2"/>
  <c r="F2821" i="2"/>
  <c r="F2825" i="2"/>
  <c r="F2829" i="2"/>
  <c r="F2833" i="2"/>
  <c r="F2837" i="2"/>
  <c r="F2841" i="2"/>
  <c r="F2845" i="2"/>
  <c r="F2849" i="2"/>
  <c r="F2853" i="2"/>
  <c r="F2857" i="2"/>
  <c r="F2861" i="2"/>
  <c r="F2865" i="2"/>
  <c r="F2869" i="2"/>
  <c r="F2873" i="2"/>
  <c r="F2877" i="2"/>
  <c r="F2881" i="2"/>
  <c r="F2885" i="2"/>
  <c r="F2889" i="2"/>
  <c r="F2893" i="2"/>
  <c r="F2898" i="2"/>
  <c r="F2901" i="2"/>
  <c r="F2905" i="2"/>
  <c r="F2909" i="2"/>
  <c r="F2913" i="2"/>
  <c r="F2917" i="2"/>
  <c r="F2921" i="2"/>
  <c r="F2925" i="2"/>
  <c r="F2929" i="2"/>
  <c r="F2933" i="2"/>
  <c r="F2937" i="2"/>
  <c r="F2941" i="2"/>
  <c r="F2945" i="2"/>
  <c r="F2949" i="2"/>
  <c r="F2953" i="2"/>
  <c r="F2957" i="2"/>
  <c r="F2961" i="2"/>
  <c r="F2965" i="2"/>
  <c r="F2969" i="2"/>
  <c r="F2973" i="2"/>
  <c r="F2977" i="2"/>
  <c r="F2981" i="2"/>
  <c r="F2985" i="2"/>
  <c r="F2989" i="2"/>
  <c r="F2993" i="2"/>
  <c r="F2997" i="2"/>
  <c r="F3001" i="2"/>
  <c r="F3005" i="2"/>
  <c r="F3009" i="2"/>
  <c r="F3013" i="2"/>
  <c r="F3017" i="2"/>
  <c r="F3021" i="2"/>
  <c r="F3025" i="2"/>
  <c r="F3029" i="2"/>
  <c r="F3033" i="2"/>
  <c r="F3037" i="2"/>
  <c r="F3041" i="2"/>
  <c r="F3045" i="2"/>
  <c r="F3049" i="2"/>
  <c r="F3053" i="2"/>
  <c r="F3057" i="2"/>
  <c r="F3061" i="2"/>
  <c r="F3065" i="2"/>
  <c r="F3069" i="2"/>
  <c r="F3073" i="2"/>
  <c r="F3077" i="2"/>
  <c r="F3081" i="2"/>
  <c r="F3085" i="2"/>
  <c r="F3089" i="2"/>
  <c r="F3093" i="2"/>
  <c r="F3097" i="2"/>
  <c r="F3101" i="2"/>
  <c r="F3105" i="2"/>
  <c r="F3109" i="2"/>
  <c r="F3113" i="2"/>
  <c r="F3117" i="2"/>
  <c r="F3121" i="2"/>
  <c r="F3125" i="2"/>
  <c r="F3129" i="2"/>
  <c r="F3133" i="2"/>
  <c r="F3137" i="2"/>
  <c r="F3141" i="2"/>
  <c r="F3145" i="2"/>
  <c r="F3149" i="2"/>
  <c r="F3153" i="2"/>
  <c r="F3157" i="2"/>
  <c r="F3161" i="2"/>
  <c r="F3165" i="2"/>
  <c r="F3169" i="2"/>
  <c r="F3173" i="2"/>
  <c r="F3177" i="2"/>
  <c r="F3183" i="2"/>
  <c r="F3187" i="2"/>
  <c r="F3191" i="2"/>
  <c r="F3195" i="2"/>
  <c r="F3199" i="2"/>
  <c r="F3203" i="2"/>
  <c r="F3207" i="2"/>
  <c r="F3211" i="2"/>
  <c r="F3216" i="2"/>
  <c r="F3220" i="2"/>
  <c r="F3224" i="2"/>
  <c r="F3228" i="2"/>
  <c r="F3232" i="2"/>
  <c r="F3236" i="2"/>
  <c r="F3240" i="2"/>
  <c r="F3244" i="2"/>
  <c r="F3248" i="2"/>
  <c r="F3252" i="2"/>
  <c r="F3256" i="2"/>
  <c r="F3260" i="2"/>
  <c r="F3264" i="2"/>
  <c r="F3268" i="2"/>
  <c r="F3272" i="2"/>
  <c r="F3276" i="2"/>
  <c r="F3280" i="2"/>
  <c r="F3284" i="2"/>
  <c r="F3288" i="2"/>
  <c r="F3292" i="2"/>
  <c r="F3296" i="2"/>
  <c r="F3300" i="2"/>
  <c r="F3304" i="2"/>
  <c r="F3308" i="2"/>
  <c r="F3312" i="2"/>
  <c r="F3316" i="2"/>
  <c r="F3320" i="2"/>
  <c r="F3324" i="2"/>
  <c r="F3328" i="2"/>
  <c r="F3332" i="2"/>
  <c r="F3336" i="2"/>
  <c r="F3340" i="2"/>
  <c r="F3344" i="2"/>
  <c r="F3348" i="2"/>
  <c r="F3352" i="2"/>
  <c r="F3356" i="2"/>
  <c r="F3360" i="2"/>
  <c r="F3364" i="2"/>
  <c r="F3432" i="2"/>
  <c r="F3436" i="2"/>
  <c r="F3440" i="2"/>
  <c r="F3444" i="2"/>
  <c r="F3448" i="2"/>
  <c r="F3452" i="2"/>
  <c r="F3456" i="2"/>
  <c r="F3460" i="2"/>
  <c r="F3464" i="2"/>
  <c r="F3468" i="2"/>
  <c r="F3472" i="2"/>
  <c r="F3476" i="2"/>
  <c r="F3480" i="2"/>
  <c r="F3484" i="2"/>
  <c r="F3488" i="2"/>
  <c r="F3492" i="2"/>
  <c r="F3496" i="2"/>
  <c r="F3500" i="2"/>
  <c r="F3504" i="2"/>
  <c r="F3508" i="2"/>
  <c r="F3512" i="2"/>
  <c r="F178" i="2"/>
  <c r="F632" i="2"/>
  <c r="F907" i="2"/>
  <c r="F953" i="2"/>
  <c r="F1019" i="2"/>
  <c r="F1083" i="2"/>
  <c r="F1147" i="2"/>
  <c r="F1212" i="2"/>
  <c r="F1276" i="2"/>
  <c r="F1324" i="2"/>
  <c r="F1366" i="2"/>
  <c r="F1403" i="2"/>
  <c r="F1435" i="2"/>
  <c r="F1467" i="2"/>
  <c r="F1499" i="2"/>
  <c r="F1536" i="2"/>
  <c r="F1568" i="2"/>
  <c r="F1600" i="2"/>
  <c r="F1632" i="2"/>
  <c r="F1664" i="2"/>
  <c r="F1696" i="2"/>
  <c r="F1722" i="2"/>
  <c r="F1746" i="2"/>
  <c r="F1767" i="2"/>
  <c r="F1788" i="2"/>
  <c r="F1808" i="2"/>
  <c r="F1824" i="2"/>
  <c r="F1841" i="2"/>
  <c r="F1857" i="2"/>
  <c r="F1873" i="2"/>
  <c r="F1889" i="2"/>
  <c r="F1905" i="2"/>
  <c r="F1921" i="2"/>
  <c r="F1938" i="2"/>
  <c r="F1954" i="2"/>
  <c r="F1970" i="2"/>
  <c r="F1986" i="2"/>
  <c r="F2002" i="2"/>
  <c r="F2019" i="2"/>
  <c r="F2035" i="2"/>
  <c r="F2051" i="2"/>
  <c r="F2067" i="2"/>
  <c r="F2083" i="2"/>
  <c r="F2099" i="2"/>
  <c r="F2115" i="2"/>
  <c r="F2131" i="2"/>
  <c r="F2147" i="2"/>
  <c r="F2163" i="2"/>
  <c r="F2179" i="2"/>
  <c r="F2195" i="2"/>
  <c r="F2211" i="2"/>
  <c r="F2227" i="2"/>
  <c r="F2243" i="2"/>
  <c r="F2259" i="2"/>
  <c r="F2275" i="2"/>
  <c r="F2291" i="2"/>
  <c r="F2307" i="2"/>
  <c r="F2323" i="2"/>
  <c r="F2339" i="2"/>
  <c r="F2355" i="2"/>
  <c r="F2371" i="2"/>
  <c r="F2387" i="2"/>
  <c r="F2403" i="2"/>
  <c r="F2420" i="2"/>
  <c r="F2436" i="2"/>
  <c r="F2452" i="2"/>
  <c r="F2468" i="2"/>
  <c r="F2484" i="2"/>
  <c r="F2500" i="2"/>
  <c r="F2516" i="2"/>
  <c r="F2532" i="2"/>
  <c r="F2548" i="2"/>
  <c r="F2564" i="2"/>
  <c r="F2580" i="2"/>
  <c r="F2596" i="2"/>
  <c r="F2612" i="2"/>
  <c r="F2628" i="2"/>
  <c r="F2644" i="2"/>
  <c r="F2660" i="2"/>
  <c r="F2676" i="2"/>
  <c r="F2692" i="2"/>
  <c r="F2708" i="2"/>
  <c r="F2724" i="2"/>
  <c r="F2740" i="2"/>
  <c r="F2756" i="2"/>
  <c r="F2766" i="2"/>
  <c r="F2774" i="2"/>
  <c r="F2782" i="2"/>
  <c r="F2790" i="2"/>
  <c r="F2798" i="2"/>
  <c r="F2806" i="2"/>
  <c r="F2814" i="2"/>
  <c r="F2822" i="2"/>
  <c r="F2830" i="2"/>
  <c r="F2838" i="2"/>
  <c r="F2846" i="2"/>
  <c r="F2854" i="2"/>
  <c r="F2862" i="2"/>
  <c r="F2870" i="2"/>
  <c r="F2878" i="2"/>
  <c r="F2886" i="2"/>
  <c r="F2894" i="2"/>
  <c r="F2902" i="2"/>
  <c r="F2910" i="2"/>
  <c r="F2918" i="2"/>
  <c r="F2926" i="2"/>
  <c r="F2934" i="2"/>
  <c r="F2942" i="2"/>
  <c r="F2950" i="2"/>
  <c r="F2958" i="2"/>
  <c r="F2966" i="2"/>
  <c r="F2974" i="2"/>
  <c r="F2982" i="2"/>
  <c r="F2990" i="2"/>
  <c r="F2998" i="2"/>
  <c r="F3006" i="2"/>
  <c r="F3014" i="2"/>
  <c r="F3022" i="2"/>
  <c r="F3030" i="2"/>
  <c r="F3038" i="2"/>
  <c r="F3046" i="2"/>
  <c r="F3054" i="2"/>
  <c r="F3062" i="2"/>
  <c r="F3070" i="2"/>
  <c r="F3078" i="2"/>
  <c r="F3086" i="2"/>
  <c r="F3094" i="2"/>
  <c r="F3102" i="2"/>
  <c r="F3110" i="2"/>
  <c r="F3118" i="2"/>
  <c r="F3126" i="2"/>
  <c r="F3134" i="2"/>
  <c r="F3142" i="2"/>
  <c r="F3150" i="2"/>
  <c r="F3158" i="2"/>
  <c r="F3166" i="2"/>
  <c r="F3174" i="2"/>
  <c r="F3184" i="2"/>
  <c r="F3192" i="2"/>
  <c r="F3200" i="2"/>
  <c r="F3208" i="2"/>
  <c r="F3217" i="2"/>
  <c r="F3225" i="2"/>
  <c r="F3233" i="2"/>
  <c r="F3241" i="2"/>
  <c r="F3249" i="2"/>
  <c r="F3257" i="2"/>
  <c r="F3265" i="2"/>
  <c r="F3273" i="2"/>
  <c r="F3281" i="2"/>
  <c r="F3289" i="2"/>
  <c r="F3297" i="2"/>
  <c r="F3305" i="2"/>
  <c r="F3313" i="2"/>
  <c r="F3321" i="2"/>
  <c r="F3329" i="2"/>
  <c r="F3337" i="2"/>
  <c r="F3345" i="2"/>
  <c r="F3353" i="2"/>
  <c r="F3361" i="2"/>
  <c r="F3433" i="2"/>
  <c r="F3441" i="2"/>
  <c r="F3449" i="2"/>
  <c r="F3457" i="2"/>
  <c r="F3465" i="2"/>
  <c r="F3473" i="2"/>
  <c r="F3481" i="2"/>
  <c r="F3489" i="2"/>
  <c r="F3497" i="2"/>
  <c r="F3502" i="2"/>
  <c r="F3507" i="2"/>
  <c r="F3513" i="2"/>
  <c r="F3517" i="2"/>
  <c r="F3521" i="2"/>
  <c r="F3525" i="2"/>
  <c r="F3529" i="2"/>
  <c r="F3533" i="2"/>
  <c r="F3537" i="2"/>
  <c r="F3541" i="2"/>
  <c r="F3545" i="2"/>
  <c r="F3549" i="2"/>
  <c r="F3553" i="2"/>
  <c r="F3557" i="2"/>
  <c r="F3561" i="2"/>
  <c r="F3565" i="2"/>
  <c r="F3569" i="2"/>
  <c r="F3573" i="2"/>
  <c r="F3577" i="2"/>
  <c r="F3581" i="2"/>
  <c r="F3585" i="2"/>
  <c r="F3589" i="2"/>
  <c r="F3593" i="2"/>
  <c r="F3597" i="2"/>
  <c r="F3601" i="2"/>
  <c r="F3605" i="2"/>
  <c r="F3609" i="2"/>
  <c r="F3613" i="2"/>
  <c r="F3617" i="2"/>
  <c r="F3621" i="2"/>
  <c r="F3625" i="2"/>
  <c r="F3629" i="2"/>
  <c r="F3633" i="2"/>
  <c r="F3637" i="2"/>
  <c r="F3641" i="2"/>
  <c r="F3645" i="2"/>
  <c r="F3649" i="2"/>
  <c r="F3653" i="2"/>
  <c r="F3657" i="2"/>
  <c r="F3661" i="2"/>
  <c r="F3665" i="2"/>
  <c r="F3669" i="2"/>
  <c r="F3673" i="2"/>
  <c r="F3677" i="2"/>
  <c r="F3681" i="2"/>
  <c r="F3685" i="2"/>
  <c r="F3689" i="2"/>
  <c r="F3693" i="2"/>
  <c r="F3697" i="2"/>
  <c r="F3701" i="2"/>
  <c r="F3705" i="2"/>
  <c r="F3709" i="2"/>
  <c r="F3713" i="2"/>
  <c r="F3717" i="2"/>
  <c r="F3721" i="2"/>
  <c r="F3725" i="2"/>
  <c r="F3729" i="2"/>
  <c r="F3733" i="2"/>
  <c r="F3737" i="2"/>
  <c r="F3741" i="2"/>
  <c r="F3745" i="2"/>
  <c r="F3749" i="2"/>
  <c r="F3753" i="2"/>
  <c r="F3757" i="2"/>
  <c r="F3761" i="2"/>
  <c r="F3765" i="2"/>
  <c r="F3769" i="2"/>
  <c r="F3773" i="2"/>
  <c r="F3777" i="2"/>
  <c r="F3781" i="2"/>
  <c r="F3785" i="2"/>
  <c r="F3789" i="2"/>
  <c r="F3793" i="2"/>
  <c r="F3797" i="2"/>
  <c r="F3801" i="2"/>
  <c r="F3805" i="2"/>
  <c r="F3809" i="2"/>
  <c r="F3813" i="2"/>
  <c r="F3817" i="2"/>
  <c r="F3821" i="2"/>
  <c r="F3825" i="2"/>
  <c r="F3829" i="2"/>
  <c r="F3833" i="2"/>
  <c r="F3837" i="2"/>
  <c r="F3841" i="2"/>
  <c r="F3845" i="2"/>
  <c r="F3849" i="2"/>
  <c r="F3853" i="2"/>
  <c r="F3857" i="2"/>
  <c r="F3861" i="2"/>
  <c r="F3865" i="2"/>
  <c r="F3869" i="2"/>
  <c r="F3873" i="2"/>
  <c r="F3877" i="2"/>
  <c r="F3881" i="2"/>
  <c r="F3885" i="2"/>
  <c r="F3889" i="2"/>
  <c r="F3893" i="2"/>
  <c r="F3897" i="2"/>
  <c r="F3901" i="2"/>
  <c r="F3905" i="2"/>
  <c r="F3909" i="2"/>
  <c r="F3913" i="2"/>
  <c r="F3917" i="2"/>
  <c r="F3921" i="2"/>
  <c r="F3925" i="2"/>
  <c r="F3929" i="2"/>
  <c r="F3933" i="2"/>
  <c r="F3937" i="2"/>
  <c r="F3941" i="2"/>
  <c r="F3945" i="2"/>
  <c r="F3949" i="2"/>
  <c r="F3953" i="2"/>
  <c r="F3957" i="2"/>
  <c r="F3961" i="2"/>
  <c r="F3965" i="2"/>
  <c r="F3969" i="2"/>
  <c r="F3973" i="2"/>
  <c r="F3977" i="2"/>
  <c r="F3981" i="2"/>
  <c r="F3985" i="2"/>
  <c r="F3989" i="2"/>
  <c r="F3993" i="2"/>
  <c r="F3997" i="2"/>
  <c r="F4001" i="2"/>
  <c r="F4005" i="2"/>
  <c r="F4009" i="2"/>
  <c r="F4013" i="2"/>
  <c r="F4017" i="2"/>
  <c r="F4021" i="2"/>
  <c r="F4025" i="2"/>
  <c r="F4029" i="2"/>
  <c r="F4033" i="2"/>
  <c r="F4037" i="2"/>
  <c r="F4041" i="2"/>
  <c r="F4045" i="2"/>
  <c r="F4049" i="2"/>
  <c r="F4053" i="2"/>
  <c r="F4057" i="2"/>
  <c r="F4061" i="2"/>
  <c r="F4065" i="2"/>
  <c r="F4069" i="2"/>
  <c r="F4073" i="2"/>
  <c r="F4077" i="2"/>
  <c r="F4081" i="2"/>
  <c r="F4085" i="2"/>
  <c r="F4089" i="2"/>
  <c r="F4093" i="2"/>
  <c r="F4097" i="2"/>
  <c r="F4101" i="2"/>
  <c r="F4105" i="2"/>
  <c r="F4109" i="2"/>
  <c r="F4113" i="2"/>
  <c r="F4117" i="2"/>
  <c r="F4121" i="2"/>
  <c r="F4125" i="2"/>
  <c r="F4129" i="2"/>
  <c r="F4133" i="2"/>
  <c r="F4137" i="2"/>
  <c r="F4141" i="2"/>
  <c r="F4145" i="2"/>
  <c r="F4149" i="2"/>
  <c r="F4153" i="2"/>
  <c r="F4157" i="2"/>
  <c r="F4166" i="2"/>
  <c r="F4171" i="2"/>
  <c r="F4178" i="2"/>
  <c r="F4183" i="2"/>
  <c r="F4187" i="2"/>
  <c r="F4192" i="2"/>
  <c r="F4195" i="2"/>
  <c r="F4199" i="2"/>
  <c r="F4206" i="2"/>
  <c r="F4204" i="2"/>
  <c r="F4210" i="2"/>
  <c r="F4214" i="2"/>
  <c r="F4218" i="2"/>
  <c r="F4223" i="2"/>
  <c r="F4227" i="2"/>
  <c r="F4231" i="2"/>
  <c r="F4235" i="2"/>
  <c r="F4242" i="2"/>
  <c r="F4240" i="2"/>
  <c r="F4245" i="2"/>
  <c r="F4249" i="2"/>
  <c r="F4253" i="2"/>
  <c r="F4258" i="2"/>
  <c r="F4262" i="2"/>
  <c r="F4266" i="2"/>
  <c r="F4270" i="2"/>
  <c r="F4274" i="2"/>
  <c r="F4278" i="2"/>
  <c r="F4283" i="2"/>
  <c r="F4287" i="2"/>
  <c r="F4291" i="2"/>
  <c r="F4295" i="2"/>
  <c r="F4299" i="2"/>
  <c r="F4303" i="2"/>
  <c r="F4307" i="2"/>
  <c r="F4311" i="2"/>
  <c r="F4315" i="2"/>
  <c r="F4319" i="2"/>
  <c r="F4323" i="2"/>
  <c r="F4327" i="2"/>
  <c r="F4335" i="2"/>
  <c r="F4334" i="2"/>
  <c r="F4332" i="2"/>
  <c r="F4343" i="2"/>
  <c r="F4347" i="2"/>
  <c r="F4351" i="2"/>
  <c r="F4386" i="2"/>
  <c r="F4385" i="2"/>
  <c r="F4396" i="2"/>
  <c r="F4403" i="2"/>
  <c r="F4416" i="2"/>
  <c r="F4420" i="2"/>
  <c r="F4436" i="2"/>
  <c r="F4429" i="2"/>
  <c r="F4445" i="2"/>
  <c r="F4443" i="2"/>
  <c r="F4448" i="2"/>
  <c r="F4452" i="2"/>
  <c r="F4456" i="2"/>
  <c r="F4462" i="2"/>
  <c r="F4466" i="2"/>
  <c r="F4470" i="2"/>
  <c r="F4474" i="2"/>
  <c r="F4478" i="2"/>
  <c r="F4482" i="2"/>
  <c r="F4486" i="2"/>
  <c r="F4490" i="2"/>
  <c r="F4499" i="2"/>
  <c r="F4503" i="2"/>
  <c r="F4507" i="2"/>
  <c r="F4511" i="2"/>
  <c r="F4515" i="2"/>
  <c r="F4522" i="2"/>
  <c r="F4526" i="2"/>
  <c r="F4530" i="2"/>
  <c r="F4534" i="2"/>
  <c r="F4540" i="2"/>
  <c r="F4544" i="2"/>
  <c r="F4548" i="2"/>
  <c r="F4553" i="2"/>
  <c r="F4557" i="2"/>
  <c r="F4561" i="2"/>
  <c r="F4565" i="2"/>
  <c r="F4569" i="2"/>
  <c r="F4573" i="2"/>
  <c r="F4577" i="2"/>
  <c r="F4581" i="2"/>
  <c r="F4585" i="2"/>
  <c r="F4589" i="2"/>
  <c r="F4593" i="2"/>
  <c r="F4597" i="2"/>
  <c r="F4601" i="2"/>
  <c r="F4605" i="2"/>
  <c r="F4609" i="2"/>
  <c r="F4613" i="2"/>
  <c r="F4620" i="2"/>
  <c r="F4629" i="2"/>
  <c r="F4632" i="2"/>
  <c r="F4636" i="2"/>
  <c r="F4640" i="2"/>
  <c r="F4644" i="2"/>
  <c r="F4648" i="2"/>
  <c r="F4652" i="2"/>
  <c r="F4662" i="2"/>
  <c r="F4666" i="2"/>
  <c r="F4670" i="2"/>
  <c r="F4674" i="2"/>
  <c r="F4678" i="2"/>
  <c r="F4682" i="2"/>
  <c r="F4686" i="2"/>
  <c r="F4690" i="2"/>
  <c r="F4694" i="2"/>
  <c r="F4698" i="2"/>
  <c r="F4702" i="2"/>
  <c r="F4706" i="2"/>
  <c r="F4710" i="2"/>
  <c r="F4714" i="2"/>
  <c r="F4718" i="2"/>
  <c r="F4723" i="2"/>
  <c r="F4727" i="2"/>
  <c r="F4731" i="2"/>
  <c r="F4735" i="2"/>
  <c r="F4739" i="2"/>
  <c r="F4753" i="2"/>
  <c r="F4758" i="2"/>
  <c r="F4763" i="2"/>
  <c r="F4761" i="2"/>
  <c r="F4768" i="2"/>
  <c r="F4773" i="2"/>
  <c r="F4771" i="2"/>
  <c r="F4779" i="2"/>
  <c r="F4783" i="2"/>
  <c r="F4787" i="2"/>
  <c r="F4792" i="2"/>
  <c r="F4796" i="2"/>
  <c r="F4800" i="2"/>
  <c r="F4804" i="2"/>
  <c r="F4809" i="2"/>
  <c r="F4812" i="2"/>
  <c r="F4816" i="2"/>
  <c r="F4820" i="2"/>
  <c r="F4825" i="2"/>
  <c r="F4829" i="2"/>
  <c r="F4833" i="2"/>
  <c r="F4837" i="2"/>
  <c r="F4842" i="2"/>
  <c r="F4846" i="2"/>
  <c r="F4850" i="2"/>
  <c r="F4854" i="2"/>
  <c r="F4862" i="2"/>
  <c r="F4866" i="2"/>
  <c r="F4870" i="2"/>
  <c r="F4874" i="2"/>
  <c r="F4879" i="2"/>
  <c r="F4883" i="2"/>
  <c r="F4887" i="2"/>
  <c r="F4891" i="2"/>
  <c r="F4896" i="2"/>
  <c r="F4900" i="2"/>
  <c r="F4904" i="2"/>
  <c r="F4908" i="2"/>
  <c r="F4913" i="2"/>
  <c r="F4917" i="2"/>
  <c r="F4921" i="2"/>
  <c r="F4926" i="2"/>
  <c r="F4930" i="2"/>
  <c r="F4934" i="2"/>
  <c r="F4938" i="2"/>
  <c r="F4947" i="2"/>
  <c r="F4951" i="2"/>
  <c r="F4955" i="2"/>
  <c r="F4959" i="2"/>
  <c r="F4963" i="2"/>
  <c r="F4967" i="2"/>
  <c r="F4971" i="2"/>
  <c r="F4975" i="2"/>
  <c r="F4979" i="2"/>
  <c r="F4983" i="2"/>
  <c r="F4987" i="2"/>
  <c r="F4991" i="2"/>
  <c r="F4995" i="2"/>
  <c r="F4999" i="2"/>
  <c r="F5004" i="2"/>
  <c r="F5008" i="2"/>
  <c r="F5012" i="2"/>
  <c r="F5016" i="2"/>
  <c r="F5020" i="2"/>
  <c r="F5024" i="2"/>
  <c r="F5028" i="2"/>
  <c r="F5032" i="2"/>
  <c r="F5036" i="2"/>
  <c r="F5040" i="2"/>
  <c r="F5044" i="2"/>
  <c r="F5048" i="2"/>
  <c r="F5052" i="2"/>
  <c r="F5056" i="2"/>
  <c r="F5060" i="2"/>
  <c r="F5065" i="2"/>
  <c r="F5069" i="2"/>
  <c r="F5073" i="2"/>
  <c r="F5077" i="2"/>
  <c r="F5081" i="2"/>
  <c r="F5085" i="2"/>
  <c r="F5089" i="2"/>
  <c r="F5093" i="2"/>
  <c r="F5097" i="2"/>
  <c r="F5101" i="2"/>
  <c r="F5105" i="2"/>
  <c r="F5109" i="2"/>
  <c r="F5113" i="2"/>
  <c r="F5117" i="2"/>
  <c r="F5121" i="2"/>
  <c r="F5126" i="2"/>
  <c r="F5130" i="2"/>
  <c r="F5134" i="2"/>
  <c r="F5138" i="2"/>
  <c r="F5142" i="2"/>
  <c r="F5146" i="2"/>
  <c r="F5150" i="2"/>
  <c r="F5154" i="2"/>
  <c r="F5158" i="2"/>
  <c r="F5162" i="2"/>
  <c r="F5166" i="2"/>
  <c r="F5170" i="2"/>
  <c r="F5174" i="2"/>
  <c r="F5178" i="2"/>
  <c r="F5182" i="2"/>
  <c r="F5187" i="2"/>
  <c r="F5190" i="2"/>
  <c r="F5194" i="2"/>
  <c r="F5198" i="2"/>
  <c r="F5202" i="2"/>
  <c r="F5206" i="2"/>
  <c r="F5210" i="2"/>
  <c r="F5214" i="2"/>
  <c r="F5218" i="2"/>
  <c r="F5222" i="2"/>
  <c r="F5226" i="2"/>
  <c r="F5230" i="2"/>
  <c r="F5234" i="2"/>
  <c r="F5238" i="2"/>
  <c r="F5242" i="2"/>
  <c r="F5246" i="2"/>
  <c r="F5253" i="2"/>
  <c r="F5257" i="2"/>
  <c r="F5271" i="2"/>
  <c r="F5280" i="2"/>
  <c r="F5284" i="2"/>
  <c r="F5288" i="2"/>
  <c r="F5294" i="2"/>
  <c r="F5298" i="2"/>
  <c r="F5302" i="2"/>
  <c r="F5307" i="2"/>
  <c r="F5311" i="2"/>
  <c r="F5315" i="2"/>
  <c r="F5319" i="2"/>
  <c r="F5323" i="2"/>
  <c r="F5327" i="2"/>
  <c r="F5336" i="2"/>
  <c r="F5334" i="2"/>
  <c r="F5332" i="2"/>
  <c r="F5340" i="2"/>
  <c r="F5344" i="2"/>
  <c r="F5348" i="2"/>
  <c r="F5360" i="2"/>
  <c r="F5364" i="2"/>
  <c r="F5368" i="2"/>
  <c r="F5372" i="2"/>
  <c r="F5376" i="2"/>
  <c r="F5380" i="2"/>
  <c r="F5384" i="2"/>
  <c r="F5388" i="2"/>
  <c r="F5392" i="2"/>
  <c r="F5396" i="2"/>
  <c r="F5400" i="2"/>
  <c r="F5404" i="2"/>
  <c r="F5411" i="2"/>
  <c r="F5415" i="2"/>
  <c r="F5420" i="2"/>
  <c r="F5424" i="2"/>
  <c r="F5428" i="2"/>
  <c r="F5432" i="2"/>
  <c r="F5436" i="2"/>
  <c r="F5440" i="2"/>
  <c r="F5447" i="2"/>
  <c r="F5446" i="2"/>
  <c r="F5444" i="2"/>
  <c r="F5451" i="2"/>
  <c r="F5456" i="2"/>
  <c r="F5460" i="2"/>
  <c r="F5464" i="2"/>
  <c r="F5468" i="2"/>
  <c r="F5473" i="2"/>
  <c r="F5482" i="2"/>
  <c r="F5487" i="2"/>
  <c r="F5491" i="2"/>
  <c r="F5495" i="2"/>
  <c r="F5499" i="2"/>
  <c r="F5503" i="2"/>
  <c r="F5507" i="2"/>
  <c r="F5511" i="2"/>
  <c r="F5515" i="2"/>
  <c r="F5519" i="2"/>
  <c r="F5523" i="2"/>
  <c r="F5527" i="2"/>
  <c r="F5531" i="2"/>
  <c r="F5535" i="2"/>
  <c r="F5539" i="2"/>
  <c r="F5543" i="2"/>
  <c r="F5547" i="2"/>
  <c r="F5551" i="2"/>
  <c r="F5557" i="2"/>
  <c r="F5560" i="2"/>
  <c r="F5564" i="2"/>
  <c r="F5568" i="2"/>
  <c r="F5572" i="2"/>
  <c r="F5576" i="2"/>
  <c r="F5580" i="2"/>
  <c r="F5584" i="2"/>
  <c r="F5589" i="2"/>
  <c r="F5593" i="2"/>
  <c r="F5597" i="2"/>
  <c r="F5601" i="2"/>
  <c r="F5605" i="2"/>
  <c r="F5609" i="2"/>
  <c r="F5613" i="2"/>
  <c r="F5617" i="2"/>
  <c r="F5621" i="2"/>
  <c r="F5625" i="2"/>
  <c r="F5629" i="2"/>
  <c r="F5633" i="2"/>
  <c r="F5637" i="2"/>
  <c r="F5641" i="2"/>
  <c r="F5645" i="2"/>
  <c r="F5649" i="2"/>
  <c r="F5653" i="2"/>
  <c r="F5657" i="2"/>
  <c r="F5661" i="2"/>
  <c r="F5665" i="2"/>
  <c r="F5669" i="2"/>
  <c r="F5673" i="2"/>
  <c r="F5677" i="2"/>
  <c r="F5681" i="2"/>
  <c r="F5688" i="2"/>
  <c r="F5692" i="2"/>
  <c r="F5698" i="2"/>
  <c r="F5702" i="2"/>
  <c r="F5707" i="2"/>
  <c r="F5710" i="2"/>
  <c r="F5714" i="2"/>
  <c r="F5718" i="2"/>
  <c r="F5722" i="2"/>
  <c r="F5726" i="2"/>
  <c r="F5730" i="2"/>
  <c r="F5734" i="2"/>
  <c r="F5738" i="2"/>
  <c r="F439" i="2"/>
  <c r="F704" i="2"/>
  <c r="F781" i="2"/>
  <c r="F866" i="2"/>
  <c r="F942" i="2"/>
  <c r="F986" i="2"/>
  <c r="F1051" i="2"/>
  <c r="F1115" i="2"/>
  <c r="F1179" i="2"/>
  <c r="F1244" i="2"/>
  <c r="F1302" i="2"/>
  <c r="F1345" i="2"/>
  <c r="F1387" i="2"/>
  <c r="F1419" i="2"/>
  <c r="F1451" i="2"/>
  <c r="F1483" i="2"/>
  <c r="F1520" i="2"/>
  <c r="F1552" i="2"/>
  <c r="F1584" i="2"/>
  <c r="F1616" i="2"/>
  <c r="F1648" i="2"/>
  <c r="F1680" i="2"/>
  <c r="F1710" i="2"/>
  <c r="F1735" i="2"/>
  <c r="F1756" i="2"/>
  <c r="F1778" i="2"/>
  <c r="F1799" i="2"/>
  <c r="F1816" i="2"/>
  <c r="F1832" i="2"/>
  <c r="F1849" i="2"/>
  <c r="F1865" i="2"/>
  <c r="F1881" i="2"/>
  <c r="F1897" i="2"/>
  <c r="F1913" i="2"/>
  <c r="F1930" i="2"/>
  <c r="F1946" i="2"/>
  <c r="F1962" i="2"/>
  <c r="F1978" i="2"/>
  <c r="F1994" i="2"/>
  <c r="F2011" i="2"/>
  <c r="F2027" i="2"/>
  <c r="F2043" i="2"/>
  <c r="F2059" i="2"/>
  <c r="F2075" i="2"/>
  <c r="F2091" i="2"/>
  <c r="F2107" i="2"/>
  <c r="F2123" i="2"/>
  <c r="F2139" i="2"/>
  <c r="F2155" i="2"/>
  <c r="F2171" i="2"/>
  <c r="F2187" i="2"/>
  <c r="F2203" i="2"/>
  <c r="F2219" i="2"/>
  <c r="F2235" i="2"/>
  <c r="F2251" i="2"/>
  <c r="F2267" i="2"/>
  <c r="F2283" i="2"/>
  <c r="F2299" i="2"/>
  <c r="F2315" i="2"/>
  <c r="F2331" i="2"/>
  <c r="F2347" i="2"/>
  <c r="F2363" i="2"/>
  <c r="F2379" i="2"/>
  <c r="F2395" i="2"/>
  <c r="F2412" i="2"/>
  <c r="F2428" i="2"/>
  <c r="F2444" i="2"/>
  <c r="F2460" i="2"/>
  <c r="F2476" i="2"/>
  <c r="F2492" i="2"/>
  <c r="F2508" i="2"/>
  <c r="F2524" i="2"/>
  <c r="F2540" i="2"/>
  <c r="F2556" i="2"/>
  <c r="F2572" i="2"/>
  <c r="F2588" i="2"/>
  <c r="F2604" i="2"/>
  <c r="F2620" i="2"/>
  <c r="F2636" i="2"/>
  <c r="F2652" i="2"/>
  <c r="F2668" i="2"/>
  <c r="F2684" i="2"/>
  <c r="F2700" i="2"/>
  <c r="F2716" i="2"/>
  <c r="F2732" i="2"/>
  <c r="F2748" i="2"/>
  <c r="F2762" i="2"/>
  <c r="F2770" i="2"/>
  <c r="F2778" i="2"/>
  <c r="F2786" i="2"/>
  <c r="F2794" i="2"/>
  <c r="F2802" i="2"/>
  <c r="F2810" i="2"/>
  <c r="F2818" i="2"/>
  <c r="F2826" i="2"/>
  <c r="F2834" i="2"/>
  <c r="F2842" i="2"/>
  <c r="F2850" i="2"/>
  <c r="F2858" i="2"/>
  <c r="F2866" i="2"/>
  <c r="F2874" i="2"/>
  <c r="F2882" i="2"/>
  <c r="F2890" i="2"/>
  <c r="F2906" i="2"/>
  <c r="F2914" i="2"/>
  <c r="F2922" i="2"/>
  <c r="F2930" i="2"/>
  <c r="F2938" i="2"/>
  <c r="F2946" i="2"/>
  <c r="F2954" i="2"/>
  <c r="F2962" i="2"/>
  <c r="F2970" i="2"/>
  <c r="F2978" i="2"/>
  <c r="F2986" i="2"/>
  <c r="F2994" i="2"/>
  <c r="F3002" i="2"/>
  <c r="F3010" i="2"/>
  <c r="F3018" i="2"/>
  <c r="F3026" i="2"/>
  <c r="F3034" i="2"/>
  <c r="F3042" i="2"/>
  <c r="F3050" i="2"/>
  <c r="F3058" i="2"/>
  <c r="F3066" i="2"/>
  <c r="F3074" i="2"/>
  <c r="F3082" i="2"/>
  <c r="F3090" i="2"/>
  <c r="F3098" i="2"/>
  <c r="F3106" i="2"/>
  <c r="F3114" i="2"/>
  <c r="F3122" i="2"/>
  <c r="F3130" i="2"/>
  <c r="F3138" i="2"/>
  <c r="F3146" i="2"/>
  <c r="F3154" i="2"/>
  <c r="F3162" i="2"/>
  <c r="F3170" i="2"/>
  <c r="F3180" i="2"/>
  <c r="F3188" i="2"/>
  <c r="F3196" i="2"/>
  <c r="F3204" i="2"/>
  <c r="F3213" i="2"/>
  <c r="F3221" i="2"/>
  <c r="F3229" i="2"/>
  <c r="F3237" i="2"/>
  <c r="F3245" i="2"/>
  <c r="F3253" i="2"/>
  <c r="F3261" i="2"/>
  <c r="F3269" i="2"/>
  <c r="F3277" i="2"/>
  <c r="F3285" i="2"/>
  <c r="F3293" i="2"/>
  <c r="F3301" i="2"/>
  <c r="F3309" i="2"/>
  <c r="F3317" i="2"/>
  <c r="F3325" i="2"/>
  <c r="F3333" i="2"/>
  <c r="F3341" i="2"/>
  <c r="F3349" i="2"/>
  <c r="F3357" i="2"/>
  <c r="F3429" i="2"/>
  <c r="F3437" i="2"/>
  <c r="F3445" i="2"/>
  <c r="F3453" i="2"/>
  <c r="F3461" i="2"/>
  <c r="F3469" i="2"/>
  <c r="F3477" i="2"/>
  <c r="F3485" i="2"/>
  <c r="F3493" i="2"/>
  <c r="F3499" i="2"/>
  <c r="F3505" i="2"/>
  <c r="F3510" i="2"/>
  <c r="F3515" i="2"/>
  <c r="F3519" i="2"/>
  <c r="F3523" i="2"/>
  <c r="F3527" i="2"/>
  <c r="F3531" i="2"/>
  <c r="F3535" i="2"/>
  <c r="F3539" i="2"/>
  <c r="F3543" i="2"/>
  <c r="F3547" i="2"/>
  <c r="F3551" i="2"/>
  <c r="F3555" i="2"/>
  <c r="F3559" i="2"/>
  <c r="F3563" i="2"/>
  <c r="F3567" i="2"/>
  <c r="F3571" i="2"/>
  <c r="F3575" i="2"/>
  <c r="F3579" i="2"/>
  <c r="F3583" i="2"/>
  <c r="F3587" i="2"/>
  <c r="F3591" i="2"/>
  <c r="F3595" i="2"/>
  <c r="F3599" i="2"/>
  <c r="F3603" i="2"/>
  <c r="F3607" i="2"/>
  <c r="F3611" i="2"/>
  <c r="F3615" i="2"/>
  <c r="F3619" i="2"/>
  <c r="F3623" i="2"/>
  <c r="F3627" i="2"/>
  <c r="F3631" i="2"/>
  <c r="F3635" i="2"/>
  <c r="F3639" i="2"/>
  <c r="F3643" i="2"/>
  <c r="F3647" i="2"/>
  <c r="F3651" i="2"/>
  <c r="F3655" i="2"/>
  <c r="F3659" i="2"/>
  <c r="F3663" i="2"/>
  <c r="F3667" i="2"/>
  <c r="F3671" i="2"/>
  <c r="F3675" i="2"/>
  <c r="F3679" i="2"/>
  <c r="F3683" i="2"/>
  <c r="F3687" i="2"/>
  <c r="F3691" i="2"/>
  <c r="F3695" i="2"/>
  <c r="F3699" i="2"/>
  <c r="F3703" i="2"/>
  <c r="F3707" i="2"/>
  <c r="F3711" i="2"/>
  <c r="F3715" i="2"/>
  <c r="F3719" i="2"/>
  <c r="F3723" i="2"/>
  <c r="F3727" i="2"/>
  <c r="F3731" i="2"/>
  <c r="F3735" i="2"/>
  <c r="F3739" i="2"/>
  <c r="F3743" i="2"/>
  <c r="F3747" i="2"/>
  <c r="F3751" i="2"/>
  <c r="F3755" i="2"/>
  <c r="F3759" i="2"/>
  <c r="F3763" i="2"/>
  <c r="F3767" i="2"/>
  <c r="F3771" i="2"/>
  <c r="F3775" i="2"/>
  <c r="F3779" i="2"/>
  <c r="F3783" i="2"/>
  <c r="F3787" i="2"/>
  <c r="F3791" i="2"/>
  <c r="F3795" i="2"/>
  <c r="F3799" i="2"/>
  <c r="F3803" i="2"/>
  <c r="F3807" i="2"/>
  <c r="F3811" i="2"/>
  <c r="F3815" i="2"/>
  <c r="F3819" i="2"/>
  <c r="F3823" i="2"/>
  <c r="F3827" i="2"/>
  <c r="F3831" i="2"/>
  <c r="F3835" i="2"/>
  <c r="F3839" i="2"/>
  <c r="F3843" i="2"/>
  <c r="F3847" i="2"/>
  <c r="F3851" i="2"/>
  <c r="F3855" i="2"/>
  <c r="F3859" i="2"/>
  <c r="F3863" i="2"/>
  <c r="F3867" i="2"/>
  <c r="F3871" i="2"/>
  <c r="F3875" i="2"/>
  <c r="F3879" i="2"/>
  <c r="F3883" i="2"/>
  <c r="F3887" i="2"/>
  <c r="F3891" i="2"/>
  <c r="F3895" i="2"/>
  <c r="F3899" i="2"/>
  <c r="F3903" i="2"/>
  <c r="F3907" i="2"/>
  <c r="F3911" i="2"/>
  <c r="F3915" i="2"/>
  <c r="F3919" i="2"/>
  <c r="F3923" i="2"/>
  <c r="F3927" i="2"/>
  <c r="F3931" i="2"/>
  <c r="F3935" i="2"/>
  <c r="F3939" i="2"/>
  <c r="F3943" i="2"/>
  <c r="F3947" i="2"/>
  <c r="F3951" i="2"/>
  <c r="F3955" i="2"/>
  <c r="F3959" i="2"/>
  <c r="F3963" i="2"/>
  <c r="F3967" i="2"/>
  <c r="F3971" i="2"/>
  <c r="F3975" i="2"/>
  <c r="F3979" i="2"/>
  <c r="F3983" i="2"/>
  <c r="F3987" i="2"/>
  <c r="F3991" i="2"/>
  <c r="F3995" i="2"/>
  <c r="F3999" i="2"/>
  <c r="F4003" i="2"/>
  <c r="F4007" i="2"/>
  <c r="F4011" i="2"/>
  <c r="F4015" i="2"/>
  <c r="F4019" i="2"/>
  <c r="F4023" i="2"/>
  <c r="F4027" i="2"/>
  <c r="F4031" i="2"/>
  <c r="F4035" i="2"/>
  <c r="F4039" i="2"/>
  <c r="F4043" i="2"/>
  <c r="F4047" i="2"/>
  <c r="F4051" i="2"/>
  <c r="F4055" i="2"/>
  <c r="F4059" i="2"/>
  <c r="F4063" i="2"/>
  <c r="F4067" i="2"/>
  <c r="F4071" i="2"/>
  <c r="F4075" i="2"/>
  <c r="F4079" i="2"/>
  <c r="F4083" i="2"/>
  <c r="F4087" i="2"/>
  <c r="F4091" i="2"/>
  <c r="F4095" i="2"/>
  <c r="F4099" i="2"/>
  <c r="F4103" i="2"/>
  <c r="F4107" i="2"/>
  <c r="F4111" i="2"/>
  <c r="F4115" i="2"/>
  <c r="F4119" i="2"/>
  <c r="F4123" i="2"/>
  <c r="F4127" i="2"/>
  <c r="F4131" i="2"/>
  <c r="F4135" i="2"/>
  <c r="F4139" i="2"/>
  <c r="F4143" i="2"/>
  <c r="F4147" i="2"/>
  <c r="F4151" i="2"/>
  <c r="F4155" i="2"/>
  <c r="F4159" i="2"/>
  <c r="F4168" i="2"/>
  <c r="F4173" i="2"/>
  <c r="F4180" i="2"/>
  <c r="F4185" i="2"/>
  <c r="F4190" i="2"/>
  <c r="F4193" i="2"/>
  <c r="F4197" i="2"/>
  <c r="F4201" i="2"/>
  <c r="F4208" i="2"/>
  <c r="F4212" i="2"/>
  <c r="F4216" i="2"/>
  <c r="F4220" i="2"/>
  <c r="F4225" i="2"/>
  <c r="F4229" i="2"/>
  <c r="F4233" i="2"/>
  <c r="F4237" i="2"/>
  <c r="F4247" i="2"/>
  <c r="F4251" i="2"/>
  <c r="F4255" i="2"/>
  <c r="F4260" i="2"/>
  <c r="F4264" i="2"/>
  <c r="F4268" i="2"/>
  <c r="F4272" i="2"/>
  <c r="F4276" i="2"/>
  <c r="F4280" i="2"/>
  <c r="F4285" i="2"/>
  <c r="F4289" i="2"/>
  <c r="F4293" i="2"/>
  <c r="F4297" i="2"/>
  <c r="F4301" i="2"/>
  <c r="F4305" i="2"/>
  <c r="F4309" i="2"/>
  <c r="F4313" i="2"/>
  <c r="F4317" i="2"/>
  <c r="F4321" i="2"/>
  <c r="F4325" i="2"/>
  <c r="F4329" i="2"/>
  <c r="F4337" i="2"/>
  <c r="F4345" i="2"/>
  <c r="F4349" i="2"/>
  <c r="F4353" i="2"/>
  <c r="F4382" i="2"/>
  <c r="F4381" i="2"/>
  <c r="F4394" i="2"/>
  <c r="F4393" i="2"/>
  <c r="F4401" i="2"/>
  <c r="F4414" i="2"/>
  <c r="F4418" i="2"/>
  <c r="F4435" i="2"/>
  <c r="F4434" i="2"/>
  <c r="F4427" i="2"/>
  <c r="F4431" i="2"/>
  <c r="F4442" i="2"/>
  <c r="F4446" i="2"/>
  <c r="F4450" i="2"/>
  <c r="F4454" i="2"/>
  <c r="F4458" i="2"/>
  <c r="F4464" i="2"/>
  <c r="F4468" i="2"/>
  <c r="F4472" i="2"/>
  <c r="F4476" i="2"/>
  <c r="F4480" i="2"/>
  <c r="F4484" i="2"/>
  <c r="F4488" i="2"/>
  <c r="F4492" i="2"/>
  <c r="F4501" i="2"/>
  <c r="F4505" i="2"/>
  <c r="F4509" i="2"/>
  <c r="F4513" i="2"/>
  <c r="F4517" i="2"/>
  <c r="F4524" i="2"/>
  <c r="F4528" i="2"/>
  <c r="F4532" i="2"/>
  <c r="F4538" i="2"/>
  <c r="F4542" i="2"/>
  <c r="F4546" i="2"/>
  <c r="F4551" i="2"/>
  <c r="F4555" i="2"/>
  <c r="F4559" i="2"/>
  <c r="F4563" i="2"/>
  <c r="F4567" i="2"/>
  <c r="F4571" i="2"/>
  <c r="F4575" i="2"/>
  <c r="F4579" i="2"/>
  <c r="F4583" i="2"/>
  <c r="F4587" i="2"/>
  <c r="F4591" i="2"/>
  <c r="F4595" i="2"/>
  <c r="F4599" i="2"/>
  <c r="F4603" i="2"/>
  <c r="F4607" i="2"/>
  <c r="F4611" i="2"/>
  <c r="F4618" i="2"/>
  <c r="F4622" i="2"/>
  <c r="F4634" i="2"/>
  <c r="F4638" i="2"/>
  <c r="F4642" i="2"/>
  <c r="F4646" i="2"/>
  <c r="F4650" i="2"/>
  <c r="F4660" i="2"/>
  <c r="F4664" i="2"/>
  <c r="F4668" i="2"/>
  <c r="F4672" i="2"/>
  <c r="F4676" i="2"/>
  <c r="F4680" i="2"/>
  <c r="F4684" i="2"/>
  <c r="F4688" i="2"/>
  <c r="F4692" i="2"/>
  <c r="F4696" i="2"/>
  <c r="F4700" i="2"/>
  <c r="F4704" i="2"/>
  <c r="F4708" i="2"/>
  <c r="F4712" i="2"/>
  <c r="F4716" i="2"/>
  <c r="F4721" i="2"/>
  <c r="F4725" i="2"/>
  <c r="F4729" i="2"/>
  <c r="F4733" i="2"/>
  <c r="F4737" i="2"/>
  <c r="F4741" i="2"/>
  <c r="F4755" i="2"/>
  <c r="F4760" i="2"/>
  <c r="F4765" i="2"/>
  <c r="F4770" i="2"/>
  <c r="F4775" i="2"/>
  <c r="F4781" i="2"/>
  <c r="F4785" i="2"/>
  <c r="F4789" i="2"/>
  <c r="F4794" i="2"/>
  <c r="F4798" i="2"/>
  <c r="F4802" i="2"/>
  <c r="F4806" i="2"/>
  <c r="F4811" i="2"/>
  <c r="F4814" i="2"/>
  <c r="F4818" i="2"/>
  <c r="F4822" i="2"/>
  <c r="F4827" i="2"/>
  <c r="F4831" i="2"/>
  <c r="F4835" i="2"/>
  <c r="F4839" i="2"/>
  <c r="F4844" i="2"/>
  <c r="F4848" i="2"/>
  <c r="F4852" i="2"/>
  <c r="F4856" i="2"/>
  <c r="F4864" i="2"/>
  <c r="F4868" i="2"/>
  <c r="F4872" i="2"/>
  <c r="F4876" i="2"/>
  <c r="F4881" i="2"/>
  <c r="F4885" i="2"/>
  <c r="F4889" i="2"/>
  <c r="F4894" i="2"/>
  <c r="F4898" i="2"/>
  <c r="F4902" i="2"/>
  <c r="F4906" i="2"/>
  <c r="F4911" i="2"/>
  <c r="F4915" i="2"/>
  <c r="F4919" i="2"/>
  <c r="F4923" i="2"/>
  <c r="F4928" i="2"/>
  <c r="F4932" i="2"/>
  <c r="F4936" i="2"/>
  <c r="F4940" i="2"/>
  <c r="F4945" i="2"/>
  <c r="F4949" i="2"/>
  <c r="F4953" i="2"/>
  <c r="F4957" i="2"/>
  <c r="F4961" i="2"/>
  <c r="F4965" i="2"/>
  <c r="F4969" i="2"/>
  <c r="F4973" i="2"/>
  <c r="F4977" i="2"/>
  <c r="F4981" i="2"/>
  <c r="F4985" i="2"/>
  <c r="F4989" i="2"/>
  <c r="F4993" i="2"/>
  <c r="F4997" i="2"/>
  <c r="F5001" i="2"/>
  <c r="F5006" i="2"/>
  <c r="F5010" i="2"/>
  <c r="F5014" i="2"/>
  <c r="F5018" i="2"/>
  <c r="F5022" i="2"/>
  <c r="F5026" i="2"/>
  <c r="F5030" i="2"/>
  <c r="F5034" i="2"/>
  <c r="F5038" i="2"/>
  <c r="F5042" i="2"/>
  <c r="F5046" i="2"/>
  <c r="F5050" i="2"/>
  <c r="F5054" i="2"/>
  <c r="F5058" i="2"/>
  <c r="F5062" i="2"/>
  <c r="F5067" i="2"/>
  <c r="F5071" i="2"/>
  <c r="F5075" i="2"/>
  <c r="F5079" i="2"/>
  <c r="F5083" i="2"/>
  <c r="F5087" i="2"/>
  <c r="F5091" i="2"/>
  <c r="F5095" i="2"/>
  <c r="F5099" i="2"/>
  <c r="F5103" i="2"/>
  <c r="F5107" i="2"/>
  <c r="F5111" i="2"/>
  <c r="F5115" i="2"/>
  <c r="F5119" i="2"/>
  <c r="F5123" i="2"/>
  <c r="F5128" i="2"/>
  <c r="F5132" i="2"/>
  <c r="F5136" i="2"/>
  <c r="F5140" i="2"/>
  <c r="F5144" i="2"/>
  <c r="F5148" i="2"/>
  <c r="F5152" i="2"/>
  <c r="F5156" i="2"/>
  <c r="F5160" i="2"/>
  <c r="F5164" i="2"/>
  <c r="F5168" i="2"/>
  <c r="F5172" i="2"/>
  <c r="F5176" i="2"/>
  <c r="F5180" i="2"/>
  <c r="F5184" i="2"/>
  <c r="F5188" i="2"/>
  <c r="F5192" i="2"/>
  <c r="F5196" i="2"/>
  <c r="F5200" i="2"/>
  <c r="F5204" i="2"/>
  <c r="F5208" i="2"/>
  <c r="F5212" i="2"/>
  <c r="F5216" i="2"/>
  <c r="F5220" i="2"/>
  <c r="F5224" i="2"/>
  <c r="F5228" i="2"/>
  <c r="F5232" i="2"/>
  <c r="F5236" i="2"/>
  <c r="F5240" i="2"/>
  <c r="F5244" i="2"/>
  <c r="F5256" i="2"/>
  <c r="F5259" i="2"/>
  <c r="F5269" i="2"/>
  <c r="F5278" i="2"/>
  <c r="F5276" i="2"/>
  <c r="F5282" i="2"/>
  <c r="F5286" i="2"/>
  <c r="F5292" i="2"/>
  <c r="F5296" i="2"/>
  <c r="F5300" i="2"/>
  <c r="F5305" i="2"/>
  <c r="F5309" i="2"/>
  <c r="F5313" i="2"/>
  <c r="F5317" i="2"/>
  <c r="F5321" i="2"/>
  <c r="F5325" i="2"/>
  <c r="F5338" i="2"/>
  <c r="F5342" i="2"/>
  <c r="F5346" i="2"/>
  <c r="F5350" i="2"/>
  <c r="F5358" i="2"/>
  <c r="F5362" i="2"/>
  <c r="F5366" i="2"/>
  <c r="F5370" i="2"/>
  <c r="F5374" i="2"/>
  <c r="F5378" i="2"/>
  <c r="F5382" i="2"/>
  <c r="F5386" i="2"/>
  <c r="F5390" i="2"/>
  <c r="F5394" i="2"/>
  <c r="F5398" i="2"/>
  <c r="F5402" i="2"/>
  <c r="F5406" i="2"/>
  <c r="F5413" i="2"/>
  <c r="F5417" i="2"/>
  <c r="F5422" i="2"/>
  <c r="F5426" i="2"/>
  <c r="F5430" i="2"/>
  <c r="F5434" i="2"/>
  <c r="F5438" i="2"/>
  <c r="F5442" i="2"/>
  <c r="F5458" i="2"/>
  <c r="F5462" i="2"/>
  <c r="F5466" i="2"/>
  <c r="F5470" i="2"/>
  <c r="F5476" i="2"/>
  <c r="F5475" i="2"/>
  <c r="F5480" i="2"/>
  <c r="F5485" i="2"/>
  <c r="F5489" i="2"/>
  <c r="F5493" i="2"/>
  <c r="F5497" i="2"/>
  <c r="F5501" i="2"/>
  <c r="F5505" i="2"/>
  <c r="F5509" i="2"/>
  <c r="F5513" i="2"/>
  <c r="F5517" i="2"/>
  <c r="F5521" i="2"/>
  <c r="F5525" i="2"/>
  <c r="F5529" i="2"/>
  <c r="F5533" i="2"/>
  <c r="F5537" i="2"/>
  <c r="F5541" i="2"/>
  <c r="F5545" i="2"/>
  <c r="F5549" i="2"/>
  <c r="F5553" i="2"/>
  <c r="F5562" i="2"/>
  <c r="F5566" i="2"/>
  <c r="F5570" i="2"/>
  <c r="F5574" i="2"/>
  <c r="F5578" i="2"/>
  <c r="F5582" i="2"/>
  <c r="F5586" i="2"/>
  <c r="F5591" i="2"/>
  <c r="F5595" i="2"/>
  <c r="F5599" i="2"/>
  <c r="F5603" i="2"/>
  <c r="F5607" i="2"/>
  <c r="F5611" i="2"/>
  <c r="F5615" i="2"/>
  <c r="F5619" i="2"/>
  <c r="F5623" i="2"/>
  <c r="F5627" i="2"/>
  <c r="F5631" i="2"/>
  <c r="F5635" i="2"/>
  <c r="F5639" i="2"/>
  <c r="F5643" i="2"/>
  <c r="F5647" i="2"/>
  <c r="F5651" i="2"/>
  <c r="F5655" i="2"/>
  <c r="F5659" i="2"/>
  <c r="F5663" i="2"/>
  <c r="F5667" i="2"/>
  <c r="F5671" i="2"/>
  <c r="F5675" i="2"/>
  <c r="F5679" i="2"/>
  <c r="F5683" i="2"/>
  <c r="F5690" i="2"/>
  <c r="F5694" i="2"/>
  <c r="F5700" i="2"/>
  <c r="F5704" i="2"/>
  <c r="F5709" i="2"/>
  <c r="F5712" i="2"/>
  <c r="F5716" i="2"/>
  <c r="F5720" i="2"/>
  <c r="F5724" i="2"/>
  <c r="F5728" i="2"/>
  <c r="F5732" i="2"/>
  <c r="F311" i="2"/>
  <c r="F831" i="2"/>
  <c r="F970" i="2"/>
  <c r="F1099" i="2"/>
  <c r="F1228" i="2"/>
  <c r="F1334" i="2"/>
  <c r="F1411" i="2"/>
  <c r="F1475" i="2"/>
  <c r="F1544" i="2"/>
  <c r="F1608" i="2"/>
  <c r="F1672" i="2"/>
  <c r="F1730" i="2"/>
  <c r="F1772" i="2"/>
  <c r="F1812" i="2"/>
  <c r="F1845" i="2"/>
  <c r="F1877" i="2"/>
  <c r="F1909" i="2"/>
  <c r="F1942" i="2"/>
  <c r="F1974" i="2"/>
  <c r="F2006" i="2"/>
  <c r="F2039" i="2"/>
  <c r="F2071" i="2"/>
  <c r="F2103" i="2"/>
  <c r="F2135" i="2"/>
  <c r="F2167" i="2"/>
  <c r="F2199" i="2"/>
  <c r="F2231" i="2"/>
  <c r="F2263" i="2"/>
  <c r="F2295" i="2"/>
  <c r="F2327" i="2"/>
  <c r="F2359" i="2"/>
  <c r="F2391" i="2"/>
  <c r="F2424" i="2"/>
  <c r="F2456" i="2"/>
  <c r="F2488" i="2"/>
  <c r="F2520" i="2"/>
  <c r="F2552" i="2"/>
  <c r="F2584" i="2"/>
  <c r="F2616" i="2"/>
  <c r="F2648" i="2"/>
  <c r="F2680" i="2"/>
  <c r="F2712" i="2"/>
  <c r="F2744" i="2"/>
  <c r="F2768" i="2"/>
  <c r="F2784" i="2"/>
  <c r="F2800" i="2"/>
  <c r="F2816" i="2"/>
  <c r="F2832" i="2"/>
  <c r="F2848" i="2"/>
  <c r="F2864" i="2"/>
  <c r="F2880" i="2"/>
  <c r="F2896" i="2"/>
  <c r="F2912" i="2"/>
  <c r="F2928" i="2"/>
  <c r="F2944" i="2"/>
  <c r="F2960" i="2"/>
  <c r="F2976" i="2"/>
  <c r="F2992" i="2"/>
  <c r="F3008" i="2"/>
  <c r="F3024" i="2"/>
  <c r="F3040" i="2"/>
  <c r="F3056" i="2"/>
  <c r="F3072" i="2"/>
  <c r="F3088" i="2"/>
  <c r="F3104" i="2"/>
  <c r="F3120" i="2"/>
  <c r="F3136" i="2"/>
  <c r="F3152" i="2"/>
  <c r="F3168" i="2"/>
  <c r="F3186" i="2"/>
  <c r="F3202" i="2"/>
  <c r="F3219" i="2"/>
  <c r="F3235" i="2"/>
  <c r="F3251" i="2"/>
  <c r="F3267" i="2"/>
  <c r="F3283" i="2"/>
  <c r="F3299" i="2"/>
  <c r="F3315" i="2"/>
  <c r="F3331" i="2"/>
  <c r="F3347" i="2"/>
  <c r="F3363" i="2"/>
  <c r="F3443" i="2"/>
  <c r="F3459" i="2"/>
  <c r="F3475" i="2"/>
  <c r="F3491" i="2"/>
  <c r="F3503" i="2"/>
  <c r="F3514" i="2"/>
  <c r="F3522" i="2"/>
  <c r="F3530" i="2"/>
  <c r="F3538" i="2"/>
  <c r="F3546" i="2"/>
  <c r="F3554" i="2"/>
  <c r="F3562" i="2"/>
  <c r="F3570" i="2"/>
  <c r="F3578" i="2"/>
  <c r="F3586" i="2"/>
  <c r="F3594" i="2"/>
  <c r="F3602" i="2"/>
  <c r="F3610" i="2"/>
  <c r="F3618" i="2"/>
  <c r="F3626" i="2"/>
  <c r="F3634" i="2"/>
  <c r="F3642" i="2"/>
  <c r="F3650" i="2"/>
  <c r="F3658" i="2"/>
  <c r="F3666" i="2"/>
  <c r="F3674" i="2"/>
  <c r="F3682" i="2"/>
  <c r="F3690" i="2"/>
  <c r="F3698" i="2"/>
  <c r="F3706" i="2"/>
  <c r="F3714" i="2"/>
  <c r="F3722" i="2"/>
  <c r="F3730" i="2"/>
  <c r="F3738" i="2"/>
  <c r="F3746" i="2"/>
  <c r="F3754" i="2"/>
  <c r="F3762" i="2"/>
  <c r="F3770" i="2"/>
  <c r="F3778" i="2"/>
  <c r="F3786" i="2"/>
  <c r="F3794" i="2"/>
  <c r="F3802" i="2"/>
  <c r="F3810" i="2"/>
  <c r="F3818" i="2"/>
  <c r="F3826" i="2"/>
  <c r="F3834" i="2"/>
  <c r="F3842" i="2"/>
  <c r="F3850" i="2"/>
  <c r="F3858" i="2"/>
  <c r="F3866" i="2"/>
  <c r="F3874" i="2"/>
  <c r="F3882" i="2"/>
  <c r="F3890" i="2"/>
  <c r="F3898" i="2"/>
  <c r="F3906" i="2"/>
  <c r="F3914" i="2"/>
  <c r="F3922" i="2"/>
  <c r="F3930" i="2"/>
  <c r="F3938" i="2"/>
  <c r="F3946" i="2"/>
  <c r="F3954" i="2"/>
  <c r="F3962" i="2"/>
  <c r="F3970" i="2"/>
  <c r="F3978" i="2"/>
  <c r="F3986" i="2"/>
  <c r="F3994" i="2"/>
  <c r="F4002" i="2"/>
  <c r="F4010" i="2"/>
  <c r="F4018" i="2"/>
  <c r="F4026" i="2"/>
  <c r="F4034" i="2"/>
  <c r="F4042" i="2"/>
  <c r="F4050" i="2"/>
  <c r="F4058" i="2"/>
  <c r="F4066" i="2"/>
  <c r="F4074" i="2"/>
  <c r="F4082" i="2"/>
  <c r="F4090" i="2"/>
  <c r="F4098" i="2"/>
  <c r="F4106" i="2"/>
  <c r="F4114" i="2"/>
  <c r="F4122" i="2"/>
  <c r="F4130" i="2"/>
  <c r="F4138" i="2"/>
  <c r="F4146" i="2"/>
  <c r="F4154" i="2"/>
  <c r="F4167" i="2"/>
  <c r="F4179" i="2"/>
  <c r="F4188" i="2"/>
  <c r="F4196" i="2"/>
  <c r="F4207" i="2"/>
  <c r="F4215" i="2"/>
  <c r="F4224" i="2"/>
  <c r="F4232" i="2"/>
  <c r="F4243" i="2"/>
  <c r="F4250" i="2"/>
  <c r="F4259" i="2"/>
  <c r="F4267" i="2"/>
  <c r="F4275" i="2"/>
  <c r="F4284" i="2"/>
  <c r="F4292" i="2"/>
  <c r="F4300" i="2"/>
  <c r="F4308" i="2"/>
  <c r="F4316" i="2"/>
  <c r="F4324" i="2"/>
  <c r="F4336" i="2"/>
  <c r="F4348" i="2"/>
  <c r="F4397" i="2"/>
  <c r="F4417" i="2"/>
  <c r="F4437" i="2"/>
  <c r="F4441" i="2"/>
  <c r="F4449" i="2"/>
  <c r="F4457" i="2"/>
  <c r="F4467" i="2"/>
  <c r="F4475" i="2"/>
  <c r="F4483" i="2"/>
  <c r="F4491" i="2"/>
  <c r="F4504" i="2"/>
  <c r="F4512" i="2"/>
  <c r="F4523" i="2"/>
  <c r="F4531" i="2"/>
  <c r="F4541" i="2"/>
  <c r="F4549" i="2"/>
  <c r="F4558" i="2"/>
  <c r="F4566" i="2"/>
  <c r="F4574" i="2"/>
  <c r="F4582" i="2"/>
  <c r="F4590" i="2"/>
  <c r="F4598" i="2"/>
  <c r="F4606" i="2"/>
  <c r="F4614" i="2"/>
  <c r="F4630" i="2"/>
  <c r="F4637" i="2"/>
  <c r="F4645" i="2"/>
  <c r="F4659" i="2"/>
  <c r="F4667" i="2"/>
  <c r="F4675" i="2"/>
  <c r="F4683" i="2"/>
  <c r="F4691" i="2"/>
  <c r="F4699" i="2"/>
  <c r="F4707" i="2"/>
  <c r="F4715" i="2"/>
  <c r="F4724" i="2"/>
  <c r="F4732" i="2"/>
  <c r="F4740" i="2"/>
  <c r="F4759" i="2"/>
  <c r="F4769" i="2"/>
  <c r="F4780" i="2"/>
  <c r="F4788" i="2"/>
  <c r="F4797" i="2"/>
  <c r="F4805" i="2"/>
  <c r="F4813" i="2"/>
  <c r="F4821" i="2"/>
  <c r="F4830" i="2"/>
  <c r="F4838" i="2"/>
  <c r="F4847" i="2"/>
  <c r="F4855" i="2"/>
  <c r="F4867" i="2"/>
  <c r="F4875" i="2"/>
  <c r="F4884" i="2"/>
  <c r="F4892" i="2"/>
  <c r="F4901" i="2"/>
  <c r="F4910" i="2"/>
  <c r="F4918" i="2"/>
  <c r="F4927" i="2"/>
  <c r="F4935" i="2"/>
  <c r="F4944" i="2"/>
  <c r="F4952" i="2"/>
  <c r="F4960" i="2"/>
  <c r="F4968" i="2"/>
  <c r="F4976" i="2"/>
  <c r="F4984" i="2"/>
  <c r="F4992" i="2"/>
  <c r="F5000" i="2"/>
  <c r="F5009" i="2"/>
  <c r="F5017" i="2"/>
  <c r="F5025" i="2"/>
  <c r="F5033" i="2"/>
  <c r="F5041" i="2"/>
  <c r="F5049" i="2"/>
  <c r="F5057" i="2"/>
  <c r="F5066" i="2"/>
  <c r="F5074" i="2"/>
  <c r="F5082" i="2"/>
  <c r="F5090" i="2"/>
  <c r="F5098" i="2"/>
  <c r="F5106" i="2"/>
  <c r="F5114" i="2"/>
  <c r="F5122" i="2"/>
  <c r="F5131" i="2"/>
  <c r="F5139" i="2"/>
  <c r="F5147" i="2"/>
  <c r="F5155" i="2"/>
  <c r="F5163" i="2"/>
  <c r="F5171" i="2"/>
  <c r="F5179" i="2"/>
  <c r="F5195" i="2"/>
  <c r="F5203" i="2"/>
  <c r="F5211" i="2"/>
  <c r="F5219" i="2"/>
  <c r="F5227" i="2"/>
  <c r="F5235" i="2"/>
  <c r="F5243" i="2"/>
  <c r="F5255" i="2"/>
  <c r="F5279" i="2"/>
  <c r="F5287" i="2"/>
  <c r="F5297" i="2"/>
  <c r="F5306" i="2"/>
  <c r="F5314" i="2"/>
  <c r="F5322" i="2"/>
  <c r="F5341" i="2"/>
  <c r="F5349" i="2"/>
  <c r="F5361" i="2"/>
  <c r="F5369" i="2"/>
  <c r="F5377" i="2"/>
  <c r="F5385" i="2"/>
  <c r="F5393" i="2"/>
  <c r="F5401" i="2"/>
  <c r="F5412" i="2"/>
  <c r="F5421" i="2"/>
  <c r="F5429" i="2"/>
  <c r="F5437" i="2"/>
  <c r="F5457" i="2"/>
  <c r="F5465" i="2"/>
  <c r="F5474" i="2"/>
  <c r="F5483" i="2"/>
  <c r="F5492" i="2"/>
  <c r="F5500" i="2"/>
  <c r="F5508" i="2"/>
  <c r="F5516" i="2"/>
  <c r="F5524" i="2"/>
  <c r="F5532" i="2"/>
  <c r="F5540" i="2"/>
  <c r="F5548" i="2"/>
  <c r="F5558" i="2"/>
  <c r="F5565" i="2"/>
  <c r="F5573" i="2"/>
  <c r="F5581" i="2"/>
  <c r="F5590" i="2"/>
  <c r="F5598" i="2"/>
  <c r="F5606" i="2"/>
  <c r="F5614" i="2"/>
  <c r="F5622" i="2"/>
  <c r="F5630" i="2"/>
  <c r="F5638" i="2"/>
  <c r="F5646" i="2"/>
  <c r="F5654" i="2"/>
  <c r="F5662" i="2"/>
  <c r="F5670" i="2"/>
  <c r="F5678" i="2"/>
  <c r="F5689" i="2"/>
  <c r="F5699" i="2"/>
  <c r="F5708" i="2"/>
  <c r="F5715" i="2"/>
  <c r="F5723" i="2"/>
  <c r="F5731" i="2"/>
  <c r="F5737" i="2"/>
  <c r="F5742" i="2"/>
  <c r="F5746" i="2"/>
  <c r="F5750" i="2"/>
  <c r="F5754" i="2"/>
  <c r="F5758" i="2"/>
  <c r="F5762" i="2"/>
  <c r="F5766" i="2"/>
  <c r="F5770" i="2"/>
  <c r="F5774" i="2"/>
  <c r="F5779" i="2"/>
  <c r="F5783" i="2"/>
  <c r="F5788" i="2"/>
  <c r="F5792" i="2"/>
  <c r="F5797" i="2"/>
  <c r="F5801" i="2"/>
  <c r="F5806" i="2"/>
  <c r="F5810" i="2"/>
  <c r="F5815" i="2"/>
  <c r="F5819" i="2"/>
  <c r="F5823" i="2"/>
  <c r="F5827" i="2"/>
  <c r="F5831" i="2"/>
  <c r="F5835" i="2"/>
  <c r="F5839" i="2"/>
  <c r="F5843" i="2"/>
  <c r="F5847" i="2"/>
  <c r="F5851" i="2"/>
  <c r="F5855" i="2"/>
  <c r="F5859" i="2"/>
  <c r="F5863" i="2"/>
  <c r="F5867" i="2"/>
  <c r="F5871" i="2"/>
  <c r="F5875" i="2"/>
  <c r="F5879" i="2"/>
  <c r="F5883" i="2"/>
  <c r="F5887" i="2"/>
  <c r="F5891" i="2"/>
  <c r="F5895" i="2"/>
  <c r="F5899" i="2"/>
  <c r="F5903" i="2"/>
  <c r="F5907" i="2"/>
  <c r="F5911" i="2"/>
  <c r="F5915" i="2"/>
  <c r="F5919" i="2"/>
  <c r="F5923" i="2"/>
  <c r="F5927" i="2"/>
  <c r="F5931" i="2"/>
  <c r="F5935" i="2"/>
  <c r="F5939" i="2"/>
  <c r="F5943" i="2"/>
  <c r="F5947" i="2"/>
  <c r="F5951" i="2"/>
  <c r="F5955" i="2"/>
  <c r="F5959" i="2"/>
  <c r="F5963" i="2"/>
  <c r="F5967" i="2"/>
  <c r="F5971" i="2"/>
  <c r="F5975" i="2"/>
  <c r="F5979" i="2"/>
  <c r="F5983" i="2"/>
  <c r="F5987" i="2"/>
  <c r="F5991" i="2"/>
  <c r="F5995" i="2"/>
  <c r="F5999" i="2"/>
  <c r="F6003" i="2"/>
  <c r="F6007" i="2"/>
  <c r="F6011" i="2"/>
  <c r="F6015" i="2"/>
  <c r="F6019" i="2"/>
  <c r="F6023" i="2"/>
  <c r="F6027" i="2"/>
  <c r="F6031" i="2"/>
  <c r="F6035" i="2"/>
  <c r="F6039" i="2"/>
  <c r="F6043" i="2"/>
  <c r="F6047" i="2"/>
  <c r="F6051" i="2"/>
  <c r="F6055" i="2"/>
  <c r="F6059" i="2"/>
  <c r="F6063" i="2"/>
  <c r="F6067" i="2"/>
  <c r="F6071" i="2"/>
  <c r="F6075" i="2"/>
  <c r="F6079" i="2"/>
  <c r="F6083" i="2"/>
  <c r="F6087" i="2"/>
  <c r="F6091" i="2"/>
  <c r="F6110" i="2"/>
  <c r="F6115" i="2"/>
  <c r="F6120" i="2"/>
  <c r="F6119" i="2"/>
  <c r="F6126" i="2"/>
  <c r="F6131" i="2"/>
  <c r="F6136" i="2"/>
  <c r="F6135" i="2"/>
  <c r="F6144" i="2"/>
  <c r="F6148" i="2"/>
  <c r="F6152" i="2"/>
  <c r="F6159" i="2"/>
  <c r="F6163" i="2"/>
  <c r="F6167" i="2"/>
  <c r="F6171" i="2"/>
  <c r="F6176" i="2"/>
  <c r="F6180" i="2"/>
  <c r="F6184" i="2"/>
  <c r="F6188" i="2"/>
  <c r="F6193" i="2"/>
  <c r="F6197" i="2"/>
  <c r="F6202" i="2"/>
  <c r="F6206" i="2"/>
  <c r="F6211" i="2"/>
  <c r="F6215" i="2"/>
  <c r="F6219" i="2"/>
  <c r="F6223" i="2"/>
  <c r="F6228" i="2"/>
  <c r="F6232" i="2"/>
  <c r="F6236" i="2"/>
  <c r="F6240" i="2"/>
  <c r="F6245" i="2"/>
  <c r="F6249" i="2"/>
  <c r="F6254" i="2"/>
  <c r="F6257" i="2"/>
  <c r="F6261" i="2"/>
  <c r="F6265" i="2"/>
  <c r="F6269" i="2"/>
  <c r="F6273" i="2"/>
  <c r="F6277" i="2"/>
  <c r="F6281" i="2"/>
  <c r="F6285" i="2"/>
  <c r="F6289" i="2"/>
  <c r="F6293" i="2"/>
  <c r="F6297" i="2"/>
  <c r="F6301" i="2"/>
  <c r="F6305" i="2"/>
  <c r="F6315" i="2"/>
  <c r="F6319" i="2"/>
  <c r="F6323" i="2"/>
  <c r="F6327" i="2"/>
  <c r="F6335" i="2"/>
  <c r="F6333" i="2"/>
  <c r="F6339" i="2"/>
  <c r="F6343" i="2"/>
  <c r="F6351" i="2"/>
  <c r="F6356" i="2"/>
  <c r="F6364" i="2"/>
  <c r="F6368" i="2"/>
  <c r="F6372" i="2"/>
  <c r="F6376" i="2"/>
  <c r="F6380" i="2"/>
  <c r="F6384" i="2"/>
  <c r="F6392" i="2"/>
  <c r="F6396" i="2"/>
  <c r="F6400" i="2"/>
  <c r="F6404" i="2"/>
  <c r="F6408" i="2"/>
  <c r="F6412" i="2"/>
  <c r="F6416" i="2"/>
  <c r="F6420" i="2"/>
  <c r="F6424" i="2"/>
  <c r="F6428" i="2"/>
  <c r="F6432" i="2"/>
  <c r="F6436" i="2"/>
  <c r="F6440" i="2"/>
  <c r="F6444" i="2"/>
  <c r="F6450" i="2"/>
  <c r="F6454" i="2"/>
  <c r="F6460" i="2"/>
  <c r="F6464" i="2"/>
  <c r="F6468" i="2"/>
  <c r="F6472" i="2"/>
  <c r="F6476" i="2"/>
  <c r="F6480" i="2"/>
  <c r="F6484" i="2"/>
  <c r="F6488" i="2"/>
  <c r="F6492" i="2"/>
  <c r="F6496" i="2"/>
  <c r="F6504" i="2"/>
  <c r="F6508" i="2"/>
  <c r="F6513" i="2"/>
  <c r="F6516" i="2"/>
  <c r="F6522" i="2"/>
  <c r="F6526" i="2"/>
  <c r="F6530" i="2"/>
  <c r="F6534" i="2"/>
  <c r="F6539" i="2"/>
  <c r="F6543" i="2"/>
  <c r="F6547" i="2"/>
  <c r="F6551" i="2"/>
  <c r="F6555" i="2"/>
  <c r="F6559" i="2"/>
  <c r="F6563" i="2"/>
  <c r="F6567" i="2"/>
  <c r="F6571" i="2"/>
  <c r="F6575" i="2"/>
  <c r="F6579" i="2"/>
  <c r="F6583" i="2"/>
  <c r="F6587" i="2"/>
  <c r="F6591" i="2"/>
  <c r="F6595" i="2"/>
  <c r="F6599" i="2"/>
  <c r="F6603" i="2"/>
  <c r="F6607" i="2"/>
  <c r="F6611" i="2"/>
  <c r="F6615" i="2"/>
  <c r="F6619" i="2"/>
  <c r="F6623" i="2"/>
  <c r="F6627" i="2"/>
  <c r="F6631" i="2"/>
  <c r="F6635" i="2"/>
  <c r="F6639" i="2"/>
  <c r="F6727" i="2"/>
  <c r="F6731" i="2"/>
  <c r="F6735" i="2"/>
  <c r="F6739" i="2"/>
  <c r="F6743" i="2"/>
  <c r="F6747" i="2"/>
  <c r="F6751" i="2"/>
  <c r="F6755" i="2"/>
  <c r="F6759" i="2"/>
  <c r="F6763" i="2"/>
  <c r="F6767" i="2"/>
  <c r="F6771" i="2"/>
  <c r="F6775" i="2"/>
  <c r="F6779" i="2"/>
  <c r="F6783" i="2"/>
  <c r="F6787" i="2"/>
  <c r="F6791" i="2"/>
  <c r="F6795" i="2"/>
  <c r="F6799" i="2"/>
  <c r="F6803" i="2"/>
  <c r="F6807" i="2"/>
  <c r="F6811" i="2"/>
  <c r="F6815" i="2"/>
  <c r="F6819" i="2"/>
  <c r="F6823" i="2"/>
  <c r="F6827" i="2"/>
  <c r="F6831" i="2"/>
  <c r="F6835" i="2"/>
  <c r="F6839" i="2"/>
  <c r="F6843" i="2"/>
  <c r="F6847" i="2"/>
  <c r="F6851" i="2"/>
  <c r="F6855" i="2"/>
  <c r="F6859" i="2"/>
  <c r="F6863" i="2"/>
  <c r="F6867" i="2"/>
  <c r="F6871" i="2"/>
  <c r="F6875" i="2"/>
  <c r="F6879" i="2"/>
  <c r="F6883" i="2"/>
  <c r="F6888" i="2"/>
  <c r="F6892" i="2"/>
  <c r="F6896" i="2"/>
  <c r="F6901" i="2"/>
  <c r="F6905" i="2"/>
  <c r="F6909" i="2"/>
  <c r="F6913" i="2"/>
  <c r="F6917" i="2"/>
  <c r="F6921" i="2"/>
  <c r="F6925" i="2"/>
  <c r="F6929" i="2"/>
  <c r="F6933" i="2"/>
  <c r="F6937" i="2"/>
  <c r="F6941" i="2"/>
  <c r="F6946" i="2"/>
  <c r="F6950" i="2"/>
  <c r="F6954" i="2"/>
  <c r="F6958" i="2"/>
  <c r="F6962" i="2"/>
  <c r="F6966" i="2"/>
  <c r="F6970" i="2"/>
  <c r="F6974" i="2"/>
  <c r="F6978" i="2"/>
  <c r="F6982" i="2"/>
  <c r="F6986" i="2"/>
  <c r="F6990" i="2"/>
  <c r="F6994" i="2"/>
  <c r="F6998" i="2"/>
  <c r="F7002" i="2"/>
  <c r="F7006" i="2"/>
  <c r="F7010" i="2"/>
  <c r="F7014" i="2"/>
  <c r="F7018" i="2"/>
  <c r="F7022" i="2"/>
  <c r="F7026" i="2"/>
  <c r="F7030" i="2"/>
  <c r="F7034" i="2"/>
  <c r="F7038" i="2"/>
  <c r="F7042" i="2"/>
  <c r="F7046" i="2"/>
  <c r="F7050" i="2"/>
  <c r="F7054" i="2"/>
  <c r="F7058" i="2"/>
  <c r="F7062" i="2"/>
  <c r="F7066" i="2"/>
  <c r="F7070" i="2"/>
  <c r="F7074" i="2"/>
  <c r="F7078" i="2"/>
  <c r="F7082" i="2"/>
  <c r="F7086" i="2"/>
  <c r="F7090" i="2"/>
  <c r="F7094" i="2"/>
  <c r="F7098" i="2"/>
  <c r="F7102" i="2"/>
  <c r="F7106" i="2"/>
  <c r="F7116" i="2"/>
  <c r="F7121" i="2"/>
  <c r="F7125" i="2"/>
  <c r="F7136" i="2"/>
  <c r="F7140" i="2"/>
  <c r="F7144" i="2"/>
  <c r="F7148" i="2"/>
  <c r="F7152" i="2"/>
  <c r="F7156" i="2"/>
  <c r="F7160" i="2"/>
  <c r="F7166" i="2"/>
  <c r="F7173" i="2"/>
  <c r="F7177" i="2"/>
  <c r="F7182" i="2"/>
  <c r="F7187" i="2"/>
  <c r="F7191" i="2"/>
  <c r="F7195" i="2"/>
  <c r="F7199" i="2"/>
  <c r="F7203" i="2"/>
  <c r="F7207" i="2"/>
  <c r="F7211" i="2"/>
  <c r="F7232" i="2"/>
  <c r="F7236" i="2"/>
  <c r="F7240" i="2"/>
  <c r="F7244" i="2"/>
  <c r="F7248" i="2"/>
  <c r="F7252" i="2"/>
  <c r="F7256" i="2"/>
  <c r="F7260" i="2"/>
  <c r="F7264" i="2"/>
  <c r="F7268" i="2"/>
  <c r="F7272" i="2"/>
  <c r="F7276" i="2"/>
  <c r="F7280" i="2"/>
  <c r="F7284" i="2"/>
  <c r="F7288" i="2"/>
  <c r="F672" i="2"/>
  <c r="F926" i="2"/>
  <c r="F1035" i="2"/>
  <c r="F1163" i="2"/>
  <c r="F1292" i="2"/>
  <c r="F1377" i="2"/>
  <c r="F1443" i="2"/>
  <c r="F1511" i="2"/>
  <c r="F1576" i="2"/>
  <c r="F1640" i="2"/>
  <c r="F1704" i="2"/>
  <c r="F1751" i="2"/>
  <c r="F1794" i="2"/>
  <c r="F1828" i="2"/>
  <c r="F1861" i="2"/>
  <c r="F1893" i="2"/>
  <c r="F1925" i="2"/>
  <c r="F1958" i="2"/>
  <c r="F1990" i="2"/>
  <c r="F2023" i="2"/>
  <c r="F2055" i="2"/>
  <c r="F2087" i="2"/>
  <c r="F2119" i="2"/>
  <c r="F2151" i="2"/>
  <c r="F2183" i="2"/>
  <c r="F2215" i="2"/>
  <c r="F2247" i="2"/>
  <c r="F2279" i="2"/>
  <c r="F2311" i="2"/>
  <c r="F2343" i="2"/>
  <c r="F2375" i="2"/>
  <c r="F2407" i="2"/>
  <c r="F2440" i="2"/>
  <c r="F2472" i="2"/>
  <c r="F2504" i="2"/>
  <c r="F2536" i="2"/>
  <c r="F2568" i="2"/>
  <c r="F2600" i="2"/>
  <c r="F2632" i="2"/>
  <c r="F2664" i="2"/>
  <c r="F2696" i="2"/>
  <c r="F2728" i="2"/>
  <c r="F2760" i="2"/>
  <c r="F2776" i="2"/>
  <c r="F2792" i="2"/>
  <c r="F2808" i="2"/>
  <c r="F2824" i="2"/>
  <c r="F2840" i="2"/>
  <c r="F2856" i="2"/>
  <c r="F2872" i="2"/>
  <c r="F2888" i="2"/>
  <c r="F2904" i="2"/>
  <c r="F2920" i="2"/>
  <c r="F2936" i="2"/>
  <c r="F2952" i="2"/>
  <c r="F2968" i="2"/>
  <c r="F2984" i="2"/>
  <c r="F3000" i="2"/>
  <c r="F3016" i="2"/>
  <c r="F3032" i="2"/>
  <c r="F3048" i="2"/>
  <c r="F3064" i="2"/>
  <c r="F3080" i="2"/>
  <c r="F3096" i="2"/>
  <c r="F3112" i="2"/>
  <c r="F3128" i="2"/>
  <c r="F3144" i="2"/>
  <c r="F3160" i="2"/>
  <c r="F3176" i="2"/>
  <c r="F3194" i="2"/>
  <c r="F3210" i="2"/>
  <c r="F3227" i="2"/>
  <c r="F3243" i="2"/>
  <c r="F3259" i="2"/>
  <c r="F3275" i="2"/>
  <c r="F3291" i="2"/>
  <c r="F3307" i="2"/>
  <c r="F3323" i="2"/>
  <c r="F3339" i="2"/>
  <c r="F3355" i="2"/>
  <c r="F3435" i="2"/>
  <c r="F3451" i="2"/>
  <c r="F3467" i="2"/>
  <c r="F3483" i="2"/>
  <c r="F3498" i="2"/>
  <c r="F3509" i="2"/>
  <c r="F3518" i="2"/>
  <c r="F3526" i="2"/>
  <c r="F3534" i="2"/>
  <c r="F3542" i="2"/>
  <c r="F3550" i="2"/>
  <c r="F3558" i="2"/>
  <c r="F3566" i="2"/>
  <c r="F3574" i="2"/>
  <c r="F3582" i="2"/>
  <c r="F3590" i="2"/>
  <c r="F3598" i="2"/>
  <c r="F3606" i="2"/>
  <c r="F3614" i="2"/>
  <c r="F3622" i="2"/>
  <c r="F3630" i="2"/>
  <c r="F3638" i="2"/>
  <c r="F3646" i="2"/>
  <c r="F3654" i="2"/>
  <c r="F3662" i="2"/>
  <c r="F3670" i="2"/>
  <c r="F3678" i="2"/>
  <c r="F3686" i="2"/>
  <c r="F3694" i="2"/>
  <c r="F3702" i="2"/>
  <c r="F3710" i="2"/>
  <c r="F3718" i="2"/>
  <c r="F3726" i="2"/>
  <c r="F3734" i="2"/>
  <c r="F3742" i="2"/>
  <c r="F3750" i="2"/>
  <c r="F3758" i="2"/>
  <c r="F3766" i="2"/>
  <c r="F3774" i="2"/>
  <c r="F3782" i="2"/>
  <c r="F3790" i="2"/>
  <c r="F3798" i="2"/>
  <c r="F3806" i="2"/>
  <c r="F3814" i="2"/>
  <c r="F3822" i="2"/>
  <c r="F3830" i="2"/>
  <c r="F3838" i="2"/>
  <c r="F3846" i="2"/>
  <c r="F3854" i="2"/>
  <c r="F3862" i="2"/>
  <c r="F3870" i="2"/>
  <c r="F3878" i="2"/>
  <c r="F3886" i="2"/>
  <c r="F3894" i="2"/>
  <c r="F3902" i="2"/>
  <c r="F3910" i="2"/>
  <c r="F3918" i="2"/>
  <c r="F3926" i="2"/>
  <c r="F3934" i="2"/>
  <c r="F3942" i="2"/>
  <c r="F3950" i="2"/>
  <c r="F3958" i="2"/>
  <c r="F3966" i="2"/>
  <c r="F3974" i="2"/>
  <c r="F3982" i="2"/>
  <c r="F3990" i="2"/>
  <c r="F3998" i="2"/>
  <c r="F4006" i="2"/>
  <c r="F4014" i="2"/>
  <c r="F4022" i="2"/>
  <c r="F4030" i="2"/>
  <c r="F4038" i="2"/>
  <c r="F4046" i="2"/>
  <c r="F4054" i="2"/>
  <c r="F4062" i="2"/>
  <c r="F4070" i="2"/>
  <c r="F4078" i="2"/>
  <c r="F4086" i="2"/>
  <c r="F4094" i="2"/>
  <c r="F4102" i="2"/>
  <c r="F4110" i="2"/>
  <c r="F4118" i="2"/>
  <c r="F4126" i="2"/>
  <c r="F4134" i="2"/>
  <c r="F4142" i="2"/>
  <c r="F4150" i="2"/>
  <c r="F4158" i="2"/>
  <c r="F4172" i="2"/>
  <c r="F4184" i="2"/>
  <c r="F4200" i="2"/>
  <c r="F4211" i="2"/>
  <c r="F4219" i="2"/>
  <c r="F4228" i="2"/>
  <c r="F4236" i="2"/>
  <c r="F4246" i="2"/>
  <c r="F4254" i="2"/>
  <c r="F4263" i="2"/>
  <c r="F4271" i="2"/>
  <c r="F4279" i="2"/>
  <c r="F4288" i="2"/>
  <c r="F4296" i="2"/>
  <c r="F4304" i="2"/>
  <c r="F4312" i="2"/>
  <c r="F4320" i="2"/>
  <c r="F4328" i="2"/>
  <c r="F4344" i="2"/>
  <c r="F4352" i="2"/>
  <c r="F4404" i="2"/>
  <c r="F4421" i="2"/>
  <c r="F4430" i="2"/>
  <c r="F4453" i="2"/>
  <c r="F4463" i="2"/>
  <c r="F4471" i="2"/>
  <c r="F4479" i="2"/>
  <c r="F4487" i="2"/>
  <c r="F4500" i="2"/>
  <c r="F4508" i="2"/>
  <c r="F4516" i="2"/>
  <c r="F4527" i="2"/>
  <c r="F4535" i="2"/>
  <c r="F4545" i="2"/>
  <c r="F4554" i="2"/>
  <c r="F4562" i="2"/>
  <c r="F4570" i="2"/>
  <c r="F4578" i="2"/>
  <c r="F4586" i="2"/>
  <c r="F4594" i="2"/>
  <c r="F4602" i="2"/>
  <c r="F4610" i="2"/>
  <c r="F4621" i="2"/>
  <c r="F4633" i="2"/>
  <c r="F4641" i="2"/>
  <c r="F4649" i="2"/>
  <c r="F4663" i="2"/>
  <c r="F4671" i="2"/>
  <c r="F4679" i="2"/>
  <c r="F4687" i="2"/>
  <c r="F4695" i="2"/>
  <c r="F4703" i="2"/>
  <c r="F4711" i="2"/>
  <c r="F4720" i="2"/>
  <c r="F4728" i="2"/>
  <c r="F4736" i="2"/>
  <c r="F4754" i="2"/>
  <c r="F4764" i="2"/>
  <c r="F4774" i="2"/>
  <c r="F4784" i="2"/>
  <c r="F4793" i="2"/>
  <c r="F4801" i="2"/>
  <c r="F4810" i="2"/>
  <c r="F4807" i="2"/>
  <c r="F4817" i="2"/>
  <c r="F4826" i="2"/>
  <c r="F4834" i="2"/>
  <c r="F4843" i="2"/>
  <c r="F4851" i="2"/>
  <c r="F4863" i="2"/>
  <c r="F4871" i="2"/>
  <c r="F4880" i="2"/>
  <c r="F4888" i="2"/>
  <c r="F4897" i="2"/>
  <c r="F4905" i="2"/>
  <c r="F4914" i="2"/>
  <c r="F4922" i="2"/>
  <c r="F4931" i="2"/>
  <c r="F4939" i="2"/>
  <c r="F4948" i="2"/>
  <c r="F4956" i="2"/>
  <c r="F4964" i="2"/>
  <c r="F4972" i="2"/>
  <c r="F4980" i="2"/>
  <c r="F4988" i="2"/>
  <c r="F4996" i="2"/>
  <c r="F5005" i="2"/>
  <c r="F5013" i="2"/>
  <c r="F5021" i="2"/>
  <c r="F5029" i="2"/>
  <c r="F5037" i="2"/>
  <c r="F5045" i="2"/>
  <c r="F5053" i="2"/>
  <c r="F5061" i="2"/>
  <c r="F5070" i="2"/>
  <c r="F5078" i="2"/>
  <c r="F5086" i="2"/>
  <c r="F5094" i="2"/>
  <c r="F5102" i="2"/>
  <c r="F5110" i="2"/>
  <c r="F5118" i="2"/>
  <c r="F5127" i="2"/>
  <c r="F5135" i="2"/>
  <c r="F5143" i="2"/>
  <c r="F5151" i="2"/>
  <c r="F5159" i="2"/>
  <c r="F5167" i="2"/>
  <c r="F5175" i="2"/>
  <c r="F5183" i="2"/>
  <c r="F5191" i="2"/>
  <c r="F5199" i="2"/>
  <c r="F5207" i="2"/>
  <c r="F5215" i="2"/>
  <c r="F5223" i="2"/>
  <c r="F5231" i="2"/>
  <c r="F5239" i="2"/>
  <c r="F5251" i="2"/>
  <c r="F5258" i="2"/>
  <c r="F5270" i="2"/>
  <c r="F5283" i="2"/>
  <c r="F5293" i="2"/>
  <c r="F5301" i="2"/>
  <c r="F5310" i="2"/>
  <c r="F5318" i="2"/>
  <c r="F5326" i="2"/>
  <c r="F5337" i="2"/>
  <c r="F5345" i="2"/>
  <c r="F5357" i="2"/>
  <c r="F5355" i="2"/>
  <c r="F5365" i="2"/>
  <c r="F5373" i="2"/>
  <c r="F5381" i="2"/>
  <c r="F5389" i="2"/>
  <c r="F5397" i="2"/>
  <c r="F5405" i="2"/>
  <c r="F5416" i="2"/>
  <c r="F5425" i="2"/>
  <c r="F5433" i="2"/>
  <c r="F5441" i="2"/>
  <c r="F5452" i="2"/>
  <c r="F5461" i="2"/>
  <c r="F5469" i="2"/>
  <c r="F5479" i="2"/>
  <c r="F5478" i="2"/>
  <c r="F5488" i="2"/>
  <c r="F5496" i="2"/>
  <c r="F5504" i="2"/>
  <c r="F5512" i="2"/>
  <c r="F5520" i="2"/>
  <c r="F5528" i="2"/>
  <c r="F5536" i="2"/>
  <c r="F5544" i="2"/>
  <c r="F5552" i="2"/>
  <c r="F5561" i="2"/>
  <c r="F5569" i="2"/>
  <c r="F5577" i="2"/>
  <c r="F5585" i="2"/>
  <c r="F5594" i="2"/>
  <c r="F5602" i="2"/>
  <c r="F5610" i="2"/>
  <c r="F5618" i="2"/>
  <c r="F5626" i="2"/>
  <c r="F5634" i="2"/>
  <c r="F5642" i="2"/>
  <c r="F5650" i="2"/>
  <c r="F5658" i="2"/>
  <c r="F5666" i="2"/>
  <c r="F5674" i="2"/>
  <c r="F5682" i="2"/>
  <c r="F5693" i="2"/>
  <c r="F5703" i="2"/>
  <c r="F5711" i="2"/>
  <c r="F5719" i="2"/>
  <c r="F5727" i="2"/>
  <c r="F5735" i="2"/>
  <c r="F5740" i="2"/>
  <c r="F5744" i="2"/>
  <c r="F5748" i="2"/>
  <c r="F5752" i="2"/>
  <c r="F5756" i="2"/>
  <c r="F5760" i="2"/>
  <c r="F5764" i="2"/>
  <c r="F5768" i="2"/>
  <c r="F5772" i="2"/>
  <c r="F5777" i="2"/>
  <c r="F5781" i="2"/>
  <c r="F5786" i="2"/>
  <c r="F5790" i="2"/>
  <c r="F5795" i="2"/>
  <c r="F5793" i="2"/>
  <c r="F5799" i="2"/>
  <c r="F5804" i="2"/>
  <c r="F5808" i="2"/>
  <c r="F5813" i="2"/>
  <c r="F5817" i="2"/>
  <c r="F5821" i="2"/>
  <c r="F5825" i="2"/>
  <c r="F5829" i="2"/>
  <c r="F5833" i="2"/>
  <c r="F5837" i="2"/>
  <c r="F5841" i="2"/>
  <c r="F5845" i="2"/>
  <c r="F5849" i="2"/>
  <c r="F5853" i="2"/>
  <c r="F5857" i="2"/>
  <c r="F5861" i="2"/>
  <c r="F5865" i="2"/>
  <c r="F5869" i="2"/>
  <c r="F5873" i="2"/>
  <c r="F5877" i="2"/>
  <c r="F5881" i="2"/>
  <c r="F5885" i="2"/>
  <c r="F5889" i="2"/>
  <c r="F5893" i="2"/>
  <c r="F5897" i="2"/>
  <c r="F5901" i="2"/>
  <c r="F5905" i="2"/>
  <c r="F5909" i="2"/>
  <c r="F5913" i="2"/>
  <c r="F5917" i="2"/>
  <c r="F5921" i="2"/>
  <c r="F5925" i="2"/>
  <c r="F5929" i="2"/>
  <c r="F5933" i="2"/>
  <c r="F5937" i="2"/>
  <c r="F5941" i="2"/>
  <c r="F5945" i="2"/>
  <c r="F5949" i="2"/>
  <c r="F5953" i="2"/>
  <c r="F5957" i="2"/>
  <c r="F5961" i="2"/>
  <c r="F5965" i="2"/>
  <c r="F5969" i="2"/>
  <c r="F5973" i="2"/>
  <c r="F5977" i="2"/>
  <c r="F5981" i="2"/>
  <c r="F5985" i="2"/>
  <c r="F5989" i="2"/>
  <c r="F5993" i="2"/>
  <c r="F5997" i="2"/>
  <c r="F6001" i="2"/>
  <c r="F6005" i="2"/>
  <c r="F6009" i="2"/>
  <c r="F6013" i="2"/>
  <c r="F6017" i="2"/>
  <c r="F6021" i="2"/>
  <c r="F6025" i="2"/>
  <c r="F6029" i="2"/>
  <c r="F6033" i="2"/>
  <c r="F6037" i="2"/>
  <c r="F6041" i="2"/>
  <c r="F6045" i="2"/>
  <c r="F6049" i="2"/>
  <c r="F6053" i="2"/>
  <c r="F6057" i="2"/>
  <c r="F6061" i="2"/>
  <c r="F6065" i="2"/>
  <c r="F6069" i="2"/>
  <c r="F6073" i="2"/>
  <c r="F6077" i="2"/>
  <c r="F6081" i="2"/>
  <c r="F6085" i="2"/>
  <c r="F6089" i="2"/>
  <c r="F6112" i="2"/>
  <c r="F6117" i="2"/>
  <c r="F6123" i="2"/>
  <c r="F6128" i="2"/>
  <c r="F6133" i="2"/>
  <c r="F6139" i="2"/>
  <c r="F6142" i="2"/>
  <c r="F6146" i="2"/>
  <c r="F6150" i="2"/>
  <c r="F6157" i="2"/>
  <c r="F6161" i="2"/>
  <c r="F6165" i="2"/>
  <c r="F6169" i="2"/>
  <c r="F6174" i="2"/>
  <c r="F6178" i="2"/>
  <c r="F6182" i="2"/>
  <c r="F6186" i="2"/>
  <c r="F6191" i="2"/>
  <c r="F6189" i="2"/>
  <c r="F6195" i="2"/>
  <c r="F6200" i="2"/>
  <c r="F6204" i="2"/>
  <c r="F6209" i="2"/>
  <c r="F6207" i="2"/>
  <c r="F6213" i="2"/>
  <c r="F6217" i="2"/>
  <c r="F6221" i="2"/>
  <c r="F6226" i="2"/>
  <c r="F6230" i="2"/>
  <c r="F6234" i="2"/>
  <c r="F6238" i="2"/>
  <c r="F6243" i="2"/>
  <c r="F6241" i="2"/>
  <c r="F6247" i="2"/>
  <c r="F6252" i="2"/>
  <c r="F6250" i="2"/>
  <c r="F6255" i="2"/>
  <c r="F6259" i="2"/>
  <c r="F6263" i="2"/>
  <c r="F6267" i="2"/>
  <c r="F6271" i="2"/>
  <c r="F6275" i="2"/>
  <c r="F6279" i="2"/>
  <c r="F6283" i="2"/>
  <c r="F6287" i="2"/>
  <c r="F6291" i="2"/>
  <c r="F6295" i="2"/>
  <c r="F6299" i="2"/>
  <c r="F6303" i="2"/>
  <c r="F6317" i="2"/>
  <c r="F6313" i="2"/>
  <c r="F6321" i="2"/>
  <c r="F6325" i="2"/>
  <c r="F6331" i="2"/>
  <c r="F6337" i="2"/>
  <c r="F6341" i="2"/>
  <c r="F6352" i="2"/>
  <c r="F6358" i="2"/>
  <c r="F6362" i="2"/>
  <c r="F6359" i="2"/>
  <c r="F6366" i="2"/>
  <c r="F6370" i="2"/>
  <c r="F6374" i="2"/>
  <c r="F6378" i="2"/>
  <c r="F6382" i="2"/>
  <c r="F6394" i="2"/>
  <c r="F6398" i="2"/>
  <c r="F6402" i="2"/>
  <c r="F6406" i="2"/>
  <c r="F6410" i="2"/>
  <c r="F6414" i="2"/>
  <c r="F6418" i="2"/>
  <c r="F6422" i="2"/>
  <c r="F6426" i="2"/>
  <c r="F6430" i="2"/>
  <c r="F6434" i="2"/>
  <c r="F6438" i="2"/>
  <c r="F6442" i="2"/>
  <c r="F6446" i="2"/>
  <c r="F6452" i="2"/>
  <c r="F6456" i="2"/>
  <c r="F6462" i="2"/>
  <c r="F6466" i="2"/>
  <c r="F6470" i="2"/>
  <c r="F6474" i="2"/>
  <c r="F6478" i="2"/>
  <c r="F6482" i="2"/>
  <c r="F6486" i="2"/>
  <c r="F6490" i="2"/>
  <c r="F6494" i="2"/>
  <c r="F6498" i="2"/>
  <c r="F6506" i="2"/>
  <c r="F6510" i="2"/>
  <c r="F6514" i="2"/>
  <c r="F6518" i="2"/>
  <c r="F6524" i="2"/>
  <c r="F6528" i="2"/>
  <c r="F6532" i="2"/>
  <c r="F6536" i="2"/>
  <c r="F6541" i="2"/>
  <c r="F6545" i="2"/>
  <c r="F6549" i="2"/>
  <c r="F6553" i="2"/>
  <c r="F6557" i="2"/>
  <c r="F6561" i="2"/>
  <c r="F6565" i="2"/>
  <c r="F6569" i="2"/>
  <c r="F6573" i="2"/>
  <c r="F6577" i="2"/>
  <c r="F6581" i="2"/>
  <c r="F6585" i="2"/>
  <c r="F6589" i="2"/>
  <c r="F6593" i="2"/>
  <c r="F6597" i="2"/>
  <c r="F6601" i="2"/>
  <c r="F6605" i="2"/>
  <c r="F6609" i="2"/>
  <c r="F6613" i="2"/>
  <c r="F6617" i="2"/>
  <c r="F6621" i="2"/>
  <c r="F6625" i="2"/>
  <c r="F6629" i="2"/>
  <c r="F6633" i="2"/>
  <c r="F6637" i="2"/>
  <c r="F6641" i="2"/>
  <c r="F6729" i="2"/>
  <c r="F6733" i="2"/>
  <c r="F6737" i="2"/>
  <c r="F6741" i="2"/>
  <c r="F6745" i="2"/>
  <c r="F6749" i="2"/>
  <c r="F6753" i="2"/>
  <c r="F6757" i="2"/>
  <c r="F6761" i="2"/>
  <c r="F6765" i="2"/>
  <c r="F6769" i="2"/>
  <c r="F6773" i="2"/>
  <c r="F6777" i="2"/>
  <c r="F6781" i="2"/>
  <c r="F6785" i="2"/>
  <c r="F6789" i="2"/>
  <c r="F6793" i="2"/>
  <c r="F6797" i="2"/>
  <c r="F6801" i="2"/>
  <c r="F6805" i="2"/>
  <c r="F6809" i="2"/>
  <c r="F6813" i="2"/>
  <c r="F6817" i="2"/>
  <c r="F6821" i="2"/>
  <c r="F6825" i="2"/>
  <c r="F6829" i="2"/>
  <c r="F6833" i="2"/>
  <c r="F6837" i="2"/>
  <c r="F6841" i="2"/>
  <c r="F6845" i="2"/>
  <c r="F6849" i="2"/>
  <c r="F6853" i="2"/>
  <c r="F6857" i="2"/>
  <c r="F6861" i="2"/>
  <c r="F6865" i="2"/>
  <c r="F6869" i="2"/>
  <c r="F6873" i="2"/>
  <c r="F6877" i="2"/>
  <c r="F6881" i="2"/>
  <c r="F6885" i="2"/>
  <c r="F6890" i="2"/>
  <c r="F6894" i="2"/>
  <c r="F6899" i="2"/>
  <c r="F6897" i="2"/>
  <c r="F6903" i="2"/>
  <c r="F6907" i="2"/>
  <c r="F6911" i="2"/>
  <c r="F6915" i="2"/>
  <c r="F6919" i="2"/>
  <c r="F6923" i="2"/>
  <c r="F6927" i="2"/>
  <c r="F6931" i="2"/>
  <c r="F6935" i="2"/>
  <c r="F6939" i="2"/>
  <c r="F6944" i="2"/>
  <c r="F6948" i="2"/>
  <c r="F6952" i="2"/>
  <c r="F6956" i="2"/>
  <c r="F6960" i="2"/>
  <c r="F6964" i="2"/>
  <c r="F6968" i="2"/>
  <c r="F6972" i="2"/>
  <c r="F6976" i="2"/>
  <c r="F6980" i="2"/>
  <c r="F6984" i="2"/>
  <c r="F6988" i="2"/>
  <c r="F6992" i="2"/>
  <c r="F6996" i="2"/>
  <c r="F7000" i="2"/>
  <c r="F7004" i="2"/>
  <c r="F7008" i="2"/>
  <c r="F7012" i="2"/>
  <c r="F7016" i="2"/>
  <c r="F7020" i="2"/>
  <c r="F7024" i="2"/>
  <c r="F7028" i="2"/>
  <c r="F7032" i="2"/>
  <c r="F7036" i="2"/>
  <c r="F7040" i="2"/>
  <c r="F7044" i="2"/>
  <c r="F7048" i="2"/>
  <c r="F7052" i="2"/>
  <c r="F7056" i="2"/>
  <c r="F7060" i="2"/>
  <c r="F7064" i="2"/>
  <c r="F7068" i="2"/>
  <c r="F7072" i="2"/>
  <c r="F7076" i="2"/>
  <c r="F7080" i="2"/>
  <c r="F7084" i="2"/>
  <c r="F7088" i="2"/>
  <c r="F7092" i="2"/>
  <c r="F7096" i="2"/>
  <c r="F7100" i="2"/>
  <c r="F7104" i="2"/>
  <c r="F7123" i="2"/>
  <c r="F7134" i="2"/>
  <c r="F7138" i="2"/>
  <c r="F7142" i="2"/>
  <c r="F7146" i="2"/>
  <c r="F7150" i="2"/>
  <c r="F7154" i="2"/>
  <c r="F7158" i="2"/>
  <c r="F7164" i="2"/>
  <c r="F7163" i="2"/>
  <c r="F7171" i="2"/>
  <c r="F7175" i="2"/>
  <c r="F7180" i="2"/>
  <c r="F7185" i="2"/>
  <c r="F7189" i="2"/>
  <c r="F7193" i="2"/>
  <c r="F7197" i="2"/>
  <c r="F7201" i="2"/>
  <c r="F7205" i="2"/>
  <c r="F7209" i="2"/>
  <c r="F7230" i="2"/>
  <c r="F7234" i="2"/>
  <c r="F7238" i="2"/>
  <c r="F7242" i="2"/>
  <c r="F7246" i="2"/>
  <c r="F7250" i="2"/>
  <c r="F7254" i="2"/>
  <c r="F7258" i="2"/>
  <c r="F7262" i="2"/>
  <c r="F7219" i="2"/>
  <c r="F7226" i="2"/>
  <c r="F7218" i="2"/>
  <c r="F7229" i="2"/>
  <c r="F564" i="2"/>
  <c r="F556" i="2"/>
  <c r="F548" i="2"/>
  <c r="F539" i="2"/>
  <c r="F531" i="2"/>
  <c r="F523" i="2"/>
  <c r="F515" i="2"/>
  <c r="F507" i="2"/>
  <c r="F499" i="2"/>
  <c r="F491" i="2"/>
  <c r="F483" i="2"/>
  <c r="F475" i="2"/>
  <c r="F467" i="2"/>
  <c r="F459" i="2"/>
  <c r="F444" i="2"/>
  <c r="F436" i="2"/>
  <c r="F428" i="2"/>
  <c r="F420" i="2"/>
  <c r="F412" i="2"/>
  <c r="F404" i="2"/>
  <c r="F396" i="2"/>
  <c r="F388" i="2"/>
  <c r="F380" i="2"/>
  <c r="F372" i="2"/>
  <c r="F364" i="2"/>
  <c r="F356" i="2"/>
  <c r="F348" i="2"/>
  <c r="F340" i="2"/>
  <c r="F332" i="2"/>
  <c r="F324" i="2"/>
  <c r="F316" i="2"/>
  <c r="F308" i="2"/>
  <c r="F300" i="2"/>
  <c r="F292" i="2"/>
  <c r="F284" i="2"/>
  <c r="F276" i="2"/>
  <c r="F268" i="2"/>
  <c r="F260" i="2"/>
  <c r="F253" i="2"/>
  <c r="F245" i="2"/>
  <c r="F237" i="2"/>
  <c r="F229" i="2"/>
  <c r="F217" i="2"/>
  <c r="F209" i="2"/>
  <c r="F201" i="2"/>
  <c r="F193" i="2"/>
  <c r="F185" i="2"/>
  <c r="F177" i="2"/>
  <c r="F171" i="2"/>
  <c r="F170" i="2"/>
  <c r="F162" i="2"/>
  <c r="F154" i="2"/>
  <c r="F146" i="2"/>
  <c r="F137" i="2"/>
  <c r="F129" i="2"/>
  <c r="F121" i="2"/>
  <c r="F113" i="2"/>
  <c r="F105" i="2"/>
  <c r="F97" i="2"/>
  <c r="F88" i="2"/>
  <c r="F87" i="2"/>
  <c r="F85" i="2"/>
  <c r="F75" i="2"/>
  <c r="F65" i="2"/>
  <c r="F57" i="2"/>
  <c r="F47" i="2"/>
  <c r="F46" i="2"/>
  <c r="F45" i="2"/>
  <c r="F20" i="2"/>
  <c r="F17" i="2"/>
  <c r="F25" i="2"/>
  <c r="F7438" i="2"/>
  <c r="F7434" i="2"/>
  <c r="F7429" i="2"/>
  <c r="F7425" i="2"/>
  <c r="F7421" i="2"/>
  <c r="F7419" i="2"/>
  <c r="F7416" i="2"/>
  <c r="F7411" i="2"/>
  <c r="F7406" i="2"/>
  <c r="F7402" i="2"/>
  <c r="F7398" i="2"/>
  <c r="F7394" i="2"/>
  <c r="F7390" i="2"/>
  <c r="F7386" i="2"/>
  <c r="F7381" i="2"/>
  <c r="F7377" i="2"/>
  <c r="F7375" i="2"/>
  <c r="F7369" i="2"/>
  <c r="F7365" i="2"/>
  <c r="F7361" i="2"/>
  <c r="F7357" i="2"/>
  <c r="F7352" i="2"/>
  <c r="F7340" i="2"/>
  <c r="F7336" i="2"/>
  <c r="F7332" i="2"/>
  <c r="F7328" i="2"/>
  <c r="F7324" i="2"/>
  <c r="F7320" i="2"/>
  <c r="F7316" i="2"/>
  <c r="F7312" i="2"/>
  <c r="F7308" i="2"/>
  <c r="F7304" i="2"/>
  <c r="F7300" i="2"/>
  <c r="F7296" i="2"/>
  <c r="F7292" i="2"/>
  <c r="F7287" i="2"/>
  <c r="F7282" i="2"/>
  <c r="F7277" i="2"/>
  <c r="F7271" i="2"/>
  <c r="F7266" i="2"/>
  <c r="F7259" i="2"/>
  <c r="F7251" i="2"/>
  <c r="F7243" i="2"/>
  <c r="F7235" i="2"/>
  <c r="F7210" i="2"/>
  <c r="F7202" i="2"/>
  <c r="F7194" i="2"/>
  <c r="F7186" i="2"/>
  <c r="F7176" i="2"/>
  <c r="F7165" i="2"/>
  <c r="F7155" i="2"/>
  <c r="F7147" i="2"/>
  <c r="F7139" i="2"/>
  <c r="F7124" i="2"/>
  <c r="F7115" i="2"/>
  <c r="F7114" i="2"/>
  <c r="F7101" i="2"/>
  <c r="F7093" i="2"/>
  <c r="F7085" i="2"/>
  <c r="F7077" i="2"/>
  <c r="F7069" i="2"/>
  <c r="F7061" i="2"/>
  <c r="F7053" i="2"/>
  <c r="F7045" i="2"/>
  <c r="F7037" i="2"/>
  <c r="F7029" i="2"/>
  <c r="F7021" i="2"/>
  <c r="F7013" i="2"/>
  <c r="F7005" i="2"/>
  <c r="F6997" i="2"/>
  <c r="F6989" i="2"/>
  <c r="F6981" i="2"/>
  <c r="F6973" i="2"/>
  <c r="F6965" i="2"/>
  <c r="F6957" i="2"/>
  <c r="F6949" i="2"/>
  <c r="F6940" i="2"/>
  <c r="F6932" i="2"/>
  <c r="F6924" i="2"/>
  <c r="F6916" i="2"/>
  <c r="F6908" i="2"/>
  <c r="F6900" i="2"/>
  <c r="F6891" i="2"/>
  <c r="F6882" i="2"/>
  <c r="F6874" i="2"/>
  <c r="F6866" i="2"/>
  <c r="F6858" i="2"/>
  <c r="F6850" i="2"/>
  <c r="F6842" i="2"/>
  <c r="F6834" i="2"/>
  <c r="F6826" i="2"/>
  <c r="F6818" i="2"/>
  <c r="F6810" i="2"/>
  <c r="F6802" i="2"/>
  <c r="F6794" i="2"/>
  <c r="F6786" i="2"/>
  <c r="F6778" i="2"/>
  <c r="F6770" i="2"/>
  <c r="F6762" i="2"/>
  <c r="F6754" i="2"/>
  <c r="F6746" i="2"/>
  <c r="F6738" i="2"/>
  <c r="F6730" i="2"/>
  <c r="F6643" i="2"/>
  <c r="F6642" i="2"/>
  <c r="F6634" i="2"/>
  <c r="F6626" i="2"/>
  <c r="F6618" i="2"/>
  <c r="F6610" i="2"/>
  <c r="F6602" i="2"/>
  <c r="F6594" i="2"/>
  <c r="F6586" i="2"/>
  <c r="F6578" i="2"/>
  <c r="F6570" i="2"/>
  <c r="F6562" i="2"/>
  <c r="F6554" i="2"/>
  <c r="F6546" i="2"/>
  <c r="F6537" i="2"/>
  <c r="F6529" i="2"/>
  <c r="F6519" i="2"/>
  <c r="F6512" i="2"/>
  <c r="F6503" i="2"/>
  <c r="F6502" i="2"/>
  <c r="F6491" i="2"/>
  <c r="F6483" i="2"/>
  <c r="F6475" i="2"/>
  <c r="F6467" i="2"/>
  <c r="F6459" i="2"/>
  <c r="F6449" i="2"/>
  <c r="F6448" i="2"/>
  <c r="F6439" i="2"/>
  <c r="F6431" i="2"/>
  <c r="F6423" i="2"/>
  <c r="F6415" i="2"/>
  <c r="F6407" i="2"/>
  <c r="F6399" i="2"/>
  <c r="F6391" i="2"/>
  <c r="F6381" i="2"/>
  <c r="F6373" i="2"/>
  <c r="F6365" i="2"/>
  <c r="F6357" i="2"/>
  <c r="F6348" i="2"/>
  <c r="F6347" i="2"/>
  <c r="F6336" i="2"/>
  <c r="F6324" i="2"/>
  <c r="F6316" i="2"/>
  <c r="F6304" i="2"/>
  <c r="F6296" i="2"/>
  <c r="F6288" i="2"/>
  <c r="F6280" i="2"/>
  <c r="F6272" i="2"/>
  <c r="F6264" i="2"/>
  <c r="F6256" i="2"/>
  <c r="F6248" i="2"/>
  <c r="F6239" i="2"/>
  <c r="F6231" i="2"/>
  <c r="F6222" i="2"/>
  <c r="F6214" i="2"/>
  <c r="F6205" i="2"/>
  <c r="F6196" i="2"/>
  <c r="F6187" i="2"/>
  <c r="F6179" i="2"/>
  <c r="F6170" i="2"/>
  <c r="F6162" i="2"/>
  <c r="F6151" i="2"/>
  <c r="F6143" i="2"/>
  <c r="F6134" i="2"/>
  <c r="F6124" i="2"/>
  <c r="F6113" i="2"/>
  <c r="F6090" i="2"/>
  <c r="F6082" i="2"/>
  <c r="F6074" i="2"/>
  <c r="F6066" i="2"/>
  <c r="F6058" i="2"/>
  <c r="F6050" i="2"/>
  <c r="F6042" i="2"/>
  <c r="F6034" i="2"/>
  <c r="F6026" i="2"/>
  <c r="F6018" i="2"/>
  <c r="F6010" i="2"/>
  <c r="F6002" i="2"/>
  <c r="F5994" i="2"/>
  <c r="F5986" i="2"/>
  <c r="F5978" i="2"/>
  <c r="F5970" i="2"/>
  <c r="F5962" i="2"/>
  <c r="F5954" i="2"/>
  <c r="F5946" i="2"/>
  <c r="F5938" i="2"/>
  <c r="F5930" i="2"/>
  <c r="F5922" i="2"/>
  <c r="F5914" i="2"/>
  <c r="F5906" i="2"/>
  <c r="F5898" i="2"/>
  <c r="F5890" i="2"/>
  <c r="F5882" i="2"/>
  <c r="F5874" i="2"/>
  <c r="F5866" i="2"/>
  <c r="F5858" i="2"/>
  <c r="F5850" i="2"/>
  <c r="F5842" i="2"/>
  <c r="F5834" i="2"/>
  <c r="F5826" i="2"/>
  <c r="F5818" i="2"/>
  <c r="F5809" i="2"/>
  <c r="F5800" i="2"/>
  <c r="F5791" i="2"/>
  <c r="F5782" i="2"/>
  <c r="F5773" i="2"/>
  <c r="F5765" i="2"/>
  <c r="F5757" i="2"/>
  <c r="F5749" i="2"/>
  <c r="F5741" i="2"/>
  <c r="F5729" i="2"/>
  <c r="F5713" i="2"/>
  <c r="F5695" i="2"/>
  <c r="F5676" i="2"/>
  <c r="F5660" i="2"/>
  <c r="F5644" i="2"/>
  <c r="F5628" i="2"/>
  <c r="F5612" i="2"/>
  <c r="F5596" i="2"/>
  <c r="F5579" i="2"/>
  <c r="F5563" i="2"/>
  <c r="F5546" i="2"/>
  <c r="F5530" i="2"/>
  <c r="F5514" i="2"/>
  <c r="F5498" i="2"/>
  <c r="F5463" i="2"/>
  <c r="F5443" i="2"/>
  <c r="F5427" i="2"/>
  <c r="F5407" i="2"/>
  <c r="F5391" i="2"/>
  <c r="F5375" i="2"/>
  <c r="F5359" i="2"/>
  <c r="F5339" i="2"/>
  <c r="F5324" i="2"/>
  <c r="F5308" i="2"/>
  <c r="F5289" i="2"/>
  <c r="F5268" i="2"/>
  <c r="F5267" i="2"/>
  <c r="F5252" i="2"/>
  <c r="F5233" i="2"/>
  <c r="F5217" i="2"/>
  <c r="F5201" i="2"/>
  <c r="F5185" i="2"/>
  <c r="F5169" i="2"/>
  <c r="F5153" i="2"/>
  <c r="F5137" i="2"/>
  <c r="F5120" i="2"/>
  <c r="F5104" i="2"/>
  <c r="F5088" i="2"/>
  <c r="F5072" i="2"/>
  <c r="F5055" i="2"/>
  <c r="F5039" i="2"/>
  <c r="F5023" i="2"/>
  <c r="F5007" i="2"/>
  <c r="F4990" i="2"/>
  <c r="F4974" i="2"/>
  <c r="F4958" i="2"/>
  <c r="F4943" i="2"/>
  <c r="F4924" i="2"/>
  <c r="F4907" i="2"/>
  <c r="F4890" i="2"/>
  <c r="F4873" i="2"/>
  <c r="F4853" i="2"/>
  <c r="F4836" i="2"/>
  <c r="F4819" i="2"/>
  <c r="F4803" i="2"/>
  <c r="F4786" i="2"/>
  <c r="F4767" i="2"/>
  <c r="F4738" i="2"/>
  <c r="F4722" i="2"/>
  <c r="F4705" i="2"/>
  <c r="F4689" i="2"/>
  <c r="F4673" i="2"/>
  <c r="F4651" i="2"/>
  <c r="F4635" i="2"/>
  <c r="F4612" i="2"/>
  <c r="F4596" i="2"/>
  <c r="F4580" i="2"/>
  <c r="F4564" i="2"/>
  <c r="F4547" i="2"/>
  <c r="F4529" i="2"/>
  <c r="F4510" i="2"/>
  <c r="F4489" i="2"/>
  <c r="F4473" i="2"/>
  <c r="F4455" i="2"/>
  <c r="F4440" i="2"/>
  <c r="F4415" i="2"/>
  <c r="F4342" i="2"/>
  <c r="F4318" i="2"/>
  <c r="F4302" i="2"/>
  <c r="F4286" i="2"/>
  <c r="F4269" i="2"/>
  <c r="F4252" i="2"/>
  <c r="F4234" i="2"/>
  <c r="F4217" i="2"/>
  <c r="F4198" i="2"/>
  <c r="F4181" i="2"/>
  <c r="F4156" i="2"/>
  <c r="F4140" i="2"/>
  <c r="F4124" i="2"/>
  <c r="F4108" i="2"/>
  <c r="F4092" i="2"/>
  <c r="F4076" i="2"/>
  <c r="F4060" i="2"/>
  <c r="F4044" i="2"/>
  <c r="F4028" i="2"/>
  <c r="F4012" i="2"/>
  <c r="F3996" i="2"/>
  <c r="F3980" i="2"/>
  <c r="F3964" i="2"/>
  <c r="F3948" i="2"/>
  <c r="F3932" i="2"/>
  <c r="F3916" i="2"/>
  <c r="F3900" i="2"/>
  <c r="F3884" i="2"/>
  <c r="F3868" i="2"/>
  <c r="F3852" i="2"/>
  <c r="F3836" i="2"/>
  <c r="F3820" i="2"/>
  <c r="F3804" i="2"/>
  <c r="F3788" i="2"/>
  <c r="F3772" i="2"/>
  <c r="F3756" i="2"/>
  <c r="F3740" i="2"/>
  <c r="F3724" i="2"/>
  <c r="F3708" i="2"/>
  <c r="F3692" i="2"/>
  <c r="F3676" i="2"/>
  <c r="F3660" i="2"/>
  <c r="F3644" i="2"/>
  <c r="F3628" i="2"/>
  <c r="F3612" i="2"/>
  <c r="F3596" i="2"/>
  <c r="F3580" i="2"/>
  <c r="F3564" i="2"/>
  <c r="F3548" i="2"/>
  <c r="F3532" i="2"/>
  <c r="F3516" i="2"/>
  <c r="F3495" i="2"/>
  <c r="F3463" i="2"/>
  <c r="F3431" i="2"/>
  <c r="F3335" i="2"/>
  <c r="F3303" i="2"/>
  <c r="F3271" i="2"/>
  <c r="F3239" i="2"/>
  <c r="F3206" i="2"/>
  <c r="F3172" i="2"/>
  <c r="F3140" i="2"/>
  <c r="F3108" i="2"/>
  <c r="F3076" i="2"/>
  <c r="F3044" i="2"/>
  <c r="F3012" i="2"/>
  <c r="F2980" i="2"/>
  <c r="F2948" i="2"/>
  <c r="F2916" i="2"/>
  <c r="F2884" i="2"/>
  <c r="F2852" i="2"/>
  <c r="F2820" i="2"/>
  <c r="F2788" i="2"/>
  <c r="F2752" i="2"/>
  <c r="F2688" i="2"/>
  <c r="F2624" i="2"/>
  <c r="F2560" i="2"/>
  <c r="F2496" i="2"/>
  <c r="F2432" i="2"/>
  <c r="F2367" i="2"/>
  <c r="F2303" i="2"/>
  <c r="F2239" i="2"/>
  <c r="F2175" i="2"/>
  <c r="F2111" i="2"/>
  <c r="F2047" i="2"/>
  <c r="F1982" i="2"/>
  <c r="F1917" i="2"/>
  <c r="F1853" i="2"/>
  <c r="F1783" i="2"/>
  <c r="F1688" i="2"/>
  <c r="F1560" i="2"/>
  <c r="F1427" i="2"/>
  <c r="F1260" i="2"/>
  <c r="F1003" i="2"/>
  <c r="F568" i="2"/>
  <c r="F7112" i="2"/>
  <c r="F7108" i="2"/>
  <c r="F547" i="2"/>
  <c r="F7217" i="2"/>
  <c r="F6198" i="2"/>
  <c r="F6350" i="2"/>
  <c r="F6130" i="2"/>
  <c r="F6109" i="2"/>
  <c r="F4537" i="2"/>
  <c r="F4422" i="2"/>
  <c r="F5472" i="2"/>
  <c r="F5419" i="2"/>
  <c r="F5125" i="2"/>
  <c r="F4925" i="2"/>
  <c r="F4257" i="2"/>
  <c r="F4221" i="2"/>
  <c r="F4202" i="2"/>
  <c r="F4165" i="2"/>
  <c r="F144" i="2"/>
  <c r="F2408" i="2"/>
  <c r="F2007" i="2"/>
  <c r="F1926" i="2"/>
  <c r="F1728" i="2"/>
  <c r="F1296" i="2"/>
  <c r="F944" i="2"/>
  <c r="F7131" i="2"/>
  <c r="F40" i="2"/>
  <c r="F29" i="2"/>
  <c r="F5454" i="2"/>
  <c r="F6328" i="2"/>
  <c r="F6309" i="2"/>
  <c r="F6725" i="2"/>
  <c r="F6886" i="2"/>
  <c r="F7119" i="2"/>
  <c r="F70" i="2"/>
  <c r="F4341" i="2"/>
  <c r="F4339" i="2"/>
  <c r="F4331" i="2"/>
  <c r="F4766" i="2"/>
  <c r="F6390" i="2"/>
  <c r="F6458" i="2"/>
  <c r="F6447" i="2"/>
  <c r="F7351" i="2"/>
  <c r="F7348" i="2"/>
  <c r="F7343" i="2"/>
  <c r="F56" i="2"/>
  <c r="F44" i="2"/>
  <c r="F96" i="2"/>
  <c r="F84" i="2"/>
  <c r="F83" i="2"/>
  <c r="F7170" i="2"/>
  <c r="F6122" i="2"/>
  <c r="F4719" i="2"/>
  <c r="F6125" i="2"/>
  <c r="F5254" i="2"/>
  <c r="F5484" i="2"/>
  <c r="F5291" i="2"/>
  <c r="F4617" i="2"/>
  <c r="F4616" i="2"/>
  <c r="F4550" i="2"/>
  <c r="F4380" i="2"/>
  <c r="F5706" i="2"/>
  <c r="F5687" i="2"/>
  <c r="F5685" i="2"/>
  <c r="F5588" i="2"/>
  <c r="F5450" i="2"/>
  <c r="F5449" i="2"/>
  <c r="F5186" i="2"/>
  <c r="F4182" i="2"/>
  <c r="F772" i="2"/>
  <c r="F771" i="2"/>
  <c r="F1512" i="2"/>
  <c r="F967" i="2"/>
  <c r="F916" i="2"/>
  <c r="F15" i="2"/>
  <c r="F11" i="2"/>
  <c r="F4756" i="2"/>
  <c r="F7407" i="2"/>
  <c r="F7374" i="2"/>
  <c r="F7373" i="2"/>
  <c r="F7184" i="2"/>
  <c r="F6224" i="2"/>
  <c r="F6172" i="2"/>
  <c r="F6155" i="2"/>
  <c r="F6138" i="2"/>
  <c r="F6538" i="2"/>
  <c r="F6521" i="2"/>
  <c r="F6520" i="2"/>
  <c r="F4909" i="2"/>
  <c r="F4658" i="2"/>
  <c r="F4657" i="2"/>
  <c r="F5304" i="2"/>
  <c r="F4893" i="2"/>
  <c r="F4413" i="2"/>
  <c r="F4189" i="2"/>
  <c r="F5410" i="2"/>
  <c r="F5003" i="2"/>
  <c r="F4628" i="2"/>
  <c r="F4627" i="2"/>
  <c r="F4521" i="2"/>
  <c r="F4282" i="2"/>
  <c r="F4177" i="2"/>
  <c r="F1211" i="2"/>
  <c r="F860" i="2"/>
  <c r="F1837" i="2"/>
  <c r="F1718" i="2"/>
  <c r="F1717" i="2"/>
  <c r="F1287" i="2"/>
  <c r="F912" i="2"/>
  <c r="F746" i="2"/>
  <c r="F744" i="2"/>
  <c r="F808" i="2"/>
  <c r="F256" i="2"/>
  <c r="F223" i="2"/>
  <c r="F221" i="2"/>
  <c r="F220" i="2"/>
  <c r="F4777" i="2"/>
  <c r="F5555" i="2"/>
  <c r="F5554" i="2"/>
  <c r="F7430" i="2"/>
  <c r="F6353" i="2"/>
  <c r="F4439" i="2"/>
  <c r="F4942" i="2"/>
  <c r="F4941" i="2"/>
  <c r="F5264" i="2"/>
  <c r="F6511" i="2"/>
  <c r="F7179" i="2"/>
  <c r="F6943" i="2"/>
  <c r="F5802" i="2"/>
  <c r="F5784" i="2"/>
  <c r="F5250" i="2"/>
  <c r="F6114" i="2"/>
  <c r="F4426" i="2"/>
  <c r="F4400" i="2"/>
  <c r="F4392" i="2"/>
  <c r="F3179" i="2"/>
  <c r="F5697" i="2"/>
  <c r="F5696" i="2"/>
  <c r="F5481" i="2"/>
  <c r="F5064" i="2"/>
  <c r="F4877" i="2"/>
  <c r="F4861" i="2"/>
  <c r="F4841" i="2"/>
  <c r="F4824" i="2"/>
  <c r="F4790" i="2"/>
  <c r="F4752" i="2"/>
  <c r="F4498" i="2"/>
  <c r="F4494" i="2"/>
  <c r="F4461" i="2"/>
  <c r="F4170" i="2"/>
  <c r="F2897" i="2"/>
  <c r="F1503" i="2"/>
  <c r="F1501" i="2"/>
  <c r="F988" i="2"/>
  <c r="F1088" i="2"/>
  <c r="F828" i="2"/>
  <c r="F815" i="2"/>
  <c r="F3375" i="2"/>
  <c r="F3393" i="2"/>
  <c r="F3407" i="2"/>
  <c r="F3381" i="2"/>
  <c r="F3387" i="2"/>
  <c r="F3420" i="2"/>
  <c r="F3390" i="2"/>
  <c r="F3396" i="2"/>
  <c r="F3385" i="2"/>
  <c r="F3406" i="2"/>
  <c r="F3376" i="2"/>
  <c r="F3415" i="2"/>
  <c r="F3427" i="2"/>
  <c r="F3389" i="2"/>
  <c r="F3414" i="2"/>
  <c r="F3426" i="2"/>
  <c r="F3384" i="2"/>
  <c r="F3378" i="2"/>
  <c r="F3399" i="2"/>
  <c r="F3366" i="2"/>
  <c r="F3424" i="2"/>
  <c r="F3423" i="2"/>
  <c r="F3421" i="2"/>
  <c r="F3395" i="2"/>
  <c r="F3392" i="2"/>
  <c r="F3374" i="2"/>
  <c r="F3397" i="2"/>
  <c r="F3398" i="2"/>
  <c r="F3401" i="2"/>
  <c r="F3379" i="2"/>
  <c r="F3403" i="2"/>
  <c r="F3413" i="2"/>
  <c r="F3425" i="2"/>
  <c r="F3369" i="2"/>
  <c r="F3394" i="2"/>
  <c r="F3368" i="2"/>
  <c r="F3382" i="2"/>
  <c r="F3411" i="2"/>
  <c r="F3404" i="2"/>
  <c r="F3386" i="2"/>
  <c r="F3391" i="2"/>
  <c r="F3405" i="2"/>
  <c r="F3380" i="2"/>
  <c r="F3400" i="2"/>
  <c r="F3373" i="2"/>
  <c r="F3418" i="2"/>
  <c r="F3408" i="2"/>
  <c r="F3428" i="2"/>
  <c r="F3371" i="2"/>
  <c r="F3370" i="2"/>
  <c r="F3402" i="2"/>
  <c r="F3377" i="2"/>
  <c r="F3383" i="2"/>
  <c r="F3365" i="2"/>
  <c r="F3212" i="2"/>
  <c r="F3367" i="2"/>
  <c r="F3422" i="2"/>
  <c r="F3419" i="2"/>
  <c r="F3417" i="2"/>
  <c r="F3372" i="2"/>
  <c r="F3409" i="2"/>
  <c r="F3410" i="2"/>
  <c r="F3416" i="2"/>
  <c r="F3388" i="2"/>
  <c r="F3412" i="2"/>
  <c r="F28" i="2"/>
  <c r="F10" i="2"/>
  <c r="F3178" i="2"/>
  <c r="F1500" i="2"/>
  <c r="F4379" i="2"/>
  <c r="F6107" i="2"/>
  <c r="F4460" i="2"/>
  <c r="F5249" i="2"/>
  <c r="F4776" i="2"/>
  <c r="F739" i="2"/>
  <c r="F738" i="2"/>
  <c r="F4412" i="2"/>
  <c r="F4411" i="2"/>
  <c r="F4410" i="2"/>
  <c r="F6153" i="2"/>
  <c r="F7168" i="2"/>
  <c r="F7162" i="2"/>
  <c r="F7107" i="2"/>
  <c r="F6724" i="2"/>
  <c r="F4615" i="2"/>
  <c r="F6386" i="2"/>
  <c r="F6308" i="2"/>
  <c r="F4163" i="2"/>
  <c r="F4162" i="2"/>
  <c r="F4751" i="2"/>
  <c r="F4750" i="2"/>
  <c r="F4749" i="2"/>
  <c r="F4860" i="2"/>
  <c r="F4859" i="2"/>
  <c r="F1286" i="2"/>
  <c r="F854" i="2"/>
  <c r="F853" i="2"/>
  <c r="F5409" i="2"/>
  <c r="F5408" i="2"/>
  <c r="F5290" i="2"/>
  <c r="F6723" i="2"/>
  <c r="F6701" i="2"/>
  <c r="F6106" i="2"/>
  <c r="F7441" i="2"/>
  <c r="F5248" i="2"/>
  <c r="F5247" i="2"/>
  <c r="F4378" i="2"/>
  <c r="F4744" i="2"/>
  <c r="F7443" i="2"/>
</calcChain>
</file>

<file path=xl/comments1.xml><?xml version="1.0" encoding="utf-8"?>
<comments xmlns="http://schemas.openxmlformats.org/spreadsheetml/2006/main">
  <authors>
    <author>Supervision</author>
  </authors>
  <commentList>
    <comment ref="D7243" authorId="0">
      <text>
        <r>
          <rPr>
            <b/>
            <sz val="8"/>
            <color indexed="81"/>
            <rFont val="Tahoma"/>
            <family val="2"/>
          </rPr>
          <t>Supervision:</t>
        </r>
        <r>
          <rPr>
            <sz val="8"/>
            <color indexed="81"/>
            <rFont val="Tahoma"/>
            <family val="2"/>
          </rPr>
          <t xml:space="preserve">
Peter requests to be created</t>
        </r>
      </text>
    </comment>
    <comment ref="D9699" authorId="0">
      <text>
        <r>
          <rPr>
            <b/>
            <sz val="8"/>
            <color indexed="81"/>
            <rFont val="Tahoma"/>
            <family val="2"/>
          </rPr>
          <t>Supervision:</t>
        </r>
        <r>
          <rPr>
            <sz val="8"/>
            <color indexed="81"/>
            <rFont val="Tahoma"/>
            <family val="2"/>
          </rPr>
          <t xml:space="preserve">
Peter requests to be created</t>
        </r>
      </text>
    </comment>
    <comment ref="D9705" authorId="0">
      <text>
        <r>
          <rPr>
            <b/>
            <sz val="8"/>
            <color indexed="81"/>
            <rFont val="Tahoma"/>
            <family val="2"/>
          </rPr>
          <t>Supervision:</t>
        </r>
        <r>
          <rPr>
            <sz val="8"/>
            <color indexed="81"/>
            <rFont val="Tahoma"/>
            <family val="2"/>
          </rPr>
          <t xml:space="preserve">
Peter requests to be created</t>
        </r>
      </text>
    </comment>
    <comment ref="D9711" authorId="0">
      <text>
        <r>
          <rPr>
            <b/>
            <sz val="8"/>
            <color indexed="81"/>
            <rFont val="Tahoma"/>
            <family val="2"/>
          </rPr>
          <t>Supervision:</t>
        </r>
        <r>
          <rPr>
            <sz val="8"/>
            <color indexed="81"/>
            <rFont val="Tahoma"/>
            <family val="2"/>
          </rPr>
          <t xml:space="preserve">
Peter requests to be created</t>
        </r>
      </text>
    </comment>
    <comment ref="D9717" authorId="0">
      <text>
        <r>
          <rPr>
            <b/>
            <sz val="8"/>
            <color indexed="81"/>
            <rFont val="Tahoma"/>
            <family val="2"/>
          </rPr>
          <t>Supervision:</t>
        </r>
        <r>
          <rPr>
            <sz val="8"/>
            <color indexed="81"/>
            <rFont val="Tahoma"/>
            <family val="2"/>
          </rPr>
          <t xml:space="preserve">
Peter requests to be created</t>
        </r>
      </text>
    </comment>
    <comment ref="D9761" authorId="0">
      <text>
        <r>
          <rPr>
            <b/>
            <sz val="8"/>
            <color indexed="81"/>
            <rFont val="Tahoma"/>
            <family val="2"/>
          </rPr>
          <t>Supervision:</t>
        </r>
        <r>
          <rPr>
            <sz val="8"/>
            <color indexed="81"/>
            <rFont val="Tahoma"/>
            <family val="2"/>
          </rPr>
          <t xml:space="preserve">
Peter requests to be created</t>
        </r>
      </text>
    </comment>
    <comment ref="D9821" authorId="0">
      <text>
        <r>
          <rPr>
            <b/>
            <sz val="8"/>
            <color indexed="81"/>
            <rFont val="Tahoma"/>
            <family val="2"/>
          </rPr>
          <t>Supervision:</t>
        </r>
        <r>
          <rPr>
            <sz val="8"/>
            <color indexed="81"/>
            <rFont val="Tahoma"/>
            <family val="2"/>
          </rPr>
          <t xml:space="preserve">
Peter requests to be created this account. I would suggest to change the account number and account title.</t>
        </r>
      </text>
    </comment>
  </commentList>
</comments>
</file>

<file path=xl/comments2.xml><?xml version="1.0" encoding="utf-8"?>
<comments xmlns="http://schemas.openxmlformats.org/spreadsheetml/2006/main">
  <authors>
    <author>super</author>
  </authors>
  <commentList>
    <comment ref="E3365" authorId="0">
      <text>
        <r>
          <rPr>
            <b/>
            <sz val="8"/>
            <color indexed="81"/>
            <rFont val="Tahoma"/>
            <family val="2"/>
          </rPr>
          <t>super:</t>
        </r>
        <r>
          <rPr>
            <sz val="8"/>
            <color indexed="81"/>
            <rFont val="Tahoma"/>
            <family val="2"/>
          </rPr>
          <t xml:space="preserve">
New Mapping on 29 August 2011</t>
        </r>
      </text>
    </comment>
    <comment ref="E3428" authorId="0">
      <text>
        <r>
          <rPr>
            <b/>
            <sz val="8"/>
            <color indexed="81"/>
            <rFont val="Tahoma"/>
            <family val="2"/>
          </rPr>
          <t>super:</t>
        </r>
        <r>
          <rPr>
            <sz val="8"/>
            <color indexed="81"/>
            <rFont val="Tahoma"/>
            <family val="2"/>
          </rPr>
          <t xml:space="preserve">
New Mapping on 29 August 2011</t>
        </r>
      </text>
    </comment>
  </commentList>
</comments>
</file>

<file path=xl/sharedStrings.xml><?xml version="1.0" encoding="utf-8"?>
<sst xmlns="http://schemas.openxmlformats.org/spreadsheetml/2006/main" count="37810" uniqueCount="10211">
  <si>
    <t>AIR – Doubtful Loans – Short term Loans to Provinces and Commune Councils – EUR</t>
  </si>
  <si>
    <t>Demand Deposit – Non Interest Bearing from OFIs – Resident</t>
  </si>
  <si>
    <t>AIR – Substandard Loans – Real Estate Mortgage Loans – Bank Employee – Resident – KHR</t>
  </si>
  <si>
    <t>AIR – Substandard Loans – Real Estate Mortgage Loans – Bank Employee – Resident – USD</t>
  </si>
  <si>
    <t>Demand Deposit – Interest Bearing from OFIs – Non Resident – KHR</t>
  </si>
  <si>
    <t>Demand Deposit – Interest Bearing from OFIs – Non Resident – USD</t>
  </si>
  <si>
    <t>Demand Deposit – Interest Bearing from OFIs – Non Resident – EUR</t>
  </si>
  <si>
    <t>Demand Deposit – Interest Bearing from OFIs – Non Resident – JPY</t>
  </si>
  <si>
    <t>AIR – Doubtful Loans – Long term Loans to Royal Government of Cambodia – Other</t>
  </si>
  <si>
    <t>AIR – Doubtful Loans – Loans to Provinces and Commune Councils</t>
  </si>
  <si>
    <t xml:space="preserve">AIR – Doubtful Loans – Short term Loans to Provinces and Commune Councils </t>
  </si>
  <si>
    <t>AIR – Doubtful Loans – Short term Loans to Provinces and Commune Councils – KHR</t>
  </si>
  <si>
    <t xml:space="preserve">Repossessed Collateral (Excluding Real Estate) – Other </t>
  </si>
  <si>
    <t xml:space="preserve">Customer Liabilities on Acceptance </t>
  </si>
  <si>
    <t>AIR – Royal Government of Cambodia – TDS – Treasury Bill – JPY</t>
  </si>
  <si>
    <t>AIR – Royal Government of Cambodia – TDS – Treasury Bill – Other</t>
  </si>
  <si>
    <t>Substandard Loans – Other Bill of Exchange (BoE) – State Enterprise – Resident – EUR</t>
  </si>
  <si>
    <t>Other Long Term Deposits – Private Sector – Non Resident</t>
  </si>
  <si>
    <t>Other Long Term Deposits – Private Sector – Non Resident – KHR</t>
  </si>
  <si>
    <t xml:space="preserve">AIR – Corporate Debt Securities – TDS – Due in one year or less – Private Sector – EUR </t>
  </si>
  <si>
    <t xml:space="preserve">Deferred Income Tax Assets – EUR </t>
  </si>
  <si>
    <t xml:space="preserve">Deferred Income Tax Assets – JPY </t>
  </si>
  <si>
    <t xml:space="preserve">Deferred Income Tax Assets – Other </t>
  </si>
  <si>
    <t xml:space="preserve">Inter-Branches Clearings – KHR </t>
  </si>
  <si>
    <t xml:space="preserve">Inter-Branches Clearings – USD </t>
  </si>
  <si>
    <t>AIR – Substandard Loans – Lease Financing Receivable – Private Sector – Non Resident – USD</t>
  </si>
  <si>
    <t>AIR – Substandard Loans – Lease Financing Receivable – Private Sector – Non Resident – EUR</t>
  </si>
  <si>
    <t>AIR – Loss Loans – Motor Vehicle Loans – Individuals – Non Resident – EUR</t>
  </si>
  <si>
    <t xml:space="preserve">AIR – Corporate Debt Securities – HTM – Due in one year or less – OFIs – USD </t>
  </si>
  <si>
    <t xml:space="preserve">Standard Loans – Loans to Provinces and Commune Councils </t>
  </si>
  <si>
    <t xml:space="preserve">Standard Loans – Short term Loans to Provinces and Commune Councils </t>
  </si>
  <si>
    <t>Standard Loans – Short term Loans to Provinces and Commune Councils – KHR</t>
  </si>
  <si>
    <t>Standard Loans – Short term Loans to Provinces and Commune Councils – USD</t>
  </si>
  <si>
    <t>Standard Loans – Short term Loans to Provinces and Commune Councils – EUR</t>
  </si>
  <si>
    <t>Standard Loans – Short term Loans to Provinces and Commune Councils – JPY</t>
  </si>
  <si>
    <t xml:space="preserve">Money Market Deposit Accounts – Private Sector – Resident </t>
  </si>
  <si>
    <t>Money Market Deposit Accounts – Private Sector - Resident – KHR</t>
  </si>
  <si>
    <t>Money Market Deposit Accounts – Private Sector – Resident – USD</t>
  </si>
  <si>
    <t>Money Market Deposit Accounts – Private Sector – Resident – EUR</t>
  </si>
  <si>
    <t>Money Market Deposit Accounts – Private Sector – Resident – JPY</t>
  </si>
  <si>
    <t>Money Market Deposit Accounts – Private Sector – Resident – Other</t>
  </si>
  <si>
    <t>AIR – Standard Loans – Other Commercial Loans – Private Sector – Non Resident – Other</t>
  </si>
  <si>
    <t>AIR – Standard Loans – Trade and Documentary Credits</t>
  </si>
  <si>
    <t xml:space="preserve">AIR – Standard Loans – Bankers' Acceptances  </t>
  </si>
  <si>
    <t>AIR – Standard Loans – Bankers' Acceptances – Private Sector – Resident – KHR</t>
  </si>
  <si>
    <t>AIR – Standard Loans – Bankers' Acceptances – Private Sector – Resident – USD</t>
  </si>
  <si>
    <t>Money Market Deposit Accounts – Private Sector – Non Resident</t>
  </si>
  <si>
    <t>Accrued Employee Benefits Payable – JPY</t>
  </si>
  <si>
    <t>Accrued Employee Benefits Payable – Other</t>
  </si>
  <si>
    <t xml:space="preserve">Accrued Vacation Pay Payable  </t>
  </si>
  <si>
    <t>Demand Deposits – Interest Bearing – Private Sector – Resident – USD</t>
  </si>
  <si>
    <t>Demand Deposits – Interest Bearing – Private Sector – Resident – EUR</t>
  </si>
  <si>
    <t>Demand Deposits – Interest Bearing – Private Sector – Resident – JPY</t>
  </si>
  <si>
    <t>Other Short Term Deposits – Individuals – Non Resident – JPY</t>
  </si>
  <si>
    <t>Special Mention Loans – Overdraft (Permanent Line of Credit) – State Enterprise – Resident – KHR</t>
  </si>
  <si>
    <t>AIR – Doubtful Loans – Other Bill of Exchange (BoE) – State Enterprise – Resident – JPY</t>
  </si>
  <si>
    <t>AIR – Substandard Loans – Equipment Loans – Private Sector – Non Resident – JPY</t>
  </si>
  <si>
    <t>AIR – Substandard Loans – Equipment Loans – Private Sector – Non Resident – Other</t>
  </si>
  <si>
    <t>Settlement Accounts Nonresidents NC</t>
  </si>
  <si>
    <t>Items in the Process of Collection Nonresidents NC</t>
  </si>
  <si>
    <t>Miscellaneous Asset Items Nonresidents NC</t>
  </si>
  <si>
    <t>AIP – Short Term – Time Deposit from Private Sector – Non Resident</t>
  </si>
  <si>
    <t>AIP – Short Term – Time Deposit from Private Sector – Non Resident – KHR</t>
  </si>
  <si>
    <t>AIP – Short Term – Time Deposit from Private Sector – Non Resident – USD</t>
  </si>
  <si>
    <t>AIP – Short Term – Time Deposit from Private Sector – Non Resident – EUR</t>
  </si>
  <si>
    <t xml:space="preserve">Long Term – Time Deposits – State Enterprises </t>
  </si>
  <si>
    <t>Long Term – Time Deposits – State Enterprises – KHR</t>
  </si>
  <si>
    <t>Long Term – Time Deposits – State Enterprises – USD</t>
  </si>
  <si>
    <t>Long Term – Time Deposits – State Enterprises – EUR</t>
  </si>
  <si>
    <t>(Less) Unpaid Portion of Capital – Other</t>
  </si>
  <si>
    <t>(Less) Treasury Stock</t>
  </si>
  <si>
    <t>(Less) Treasury Stock – KHR</t>
  </si>
  <si>
    <t>(Less) Treasury Stock – USD</t>
  </si>
  <si>
    <t xml:space="preserve">Standard Loans – Credit Revolving – Private Sector – Non Resident </t>
  </si>
  <si>
    <t>Standard Loans – Credit Revolving – Private Sector – Non Resident – KHR</t>
  </si>
  <si>
    <t>Substandard Loans – Short term Loans to Licensed MFIs – Resident – Other</t>
  </si>
  <si>
    <t>Substandard Loans – Long term Loans to Banks</t>
  </si>
  <si>
    <t>Substandard Loans – Long term Loans to Banks – Non Resident – Other</t>
  </si>
  <si>
    <t>Substandard Loans – Long term Loans to Head Office / Branches – Resident</t>
  </si>
  <si>
    <t>Other Dep. Excl. State and Local Government FC</t>
  </si>
  <si>
    <t>AIP – Short Term – Time Deposit from Private Sector – Non Resident – Other</t>
  </si>
  <si>
    <t>AIP – Obligations Under Capital/Finance Lease – Private Sector – Resident – JPY</t>
  </si>
  <si>
    <t>AIP – Demand Deposit – Interest Bearing from Licensed MFIs – Resident – EUR</t>
  </si>
  <si>
    <t>AIP – Demand Deposit – Interest Bearing from Licensed MFIs – Resident – JPY</t>
  </si>
  <si>
    <t>Securities Purchased Under Agreement to Resell – Foreign Government – Non Resident – JPY</t>
  </si>
  <si>
    <t>Securities Purchased Under Agreement to Resell – Foreign Government – Non Resident – Other</t>
  </si>
  <si>
    <t>Negotiable Certificate of Deposits – Private Sector – Non Resident – Other</t>
  </si>
  <si>
    <t>AIR – Standard Loans – Long term Loans to Royal Government of Cambodia – EUR</t>
  </si>
  <si>
    <t>AIR – Standard Loans – Long term Loans to Royal Government of Cambodia – JPY</t>
  </si>
  <si>
    <t>AIR – Loss Loans – Long term Loans to OFIs – Non Resident</t>
  </si>
  <si>
    <t>AIR – Loss Loans – Long term Loans to Banks – Resident – JPY</t>
  </si>
  <si>
    <t>AIR – Loss Loans – Short term Loans to Licensed MFIs – Resident – USD</t>
  </si>
  <si>
    <t>AIR – Loss Loans – Short term Loans to Licensed MFIs – Resident – EUR</t>
  </si>
  <si>
    <t>AIR – Loss Loans – Short term Loans to Licensed MFIs – Resident – JPY</t>
  </si>
  <si>
    <t>AIR – Loss Loans – Short term Loans to Licensed MFIs – Resident – Other</t>
  </si>
  <si>
    <t>AIR – Loss Loans – Long term Loans to Banks</t>
  </si>
  <si>
    <t>AIR – Loss Loans – Long term Loans to Banks – Resident</t>
  </si>
  <si>
    <t>AIR – Loss Loans – Long term Loans to Banks – Resident – KHR</t>
  </si>
  <si>
    <t>AIR – Loss Loans – Long term Loans to Banks – Resident – USD</t>
  </si>
  <si>
    <t>AIR – Loss Loans – Long term Loans to Banks – Resident – EUR</t>
  </si>
  <si>
    <t>Negotiable Certificate of Deposits – Banks – Non Resident – JPY</t>
  </si>
  <si>
    <t>Negotiable Certificate of Deposits – Banks – Non Resident – Other</t>
  </si>
  <si>
    <t>Equity Investment in Subsidiary Companies – Private Sector – JPY</t>
  </si>
  <si>
    <t>Miscellaneous Liability Items Nonresidents FC</t>
  </si>
  <si>
    <t>Funds Contributed by Owners</t>
  </si>
  <si>
    <t>Funds Contributed by Owners NC</t>
  </si>
  <si>
    <t>Funds Contributed by Owners FC</t>
  </si>
  <si>
    <t>Retained Earnings</t>
  </si>
  <si>
    <t>Current Year Result</t>
  </si>
  <si>
    <t>General and Special Reserves</t>
  </si>
  <si>
    <t>Valuation Adjustment</t>
  </si>
  <si>
    <t>Vertical Check</t>
  </si>
  <si>
    <t>AIP – Demand Deposit from Banks – Interest Bearing – Resident – EUR</t>
  </si>
  <si>
    <t>AIR – Doubtful Loans – Other Commercial Loans – Private Sector – Resident – USD</t>
  </si>
  <si>
    <t>AIP – Saving Deposits from Royal Government of Cambodia – EUR</t>
  </si>
  <si>
    <t>Demand Deposits – Interest Bearing – State Enterprises – EUR</t>
  </si>
  <si>
    <t>Demand Deposits – Interest Bearing – State Enterprises – JPY</t>
  </si>
  <si>
    <t>Other Long Term Deposits – Private Sector – Non Resident – EUR</t>
  </si>
  <si>
    <t>Other Long Term Deposits – Private Sector – Non Resident – JPY</t>
  </si>
  <si>
    <t>Other Long Term Deposits – Private Sector – Non Resident – Other</t>
  </si>
  <si>
    <t>Substandard Loans – Other Long term Loans – Private Sector – Non Resident – JPY</t>
  </si>
  <si>
    <t>AIR – Substandard Deposits – Short term Time Deposit with Head Office / Branches – Resident – EUR</t>
  </si>
  <si>
    <t xml:space="preserve">Trading / Dealing Marketable Equity Securities – Private Sector – Non Resident </t>
  </si>
  <si>
    <t>Long Term – Time Deposits – Provinces and Commune Councils – KHR</t>
  </si>
  <si>
    <t>Long Term – Time Deposits – Provinces and Commune Councils – USD</t>
  </si>
  <si>
    <t>Long Term – Time Deposits – Provinces and Commune Councils – EUR</t>
  </si>
  <si>
    <t>Dividends Receivable Nonresidents FC</t>
  </si>
  <si>
    <t>Settlement Accounts FC</t>
  </si>
  <si>
    <t>Items in the Process of Collection FC</t>
  </si>
  <si>
    <t>Miscellaneous Asset Items Nonresidents FC</t>
  </si>
  <si>
    <t>Substandard Loans – Long term Loans to Head Office / Branches – Resident – JPY</t>
  </si>
  <si>
    <t>Substandard Loans – Long term Loans to Head Office / Branches – Resident – Other</t>
  </si>
  <si>
    <t xml:space="preserve">Investments in Foreign Entities Debt Securities – TDS – Due in one year or less – JPY </t>
  </si>
  <si>
    <t>AIP – Long Term – Time Deposit from Private Sector – Resident – EUR</t>
  </si>
  <si>
    <t>AIP – Long Term – Time Deposit from Private Sector – Resident – JPY</t>
  </si>
  <si>
    <t>AIP – Long Term – Time Deposit from Private Sector – Resident – Other</t>
  </si>
  <si>
    <t>AIP – Long Term – Time Deposit from Private Sector – Non Resident</t>
  </si>
  <si>
    <t>AIP – Long Term – Time Deposit from Private Sector – Non Resident – KHR</t>
  </si>
  <si>
    <t>AIP – Long Term – Time Deposit from Private Sector – Non Resident – USD</t>
  </si>
  <si>
    <t>Settlement Accounts Central Government NC</t>
  </si>
  <si>
    <t>Settlement Accounts State and Local Government NC</t>
  </si>
  <si>
    <t>AIP – Short Term – Time Deposit from OFIs – Resident – USD</t>
  </si>
  <si>
    <t>AIP – Short Term – Time Deposit from OFIs – Resident – EUR</t>
  </si>
  <si>
    <t>AIP – Demand Deposit from OFIs – Interest Bearing – Resident</t>
  </si>
  <si>
    <t>AIP – Demand Deposit from OFIs – Interest Bearing – Resident – KHR</t>
  </si>
  <si>
    <t>AIP – Demand Deposit – Interest Bearing from Licensed MFIs – Resident – Other</t>
  </si>
  <si>
    <t>AIP – Time Deposit from OFIs</t>
  </si>
  <si>
    <t>AIR – Doubtful Loans – Bankers' Acceptances – State Enterprise – Resident – Other</t>
  </si>
  <si>
    <t>Standard Loans – Long term Loans to Royal Government of Cambodia – JPY</t>
  </si>
  <si>
    <t>Unposted Credits – Individuals – Non Resident – EUR</t>
  </si>
  <si>
    <t>Unposted Credits – Individuals – Non Resident – JPY</t>
  </si>
  <si>
    <t>AIR – Substandard Deposits – Long term Time Deposit with Head Office / Branches – Resident – Other</t>
  </si>
  <si>
    <t>AIR – Substandard Deposits – Long term Time Deposit with Head Office / Branches – Non Resident</t>
  </si>
  <si>
    <t>AIR – Substandard Deposits – Long term Time Deposit with OFIs – Non Resident – KHR</t>
  </si>
  <si>
    <t xml:space="preserve">NUHGLI – Corporate Debt Securities – AFS – Due Over Five Years – Banks – JPY </t>
  </si>
  <si>
    <t>AIR – Doubtful Loans – Short term Loans to Banks – Non Resident – JPY</t>
  </si>
  <si>
    <t>AIR – Doubtful Loans – Short term Loans to Banks – Non Resident – Other</t>
  </si>
  <si>
    <t>AIR – Doubtful Loans – Short term Loans to Head Office / Branches – Resident</t>
  </si>
  <si>
    <t>Accounts Payable – USD</t>
  </si>
  <si>
    <t>Accounts Payable – EUR</t>
  </si>
  <si>
    <t>Accounts Payable – JPY</t>
  </si>
  <si>
    <t>Accounts Payable – Other</t>
  </si>
  <si>
    <t>Dividend Payable</t>
  </si>
  <si>
    <t xml:space="preserve">Dividend Payable – KHR </t>
  </si>
  <si>
    <t>Dividend Payable – USD</t>
  </si>
  <si>
    <t>Standard Deposits – Short term Time Deposit with Head Office / Branches – Resident</t>
  </si>
  <si>
    <t>Standard Deposits – Short term Time Deposit with Head Office / Branches – Resident – KHR</t>
  </si>
  <si>
    <t>Standard Deposits – Short term Time Deposit with Head Office / Branches – Resident – USD</t>
  </si>
  <si>
    <t>AIR – Doubtful Loans – Other Long term Loans – State Enterprise – Resident</t>
  </si>
  <si>
    <t xml:space="preserve">AIR – Doubtful Loans – Bankers' Acceptances – Private Sector – Non Resident </t>
  </si>
  <si>
    <t xml:space="preserve">Dividends Receivable – Investment in Equity Securities – OFIs – AFS – Non Resident – Other </t>
  </si>
  <si>
    <t xml:space="preserve">Other Intangible Assets – JPY </t>
  </si>
  <si>
    <t xml:space="preserve">Other Intangible Assets – Other </t>
  </si>
  <si>
    <t>AIR – Doubtful Loans – Short term Loans to Head Office / Branches – Non Resident – USD</t>
  </si>
  <si>
    <t xml:space="preserve">NUHGLI – Royal Government of Cambodia – AFS – Obligation Due Over Five Years – JPY </t>
  </si>
  <si>
    <t>Special Mention Loans – Motor Vehicle Loans – Individuals – Resident – KHR</t>
  </si>
  <si>
    <t>Special Mention Loans – Motor Vehicle Loans – Individuals – Resident – USD</t>
  </si>
  <si>
    <t xml:space="preserve">AIR – Investments in Foreign Entities Debt Securities – HTM – Due in over One to Five Years – Other </t>
  </si>
  <si>
    <t xml:space="preserve">AIR – Investments in Foreign Entities Debt Securities – HTM – Due in over 5 years </t>
  </si>
  <si>
    <t>Substandard Loans – Trust Receipt – Private Sector – Resident – Other</t>
  </si>
  <si>
    <t>Doubtful Loans – Trust Receipt – State Enterprise – Resident – USD</t>
  </si>
  <si>
    <t>Doubtful Loans – Trust Receipt – State Enterprise – Resident – EUR</t>
  </si>
  <si>
    <t>Certified Checks Outstanding and Bank Checks Issued Outstanding – Individuals – Resident – EUR</t>
  </si>
  <si>
    <t>Certified Checks Outstanding and Bank Checks Issued Outstanding – Individuals – Resident – JPY</t>
  </si>
  <si>
    <t>Certified Checks Outstanding and Bank Checks Issued Outstanding – Individuals – Resident – Other</t>
  </si>
  <si>
    <t>Certified Checks Outstanding and Bank Issued Foreign Draft Outstanding – Individuals – Non Resident</t>
  </si>
  <si>
    <t>AIR – Securities Purchased Under Agreement to Resell – OFIs – Non Resident – JPY</t>
  </si>
  <si>
    <t>AIR – Standard Loans – Other Bill of Exchange (BoE) – Private Sector – Non Resident – Other</t>
  </si>
  <si>
    <t>AIR – Standard Loans – Other Bill of Exchange (BoE) – State Enterprise – Resident – KHR</t>
  </si>
  <si>
    <t>AIR – Securities Purchased Under Agreement to Resell – Private Sector – Non Resident</t>
  </si>
  <si>
    <t>AIR – Securities Purchased Under Agreement to Resell – Private Sector – Non Resident – KHR</t>
  </si>
  <si>
    <t>AIR – Loss Loans – Long term Loans to Provinces and Commune Councils – Other</t>
  </si>
  <si>
    <t>AIP – Obligations Under Capital/Finance Lease – Private Sector – Non Resident – JPY</t>
  </si>
  <si>
    <t>Shares Other Financial Corporations NC</t>
  </si>
  <si>
    <t>AIP – Negotiable Certificate of Deposits – Royal Government of Cambodia – Other</t>
  </si>
  <si>
    <t>AIR – Special Mention Loans – Short term Commercial Loans – Private Sector – Non Resident – JPY</t>
  </si>
  <si>
    <t>AIR – Special Mention Loans – Short term Commercial Loans – Private Sector – Non Resident – Other</t>
  </si>
  <si>
    <t>Special Mention Loans – Credit Revolving – Private Sector – Resident – USD</t>
  </si>
  <si>
    <t xml:space="preserve">NUHGLI – Corporate Debt Securities – TDS – Due between One to Five Years – State Enterprise – JPY </t>
  </si>
  <si>
    <t xml:space="preserve">NUHGLI – Corporate Debt Securities – TDS – Due Over Five Years – OFIs </t>
  </si>
  <si>
    <t xml:space="preserve">NUHGLI – Corporate Debt Securities – TDS – Due Over Five Years – OFIs – KHR </t>
  </si>
  <si>
    <t xml:space="preserve">NUHGLI – Corporate Debt Securities – TDS – Due Over Five Years – OFIs – USD </t>
  </si>
  <si>
    <t xml:space="preserve">NUHGLI – Corporate Debt Securities – TDS – Due between One to Five Years – State Enterprise – Other </t>
  </si>
  <si>
    <t>AIR – Doubtful Loans – Short term Loans to Head Office / Branches – Non Resident – Other</t>
  </si>
  <si>
    <t>AIR – Doubtful Loans – Short term Loans to OFIs – Resident</t>
  </si>
  <si>
    <t>Substandard Loans – Other Long term Loans – Private Sector – Resident – JPY</t>
  </si>
  <si>
    <t>Substandard Loans – Other Long term Loans – Private Sector – Resident – Other</t>
  </si>
  <si>
    <t>Substandard Deposits – Long term Time Deposit with OFIs – Resident – Other</t>
  </si>
  <si>
    <t>Substandard Deposits – Long term Time Deposit with OFIs – Non Resident</t>
  </si>
  <si>
    <t>Trade Credit/Advances Central Bank FC</t>
  </si>
  <si>
    <t>Trade Credit/Advances Other Depository Corporations FC</t>
  </si>
  <si>
    <t>Trade Credit/Advances Other Financial Corporations FC</t>
  </si>
  <si>
    <t xml:space="preserve">AIR – Doubtful Loans – Bankers' Acceptances – State Enterprise – Resident </t>
  </si>
  <si>
    <t xml:space="preserve">AIR – Doubtful Loans – Other Bill of Exchange (BoE) – Private Sector – Non Resident </t>
  </si>
  <si>
    <t xml:space="preserve">AIR – Doubtful Loans – Other Bill of Exchange (BoE) – State Enterprise – Resident </t>
  </si>
  <si>
    <t>AIR – Doubtful Loans – Trust Receipt – Private Sector – Non Resident</t>
  </si>
  <si>
    <t xml:space="preserve">AIR – Doubtful Loans – Trust Receipt – State Enterprise – Resident </t>
  </si>
  <si>
    <t>Inter-Branches Clearings</t>
  </si>
  <si>
    <t>Accrued Interest Recived</t>
  </si>
  <si>
    <t xml:space="preserve">Accrued Interest Recived – KHR </t>
  </si>
  <si>
    <t xml:space="preserve">Accounts Payable – KHR </t>
  </si>
  <si>
    <t xml:space="preserve">Dividends Receivable – Investment in Equity Securities – Private Sector – AFS – Non Resident </t>
  </si>
  <si>
    <t xml:space="preserve">AIR – Doubtful Loans – Real Estate Mortgage Loans – State Enterprise – Resident </t>
  </si>
  <si>
    <t>AIR – Substandard Deposits – Long term Time Deposit with Banks – Resident – Other</t>
  </si>
  <si>
    <t>Negotiable Certificate of Deposits – Provinces and Commune Councils – USD</t>
  </si>
  <si>
    <t>Negotiable Certificate of Deposits – Provinces and Commune Councils – EUR</t>
  </si>
  <si>
    <t xml:space="preserve">Leasehold Improvements – Other </t>
  </si>
  <si>
    <t>AIP – Long Term – Time Deposit from Individuals – Non Resident</t>
  </si>
  <si>
    <t>Certified Checks Outstanding and Bank Checks Issued Outstanding – Provinces and Commune Councils – USD</t>
  </si>
  <si>
    <t xml:space="preserve">AIR – Investments in Foreign Entities Debt Securities – HTM – Due in over 5 years – KHR </t>
  </si>
  <si>
    <t>AIP – Certificate of Deposits – Private Sector – Resident – JPY</t>
  </si>
  <si>
    <t>AIP – Negotiable Certificate of Deposits – Private Sector – Non Resident – KHR</t>
  </si>
  <si>
    <t>AIP – Overdraft on Correspondent Account – Banks – Non Resident – EUR</t>
  </si>
  <si>
    <t>Senior Debt – Resident – EUR</t>
  </si>
  <si>
    <t>Senior Debt – Resident – JPY</t>
  </si>
  <si>
    <t>Senior Debt – Resident – Other</t>
  </si>
  <si>
    <t>Senior Debt – Non Resident</t>
  </si>
  <si>
    <t>Senior Debt – Non Resident – KHR</t>
  </si>
  <si>
    <t>Senior Debt – Non Resident – USD</t>
  </si>
  <si>
    <t>Senior Debt – Non Resident – EUR</t>
  </si>
  <si>
    <t>AIP – Overdraft on Correspondent Account – Banks – Resident – EUR</t>
  </si>
  <si>
    <t>AIP – Overdraft on Correspondent Account – Banks – Resident – JPY</t>
  </si>
  <si>
    <t>AIP – Overdraft on Correspondent Account – Banks – Resident – Other</t>
  </si>
  <si>
    <t>Subordinated Debt – Non Resident – JPY</t>
  </si>
  <si>
    <t>Subordinated Debt – Non Resident – Other</t>
  </si>
  <si>
    <t>Obligations Under Capital/Finance Lease</t>
  </si>
  <si>
    <t>Obligations Under Capital/Finance Lease – Private Sector – Resident</t>
  </si>
  <si>
    <t>NUHGLI – Investment in Debt Securities – TDS – Royal Government of Cambodia – Treasury Bill</t>
  </si>
  <si>
    <t xml:space="preserve">NUHGLI – Royal Government of Cambodia – TDS – Treasury Bill – KHR </t>
  </si>
  <si>
    <t xml:space="preserve">NUHGLI – Royal Government of Cambodia – TDS – Treasury Bill – USD </t>
  </si>
  <si>
    <t>AIR – Doubtful Loans – Short term Loans to Foreign Governments – Other</t>
  </si>
  <si>
    <t xml:space="preserve">AIR – Doubtful Loans – Long term Loans to Foreign Governments </t>
  </si>
  <si>
    <t>AIR – Doubtful Loans – Long term Loans to Foreign Governments – KHR</t>
  </si>
  <si>
    <t>Other Long-term Loans – Banks – Non Resident – JPY</t>
  </si>
  <si>
    <t>Other Long-term Loans – Banks – Non Resident – Other</t>
  </si>
  <si>
    <t>Other Long-term Loans – OFIs – Resident</t>
  </si>
  <si>
    <t>Other Long-term Loans – OFIs – Resident – KHR</t>
  </si>
  <si>
    <t>Other Long-term Loans – OFIs – Resident – USD</t>
  </si>
  <si>
    <t>Other Long-term Loans – OFIs – Resident – EUR</t>
  </si>
  <si>
    <t>Other Long-term Loans – OFIs – Resident – JPY</t>
  </si>
  <si>
    <t>Borrowed Funds – Shareholders – Non Resident – Other</t>
  </si>
  <si>
    <t>Other Long-term Loans</t>
  </si>
  <si>
    <t>Special Mention Loans – Short term Commercial Loans – State Enterprise – Resident – KHR</t>
  </si>
  <si>
    <t>AIR – Special Mention Loans – Credit Revolving – Individuals – Resident – USD</t>
  </si>
  <si>
    <t xml:space="preserve">Dividends Receivable – Investment in Equity Securities – Private Sector – AFS – Resident – KHR </t>
  </si>
  <si>
    <t xml:space="preserve">NUHGLI – Royal Government of Cambodia – AFS – Obligation Due in Less than One Year – JPY </t>
  </si>
  <si>
    <t>Trading / Dealing Securities (TDS)</t>
  </si>
  <si>
    <t>Investment in Debt Securities – TDS – Government Obligations</t>
  </si>
  <si>
    <t>Investment in Debt Securities – TDS – Royal Government of Cambodia – Treasury Bill</t>
  </si>
  <si>
    <t xml:space="preserve">Royal Government of Cambodia – TDS – Treasury Bill – KHR </t>
  </si>
  <si>
    <t xml:space="preserve">Royal Government of Cambodia – TDS – Treasury Bill – USD </t>
  </si>
  <si>
    <t>Royal Government of Cambodia – TDS – Treasury Bill – EUR</t>
  </si>
  <si>
    <t>Royal Government of Cambodia – TDS – Treasury Bill – JPY</t>
  </si>
  <si>
    <t>Royal Government of Cambodia – TDS – Treasury Bill – Other</t>
  </si>
  <si>
    <t xml:space="preserve">Investment in Debt Securities – TDS – RGC Obligation – Due in Less than One Year </t>
  </si>
  <si>
    <t>AIR – Standard Loans – Motor Vehicle Loans – Individuals – Non Resident – Other</t>
  </si>
  <si>
    <t>AIR – Standard Loans – Overdraft –  Individuals</t>
  </si>
  <si>
    <t xml:space="preserve">AIR – Standard Loans – Overdraft –  Individuals – Resident </t>
  </si>
  <si>
    <t>AIR – Standard Loans – Overdraft –  Individuals – Resident – KHR</t>
  </si>
  <si>
    <t>AIR – Standard Loans – Overdraft –  Individuals – Resident – USD</t>
  </si>
  <si>
    <t>AIR – Standard Loans – Overdraft –  Individuals – Resident – EUR</t>
  </si>
  <si>
    <t>AIR – Standard Loans – Overdraft to OFIs – Resident – USD</t>
  </si>
  <si>
    <t>AIR – Standard Loans – Overdraft to OFIs – Resident – EUR</t>
  </si>
  <si>
    <t>AIR – Standard Loans – Overdraft to OFIs – Resident – JPY</t>
  </si>
  <si>
    <t>AIR – Standard Loans – Overdraft to OFIs – Resident – Other</t>
  </si>
  <si>
    <t>AIR – Standard Loans – Overdraft to Licensed MFIs – Resident</t>
  </si>
  <si>
    <t xml:space="preserve">Royal Government of Cambodia – TDS – Obligation Due between One to Five Years – EUR </t>
  </si>
  <si>
    <t xml:space="preserve">Royal Government of Cambodia – TDS – Obligation Due between One to Five Years – JPY </t>
  </si>
  <si>
    <t xml:space="preserve">Royal Government of Cambodia – TDS – Obligation Due between One to Five Years – Other </t>
  </si>
  <si>
    <t>Investment in Debt Securities – TDS – RGC Obligation – Due Over Five Years</t>
  </si>
  <si>
    <t>Long Term – Time Deposits – Individuals – Non Resident</t>
  </si>
  <si>
    <t>Long Term – Time Deposits – Individuals – Non Resident – KHR</t>
  </si>
  <si>
    <t>Special Mention Loans – Long term Loans to Provinces and Commune Councils – EUR</t>
  </si>
  <si>
    <t>Demand Deposits – Interest Bearing – Individuals – Resident – JPY</t>
  </si>
  <si>
    <t>Other Long-term Loans – OFIs – Non Resident – USD</t>
  </si>
  <si>
    <t>AIP – Money Market Deposit Accounts – Royal Government of Cambodia</t>
  </si>
  <si>
    <t>Substandard Loans – Trust Receipt – Private Sector – Non Resident – EUR</t>
  </si>
  <si>
    <t>(Less) Allowance for Loans and Lease Losses (ALLL)  – Short Term Loans</t>
  </si>
  <si>
    <t>(Less) Allowance for Loans and Lease Losses (ALLL)  – Short Term Loans – KHR</t>
  </si>
  <si>
    <t>(Less) Allowance for Loans and Lease Losses (ALLL)  – Short Term Loans – USD</t>
  </si>
  <si>
    <t xml:space="preserve">NUHGLI – Corporate Debt Securities – TDS – Due in one year or less – Private Sector – KHR </t>
  </si>
  <si>
    <t xml:space="preserve">NUHGLI – Corporate Debt Securities – TDS – Due in one year or less – Private Sector – USD </t>
  </si>
  <si>
    <t>AIR – Doubtful Loans – Overdraft (Permanent Line of Credit) – Private Sector – Non Resident – Other</t>
  </si>
  <si>
    <t xml:space="preserve">AIR – Doubtful Loans – Overdraft (Permanent Line of Credit) – State Enterprise – Resident </t>
  </si>
  <si>
    <t xml:space="preserve">AIR – Investments in Foreign Entities Debt Securities – TDS – Due in one year or less </t>
  </si>
  <si>
    <t>AIR – Doubtful Deposits – Long term Time Deposit with Head Office / Branches – Resident – KHR</t>
  </si>
  <si>
    <t>AIR – Doubtful Deposits – Long term Time Deposit with Head Office / Branches – Resident – USD</t>
  </si>
  <si>
    <t>AIR – Doubtful Deposits – Long term Time Deposit with Head Office / Branches – Resident – EUR</t>
  </si>
  <si>
    <t>AIR – Doubtful Deposits – Long term Time Deposit with Head Office / Branches – Resident – JPY</t>
  </si>
  <si>
    <t>Short Term – Time Deposits from Banks – Non Resident – KHR</t>
  </si>
  <si>
    <t>Short Term – Time Deposits from Banks – Non Resident – USD</t>
  </si>
  <si>
    <t>Other Long-term Loans – Banks – Resident</t>
  </si>
  <si>
    <t>AIP – Security Sold Under Agreement to Purchased – Overnight – OFIs – Resident</t>
  </si>
  <si>
    <t>Short Term – Time Deposit from OFIs – Non Resident – Other</t>
  </si>
  <si>
    <t>Long Term – Time Deposit from OFIs – Resident</t>
  </si>
  <si>
    <t>Long Term – Time Deposit from OFIs – Resident – KHR</t>
  </si>
  <si>
    <t>AIR – Doubtful Loans – Equipment Loans – Private Sector – Resident – KHR</t>
  </si>
  <si>
    <t>AIR – Doubtful Loans – Equipment Loans – Private Sector – Resident – USD</t>
  </si>
  <si>
    <t xml:space="preserve">NUHGLI – Royal Government of Cambodia – AFS – Obligation Due in Less than One Year – Other </t>
  </si>
  <si>
    <t xml:space="preserve">NUHGLI – Investment in Debt Securities – AFS – RGC Obligation – Due between One to Five Years </t>
  </si>
  <si>
    <t>Standard Loans – Overdraft –  Individuals – Non Resident – KHR</t>
  </si>
  <si>
    <t>AIR – Standard Loans – Short term Loans to Royal Government of Cambodia – KHR</t>
  </si>
  <si>
    <t>AIR – Loss Loans – Short term Loans to Head Office / Branches – Non Resident – KHR</t>
  </si>
  <si>
    <t>AIR – Loss Loans – Short term Loans to Head Office / Branches – Non Resident – USD</t>
  </si>
  <si>
    <t>AIR – Loss Loans – Short term Loans to Head Office / Branches – Non Resident – EUR</t>
  </si>
  <si>
    <t>AIR – Loss Loans – Short term Loans to Head Office / Branches – Non Resident</t>
  </si>
  <si>
    <t>AIR – Standard Loans – Short term Commercial Loans – State Enterprise – Resident – JPY</t>
  </si>
  <si>
    <t>AIR – Standard Loans – Short term Commercial Loans – State Enterprise – Resident – Other</t>
  </si>
  <si>
    <t>AIR – Standard Loans – Long term Commercial Loans</t>
  </si>
  <si>
    <t>Negotiable Certificate of Deposits – OFIs – Resident – JPY</t>
  </si>
  <si>
    <t>Negotiable Certificate of Deposits – OFIs – Resident – Other</t>
  </si>
  <si>
    <t xml:space="preserve">Negotiable Certificate of Deposits – OFIs – Non Resident </t>
  </si>
  <si>
    <t>Negotiable Certificate of Deposits – OFIs – Non Resident – KHR</t>
  </si>
  <si>
    <t>Negotiable Certificate of Deposits – OFIs – Non Resident – USD</t>
  </si>
  <si>
    <t>AIR – Doubtful Loans – Loans to Related Parties – Private Sector – Non Resident – KHR</t>
  </si>
  <si>
    <t>AIR – Doubtful Loans – Loans to Related Parties – Private Sector – Non Resident – USD</t>
  </si>
  <si>
    <t>AIP – Other Long-term Loans – OFIs – Resident – JPY</t>
  </si>
  <si>
    <t>AIP – Other Long-term Loans – OFIs – Resident – Other</t>
  </si>
  <si>
    <t>AIP – Other Long-term Loans – OFIs – Non Resident</t>
  </si>
  <si>
    <t>AIP – Other Long-term Loans – OFIs – Non Resident – KHR</t>
  </si>
  <si>
    <t>AIR – Doubtful Loans – Lease Financing Receivable – Private Sector – Non Resident – Other</t>
  </si>
  <si>
    <t xml:space="preserve">AIR – Doubtful Loans – Lease Financing Receivable – State Enterprise – Resident </t>
  </si>
  <si>
    <t>AIP – Short Term – Time Deposit from NBC – JPY</t>
  </si>
  <si>
    <t>AIP – Short Term – Time Deposit from NBC – Other</t>
  </si>
  <si>
    <t>AIP – Long Term – Time Deposit from NBC</t>
  </si>
  <si>
    <t>AIP – Other Long-term Loans – OFIs – Resident – EUR</t>
  </si>
  <si>
    <t>AIR – Substandard Loans – Other Bill of Exchange (BoE) – Private Sector – Non Resident – KHR</t>
  </si>
  <si>
    <t>AIP – Real Estate Mortgage Payable – OFIs – Resident – USD</t>
  </si>
  <si>
    <t>AIP – Real Estate Mortgage Payable – OFIs – Resident – EUR</t>
  </si>
  <si>
    <t>AIR – Loss Loans – Trust Receipt – Private Sector – Non Resident – USD</t>
  </si>
  <si>
    <t>AIR – Loss Loans – Trust Receipt – Private Sector – Non Resident – EUR</t>
  </si>
  <si>
    <t>AIR – Loss Loans – Trust Receipt – Private Sector – Resident – JPY</t>
  </si>
  <si>
    <t>AIR – Loss Loans – Trust Receipt – Private Sector – Resident – Other</t>
  </si>
  <si>
    <t>AIR – Loss Loans – Trust Receipt – Private Sector – Non Resident – KHR</t>
  </si>
  <si>
    <t>AIR – Substandard Loans – Short term Commercial Loans – State Enterprise – Resident – KHR</t>
  </si>
  <si>
    <t>AIR – Loss Loans – Credit Revolving – Private Sector – Resident – USD</t>
  </si>
  <si>
    <t>AIR – Loss Loans – Credit Revolving – Private Sector – Non Resident – USD</t>
  </si>
  <si>
    <t>AIR – Loss Loans – Credit Revolving – Private Sector – Non Resident – EUR</t>
  </si>
  <si>
    <t>Short Term – Time Deposits – Provinces and Commune Councils – USD</t>
  </si>
  <si>
    <t>AIR – Substandard Loans – Lease Financing Receivable – Private Sector – Non Resident – JPY</t>
  </si>
  <si>
    <t>AIR – Substandard Loans – Lease Financing Receivable – Private Sector – Non Resident – Other</t>
  </si>
  <si>
    <t xml:space="preserve">AIR – Loss Loans – Credit Revolving – Private Sector – Resident </t>
  </si>
  <si>
    <t>AIR – Loss Loans – Credit Revolving – Private Sector – Resident – KHR</t>
  </si>
  <si>
    <t xml:space="preserve">AIR – Corporate Debt Securities – AFS – Due between One to Five Years – Private Sector – EUR </t>
  </si>
  <si>
    <t xml:space="preserve">AIR – Corporate Debt Securities – AFS – Due between One to Five Years – Private Sector – JPY </t>
  </si>
  <si>
    <t>AIR – Loss Loans – Overdraft –  Individuals – Resident – USD</t>
  </si>
  <si>
    <t>AIR – Loss Loans – Overdraft –  Individuals – Resident – EUR</t>
  </si>
  <si>
    <t>AIR – Loss Loans – Overdraft –  Individuals – Resident – JPY</t>
  </si>
  <si>
    <t>AIR – Loss Loans – Overdraft –  Individuals – Resident – Other</t>
  </si>
  <si>
    <t>AIP – Money Market Deposit Accounts – Private Sector – Non Resident – EUR</t>
  </si>
  <si>
    <t>AIP – Money Market Deposit Accounts – Private Sector – Non Resident – JPY</t>
  </si>
  <si>
    <t>Bankers' Acceptances Outstanding – Bank – Non Resident – USD</t>
  </si>
  <si>
    <t>AIR – Special Mention Loans – Short term Loans to Provinces and Commune Councils – KHR</t>
  </si>
  <si>
    <t>AIR – Doubtful Loans – Short term Loans to OFIs – Non Resident</t>
  </si>
  <si>
    <t>AIR – Doubtful Loans – Short term Loans to OFIs – Non Resident – KHR</t>
  </si>
  <si>
    <t>AIR – Doubtful Loans – Lease Financing Receivable – Private Sector – Non Resident – USD</t>
  </si>
  <si>
    <t>AIR – Doubtful Loans – Lease Financing Receivable – Private Sector – Non Resident – EUR</t>
  </si>
  <si>
    <t>AIR – Doubtful Loans – Lease Financing Receivable – Private Sector – Non Resident – JPY</t>
  </si>
  <si>
    <t>Margin or Restrictive Deposits of Banks – Non Resident</t>
  </si>
  <si>
    <t>Margin or Restrictive Deposits of Banks – Non Resident – KHR</t>
  </si>
  <si>
    <t>AIR – Standard Loans – Short term Commercial Loans – State Enterprise – Resident – EUR</t>
  </si>
  <si>
    <t>AIR – Standard Loans – Equipment Loans – Private Sector – Non Resident – USD</t>
  </si>
  <si>
    <t>AIR – Standard Loans – Equipment Loans – Private Sector – Non Resident – EUR</t>
  </si>
  <si>
    <t>AIR – Doubtful Loans – Trust Receipt – Private Sector – Resident – EUR</t>
  </si>
  <si>
    <t>Security Sold Under Agreement to Repurchased – Overnight – Banks – Non Resident – USD</t>
  </si>
  <si>
    <t>Security Sold Under Agreement to Repurchased – Overnight – Banks – Non Resident – EUR</t>
  </si>
  <si>
    <t>Security Sold Under Agreement to Repurchased – Overnight – Banks – Non Resident – JPY</t>
  </si>
  <si>
    <t>Tax Paid on Treasury's behalf – Resident – Other</t>
  </si>
  <si>
    <t>Tax Paid on Treasury's behalf – Non Resident</t>
  </si>
  <si>
    <t xml:space="preserve">Tax Paid on Treasury's behalf – Non Resident – KHR </t>
  </si>
  <si>
    <t>Loss Deposits – Long term Time Deposit with Banks – Non Resident – KHR</t>
  </si>
  <si>
    <t>Loss Deposits – Long term Time Deposit with Banks – Non Resident – USD</t>
  </si>
  <si>
    <t>AIP – Long Term – Time Deposit from NBC – KHR</t>
  </si>
  <si>
    <t>AIP – Saving Deposits from State Enterprise</t>
  </si>
  <si>
    <t>AIP – Saving Deposits from State Enterprise – KHR</t>
  </si>
  <si>
    <t>Accrued Interest Payable – State Enterprise</t>
  </si>
  <si>
    <t>AIP – Demand Deposit from State Enterprise – Interest Bearing</t>
  </si>
  <si>
    <t>AIP – Demand Deposit from State Enterprise – Interest Bearing – KHR</t>
  </si>
  <si>
    <t>AIP – Demand Deposit from State Enterprise – Interest Bearing – USD</t>
  </si>
  <si>
    <t>Special Mention Loans – Lease Financing Receivable – Private Sector – Resident – KHR</t>
  </si>
  <si>
    <t>AIR – Substandard Loans – Other Bill of Exchange (BoE) – Private Sector – Non Resident – USD</t>
  </si>
  <si>
    <t>AIR – Substandard Loans – Other Bill of Exchange (BoE) – Private Sector – Non Resident – EUR</t>
  </si>
  <si>
    <t>AIR – Standard Loans – Credit Cards Loans – Individuals – Non Resident – EUR</t>
  </si>
  <si>
    <t>AIR – Standard Loans – Credit Cards Loans – Individuals – Non Resident – JPY</t>
  </si>
  <si>
    <t>AIR – Standard Loans – Credit Cards Loans – Individuals – Non Resident – Other</t>
  </si>
  <si>
    <t xml:space="preserve">AIR – Royal Government of Cambodia – HTM – Obligation Due Over Five Years – USD </t>
  </si>
  <si>
    <t xml:space="preserve">AIR – Royal Government of Cambodia – HTM – Obligation Due Over Five Years – EUR </t>
  </si>
  <si>
    <t xml:space="preserve">AIR – Royal Government of Cambodia – HTM – Obligation Due Over Five Years – JPY </t>
  </si>
  <si>
    <t>Standard Loans – Long term Loans to OFIs – Non Resident – KHR</t>
  </si>
  <si>
    <t>Standard Loans – Long term Loans to OFIs – Non Resident – USD</t>
  </si>
  <si>
    <t>Standard Loans – Long term Loans to OFIs – Non Resident – EUR</t>
  </si>
  <si>
    <t>Standard Loans – Long term Loans to Provinces and Commune Councils – JPY</t>
  </si>
  <si>
    <t>Standard Loans – Long term Loans to Provinces and Commune Councils – Other</t>
  </si>
  <si>
    <t>Standard Loans – Loans to Foreign Governments</t>
  </si>
  <si>
    <t xml:space="preserve">Standard Loans – Short term Loans to Foreign Governments </t>
  </si>
  <si>
    <t>Standard Loans – Short term Loans to Foreign Governments – KHR</t>
  </si>
  <si>
    <t>Standard Loans – Short term Loans to Foreign Governments – USD</t>
  </si>
  <si>
    <t>Doubtful Loans – Credit Revolving – Private Sector – Resident – EUR</t>
  </si>
  <si>
    <t>Standard Loans – Long term Loans to Banks – Resident – USD</t>
  </si>
  <si>
    <t>Standard Loans – Long term Loans to Banks – Resident – EUR</t>
  </si>
  <si>
    <t>Standard Loans – Long term Loans to Banks – Resident – JPY</t>
  </si>
  <si>
    <t>Standard Loans – Long term Loans to Banks – Resident – Other</t>
  </si>
  <si>
    <t>Standard Loans – Long term Loans to Banks – Non Resident</t>
  </si>
  <si>
    <t>Standard Loans – Long term Loans to Banks – Non Resident – KHR</t>
  </si>
  <si>
    <t>Standard Loans – Long term Loans to Banks – Non Resident – USD</t>
  </si>
  <si>
    <t>Standard Loans – Long term Loans to Banks – Non Resident – EUR</t>
  </si>
  <si>
    <t>AIP – Real Estate Mortgage Payable – OFIs – Non Resident</t>
  </si>
  <si>
    <t>AIP – Long term – Other Deposits – OFIs – Non Resident</t>
  </si>
  <si>
    <t xml:space="preserve">Interbank Funds Purchased – Banks – Resident </t>
  </si>
  <si>
    <t>AIP – Demand Deposit from Individuals – Interest Bearing – Non Resident – KHR</t>
  </si>
  <si>
    <t>Demand Deposits – Interest Bearing – Provinces and Commune Councils – KHR</t>
  </si>
  <si>
    <t xml:space="preserve">AIR – Corporate Debt Securities – TDS – Due between One to Five Years – Private Sector – KHR </t>
  </si>
  <si>
    <t>AIR – Doubtful Loans – Short term Loans to Provinces and Commune Councils – JPY</t>
  </si>
  <si>
    <t>AIR – Doubtful Loans – Short term Loans to Provinces and Commune Councils – Other</t>
  </si>
  <si>
    <t xml:space="preserve">AIR – Doubtful Loans – Long term Loans to Provinces and Commune Councils </t>
  </si>
  <si>
    <t>AIR – Doubtful Loans – Long term Loans to Provinces and Commune Councils – KHR</t>
  </si>
  <si>
    <t>AIR – Doubtful Loans – Long term Loans to Provinces and Commune Councils – USD</t>
  </si>
  <si>
    <t>AIR – Doubtful Loans – Long term Loans to Provinces and Commune Councils – EUR</t>
  </si>
  <si>
    <t>Demand Deposit – Non Interest Bearing from OFIs – Resident – USD</t>
  </si>
  <si>
    <t>Line of Credits – Resident</t>
  </si>
  <si>
    <t>Line of Credits – Resident – KHR</t>
  </si>
  <si>
    <t>SHAREHOLDER'S EQUITY</t>
  </si>
  <si>
    <t>Stock Equity</t>
  </si>
  <si>
    <t xml:space="preserve">Preferred Stock </t>
  </si>
  <si>
    <t>Preferred Stock – KHR</t>
  </si>
  <si>
    <t>Preferred Stock – USD</t>
  </si>
  <si>
    <t>Preferred Stock – EUR</t>
  </si>
  <si>
    <t>Preferred Stock – JPY</t>
  </si>
  <si>
    <t>Preferred Stock – Other</t>
  </si>
  <si>
    <t>Common Stock</t>
  </si>
  <si>
    <t>Common Stock – KHR</t>
  </si>
  <si>
    <t>Common Stock – USD</t>
  </si>
  <si>
    <t>Common Stock – EUR</t>
  </si>
  <si>
    <t>Common Stock – JPY</t>
  </si>
  <si>
    <t xml:space="preserve">AIR – Royal Government of Cambodia – TDS – Obligation Due Over Five Years – JPY </t>
  </si>
  <si>
    <t>AIR – Royal Government of Cambodia – TDS – Obligation Due Over Five Years – Other</t>
  </si>
  <si>
    <t xml:space="preserve">AIR – Investment in Debt Securities – TDS – Foreign Government – Due in Less than One Year </t>
  </si>
  <si>
    <t xml:space="preserve">AIR – Foreign Government Obligation – TDS – Due in Less than One Year – KHR </t>
  </si>
  <si>
    <t xml:space="preserve">AIR – Foreign Government Obligation – TDS – Due in Less than One Year – USD </t>
  </si>
  <si>
    <t>Overdraft on Correspondent Account – OFIs – Non Resident – KHR</t>
  </si>
  <si>
    <t>Overdraft on Correspondent Account – OFIs – Non Resident – USD</t>
  </si>
  <si>
    <t>AIP –  Saving Deposits from Provinces and Commune Councils – USD</t>
  </si>
  <si>
    <t>AIP – Saving Deposits from Provinces and Commune Councils – EUR</t>
  </si>
  <si>
    <t>AIP –  Saving Deposits from Provinces and Commune Councils – JPY</t>
  </si>
  <si>
    <t>AIR – Special Mention Loans – Overdraft (Permanent Line of Credit) – Private Sector – Non Resident – JPY</t>
  </si>
  <si>
    <t xml:space="preserve">Dividends Receivable – Trading / Dealing Marketable Equity Securities – Banks – Non Resident – KHR </t>
  </si>
  <si>
    <t>Negotiable Certificate of Deposits – Banks – Resident – KHR</t>
  </si>
  <si>
    <t>Negotiable Certificate of Deposits – Banks – Resident – USD</t>
  </si>
  <si>
    <t>Negotiable Certificate of Deposits – Banks – Resident – EUR</t>
  </si>
  <si>
    <t>Unposted Credits – OFIs – Non Resident – USD</t>
  </si>
  <si>
    <t>Unposted Credits – OFIs – Non Resident – EUR</t>
  </si>
  <si>
    <t xml:space="preserve">AIR – Corporate Debt Securities – TDS – Due Over Five Years – State Enterprise – USD </t>
  </si>
  <si>
    <t xml:space="preserve">Corporate Debt Securities – HTM – Due between One to Five Years – Banks – EUR </t>
  </si>
  <si>
    <t xml:space="preserve">Corporate Debt Securities – HTM – Due between One to Five Years – Banks – JPY </t>
  </si>
  <si>
    <t xml:space="preserve">Corporate Debt Securities – HTM – Due between One to Five Years – Banks – Other </t>
  </si>
  <si>
    <t xml:space="preserve">Corporate Debt Securities – HTM – Due between One to Five Years – OFIs  </t>
  </si>
  <si>
    <t xml:space="preserve">Dividends Receivable – Trading / Dealing Marketable Equity Securities – OFIs – Non Resident – JPY </t>
  </si>
  <si>
    <t xml:space="preserve">Dividends Receivable – Trading / Dealing Marketable Equity Securities – OFIs – Non Resident – Other </t>
  </si>
  <si>
    <t xml:space="preserve">NUHGLI – Corporate Debt Securities – TDS – Due Over Five Years – OFIs – EUR </t>
  </si>
  <si>
    <t xml:space="preserve">NUHGLI – Corporate Debt Securities – TDS – Due Over Five Years – OFIs – JPY </t>
  </si>
  <si>
    <t xml:space="preserve">AIR – Doubtful Loans – Overdraft (Permanent Line of Credit) – Private Sector – Resident </t>
  </si>
  <si>
    <t>Subordinated Debt – Resident – Other</t>
  </si>
  <si>
    <t>Subordinated Debt – Non Resident</t>
  </si>
  <si>
    <t>Subordinated Debt – Non Resident – KHR</t>
  </si>
  <si>
    <t>Subordinated Debt – Non Resident – USD</t>
  </si>
  <si>
    <t xml:space="preserve">Dividends Receivable – Trading / Dealing Marketable Equity Securities – Private Sector – Resident </t>
  </si>
  <si>
    <t xml:space="preserve">Dividends Receivable – Trading / Dealing Marketable Equity Securities – Private Sector – Resident – KHR </t>
  </si>
  <si>
    <t>AIP – Security Sold Under Agreement to Purchased – Overnight – Banks – Resident – JPY</t>
  </si>
  <si>
    <t>AIR – Loss Loans – Other Consumers Loans – Individuals – Resident – JPY</t>
  </si>
  <si>
    <t>AIR – Loss Loans – Other Consumers Loans – Individuals – Resident – Other</t>
  </si>
  <si>
    <t>AIR – Doubtful Loans – Other Bill of Exchange (BoE) – State Enterprise – Resident – EUR</t>
  </si>
  <si>
    <t xml:space="preserve">Investments in Foreign Entities Debt Securities – TDS – Due in one year or less – EUR </t>
  </si>
  <si>
    <t>Standard Loans – Short term Loans to Licensed MFIs – Resident</t>
  </si>
  <si>
    <t>71</t>
  </si>
  <si>
    <t>Standard Loans – Short term Loans to Licensed MFIs – Resident – KHR</t>
  </si>
  <si>
    <t>Loans Public Nonfinancial Corporations FC</t>
  </si>
  <si>
    <t>Loans Other Nonfinancial Corporations FC</t>
  </si>
  <si>
    <t>Loans Other Resident Sectors FC</t>
  </si>
  <si>
    <t>Loans Nonresidents FC</t>
  </si>
  <si>
    <t>Substandard Loans – Long term Loans to OFIs – Non Resident</t>
  </si>
  <si>
    <t>Substandard Loans – Long term Loans to OFIs – Non Resident – KHR</t>
  </si>
  <si>
    <t>Substandard Loans – Long term Loans to OFIs – Non Resident – USD</t>
  </si>
  <si>
    <t>Substandard Loans – Long term Loans to OFIs – Non Resident – EUR</t>
  </si>
  <si>
    <t>Substandard Loans – Long term Loans to OFIs – Non Resident – JPY</t>
  </si>
  <si>
    <t>Substandard Loans – Long term Loans to OFIs – Non Resident – Other</t>
  </si>
  <si>
    <t xml:space="preserve">Substandard Loans – Long term Loans to Licensed MFIs – Resident </t>
  </si>
  <si>
    <t>Substandard Loans – Long term Loans to Licensed MFIs – Resident – KHR</t>
  </si>
  <si>
    <t>Substandard Loans – Long term Loans to Licensed MFIs – Resident – USD</t>
  </si>
  <si>
    <t>Substandard Loans – Long term Loans to Licensed MFIs – Resident – EUR</t>
  </si>
  <si>
    <t>Substandard Loans – Long term Loans to Licensed MFIs – Resident – JPY</t>
  </si>
  <si>
    <t>Shares Other Nonfinancial Corporations NC</t>
  </si>
  <si>
    <t>Shares Central Bank FC</t>
  </si>
  <si>
    <t>Shares Other Depository Corporations FC</t>
  </si>
  <si>
    <t>Shares Other Financial Corporations FC</t>
  </si>
  <si>
    <t>Shares Central Government FC</t>
  </si>
  <si>
    <t>Shares State and Local Government FC</t>
  </si>
  <si>
    <t>Shares Public Nonfinancial Corporations FC</t>
  </si>
  <si>
    <t>Shares Other Nonfinancial Corporations FC</t>
  </si>
  <si>
    <t>Shares Nonresidents FC</t>
  </si>
  <si>
    <t>Insurance Technical Reserves Other Depository Corporations NC</t>
  </si>
  <si>
    <t>Shares Central Government NC</t>
  </si>
  <si>
    <t>Shares State and Local Government NC</t>
  </si>
  <si>
    <t>Shares Public Nonfinancial Corporations NC</t>
  </si>
  <si>
    <t>Prepaid Other Insurance – Other</t>
  </si>
  <si>
    <t>8</t>
  </si>
  <si>
    <t>Prepaid License Fees</t>
  </si>
  <si>
    <t>AIP – Interbank Funds Purchased – Banks</t>
  </si>
  <si>
    <t>AIP – Interbank Funds Purchased – Banks – Resident</t>
  </si>
  <si>
    <t>AIP – Interbank Funds Purchased – Banks – Resident – KHR</t>
  </si>
  <si>
    <t>Real Estate Mortgage Payable – Banks – Resident – Other</t>
  </si>
  <si>
    <t>Real Estate Mortgage Payable – Banks – Non Resident</t>
  </si>
  <si>
    <t>Real Estate Mortgage Payable – Banks – Non Resident – KHR</t>
  </si>
  <si>
    <t>AIR – Doubtful Loans – Other Commercial Loans – Private Sector – Non Resident – EUR</t>
  </si>
  <si>
    <t>AIR – Doubtful Loans – Other Commercial Loans – Private Sector – Non Resident – JPY</t>
  </si>
  <si>
    <t>AIR – Doubtful Loans – Other Commercial Loans – Private Sector – Non Resident – Other</t>
  </si>
  <si>
    <t>AIR – Doubtful Loans – Trade and Documentary Credits</t>
  </si>
  <si>
    <t>AIP – Margin or Restrictive Deposits of State Enterprise – JPY</t>
  </si>
  <si>
    <t>AIP – Margin or Restrictive Deposits of State Enterprise – Other</t>
  </si>
  <si>
    <t>AIP – Money Market Deposit Accounts – State Enterprise</t>
  </si>
  <si>
    <t>AIP – Money Market Deposit Accounts – State Enterprise – KHR</t>
  </si>
  <si>
    <t>AIP – Money Market Deposit Accounts – State Enterprise – USD</t>
  </si>
  <si>
    <t>AIP – Money Market Deposit Accounts – State Enterprise – EUR</t>
  </si>
  <si>
    <t>AIP – Money Market Deposit Accounts – State Enterprise – JPY</t>
  </si>
  <si>
    <t>AIP – Money Market Deposit Accounts – State Enterprise – Other</t>
  </si>
  <si>
    <t>AIP – Other Deposits – State Enterprise</t>
  </si>
  <si>
    <t>AIP – Short term – Other Deposits – State Enterprise</t>
  </si>
  <si>
    <t>AIP – Short term – Other Deposits – State Enterprise – KHR</t>
  </si>
  <si>
    <t>AIP – Short term – Other Deposits – State Enterprise – USD</t>
  </si>
  <si>
    <t>AIP – Certificate of Deposits – State Enterprise – USD</t>
  </si>
  <si>
    <t>Tax Paid on Treasury's behalf – Resident</t>
  </si>
  <si>
    <t xml:space="preserve">Tax Paid on Treasury's behalf – Resident – KHR </t>
  </si>
  <si>
    <t>AIP – Margin or Restrictive Deposits of State Enterprise</t>
  </si>
  <si>
    <t>Accrued Taxes Payable – Other Than Income Taxes – Other</t>
  </si>
  <si>
    <t>Tax Paid on Treasury's behalf</t>
  </si>
  <si>
    <t>AIP – Long Term – Time Deposit from State Enterprise – JPY</t>
  </si>
  <si>
    <t xml:space="preserve">AIR – Special Mention Loans – Lease Financing Receivable – State Enterprise – Resident – KHR </t>
  </si>
  <si>
    <t>Special Mention Loans – Credit Revolving – State Enterprise – Resident – Other</t>
  </si>
  <si>
    <t>Special Mention Loans – Consumer Loans</t>
  </si>
  <si>
    <t>Certificate of Deposits – Provinces and Commune Councils</t>
  </si>
  <si>
    <t>Negotiable Certificate of Deposits – Private Sector – Resident – USD</t>
  </si>
  <si>
    <t xml:space="preserve">Other Deposits – Private Sector </t>
  </si>
  <si>
    <t>AIP – Long term – Other Deposits – OFIs – Non Resident – EUR</t>
  </si>
  <si>
    <t>Other Long-term Loans – OFIs – Non Resident</t>
  </si>
  <si>
    <t>Other Long-term Loans – OFIs – Non Resident – KHR</t>
  </si>
  <si>
    <t>AIR – Standard Loans – Credit Revolving – Individuals – Non Resident – EUR</t>
  </si>
  <si>
    <t>AIR – Standard Loans – Credit Revolving – Individuals – Non Resident – JPY</t>
  </si>
  <si>
    <t>AIR – Standard Loans – Credit Revolving – Individuals – Non Resident – Other</t>
  </si>
  <si>
    <t>AIR – Standard Loans – Motor Vehicle Loans</t>
  </si>
  <si>
    <t xml:space="preserve">AIR – Standard Loans – Motor Vehicle Loans – Individuals – Resident </t>
  </si>
  <si>
    <t>AIR – Standard Loans – Motor Vehicle Loans – Individuals – Resident – KHR</t>
  </si>
  <si>
    <t xml:space="preserve">AIR – Foreign Government Obligation – HTM – Due between One to Five Years – KHR </t>
  </si>
  <si>
    <t xml:space="preserve">AIR – Foreign Government Obligation – HTM – Due between One to Five Years – USD </t>
  </si>
  <si>
    <t xml:space="preserve">AIR – Foreign Government Obligation – HTM – Due between One to Five Years – EUR </t>
  </si>
  <si>
    <t xml:space="preserve">AIR – Foreign Government Obligation – HTM – Due between One to Five Years – JPY </t>
  </si>
  <si>
    <t xml:space="preserve">AIR – Foreign Government Obligation – HTM – Due between One to Five Years – Other </t>
  </si>
  <si>
    <t>AIR – Securities Purchased Under Agreement to Resell – Banks – Resident – Other</t>
  </si>
  <si>
    <t>AIR – Securities Purchased Under Agreement to Resell – Banks – Non Resident</t>
  </si>
  <si>
    <t>AIR – Securities Purchased Under Agreement to Resell – Banks – Non Resident – KHR</t>
  </si>
  <si>
    <t>AIR – Securities Purchased Under Agreement to Resell – Banks – Non Resident – USD</t>
  </si>
  <si>
    <t>AIR – Substandard Loans – Trust Receipt – Private Sector – Non Resident – KHR</t>
  </si>
  <si>
    <t>AIR – Substandard Loans – Trust Receipt – Private Sector – Non Resident – USD</t>
  </si>
  <si>
    <t>AIR – Substandard Loans – Trust Receipt – Private Sector – Non Resident – EUR</t>
  </si>
  <si>
    <t>Other Long Term Deposits – Individuals – Non Resident</t>
  </si>
  <si>
    <t>AIP – Overdraft on Correspondent Account – OFIs – Resident – KHR</t>
  </si>
  <si>
    <t>AIP – Overdraft on Correspondent Account – OFIs – Resident – USD</t>
  </si>
  <si>
    <t>AIP – Overdraft on Correspondent Account – OFIs – Resident – EUR</t>
  </si>
  <si>
    <t>AIR – Substandard Deposits – Saving Deposits with Licensed MFIs – Resident – JPY</t>
  </si>
  <si>
    <t>Interbank Funds Purchased – Banks – Resident – KHR</t>
  </si>
  <si>
    <t>Interbank Funds Purchased – Banks – Resident – USD</t>
  </si>
  <si>
    <t>Interbank Funds Purchased – Banks – Resident – EUR</t>
  </si>
  <si>
    <t xml:space="preserve">AIR – Investments in Foreign Entities Debt Securities – HTM – Due in over 5 years – Other </t>
  </si>
  <si>
    <t>AIR – Substandard Loans – Overdraft (Permanent Line of Credit) – State Enterprise – Resident – USD</t>
  </si>
  <si>
    <t>AIR – Loss Loans – Other Bill of Exchange (BoE) – Private Sector – Non Resident – USD</t>
  </si>
  <si>
    <t>AIR – Loss Loans – Real Estate Mortgage Loans – State Enterprise – Resident – JPY</t>
  </si>
  <si>
    <t>Standard Loans – Credit Revolving – Private Sector – Resident – JPY</t>
  </si>
  <si>
    <t>Standard Loans – Credit Revolving – Private Sector – Resident – Other</t>
  </si>
  <si>
    <t>Cash in vault and on Hand</t>
  </si>
  <si>
    <t>11</t>
  </si>
  <si>
    <t>1</t>
  </si>
  <si>
    <t xml:space="preserve">Cash in vault and on Hand </t>
  </si>
  <si>
    <t>01</t>
  </si>
  <si>
    <t xml:space="preserve">Cash in vault and on Hand – KHR </t>
  </si>
  <si>
    <t>02</t>
  </si>
  <si>
    <t>Cash in vault and on Hand – USD</t>
  </si>
  <si>
    <t>03</t>
  </si>
  <si>
    <t>Cash in vault and on Hand – EUR</t>
  </si>
  <si>
    <t>04</t>
  </si>
  <si>
    <t>Cash in vault and on Hand – JPY</t>
  </si>
  <si>
    <t>05</t>
  </si>
  <si>
    <t>AIP – Long term – Other Deposits – Banks – Non Resident – Other</t>
  </si>
  <si>
    <t>AIP – Saving Deposit – Banks – Resident</t>
  </si>
  <si>
    <t>AIP – Saving Deposit – Banks – Resident – KHR</t>
  </si>
  <si>
    <t>AIP – Saving Deposit – Banks – Resident – USD</t>
  </si>
  <si>
    <t>AIP – Saving Deposit – Banks – Resident – EUR</t>
  </si>
  <si>
    <t>AIP – Saving Deposit – Banks – Resident – JPY</t>
  </si>
  <si>
    <t>AIP – Saving Deposit – Banks – Resident – Other</t>
  </si>
  <si>
    <t>AIP – Saving Deposit – Banks – Non Resident</t>
  </si>
  <si>
    <t>AIP – Saving Deposit – Banks – Non Resident – KHR</t>
  </si>
  <si>
    <t xml:space="preserve">Cash in Transit </t>
  </si>
  <si>
    <t>Cash in Transit – KHR</t>
  </si>
  <si>
    <t>Cash in Transit – USD</t>
  </si>
  <si>
    <t>Cash in Transit – EUR</t>
  </si>
  <si>
    <t>Cash in Transit – JPY</t>
  </si>
  <si>
    <t>Cash in Transit – Other</t>
  </si>
  <si>
    <t>Cash Items in Process of Collection</t>
  </si>
  <si>
    <t xml:space="preserve">Clearing House </t>
  </si>
  <si>
    <t>Clearing House – KHR</t>
  </si>
  <si>
    <t>Clearing House – USD</t>
  </si>
  <si>
    <t>Clearing House – EUR</t>
  </si>
  <si>
    <t>Clearing House – JPY</t>
  </si>
  <si>
    <t>Settlement Accounts Other Resident Sectors NC</t>
  </si>
  <si>
    <t>AIR – Loss Loans – Other Long term Loans – State Enterprise – Resident – KHR</t>
  </si>
  <si>
    <t>AIP – Short Term – Time Deposit from Individuals – Resident – USD</t>
  </si>
  <si>
    <t>AIR – Loss Deposits – Long term Time Deposit with Banks – Non Resident – USD</t>
  </si>
  <si>
    <t>AIR – Standard Loans – Short term Loans to OFIs – Non Resident – EUR</t>
  </si>
  <si>
    <t>Negotiable Certificate of Deposits – Private Sector – Non Resident</t>
  </si>
  <si>
    <t>Negotiable Certificate of Deposits – Banks – Non Resident – KHR</t>
  </si>
  <si>
    <t>Substandard Deposits – Short term Time Deposit with OFIs – Resident – USD</t>
  </si>
  <si>
    <t>Substandard Deposits – Short term Time Deposit with OFIs – Resident – EUR</t>
  </si>
  <si>
    <t xml:space="preserve">Corporate Debt Securities – HTM – Due between One to Five Years – Private Sector  </t>
  </si>
  <si>
    <t xml:space="preserve">Corporate Debt Securities – HTM – Due between One to Five Years – Private Sector – KHR </t>
  </si>
  <si>
    <t xml:space="preserve">Corporate Debt Securities – HTM – Due between One to Five Years – Private Sector – USD </t>
  </si>
  <si>
    <t xml:space="preserve">Corporate Debt Securities – HTM – Due between One to Five Years – Private Sector – EUR </t>
  </si>
  <si>
    <t>AIR – Loss Loans – Short term Loans to OFIs – Resident – EUR</t>
  </si>
  <si>
    <t>AIR – Loss Loans – Short term Loans to OFIs – Resident – JPY</t>
  </si>
  <si>
    <t>AIR – Loss Loans – Short term Loans to OFIs – Resident – Other</t>
  </si>
  <si>
    <t>AIR – Loss Loans – Short term Loans to OFIs – Non Resident</t>
  </si>
  <si>
    <t>AIR – Loss Loans – Short term Loans to OFIs – Non Resident – KHR</t>
  </si>
  <si>
    <t xml:space="preserve">NUHGLI – Corporate Debt Securities – TDS – Due Over Five Years – State Enterprise – JPY </t>
  </si>
  <si>
    <t xml:space="preserve">NUHGLI – Corporate Debt Securities – TDS – Due Over Five Years – State Enterprise – Other </t>
  </si>
  <si>
    <t>NUHGLI – Investments in Debt Securities – TDS – Investments in Foreign Entities Debt Securities</t>
  </si>
  <si>
    <t>Negotiable Certificate of Deposits – Banks – Resident – JPY</t>
  </si>
  <si>
    <t>Negotiable Certificate of Deposits – Banks – Resident – Other</t>
  </si>
  <si>
    <t xml:space="preserve">Dividends Receivable – Trading / Dealing Marketable Equity Securities – OFIs – Non Resident – EUR </t>
  </si>
  <si>
    <t>AIR – Doubtful Loans – Overdraft (Permanent Line of Credit) – Private Sector – Resident – EUR</t>
  </si>
  <si>
    <t>AIR – Doubtful Loans – Overdraft (Permanent Line of Credit) – Private Sector – Resident – JPY</t>
  </si>
  <si>
    <t xml:space="preserve">Dividends Receivable – Trading / Dealing Marketable Equity Securities – Private Sector – Resident – USD </t>
  </si>
  <si>
    <t>AIP – Security Sold Under Agreement to Purchased – Overnight – Banks – Resident – Other</t>
  </si>
  <si>
    <t>AIR – Substandard Loans – Other Commercial Loans – Private Sector – Non Resident – EUR</t>
  </si>
  <si>
    <t>AIR – Loss Loans – Other Bill of Exchange (BoE) – Private Sector – Non Resident</t>
  </si>
  <si>
    <t>AIP – Interbank Funds Purchased – Banks – Non Resident – JPY</t>
  </si>
  <si>
    <t>AIP – Interbank Funds Purchased – Banks – Non Resident – Other</t>
  </si>
  <si>
    <t>AIP – Security Sold Under Agreement to Purchased – Overnight – Banks</t>
  </si>
  <si>
    <t>AIP – Security Sold Under Agreement to Purchased – Overnight – Banks – Resident</t>
  </si>
  <si>
    <t>Short term – Other Deposits – Banks – Resident – JPY</t>
  </si>
  <si>
    <t>Short term – Other Deposits – Banks – Resident – Other</t>
  </si>
  <si>
    <t>Short term – Other Deposits – Banks – Non Resident</t>
  </si>
  <si>
    <t>Short term – Other Deposits – Banks – Non Resident – KHR</t>
  </si>
  <si>
    <t>Long term – Other Deposits – OFIs – Non Resident – EUR</t>
  </si>
  <si>
    <t>Long term – Other Deposits – OFIs – Non Resident – JPY</t>
  </si>
  <si>
    <t xml:space="preserve">Corporate Debt Securities – AFS – Due Over Five Years – Banks – USD </t>
  </si>
  <si>
    <t xml:space="preserve">Corporate Debt Securities – AFS – Due Over Five Years – Banks – EUR </t>
  </si>
  <si>
    <t xml:space="preserve">Corporate Debt Securities – AFS – Due Over Five Years – Banks – JPY </t>
  </si>
  <si>
    <t xml:space="preserve">Corporate Debt Securities – AFS – Due Over Five Years – Banks – Other </t>
  </si>
  <si>
    <t>Short term – Other Deposits – Banks – Non Resident – USD</t>
  </si>
  <si>
    <t>Saving Deposit – OFIs – Non Resident – USD</t>
  </si>
  <si>
    <t>Saving Deposit – OFIs – Non Resident – EUR</t>
  </si>
  <si>
    <t>AIR – Doubtful Loans – Credit Cards Loans – Individuals – Resident – JPY</t>
  </si>
  <si>
    <t>Interbank Funds Purchased – Banks – Resident – Other</t>
  </si>
  <si>
    <t xml:space="preserve">Interbank Funds Purchased – Banks – Non Resident </t>
  </si>
  <si>
    <t>Interbank Funds Purchased – Banks – Non Resident – KHR</t>
  </si>
  <si>
    <t>AIR – Special Mention Loans – Bankers' Acceptances  - Private Sector -  Non Resident</t>
  </si>
  <si>
    <t>AIR – Special Mention Loans – Bankers' Acceptances – Private Sector – Non Resident – KHR</t>
  </si>
  <si>
    <t>AIP – Margin or Restrictive Deposits of Individuals – Resident</t>
  </si>
  <si>
    <t>AIP – Margin or Restrictive Deposits of Individuals – Resident – KHR</t>
  </si>
  <si>
    <t xml:space="preserve">AIR – Special Mention Loans – Other Long term Loans - State Enterprise </t>
  </si>
  <si>
    <t>Bankers' Acceptances Outstanding – Bank – Resident – USD</t>
  </si>
  <si>
    <t>Unposted Credits – Individuals – Resident – EUR</t>
  </si>
  <si>
    <t>Unposted Credits – Individuals – Resident – JPY</t>
  </si>
  <si>
    <t>Standard Loans – Long term Loans to OFIs – Resident – EUR</t>
  </si>
  <si>
    <t>AIR – Standard Loans – Motor Vehicle Loans – Individuals – Non Resident – JPY</t>
  </si>
  <si>
    <t xml:space="preserve">AIR – Loss Loans – Lease Financing Receivable – State Enterprise – Resident </t>
  </si>
  <si>
    <t xml:space="preserve">AIR – Loss Loans – Lease Financing Receivable – State Enterprise – Resident – KHR </t>
  </si>
  <si>
    <t>AIR – Standard Loans – Other Consumers Loans – Individuals – Resident – Other</t>
  </si>
  <si>
    <t xml:space="preserve">AIR – Standard Loans – Other Consumers Loans – Individuals – Non Resident </t>
  </si>
  <si>
    <t>AIR – Standard Loans – Other Consumers Loans – Individuals – Non Resident – KHR</t>
  </si>
  <si>
    <t>AIR – Standard Loans – Other Consumers Loans – Individuals – Non Resident – USD</t>
  </si>
  <si>
    <t>AIR – Standard Loans – Other Consumers Loans – Individuals – Non Resident – EUR</t>
  </si>
  <si>
    <t>AIR – Loss Loans – Lease Financing Receivable – State Enterprise – Resident – USD</t>
  </si>
  <si>
    <t>AIR – Substandard Loans – Long term Loans to Royal Government of Cambodia – EUR</t>
  </si>
  <si>
    <t>AIR – Substandard Loans – Long term Loans to Royal Government of Cambodia – JPY</t>
  </si>
  <si>
    <t xml:space="preserve">Corporate Debt Securities – TDS – Due between One to Five Years – OFIs  </t>
  </si>
  <si>
    <t xml:space="preserve">Corporate Debt Securities – TDS – Due between One to Five Years – OFIs – KHR </t>
  </si>
  <si>
    <t xml:space="preserve">Corporate Debt Securities – TDS – Due between One to Five Years – OFIs – USD </t>
  </si>
  <si>
    <t>Loss Loans – Short term Commercial Loans – State Enterprise – Resident – JPY</t>
  </si>
  <si>
    <t>Loss Loans – Short term Commercial Loans – State Enterprise – Resident – Other</t>
  </si>
  <si>
    <t>Loss Loans – Long term Commercial Loans</t>
  </si>
  <si>
    <t>Loss Loans – Real Estate Mortgage Loans – Private Sector – Resident – Other</t>
  </si>
  <si>
    <t xml:space="preserve">Investment in Debt Securities – TDS – Investments in Foreign Entities Debt Securities </t>
  </si>
  <si>
    <t>Loss Loans – Long term Loans to Royal Government of Cambodia – Other</t>
  </si>
  <si>
    <t>Loss Loans – Long term Loans to Royal Government of Cambodia – USD</t>
  </si>
  <si>
    <t xml:space="preserve">AIR – Substandard Loans – Overdraft (Permanent Line of Credit) – Private Sector – Non Resident </t>
  </si>
  <si>
    <t>Long Term – Time Deposits – Individuals – Non Resident – USD</t>
  </si>
  <si>
    <t>AIR – Special Mention Loans – Motor Vehicle Loans – Individuals – Resident – KHR</t>
  </si>
  <si>
    <t>AIR – Doubtful Loans – Overdraft –  Individuals – Non Resident – Other</t>
  </si>
  <si>
    <t xml:space="preserve">Corporate Debt Securities – AFS – Due between One to Five Years – State Enterprise – EUR </t>
  </si>
  <si>
    <t xml:space="preserve">Corporate Debt Securities – AFS – Due between One to Five Years – State Enterprise – JPY </t>
  </si>
  <si>
    <t xml:space="preserve">Corporate Debt Securities – AFS – Due between One to Five Years – State Enterprise – Other </t>
  </si>
  <si>
    <t xml:space="preserve">Income Tax Receivable – USD </t>
  </si>
  <si>
    <t xml:space="preserve">Income Tax Receivable – EUR </t>
  </si>
  <si>
    <t xml:space="preserve">Income Tax Receivable – JPY </t>
  </si>
  <si>
    <t xml:space="preserve">Income Tax Receivable – Other </t>
  </si>
  <si>
    <t>Advance Payment or Deposits</t>
  </si>
  <si>
    <t xml:space="preserve">Advance Payment or Deposits – KHR </t>
  </si>
  <si>
    <t xml:space="preserve">Advance Payment or Deposits – USD </t>
  </si>
  <si>
    <t>AIR – Doubtful Loans – Trust Receipt – Private Sector – Non Resident – EUR</t>
  </si>
  <si>
    <t>AIR – Doubtful Loans – Trust Receipt – Private Sector – Non Resident – JPY</t>
  </si>
  <si>
    <t>AIR – Doubtful Loans – Trust Receipt – Private Sector – Non Resident – Other</t>
  </si>
  <si>
    <t>Doubtful Loans – Trust Receipt – Private Sector – Non Resident – KHR</t>
  </si>
  <si>
    <t>72</t>
  </si>
  <si>
    <t>Repurchase Agreements Nonresidents FC</t>
  </si>
  <si>
    <t>Other Loans to Nonresidents FC</t>
  </si>
  <si>
    <t>Shares Central Bank NC</t>
  </si>
  <si>
    <t>Shares Other Depository Corporations NC</t>
  </si>
  <si>
    <t>AIP – Margin or Restrictive Deposits of Banks – Non Resident – EUR</t>
  </si>
  <si>
    <t>AIR – Doubtful Loans – Motor Vehicle Loans – Individuals – Non Resident – KHR</t>
  </si>
  <si>
    <t>Prepaid Other Insurance – USD</t>
  </si>
  <si>
    <t>Prepaid Other Insurance – EUR</t>
  </si>
  <si>
    <t>Prepaid Other Insurance – JPY</t>
  </si>
  <si>
    <t>AIP – Certificate of Deposits – Royal Government of Cambodia – EUR</t>
  </si>
  <si>
    <t>AIP – Certificate of Deposits – Royal Government of Cambodia – JPY</t>
  </si>
  <si>
    <t>AIP – Negotiable Certificate of Deposits – Royal Government of Cambodia – JPY</t>
  </si>
  <si>
    <t>AIR – Special Mention Loans – Other Long term Loans – Private Sector – Resident – EUR</t>
  </si>
  <si>
    <t>AIR – Special Mention Loans – Other Long term Loans – Private Sector – Resident – JPY</t>
  </si>
  <si>
    <t>AIP – Overdraft on Correspondent Account – OFIs – Non Resident – EUR</t>
  </si>
  <si>
    <t>Real Estate Mortgage Payable – Banks – Resident – EUR</t>
  </si>
  <si>
    <t>Real Estate Mortgage Payable – Banks – Resident – JPY</t>
  </si>
  <si>
    <t>AIR – Loss Loans – Long term Loans to Provinces and Commune Councils – KHR</t>
  </si>
  <si>
    <t>AIR – Loss Loans – Long term Loans to Provinces and Commune Councils – USD</t>
  </si>
  <si>
    <t xml:space="preserve">Accumulated Premium Amortization, Less Discount Accretion on Other Portfolio Securities – TDS – JPY </t>
  </si>
  <si>
    <t xml:space="preserve">Accumulated Premium Amortization, Less Discount Accretion on Other Portfolio Securities – TDS – Other </t>
  </si>
  <si>
    <t xml:space="preserve">Trading / Dealing Marketable Equity Securities </t>
  </si>
  <si>
    <t xml:space="preserve">Trading / Dealing Marketable Equity Securities – Banks – Resident </t>
  </si>
  <si>
    <t xml:space="preserve">Trading / Dealing Marketable Equity Securities – Banks – Resident – KHR </t>
  </si>
  <si>
    <t xml:space="preserve">Trading / Dealing Marketable Equity Securities – Banks – Resident – USD </t>
  </si>
  <si>
    <t>Items in the Process of Collection Residents NC</t>
  </si>
  <si>
    <t>Miscellaneous Asset Items Residents NC</t>
  </si>
  <si>
    <t>Dividends Receivable Residents FC</t>
  </si>
  <si>
    <t>Settlement Accounts Residents FC</t>
  </si>
  <si>
    <t>Settlement Accounts Central Bank FC</t>
  </si>
  <si>
    <t xml:space="preserve">Investments in Foreign Entities Debt Securities – TDS – Due in over 5 years – KHR </t>
  </si>
  <si>
    <t>Loss Loans – Other Long term Loans – Private Sector – Non Resident – KHR</t>
  </si>
  <si>
    <t>Loss Loans – Other Long term Loans – Private Sector – Non Resident – USD</t>
  </si>
  <si>
    <t>Loss Loans – Other Long term Loans – Private Sector – Non Resident – EUR</t>
  </si>
  <si>
    <t>Loss Loans – Other Long term Loans – Private Sector – Non Resident – JPY</t>
  </si>
  <si>
    <t>Loss Loans – Other Long term Loans – Private Sector – Non Resident – Other</t>
  </si>
  <si>
    <t>AIP – Short term – Other Deposits – Individuals – Resident – EUR</t>
  </si>
  <si>
    <t>AIP – Short term – Other Deposits – Individuals – Resident – JPY</t>
  </si>
  <si>
    <t>AIR – Loss Loans – Lease Financing Receivable – Private Sector – Resident – KHR</t>
  </si>
  <si>
    <t>AIP – Short Term – Time Deposit from Individuals – Resident – EUR</t>
  </si>
  <si>
    <t>AIP – Short Term – Time Deposit from Individuals – Resident – JPY</t>
  </si>
  <si>
    <t xml:space="preserve">AIR – Corporate Debt Securities – HTM – Due Over Five Years – Private Sector – EUR </t>
  </si>
  <si>
    <t>Special Mention Loans – Motor Vehicle Loans – Individuals – Non Resident – USD</t>
  </si>
  <si>
    <t>Certificate of Deposits – Private Sector – Non Resident</t>
  </si>
  <si>
    <t>Certificate of Deposits – Private Sector – Non Resident – KHR</t>
  </si>
  <si>
    <t>Certificate of Deposits – Private Sector – Non Resident – USD</t>
  </si>
  <si>
    <t>AIP – Demand Deposit from Banks – Interest Bearing – Resident – JPY</t>
  </si>
  <si>
    <t>Other Payroll Deductions Withheld Payable – EUR</t>
  </si>
  <si>
    <t>Doubtful Deposits – Long term Time Deposit with Head Office / Branches – Resident – KHR</t>
  </si>
  <si>
    <t>Doubtful Deposits – Long term Time Deposit with Head Office / Branches – Resident – USD</t>
  </si>
  <si>
    <t>Doubtful Deposits – Long term Time Deposit with Head Office / Branches – Resident – EUR</t>
  </si>
  <si>
    <t>Doubtful Deposits – Long term Time Deposit with Head Office / Branches – Resident – JPY</t>
  </si>
  <si>
    <t>Doubtful Deposits – Long term Time Deposit with Head Office / Branches – Resident – Other</t>
  </si>
  <si>
    <t>Standard Loans – Overdraft –  Individuals – Non Resident – EUR</t>
  </si>
  <si>
    <t>Standard Loans – Overdraft –  Individuals – Non Resident – JPY</t>
  </si>
  <si>
    <t>Standard Loans – Overdraft –  Individuals – Non Resident – Other</t>
  </si>
  <si>
    <t>Standard Loans – Other Consumers Loans</t>
  </si>
  <si>
    <t>9</t>
  </si>
  <si>
    <t>Margin or Restrictive Deposits of Individuals – Non Resident – USD</t>
  </si>
  <si>
    <t xml:space="preserve">Standard Loans – Other Consumers Loans – Individuals – Resident </t>
  </si>
  <si>
    <t>Standard Loans – Other Consumers Loans – Individuals – Resident – KHR</t>
  </si>
  <si>
    <t>Standard Loans – Other Consumers Loans – Individuals – Resident – USD</t>
  </si>
  <si>
    <t>Standard Loans – Other Consumers Loans – Individuals – Resident – EUR</t>
  </si>
  <si>
    <t>Margin or Restrictive Deposits of Private Sector – Non Resident</t>
  </si>
  <si>
    <t xml:space="preserve">Allowance for Accumulated Depreciation – Buildings – JPY </t>
  </si>
  <si>
    <t xml:space="preserve">AIP – Margin or Restrictive Deposits </t>
  </si>
  <si>
    <t>Allowance for Accumulated Depreciation – Lease Financing Assets – EUR</t>
  </si>
  <si>
    <t>Allowance for Accumulated Depreciation – Lease Financing Assets – JPY</t>
  </si>
  <si>
    <t>Money Market Deposit Accounts</t>
  </si>
  <si>
    <t>AIP – Negotiable Certificate of Deposits – Banks – Non Resident – USD</t>
  </si>
  <si>
    <t>Special Mention Loans – Lease Financing Receivable – Private Sector – Resident – USD</t>
  </si>
  <si>
    <t>AIR – Loss Deposits – Long term Time Deposit to Licensed MFIs – Resident – KHR</t>
  </si>
  <si>
    <t>AIR – Standard Loans – Lease Financing Receivable – State Enterprise – Resident – USD</t>
  </si>
  <si>
    <t>AIP – Short Term – Saving Deposits from Individuals – Non Resident</t>
  </si>
  <si>
    <t>AIP – Demand Deposit from Individuals – Interest Bearing – Resident – USD</t>
  </si>
  <si>
    <t>AIP – Demand Deposit from Individuals – Interest Bearing – Resident – EUR</t>
  </si>
  <si>
    <t xml:space="preserve">AIR – Standard Loans – Equipment Loans – State Enterprise – Resident – USD </t>
  </si>
  <si>
    <t xml:space="preserve">AIR – Standard Loans – Equipment Loans – State Enterprise – Resident – EUR </t>
  </si>
  <si>
    <t xml:space="preserve">AIR – Standard Loans – Equipment Loans – State Enterprise – Resident – JPY </t>
  </si>
  <si>
    <t>AIR – Doubtful Loans – Real Estate Mortgage Loans – Individuals – Resident – USD</t>
  </si>
  <si>
    <t>AIR – Doubtful Loans – Real Estate Mortgage Loans – Individuals – Resident – EUR</t>
  </si>
  <si>
    <t>AIR – Doubtful Loans – Real Estate Mortgage Loans – Individuals – Resident – JPY</t>
  </si>
  <si>
    <t xml:space="preserve">Corporate Debt Securities – AFS – Due Over Five Years – Banks – KHR </t>
  </si>
  <si>
    <t xml:space="preserve">Corporate Debt Securities – AFS – Due Over Five Years – OFIs – USD </t>
  </si>
  <si>
    <t>AIR – Standard Loans – Other Long term Loans – Private Sector – Resident – USD</t>
  </si>
  <si>
    <t>AIR – Standard Loans – Other Long term Loans – Private Sector – Resident – EUR</t>
  </si>
  <si>
    <t>AIR – Standard Loans – Other Long term Loans – Private Sector – Resident – JPY</t>
  </si>
  <si>
    <t>AIR – Standard Loans – Other Long term Loans – Private Sector – Resident – Other</t>
  </si>
  <si>
    <t>AIR – Standard Loans – Other Long term Loans – Private Sector – Non Resident – KHR</t>
  </si>
  <si>
    <t xml:space="preserve">Corporate Debt Securities – AFS – Due Over Five Years – State Enterprise – KHR </t>
  </si>
  <si>
    <t xml:space="preserve">Corporate Debt Securities – AFS – Due Over Five Years – State Enterprise – USD </t>
  </si>
  <si>
    <t>AIR – Doubtful Loans – Motor Vehicle Loans – Individuals – Non Resident – JPY</t>
  </si>
  <si>
    <t>AIR – Doubtful Loans – Motor Vehicle Loans – Individuals – Non Resident – Other</t>
  </si>
  <si>
    <t>AIR – Doubtful Loans – Overdraft –  Individuals</t>
  </si>
  <si>
    <t>AIR – Special Mention Loans – Bankers' Acceptances – Private Sector – Non Resident – USD</t>
  </si>
  <si>
    <t>AIR – Special Mention Loans – Bankers' Acceptances – Private Sector – Non Resident – EUR</t>
  </si>
  <si>
    <t>AIP – Security Sold Under Agreement to Purchased – Overnight – Banks – Non Resident – KHR</t>
  </si>
  <si>
    <t>Saving Deposits – Royal Government of Cambodia – USD</t>
  </si>
  <si>
    <t>AIR – Doubtful Loans – Short term Loans to Foreign Governments – JPY</t>
  </si>
  <si>
    <t xml:space="preserve">NUHGLI – Corporate Debt Securities – TDS – Due between One to Five Years – Private Sector  </t>
  </si>
  <si>
    <t>Demand Deposit – Non Interest Bearing from OFIs – Non Resident – KHR</t>
  </si>
  <si>
    <t>AIR – Standard Loans – Credit Revolving – Individuals – Resident – JPY</t>
  </si>
  <si>
    <t xml:space="preserve">AIR – Loss Loans – Equipment Loans – State Enterprise – Resident – EUR </t>
  </si>
  <si>
    <t>Standard Loans – Long term Loans to Royal Government of Cambodia – Other</t>
  </si>
  <si>
    <t>AIR – Loss Loans – Short term Loans to Provinces and Commune Councils – USD</t>
  </si>
  <si>
    <t>Standard Loans – Short term Loans to Provinces and Commune Councils – Other</t>
  </si>
  <si>
    <t xml:space="preserve">Standard Loans – Long term Loans to Provinces and Commune Councils </t>
  </si>
  <si>
    <t>Accrued Vacation Pay Payable – JPY</t>
  </si>
  <si>
    <t>Accrued Vacation Pay Payable – Other</t>
  </si>
  <si>
    <t xml:space="preserve">Accrued Rental Expense </t>
  </si>
  <si>
    <t xml:space="preserve">Accrued Rental Expense – KHR </t>
  </si>
  <si>
    <t>Accrued Rental Expense – USD</t>
  </si>
  <si>
    <t>Accrued Rental Expense – EUR</t>
  </si>
  <si>
    <t>Accrued Rental Expense – JPY</t>
  </si>
  <si>
    <t>Accrued Rental Expense – Other</t>
  </si>
  <si>
    <t xml:space="preserve">Other Accrued Expenses </t>
  </si>
  <si>
    <t xml:space="preserve">Other Accrued Expense – KHR </t>
  </si>
  <si>
    <t>Other Accrued Expense – USD</t>
  </si>
  <si>
    <t>Other Accrued Expense – EUR</t>
  </si>
  <si>
    <t>Other Accrued Expense – JPY</t>
  </si>
  <si>
    <t>Other Accrued Expense – Other</t>
  </si>
  <si>
    <t>37</t>
  </si>
  <si>
    <t>Accrued Taxes Payable, Unearned, and Deferred Income</t>
  </si>
  <si>
    <t>AIP – Demand Deposit from Individuals – Interest Bearing</t>
  </si>
  <si>
    <t>AIP – Demand Deposit from Individuals – Interest Bearing – Resident</t>
  </si>
  <si>
    <t>Doubtful Loans – Credit Revolving</t>
  </si>
  <si>
    <t>AIR – Standard Loans – Bankers' Acceptances – Private Sector – Resident – EUR</t>
  </si>
  <si>
    <t>AIP – Borrowed Funds – RGC – JPY</t>
  </si>
  <si>
    <t>AIP – Borrowed Funds – RGC – Other</t>
  </si>
  <si>
    <t>AIP – Short term Loans from OFIs – Resident – USD</t>
  </si>
  <si>
    <t>Unposted Credits – Private Sector – Resident</t>
  </si>
  <si>
    <t>Unposted Credits – Private Sector – Resident – KHR</t>
  </si>
  <si>
    <t>Unposted Credits – Private Sector – Resident – USD</t>
  </si>
  <si>
    <t>AIP – Money Market Deposit Accounts – OFIs – Resident – USD</t>
  </si>
  <si>
    <t>Other Short Term Deposits – Individuals – Non Resident – USD</t>
  </si>
  <si>
    <t>Other Short Term Deposits – Individuals – Non Resident – EUR</t>
  </si>
  <si>
    <t xml:space="preserve">Security Sold Under Agreement to Repurchased – Overnight – Banks – Resident </t>
  </si>
  <si>
    <t>AIP – Short term – Other Deposits – Banks – Non Resident – KHR</t>
  </si>
  <si>
    <t>AIP – Short term – Other Deposits – Banks – Non Resident – USD</t>
  </si>
  <si>
    <t>AIR – Doubtful Loans – Short term Loans to Provinces and Commune Councils – USD</t>
  </si>
  <si>
    <t xml:space="preserve">AIR – Corporate Debt Securities – AFS – Due between One to Five Years – OFIs – USD </t>
  </si>
  <si>
    <t xml:space="preserve">AIR – Corporate Debt Securities – AFS – Due between One to Five Years – OFIs – EUR </t>
  </si>
  <si>
    <t xml:space="preserve">AIR – Corporate Debt Securities – AFS – Due between One to Five Years – OFIs – JPY </t>
  </si>
  <si>
    <t xml:space="preserve">AIR – Corporate Debt Securities – AFS – Due between One to Five Years – OFIs – Other </t>
  </si>
  <si>
    <t xml:space="preserve">AIR – Corporate Debt Securities – AFS – Due between One to Five Years – Private Sector  </t>
  </si>
  <si>
    <t>AIR – Substandard Loans – Short term Commercial Loans – Private Sector – Non Resident – Other</t>
  </si>
  <si>
    <t xml:space="preserve">AIR – Substandard Loans – Short term Commercial Loans – State Enterprise – Resident </t>
  </si>
  <si>
    <t xml:space="preserve">AIR – Corporate Debt Securities – AFS – Due Over Five Years – OFIs – JPY </t>
  </si>
  <si>
    <t xml:space="preserve">AIR – Corporate Debt Securities – AFS – Due Over Five Years – OFIs – Other </t>
  </si>
  <si>
    <t>Substandard Loans – Overdraft (Permanent Line of Credit) – Private Sector – Non Resident – Other</t>
  </si>
  <si>
    <t xml:space="preserve">Substandard Loans – Overdraft (Permanent Line of Credit) – State Enterprise – Resident </t>
  </si>
  <si>
    <t>Substandard Loans – Overdraft (Permanent Line of Credit) – State Enterprise – Resident – KHR</t>
  </si>
  <si>
    <t xml:space="preserve">AIR – Loss Loans – Overdraft –  Individuals – Non Resident </t>
  </si>
  <si>
    <t>AIP – Long Term – Time Deposit from OFIs – Resident – KHR</t>
  </si>
  <si>
    <t>AIP – Long Term – Time Deposit from OFIs – Resident – USD</t>
  </si>
  <si>
    <t>Profit Current Year – Other</t>
  </si>
  <si>
    <t>AIP – Demand Deposit from Private Sector – Interest Bearing – Non Resident</t>
  </si>
  <si>
    <t>AIR – Substandard Loans – Short term Commercial Loans – Private Sector – Non Resident – KHR</t>
  </si>
  <si>
    <t>AIR – Substandard Loans – Short term Commercial Loans – Private Sector – Non Resident – USD</t>
  </si>
  <si>
    <t xml:space="preserve">AIR – Corporate Debt Securities – AFS – Due in one year or less – Private Sector – KHR </t>
  </si>
  <si>
    <t>Special Mention Loans – Long term Loans to Foreign Governments – USD</t>
  </si>
  <si>
    <t>Special Mention Loans – Long term Loans to Foreign Governments – EUR</t>
  </si>
  <si>
    <t>AIR – Standard Loans – Loans to Related Parties – Private Sector – Non Resident – KHR</t>
  </si>
  <si>
    <t xml:space="preserve">Investment in Equity Securities – Private Sector – AFS – Non Resident – JPY </t>
  </si>
  <si>
    <t>Doubtful Loans – Other Consumers Loans – Individuals – Non Resident – Other</t>
  </si>
  <si>
    <t>16</t>
  </si>
  <si>
    <t>Loss Loans and Lease Financing</t>
  </si>
  <si>
    <t>Loss Loans – Loans to Government</t>
  </si>
  <si>
    <t>Loss Loans – Loans to Royal Government of Cambodia</t>
  </si>
  <si>
    <t xml:space="preserve">Loss Loans – Short term Loans to Royal Government of Cambodia </t>
  </si>
  <si>
    <t>Loss Loans – Short term Loans to Royal Government of Cambodia – KHR</t>
  </si>
  <si>
    <t>Loss Loans – Short term Loans to Royal Government of Cambodia – USD</t>
  </si>
  <si>
    <t>Loss Loans – Short term Loans to Royal Government of Cambodia – EUR</t>
  </si>
  <si>
    <t>Loss Loans – Short term Loans to Royal Government of Cambodia – JPY</t>
  </si>
  <si>
    <t>Loss Loans – Short term Loans to Royal Government of Cambodia – Other</t>
  </si>
  <si>
    <t xml:space="preserve">Loss Loans – Long term Loans to Royal Government of Cambodia </t>
  </si>
  <si>
    <t>Loss Loans – Long term Loans to Royal Government of Cambodia – KHR</t>
  </si>
  <si>
    <t>Money Market Deposit Accounts – Private Sector – Non Resident – EUR</t>
  </si>
  <si>
    <t>Money Market Deposit Accounts – Private Sector – Non Resident – JPY</t>
  </si>
  <si>
    <t>AIR – Substandard Loans – Overdraft (Permanent Line of Credit) – Private Sector – Non Resident – USD</t>
  </si>
  <si>
    <t>AIR – Substandard Loans – Overdraft (Permanent Line of Credit) – Private Sector – Resident – Other</t>
  </si>
  <si>
    <t>Certified Checks Outstanding and Bank Checks Issued Outstanding – State Enterprise – KHR</t>
  </si>
  <si>
    <t>Certified Checks Outstanding and Bank Checks Issued Outstanding – State Enterprise – USD</t>
  </si>
  <si>
    <t>Long Term – Time Deposits – Individuals – Resident – Other</t>
  </si>
  <si>
    <t>AIR – Special Mention Loans – Long term Loans to Foreign Governments – Other</t>
  </si>
  <si>
    <t>AIR – Special Mention Loans – Commercial Loans</t>
  </si>
  <si>
    <t>AIR – Special Mention Loans – Overdraft (Permanent Line of Credit)</t>
  </si>
  <si>
    <t xml:space="preserve">AIR – Special Mention Loans – Motor Vehicle Loans – Individuals – Resident </t>
  </si>
  <si>
    <t>AIR – Doubtful Loans – Credit Revolving – Individuals – Resident – USD</t>
  </si>
  <si>
    <t>AIR – Doubtful Loans – Credit Revolving – Individuals – Resident – EUR</t>
  </si>
  <si>
    <t xml:space="preserve">Dividends Receivable – Trading / Dealing Marketable Equity Securities – Banks – Non Resident </t>
  </si>
  <si>
    <t>AIR – Substandard Loans – Bankers' Acceptances – Private Sector – Non Resident – USD</t>
  </si>
  <si>
    <t>Loss Loans – Other Consumers Loans – Individuals – Resident – Other</t>
  </si>
  <si>
    <t xml:space="preserve">Loss Loans – Other Consumers Loans – Individuals – Non Resident </t>
  </si>
  <si>
    <t>Loss Loans – Other Consumers Loans – Individuals – Non Resident – KHR</t>
  </si>
  <si>
    <t>Loss Loans – Other Consumers Loans – Individuals – Non Resident – USD</t>
  </si>
  <si>
    <t>AIR – Substandard Loans – Bankers' Acceptances – Private Sector – Non Resident – KHR</t>
  </si>
  <si>
    <t xml:space="preserve">Loss Loans – Other Consumers Loans – Individuals – Resident </t>
  </si>
  <si>
    <t>Loss Loans – Other Consumers Loans – Individuals – Resident – KHR</t>
  </si>
  <si>
    <t>Substandard Loans – Equipment Loans – Private Sector – Resident – Other</t>
  </si>
  <si>
    <t>Substandard Loans – Equipment Loans – Private Sector – Non Resident – KHR</t>
  </si>
  <si>
    <t>Substandard Loans – Equipment Loans – Private Sector – Non Resident – USD</t>
  </si>
  <si>
    <t xml:space="preserve">(Less) Allowance for Loans and Lease Losses (ALLL) </t>
  </si>
  <si>
    <t>(Less) Allowance for Loans and Lease Losses (ALLL) – Loans to Government</t>
  </si>
  <si>
    <t>(Less) Allowance for Loans and Lease Losses (ALLL) – Loans to RGC</t>
  </si>
  <si>
    <t xml:space="preserve">(Less) Allowance for Loans and Lease Losses (ALLL) – Loans to RGC – KHR </t>
  </si>
  <si>
    <t>Standard Loans – Other Consumers Loans – Individuals – Resident – JPY</t>
  </si>
  <si>
    <t>Standard Loans – Other Consumers Loans – Individuals – Resident – Other</t>
  </si>
  <si>
    <t>Margin or Restrictive Deposits of Private Sector – Non Resident – KHR</t>
  </si>
  <si>
    <t>Margin or Restrictive Deposits of Private Sector – Non Resident – USD</t>
  </si>
  <si>
    <t xml:space="preserve">Allowance for Accumulated Depreciation – Buildings – Other </t>
  </si>
  <si>
    <t xml:space="preserve">Allowance for Accumulated Depreciation – Leasehold Improvements </t>
  </si>
  <si>
    <t>AIP – Short Term – Time Deposit from Royal Government of Cambodia – EUR</t>
  </si>
  <si>
    <t>AIP – Other Deposits – Individuals</t>
  </si>
  <si>
    <t>Short term – Other Deposits – OFIs – Non Resident – Other</t>
  </si>
  <si>
    <t>AIR – Loss Deposits – Long term Time Deposit to Licensed MFIs – Resident – USD</t>
  </si>
  <si>
    <t>AIP – Money Market Deposit Accounts – Individuals – Non Resident</t>
  </si>
  <si>
    <t>AIP – Demand Deposit from Individuals – Interest Bearing – Resident – JPY</t>
  </si>
  <si>
    <t>Demand Deposits – Non Interest Bearing - Provinces and Commune Councils – USD</t>
  </si>
  <si>
    <t>Demand Deposits – Interest Bearing – Provinces and Commune Councils – USD</t>
  </si>
  <si>
    <t>Demand Deposits – Interest Bearing – Provinces and Commune Councils – EUR</t>
  </si>
  <si>
    <t>Demand Deposits – Interest Bearing – Provinces and Commune Councils – JPY</t>
  </si>
  <si>
    <t>AIR – Loss Loans – Real Estate Mortgage Loans – Private Sector – Non Resident – JPY</t>
  </si>
  <si>
    <t>Unposted Credits – Royal Government of Cambodia – KHR</t>
  </si>
  <si>
    <t>Unposted Credits – Royal Government of Cambodia – USD</t>
  </si>
  <si>
    <t>Unposted Credits – Royal Government of Cambodia – EUR</t>
  </si>
  <si>
    <t>Unposted Credits – Royal Government of Cambodia – JPY</t>
  </si>
  <si>
    <t>Unposted Credits – Royal Government of Cambodia – Other</t>
  </si>
  <si>
    <t>AIR – Standard Loans – Overdraft –  Individuals – Non Resident – KHR</t>
  </si>
  <si>
    <t>AIR – Standard Loans – Overdraft –  Individuals – Non Resident – USD</t>
  </si>
  <si>
    <t>AIR – Standard Loans – Overdraft –  Individuals – Non Resident – EUR</t>
  </si>
  <si>
    <t>AIR – Loss Loans – Other Long term Loans – State Enterprise – Resident – Other</t>
  </si>
  <si>
    <t>AIR – Loss Loans – Lease Financing Receivable</t>
  </si>
  <si>
    <t xml:space="preserve">AIR – Loss Loans – Lease Financing Receivable – Private Sector – Resident </t>
  </si>
  <si>
    <t>Certified Checks Outstanding and Bank Checks Issued Outstanding – Provinces and Commune Councils – KHR</t>
  </si>
  <si>
    <t>AIR – Loss Loans – Other Long term Loans – Private Sector – Non Resident – Other</t>
  </si>
  <si>
    <t xml:space="preserve">AIR – Corporate Debt Securities – HTM – Due Over Five Years – Private Sector  </t>
  </si>
  <si>
    <t xml:space="preserve">AIR – Corporate Debt Securities – HTM – Due Over Five Years – Private Sector – KHR </t>
  </si>
  <si>
    <t xml:space="preserve">AIR – Corporate Debt Securities – HTM – Due Over Five Years – Private Sector – USD </t>
  </si>
  <si>
    <t>Certificate of Deposits – Private Sector – Resident – Other</t>
  </si>
  <si>
    <t>AIR – Doubtful Loans – Credit Revolving – Private Sector – Non Resident – USD</t>
  </si>
  <si>
    <t>AIR – Loss Loans – Bankers' Acceptances – Private Sector – Non Resident – EUR</t>
  </si>
  <si>
    <t>AIR – Standard Loans – Equipment Loans - Private Sector - Non Resident</t>
  </si>
  <si>
    <t>AIR – Standard Loans – Equipment Loans - State Enterprise</t>
  </si>
  <si>
    <t>AIR – Standard Loans – Real Estate Mortgage Loans - Private Sector - Non Resient</t>
  </si>
  <si>
    <t>Standard Deposits – Short term Time Deposit with Banks – Non Resident – EUR</t>
  </si>
  <si>
    <t>Standard Deposits – Short term Time Deposit with Banks – Non Resident – JPY</t>
  </si>
  <si>
    <t>Standard Deposits – Short term Time Deposit with Banks – Non Resident – Other</t>
  </si>
  <si>
    <t>AIR – Doubtful Loans – Short term Loans to Licensed MFIs – Resident – EUR</t>
  </si>
  <si>
    <t>AIR – Doubtful Loans – Short term Loans to Licensed MFIs – Resident – JPY</t>
  </si>
  <si>
    <t xml:space="preserve">AIR – Royal Government of Cambodia – TDS – Obligation Due between One to Five Years – JPY </t>
  </si>
  <si>
    <t xml:space="preserve">AIR – Foreign Government Obligation – TDS – Due in Less than One Year – JPY </t>
  </si>
  <si>
    <t xml:space="preserve">AIR – Foreign Government Obligation – TDS – Due in Less than One Year – Other </t>
  </si>
  <si>
    <t>AIR – Substandard Loans – Credit Cards Loans – Individuals – Resident – EUR</t>
  </si>
  <si>
    <t>Other Deposits – Royal Government of Cambodia</t>
  </si>
  <si>
    <t xml:space="preserve">Other Short Term Deposits – Royal Government of Cambodia </t>
  </si>
  <si>
    <t>AIR – Doubtful Loans – Short term Loans to Royal Government of Cambodia – EUR</t>
  </si>
  <si>
    <t>AIR – Doubtful Loans – Short term Loans to Royal Government of Cambodia – JPY</t>
  </si>
  <si>
    <t>AIR – Doubtful Loans – Short term Loans to Royal Government of Cambodia – Other</t>
  </si>
  <si>
    <t xml:space="preserve">AIR – Doubtful Loans – Long term Loans to Royal Government of Cambodia </t>
  </si>
  <si>
    <t xml:space="preserve">NUHGLI – Investment in Equity Securities – Private Sector – AFS – Resident </t>
  </si>
  <si>
    <t xml:space="preserve">AIR – Doubtful Loans – Other Long term Loans – Private Sector – Non Resident </t>
  </si>
  <si>
    <t xml:space="preserve">Fixed Assets Under Construction/Development – USD </t>
  </si>
  <si>
    <t xml:space="preserve">Fixed Assets Under Construction/Development – EUR </t>
  </si>
  <si>
    <t xml:space="preserve">Fixed Assets Under Construction/Development – JPY </t>
  </si>
  <si>
    <t>Fixed Assets Under Construction/Development</t>
  </si>
  <si>
    <t>Money Market Deposit Accounts – Individuals</t>
  </si>
  <si>
    <t xml:space="preserve">Money Market Deposit Accounts – Individuals – Resident </t>
  </si>
  <si>
    <t>Money Market Deposit Accounts – Individuals – Resident – KHR</t>
  </si>
  <si>
    <t xml:space="preserve">Furniture and Fixtures – Other </t>
  </si>
  <si>
    <t>Equipments</t>
  </si>
  <si>
    <t xml:space="preserve">Equipments – KHR </t>
  </si>
  <si>
    <t>AIR – Standard Loans – Short term Loans to OFIs – Resident</t>
  </si>
  <si>
    <t>AIR – Substandard Loans – Short term Loans to Banks – Resident – KHR</t>
  </si>
  <si>
    <t>AIP – Negotiable Certificate of Deposits – Private Sector – Non Resident – USD</t>
  </si>
  <si>
    <t>AIP – Short term – Other Deposits – Banks – Non Resident – Other</t>
  </si>
  <si>
    <t>AIP – Long term – Other Deposits – Banks – Resident</t>
  </si>
  <si>
    <t>AIP – Long term – Other Deposits – Banks – Resident – KHR</t>
  </si>
  <si>
    <t>AIP – Long term – Other Deposits – Banks – Resident – USD</t>
  </si>
  <si>
    <t>AIP – Long term – Other Deposits – Banks – Resident – EUR</t>
  </si>
  <si>
    <t>AIP – Long term – Other Deposits – Banks – Resident – JPY</t>
  </si>
  <si>
    <t>AIP – Long term – Other Deposits – Banks – Resident – Other</t>
  </si>
  <si>
    <t>AIP – Long term – Other Deposits – Banks – Non Resident</t>
  </si>
  <si>
    <t>AIP – Long term – Other Deposits – Banks – Non Resident – KHR</t>
  </si>
  <si>
    <t>AIP – Negotiable Certificate of Deposits – Private Sector – Non Resident</t>
  </si>
  <si>
    <t>AIR – Loss Loans – Other Bill of Exchange (BoE) – Private Sector – Resident – EUR</t>
  </si>
  <si>
    <t>AIR – Loss Loans – Other Bill of Exchange (BoE) – Private Sector – Resident – JPY</t>
  </si>
  <si>
    <t>AIP – Short Term – Time Deposit from OFIs – Resident – JPY</t>
  </si>
  <si>
    <t>AIP – Short Term – Time Deposit from OFIs – Resident – Other</t>
  </si>
  <si>
    <t>AIP – Obligations Under Capital/Finance Lease – Private Sector – Resident – USD</t>
  </si>
  <si>
    <t>AIP – Obligations Under Capital/Finance Lease – Private Sector – Resident – EUR</t>
  </si>
  <si>
    <t>AIP – Short Term – Time Deposit from Private Sector – Non Resident – JPY</t>
  </si>
  <si>
    <t>AIR – Substandard Loans – Short term Loans to OFIs – Non Resident – KHR</t>
  </si>
  <si>
    <t>AIP – Certificate of Deposits – Private Sector – Non Resident – Other</t>
  </si>
  <si>
    <t>AIP – Negotiable Certificate of Deposits – Private Sector</t>
  </si>
  <si>
    <t xml:space="preserve">AIR – Loss Loans – Real Estate Mortgage Loans – Individuals – Resident </t>
  </si>
  <si>
    <t>AIP – Demand Deposit – Interest Bearing from Licensed MFIs – Resident – USD</t>
  </si>
  <si>
    <t>AIR – Loss Deposits – Saving Deposits with Banks – Resident</t>
  </si>
  <si>
    <t>Accrued Bonus/Incentive Compensation Payable – USD</t>
  </si>
  <si>
    <t>AIP – Negotiable Certificate of Deposits – Banks – Resident – Other</t>
  </si>
  <si>
    <t xml:space="preserve">Allowance for Accumulated Depreciation – Motor Vehicles – KHR </t>
  </si>
  <si>
    <t>Margin or Restrictive Deposits of OFIs – Non Resident – EUR</t>
  </si>
  <si>
    <t>AIR – Doubtful Loans – Other Commercial Loans – Private Sector – Non Resident – USD</t>
  </si>
  <si>
    <t>AIR – Doubtful Deposits – Short term Time Deposit in Other Banks</t>
  </si>
  <si>
    <t xml:space="preserve">AIR – Corporate Debt Securities – TDS – Due between One to Five Years – State Enterprise – JPY </t>
  </si>
  <si>
    <t xml:space="preserve">AIR – Corporate Debt Securities – TDS – Due between One to Five Years – State Enterprise – Other </t>
  </si>
  <si>
    <t>AIR – Doubtful Loans – Long term Loans to Provinces and Commune Councils – JPY</t>
  </si>
  <si>
    <t>AIR – Doubtful Loans – Long term Loans to Provinces and Commune Councils – Other</t>
  </si>
  <si>
    <t>AIR – Doubtful Loans – Loans to Foreign Governments</t>
  </si>
  <si>
    <t>Demand Deposit – Non Interest Bearing from OFIs – Resident – EUR</t>
  </si>
  <si>
    <t>Demand Deposit – Non Interest Bearing from OFIs – Resident –  JPY</t>
  </si>
  <si>
    <t>Demand Deposit – Non Interest Bearing from OFIs – Resident – Other</t>
  </si>
  <si>
    <t>Demand Deposit – Non Interest Bearing from OFIs – Non Resident</t>
  </si>
  <si>
    <t>Line of Credits – Resident – USD</t>
  </si>
  <si>
    <t>Line of Credits – Resident – EUR</t>
  </si>
  <si>
    <t>Line of Credits – Resident – JPY</t>
  </si>
  <si>
    <t>Common Stock – Other</t>
  </si>
  <si>
    <t>Premiums Related to Capital (Paid in Surplus)</t>
  </si>
  <si>
    <t>Premiums Related to Capital (Paid in Surplus) – KHR</t>
  </si>
  <si>
    <t>AIP – Short term – Other Deposits – Provinces and Commune Councils – EUR</t>
  </si>
  <si>
    <t>AIP – Short term – Other Deposits – Provinces and Commune Councils – JPY</t>
  </si>
  <si>
    <t>AIP – Short term – Other Deposits – Provinces and Commune Councils – Other</t>
  </si>
  <si>
    <t>AIP – Long term – Other Deposits – Provinces and Commune Councils</t>
  </si>
  <si>
    <t>AIP – Long term – Other Deposits – Provinces and Commune Councils – KHR</t>
  </si>
  <si>
    <t>AIP – Long term – Other Deposits – Provinces and Commune Councils – USD</t>
  </si>
  <si>
    <t xml:space="preserve">AIR – Foreign Government Obligation – TDS – Due in Less than One Year – EUR </t>
  </si>
  <si>
    <t xml:space="preserve">(Less) Allowance for Loans and Lease Losses (ALLL) – Equipment Loans – USD </t>
  </si>
  <si>
    <t>AIR – Doubtful Loans – Short term Loans to OFIs – Resident – USD</t>
  </si>
  <si>
    <t>AIP – Demand Deposit from Provinces and Commune Councils – Interest Bearing – KHR</t>
  </si>
  <si>
    <t>AIR – Special Mention Loans – Real Estate Mortgage Loans and Loans to Bank Employee</t>
  </si>
  <si>
    <t>AIR – Loss Loans – Other Bill of Exchange (BoE) – State Enterprise – Resident – JPY</t>
  </si>
  <si>
    <t>AIR – Loss Loans – Other Bill of Exchange (BoE) – State Enterprise – Resident – Other</t>
  </si>
  <si>
    <t>(Less) Treasury Stock – EUR</t>
  </si>
  <si>
    <t>AIR – Loss Loans – Trust Receipt – Private Sector – Non Resident – JPY</t>
  </si>
  <si>
    <t>AIR – Loss Loans – Trust Receipt – Private Sector – Non Resident – Other</t>
  </si>
  <si>
    <t>AIR – Loss Loans – Trust Receipt – State Enterprise – Resident – KHR</t>
  </si>
  <si>
    <t>AIR – Loss Loans – Trust Receipt – State Enterprise – Resident – USD</t>
  </si>
  <si>
    <t xml:space="preserve">AIR – Investment in Debt Securities – AFS – RGC Obligation – Due between One to Five Years </t>
  </si>
  <si>
    <t>Long Term – Time Deposits – State Enterprises – JPY</t>
  </si>
  <si>
    <t>Accrued Interest Payable – Private Sector</t>
  </si>
  <si>
    <t>AIP – Demand Deposit from Private Sector – Interest Bearing</t>
  </si>
  <si>
    <t>AIP – Demand Deposit from Private Sector – Interest Bearing – Resident</t>
  </si>
  <si>
    <t>AIP – Demand Deposit from Private Sector – Interest Bearing – Resident – KHR</t>
  </si>
  <si>
    <t>AIP – Demand Deposit from Private Sector – Interest Bearing – Resident – USD</t>
  </si>
  <si>
    <t>AIP – Demand Deposit from Private Sector – Interest Bearing – Resident – EUR</t>
  </si>
  <si>
    <t>AIP – Demand Deposit from Private Sector – Interest Bearing – Resident – JPY</t>
  </si>
  <si>
    <t>AIP – Demand Deposit from Private Sector – Interest Bearing – Resident – Other</t>
  </si>
  <si>
    <t>Retained Earnings – EUR</t>
  </si>
  <si>
    <t>Retained Earnings – JPY</t>
  </si>
  <si>
    <t>Retained Earnings – Other</t>
  </si>
  <si>
    <t>Profit Current Year</t>
  </si>
  <si>
    <t>Profit Current Year – KHR</t>
  </si>
  <si>
    <t>Profit Current Year – USD</t>
  </si>
  <si>
    <t>Profit Current Year – EUR</t>
  </si>
  <si>
    <t>Profit Current Year – JPY</t>
  </si>
  <si>
    <t>AIR – Royal Government of Cambodia – AFS – Treasury Bill – Other</t>
  </si>
  <si>
    <t xml:space="preserve">AIR – Substandard Loans – Short term Commercial Loans – Private Sector – Non Resident </t>
  </si>
  <si>
    <t>Bankers' Acceptances Outstanding – Private Sector</t>
  </si>
  <si>
    <t>Bankers' Acceptances Outstanding – Private Sector – Resident</t>
  </si>
  <si>
    <t>AIP – Money Market Deposit Accounts – Private Sector – Non Resident – USD</t>
  </si>
  <si>
    <t>AIR – Standard Loans – Loans to Related Parties – Private Sector – Resident – Other</t>
  </si>
  <si>
    <t xml:space="preserve">AIR – Standard Loans – Loans to Related Parties – Private Sector – Non Resident </t>
  </si>
  <si>
    <t xml:space="preserve">AIR – Loss Loans – Bankers' Acceptances – Private Sector – Non Resident </t>
  </si>
  <si>
    <t xml:space="preserve">AIR – Loss Loans – Bankers' Acceptances – State Enterprise – Resident </t>
  </si>
  <si>
    <t xml:space="preserve">AIR – Standard Loans – Short term Loans to Royal Government of Cambodia </t>
  </si>
  <si>
    <t xml:space="preserve">(Less) Allowance for Loans and Lease Losses (ALLL) – Credit Revolving – EUR </t>
  </si>
  <si>
    <t xml:space="preserve">(Less) Allowance for Loans and Lease Losses (ALLL) – Credit Revolving – JPY </t>
  </si>
  <si>
    <t>AIR – Doubtful Loans – Short term Loans to Foreign Governments – KHR</t>
  </si>
  <si>
    <t>AIR – Doubtful Loans – Short term Loans to Foreign Governments – USD</t>
  </si>
  <si>
    <t>Line of Credits – Non Resident</t>
  </si>
  <si>
    <t>Line of Credits – Non Resident – KHR</t>
  </si>
  <si>
    <t>Line of Credits – Non Resident – USD</t>
  </si>
  <si>
    <t>Line of Credits – Non Resident – EUR</t>
  </si>
  <si>
    <t>Line of Credits – Non Resident – JPY</t>
  </si>
  <si>
    <t>Line of Credits – Non Resident – Other</t>
  </si>
  <si>
    <t>Senior Debt</t>
  </si>
  <si>
    <t>Senior Debt – Resident</t>
  </si>
  <si>
    <t>Senior Debt – Resident – KHR</t>
  </si>
  <si>
    <t>Senior Debt – Resident – USD</t>
  </si>
  <si>
    <t>Substandard Loans – Other Bill of Exchange (BoE) – Private Sector – Non Resident – USD</t>
  </si>
  <si>
    <t>Substandard Loans – Other Bill of Exchange (BoE) – Private Sector – Non Resident – EUR</t>
  </si>
  <si>
    <t>Substandard Loans – Other Bill of Exchange (BoE) – Private Sector – Non Resident – JPY</t>
  </si>
  <si>
    <t>Substandard Loans – Other Bill of Exchange (BoE) – Private Sector – Non Resident – Other</t>
  </si>
  <si>
    <t>Substandard Loans – Other Bill of Exchange (BoE) – State Enterprise – Resident – KHR</t>
  </si>
  <si>
    <t>Substandard Loans – Other Bill of Exchange (BoE) – State Enterprise – Resident – USD</t>
  </si>
  <si>
    <t>AIR – Doubtful Loans – Overdraft (Permanent Line of Credit) – State Enterprise – Resident – EUR</t>
  </si>
  <si>
    <t>AIR – Doubtful Loans – Overdraft (Permanent Line of Credit) – State Enterprise – Resident – JPY</t>
  </si>
  <si>
    <t>Premiums Related to Capital (Paid in Surplus)– JPY</t>
  </si>
  <si>
    <t>Other Short Term Deposits – State Enterprise – JPY</t>
  </si>
  <si>
    <t>Foreclosed Property – OREO (Other Real Estate Owned)</t>
  </si>
  <si>
    <t xml:space="preserve">Foreclosed Property – OREO (Other Real Estate Owned) – KHR </t>
  </si>
  <si>
    <t>Other Short Term Deposits – Private Sector – Resident</t>
  </si>
  <si>
    <t>Special Mention Loans – Lease Financing Receivable – Private Sector – Non Resident – Other</t>
  </si>
  <si>
    <t>Time Deposits from Individual</t>
  </si>
  <si>
    <t>AIR – Loss Loans – Loans to Related Parties – Private Sector – Resident – USD</t>
  </si>
  <si>
    <t xml:space="preserve">Allowance for Accumulated Depreciation – Furniture and Fixtures – KHR </t>
  </si>
  <si>
    <t>Negotiable Certificate of Deposits – Private Sector – Non Resident – KHR</t>
  </si>
  <si>
    <t>AIP – Long Term – Time Deposit from OFIs – Resident</t>
  </si>
  <si>
    <t>AIR – Loss Loans – Motor Vehicle Loans – Individuals – Resident – JPY</t>
  </si>
  <si>
    <t>AIR – Loss Loans – Motor Vehicle Loans – Individuals – Resident – Other</t>
  </si>
  <si>
    <t xml:space="preserve">AIR – Loss Loans – Motor Vehicle Loans – Individuals – Non Resident </t>
  </si>
  <si>
    <t>AIR – Loss Loans – Motor Vehicle Loans – Individuals – Non Resident – KHR</t>
  </si>
  <si>
    <t>AIR – Loss Loans – Motor Vehicle Loans – Individuals – Non Resident – USD</t>
  </si>
  <si>
    <t>AIP – Short term – Other Deposits – Private Sector – Resident – EUR</t>
  </si>
  <si>
    <t>AIP – Short term – Other Deposits – Private Sector – Resident – JPY</t>
  </si>
  <si>
    <t>AIP – Short term – Other Deposits – Private Sector – Resident – Other</t>
  </si>
  <si>
    <t>AIP – Short term – Other Deposits – Private Sector – Non Resident</t>
  </si>
  <si>
    <t>Margin or Restrictive Deposits of Individuals – Resident – JPY</t>
  </si>
  <si>
    <t>Margin or Restrictive Deposits of Individuals – Resident – Other</t>
  </si>
  <si>
    <t>Margin or Restrictive Deposits of Individuals – Non Resident</t>
  </si>
  <si>
    <t>Margin or Restrictive Deposits of Individuals – Non Resident – EUR</t>
  </si>
  <si>
    <t>Margin or Restrictive Deposits of Individuals – Non Resident – JPY</t>
  </si>
  <si>
    <t>Margin or Restrictive Deposits of Individuals – Non Resident – Other</t>
  </si>
  <si>
    <t>Margin or Restrictive Deposits of Private Sector</t>
  </si>
  <si>
    <t>Margin or Restrictive Deposits of Private Sector – Resident</t>
  </si>
  <si>
    <t>Margin or Restrictive Deposits of Private Sector – Resident – KHR</t>
  </si>
  <si>
    <t>Margin or Restrictive Deposits of Private Sector – Resident – USD</t>
  </si>
  <si>
    <t>Margin or Restrictive Deposits of Private Sector – Resident – EUR</t>
  </si>
  <si>
    <t>Margin or Restrictive Deposits of Private Sector – Resident – JPY</t>
  </si>
  <si>
    <t>Margin or Restrictive Deposits of Private Sector – Resident – Other</t>
  </si>
  <si>
    <t>AIP – Negotiable Certificate of Deposits – Banks – Non Resident – JPY</t>
  </si>
  <si>
    <t>AIP – Negotiable Certificate of Deposits – Banks – Non Resident – Other</t>
  </si>
  <si>
    <t>AIP – Interbank Funds Purchased – Banks – Non Resident – KHR</t>
  </si>
  <si>
    <t>AIP – Interbank Funds Purchased – Banks – Non Resident – USD</t>
  </si>
  <si>
    <t>AIP – Interbank Funds Purchased – Banks – Non Resident – EUR</t>
  </si>
  <si>
    <t xml:space="preserve">Corporate Debt Securities – HTM – Due in one year or less – Banks – EUR </t>
  </si>
  <si>
    <t xml:space="preserve">Corporate Debt Securities – HTM – Due in one year or less – Banks – JPY </t>
  </si>
  <si>
    <t xml:space="preserve">Corporate Debt Securities – HTM – Due in one year or less – Banks – Other </t>
  </si>
  <si>
    <t xml:space="preserve">Corporate Debt Securities – HTM – Due in one year or less – OFIs </t>
  </si>
  <si>
    <t xml:space="preserve">Corporate Debt Securities – HTM – Due in one year or less – OFIs – KHR </t>
  </si>
  <si>
    <t xml:space="preserve">Corporate Debt Securities – HTM – Due in one year or less – OFIs – USD </t>
  </si>
  <si>
    <t xml:space="preserve">Corporate Debt Securities – HTM – Due in one year or less – OFIs – EUR </t>
  </si>
  <si>
    <t>AIR – Doubtful Loans – Other Long term Loans – Private Sector – Resident – EUR</t>
  </si>
  <si>
    <t>AIR – Doubtful Loans – Other Long term Loans – Private Sector – Resident – JPY</t>
  </si>
  <si>
    <t>AIR – Doubtful Loans – Other Long term Loans – Private Sector – Resident – Other</t>
  </si>
  <si>
    <t>AIR – Doubtful Loans – Other Long term Loans – Private Sector – Non Resident – KHR</t>
  </si>
  <si>
    <t xml:space="preserve">Negotiable Certificate of Deposits </t>
  </si>
  <si>
    <t>Bankers' Acceptances Outstanding – Private Sector – Non Resident – KHR</t>
  </si>
  <si>
    <t>Bankers' Acceptances Outstanding – Private Sector – Non Resident – USD</t>
  </si>
  <si>
    <t>Bankers' Acceptances Outstanding – Private Sector – Non Resident – EUR</t>
  </si>
  <si>
    <t>Bankers' Acceptances Outstanding – Private Sector – Non Resident – JPY</t>
  </si>
  <si>
    <t>Bankers' Acceptances Outstanding – Private Sector – Non Resident – Other</t>
  </si>
  <si>
    <t>Other Long-term Loans – OFIs – Resident – Other</t>
  </si>
  <si>
    <t>AIP – Overdraft on Correspondent Account – Banks – Non Resident – JPY</t>
  </si>
  <si>
    <t>AIP – Overdraft on Correspondent Account – Banks – Non Resident – Other</t>
  </si>
  <si>
    <t>AIP – Security Sold Under Agreement to Purchased – Overnight – OFIs – Resident – KHR</t>
  </si>
  <si>
    <t>AIR – Doubtful Loans – Short term Commercial Loans – State Enterprise – Resident – USD</t>
  </si>
  <si>
    <t>AIR – Doubtful Loans – Short term Commercial Loans – State Enterprise – Resident – EUR</t>
  </si>
  <si>
    <t>Special Mention Loans – Short term Commercial Loans – State Enterprise – Resident – USD</t>
  </si>
  <si>
    <t xml:space="preserve">Demand Deposits – Non Interest Bearing from NBC </t>
  </si>
  <si>
    <t>Standard Loans – Overdraft –  Individuals – Non Resident – USD</t>
  </si>
  <si>
    <t>AIP – Negotiable Certificate of Deposits – Private Sector – Non Resident – Other</t>
  </si>
  <si>
    <t>AIP – Margin or Restrictive Deposits of Private Sector</t>
  </si>
  <si>
    <t>AIP – Margin or Restrictive Deposits of Private Sector – Resident</t>
  </si>
  <si>
    <t>AIP – Margin or Restrictive Deposits of Private Sector – Resident – KHR</t>
  </si>
  <si>
    <t>AIP – Margin or Restrictive Deposits of Private Sector – Resident – USD</t>
  </si>
  <si>
    <t>AIP – Margin or Restrictive Deposits of Private Sector – Resident – EUR</t>
  </si>
  <si>
    <t>Loss Loans – Credit Revolving – Private Sector – Resident – USD</t>
  </si>
  <si>
    <t>Loss Loans – Credit Revolving – Private Sector – Resident – EUR</t>
  </si>
  <si>
    <t>Loss Loans – Credit Revolving – Private Sector – Resident – JPY</t>
  </si>
  <si>
    <t xml:space="preserve">NUHGLI – Royal Government of Cambodia – AFS – Obligation Due between One to Five Years – EUR </t>
  </si>
  <si>
    <t xml:space="preserve">NUHGLI – Royal Government of Cambodia – AFS – Obligation Due between One to Five Years – JPY </t>
  </si>
  <si>
    <t xml:space="preserve">NUHGLI – Royal Government of Cambodia – AFS – Obligation Due between One to Five Years – Other </t>
  </si>
  <si>
    <t>Negotiable Certificate of Deposits – Private Sector – Non Resident – JPY</t>
  </si>
  <si>
    <t xml:space="preserve">NUHGLI – Royal Government of Cambodia – AFS – Obligation Due Over Five Years – USD </t>
  </si>
  <si>
    <t xml:space="preserve">NUHGLI – Royal Government of Cambodia – AFS – Obligation Due Over Five Years – EUR </t>
  </si>
  <si>
    <t xml:space="preserve">Land Improvement – KHR </t>
  </si>
  <si>
    <t xml:space="preserve">Land Improvement – USD </t>
  </si>
  <si>
    <t xml:space="preserve">Land Improvement – EUR </t>
  </si>
  <si>
    <t xml:space="preserve">Land Improvement – JPY </t>
  </si>
  <si>
    <t xml:space="preserve">Land Improvement – Other </t>
  </si>
  <si>
    <t>Building and Leasehold Improvements</t>
  </si>
  <si>
    <t xml:space="preserve">Fixed Assets Under Construction/Development – KHR </t>
  </si>
  <si>
    <t>Negotiable Certificate of Deposits – Provinces and Commune Councils – KHR</t>
  </si>
  <si>
    <t>Special Mention Loans – Credit Revolving – Individuals – Non Resident – Other</t>
  </si>
  <si>
    <t>Special Mention Loans – Motor Vehicle Loans</t>
  </si>
  <si>
    <t xml:space="preserve">Special Mention Loans – Motor Vehicle Loans – Individuals – Resident </t>
  </si>
  <si>
    <t xml:space="preserve"> Saving Deposits – Individuals – Non Resident – USD</t>
  </si>
  <si>
    <t>AIR – Substandard Loans – Other Bill of Exchange (BoE) – Private Sector – Resident – Other</t>
  </si>
  <si>
    <t>Investment in Debt Securities – AFS – Foreign Government – Due between One to Five Years</t>
  </si>
  <si>
    <t xml:space="preserve">Income Tax Receivable – KHR </t>
  </si>
  <si>
    <t xml:space="preserve">AIR – Corporate Debt Securities – TDS – Due Over Five Years – Private Sector – JPY </t>
  </si>
  <si>
    <t xml:space="preserve">AIR – Corporate Debt Securities – TDS – Due Over Five Years – Private Sector – Other </t>
  </si>
  <si>
    <t xml:space="preserve">AIR – Corporate Debt Securities – TDS – Due Over Five Years – State Enterprise </t>
  </si>
  <si>
    <t xml:space="preserve">AIR – Corporate Debt Securities – TDS – Due Over Five Years – State Enterprise – KHR </t>
  </si>
  <si>
    <t>Loss Deposits – Short term Time Deposit in Other Banks</t>
  </si>
  <si>
    <t xml:space="preserve">Negotiable Certificate of Deposits – Banks – Non Resident </t>
  </si>
  <si>
    <t>Standard Loans – Short term Loans to Banks – Non Resident – JPY</t>
  </si>
  <si>
    <t>29</t>
  </si>
  <si>
    <t>Standard Loans – Short term Loans to Banks – Non Resident – Other</t>
  </si>
  <si>
    <t>30</t>
  </si>
  <si>
    <t>Loss Loans – Lease Financing Receivable – Private Sector – Non Resident – USD</t>
  </si>
  <si>
    <t>Loss Loans – Lease Financing Receivable – Private Sector – Non Resident – EUR</t>
  </si>
  <si>
    <t>Loss Loans – Lease Financing Receivable – Private Sector – Non Resident – JPY</t>
  </si>
  <si>
    <t>Loss Loans – Lease Financing Receivable – Private Sector – Non Resident – Other</t>
  </si>
  <si>
    <t xml:space="preserve">Loss Loans – Lease Financing Receivable – State Enterprise – Resident </t>
  </si>
  <si>
    <t xml:space="preserve">Loss Loans – Lease Financing Receivable – State Enterprise – Resident – KHR </t>
  </si>
  <si>
    <t>Loss Loans – Lease Financing Receivable – State Enterprise – Resident – USD</t>
  </si>
  <si>
    <t>Loss Loans – Lease Financing Receivable – State Enterprise – Resident – EUR</t>
  </si>
  <si>
    <t>Loss Loans – Lease Financing Receivable – State Enterprise – Resident – JPY</t>
  </si>
  <si>
    <t xml:space="preserve">NUHGLI – Investments in Foreign Entities Debt Securities – TDS – Due in one year or less </t>
  </si>
  <si>
    <t xml:space="preserve">NUHGLI – Investments in Foreign Entities Debt Securities – TDS – Due in one year or less – KHR </t>
  </si>
  <si>
    <t xml:space="preserve">NUHGLI – Corporate Debt Securities – TDS – Due Over Five Years – OFIs – Other </t>
  </si>
  <si>
    <t>AIR – Doubtful Loans – Overdraft (Permanent Line of Credit) – Private Sector – Resident – KHR</t>
  </si>
  <si>
    <t xml:space="preserve">Dividends Receivable – Trading / Dealing Marketable Equity Securities – Private Sector – Resident – EUR </t>
  </si>
  <si>
    <t xml:space="preserve">AIR – Loss Loans – Other Consumers Loans – Individuals – Non Resident </t>
  </si>
  <si>
    <t>AIR – Loss Loans – Other Consumers Loans – Individuals – Non Resident – KHR</t>
  </si>
  <si>
    <t xml:space="preserve">AIR – Corporate Debt Securities – TDS – Due between One to Five Years – OFIs – Other </t>
  </si>
  <si>
    <t xml:space="preserve">AIR – Corporate Debt Securities – TDS – Due between One to Five Years – Private Sector  </t>
  </si>
  <si>
    <t>AIR – Doubtful Loans – Short term Loans to OFIs – Non Resident – USD</t>
  </si>
  <si>
    <t>AIR – Doubtful Loans – Short term Loans to OFIs – Non Resident – EUR</t>
  </si>
  <si>
    <t>AIR – Doubtful Loans – Short term Loans to OFIs – Non Resident – JPY</t>
  </si>
  <si>
    <t xml:space="preserve">AIR – Royal Government of Cambodia – TDS – Obligation Due in Less than One Year – USD </t>
  </si>
  <si>
    <t xml:space="preserve">AIR – Royal Government of Cambodia – TDS – Obligation Due in Less than One Year – EUR </t>
  </si>
  <si>
    <t xml:space="preserve">AIR – Royal Government of Cambodia – TDS – Obligation Due in Less than One Year – JPY </t>
  </si>
  <si>
    <t xml:space="preserve">AIR – Royal Government of Cambodia – TDS – Obligation Due in Less than One Year – Other </t>
  </si>
  <si>
    <t xml:space="preserve">AIR – Investment in Debt Securities – TDS – RGC Obligation – Due between One to Five Years </t>
  </si>
  <si>
    <t xml:space="preserve">AIR – Royal Government of Cambodia – TDS – Obligation Due between One to Five Years – KHR </t>
  </si>
  <si>
    <t xml:space="preserve">AIR – Royal Government of Cambodia – TDS – Obligation Due between One to Five Years – USD </t>
  </si>
  <si>
    <t xml:space="preserve">AIR – Loss Loans – Real Estate Mortgage Loans – Private Sector – Non Resident </t>
  </si>
  <si>
    <t xml:space="preserve">AIR – Loss Loans – Real Estate Mortgage Loans – State Enterprise – Resident </t>
  </si>
  <si>
    <t>Substandard Loans – Lease Financing Receivable</t>
  </si>
  <si>
    <t>AIP – Short Term – Time Deposit from Provinces and Commune Councils – KHR</t>
  </si>
  <si>
    <t>AIP – Short Term – Time Deposit from Provinces and Commune Councils – USD</t>
  </si>
  <si>
    <t>Allowance for Amortization – Intangible Assests (Contra Account) – USD</t>
  </si>
  <si>
    <t>Overdraft on Correspondent Account – OFIs – Resident – Other</t>
  </si>
  <si>
    <t>Short term Borrowings from OFIs – Non Resident</t>
  </si>
  <si>
    <t>General Banking Reserves (Other Than Revaluation)– JPY</t>
  </si>
  <si>
    <t>AIR – Loss Loans – Other Bill of Exchange (BoE) – State Enterprise – Resident – EUR</t>
  </si>
  <si>
    <t>AIR – Doubtful Deposits – Short term Time Deposit with Licensed MFIs – Resident – USD</t>
  </si>
  <si>
    <t>AIR – Standard Loans – Credit Cards Loans – Individuals – Non Resident – KHR</t>
  </si>
  <si>
    <t>AIR – Standard Loans – Credit Cards Loans – Individuals – Non Resident – USD</t>
  </si>
  <si>
    <t>Investment in Debt Securities – AFS – Government Obligations</t>
  </si>
  <si>
    <t>Investment in Debt Securities – AFS – Royal Government of Cambodia – Treasury Bill</t>
  </si>
  <si>
    <t xml:space="preserve">Royal Government of Cambodia – AFS – Treasury Bill – KHR </t>
  </si>
  <si>
    <t xml:space="preserve">Royal Government of Cambodia – AFS – Treasury Bill – USD </t>
  </si>
  <si>
    <t>Royal Government of Cambodia – AFS – Treasury Bill – EUR</t>
  </si>
  <si>
    <t>AIR – Loss Deposits – Short term Time Deposit with Banks – Resident – KHR</t>
  </si>
  <si>
    <t>AIR – Loss Deposits – Short term Time Deposit with Banks – Resident – USD</t>
  </si>
  <si>
    <t>AIR – Standard Loans – Overdraft (Permanent Line of Credit) – State Enterprise – Resident – USD</t>
  </si>
  <si>
    <t>AIR – Loss Deposits – Short term Time Deposit with Banks – Resident – JPY</t>
  </si>
  <si>
    <t>AIR – Loss Deposits – Short term Time Deposit with Banks – Resident – Other</t>
  </si>
  <si>
    <t xml:space="preserve">AIR – Doubtful Loans – Other Commercial Loans – Private Sector – Resident </t>
  </si>
  <si>
    <t>AIR – Standard Loans – Overdraft (Permanent Line of Credit) – Private Sector – Resident – USD</t>
  </si>
  <si>
    <t>AIR – Standard Loans – Overdraft (Permanent Line of Credit) – Private Sector – Resident – EUR</t>
  </si>
  <si>
    <t>AIR – Loss Loans – Long term Loans to OFIs – Resident – Other</t>
  </si>
  <si>
    <t>Margin or Restrictive Deposits of Banks – Non Resident – USD</t>
  </si>
  <si>
    <t>AIR – Loss Loans – Long term Loans to OFIs – Non Resident – Other</t>
  </si>
  <si>
    <t xml:space="preserve">AIR – Loss Loans – Long term Loans to Licensed MFIs – Resident </t>
  </si>
  <si>
    <t>AIR – Loss Loans – Long term Loans to Licensed MFIs – Resident – KHR</t>
  </si>
  <si>
    <t>AIR – Loss Loans – Long term Loans to Licensed MFIs – Resident – USD</t>
  </si>
  <si>
    <t>AIR – Loss Loans – Long term Loans to Licensed MFIs – Resident – EUR</t>
  </si>
  <si>
    <t>AIP – Short term – Other Deposits – State Enterprise – EUR</t>
  </si>
  <si>
    <t>Other Long Term Deposits – Provinces and Commune Councils – JPY</t>
  </si>
  <si>
    <t>AIP – Margin or Restrictive Deposits of State Enterprise – KHR</t>
  </si>
  <si>
    <t>AIP – Money Market Deposit Accounts – Provinces and Commune Councils – Other</t>
  </si>
  <si>
    <t>AIP – Other Deposits – Provinces and Commune Councils</t>
  </si>
  <si>
    <t>Substandard Loans – Other Long term Loans – Private Sector – Non Resident – Other</t>
  </si>
  <si>
    <t>Substandard Loans – Other Long term Loans – State Enterprise – Resident – KHR</t>
  </si>
  <si>
    <t>Doubtful Loans – Long term Loans to Head Office / Branches – Resident – JPY</t>
  </si>
  <si>
    <t>AIR – Substandard Loans – Real Estate Mortgage Loans – Individuals – Resident – USD</t>
  </si>
  <si>
    <t>AIR – Substandard Loans – Real Estate Mortgage Loans – Individuals – Resident – EUR</t>
  </si>
  <si>
    <t>AIR – Substandard Loans – Real Estate Mortgage Loans – Individuals – Resident – JPY</t>
  </si>
  <si>
    <t>AIR – Substandard Loans – Real Estate Mortgage Loans – Individuals – Resident – Other</t>
  </si>
  <si>
    <t xml:space="preserve">AIR – Substandard Loans – Real Estate Mortgage Loans – Bank Employee – Resident </t>
  </si>
  <si>
    <t>Demand Deposit – Non Interest Bearing from OFIs – Resident – KHR</t>
  </si>
  <si>
    <t>Short term Loans from OFIs – Non Resident – Other</t>
  </si>
  <si>
    <t>Long term Borrowed Funds</t>
  </si>
  <si>
    <t>Line of Credits</t>
  </si>
  <si>
    <t>AIP – Short term – Other Deposits – Provinces and Commune Councils – USD</t>
  </si>
  <si>
    <t>Provision for potential losses on foreclosed property – Other</t>
  </si>
  <si>
    <t>AIP – Short term Loans from OFIs – Non Resident – JPY</t>
  </si>
  <si>
    <t>AIP – Short term Loans from OFIs – Non Resident – Other</t>
  </si>
  <si>
    <t>AIP – Long term Borrowed Funds</t>
  </si>
  <si>
    <t>AIP – Line of Credits</t>
  </si>
  <si>
    <t>AIP – Line of Credits – Resident</t>
  </si>
  <si>
    <t>AIP – Line of Credits – Resident – KHR</t>
  </si>
  <si>
    <t>AIP – Line of Credits – Resident – USD</t>
  </si>
  <si>
    <t>AIP – Line of Credits – Resident – EUR</t>
  </si>
  <si>
    <t>AIP – Line of Credits – Resident – JPY</t>
  </si>
  <si>
    <t>AIP – Line of Credits – Resident – Other</t>
  </si>
  <si>
    <t>Premiums Related to Capital (Paid in Surplus)– USD</t>
  </si>
  <si>
    <t>Premiums Related to Capital (Paid in Surplus)– EUR</t>
  </si>
  <si>
    <t>AIR – Substandard Loans – Real Estate Mortgage Loans – Bank Employee – Resident – JPY</t>
  </si>
  <si>
    <t>Other Short Term Deposits – State Enterprise – EUR</t>
  </si>
  <si>
    <t>Foreclosed Property and Repossessed Collectoral</t>
  </si>
  <si>
    <t>Other Long Term Deposits – Private Sector – Resident – Other</t>
  </si>
  <si>
    <t>AIP – Money Market Deposit Accounts – Individuals – Resident – KHR</t>
  </si>
  <si>
    <t>AIR – Substandard Loans – Lease Financing Receivable – Private Sector – Non Resident – KHR</t>
  </si>
  <si>
    <t xml:space="preserve">Corporate Debt Securities – HTM – Due in one year or less – Private Sector – USD </t>
  </si>
  <si>
    <t>AIR – Standard Loans – Credit Revolving – Individuals – Resident – EUR</t>
  </si>
  <si>
    <t>Doubtful Loans – Overdraft (Permanent Line of Credit) – State Enterprise – Resident – JPY</t>
  </si>
  <si>
    <t>Doubtful Loans – Overdraft (Permanent Line of Credit) – State Enterprise – Resident – Other</t>
  </si>
  <si>
    <t>Doubtful Loans – Short term Commercial Loans</t>
  </si>
  <si>
    <t>AIR – Loss Deposits – Short term Time Deposit with OFIs – Resident – JPY</t>
  </si>
  <si>
    <t>AIR – Doubtful Loans – Trust Receipt – Private Sector – Resident – USD</t>
  </si>
  <si>
    <t>Standard Deposits – Long term Time Deposit with Licensed MFIs – Resident – KHR</t>
  </si>
  <si>
    <t>Standard Deposits – Long term Time Deposit with Licensed MFIs – Resident – USD</t>
  </si>
  <si>
    <t>Standard Deposits – Long term Time Deposit with Licensed MFIs – Resident – EUR</t>
  </si>
  <si>
    <t>Standard Deposits – Long term Time Deposit with Licensed MFIs – Resident – JPY</t>
  </si>
  <si>
    <t>Standard Deposits – Long term Time Deposit with Licensed MFIs – Resident – Other</t>
  </si>
  <si>
    <t>5</t>
  </si>
  <si>
    <t>Standard Loans – Overdraft to Banks</t>
  </si>
  <si>
    <t>Standard Loans – Overdraft to Banks – Resident</t>
  </si>
  <si>
    <t>Standard Loans – Overdraft to Banks – Resident – KHR</t>
  </si>
  <si>
    <t>Standard Loans – Overdraft to Banks – Resident – USD</t>
  </si>
  <si>
    <t>Standard Loans – Overdraft to Banks – Resident – EUR</t>
  </si>
  <si>
    <t>Standard Loans – Overdraft to Banks – Resident – JPY</t>
  </si>
  <si>
    <t>AIR – Standard Loans – Equipment Loans</t>
  </si>
  <si>
    <t>AIR – Standard Loans – Equipment Loans – Private Sector – Resident – KHR</t>
  </si>
  <si>
    <t xml:space="preserve">AIR – Doubtful Loans – Lease Financing Receivable – State Enterprise – Resident – KHR </t>
  </si>
  <si>
    <t>AIR – Doubtful Loans – Lease Financing Receivable – State Enterprise – Resident – USD</t>
  </si>
  <si>
    <t>Tax Paid on Treasury's behalf – Non Resident – USD</t>
  </si>
  <si>
    <t>AIP –  Saving Deposits from State Enterprise – USD</t>
  </si>
  <si>
    <t>AIP – Saving Deposits from State Enterprise – EUR</t>
  </si>
  <si>
    <t>AIP – Saving Deposits from State Enterprise – JPY</t>
  </si>
  <si>
    <t>AIP – Demand Deposit from State Enterprise – Interest Bearing – EUR</t>
  </si>
  <si>
    <t>AIP – Demand Deposit from State Enterprise – Interest Bearing – JPY</t>
  </si>
  <si>
    <t>Special Mention Loans – Overdraft (Permanent Line of Credit) – Private Sector – Resident – KHR</t>
  </si>
  <si>
    <t>AIP – Short term Loans from OFIs – Resident – EUR</t>
  </si>
  <si>
    <t>Long term – Time Deposits from Licensed MFIs – Resident – Other</t>
  </si>
  <si>
    <t>Doubtful Deposits – Short term Time Deposit with Head Office / Branches – Non Resident</t>
  </si>
  <si>
    <t>Demand Deposit – Interest Bearing from OFIs – Non Resident – Other</t>
  </si>
  <si>
    <t>Short Term – Time Deposit from OFIs – Resident – USD</t>
  </si>
  <si>
    <t>Short Term – Time Deposit from OFIs – Resident – EUR</t>
  </si>
  <si>
    <t>Short Term – Time Deposit from OFIs – Resident – JPY</t>
  </si>
  <si>
    <t>AIP – Senior Debt – Resident – KHR</t>
  </si>
  <si>
    <t>AIP – Security Sold Under Agreement to Purchased – Overnight – OFIs – Resident – EUR</t>
  </si>
  <si>
    <t>AIP – Security Sold Under Agreement to Purchased – Overnight – OFIs – Resident – JPY</t>
  </si>
  <si>
    <t>Long Term – Time Deposit from OFIs – Non Resident – USD</t>
  </si>
  <si>
    <t>Long Term – Time Deposit from OFIs – Non Resident – EUR</t>
  </si>
  <si>
    <t>Long Term – Time Deposit from OFIs – Non Resident – JPY</t>
  </si>
  <si>
    <t>Long Term – Time Deposit from OFIs – Non Resident – Other</t>
  </si>
  <si>
    <t>AIP – Line of Credits – Non Resident</t>
  </si>
  <si>
    <t>AIP – Line of Credits – Non Resident – KHR</t>
  </si>
  <si>
    <t>AIP – Line of Credits – Non Resident – USD</t>
  </si>
  <si>
    <t>Borrowed Funds – Shareholders – Non Resident – JPY</t>
  </si>
  <si>
    <t>AIP – Interbank Funds Purchased – OFIs – Non Resident – EUR</t>
  </si>
  <si>
    <t>AIP – Interbank Funds Purchased – OFIs – Non Resident – JPY</t>
  </si>
  <si>
    <t>AIP – Interbank Funds Purchased – OFIs – Non Resident – Other</t>
  </si>
  <si>
    <t>AIP – Security Sold Under Agreement to Purchased – Overnight – OFIs</t>
  </si>
  <si>
    <t>Short Term – Time Deposit from OFIs – Non Resident – EUR</t>
  </si>
  <si>
    <t>Short Term – Time Deposit from OFIs – Non Resident – JPY</t>
  </si>
  <si>
    <t>AIR – Doubtful Loans – Short term Commercial Loans – State Enterprise – Resident – KHR</t>
  </si>
  <si>
    <t>Short Term – Time Deposit from OFIs – Resident – Other</t>
  </si>
  <si>
    <t>Short Term – Time Deposit from OFIs – Non Resident</t>
  </si>
  <si>
    <t>Short Term – Time Deposit from OFIs – Non Resident – KHR</t>
  </si>
  <si>
    <t xml:space="preserve">Dividends Receivable – Investment in Equity Securities – Private Sector – AFS – Resident </t>
  </si>
  <si>
    <t>Money Market Deposit Accounts – OFIs – Non Resident – JPY</t>
  </si>
  <si>
    <t>Money Market Deposit Accounts – OFIs – Non Resident – Other</t>
  </si>
  <si>
    <t>Interbank Funds Purchased</t>
  </si>
  <si>
    <t>Interbank Funds Purchased – Banks</t>
  </si>
  <si>
    <t xml:space="preserve">Investment in Equity Securities – Private Sector – AFS – Non Resident – EUR </t>
  </si>
  <si>
    <t>Doubtful Loans – Bankers' Acceptances – Private Sector – Resident – USD</t>
  </si>
  <si>
    <t>Doubtful Loans – Bankers' Acceptances – Private Sector – Resident – EUR</t>
  </si>
  <si>
    <t>Doubtful Loans – Bankers' Acceptances – Private Sector – Resident – JPY</t>
  </si>
  <si>
    <t>Doubtful Loans – Bankers' Acceptances – Private Sector – Resident – Other</t>
  </si>
  <si>
    <t xml:space="preserve">Corporate Debt Securities – AFS – Due Over Five Years – Private Sector – KHR </t>
  </si>
  <si>
    <t xml:space="preserve">Corporate Debt Securities – AFS – Due Over Five Years – Private Sector – USD </t>
  </si>
  <si>
    <t xml:space="preserve">Corporate Debt Securities – AFS – Due Over Five Years – Private Sector – EUR </t>
  </si>
  <si>
    <t xml:space="preserve">Corporate Debt Securities – AFS – Due Over Five Years – Private Sector – JPY </t>
  </si>
  <si>
    <t xml:space="preserve">Corporate Debt Securities – AFS – Due Over Five Years – Private Sector – Other </t>
  </si>
  <si>
    <t xml:space="preserve">Corporate Debt Securities – AFS – Due Over Five Years – State Enterprise </t>
  </si>
  <si>
    <t>Doubtful Loans – Bankers' Acceptances – Private Sector – Non Resident – KHR</t>
  </si>
  <si>
    <t>Doubtful Loans – Bankers' Acceptances – Private Sector – Non Resident – USD</t>
  </si>
  <si>
    <t>Doubtful Loans – Bankers' Acceptances – Private Sector – Non Resident – EUR</t>
  </si>
  <si>
    <t>Doubtful Loans – Bankers' Acceptances – Private Sector – Non Resident – JPY</t>
  </si>
  <si>
    <t>Doubtful Loans – Bankers' Acceptances – Private Sector – Non Resident – Other</t>
  </si>
  <si>
    <t xml:space="preserve">Corporate Debt Securities – AFS – Due Over Five Years – OFIs </t>
  </si>
  <si>
    <t xml:space="preserve">Corporate Debt Securities – AFS – Due Over Five Years – OFIs – KHR </t>
  </si>
  <si>
    <t>Doubtful Loans – Bankers' Acceptances – State Enterprise – Resident – JPY</t>
  </si>
  <si>
    <t>Doubtful Loans – Bankers' Acceptances – State Enterprise – Resident – Other</t>
  </si>
  <si>
    <t>Saving Deposit – OFIs – Non Resident – JPY</t>
  </si>
  <si>
    <t>Saving Deposit – OFIs – Non Resident – Other</t>
  </si>
  <si>
    <t xml:space="preserve">Saving Deposit – Licensed MFIs – Resident </t>
  </si>
  <si>
    <t>Saving Deposit – Licensed MFIs – Resident – KHR</t>
  </si>
  <si>
    <t>AIR – Doubtful Loans – Credit Cards Loans – Individuals – Resident – Other</t>
  </si>
  <si>
    <t xml:space="preserve">AIR – Doubtful Loans – Overdraft –  Individuals – Resident </t>
  </si>
  <si>
    <t>AIP – Security Sold Under Agreement to Purchased – Overnight – Banks – Non Resident – USD</t>
  </si>
  <si>
    <t>AIP – Short term Loans from  Banks – Resident – USD</t>
  </si>
  <si>
    <t>Demand Deposit – Non Interest Bearing from OFIs – Non Resident – USD</t>
  </si>
  <si>
    <t>Demand Deposit – Non Interest Bearing from OFIs – Non Resident – EUR</t>
  </si>
  <si>
    <t>Demand Deposit – Non Interest Bearing from OFIs – Non Resident – JPY</t>
  </si>
  <si>
    <t>Demand Deposit – Non Interest Bearing from OFIs – Non Resident – Other</t>
  </si>
  <si>
    <t>Unposted Credits – OFIs – Resident</t>
  </si>
  <si>
    <t>Subordinated Debt – Non Resident – EUR</t>
  </si>
  <si>
    <t>Demand Deposit – Interest Bearing from Licensed MFIs – Resident – Other</t>
  </si>
  <si>
    <t xml:space="preserve">Demand Deposit – Non Interest Bearing from Licensed MFIs – Resident </t>
  </si>
  <si>
    <t>Demand Deposit – Non Interest Bearing from Licensed MFIs – Resident – KHR</t>
  </si>
  <si>
    <t>Demand Deposit – Non Interest Bearing from Licensed MFIs – Resident – USD</t>
  </si>
  <si>
    <t xml:space="preserve">AIR – Corporate Debt Securities – TDS – Due Over Five Years – Private Sector – KHR </t>
  </si>
  <si>
    <t>Demand Deposit – Non Interest Bearing from Licensed MFIs – Resident – JPY</t>
  </si>
  <si>
    <t>Demand Deposit – Interest Bearing from Licensed MFIs – Resident – JPY</t>
  </si>
  <si>
    <t>AIR – Doubtful Loans – Long term Loans to Foreign Governments – Other</t>
  </si>
  <si>
    <t>AIR – Doubtful Loans – Commercial Loans</t>
  </si>
  <si>
    <t>AIR – Doubtful Loans – Overdraft (Permanent Line of Credit)</t>
  </si>
  <si>
    <t>AIR – Doubtful Loans – Short term Loans to Foreign Governments – EUR</t>
  </si>
  <si>
    <t>Subordinated Debt – Resident – USD</t>
  </si>
  <si>
    <t>Subordinated Debt – Resident – EUR</t>
  </si>
  <si>
    <t>Subordinated Debt – Resident – JPY</t>
  </si>
  <si>
    <t>AIR – Doubtful Deposits – Saving Deposits with OFIs – Resident – JPY</t>
  </si>
  <si>
    <t>Standard Loans – Equipment Loans - State Enterprise</t>
  </si>
  <si>
    <t>AIR – Substandard Loans – Other Commercial Loans – Private Sector – Non Resident – USD</t>
  </si>
  <si>
    <t xml:space="preserve">AIR – Doubtful Loans – Equipment Loans – State Enterprise – Resident – USD </t>
  </si>
  <si>
    <t>AIR – Loss Loans – Other Long term Loans – Private Sector – Non Resident – USD</t>
  </si>
  <si>
    <t>AIR – Loss Loans – Other Long term Loans – Private Sector – Non Resident – EUR</t>
  </si>
  <si>
    <t>AIP – Real Estate Mortgage Payable – Banks – Non Resident – Other</t>
  </si>
  <si>
    <t>AIP – Real Estate Mortgage Payable – OFIs – Resident</t>
  </si>
  <si>
    <t>Doubtful Loans – Trust Receipt – Private Sector – Non Resident – Other</t>
  </si>
  <si>
    <t>Doubtful Loans – Trust Receipt – State Enterprise – Resident – KHR</t>
  </si>
  <si>
    <t>AIR – Securities Purchased Under Agreement to Resell – Private Sector – Resident – KHR</t>
  </si>
  <si>
    <t>AIR – Standard Deposits – Short term Time Deposit with Banks – Resident – KHR</t>
  </si>
  <si>
    <t>AIR – Securities Purchased Under Agreement to Resell – Private Sector – Resident – USD</t>
  </si>
  <si>
    <t>AIR – Securities Purchased Under Agreement to Resell – Private Sector – Resident – EUR</t>
  </si>
  <si>
    <t>AIR – Securities Purchased Under Agreement to Resell – Private Sector – Resident – JPY</t>
  </si>
  <si>
    <t>AIR – Securities Purchased Under Agreement to Resell – Private Sector – Resident – Other</t>
  </si>
  <si>
    <t>AIR – Standard Deposits – Short term Time Deposit with Banks – Non Resident – EUR</t>
  </si>
  <si>
    <t>AIR – Standard Deposits – Short term Time Deposit with Banks – Non Resident – JPY</t>
  </si>
  <si>
    <t>AIR – Standard Deposits – Short term Time Deposit with Banks – Resident – EUR</t>
  </si>
  <si>
    <t>AIR – Standard Deposits – Short term Time Deposit with Banks – Resident – JPY</t>
  </si>
  <si>
    <t>AIR – Standard Loans – Bankers' Acceptances – Private Sector – Non Resident – EUR</t>
  </si>
  <si>
    <t>AIR – Standard Loans – Bankers' Acceptances – Private Sector – Non Resident – JPY</t>
  </si>
  <si>
    <t>AIR – Standard Loans – Bankers' Acceptances – Private Sector – Non Resident – Other</t>
  </si>
  <si>
    <t>AIR – Standard Loans – Bankers' Acceptances – State Enterprise – Resident – KHR</t>
  </si>
  <si>
    <t>AIR – Standard Loans – Bankers' Acceptances – State Enterprise – Resident – USD</t>
  </si>
  <si>
    <t>Insurance Technical Reserves Other Financial Corporations NC</t>
  </si>
  <si>
    <t>AIP – Obligations Under Capital/Finance Lease – Private Sector – Non Resident – USD</t>
  </si>
  <si>
    <t>AIP – Margin or Restrictive Deposits of Banks – Non Resident – JPY</t>
  </si>
  <si>
    <t>AIP – Margin or Restrictive Deposits of Banks – Non Resident – Other</t>
  </si>
  <si>
    <t xml:space="preserve">AIR – Loss Deposits – Short term Time Deposit to Licensed MFIs – Resident </t>
  </si>
  <si>
    <t>AIP – Interbank Funds Purchased – Banks – Resident – USD</t>
  </si>
  <si>
    <t>AIP – Interbank Funds Purchased – Banks – Resident – EUR</t>
  </si>
  <si>
    <t>AIP – Interbank Funds Purchased – Banks – Resident – JPY</t>
  </si>
  <si>
    <t>Special Mention Loans – Credit Revolving – Private Sector – Resident – EUR</t>
  </si>
  <si>
    <t>AIP – Long term – Other Deposits – State Enterprise – KHR</t>
  </si>
  <si>
    <t xml:space="preserve">NUHGLI – Corporate Debt Securities – TDS – Due Over Five Years </t>
  </si>
  <si>
    <t xml:space="preserve">NUHGLI – Corporate Debt Securities – TDS – Due Over Five Years – Banks  </t>
  </si>
  <si>
    <t xml:space="preserve">NUHGLI – Corporate Debt Securities – TDS – Due Over Five Years – Banks – KHR </t>
  </si>
  <si>
    <t xml:space="preserve">NUHGLI – Corporate Debt Securities – TDS – Due Over Five Years – Banks – USD </t>
  </si>
  <si>
    <t xml:space="preserve">NUHGLI – Corporate Debt Securities – TDS – Due Over Five Years – Banks – EUR </t>
  </si>
  <si>
    <t xml:space="preserve">NUHGLI – Corporate Debt Securities – TDS – Due Over Five Years – Banks – JPY </t>
  </si>
  <si>
    <t>Money Market Deposit Accounts – OFIs – Resident – EUR</t>
  </si>
  <si>
    <t>Money Market Deposit Accounts – OFIs – Resident – JPY</t>
  </si>
  <si>
    <t>AIP – Certificate of Deposits – Provinces and Commune Councils – JPY</t>
  </si>
  <si>
    <t>AIP – Certificate of Deposits – Provinces and Commune Councils – Other</t>
  </si>
  <si>
    <t>AIP – Negotiable Certificate of Deposits – Provinces and Commune Councils</t>
  </si>
  <si>
    <t>AIP – Negotiable Certificate of Deposits – Provinces and Commune Councils – KHR</t>
  </si>
  <si>
    <t xml:space="preserve">Bankers' Acceptances Outstanding – Private Sector – Non Resident </t>
  </si>
  <si>
    <t>AIP – Long Term – Time Deposit from State Enterprise – Other</t>
  </si>
  <si>
    <t>AIP – Certificate of Deposits – State Enterprise</t>
  </si>
  <si>
    <t>AIP – Certificate of Deposits – State Enterprise – KHR</t>
  </si>
  <si>
    <t>AIP – Negotiable Certificate of Deposits – State Enterprise – JPY</t>
  </si>
  <si>
    <t>AIP – Negotiable Certificate of Deposits – State Enterprise – Other</t>
  </si>
  <si>
    <t>Accrued Taxes Payable – Other Than Income Taxes – EUR</t>
  </si>
  <si>
    <t>Accrued Taxes Payable – Other Than Income Taxes – JPY</t>
  </si>
  <si>
    <t>AIR – Special Mention Loans – Lease Financing Receivable – Private Sector – Non Resident – Other</t>
  </si>
  <si>
    <t xml:space="preserve">AIR – Special Mention Loans – Lease Financing Receivable – State Enterprise – Resident </t>
  </si>
  <si>
    <t>AIR – Loss Loans – Other Bill of Exchange (BoE) – Private Sector – Non Resident – KHR</t>
  </si>
  <si>
    <t>Standard Loans – Long term Loans to OFIs – Non Resident</t>
  </si>
  <si>
    <t xml:space="preserve">AIR – Standard Loans – Credit Revolving – Individuals – Non Resident </t>
  </si>
  <si>
    <t>AIR – Standard Loans – Credit Revolving – Individuals – Non Resident – KHR</t>
  </si>
  <si>
    <t>AIR – Standard Loans – Credit Revolving – Individuals – Non Resident – USD</t>
  </si>
  <si>
    <t>Doubtful Loans – Overdraft –  Individuals – Non Resident – JPY</t>
  </si>
  <si>
    <t>Doubtful Loans – Overdraft –  Individuals – Non Resident – Other</t>
  </si>
  <si>
    <t>Doubtful Loans – Other Consumers Loans</t>
  </si>
  <si>
    <t>Doubtful Loans – Credit Revolving – State Enterprise – Resident – USD</t>
  </si>
  <si>
    <t>Doubtful Loans – Credit Revolving – State Enterprise – Resident – EUR</t>
  </si>
  <si>
    <t>Doubtful Loans – Credit Revolving – State Enterprise – Resident – JPY</t>
  </si>
  <si>
    <t>Doubtful Loans – Credit Revolving – State Enterprise – Resident – Other</t>
  </si>
  <si>
    <t>Doubtful Loans – Customer Loans</t>
  </si>
  <si>
    <t>Doubtful Loans – Real Estate Mortgage Loans and Loans to Bank Employee</t>
  </si>
  <si>
    <t xml:space="preserve">Doubtful Loans – Real Estate Mortgage Loans – Individuals – Resident </t>
  </si>
  <si>
    <t>Doubtful Loans – Real Estate Mortgage Loans – Individuals – Resident – KHR</t>
  </si>
  <si>
    <t xml:space="preserve">AIR – Investment in Debt Securities – HMT – Foreign Government – Due Over Five Years </t>
  </si>
  <si>
    <t xml:space="preserve">AIR – Foreign Government Obligation – HTM – Due Over Five Years – KHR </t>
  </si>
  <si>
    <t xml:space="preserve">AIR – Foreign Government Obligation – HTM – Due Over Five Years – USD </t>
  </si>
  <si>
    <t>AIR – Standard Loans – Motor Vehicle Loans – Individuals – Resident – JPY</t>
  </si>
  <si>
    <t>AIR – Loss Loans – Real Estate Mortgage Loans – Private Sector – Resident – USD</t>
  </si>
  <si>
    <t>Demand Deposits – Non Interest Bearing – Royal Government of Cambodia – USD</t>
  </si>
  <si>
    <t>Demand Deposits – Non Interest Bearing – Royal Government of Cambodia – EUR</t>
  </si>
  <si>
    <t>Demand Deposits – Non Interest Bearing – Royal Government of Cambodia – JPY</t>
  </si>
  <si>
    <t>Demand Deposits – Non Interest Bearing – Royal Government of Cambodia – Other</t>
  </si>
  <si>
    <t>AIP – Saving Deposit – OFIs – Resident – USD</t>
  </si>
  <si>
    <t>AIP – Saving Deposit – OFIs – Resident – EUR</t>
  </si>
  <si>
    <t>Accrued Employee Benefits Payable – USD</t>
  </si>
  <si>
    <t>Standard Loans – Long term Loans to Banks – Non Resident – JPY</t>
  </si>
  <si>
    <t>AIP – Bankers' Acceptances Outstanding – Private Sector – Resident – EUR</t>
  </si>
  <si>
    <t>AIR – Substandard Loans – Credit Revolving – Private Sector – Resident – Other</t>
  </si>
  <si>
    <t>AIR – Substandard Loans – Trust Receipt – Private Sector – Non Resident – JPY</t>
  </si>
  <si>
    <t>AIR – Standard Loans – Overdraft (Permanent Line of Credit) – State Enterprise – Resident – EUR</t>
  </si>
  <si>
    <t>AIR – Loss Loans – Short term Loans to Head Office / Branches – Non Resident – JPY</t>
  </si>
  <si>
    <t>AIR – Loss Loans – Short term Loans to Head Office / Branches – Non Resident – Other</t>
  </si>
  <si>
    <t>AIP – Short Term – Other Deposit from NBC – Other</t>
  </si>
  <si>
    <t>AIP – Long Term – Other Deposit from NBC</t>
  </si>
  <si>
    <t>AIP – Long Term – Other Deposit from NBC – KHR</t>
  </si>
  <si>
    <t>AIP – Long Term – Other Deposit from NBC – USD</t>
  </si>
  <si>
    <t>AIP – Long Term – Other Deposit from NBC – EUR</t>
  </si>
  <si>
    <t>Negotiable Certificate of Deposits – OFIs – Resident – USD</t>
  </si>
  <si>
    <t>Negotiable Certificate of Deposits – OFIs – Resident – EUR</t>
  </si>
  <si>
    <t>AIP – Borrowed Funds from RGC</t>
  </si>
  <si>
    <t>AIP – Borrowed Funds – RGC – KHR</t>
  </si>
  <si>
    <t>AIP – Borrowed Funds – RGC – USD</t>
  </si>
  <si>
    <t>AIP – Long Term – Other Deposit from NBC – JPY</t>
  </si>
  <si>
    <t>AIP – Long Term – Other Deposit from NBC – Other</t>
  </si>
  <si>
    <t>AIP – Time Deposit from NBC</t>
  </si>
  <si>
    <t>AIP – Short Term – Time Time Deposit from NBC</t>
  </si>
  <si>
    <t>AIP – Short Term – Time Deposit from NBC – KHR</t>
  </si>
  <si>
    <t>AIP – Short Term – Time Deposit from NBC – USD</t>
  </si>
  <si>
    <t>AIP – Short Term – Time Deposit from NBC – EUR</t>
  </si>
  <si>
    <t>AIR – Doubtful Loans – Other Long term Loans – State Enterprise – Resident – EUR</t>
  </si>
  <si>
    <t>AIP – Short Term – Other Deposit from NBC – EUR</t>
  </si>
  <si>
    <t>AIP – Short Term – Other Deposit from NBC – JPY</t>
  </si>
  <si>
    <t>AIP – Other Long-term Loans – Banks – Non Resident – Other</t>
  </si>
  <si>
    <t>AIP –  Other Long-term Loans – OFIs – Resident</t>
  </si>
  <si>
    <t>AIP – Other Long-term Loans – OFIs – Resident – KHR</t>
  </si>
  <si>
    <t>AIP – Other Long-term Loans – OFIs – Resident – USD</t>
  </si>
  <si>
    <t>AIP – Long term – Other Deposits – Private Sector – Non Resident – JPY</t>
  </si>
  <si>
    <t>AIP – Long term – Other Deposits – Private Sector – Non Resident – Other</t>
  </si>
  <si>
    <t>Short Term – Time Deposits – Private Sector – Resident – USD</t>
  </si>
  <si>
    <t>Special Mention Loans – Other Consumers Loans – Individuals – Non Resident – Other</t>
  </si>
  <si>
    <t>Long term – Time Deposits from Licensed MFIs – Resident – EUR</t>
  </si>
  <si>
    <t>Long term – Time Deposits from Licensed MFIs – Resident – JPY</t>
  </si>
  <si>
    <t>AIR – Standard Loans – Short term Loans to OFIs – Non Resident – USD</t>
  </si>
  <si>
    <t>AIP – Margin or Restrictive Deposits of Royal Government of Cambodia – Other</t>
  </si>
  <si>
    <t xml:space="preserve">AIR – Corporate Debt Securities – HTM – Due in one year or less – OFIs – EUR </t>
  </si>
  <si>
    <t xml:space="preserve">AIR – Corporate Debt Securities – HTM – Due in one year or less – OFIs – JPY </t>
  </si>
  <si>
    <t xml:space="preserve">AIR – Corporate Debt Securities – HTM – Due in one year or less – OFIs – Other </t>
  </si>
  <si>
    <t xml:space="preserve">AIR – Corporate Debt Securities – HTM – Due in one year or less – Private Sector </t>
  </si>
  <si>
    <t xml:space="preserve">AIR – Corporate Debt Securities – HTM – Due in one year or less – Private Sector – KHR </t>
  </si>
  <si>
    <t xml:space="preserve">AIR – Corporate Debt Securities – HTM – Due in one year or less – Private Sector – USD </t>
  </si>
  <si>
    <t>Loss Loans – Long term Loans to Provinces and Commune Councils – JPY</t>
  </si>
  <si>
    <t>AIR – Standard Deposits – Long term Time Deposit with OFIs – Resident – Other</t>
  </si>
  <si>
    <t>AIR – Standard Deposits – Long term Time Deposit with OFIs – Non Resident</t>
  </si>
  <si>
    <t xml:space="preserve">Foreign Government Obligation – TDS – Due Over Five Years – JPY </t>
  </si>
  <si>
    <t xml:space="preserve">Foreign Government Obligation – TDS – Due Over Five Years – Other </t>
  </si>
  <si>
    <t xml:space="preserve">Accumulated Premium Amortization, Less Discount Accretion on RGC Obligation – TDS  </t>
  </si>
  <si>
    <t xml:space="preserve">Accumulated Premium Amortization, Less Discount Accretion on RGC Obligation – TDS – KHR </t>
  </si>
  <si>
    <t xml:space="preserve">Accumulated Premium Amortization, Less Discount Accretion on RGC Obligation – TDS – USD </t>
  </si>
  <si>
    <t xml:space="preserve">AIR – Corporate Debt Securities – HTM – Due between One to Five Years – State Enterprise – Other </t>
  </si>
  <si>
    <t>Substandard Loans – Short term Loans to Head Office / Branches – Non Resident – EUR</t>
  </si>
  <si>
    <t xml:space="preserve">Accrued Vacation Pay Payable – KHR </t>
  </si>
  <si>
    <t>Accrued Vacation Pay Payable – USD</t>
  </si>
  <si>
    <t>AIR – Standard Loans – Bankers' Acceptances – Private Sector – Resident – JPY</t>
  </si>
  <si>
    <t>AIR – Standard Loans – Bankers' Acceptances – Private Sector – Resident – Other</t>
  </si>
  <si>
    <t>Demand Deposits – Interest Bearing – Private Sector – Non Resident – USD</t>
  </si>
  <si>
    <t>Demand Deposits – Interest Bearing – Private Sector – Resident – Other</t>
  </si>
  <si>
    <t>Accrued Income Taxes Payable - Current Year – Other</t>
  </si>
  <si>
    <t>Accrued Taxes Payable – Other Than Income Taxes</t>
  </si>
  <si>
    <t xml:space="preserve">Accrued Taxes Payable – Other Than Income Taxes – KHR </t>
  </si>
  <si>
    <t>Margin or Restrictive Deposits of Banks – Resident – EUR</t>
  </si>
  <si>
    <t>AIR – Doubtful Loans – Other Bill of Exchange (BoE) – State Enterprise – Resident – Other</t>
  </si>
  <si>
    <t xml:space="preserve">AIR – Doubtful Loans – Trust Receipt </t>
  </si>
  <si>
    <t>AIR – Doubtful Loans – Trust Receipt – Private Sector – Resident – KHR</t>
  </si>
  <si>
    <t>Interbank Funds Purchased – OFIs – Non Resident – JPY</t>
  </si>
  <si>
    <t>Interbank Funds Purchased – OFIs – Non Resident – Other</t>
  </si>
  <si>
    <t>Security Sold Under Agreement to Repurchased</t>
  </si>
  <si>
    <t>Long term – Other Deposits – OFIs – Non Resident – Other</t>
  </si>
  <si>
    <t>Saving Deposit – Banks</t>
  </si>
  <si>
    <t>Saving Deposit – Banks – Resident</t>
  </si>
  <si>
    <t>Saving Deposit – Banks – Resident – KHR</t>
  </si>
  <si>
    <t>Saving Deposit – Banks – Resident – USD</t>
  </si>
  <si>
    <t>Saving Deposit – Banks – Resident – EUR</t>
  </si>
  <si>
    <t>Saving Deposit – Banks – Resident – JPY</t>
  </si>
  <si>
    <t>Saving Deposit – Banks – Resident – Other</t>
  </si>
  <si>
    <t>Saving Deposit – Banks – Non Resident</t>
  </si>
  <si>
    <t>Saving Deposit – Banks – Non Resident – KHR</t>
  </si>
  <si>
    <t>Saving Deposit – Banks – Non Resident – USD</t>
  </si>
  <si>
    <t>Saving Deposit – Banks – Non Resident – EUR</t>
  </si>
  <si>
    <t>Saving Deposit – Banks – Non Resident – JPY</t>
  </si>
  <si>
    <t>Saving Deposit – Banks – Non Resident – Other</t>
  </si>
  <si>
    <t>Saving Deposit – OFIs</t>
  </si>
  <si>
    <t>Saving Deposit – OFIs – Resident</t>
  </si>
  <si>
    <t>Saving Deposit – OFIs – Resident – KHR</t>
  </si>
  <si>
    <t>Saving Deposit – OFIs – Resident – USD</t>
  </si>
  <si>
    <t>Saving Deposit – OFIs – Resident – EUR</t>
  </si>
  <si>
    <t>Saving Deposit – OFIs – Resident – JPY</t>
  </si>
  <si>
    <t>Saving Deposit – OFIs – Resident – Other</t>
  </si>
  <si>
    <t>Saving Deposit – OFIs – Non Resident</t>
  </si>
  <si>
    <t>Saving Deposit – OFIs – Non Resident – KHR</t>
  </si>
  <si>
    <t>AIR – Doubtful Loans – Credit Cards Loans – Individuals – Resident – EUR</t>
  </si>
  <si>
    <t>AIR – Special Mention Loans – Other Bill of Exchange (BoE) – Private Sector – Resident – EUR</t>
  </si>
  <si>
    <t>AIR – Special Mention Loans – Other Bill of Exchange (BoE) – Private Sector – Resident – JPY</t>
  </si>
  <si>
    <t>Interbank Funds Purchased – Banks – Resident – JPY</t>
  </si>
  <si>
    <t xml:space="preserve">Saving Deposits from Royal Government of Cambodia </t>
  </si>
  <si>
    <t>Saving Deposits – Royal Government of Cambodia – KHR</t>
  </si>
  <si>
    <t xml:space="preserve">AIR – Loss Loans – Overdraft –  Individuals – Resident </t>
  </si>
  <si>
    <t>AIR – Loss Loans – Overdraft –  Individuals – Resident – KHR</t>
  </si>
  <si>
    <t xml:space="preserve">Investment in Equity Securities – Private Sector – AFS – Non Resident – Other </t>
  </si>
  <si>
    <t>Loss Loans – Real Estate Mortgage Loans – Private Sector – Resident – KHR</t>
  </si>
  <si>
    <t>Loss Loans – Real Estate Mortgage Loans – Private Sector – Resident – USD</t>
  </si>
  <si>
    <t>Standard Loans – Other Bill of Exchange (BoE) – Private Sector – Non Resident – JPY</t>
  </si>
  <si>
    <t>Standard Loans – Other Bill of Exchange (BoE) – Private Sector – Non Resident – Other</t>
  </si>
  <si>
    <t>Standard Loans – Other Bill of Exchange (BoE) – State Enterprise – Resident – KHR</t>
  </si>
  <si>
    <t>Loss Loans – Real Estate Mortgage Loans – State Enterprise – Resident – EUR</t>
  </si>
  <si>
    <t>Loss Loans – Real Estate Mortgage Loans – State Enterprise – Resident – USD</t>
  </si>
  <si>
    <t xml:space="preserve">Corporate Debt Securities – TDS – Due Over Five Years – State Enterprise – USD </t>
  </si>
  <si>
    <t xml:space="preserve">Corporate Debt Securities – TDS – Due Over Five Years – State Enterprise – EUR </t>
  </si>
  <si>
    <t xml:space="preserve">Corporate Debt Securities – TDS – Due Over Five Years – State Enterprise – JPY </t>
  </si>
  <si>
    <t xml:space="preserve">Corporate Debt Securities – TDS – Due Over Five Years – State Enterprise – Other </t>
  </si>
  <si>
    <t>Standard Loans – Credit Cards Loans – Individuals – Resident – USD</t>
  </si>
  <si>
    <t xml:space="preserve">Investments in Foreign Entities Debt Securities – TDS – Due in one year or less </t>
  </si>
  <si>
    <t>Loss Loans – Long term Loans to Royal Government of Cambodia – EUR</t>
  </si>
  <si>
    <t>AIR – Substandard Loans – Overdraft (Permanent Line of Credit) – Private Sector – Non Resident – EUR</t>
  </si>
  <si>
    <t>Other Payroll Deductions Withheld Payable – Other</t>
  </si>
  <si>
    <t>Accrued Employee Benefits Payable</t>
  </si>
  <si>
    <t>AIR – Substandard Loans – Overdraft (Permanent Line of Credit) – Private Sector – Non Resident – KHR</t>
  </si>
  <si>
    <t>AIR – Standard Loans – Other Long term Loans – State Enterprise – Resident – Other</t>
  </si>
  <si>
    <t>AIR – Standard Loans – Lease Financing Receivable</t>
  </si>
  <si>
    <t>Long Term – Time Deposits – Individuals – Non Resident – EUR</t>
  </si>
  <si>
    <t>Special Mention Loans – Long term Loans to Provinces and Commune Councils – JPY</t>
  </si>
  <si>
    <t xml:space="preserve">Special Mention Loans – Lease Financing Receivable – State Enterprise – Resident </t>
  </si>
  <si>
    <t>Demand Deposits – Interest Bearing – Individuals – Resident – Other</t>
  </si>
  <si>
    <t>AIR – Doubtful Loans – Real Estate Mortgage Loans – State Enterprise – Resident – EUR</t>
  </si>
  <si>
    <t>AIP – Short Term – Time Deposit from Royal Government of Cambodia – JPY</t>
  </si>
  <si>
    <t>AIP – Short Term – Time Deposit from Royal Government of Cambodia – Other</t>
  </si>
  <si>
    <t>AIP – Long Term – Time Deposit from Royal Government of Cambodia</t>
  </si>
  <si>
    <t>AIP – Long Term – Time Deposit from Royal Government of Cambodia – KHR</t>
  </si>
  <si>
    <t>AIP – Long Term – Time Deposit from Royal Government of Cambodia – USD</t>
  </si>
  <si>
    <t>AIP – Long Term – Time Deposit from Royal Government of Cambodia – EUR</t>
  </si>
  <si>
    <t>AIP – Long Term – Time Deposit from Royal Government of Cambodia – JPY</t>
  </si>
  <si>
    <t>AIP – Long Term – Time Deposit from Royal Government of Cambodia – Other</t>
  </si>
  <si>
    <t>AIP – Certificate of Deposits – Royal Government of Cambodia</t>
  </si>
  <si>
    <t>AIP – Money Market Deposit Accounts – Banks – Resident – KHR</t>
  </si>
  <si>
    <t>AIP – Money Market Deposit Accounts – Banks – Resident – USD</t>
  </si>
  <si>
    <t>AIP – Money Market Deposit Accounts – Banks – Resident – EUR</t>
  </si>
  <si>
    <t>AIP – Money Market Deposit Accounts – Banks – Resident – JPY</t>
  </si>
  <si>
    <t>AIP – Money Market Deposit Accounts – Banks – Resident – Other</t>
  </si>
  <si>
    <t>AIP – Money Market Deposit Accounts – Banks – Non Resident</t>
  </si>
  <si>
    <t>AIP – Margin or Restrictive Deposits of Banks – Non Resident – USD</t>
  </si>
  <si>
    <t>AIP – Certificate of Deposits – Royal Government of Cambodia – KHR</t>
  </si>
  <si>
    <t>AIP – Certificate of Deposits – Royal Government of Cambodia – USD</t>
  </si>
  <si>
    <t xml:space="preserve">NUHGLI – Corporate Debt Securities – AFS – Due between One to Five Years – OFIs – JPY </t>
  </si>
  <si>
    <t xml:space="preserve">NUHGLI – Corporate Debt Securities – AFS – Due between One to Five Years – OFIs – Other </t>
  </si>
  <si>
    <t>AIR – Special Mention Loans – Other Long term Loans – Private Sector – Resident – KHR</t>
  </si>
  <si>
    <t>AIR – Special Mention Loans – Other Long term Loans – Private Sector – Resident – USD</t>
  </si>
  <si>
    <t xml:space="preserve">NUHGLI – Corporate Debt Securities – TDS – Due between One to Five Years – State Enterprise – EUR </t>
  </si>
  <si>
    <t>Margin or Restrictive Deposits of Individuals – Resident</t>
  </si>
  <si>
    <t>Margin or Restrictive Deposits of Individuals – Resident – KHR</t>
  </si>
  <si>
    <t xml:space="preserve">Investments in Foreign Entities Debt Securities – TDS – Due in one year or less – USD </t>
  </si>
  <si>
    <t xml:space="preserve">Investments in Foreign Entities Debt Securities – TDS – Due in over 5 years </t>
  </si>
  <si>
    <t>Substandard Loans – Overdraft to Licensed MFIs – Resident – KHR</t>
  </si>
  <si>
    <t>Substandard Loans – Overdraft to Licensed MFIs – Resident – USD</t>
  </si>
  <si>
    <t>Substandard Loans – Long term Loans to Foreign Governments – Other</t>
  </si>
  <si>
    <t>Substandard Loans – Commercial Loans</t>
  </si>
  <si>
    <t>Substandard Loans – Overdraft (Permanent Line of Credit)</t>
  </si>
  <si>
    <t xml:space="preserve">Substandard Loans – Overdraft (Permanent Line of Credit) – Private Sector – Resident </t>
  </si>
  <si>
    <t>Substandard Loans – Overdraft (Permanent Line of Credit) – Private Sector – Resident – KHR</t>
  </si>
  <si>
    <t>Substandard Loans – Overdraft (Permanent Line of Credit) – Private Sector – Resident – USD</t>
  </si>
  <si>
    <t>Substandard Loans – Overdraft (Permanent Line of Credit) – Private Sector – Resident – EUR</t>
  </si>
  <si>
    <t>Substandard Loans – Overdraft (Permanent Line of Credit) – Private Sector – Resident – JPY</t>
  </si>
  <si>
    <t>Substandard Loans – Overdraft (Permanent Line of Credit) – Private Sector – Resident – Other</t>
  </si>
  <si>
    <t>Loss Loans – Short term Loans to Provinces and Commune Councils – KHR</t>
  </si>
  <si>
    <t>Substandard Loans – Overdraft to Licensed MFIs – Resident – EUR</t>
  </si>
  <si>
    <t xml:space="preserve">Trading / Dealing Marketable Equity Securities – Banks – Resident – EUR </t>
  </si>
  <si>
    <t xml:space="preserve">Trading / Dealing Marketable Equity Securities – Banks – Resident – JPY </t>
  </si>
  <si>
    <t xml:space="preserve">Trading / Dealing Marketable Equity Securities – Banks – Resident – Other </t>
  </si>
  <si>
    <t xml:space="preserve">Trading / Dealing Marketable Equity Securities – OFIs – Resident </t>
  </si>
  <si>
    <t>AIR – Substandard Loans – Equipment Loans – State Enterprise – Resident – Other</t>
  </si>
  <si>
    <t xml:space="preserve">Trading / Dealing Marketable Equity Securities – OFIs – Resident – EUR </t>
  </si>
  <si>
    <t>AIP – Short term – Other Deposits – Individuals – Resident – Other</t>
  </si>
  <si>
    <t>AIP – Short term – Other Deposits – Individuals – Non Resident</t>
  </si>
  <si>
    <t>AIR – Loss Loans – Lease Financing Receivable – Private Sector – Resident – USD</t>
  </si>
  <si>
    <t>Demand Deposits – Interest Bearing – Provinces and Commune Councils – Other</t>
  </si>
  <si>
    <t>Certificate of Deposits – Private Sector – Non Resident – EUR</t>
  </si>
  <si>
    <t>Certificate of Deposits – Private Sector – Non Resident – JPY</t>
  </si>
  <si>
    <t>AIR – Loss Deposits – Long term Time Deposit with Banks – Non Resident – EUR</t>
  </si>
  <si>
    <t>AIP – Real Estate Mortgage Payable – OFIs – Non Resident – JPY</t>
  </si>
  <si>
    <t>Standard Loans – Short term Loans to Licensed MFIs – Resident – USD</t>
  </si>
  <si>
    <t>73</t>
  </si>
  <si>
    <t>Standard Loans – Short term Loans to Licensed MFIs – Resident – EUR</t>
  </si>
  <si>
    <t>74</t>
  </si>
  <si>
    <t>Standard Loans – Short term Loans to Licensed MFIs – Resident – JPY</t>
  </si>
  <si>
    <t>79</t>
  </si>
  <si>
    <t>Standard Loans – Short term Loans to Licensed MFIs – Resident – Other</t>
  </si>
  <si>
    <t>Standard Loans – Long term Loans to Banks</t>
  </si>
  <si>
    <t>Standard Loans – Long term Loans to Banks – Resident</t>
  </si>
  <si>
    <t>Standard Loans – Long term Loans to Banks – Resident – KHR</t>
  </si>
  <si>
    <t>AIP – Bankers' Acceptances Outstanding – Bank – Non Resident – KHR</t>
  </si>
  <si>
    <t>AIP – Bankers' Acceptances Outstanding – Bank – Non Resident – USD</t>
  </si>
  <si>
    <t>AIP – Bankers' Acceptances Outstanding – Bank – Non Resident – EUR</t>
  </si>
  <si>
    <t>AIP – Real Estate Mortgage Payable – Banks – Resident – Other</t>
  </si>
  <si>
    <t>AIP – Real Estate Mortgage Payable – Banks – Non Resident</t>
  </si>
  <si>
    <t>AIP – Short term – Other Deposits – OFIs – Non Resident – Other</t>
  </si>
  <si>
    <t>AIP – Bankers' Acceptances Outstanding – State Enterprises – KHR</t>
  </si>
  <si>
    <t>AIP – Real Estate Mortgage Payable – OFIs – Resident – JPY</t>
  </si>
  <si>
    <t>AIP – Real Estate Mortgage Payable – OFIs – Resident – Other</t>
  </si>
  <si>
    <t>AIR – Substandard Loans – Trust Receipt – Private Sector – Resident – JPY</t>
  </si>
  <si>
    <t>AIR – Substandard Loans – Trust Receipt – Private Sector – Resident – Other</t>
  </si>
  <si>
    <t xml:space="preserve">AIR – Standard Loans – Short term Loans to Licensed MFIs – Resident </t>
  </si>
  <si>
    <t xml:space="preserve">AIR – Loss Deposits – Saving Deposits with Licensed MFIs – Resident </t>
  </si>
  <si>
    <t>AIR – Loss Deposits – Saving Deposits with Licensed MFIs – Resident – KHR</t>
  </si>
  <si>
    <t>AIP – Long term – Other Deposits – OFIs – Resident – Other</t>
  </si>
  <si>
    <t>Special Mention Loans – Short term Loans to Royal Government of Cambodia – EUR</t>
  </si>
  <si>
    <t xml:space="preserve">AIP – Overdraft on Correspondent Account – OFIs – Resident </t>
  </si>
  <si>
    <t>AIP – Demand Deposit from Individuals – Interest Bearing – Resident – KHR</t>
  </si>
  <si>
    <t xml:space="preserve">NUHGLI – Corporate Debt Securities – AFS – Due Over Five Years – State Enterprise – EUR </t>
  </si>
  <si>
    <t>AIR – Substandard Deposits – Short term Time Deposit with Head Office / Branches – Resident – USD</t>
  </si>
  <si>
    <t xml:space="preserve">(Less) Allowance for Potential Losses on Investments and Securities – KHR </t>
  </si>
  <si>
    <t>Long Term – Time Deposits – Provinces and Commune Councils – JPY</t>
  </si>
  <si>
    <t>AIR – Loss Loans – Credit Revolving – State Enterprise – Resident – KHR</t>
  </si>
  <si>
    <t xml:space="preserve">Trading / Dealing Marketable Equity Securities – OFIs – Non Resident – JPY </t>
  </si>
  <si>
    <t xml:space="preserve">Trading / Dealing Marketable Equity Securities – OFIs – Non Resident – Other </t>
  </si>
  <si>
    <t>AIR – Substandard Deposits – Short term Time Deposit with Banks – Non Resident – EUR</t>
  </si>
  <si>
    <t xml:space="preserve">Investments in Foreign Entities Debt Securities – TDS – Due in one year or less – Other </t>
  </si>
  <si>
    <t xml:space="preserve">Investments in Foreign Entities Debt Securities – TDS – Due in over One to Five Years </t>
  </si>
  <si>
    <t xml:space="preserve">Investments in Foreign Entities Debt Securities – TDS – Due in over One to Five Years – KHR </t>
  </si>
  <si>
    <t xml:space="preserve">Investments in Foreign Entities Debt Securities – TDS – Due in over One to Five Years – USD </t>
  </si>
  <si>
    <t xml:space="preserve">Investments in Foreign Entities Debt Securities – TDS – Due in over One to Five Years – EUR </t>
  </si>
  <si>
    <t>AIP – Long Term – Time Deposit from Private Sector – Non Resident – EUR</t>
  </si>
  <si>
    <t>Substandard Loans – Long term Loans to Banks – Non Resident – USD</t>
  </si>
  <si>
    <t>Substandard Loans – Long term Loans to Banks – Non Resident – EUR</t>
  </si>
  <si>
    <t>AIP – Long Term – Time Deposit from Private Sector – Resident</t>
  </si>
  <si>
    <t>AIP – Security Sold Under Agreement to Purchased – Overnight – OFIs – Resident – Other</t>
  </si>
  <si>
    <t>AIP – Negotiable Certificate of Deposits – Private Sector – Resident</t>
  </si>
  <si>
    <t>AIP – Negotiable Certificate of Deposits – Private Sector – Resident – KHR</t>
  </si>
  <si>
    <t>AIP – Demand Deposit from OFIs – Interest Bearing – Resident – USD</t>
  </si>
  <si>
    <t>Provision for Potential Losses on Off Balance Sheet Accounts – USD</t>
  </si>
  <si>
    <t>Provision for Potential Losses on Off Balance Sheet Accounts – EUR</t>
  </si>
  <si>
    <t>Provision for Potential Losses on Off Balance Sheet Accounts – JPY</t>
  </si>
  <si>
    <t>Provision for Potential Losses on Off Balance Sheet Accounts – Other</t>
  </si>
  <si>
    <t>Other Sundry Liabilities</t>
  </si>
  <si>
    <t>Standard Loans and Lease Financing</t>
  </si>
  <si>
    <t>Standard Loans – Loans to Government</t>
  </si>
  <si>
    <t>Standard Loans – Loans to Royal Government of Cambodia</t>
  </si>
  <si>
    <t>Unposted Credits – Individuals – Non Resident – Other</t>
  </si>
  <si>
    <t xml:space="preserve">Demand Deposits from Private Sector </t>
  </si>
  <si>
    <t>Demand Deposits – Interest Bearing – Private Sector – Resident</t>
  </si>
  <si>
    <t>AIR – Standard Loans – Bankers' Acceptances – State Enterprise – Resident – JPY</t>
  </si>
  <si>
    <t>AIR – Loss Loans – Long term Loans to Royal Government of Cambodia – KHR</t>
  </si>
  <si>
    <t>AIR – Loss Loans – Long term Loans to Royal Government of Cambodia – USD</t>
  </si>
  <si>
    <t>AIR – Loss Loans – Long term Loans to Royal Government of Cambodia – EUR</t>
  </si>
  <si>
    <t>AIR – Loss Loans – Long term Loans to Royal Government of Cambodia – JPY</t>
  </si>
  <si>
    <t>AIR – Loss Loans – Long term Loans to Royal Government of Cambodia – Other</t>
  </si>
  <si>
    <t>AIR – Loss Loans – Loans to Provinces and Commue Councils</t>
  </si>
  <si>
    <t xml:space="preserve">AIR – Loss Loans – Short term Loans to Provinces and Commune Councils </t>
  </si>
  <si>
    <t>AIR – Loss Loans – Short term Loans to Provinces and Commune Councils – KHR</t>
  </si>
  <si>
    <t>Standard Loans – Long term Loans to Provinces and Commune Councils – EUR</t>
  </si>
  <si>
    <t>Doubtful Loans – Trust Receipt – State Enterprise – Resident – JPY</t>
  </si>
  <si>
    <t>Doubtful Loans – Trust Receipt – State Enterprise – Resident – Other</t>
  </si>
  <si>
    <t>AIP – Margin or Restrictive Deposits of OFIs – Non Resident – USD</t>
  </si>
  <si>
    <t>AIP – Margin or Restrictive Deposits of OFIs – Non Resident – EUR</t>
  </si>
  <si>
    <t>AIP – Margin or Restrictive Deposits of OFIs – Non Resident – JPY</t>
  </si>
  <si>
    <t>Standard Loans – Long term Loans to Provinces and Commune Councils – KHR</t>
  </si>
  <si>
    <t>Standard Loans – Long term Loans to Provinces and Commune Councils – USD</t>
  </si>
  <si>
    <t>AIP – Margin or Restrictive Deposits of OFIs – Resident – JPY</t>
  </si>
  <si>
    <t>AIP – Borrowed Funds – RGC – EUR</t>
  </si>
  <si>
    <t>AIR – Substandard Loans – Credit Revolving – State Enterprise – Resident – JPY</t>
  </si>
  <si>
    <t>AIR – Substandard Loans – Credit Revolving – State Enterprise – Resident – Other</t>
  </si>
  <si>
    <t>AIR – Substandard Loans – Consumer Loans</t>
  </si>
  <si>
    <t>Loss Loans – Lease Financing Receivable – Private Sector – Resident – KHR</t>
  </si>
  <si>
    <t xml:space="preserve">AIR – Substandard Loans – Short term Commercial Loans – Private Sector – Resident </t>
  </si>
  <si>
    <t xml:space="preserve">AIR – Corporate Debt Securities – AFS – Due between One to Five Years – OFIs – KHR </t>
  </si>
  <si>
    <t>Substandard Loans – Short term Loans to Foreign Governments – EUR</t>
  </si>
  <si>
    <t>Substandard Loans – Short term Loans to Foreign Governments – JPY</t>
  </si>
  <si>
    <t>AIR – Substandard Deposits – Long term Time Deposit with Banks – Non Resident – EUR</t>
  </si>
  <si>
    <t xml:space="preserve">AIR – Corporate Debt Securities – AFS – Due Over Five Years – Banks – JPY </t>
  </si>
  <si>
    <t xml:space="preserve">AIR – Corporate Debt Securities – AFS – Due Over Five Years – Banks – Other </t>
  </si>
  <si>
    <t xml:space="preserve">AIR – Corporate Debt Securities – AFS – Due Over Five Years – OFIs </t>
  </si>
  <si>
    <t xml:space="preserve">AIR – Corporate Debt Securities – AFS – Due Over Five Years – OFIs – KHR </t>
  </si>
  <si>
    <t xml:space="preserve">AIR – Corporate Debt Securities – AFS – Due Over Five Years – OFIs – USD </t>
  </si>
  <si>
    <t xml:space="preserve">AIR – Corporate Debt Securities – AFS – Due Over Five Years – OFIs – EUR </t>
  </si>
  <si>
    <t xml:space="preserve">NUHGLI – Investments in Foreign Entities Debt Securities – AFS – Due in over 5 years – JPY </t>
  </si>
  <si>
    <t>Substandard Loans – Short term Commercial Loans – Private Sector – Non Resident – USD</t>
  </si>
  <si>
    <t>AIP – Long Term – Time Deposit from OFIs – Resident – EUR</t>
  </si>
  <si>
    <t>AIP – Long Term – Time Deposit from OFIs – Resident – JPY</t>
  </si>
  <si>
    <t xml:space="preserve">AIR – Investment in Debt Securities – AFS – RGC Obligation – Due in Less than One Year </t>
  </si>
  <si>
    <t>AIP – Long term – Other Deposits – Individuals – Non Resident – KHR</t>
  </si>
  <si>
    <t>AIP – Long term – Other Deposits – Individuals – Non Resident – USD</t>
  </si>
  <si>
    <t>AIP – Long term – Other Deposits – Individuals – Non Resident – EUR</t>
  </si>
  <si>
    <t>AIP – Long term – Other Deposits – Individuals – Non Resident – JPY</t>
  </si>
  <si>
    <t>AIP – Long term – Other Deposits – Individuals – Non Resident – Other</t>
  </si>
  <si>
    <t>AIP – Saving Deposits from Private Sector – Resident – USD</t>
  </si>
  <si>
    <t xml:space="preserve">AIR – Corporate Debt Securities – AFS – Due in one year or less – Private Sector – USD </t>
  </si>
  <si>
    <t>Special Mention Loans – Credit Cards Loans – Individuals – Non Resident – EUR</t>
  </si>
  <si>
    <t>Special Mention Loans – Credit Cards Loans – Individuals – Non Resident – JPY</t>
  </si>
  <si>
    <t>Special Mention Loans – Credit Cards Loans – Individuals – Non Resident – Other</t>
  </si>
  <si>
    <t>AIR – Standard Loans – Loans to Related Parties – Private Sector – Non Resident – USD</t>
  </si>
  <si>
    <t xml:space="preserve">AIR – Royal Government of Cambodia – HTM – Obligation Due in Less than One Year – EUR </t>
  </si>
  <si>
    <t xml:space="preserve">AIR – Royal Government of Cambodia – HTM – Obligation Due in Less than One Year – JPY </t>
  </si>
  <si>
    <t>AIR – Loss Loans – Long term Loans to Provinces and Commune Councils – EUR</t>
  </si>
  <si>
    <t>AIR – Loss Loans – Equipment Loans – Private Sector – Resident – Other</t>
  </si>
  <si>
    <t>AIR – Loss Loans – Other Commercial Loans – Private Sector – Resident – USD</t>
  </si>
  <si>
    <t>Unposted Credits – State Enterprise</t>
  </si>
  <si>
    <t>Unposted Credits – State Enterprise – KHR</t>
  </si>
  <si>
    <t>Unposted Credits – State Enterprise – USD</t>
  </si>
  <si>
    <t>Unposted Credits – State Enterprise – EUR</t>
  </si>
  <si>
    <t>Unposted Credits – State Enterprise – JPY</t>
  </si>
  <si>
    <t>Unposted Credits – State Enterprise – Other</t>
  </si>
  <si>
    <t xml:space="preserve">Demand Deposits from Royal Government of Cambodia </t>
  </si>
  <si>
    <t xml:space="preserve">Demand Deposits – Interest Bearing – Royal Government of Cambodia  </t>
  </si>
  <si>
    <t>Demand Deposits – Interest Bearing – Royal Government of Cambodia – KHR</t>
  </si>
  <si>
    <t xml:space="preserve">AIR – Loss Loans – Equipment Loans – State Enterprise – Resident – KHR </t>
  </si>
  <si>
    <t xml:space="preserve">AIR – Loss Loans – Equipment Loans – State Enterprise – Resident – USD </t>
  </si>
  <si>
    <t>Demand Deposits – Interest Bearing – Royal Government of Cambodia – JPY</t>
  </si>
  <si>
    <t>Demand Deposits – Interest Bearing – Royal Government of Cambodia – Other</t>
  </si>
  <si>
    <t>Other Payroll Deductions Withheld Payable – JPY</t>
  </si>
  <si>
    <t>Accrued Taxes Payable</t>
  </si>
  <si>
    <t>Accrued Income Taxes Payable – Current Year</t>
  </si>
  <si>
    <t>Money Market Deposit Accounts – Private Sector – Non Resident – USD</t>
  </si>
  <si>
    <t>AIR – Substandard Loans – Overdraft (Permanent Line of Credit) – Private Sector – Resident – JPY</t>
  </si>
  <si>
    <t>AIR – Special Mention Loans – Short term Loans to Foreign Governments – USD</t>
  </si>
  <si>
    <t>AIR – Special Mention Loans – Long term Loans to Foreign Governments – JPY</t>
  </si>
  <si>
    <t>General Banking Reserves (Other Than Revaluation)– KHR</t>
  </si>
  <si>
    <t>General Banking Reserves (Other Than Revaluation)– USD</t>
  </si>
  <si>
    <t>General Banking Reserves (Other Than Revaluation)– EUR</t>
  </si>
  <si>
    <t>Doubtful Deposits – Long term Time Deposit with Banks – Non Resident – Other</t>
  </si>
  <si>
    <t>Doubtful Deposits – Long term Time Deposit with Head Office / Branches – Resident</t>
  </si>
  <si>
    <t>Loss Loans – Overdraft –  Individuals</t>
  </si>
  <si>
    <t xml:space="preserve">Loss Loans – Overdraft –  Individuals – Resident </t>
  </si>
  <si>
    <t>Loss Loans – Overdraft –  Individuals – Resident – KHR</t>
  </si>
  <si>
    <t>Loss Loans – Overdraft –  Individuals – Resident – USD</t>
  </si>
  <si>
    <t>Substandard Loans – Short term Commercial Loans – State Enterprise – Resident – JPY</t>
  </si>
  <si>
    <t>Substandard Loans – Short term Commercial Loans – State Enterprise – Resident – Other</t>
  </si>
  <si>
    <t>Substandard Loans – Long term Commercial Loans</t>
  </si>
  <si>
    <t>Substandard Loans – Equipment Loans</t>
  </si>
  <si>
    <t>Substandard Loans – Equipment Loans – Private Sector – Resident – KHR</t>
  </si>
  <si>
    <t>Loss Loans – Other Consumers Loans – Individuals – Non Resident – EUR</t>
  </si>
  <si>
    <t>Loss Loans – Other Consumers Loans – Individuals – Non Resident – JPY</t>
  </si>
  <si>
    <t>Loss Loans – Other Consumers Loans – Individuals – Non Resident – Other</t>
  </si>
  <si>
    <t>17</t>
  </si>
  <si>
    <t>Doubtful Loans – Overdraft to Licensed MFIs – Resident – EUR</t>
  </si>
  <si>
    <t>Substandard Loans – Equipment Loans – Private Sector – Resident – USD</t>
  </si>
  <si>
    <t>Substandard Loans – Equipment Loans – Private Sector – Resident – EUR</t>
  </si>
  <si>
    <t>Substandard Loans – Equipment Loans – Private Sector – Resident – JPY</t>
  </si>
  <si>
    <t>Inter-bank Funds Sold – OFIs – Resident – EUR</t>
  </si>
  <si>
    <t>AIR – Standard Deposits – Short term Time Deposit with Head Office / Branches – Non Resident – USD</t>
  </si>
  <si>
    <t xml:space="preserve">(Less) Allowance for Loans and Lease Losses (ALLL) – Loans to RGC – USD </t>
  </si>
  <si>
    <t xml:space="preserve">(Less) Allowance for Loans and Lease Losses (ALLL) – Loans to RGC – EUR </t>
  </si>
  <si>
    <t>Margin or Restrictive Deposits of Private Sector – Non Resident – EUR</t>
  </si>
  <si>
    <t>Special Mention Loans – Lease Financing Receivable – Private Sector – Resident – EUR</t>
  </si>
  <si>
    <t>Special Mention Loans – Lease Financing Receivable – Private Sector – Resident – JPY</t>
  </si>
  <si>
    <t>Special Mention Loans – Lease Financing Receivable – Private Sector – Resident – Other</t>
  </si>
  <si>
    <t>AIP – Money Market Deposit Accounts – Individuals – Non Resident – KHR</t>
  </si>
  <si>
    <t>AIP – Money Market Deposit Accounts – Individuals – Non Resident – USD</t>
  </si>
  <si>
    <t>AIP – Short Term – Saving Deposits from Individuals – Non Resident – KHR</t>
  </si>
  <si>
    <t xml:space="preserve">Demand Deposits from Provinces and Commune Councils </t>
  </si>
  <si>
    <t xml:space="preserve">Foreign Government Obligation – TDS – Due between One to Five Years – KHR </t>
  </si>
  <si>
    <t xml:space="preserve">Foreign Government Obligation – TDS – Due between One to Five Years – USD </t>
  </si>
  <si>
    <t>AIR – Standard Deposits – Long term Time Deposit with Head Office / Branches – Non Resident – Other</t>
  </si>
  <si>
    <t>AIR – Standard Deposits – Long term Time Deposit with OFIs – Resident</t>
  </si>
  <si>
    <t>AIR – Standard Deposits – Long term Time Deposit with OFIs – Resident – KHR</t>
  </si>
  <si>
    <t>AIR – Standard Deposits – Long term Time Deposit with OFIs – Resident – USD</t>
  </si>
  <si>
    <t>AIR – Standard Deposits – Long term Time Deposit with OFIs – Resident – EUR</t>
  </si>
  <si>
    <t>AIR – Loss Loans – Real Estate Mortgage Loans – Private Sector – Non Resident – KHR</t>
  </si>
  <si>
    <t>AIR – Loss Loans – Real Estate Mortgage Loans – Private Sector – Non Resident – USD</t>
  </si>
  <si>
    <t>AIR – Loss Loans – Real Estate Mortgage Loans – Private Sector – Non Resident – EUR</t>
  </si>
  <si>
    <t>AIP – Demand Deposit from Individuals – Interest Bearing – Resident – Other</t>
  </si>
  <si>
    <t>AIP – Demand Deposit from Individuals – Interest Bearing – Non Resident</t>
  </si>
  <si>
    <t>AIR – Loss Loans – Other Long term Loans – State Enterprise – Resident – EUR</t>
  </si>
  <si>
    <t>AIR – Loss Loans – Other Long term Loans – State Enterprise – Resident – JPY</t>
  </si>
  <si>
    <t>AIP –  Saving Deposits from Individuals – Resident – KHR</t>
  </si>
  <si>
    <t>AIR – Doubtful Deposits – Saving Deposits with Banks – Resident – KHR</t>
  </si>
  <si>
    <t>Short Term – Time Deposits – Provinces and Commune Councils</t>
  </si>
  <si>
    <t>Short Term – Time Deposits – Provinces and Commune Councils – KHR</t>
  </si>
  <si>
    <t xml:space="preserve">AIR – Substandard Loans – Lease Financing Receivable – Private Sector – Non Resident </t>
  </si>
  <si>
    <t>Unposted Credits – OFIs – Resident – Other</t>
  </si>
  <si>
    <t>Unposted Credits – OFIs – Non Resident</t>
  </si>
  <si>
    <t>Unposted Credits – OFIs – Non Resident – KHR</t>
  </si>
  <si>
    <t>AIR – Substandard Deposits – Long term Time Deposit with Head Office / Branches – Resident – JPY</t>
  </si>
  <si>
    <t>AIR – Doubtful Loans – Short term Loans to Head Office / Branches – Non Resident – EUR</t>
  </si>
  <si>
    <t>AIR – Doubtful Loans – Short term Loans to Head Office / Branches – Non Resident – JPY</t>
  </si>
  <si>
    <t>Standard Deposits – Short term Time Deposit with Banks – Non Resident – USD</t>
  </si>
  <si>
    <t>Standard Deposits – Long term Time Deposit with Head Office / Branches – Non Resident – Other</t>
  </si>
  <si>
    <t>Standard Deposits – Long term Time Deposit with OFIs – Resident</t>
  </si>
  <si>
    <t>Standard Deposits – Long term Time Deposit with OFIs – Resident – KHR</t>
  </si>
  <si>
    <t xml:space="preserve">NUHGLI – Corporate Debt Securities – AFS – Due Over Five Years – State Enterprise – Other </t>
  </si>
  <si>
    <t>NUHGLI – Investments in Debt Securities – AFS – Investments in Foreign Entities Debt Securities</t>
  </si>
  <si>
    <t xml:space="preserve">NUHGLI – Investments in Foreign Entities Debt Securities – AFS – Due in one year or less </t>
  </si>
  <si>
    <t>AIR – Doubtful Loans – Short term Loans to OFIs – Non Resident – Other</t>
  </si>
  <si>
    <t xml:space="preserve">NUHGLI – Corporate Debt Securities – AFS – Due Over Five Years – State Enterprise – JPY </t>
  </si>
  <si>
    <t xml:space="preserve">AIR – Doubtful Loans – Short term Loans to Licensed MFIs – Resident </t>
  </si>
  <si>
    <t xml:space="preserve">AIR – Doubtful Loans – Short term Loans to Licensed MFIs – Resident – KHR </t>
  </si>
  <si>
    <t>AIR – Doubtful Loans – Short term Loans to Licensed MFIs – Resident – USD</t>
  </si>
  <si>
    <t xml:space="preserve">AIR – Foreign Government Obligation – TDS – Due between One to Five Years – KHR </t>
  </si>
  <si>
    <t>AIR – Doubtful Loans – Short term Loans to Licensed MFIs – Resident – Other</t>
  </si>
  <si>
    <t>AIR – Doubtful Loans – Long term Loans to Banks</t>
  </si>
  <si>
    <t>AIR – Doubtful Loans – Long term Loans to Banks – Resident</t>
  </si>
  <si>
    <t>AIR – Doubtful Loans – Long term Loans to Banks – Resident – KHR</t>
  </si>
  <si>
    <t xml:space="preserve">NUHGLI – Investment in Equity Securities – Banks – AFS – Resident – Other </t>
  </si>
  <si>
    <t>AIR – Doubtful Loans – Long term Loans to Banks – Resident – Other</t>
  </si>
  <si>
    <t>AIR – Substandard Deposits – Long term Time Deposit with OFIs – Non Resident</t>
  </si>
  <si>
    <t xml:space="preserve">Fixed Assets Under Construction/Development – Other </t>
  </si>
  <si>
    <t>Furniture, Fixtures, and Equipment</t>
  </si>
  <si>
    <t>Furniture and Fixtures</t>
  </si>
  <si>
    <t xml:space="preserve">Furniture and Fixtures – KHR </t>
  </si>
  <si>
    <t xml:space="preserve">Furniture and Fixtures – USD </t>
  </si>
  <si>
    <t xml:space="preserve">Furniture and Fixtures – EUR </t>
  </si>
  <si>
    <t>Special Mention Loans – Motor Vehicle Loans – Individuals – Resident – EUR</t>
  </si>
  <si>
    <t xml:space="preserve">AIR – Loss Loans – Short term Commercial Loans – Private Sector – Resident </t>
  </si>
  <si>
    <t>AIR – Standard Loans – Short term Loans to OFIs – Resident – KHR</t>
  </si>
  <si>
    <t>AIR – Standard Loans – Short term Loans to OFIs – Resident – USD</t>
  </si>
  <si>
    <t>Short Term – Time Deposits – Private Sector – Non Resident – JPY</t>
  </si>
  <si>
    <t>AIP – Short term – Other Deposits – Individuals – Resident – KHR</t>
  </si>
  <si>
    <t>AIP – Short Term – Saving Deposits from Private Sector – Non Resident – JPY</t>
  </si>
  <si>
    <t>AIP – Short Term – Saving Deposits from Private Sector – Non Resident – Other</t>
  </si>
  <si>
    <t>AIP – Time Deposit from Private Sector</t>
  </si>
  <si>
    <t>AIP – Short Term – Time Deposit from Private Sector – Resident</t>
  </si>
  <si>
    <t>AIP – Short Term – Time Deposit from Private Sector – Resident – KHR</t>
  </si>
  <si>
    <t>AIP – Short Term – Time Deposit from Private Sector – Resident – USD</t>
  </si>
  <si>
    <t>AIP – Short Term – Time Deposit from Private Sector – Resident – EUR</t>
  </si>
  <si>
    <t>AIP – Short Term – Time Deposit from Private Sector – Resident – JPY</t>
  </si>
  <si>
    <t>AIR – Substandard Loans – Short term Loans to OFIs – Resident</t>
  </si>
  <si>
    <t>AIR – Substandard Loans – Short term Loans to OFIs – Resident – KHR</t>
  </si>
  <si>
    <t>AIR – Substandard Loans – Short term Loans to OFIs – Resident – USD</t>
  </si>
  <si>
    <t>AIR – Substandard Loans – Short term Loans to OFIs – Resident – EUR</t>
  </si>
  <si>
    <t>AIR – Substandard Loans – Short term Loans to OFIs – Resident – JPY</t>
  </si>
  <si>
    <t>AIR – Substandard Loans – Short term Loans to OFIs – Resident – Other</t>
  </si>
  <si>
    <t>AIR – Substandard Loans – Short term Loans to OFIs – Non Resident</t>
  </si>
  <si>
    <t>Certificate of Deposits – Individuals – Resident – JPY</t>
  </si>
  <si>
    <t xml:space="preserve">AIR – Investments in Foreign Entities Debt Securities – AFS – Due in over 5 years – USD </t>
  </si>
  <si>
    <t xml:space="preserve">AIR – Investments in Foreign Entities Debt Securities – AFS – Due in over 5 years – EUR </t>
  </si>
  <si>
    <t xml:space="preserve">AIR – Loss Deposits – Saving Deposits in Other Banks </t>
  </si>
  <si>
    <t xml:space="preserve">NUHGLI – Corporate Debt Securities – AFS – Due Over Five Years – State Enterprise – KHR </t>
  </si>
  <si>
    <t xml:space="preserve">NUHGLI – Corporate Debt Securities – AFS – Due Over Five Years – State Enterprise – USD </t>
  </si>
  <si>
    <t xml:space="preserve">AIR – Corporate Debt Securities – TDS – Due between One to Five Years – State Enterprise – USD </t>
  </si>
  <si>
    <t xml:space="preserve">AIR – Corporate Debt Securities – TDS – Due between One to Five Years – State Enterprise – EUR </t>
  </si>
  <si>
    <t xml:space="preserve">NUHGLI – Investment in Equity Securities – Private Sector – AFS – Non Resident – JPY </t>
  </si>
  <si>
    <t>AIR – Doubtful Deposits – Short term Time Deposit with Head Office / Branches – Resident – EUR</t>
  </si>
  <si>
    <t>AIR – Doubtful Deposits – Short term Time Deposit with Head Office / Branches – Resident – JPY</t>
  </si>
  <si>
    <t>AIR – Doubtful Deposits – Short term Time Deposit with Head Office / Branches – Resident – Other</t>
  </si>
  <si>
    <t>AIR – Doubtful Deposits – Short term Time Deposit with Head Office / Branches – Non Resident</t>
  </si>
  <si>
    <t>AIR – Doubtful Deposits – Short term Time Deposit with Head Office / Branches – Non Resident – KHR</t>
  </si>
  <si>
    <t>AIR – Doubtful Deposits – Short term Time Deposit with Head Office / Branches – Non Resident – USD</t>
  </si>
  <si>
    <t>AIR – Doubtful Deposits – Short term Time Deposit with Head Office / Branches – Non Resident – EUR</t>
  </si>
  <si>
    <t>AIR – Doubtful Deposits – Short term Time Deposit with Head Office / Branches – Non Resident – JPY</t>
  </si>
  <si>
    <t>Substandard Loans – Credit Revolving – Individuals – Resident – USD</t>
  </si>
  <si>
    <t>Substandard Loans – Credit Revolving – Individuals – Resident – EUR</t>
  </si>
  <si>
    <t>Substandard Loans – Credit Revolving – Individuals – Resident – JPY</t>
  </si>
  <si>
    <t>Substandard Loans – Credit Revolving – Individuals – Resident – Other</t>
  </si>
  <si>
    <t xml:space="preserve">Substandard Loans – Credit Revolving – Individuals – Non Resident </t>
  </si>
  <si>
    <t>Doubtful Loans – Short term Loans to Licensed MFIs – Resident – Other</t>
  </si>
  <si>
    <t>Doubtful Loans – Long term Loans to Banks</t>
  </si>
  <si>
    <t>Doubtful Loans – Long term Loans to Banks – Resident</t>
  </si>
  <si>
    <t>Allowance for Amortization – Intangible Assests (Contra Account) – EUR</t>
  </si>
  <si>
    <t>AIP – Demand Deposit from Provinces and Commune Councils – Interest Bearing – USD</t>
  </si>
  <si>
    <t>AIP – Demand Deposit from Provinces and Commune Councils – Interest Bearing – EUR</t>
  </si>
  <si>
    <t>AIP – Demand Deposit from Provinces and Commune Councils – Interest Bearing – JPY</t>
  </si>
  <si>
    <t>AIP –  Saving Deposits from Provinces and Commune Councils – Other</t>
  </si>
  <si>
    <t>Short term Loans from OFIs – Resident – KHR</t>
  </si>
  <si>
    <t>Short term Loans from OFIs – Resident – USD</t>
  </si>
  <si>
    <t>Special Mention Loans – Bankers' Acceptances – Private Sector – Resident – USD</t>
  </si>
  <si>
    <t>AIR – Substandard Loans – Short term Commercial Loans – Private Sector – Resident – EUR</t>
  </si>
  <si>
    <t>Standard Loans – Trust Receipt – State Enterprise – Resident – EUR</t>
  </si>
  <si>
    <t>Standard Loans – Trust Receipt – State Enterprise – Resident – JPY</t>
  </si>
  <si>
    <t>AIP – Short Term – Saving Deposits from Private Sector – Non Resident</t>
  </si>
  <si>
    <t>Long Term – Time Deposits – Provinces and Commune Councils – Other</t>
  </si>
  <si>
    <t>AIR – Substandard Loans – Real Estate Mortgage Loans – State Enterprise – Resident – KHR</t>
  </si>
  <si>
    <t>AIR – Substandard Loans – Short term Commercial Loans – Private Sector – Resident – KHR</t>
  </si>
  <si>
    <t>AIR – Substandard Loans – Short term Commercial Loans – Private Sector – Resident – USD</t>
  </si>
  <si>
    <t>Prepayment of Premiums and Reserves Against Outstanding Claims NC</t>
  </si>
  <si>
    <t>Prep.Premiums/Res.Claims Central Bank NC</t>
  </si>
  <si>
    <t>Prep.Premiums/Res.Claims Other Depository Corporations NC</t>
  </si>
  <si>
    <t>Prep.Premiums/Res.Claims Other Financial Corporations NC</t>
  </si>
  <si>
    <t>Prep.Premiums/Res.Claims Central Government NC</t>
  </si>
  <si>
    <t xml:space="preserve">Investments in Foreign Entities Debt Securities – TDS – Due in over One to Five Years – Other </t>
  </si>
  <si>
    <t>AIR – Royal Government of Cambodia – AFS – Treasury Bill – JPY</t>
  </si>
  <si>
    <t>AIR – Substandard Loans – Short term Commercial Loans – Private Sector – Resident – Other</t>
  </si>
  <si>
    <t>Bankers' Acceptances Outstanding – OFIs – Non Resident – JPY</t>
  </si>
  <si>
    <t>Bankers' Acceptances Outstanding – OFIs – Non Resident – Other</t>
  </si>
  <si>
    <t>AIR – Loss Deposits – Saving Deposits with OFIs – Resident – Other</t>
  </si>
  <si>
    <t>AIP – Long term – Other Deposits – OFIs – Non Resident – JPY</t>
  </si>
  <si>
    <t>Bankers' Acceptances Outstanding – Bank – Resident – Other</t>
  </si>
  <si>
    <t xml:space="preserve">Bankers' Acceptances Outstanding – Bank – Non Resident </t>
  </si>
  <si>
    <t>Bankers' Acceptances Outstanding – Bank – Non Resident – KHR</t>
  </si>
  <si>
    <t>AIR – Loss Loans – Other Consumers Loans – Individuals – Resident – KHR</t>
  </si>
  <si>
    <t>AIR – Loss Loans – Other Consumers Loans – Individuals – Resident – USD</t>
  </si>
  <si>
    <t>AIR – Loss Loans – Other Consumers Loans – Individuals – Resident – EUR</t>
  </si>
  <si>
    <t>Loss Loans – Long term Loans to OFIs – Non Resident – USD</t>
  </si>
  <si>
    <t xml:space="preserve">NUHGLI – Investment in Debt Securities – TDS – RGC Obligation – Due between One to Five Years </t>
  </si>
  <si>
    <t xml:space="preserve">Royal Government of Cambodia – HTM – Obligation Due between One to Five Years – KHR </t>
  </si>
  <si>
    <t xml:space="preserve">NUHGLI – Foreign Government Obligation – TDS – Due between One to Five Years – USD </t>
  </si>
  <si>
    <t xml:space="preserve">NUHGLI – Foreign Government Obligation – TDS – Due between One to Five Years – EUR </t>
  </si>
  <si>
    <t xml:space="preserve">NUHGLI – Foreign Government Obligation – TDS – Due between One to Five Years – JPY </t>
  </si>
  <si>
    <t xml:space="preserve">AIR – Investments in Foreign Entities Debt Securities – TDS – Due in one year or less – Other </t>
  </si>
  <si>
    <t xml:space="preserve">AIR – Investments in Foreign Entities Debt Securities – TDS – Due in over One to Five Years </t>
  </si>
  <si>
    <t xml:space="preserve">NUHGLI – Corporate Debt Securities – TDS – Due in one year or less – OFIs – USD </t>
  </si>
  <si>
    <t xml:space="preserve">Royal Government of Cambodia – HTM – Obligation Due between One to Five Years – USD </t>
  </si>
  <si>
    <t xml:space="preserve">Royal Government of Cambodia – HTM – Obligation Due between One to Five Years – EUR </t>
  </si>
  <si>
    <t xml:space="preserve">Royal Government of Cambodia – HTM – Obligation Due between One to Five Years – JPY </t>
  </si>
  <si>
    <t>AIR – Doubtful Deposits – Long term Time Deposit with Licensed MFIs – Resident – Other</t>
  </si>
  <si>
    <t xml:space="preserve">AIR – Investments in Foreign Entities Debt Securities – TDS – Due in over 5 years – Other </t>
  </si>
  <si>
    <t>AIR – Doubtful Loans – Overdraft to Banks – Resident – KHR</t>
  </si>
  <si>
    <t>AIR – Doubtful Loans – Overdraft to Banks – Resident – USD</t>
  </si>
  <si>
    <t>Substandard Loans – Other Bill of Exchange (BoE) – State Enterprise – Resident – JPY</t>
  </si>
  <si>
    <t>Premiums Related to Capital (Paid in Surplus)– Other</t>
  </si>
  <si>
    <t>Subordinated Debt Approved by NBC</t>
  </si>
  <si>
    <t>Subordinated Debt Approved by NBC – KHR</t>
  </si>
  <si>
    <t xml:space="preserve">AIR – Corporate Debt Securities – TDS – Due in one year or less – State Enterprise – JPY </t>
  </si>
  <si>
    <t>Other Short Term Deposits – Private Sector – Resident – KHR</t>
  </si>
  <si>
    <t>Other Short Term Deposits – Private Sector – Resident – USD</t>
  </si>
  <si>
    <t>Unearned Income – Loans to Banks – USD</t>
  </si>
  <si>
    <t>Unearned Income – Loans to Banks – EUR</t>
  </si>
  <si>
    <t xml:space="preserve">AIR – Corporate Debt Securities – TDS – Due in one year or less – Private Sector – JPY </t>
  </si>
  <si>
    <t>Unearned Income – Loans to Banks – JPY</t>
  </si>
  <si>
    <t>Unearned Income – Loans to Banks – Other</t>
  </si>
  <si>
    <t xml:space="preserve">Allowance for Accumulated Depreciation – Furniture and Fixtures – USD </t>
  </si>
  <si>
    <t>Margin or Restrictive Deposits of Individuals – Non Resident – KHR</t>
  </si>
  <si>
    <t>AIR – Loss Loans – Motor Vehicle Loans – Individuals – Non Resident – JPY</t>
  </si>
  <si>
    <t>Negotiable Certificate of Deposits – Private Sector – Resident – JPY</t>
  </si>
  <si>
    <t>Negotiable Certificate of Deposits – Private Sector – Resident – Other</t>
  </si>
  <si>
    <t>AIP – Short Term – Time Deposit from OFIs – Non Resident – Other</t>
  </si>
  <si>
    <t>Money Market Deposit Accounts – Individuals – Non Resident – JPY</t>
  </si>
  <si>
    <t xml:space="preserve">Allowance for Accumulated Depreciation – Land Improvement – USD </t>
  </si>
  <si>
    <t xml:space="preserve">Allowance for Accumulated Depreciation – Land Improvement – EUR </t>
  </si>
  <si>
    <t xml:space="preserve">Allowance for Accumulated Depreciation – Land Improvement – JPY </t>
  </si>
  <si>
    <t xml:space="preserve">Allowance for Accumulated Depreciation – Land Improvement – Other </t>
  </si>
  <si>
    <t>Allowance for Depreciation – Buildings and Leasehold Improvements</t>
  </si>
  <si>
    <t xml:space="preserve">Allowance for Accumulated Depreciation – Buildings </t>
  </si>
  <si>
    <t xml:space="preserve">Allowance for Accumulated Depreciation – Buildings – KHR </t>
  </si>
  <si>
    <t xml:space="preserve">Allowance for Accumulated Depreciation – Buildings – USD </t>
  </si>
  <si>
    <t xml:space="preserve">Allowance for Accumulated Depreciation – Buildings – EUR </t>
  </si>
  <si>
    <t>AIP – Negotiable Certificate of Deposits – Banks – Non Resident – EUR</t>
  </si>
  <si>
    <t xml:space="preserve">Allowance for Accumulated Depreciation – Lease Financing Assets – KHR </t>
  </si>
  <si>
    <t>Allowance for Accumulated Depreciation – Lease Financing Assets – USD</t>
  </si>
  <si>
    <t>AIR – Special Mention Loans – Trust Receipt – State Enterprise – Resident – Other</t>
  </si>
  <si>
    <t>AIR – Special Mention Loans – Credit Revolving</t>
  </si>
  <si>
    <t xml:space="preserve">AIR – Special Mention Loans – Credit Revolving – Private Sector – Resident </t>
  </si>
  <si>
    <t>AIR – Special Mention Loans – Short term Loans to Royal Government of Cambodia – JPY</t>
  </si>
  <si>
    <t>AIP – Obligations Under Capital/Finance Lease – Private Sector – Non Resident – KHR</t>
  </si>
  <si>
    <t>AIP – Obligations Under Capital/Finance Lease – Private Sector – Resident – KHR</t>
  </si>
  <si>
    <t xml:space="preserve">AIR – Corporate Debt Securities – TDS – Due Over Five Years – OFIs </t>
  </si>
  <si>
    <t xml:space="preserve">AIR – Corporate Debt Securities – TDS – Due Over Five Years – OFIs – KHR </t>
  </si>
  <si>
    <t>Substandard Loans – Trust Receipt – Private Sector – Non Resident – USD</t>
  </si>
  <si>
    <t xml:space="preserve">Corporate Debt Securities – HTM – Due in one year or less – Banks – USD </t>
  </si>
  <si>
    <t>Substandard Loans – Other Consumers Loans – Individuals – Resident – JPY</t>
  </si>
  <si>
    <t>Substandard Loans – Other Consumers Loans – Individuals – Resident – Other</t>
  </si>
  <si>
    <t xml:space="preserve">Substandard Loans – Other Consumers Loans – Individuals – Non Resident </t>
  </si>
  <si>
    <t>Substandard Loans – Other Consumers Loans – Individuals – Non Resident – KHR</t>
  </si>
  <si>
    <t>Doubtful Loans – Long term Loans to Royal Government of Cambodia – KHR</t>
  </si>
  <si>
    <t>Doubtful Loans – Long term Loans to Royal Government of Cambodia – USD</t>
  </si>
  <si>
    <t>Doubtful Loans – Long term Loans to Royal Government of Cambodia – EUR</t>
  </si>
  <si>
    <t>Doubtful Loans – Long term Loans to Royal Government of Cambodia – JPY</t>
  </si>
  <si>
    <t>Substandard Loans – Other Consumers Loans – Individuals – Non Resident – JPY</t>
  </si>
  <si>
    <t>Substandard Loans – Other Consumers Loans – Individuals – Non Resident – Other</t>
  </si>
  <si>
    <t>15</t>
  </si>
  <si>
    <t>AIR – Doubtful Loans – Overdraft (Permanent Line of Credit) – State Enterprise – Resident – KHR</t>
  </si>
  <si>
    <t>Short Term – Time Deposits from Banks – Non Resident – EUR</t>
  </si>
  <si>
    <t>AIP – Short term Loans from Banks – Resident</t>
  </si>
  <si>
    <t>Other Long-term Loans – Banks – Resident – KHR</t>
  </si>
  <si>
    <t>Other Long-term Loans – Banks – Resident – USD</t>
  </si>
  <si>
    <t>Other Long-term Loans – Banks – Resident – EUR</t>
  </si>
  <si>
    <t>Other Long-term Loans – Banks – Resident – JPY</t>
  </si>
  <si>
    <t>AIP – Security Sold Under Agreement to Purchased – Overnight – OFIs – Resident – USD</t>
  </si>
  <si>
    <t>Long Term – Time Deposit from OFIs – Resident – JPY</t>
  </si>
  <si>
    <t>Long Term – Time Deposit from OFIs – Resident – Other</t>
  </si>
  <si>
    <t>Long Term – Time Deposit from OFIs – Non Resident</t>
  </si>
  <si>
    <t>AIR – Doubtful Loans – Short term Commercial Loans – State Enterprise – Resident – JPY</t>
  </si>
  <si>
    <t>Special Mention Loans – Short term Commercial Loans – State Enterprise – Resident – EUR</t>
  </si>
  <si>
    <t>AIR – Special Mention Loans – Trust Receipt – Private Sector – Non Resident – Other</t>
  </si>
  <si>
    <t>Demand Deposits – Non Interest Bearing from NBC – KHR</t>
  </si>
  <si>
    <t>AIR – Special Mention Loans – Real Estate Mortgage Loans – Private Sector – Resident – EUR</t>
  </si>
  <si>
    <t xml:space="preserve">Dividends Receivable – Investment in Equity Securities – Private Sector – AFS – Resident – USD </t>
  </si>
  <si>
    <t>Loss Loans – Trust Receipt – State Enterprise – Resident – KHR</t>
  </si>
  <si>
    <t>Loss Loans – Trust Receipt – State Enterprise – Resident – USD</t>
  </si>
  <si>
    <t>Loss Loans – Trust Receipt – State Enterprise – Resident – EUR</t>
  </si>
  <si>
    <t>Margin or Restrictive Deposits of Individuals – Resident – USD</t>
  </si>
  <si>
    <t>Margin or Restrictive Deposits of Individuals – Resident – EUR</t>
  </si>
  <si>
    <t xml:space="preserve">Building (Bank Premises) – USD </t>
  </si>
  <si>
    <t xml:space="preserve">Building (Bank Premises) – EUR </t>
  </si>
  <si>
    <t xml:space="preserve">Building (Bank Premises) – JPY </t>
  </si>
  <si>
    <t xml:space="preserve">Building (Bank Premises) – Other </t>
  </si>
  <si>
    <t>AIP – Margin or Restrictive Deposits of Private Sector – Non Resident – EUR</t>
  </si>
  <si>
    <t>AIP – Margin or Restrictive Deposits of Private Sector – Non Resident – JPY</t>
  </si>
  <si>
    <t>AIP – Margin or Restrictive Deposits of Private Sector – Non Resident – Other</t>
  </si>
  <si>
    <t>AIP – Money Market Deposit Accounts – Private Sector</t>
  </si>
  <si>
    <t>AIP – Margin or Restrictive Deposits of Private Sector – Non Resident</t>
  </si>
  <si>
    <t>Negotiable Certificate of Deposits – Provinces and Commune Councils – JPY</t>
  </si>
  <si>
    <t>Negotiable Certificate of Deposits – Provinces and Commune Councils – Other</t>
  </si>
  <si>
    <t>Margin or Restrictive Deposits of Individuals</t>
  </si>
  <si>
    <t xml:space="preserve">Land </t>
  </si>
  <si>
    <t xml:space="preserve">Land – KHR </t>
  </si>
  <si>
    <t xml:space="preserve">Land – USD </t>
  </si>
  <si>
    <t xml:space="preserve">Land – EUR </t>
  </si>
  <si>
    <t xml:space="preserve">Land – JPY </t>
  </si>
  <si>
    <t xml:space="preserve">Land – Other </t>
  </si>
  <si>
    <t>Land Improvement</t>
  </si>
  <si>
    <t>Special Mention Loans – Credit Revolving – Individuals – Non Resident – JPY</t>
  </si>
  <si>
    <t>AIR – Loss Loans – Overdraft (Permanent Line of Credit) – State Enterprise – Resident – Other</t>
  </si>
  <si>
    <t>AIR – Loss Loans – Short term Commercial Loans</t>
  </si>
  <si>
    <t>AIR – Standard Loans – Short term Loans to Head Office / Branches – Non Resident – Other</t>
  </si>
  <si>
    <t xml:space="preserve">AIR – Doubtful Loans – Motor Vehicle Loans – Individuals – Non Resident </t>
  </si>
  <si>
    <t>Loss Loans – Other Long term Loans - Private Sector - Non Resident</t>
  </si>
  <si>
    <t>Loss Loans – Other Long term Loans - State Enterprise</t>
  </si>
  <si>
    <t>Loss Loans – Real Estate Mortgage Loans - Private Sector - Non Resident</t>
  </si>
  <si>
    <t>Doubtful Loans – Short term Loans to Royal Government of Cambodia – JPY</t>
  </si>
  <si>
    <t xml:space="preserve">AIR – Corporate Debt Securities – TDS – Due Over Five Years – Private Sector – EUR </t>
  </si>
  <si>
    <t>Standard Loans – Short term Loans to Banks – Resident – EUR</t>
  </si>
  <si>
    <t>14</t>
  </si>
  <si>
    <t>Standard Loans – Short term Loans to Banks – Resident – JPY</t>
  </si>
  <si>
    <t>19</t>
  </si>
  <si>
    <t>Standard Loans – Short term Loans to Banks – Resident – Other</t>
  </si>
  <si>
    <t>Settlement Accounts Central Bank NC</t>
  </si>
  <si>
    <t>Settlement Accounts Other Depository Corporations NC</t>
  </si>
  <si>
    <t>Settlement Accounts Other Financial Corporations NC</t>
  </si>
  <si>
    <t>(Less) Allowance for Loans and Lease Losses (ALLL) – Loans to Related Parties – EUR</t>
  </si>
  <si>
    <t xml:space="preserve">(Less) Allowance for Loans and Lease Losses (ALLL) – Loans to Related Parties – JPY </t>
  </si>
  <si>
    <t xml:space="preserve">(Less) Allowance for Loans and Lease Losses (ALLL) – Loans to Related Parties – Other </t>
  </si>
  <si>
    <t xml:space="preserve">(Less) Allowance for Loans and Lease Losses (ALLL) – Other Commercial Loans </t>
  </si>
  <si>
    <t xml:space="preserve">(Less) Allowance for Loans and Lease Losses (ALLL) – Other Commercial Loans – KHR </t>
  </si>
  <si>
    <t xml:space="preserve">(Less) Allowance for Loans and Lease Losses (ALLL) – Other Commercial Loans – USD </t>
  </si>
  <si>
    <t>Loss Loans – Lease Financing Receivable – State Enterprise – Resident – Other</t>
  </si>
  <si>
    <t>AIR – Doubtful Loans – Other Long term Loans – Private Sector – Resident – KHR</t>
  </si>
  <si>
    <t>AIR – Doubtful Loans – Other Long term Loans – Private Sector – Resident – USD</t>
  </si>
  <si>
    <t>AIR – Doubtful Loans – Overdraft (Permanent Line of Credit) – Private Sector – Resident – USD</t>
  </si>
  <si>
    <t>Unposted Credits – OFIs – Non Resident – JPY</t>
  </si>
  <si>
    <t>AIR – Doubtful Loans – Overdraft (Permanent Line of Credit) – Private Sector – Resident – Other</t>
  </si>
  <si>
    <t xml:space="preserve">AIR – Doubtful Loans – Overdraft (Permanent Line of Credit) – Private Sector – Non Resident </t>
  </si>
  <si>
    <t>AIR – Doubtful Loans – Overdraft (Permanent Line of Credit) – Private Sector – Non Resident – KHR</t>
  </si>
  <si>
    <t>AIR – Doubtful Deposits – Saving Deposits with OFIs – Resident – USD</t>
  </si>
  <si>
    <t>AIR – Doubtful Deposits – Saving Deposits with OFIs – Resident – EUR</t>
  </si>
  <si>
    <t>Standard Loans – Real Estate Mortgage Loans - Private Sector - Non Resident</t>
  </si>
  <si>
    <t>Special Mention Loans – Overdraft –  Individuals – Non Resident – KHR</t>
  </si>
  <si>
    <t>AIR – Special Mention Loans – Short term Commercial Loans</t>
  </si>
  <si>
    <t>AIR – Substandard Loans – Other Commercial Loans – Private Sector – Non Resident – JPY</t>
  </si>
  <si>
    <t xml:space="preserve">AIR – Loss Loans – Other Bill of Exchange (BoE) – State Enterprise – Resident </t>
  </si>
  <si>
    <t>AIR – Loss Loans – Trust Receipt – Private Sector – Non Resident</t>
  </si>
  <si>
    <t>AIR – Loss Loans – Trust Receipt – State Enterprise – Resident</t>
  </si>
  <si>
    <t xml:space="preserve">AIR – Loss Loans – Equipment Loans – Private Sector – Non Resident </t>
  </si>
  <si>
    <t>AIP – Long term – Other Deposits – Royal Government of Cambodia – JPY</t>
  </si>
  <si>
    <t>AIP – Long term – Other Deposits – Royal Government of Cambodia – Other</t>
  </si>
  <si>
    <t>Accrued Interest Payable – Provinces and Commune Councils</t>
  </si>
  <si>
    <t xml:space="preserve">Deferred Income – Government and Public Grants – KHR </t>
  </si>
  <si>
    <t>Deferred Income – Government and Public Grants – USD</t>
  </si>
  <si>
    <t>Deferred Income – Government and Public Grants – EUR</t>
  </si>
  <si>
    <t>Deferred Income – Government and Public Grants – JPY</t>
  </si>
  <si>
    <t>Deferred Income – Government and Public Grants – Other</t>
  </si>
  <si>
    <t>38</t>
  </si>
  <si>
    <t>Other Liabilities</t>
  </si>
  <si>
    <t>Accounts Payable</t>
  </si>
  <si>
    <t>AIP – Short Term – Time Deposit from Provinces and Commune Councils</t>
  </si>
  <si>
    <t>Short term Loans from  Banks – Non Resident</t>
  </si>
  <si>
    <t>Short term Loans from  Banks – Non Resident – KHR</t>
  </si>
  <si>
    <t>Short term Loans from  Banks – Non Resident – USD</t>
  </si>
  <si>
    <t>Short term Loans from  Banks – Non Resident – EUR</t>
  </si>
  <si>
    <t>AIP – Demand Deposit from Provinces and Commune Councils – Interest Bearing</t>
  </si>
  <si>
    <t>Special Mention Loans – Bankers' Acceptances – State Enterprise – Resident – EUR</t>
  </si>
  <si>
    <t>Special Mention Loans – Bankers' Acceptances – State Enterprise – Resident – JPY</t>
  </si>
  <si>
    <t>Overdraft on Correspondent Account – OFIs – Non Resident – EUR</t>
  </si>
  <si>
    <t>Overdraft on Correspondent Account – OFIs – Non Resident – JPY</t>
  </si>
  <si>
    <t>Overdraft on Correspondent Account – OFIs – Non Resident – Other</t>
  </si>
  <si>
    <t>Short term Loans from OFIs – Resident</t>
  </si>
  <si>
    <t>Senior Debt – Non Resident – Other</t>
  </si>
  <si>
    <t>Subordinated Debt</t>
  </si>
  <si>
    <t>Subordinated Debt – Resident</t>
  </si>
  <si>
    <t>Subordinated Debt – Resident – KHR</t>
  </si>
  <si>
    <t>AIR – Securities Purchased Under Agreement to Resell – OFIs – Non Resident</t>
  </si>
  <si>
    <t>AIP – Real Estate Mortgage Payable – OFIs – Resident – KHR</t>
  </si>
  <si>
    <t>AIR – Standard Loans – Long term Loans to Royal Government of Cambodia – USD</t>
  </si>
  <si>
    <t xml:space="preserve">Investment in Debt Securities – AFS – RGC Obligation – Due in Less than One Year </t>
  </si>
  <si>
    <t xml:space="preserve">Royal Government of Cambodia – AFS – Obligation Due in Less than One Year – KHR </t>
  </si>
  <si>
    <t xml:space="preserve">Royal Government of Cambodia – AFS – Obligation Due in Less than One Year – USD </t>
  </si>
  <si>
    <t xml:space="preserve">Royal Government of Cambodia – AFS – Obligation Due in Less than One Year – EUR </t>
  </si>
  <si>
    <t xml:space="preserve">Royal Government of Cambodia – AFS – Obligation Due in Less than One Year – JPY </t>
  </si>
  <si>
    <t xml:space="preserve">NUHGLI  – Investment in Equity Securities – Banks – TDS – Non Resident – EUR </t>
  </si>
  <si>
    <t xml:space="preserve">NUHGLI  – Investment in Equity Securities – Banks – TDS – Non Resident – JPY </t>
  </si>
  <si>
    <t>AIR – Loss Deposits – Short term Time Deposit with Banks – Non Resident</t>
  </si>
  <si>
    <t>AIR – Loss Deposits – Short term Time Deposit with Banks – Non Resident – KHR</t>
  </si>
  <si>
    <t>AIR – Standard Loans – Overdraft (Permanent Line of Credit) – Private Sector – Resident – JPY</t>
  </si>
  <si>
    <t>AIR – Standard Loans – Overdraft (Permanent Line of Credit) – Private Sector – Resident – Other</t>
  </si>
  <si>
    <t>AIR – Loss Loans – Long term Loans to Licensed MFIs – Resident – JPY</t>
  </si>
  <si>
    <t>Loss Loans – Long term Loans to Licensed MFIs – Resident – KHR</t>
  </si>
  <si>
    <t>Other Long Term Deposits – Provinces and Commune Councils – Other</t>
  </si>
  <si>
    <t>Borrowed Funds</t>
  </si>
  <si>
    <t>Tax Paid on Treasury's behalf – Resident – USD</t>
  </si>
  <si>
    <t>AIP – Money Market Deposit Accounts – Provinces and Commune Councils – KHR</t>
  </si>
  <si>
    <t>AIP – Money Market Deposit Accounts – Provinces and Commune Councils – USD</t>
  </si>
  <si>
    <t>AIP – Short Term – Time Deposit from Royal Government of Cambodia – KHR</t>
  </si>
  <si>
    <t>Other Deposits – Provinces and Commune Councils</t>
  </si>
  <si>
    <t>AIP –  Saving Deposits from Royal Government of Cambodia – JPY</t>
  </si>
  <si>
    <t>AIP –  Saving Deposits from Royal Government of Cambodia – Other</t>
  </si>
  <si>
    <t>AIP – Time Deposit from Royal Government of Cambodia</t>
  </si>
  <si>
    <t>Special Mention Loans – Real Estate Mortgage Loans – State Enterprise – Resident – JPY</t>
  </si>
  <si>
    <t>Special Mention Loans – Other Commercial Loans</t>
  </si>
  <si>
    <t>Certificate of Deposits – Provinces and Commune Councils – KHR</t>
  </si>
  <si>
    <t>Certificate of Deposits – Provinces and Commune Councils – USD</t>
  </si>
  <si>
    <t>Other Deposits – State Enterprise</t>
  </si>
  <si>
    <t xml:space="preserve">(Less) Allowance for Loans and Lease Losses (ALLL) – Overdraft – KHR </t>
  </si>
  <si>
    <t xml:space="preserve">Foreclosed Property – OREO (Other Real Estate Owned) – USD </t>
  </si>
  <si>
    <t xml:space="preserve">Foreclosed Property – OREO (Other Real Estate Owned) – EUR </t>
  </si>
  <si>
    <t>Other Long Term Deposits – Individuals – Non Resident – USD</t>
  </si>
  <si>
    <t>Other Long Term Deposits – Individuals – Non Resident – EUR</t>
  </si>
  <si>
    <t>Other Long Term Deposits – Individuals – Non Resident – JPY</t>
  </si>
  <si>
    <t xml:space="preserve">AIR – Substandard Loans – Real Estate Mortgage Loans – Individuals – Resident </t>
  </si>
  <si>
    <t>AIR – Substandard Loans – Real Estate Mortgage Loans – Individuals – Resident – KHR</t>
  </si>
  <si>
    <t>Other Short Term Deposits – Private Sector – Resident – EUR</t>
  </si>
  <si>
    <t>Other Short Term Deposits – Private Sector – Resident – JPY</t>
  </si>
  <si>
    <t>Other Short Term Deposits – Private Sector – Resident – Other</t>
  </si>
  <si>
    <t>Other Short Term Deposits – Private Sector – Non Resident</t>
  </si>
  <si>
    <t>Other Short Term Deposits – Private Sector – Non Resident – KHR</t>
  </si>
  <si>
    <t xml:space="preserve">AIR – Investment in Debt Securities – TDS – RGC Obligation – Due in Less than One Year </t>
  </si>
  <si>
    <t xml:space="preserve">AIR – Royal Government of Cambodia – TDS – Obligation Due in Less than One Year – KHR </t>
  </si>
  <si>
    <t>Substandard Loans – Other Long term Loans – Private Sector – Resident – EUR</t>
  </si>
  <si>
    <t>Substandard Loans – Other Long term Loans – Private Sector – Non Resident – USD</t>
  </si>
  <si>
    <t>Substandard Loans – Other Long term Loans – Private Sector – Non Resident – EUR</t>
  </si>
  <si>
    <t>Other Long Term Deposits – Private Sector – Resident</t>
  </si>
  <si>
    <t>AIP – Margin or Restrictive Deposits of Individuals – Non Resident – JPY</t>
  </si>
  <si>
    <t>AIP – Margin or Restrictive Deposits of Individuals – Non Resident – Other</t>
  </si>
  <si>
    <t xml:space="preserve">AIP – Money Market Deposit Accounts </t>
  </si>
  <si>
    <t>AIP – Money Market Deposit Accounts – Individuals – Resident</t>
  </si>
  <si>
    <t>AIR – Standard Loans – Short term Loans to Head Office / Branches – Non Resident – KHR</t>
  </si>
  <si>
    <t>Unposted Credits – Individuals – Resident – USD</t>
  </si>
  <si>
    <t xml:space="preserve">AIR – Doubtful Loans – Lease Financing Receivable – Private Sector – Non Resident </t>
  </si>
  <si>
    <t>AIR – Doubtful Loans – Lease Financing Receivable – Private Sector – Non Resident – KHR</t>
  </si>
  <si>
    <t>Loss Deposits – Long term Time Deposit with Head Office / Branches – Non Resident – USD</t>
  </si>
  <si>
    <t>Doubtful Loans – Lease Financing Receivable – Private Sector – Non Resident – JPY</t>
  </si>
  <si>
    <t>AIR – Short Term Time Deposit with NBC</t>
  </si>
  <si>
    <t>Doubtful Loans – Overdraft (Permanent Line of Credit) – Private Sector – Non Resident – USD</t>
  </si>
  <si>
    <t>Doubtful Loans – Overdraft (Permanent Line of Credit) – Private Sector – Non Resident – EUR</t>
  </si>
  <si>
    <t>Doubtful Loans – Overdraft (Permanent Line of Credit) – Private Sector – Non Resident – JPY</t>
  </si>
  <si>
    <t>Doubtful Loans – Overdraft (Permanent Line of Credit) – Private Sector – Non Resident – Other</t>
  </si>
  <si>
    <t xml:space="preserve">Doubtful Loans – Overdraft (Permanent Line of Credit) – State Enterprise – Resident </t>
  </si>
  <si>
    <t>Doubtful Loans – Overdraft (Permanent Line of Credit) – State Enterprise – Resident – KHR</t>
  </si>
  <si>
    <t>Loss Deposits – Long term Time Deposit with Banks – Non Resident – EUR</t>
  </si>
  <si>
    <t>Tax Paid on Treasury's behalf – Non Resident – EUR</t>
  </si>
  <si>
    <t>Tax Paid on Treasury's behalf – Non Resident – JPY</t>
  </si>
  <si>
    <t>Tax Paid on Treasury's behalf – Non Resident – Other</t>
  </si>
  <si>
    <t>Unearned Income</t>
  </si>
  <si>
    <t>AIP – Long Term – Time Deposit from NBC – USD</t>
  </si>
  <si>
    <t>AIP – Long Term – Time Deposit from NBC – EUR</t>
  </si>
  <si>
    <t>AIP – Long Term – Time Deposit from NBC – JPY</t>
  </si>
  <si>
    <t>AIP – Long Term – Time Deposit from NBC – Other</t>
  </si>
  <si>
    <t xml:space="preserve">Accrued Interest Payable – Banks </t>
  </si>
  <si>
    <t>AIP –  Saving Deposits from State Enterprise – Other</t>
  </si>
  <si>
    <t>AIP – Time Deposit from State Enterprise</t>
  </si>
  <si>
    <t>AIP – Short Term – Time Deposit from State Enterprise</t>
  </si>
  <si>
    <t>AIP – Demand Deposit from State Enterprise – Interest Bearing – Other</t>
  </si>
  <si>
    <t>Special Mention Loans – Other Bill of Exchange (BoE) – Private Sector – Non Resident – EUR</t>
  </si>
  <si>
    <t>Special Mention Loans – Other Bill of Exchange (BoE) – Private Sector – Non Resident – JPY</t>
  </si>
  <si>
    <t>AIP – Short term Loans from OFIs – Resident – JPY</t>
  </si>
  <si>
    <t xml:space="preserve">AIR – Special Mention Loans – Other Consumers Loans – Individuals – Resident </t>
  </si>
  <si>
    <t>Certificate of Deposits</t>
  </si>
  <si>
    <t>Certificate of Deposits – Banks</t>
  </si>
  <si>
    <t xml:space="preserve">Certificate of Deposits – Banks – Resident </t>
  </si>
  <si>
    <t>Certificate of Deposits – Banks – Resident – KHR</t>
  </si>
  <si>
    <t>AIR – Substandard Loans – Other Bill of Exchange (BoE) – Private Sector – Non Resident – JPY</t>
  </si>
  <si>
    <t>AIR – Substandard Loans – Other Bill of Exchange (BoE) – Private Sector – Non Resident – Other</t>
  </si>
  <si>
    <t>AIR – Doubtful Loans – Short term Commercial Loans – Private Sector – Non Resident – KHR</t>
  </si>
  <si>
    <t xml:space="preserve">Repossessed Collateral (Excluding Real Estate) – USD </t>
  </si>
  <si>
    <t xml:space="preserve">Repossessed Collateral (Excluding Real Estate) – EUR </t>
  </si>
  <si>
    <t xml:space="preserve">Repossessed Collateral (Excluding Real Estate) – JPY </t>
  </si>
  <si>
    <t>Other Short Term Deposits – State Enterprise – Other</t>
  </si>
  <si>
    <t>AIR – Substandard Loans – Real Estate Mortgage Loans – Bank Employee – Resident – Other</t>
  </si>
  <si>
    <t>AIR – Substandard Loans – Credit Cards Loans</t>
  </si>
  <si>
    <t xml:space="preserve">AIR – Substandard Loans – Credit Cards Loans – Individuals – Resident </t>
  </si>
  <si>
    <t>AIR – Substandard Loans – Credit Cards Loans – Individuals – Resident – KHR</t>
  </si>
  <si>
    <t>AIR – Substandard Loans – Credit Cards Loans – Individuals – Resident – USD</t>
  </si>
  <si>
    <t>AIP – Interbank Funds Purchased – OFIs – Resident – EUR</t>
  </si>
  <si>
    <t>AIP – Interbank Funds Purchased – OFIs – Resident – JPY</t>
  </si>
  <si>
    <t>AIP – Interbank Funds Purchased – OFIs – Resident – Other</t>
  </si>
  <si>
    <t>AIP – Interbank Funds Purchased – OFIs – Non Resident</t>
  </si>
  <si>
    <t>AIP – Interbank Funds Purchased – OFIs – Non Resident – KHR</t>
  </si>
  <si>
    <t>AIP – Interbank Funds Purchased – OFIs – Non Resident – USD</t>
  </si>
  <si>
    <t>Unposted Credits – Banks – Non Resident – USD</t>
  </si>
  <si>
    <t>AIR – Doubtful Deposits – Saving Deposits with Licensed MFIs – Resident – JPY</t>
  </si>
  <si>
    <t>AIP – Demand Deposit from Royal Government of Cambodia – Interest Bearing – JPY</t>
  </si>
  <si>
    <t>AIP – Demand Deposit from Royal Government of Cambodia – Interest Bearing – Other</t>
  </si>
  <si>
    <t>AIR – Loss Loans – Short term Loans to Provinces and Commune Councils – Other</t>
  </si>
  <si>
    <t xml:space="preserve">AIR – Loss Loans – Long term Loans to Provinces and Commune Councils </t>
  </si>
  <si>
    <t>AIP – Interbank Funds Purchased – Banks – Non Resident</t>
  </si>
  <si>
    <t>Doubtful Loans – Other Long term Loans – Private Sector – Resident – KHR</t>
  </si>
  <si>
    <t xml:space="preserve">Foreign Government Obligation – AFS – Due in Less than One Year – JPY </t>
  </si>
  <si>
    <t xml:space="preserve">Foreign Government Obligation – AFS – Due in Less than One Year – Other </t>
  </si>
  <si>
    <t>Securities Purchased Under Agreement to Resell – Private Sector – Non Resident – Other</t>
  </si>
  <si>
    <t>Securities Purchased Under Agreement to Resell – Government Entities – Resident</t>
  </si>
  <si>
    <t>Securities Purchased Under Agreement to Resell – Government Entities – Resident – KHR</t>
  </si>
  <si>
    <t>Standard Loans – Overdraft (Permanent Line of Credit) – State Enterprise – Resident – USD</t>
  </si>
  <si>
    <t>Standard Loans – Overdraft (Permanent Line of Credit) – State Enterprise – Resident – EUR</t>
  </si>
  <si>
    <t>Standard Loans – Overdraft (Permanent Line of Credit) – State Enterprise – Resident – JPY</t>
  </si>
  <si>
    <t>Standard Loans – Overdraft (Permanent Line of Credit) – State Enterprise – Resident – Other</t>
  </si>
  <si>
    <t>Standard Loans  – Short term Commercial Loans</t>
  </si>
  <si>
    <t xml:space="preserve">Investment in Equity Securities – Private Sector – AFS – Resident – USD </t>
  </si>
  <si>
    <t>Doubtful Loans – Bankers' Acceptances – State Enterprise – Resident – KHR</t>
  </si>
  <si>
    <t>Doubtful Loans – Bankers' Acceptances – State Enterprise – Resident – USD</t>
  </si>
  <si>
    <t>Doubtful Loans – Bankers' Acceptances – State Enterprise – Resident – EUR</t>
  </si>
  <si>
    <t>AIR – Loss Deposits – Long term Time Deposit with Head Office / Branches – Non Resident – Other</t>
  </si>
  <si>
    <t xml:space="preserve">Doubtful Loans – Other Bill of Exchange (BoE)  </t>
  </si>
  <si>
    <t>AIR – Standard Loans – Other Commercial Loans – Private Sector – Non Resident – JPY</t>
  </si>
  <si>
    <t>Short term – Other Deposits – Banks – Non Resident – EUR</t>
  </si>
  <si>
    <t>Saving Deposit – Licensed MFIs – Resident – USD</t>
  </si>
  <si>
    <t>Saving Deposit – Licensed MFIs – Resident – EUR</t>
  </si>
  <si>
    <t xml:space="preserve">AIR – Doubtful Loans – Credit Cards Loans – Individuals – Non Resident </t>
  </si>
  <si>
    <t>AIR – Doubtful Loans – Credit Cards Loans – Individuals – Non Resident – KHR</t>
  </si>
  <si>
    <t>AIR – Doubtful Loans – Overdraft –  Individuals – Resident – KHR</t>
  </si>
  <si>
    <t>AIR – Doubtful Loans – Overdraft –  Individuals – Resident – USD</t>
  </si>
  <si>
    <t>AIP – Security Sold Under Agreement to Purchased – Overnight – Banks – Non Resident – EUR</t>
  </si>
  <si>
    <t>AIP – Short term – Other Deposits – Banks – Resident – KHR</t>
  </si>
  <si>
    <t>AIP – Short term – Other Deposits – Banks – Resident – USD</t>
  </si>
  <si>
    <t>Special Mention Loans – Real Estate Mortgage Loans - Private Sector - Resident</t>
  </si>
  <si>
    <t>Bankers' Acceptances Outstanding – Bank – Resident – EUR</t>
  </si>
  <si>
    <t>Bankers' Acceptances Outstanding – Bank – Resident – JPY</t>
  </si>
  <si>
    <t>AIP – Short term Loans from  Banks – Resident – Other</t>
  </si>
  <si>
    <t>AIP – Short term Loans from  Banks – Non Resident</t>
  </si>
  <si>
    <t>AIP – Short term Loans from  Banks – Non Resident – KHR</t>
  </si>
  <si>
    <t>AIP – Short term Loans from  Banks – Non Resident – USD</t>
  </si>
  <si>
    <t>AIP – Short term Loans from  Banks – Non Resident – EUR</t>
  </si>
  <si>
    <t>AIP – Short term Loans from  Banks – Non Resident – JPY</t>
  </si>
  <si>
    <t>Demand Deposit – Non Interest Bearing from Licensed MFIs – Resident – EUR</t>
  </si>
  <si>
    <t>Real Estate Mortgage Payable – Banks – Non Resident – Other</t>
  </si>
  <si>
    <t>Real Estate Mortgage Payable – OFIs – Resident</t>
  </si>
  <si>
    <t>Real Estate Mortgage Payable – OFIs – Resident – KHR</t>
  </si>
  <si>
    <t>Real Estate Mortgage Payable – OFIs – Resident – USD</t>
  </si>
  <si>
    <t>Real Estate Mortgage Payable – OFIs – Resident – EUR</t>
  </si>
  <si>
    <t>Real Estate Mortgage Payable – OFIs – Resident – JPY</t>
  </si>
  <si>
    <t>Real Estate Mortgage Payable – OFIs – Resident – Other</t>
  </si>
  <si>
    <t>Demand Deposit – Non Interest Bearing from Licensed MFIs – Resident – Other</t>
  </si>
  <si>
    <t xml:space="preserve">NUHGLI – Foreign Government Obligation – TDS – Due in Less than One Year – KHR </t>
  </si>
  <si>
    <t xml:space="preserve">NUHGLI – Foreign Government Obligation – TDS – Due in Less than One Year – USD </t>
  </si>
  <si>
    <t xml:space="preserve">AIR – Doubtful Deposits – Short term Time Deposit with Licensed MFIs – Resident </t>
  </si>
  <si>
    <t>AIR – Doubtful Deposits – Short term Time Deposit with Licensed MFIs – Resident – KHR</t>
  </si>
  <si>
    <t xml:space="preserve">Allowance for Accumulated Depreciation – Equipment – JPY </t>
  </si>
  <si>
    <t xml:space="preserve">Allowance for Accumulated Depreciation – Equipment – Other </t>
  </si>
  <si>
    <t>AIP – Borrowed Funds – Shareholders – Non Resident – Other</t>
  </si>
  <si>
    <t>AIP – Other Long-term Loans</t>
  </si>
  <si>
    <t>AIP – Other Long-term Loans – Banks – Resident</t>
  </si>
  <si>
    <t>Certified Checks Outstanding and Bank Checks Issued Outstanding – Royal Government of Cambodia – JPY</t>
  </si>
  <si>
    <t>Certified Checks Outstanding and Bank Checks Issued Outstanding – Royal Government of Cambodia – Other</t>
  </si>
  <si>
    <t>Unposted Credits – Royal Government of Cambodia</t>
  </si>
  <si>
    <t>AIP – Real Estate Mortgage Payable – Banks – Non Resident – JPY</t>
  </si>
  <si>
    <t xml:space="preserve">Standard Loans – Lease Financing Receivable – State Enterprise – Resident </t>
  </si>
  <si>
    <t>Doubtful Loans – Credit Revolving – Private Sector – Resident – JPY</t>
  </si>
  <si>
    <t>Doubtful Loans – Credit Revolving – Private Sector – Resident – KHR</t>
  </si>
  <si>
    <t>Doubtful Loans – Credit Revolving – Private Sector – Resident – USD</t>
  </si>
  <si>
    <t xml:space="preserve">Investments in Foreign Entities Debt Securities – AFS – Due in over One to Five Years – USD </t>
  </si>
  <si>
    <t xml:space="preserve">Investments in Foreign Entities Debt Securities – AFS – Due in over One to Five Years – EUR </t>
  </si>
  <si>
    <t xml:space="preserve">Investments in Foreign Entities Debt Securities – AFS – Due in over One to Five Years – JPY </t>
  </si>
  <si>
    <t>AIR – Standard Loans – Long term Loans to OFIs – Resident – USD</t>
  </si>
  <si>
    <t>AIR – Standard Loans – Long term Loans to OFIs – Resident – EUR</t>
  </si>
  <si>
    <t>AIR – Standard Loans – Long term Loans to OFIs – Resident – JPY</t>
  </si>
  <si>
    <t>Insurance Technical Reserves Nonresidents NC</t>
  </si>
  <si>
    <t>AIP – Obligations Under Capital/Finance Lease – Private Sector – Non Resident – EUR</t>
  </si>
  <si>
    <t xml:space="preserve">Security Sold Under Agreement to Repurchased – Overnight – OFIs – Resident </t>
  </si>
  <si>
    <t>Security Sold Under Agreement to Repurchased – Overnight – OFIs – Resident – KHR</t>
  </si>
  <si>
    <t>Security Sold Under Agreement to Repurchased – Overnight – OFIs – Resident – USD</t>
  </si>
  <si>
    <t>AIP – Interbank Funds Purchased – Banks – Resident – Other</t>
  </si>
  <si>
    <t>Short term – Other Deposits – NBC – JPY</t>
  </si>
  <si>
    <t xml:space="preserve">AIR – Special Mention Loans – Short term Commercial Loans – State Enterprise – Resident </t>
  </si>
  <si>
    <t>AIR – Special Mention Loans – Short term Commercial Loans – State Enterprise – Resident – KHR</t>
  </si>
  <si>
    <t>AIR – Special Mention Loans – Short term Commercial Loans – State Enterprise – Resident – USD</t>
  </si>
  <si>
    <t>AIR – Special Mention Loans – Short term Commercial Loans – State Enterprise – Resident – EUR</t>
  </si>
  <si>
    <t>AIP – Short term – Other Deposits – Banks – Resident – EUR</t>
  </si>
  <si>
    <t>AIP – Short term – Other Deposits – Banks – Resident – JPY</t>
  </si>
  <si>
    <t>AIP – Short term – Other Deposits – Banks – Resident – Other</t>
  </si>
  <si>
    <t>Real Estate Mortgage Payable – Banks – Non Resident – USD</t>
  </si>
  <si>
    <t>AIP – Demand Deposit from Royal Government of Cambodia – Interest Bearing – USD</t>
  </si>
  <si>
    <t>AIP – Demand Deposit from Royal Government of Cambodia – Interest Bearing – EUR</t>
  </si>
  <si>
    <t>AIP – Negotiable Certificate of Deposits – Provinces and Commune Councils – USD</t>
  </si>
  <si>
    <t>AIP – Negotiable Certificate of Deposits – Provinces and Commune Councils – EUR</t>
  </si>
  <si>
    <t>AIP – Negotiable Certificate of Deposits – Provinces and Commune Councils – JPY</t>
  </si>
  <si>
    <t>AIP – Negotiable Certificate of Deposits – Provinces and Commune Councils – Other</t>
  </si>
  <si>
    <t xml:space="preserve">NUHGLI – Corporate Debt Securities – TDS – Due between One to Five Years – OFIs  </t>
  </si>
  <si>
    <t xml:space="preserve">NUHGLI – Corporate Debt Securities – TDS – Due between One to Five Years – OFIs – KHR </t>
  </si>
  <si>
    <t xml:space="preserve">NUHGLI – Corporate Debt Securities – TDS – Due between One to Five Years – OFIs – USD </t>
  </si>
  <si>
    <t xml:space="preserve">NUHGLI – Corporate Debt Securities – TDS – Due between One to Five Years – OFIs – EUR </t>
  </si>
  <si>
    <t xml:space="preserve">NUHGLI – Corporate Debt Securities – TDS – Due between One to Five Years – State Enterprise – KHR </t>
  </si>
  <si>
    <t xml:space="preserve">AIR – Doubtful Deposits – Saving Deposits with Licensed MFIs – Resident </t>
  </si>
  <si>
    <t>AIR – Doubtful Deposits – Saving Deposits with Licensed MFIs – Resident – KHR</t>
  </si>
  <si>
    <t>AIR – Doubtful Deposits – Saving Deposits with Licensed MFIs – Resident – USD</t>
  </si>
  <si>
    <t>AIR – Doubtful Deposits – Saving Deposits with Licensed MFIs – Resident – EUR</t>
  </si>
  <si>
    <t>AIP – Margin or Restrictive Deposits of Provinces and Commune Councils</t>
  </si>
  <si>
    <t>AIP – Margin or Restrictive Deposits of Provinces and Commune Councils – KHR</t>
  </si>
  <si>
    <t>AIP – Margin or Restrictive Deposits of Provinces and Commune Councils – USD</t>
  </si>
  <si>
    <t>AIP – Margin or Restrictive Deposits of Provinces and Commune Councils – EUR</t>
  </si>
  <si>
    <t>AIP – Margin or Restrictive Deposits of Provinces and Commune Councils – JPY</t>
  </si>
  <si>
    <t>AIP – Negotiable Certificate of Deposits – State Enterprise – EUR</t>
  </si>
  <si>
    <t>Accrued Taxes Payable – Other Than Income Taxes – USD</t>
  </si>
  <si>
    <t>AIR – Special Mention Loans – Lease Financing Receivable – Private Sector – Non Resident – EUR</t>
  </si>
  <si>
    <t>AIR – Special Mention Loans – Lease Financing Receivable – Private Sector – Non Resident – JPY</t>
  </si>
  <si>
    <t>AIR – Standard Loans – Other Bill of Exchange (BoE) – Private Sector – Resident – EUR</t>
  </si>
  <si>
    <t>AIR – Standard Loans – Other Bill of Exchange (BoE) – Private Sector – Resident – JPY</t>
  </si>
  <si>
    <t>AIR – Standard Loans – Other Bill of Exchange (BoE) – Private Sector – Resident – Other</t>
  </si>
  <si>
    <t>AIR – Standard Loans – Other Bill of Exchange (BoE) – Private Sector – Non Resident – KHR</t>
  </si>
  <si>
    <t>AIR – Standard Loans – Other Bill of Exchange (BoE) – Private Sector – Non Resident – USD</t>
  </si>
  <si>
    <t>AIR – Standard Loans – Other Bill of Exchange (BoE) – Private Sector – Non Resident – EUR</t>
  </si>
  <si>
    <t>Demand Deposits – Non Interest Bearing – Private Sector – Resident – KHR</t>
  </si>
  <si>
    <t>Demand Deposits – Non Interest Bearing – Private Sector – Resident – USD</t>
  </si>
  <si>
    <t>Demand Deposits – Non Interest Bearing – Private Sector – Resident – EUR</t>
  </si>
  <si>
    <t>Demand Deposits – Non Interest Bearing – Private Sector – Resident – JPY</t>
  </si>
  <si>
    <t>Demand Deposits – Non Interest Bearing – Private Sector – Resident – Other</t>
  </si>
  <si>
    <t>Demand Deposits – Non Interest Bearing – Private Sector – Non Resident</t>
  </si>
  <si>
    <t>Accrued Employee Benefits Payable – EUR</t>
  </si>
  <si>
    <t>Standard Loans – Long term Loans to Banks – Non Resident – Other</t>
  </si>
  <si>
    <t>Standard Loans – Long term Loans to Head Office / Branches – Resident</t>
  </si>
  <si>
    <t>AIP – Bankers' Acceptances Outstanding – Private Sector – Resident – JPY</t>
  </si>
  <si>
    <t>AIP – Bankers' Acceptances Outstanding – Private Sector – Resident – Other</t>
  </si>
  <si>
    <t xml:space="preserve">AIP – Bankers' Acceptances Outstanding – Private Sector – Non Resident </t>
  </si>
  <si>
    <t xml:space="preserve">AIR – Substandard Loans – Credit Revolving – Private Sector – Non Resident </t>
  </si>
  <si>
    <t>AIR – Substandard Loans – Credit Revolving – Private Sector – Non Resident – KHR</t>
  </si>
  <si>
    <t>AIR – Substandard Loans – Trust Receipt – Private Sector – Non Resident – Other</t>
  </si>
  <si>
    <t>Special Mention Loans – Real Estate Mortgage Loans – Private Sector – Resident – KHR</t>
  </si>
  <si>
    <t>AIR – Special Mention Loans – Other Consumers Loans – Individuals – Non Resident – EUR</t>
  </si>
  <si>
    <t>Special Mention Loans – Other Bill of Exchange (BoE) – Private Sector – Resident – USD</t>
  </si>
  <si>
    <t>AIR – Standard Loans – Overdraft (Permanent Line of Credit) – State Enterprise – Resident – JPY</t>
  </si>
  <si>
    <t xml:space="preserve">AIR – Investments in Foreign Entities Debt Securities – HTM – Due in one year or less – Other </t>
  </si>
  <si>
    <t xml:space="preserve">AIR – Investments in Foreign Entities Debt Securities – HTM – Due in over One to Five Years </t>
  </si>
  <si>
    <t>AIR – Standard Loans – Real Estate Mortgage Loans - State Enterprise</t>
  </si>
  <si>
    <t xml:space="preserve">AIR – Standard Loans – Other Long term Loans - Private Sector  -  Non Resident </t>
  </si>
  <si>
    <t>Doubtful Loans – Long term Loans to Royal Government of Cambodia – Other</t>
  </si>
  <si>
    <t>Doubtful Loans – Loans to Provinces and Commune Councils</t>
  </si>
  <si>
    <t xml:space="preserve">Doubtful Loans – Short term Loans to Provinces and Commune Councils </t>
  </si>
  <si>
    <t xml:space="preserve">Dividends Receivable – Trading / Dealing Marketable Equity Securities – Private Sector – Non Resident – USD </t>
  </si>
  <si>
    <t>AIR – Doubtful Loans – Other Long term Loans – Private Sector – Non Resident – EUR</t>
  </si>
  <si>
    <t>AIR – Doubtful Loans – Other Long term Loans – Private Sector – Non Resident – JPY</t>
  </si>
  <si>
    <t>AIR – Doubtful Loans – Other Long term Loans – Private Sector – Non Resident – Other</t>
  </si>
  <si>
    <t>AIR – Doubtful Loans – Other Long term Loans – State Enterprise – Resident – KHR</t>
  </si>
  <si>
    <t>AIR – Doubtful Loans – Other Long term Loans – State Enterprise – Resident – USD</t>
  </si>
  <si>
    <t>AIP – Other Long-term Loans – Banks – Non Resident – EUR</t>
  </si>
  <si>
    <t>AIP – Other Long-term Loans – Banks – Non Resident – JPY</t>
  </si>
  <si>
    <t>Special Mention Loans – Other Long term Loans – State Enterprise – Resident – Other</t>
  </si>
  <si>
    <t>Special Mention Loans – Lease Financing Receivable</t>
  </si>
  <si>
    <t xml:space="preserve">Special Mention Loans – Lease Financing Receivable – Private Sector – Resident </t>
  </si>
  <si>
    <t xml:space="preserve">AIR – Doubtful Loans – Credit Revolving – Private Sector – Non Resident </t>
  </si>
  <si>
    <t>AIR – Doubtful Loans – Credit Revolving – Private Sector – Non Resident – KHR</t>
  </si>
  <si>
    <t xml:space="preserve">Dividends Receivable – Trading / Dealing Marketable Equity Securities – State Enterprise – Resident – Other </t>
  </si>
  <si>
    <t>Standard Loans – Long term Loans to OFIs – Resident – KHR</t>
  </si>
  <si>
    <t>Standard Loans – Long term Loans to OFIs – Resident – USD</t>
  </si>
  <si>
    <t>Loss Loans – Long term Loans to Provinces and Commune Councils – EUR</t>
  </si>
  <si>
    <t>AIR – Standard Deposits – Long term Time Deposit with OFIs – Resident – JPY</t>
  </si>
  <si>
    <t>Standard Loans – Other Commercial Loans – Private Sector – Resident – KHR</t>
  </si>
  <si>
    <t>Standard Loans – Other Commercial Loans – Private Sector – Resident – USD</t>
  </si>
  <si>
    <t>Standard Loans – Other Commercial Loans – Private Sector – Resident – EUR</t>
  </si>
  <si>
    <t>Doubtful Loans – Credit Cards Loans – Individuals – Non Resident – EUR</t>
  </si>
  <si>
    <t>Financial Derivatives Other Nonfinancial Corporations FC</t>
  </si>
  <si>
    <t xml:space="preserve">AIR – Corporate Debt Securities – HTM – Due between One to Five Years – Banks – JPY </t>
  </si>
  <si>
    <t>Standard Loans – Other Commercial Loans – Private Sector – Non Resident – USD</t>
  </si>
  <si>
    <t>Other Dep. Other Nonfinancial Corporations FC</t>
  </si>
  <si>
    <t>Other Dep. Other Resident Sectors FC</t>
  </si>
  <si>
    <t>Transf. Dep. Excl. Central Bank NC</t>
  </si>
  <si>
    <t>Doubtful Loans – Other Long term Loans – Private Sector – Resident – EUR</t>
  </si>
  <si>
    <t>Doubtful Loans – Other Long term Loans – Private Sector – Resident – JPY</t>
  </si>
  <si>
    <t xml:space="preserve">Accumulated Premium Amortization, Less Discount Accretion on RGC Obligation – TDS – Other </t>
  </si>
  <si>
    <t>Corporate Debt Securities – TDS – Due in One Year or Less</t>
  </si>
  <si>
    <t xml:space="preserve">AIR – Corporate Debt Securities – HTM – Due Over Five Years – Banks  </t>
  </si>
  <si>
    <t>AIR – Standard Deposits – Saving Deposits with Licensed MFIs – Resident – EUR</t>
  </si>
  <si>
    <t>Accrued Vacation Pay Payable – EUR</t>
  </si>
  <si>
    <t>AIR – Standard Loans – Bankers' Acceptances – Private Sector – Non Resident – KHR</t>
  </si>
  <si>
    <t>Demand Deposits – Interest Bearing – Private Sector – Non Resident – EUR</t>
  </si>
  <si>
    <t>Demand Deposits – Interest Bearing – Private Sector – Non Resident – JPY</t>
  </si>
  <si>
    <t>Demand Deposits – Interest Bearing – Private Sector – Non Resident</t>
  </si>
  <si>
    <t>Demand Deposits – Interest Bearing – Private Sector – Non Resident – KHR</t>
  </si>
  <si>
    <t>AIP – Money Market Deposit Accounts – OFIs – Resident – EUR</t>
  </si>
  <si>
    <t>AIP – Long Term – Time Deposit from Individuals – Non Resident – USD</t>
  </si>
  <si>
    <t>AIP – Long Term – Time Deposit from Individuals – Non Resident – EUR</t>
  </si>
  <si>
    <t>AIR – Special Mention Loans – Other Commercial Loans – Private Sector – Non Resident – Other</t>
  </si>
  <si>
    <t>Margin or Restrictive Deposits of Banks – Resident – JPY</t>
  </si>
  <si>
    <t>Security Sold Under Agreement to Repurchased – Overnight – Bank – Resident – KHR</t>
  </si>
  <si>
    <t>Security Sold Under Agreement to Repurchased – Overnight – Bank – Resident – USD</t>
  </si>
  <si>
    <t>Security Sold Under Agreement to Repurchased – Overnight – Bank – Resident – EUR</t>
  </si>
  <si>
    <t>Security Sold Under Agreement to Repurchased – Overnight – Bank – Resident – JPY</t>
  </si>
  <si>
    <t>Security Sold Under Agreement to Repurchased – Overnight – Bank – Resident – Other</t>
  </si>
  <si>
    <t>AIP – Margin or Restrictive Deposits of Banks – Resident</t>
  </si>
  <si>
    <t>AIP – Margin or Restrictive Deposits of Banks – Resident – KHR</t>
  </si>
  <si>
    <t>Tax Paid on Treasury's behalf – Resident – EUR</t>
  </si>
  <si>
    <t>Tax Paid on Treasury's behalf – Resident – JPY</t>
  </si>
  <si>
    <t xml:space="preserve">AIR – Doubtful Loans – Credit Cards Loans – Individuals – Resident </t>
  </si>
  <si>
    <t>AIR – Doubtful Loans – Credit Cards Loans – Individuals – Resident – KHR</t>
  </si>
  <si>
    <t>AIR – Doubtful Loans – Credit Cards Loans – Individuals – Resident – USD</t>
  </si>
  <si>
    <t>AIR – Doubtful Loans – Real Estate Mortgage Loans – Private Sector – Resident – Other</t>
  </si>
  <si>
    <t>AIR – Doubtful Loans – Real Estate Mortgage Loans – Private Sector – Non Resident – KHR</t>
  </si>
  <si>
    <t>AIR – Doubtful Loans – Real Estate Mortgage Loans – Private Sector – Non Resident – USD</t>
  </si>
  <si>
    <t>AIR – Doubtful Loans – Real Estate Mortgage Loans – Private Sector – Non Resident – EUR</t>
  </si>
  <si>
    <t>AIR – Doubtful Loans – Real Estate Mortgage Loans – Private Sector – Non Resident – JPY</t>
  </si>
  <si>
    <t>Security Sold Under Agreement to Repurchased – Overnight – Banks</t>
  </si>
  <si>
    <t>Long term – Other Deposits – OFIs – Non Resident</t>
  </si>
  <si>
    <t>Long term – Other Deposits – OFIs – Non Resident – KHR</t>
  </si>
  <si>
    <t>Long term – Other Deposits – OFIs – Non Resident – USD</t>
  </si>
  <si>
    <t>AIR – Special Mention Loans – Short term Commercial Loans – Private Sector – Resident – Other</t>
  </si>
  <si>
    <t xml:space="preserve">AIR – Special Mention Loans – Short term Commercial Loans – Private Sector – Non Resident </t>
  </si>
  <si>
    <t>AIR – Special Mention Loans – Short term Commercial Loans – Private Sector – Non Resident – KHR</t>
  </si>
  <si>
    <t xml:space="preserve">Investment in Equity Securities – Private Sector – AFS – Non Resident – KHR </t>
  </si>
  <si>
    <t xml:space="preserve">Investment in Equity Securities – Private Sector – AFS – Non Resident – USD </t>
  </si>
  <si>
    <t>Loss Loans – Real Estate Mortgage Loans</t>
  </si>
  <si>
    <t>Substandard Loans – Short term Loans to OFIs – Non Resident – Other</t>
  </si>
  <si>
    <t xml:space="preserve">Substandard Loans – Short term Loans to Licensed MFIs – Resident </t>
  </si>
  <si>
    <t>Standard Loans – Trust Receipt – Private Sector – Non Resident – KHR</t>
  </si>
  <si>
    <t>Standard Loans – Trust Receipt – Private Sector – Non Resident – USD</t>
  </si>
  <si>
    <t>Standard Loans – Trust Receipt – Private Sector – Non Resident – EUR</t>
  </si>
  <si>
    <t>Loss Loans – Real Estate Mortgage Loans – State Enterprise – Resident – JPY</t>
  </si>
  <si>
    <t>Loss Loans – Real Estate Mortgage Loans – State Enterprise – Resident – Other</t>
  </si>
  <si>
    <t>Loss Loans – Other Long term Loans</t>
  </si>
  <si>
    <t>Loss Loans – Other Long term Loans – Private Sector – Resident – KHR</t>
  </si>
  <si>
    <t>Loss Loans – Other Long term Loans – Private Sector – Resident – USD</t>
  </si>
  <si>
    <t xml:space="preserve">Standard Loans – Credit Revolving – Private Sector – Resident </t>
  </si>
  <si>
    <t>Standard Loans – Credit Revolving – Private Sector – Resident – KHR</t>
  </si>
  <si>
    <t>Substandard Loans – Short term Loans to Licensed MFIs – Resident – USD</t>
  </si>
  <si>
    <t>Short Term – Time Deposits – State Enterprises – EUR</t>
  </si>
  <si>
    <t>Short Term – Time Deposits – State Enterprises – JPY</t>
  </si>
  <si>
    <t>Standard Loans – Credit Cards Loans – Individuals – Resident – EUR</t>
  </si>
  <si>
    <t>AIP – Negotiable Certificate of Deposits – Individuals – Non Resident – EUR</t>
  </si>
  <si>
    <t>Loss Loans – Long term Loans to Royal Government of Cambodia – JPY</t>
  </si>
  <si>
    <t xml:space="preserve">Accrued Employee Benefits Payable – KHR </t>
  </si>
  <si>
    <t>AIP – Certificate of Deposits – Individuals – Resident</t>
  </si>
  <si>
    <t>AIP – Certificate of Deposits – Individuals – Resident – KHR</t>
  </si>
  <si>
    <t xml:space="preserve">AIR – Standard Loans – Other Commercial Loans – Private Sector – Non Resident </t>
  </si>
  <si>
    <t>AIR – Standard Loans – Other Commercial Loans – Private Sector – Non Resident – KHR</t>
  </si>
  <si>
    <t>AIR – Substandard Loans – Overdraft (Permanent Line of Credit) – Private Sector – Non Resident – JPY</t>
  </si>
  <si>
    <t>AIR – Substandard Loans – Overdraft (Permanent Line of Credit) – Private Sector – Non Resident – Other</t>
  </si>
  <si>
    <t>AIR – Doubtful Loans – Other Consumers Loans</t>
  </si>
  <si>
    <t>AIR – Doubtful Loans – Real Estate Mortgage Loans – State Enterprise – Resident – KHR</t>
  </si>
  <si>
    <t>AIR – Doubtful Loans – Credit Revolving – Individuals – Resident – JPY</t>
  </si>
  <si>
    <t>AIR – Doubtful Loans – Credit Revolving – Individuals – Resident – Other</t>
  </si>
  <si>
    <t xml:space="preserve">AIR – Doubtful Loans – Credit Revolving – Individuals – Non Resident </t>
  </si>
  <si>
    <t>AIR – Doubtful Loans – Credit Revolving – Individuals – Non Resident – KHR</t>
  </si>
  <si>
    <t>AIR – Doubtful Loans – Credit Revolving – Individuals – Non Resident – USD</t>
  </si>
  <si>
    <t>AIR – Doubtful Loans – Credit Revolving – Individuals – Non Resident – EUR</t>
  </si>
  <si>
    <t>AIR – Doubtful Loans – Credit Revolving – Individuals – Non Resident – JPY</t>
  </si>
  <si>
    <t>AIR – Doubtful Loans – Credit Revolving – Individuals – Non Resident – Other</t>
  </si>
  <si>
    <t>AIR – Doubtful Loans – Motor Vehicle Loans</t>
  </si>
  <si>
    <t>AIP – Margin or Restrictive Deposits of Banks – Resident – Other</t>
  </si>
  <si>
    <t>AIP – Margin or Restrictive Deposits of Banks – Non Resident</t>
  </si>
  <si>
    <t>AIP – Margin or Restrictive Deposits of Banks – Non Resident – KHR</t>
  </si>
  <si>
    <t xml:space="preserve">Investment in Debt Securities – AFS – RGC Obligation – Due between One to Five Years </t>
  </si>
  <si>
    <t>AIR – Substandard Loans – Bankers' Acceptances – State Enterprise – Resident – Other</t>
  </si>
  <si>
    <t xml:space="preserve">AIR – Substandard Loans – Other Bill of Exchange (BoE)  </t>
  </si>
  <si>
    <t>AIR – Substandard Loans – Other Bill of Exchange (BoE) – Private Sector – Resident – KHR</t>
  </si>
  <si>
    <t>AIR – Loss Deposits – Saving Deposits with Banks – Resident – EUR</t>
  </si>
  <si>
    <t>AIR – Loss Deposits – Saving Deposits with Banks – Resident – JPY</t>
  </si>
  <si>
    <t>AIR – Loss Deposits – Saving Deposits with Banks – Resident – Other</t>
  </si>
  <si>
    <t>AIR – Loss Deposits – Saving Deposits with OFIs – Resident</t>
  </si>
  <si>
    <t>AIR – Loss Deposits – Saving Deposits with OFIs – Resident – KHR</t>
  </si>
  <si>
    <t>AIP – Long term – Other Deposits – OFIs – Non Resident – KHR</t>
  </si>
  <si>
    <t>AIP – Long term – Other Deposits – OFIs – Non Resident – USD</t>
  </si>
  <si>
    <t>AIR – Loss Deposits – Saving Deposits with Banks – Resident – KHR</t>
  </si>
  <si>
    <t xml:space="preserve">NUHGLI – Corporate Debt Securities – AFS – Due between One to Five Years – OFIs – EUR </t>
  </si>
  <si>
    <t>AIP – Short term – Other Deposits – Individuals – Resident – USD</t>
  </si>
  <si>
    <t xml:space="preserve">Investments in Foreign Entities Debt Securities – TDS – Due in one year or less – KHR </t>
  </si>
  <si>
    <t xml:space="preserve">Accumulated Premium Amortization, Less Discount Accretion on Other Portfolio Securities – TDS – EUR </t>
  </si>
  <si>
    <t xml:space="preserve">Standard Loans – Credit Revolving – Individuals – Resident </t>
  </si>
  <si>
    <t>Standard Loans – Credit Revolving – Individuals – Resident – KHR</t>
  </si>
  <si>
    <t>Standard Loans – Credit Revolving – Individuals – Resident – USD</t>
  </si>
  <si>
    <t>Standard Loans – Credit Revolving – Individuals – Resident – EUR</t>
  </si>
  <si>
    <t>Standard Loans – Credit Revolving – Individuals – Resident – JPY</t>
  </si>
  <si>
    <t>Standard Loans – Credit Revolving – Individuals – Resident – Other</t>
  </si>
  <si>
    <t xml:space="preserve">Standard Loans – Credit Revolving – Individuals – Non Resident </t>
  </si>
  <si>
    <t>Standard Loans – Credit Revolving – Individuals – Non Resident – KHR</t>
  </si>
  <si>
    <t>Substandard Loans – Long term Loans to Foreign Governments – EUR</t>
  </si>
  <si>
    <t>Substandard Loans – Long term Loans to Foreign Governments – JPY</t>
  </si>
  <si>
    <t>Loss Loans to Foreign Governments</t>
  </si>
  <si>
    <t xml:space="preserve">Loss Loans – Short term Loans to Foreign Governments </t>
  </si>
  <si>
    <t>Loss Loans – Short term Loans to Foreign Governments – KHR</t>
  </si>
  <si>
    <t>Loss Loans – Short term Loans to Foreign Governments – USD</t>
  </si>
  <si>
    <t>Loss Loans – Short term Loans to Foreign Governments – EUR</t>
  </si>
  <si>
    <t>Loss Loans – Short term Loans to Foreign Governments – JPY</t>
  </si>
  <si>
    <t>Loss Loans – Short term Loans to Foreign Governments – Other</t>
  </si>
  <si>
    <t xml:space="preserve">Loss Loans – Long term Loans to Foreign Governments </t>
  </si>
  <si>
    <t>Loss Loans – Long term Loans to Foreign Governments – KHR</t>
  </si>
  <si>
    <t>AIR – Loss Loans – Other Long term Loans – Private Sector – Resident – KHR</t>
  </si>
  <si>
    <t>AIR – Loss Loans – Other Long term Loans – Private Sector – Resident – USD</t>
  </si>
  <si>
    <t>AIR – Loss Loans – Lease Financing Receivable – Private Sector – Resident – EUR</t>
  </si>
  <si>
    <t>AIR – Standard Loans – Overdraft –  Individuals – Non Resident – JPY</t>
  </si>
  <si>
    <t>AIR – Standard Loans – Overdraft –  Individuals – Non Resident – Other</t>
  </si>
  <si>
    <t xml:space="preserve">AIR – Corporate Debt Securities – HTM – Due Over Five Years – Private Sector – JPY </t>
  </si>
  <si>
    <t xml:space="preserve">AIR – Corporate Debt Securities – HTM – Due Over Five Years – Private Sector – Other </t>
  </si>
  <si>
    <t xml:space="preserve">Corporate Debt Securities – AFS – Due between One to Five Years – Private Sector  </t>
  </si>
  <si>
    <t>AIR – Loss Deposits – Long term Time Deposit with Banks – Non Resident – JPY</t>
  </si>
  <si>
    <t xml:space="preserve">Other Payroll Deductions Withheld Payable – KHR </t>
  </si>
  <si>
    <t>AIP – Certificate of Deposits – Individuals</t>
  </si>
  <si>
    <t>AIR – Substandard Loans – Other Bill of Exchange (BoE) – State Enterprise – Resident – Other</t>
  </si>
  <si>
    <t xml:space="preserve">AIR – Substandard Loans – Trust Receipt </t>
  </si>
  <si>
    <t>AIR – Substandard Loans – Trust Receipt – Private Sector – Resident – KHR</t>
  </si>
  <si>
    <t>AIR – Substandard Loans – Trust Receipt – Private Sector – Resident – USD</t>
  </si>
  <si>
    <t>AIP – Bankers' Acceptances Outstanding – Bank – Non Resident – JPY</t>
  </si>
  <si>
    <t>AIP – Bankers' Acceptances Outstanding – Bank – Non Resident – Other</t>
  </si>
  <si>
    <t>AIP – Bankers' Acceptances Outstanding – Private Sector</t>
  </si>
  <si>
    <t>AIP – Bankers' Acceptances Outstanding – Bank – Resident – EUR</t>
  </si>
  <si>
    <t>AIP – Bankers' Acceptances Outstanding – Bank – Resident – JPY</t>
  </si>
  <si>
    <t>AIP – Bankers' Acceptances Outstanding – Bank – Resident – Other</t>
  </si>
  <si>
    <t xml:space="preserve">AIP – Bankers' Acceptances Outstanding – Bank – Non Resident </t>
  </si>
  <si>
    <t>AIP – Short term – Other Deposits – OFIs – Non Resident – EUR</t>
  </si>
  <si>
    <t>AIP – Short term – Other Deposits – OFIs – Non Resident – JPY</t>
  </si>
  <si>
    <t>AIR – Substandard Loans – Trust Receipt – Private Sector – Resident – EUR</t>
  </si>
  <si>
    <t>Other Long Term Deposits – Individuals – Resident</t>
  </si>
  <si>
    <t>Other Long Term Deposits – Individuals – Resident – KHR</t>
  </si>
  <si>
    <t>Other Long Term Deposits – Individuals – Resident – USD</t>
  </si>
  <si>
    <t>Other Long Term Deposits – Individuals – Resident – EUR</t>
  </si>
  <si>
    <t>Other Long Term Deposits – Individuals – Resident – JPY</t>
  </si>
  <si>
    <t>Other Long Term Deposits – Individuals – Resident – Other</t>
  </si>
  <si>
    <t>AIR – Standard Loans – Lease Financing Receivable – Private Sector – Non Resident – Other</t>
  </si>
  <si>
    <t xml:space="preserve">AIR – Standard Loans – Lease Financing Receivable – State Enterprise – Resident </t>
  </si>
  <si>
    <t xml:space="preserve">AIR – Standard Loans – Lease Financing Receivable – State Enterprise – Resident – KHR </t>
  </si>
  <si>
    <t xml:space="preserve">NUHGLI – Corporate Debt Securities – AFS – Due Over Five Years </t>
  </si>
  <si>
    <t>AIR – Substandard Loans – Long term Loans to OFIs – Resident – KHR</t>
  </si>
  <si>
    <t>AIR – Substandard Deposits – Short term Time Deposit with Head Office / Branches – Resident – KHR</t>
  </si>
  <si>
    <t>(Less) Allowance for Potential Losses on Investments and Securities</t>
  </si>
  <si>
    <t xml:space="preserve">AIR – Substandard Loans – Equipment Loans – State Enterprise – Resident – JPY </t>
  </si>
  <si>
    <t xml:space="preserve">AIR – Foreign Government Obligation – AFS – Due between One to Five Years – JPY </t>
  </si>
  <si>
    <t xml:space="preserve">AIR – Foreign Government Obligation – AFS – Due between One to Five Years – Other </t>
  </si>
  <si>
    <t xml:space="preserve">AIR – Investment in Debt Securities – AFS – Foreign Government – Due Over Five Years </t>
  </si>
  <si>
    <t xml:space="preserve">AIR – Foreign Government Obligation – AFS – Due Over Five Years – KHR </t>
  </si>
  <si>
    <t xml:space="preserve">AIR – Foreign Government Obligation – AFS – Due Over Five Years – USD </t>
  </si>
  <si>
    <t xml:space="preserve">AIR – Foreign Government Obligation – AFS – Due Over Five Years – EUR </t>
  </si>
  <si>
    <t xml:space="preserve">AIR – Foreign Government Obligation – AFS – Due Over Five Years – JPY </t>
  </si>
  <si>
    <t>Substandard Deposits – Short term Time Deposit with OFIs – Non Resident – Other</t>
  </si>
  <si>
    <t xml:space="preserve">Substandard Deposits – Short term Time Deposit with Licensed MFIs – Resident </t>
  </si>
  <si>
    <t xml:space="preserve">Investments in Foreign Entities Debt Securities – TDS – Due in over One to Five Years – JPY </t>
  </si>
  <si>
    <t xml:space="preserve">AIR – Royal Government of Cambodia – AFS – Obligation Due between One to Five Years – KHR </t>
  </si>
  <si>
    <t>Settlement Accounts Public Nonfinancial Corporations NC</t>
  </si>
  <si>
    <t>AIP – Negotiable Certificate of Deposits – Private Sector – Resident – USD</t>
  </si>
  <si>
    <t>AIP – Negotiable Certificate of Deposits – Private Sector – Resident – EUR</t>
  </si>
  <si>
    <t>AIP – Negotiable Certificate of Deposits – Private Sector – Non Resident – EUR</t>
  </si>
  <si>
    <t>AIP – Short Term – Time Deposit from OFIs – Non Resident</t>
  </si>
  <si>
    <t>AIP – Short term – Other Deposits – Banks – Resident</t>
  </si>
  <si>
    <t>AIP – Obligations Under Capital/Finance Lease – Private Sector – Non Resident</t>
  </si>
  <si>
    <t>AIR – Standard Loans – Short term Loans to Banks – Non Resident – KHR</t>
  </si>
  <si>
    <t>AIP – Short Term – Time Deposit from OFIs – Resident</t>
  </si>
  <si>
    <t>AIP – Short Term – Time Deposit from OFIs – Resident – KHR</t>
  </si>
  <si>
    <t>Special Mention Loans – Long term Loans to Provinces and Commune Councils – Other</t>
  </si>
  <si>
    <t xml:space="preserve">Other Sundry Liabilities – KHR </t>
  </si>
  <si>
    <t>Other Sundry Liabilities – USD</t>
  </si>
  <si>
    <t>Other Sundry Liabilities – EUR</t>
  </si>
  <si>
    <t xml:space="preserve">Standard Loans – Short term Loans to Royal Government of Cambodia </t>
  </si>
  <si>
    <t>Standard Loans – Short term Loans to Royal Government of Cambodia – KHR</t>
  </si>
  <si>
    <t>Standard Loans – Short term Loans to Royal Government of Cambodia – USD</t>
  </si>
  <si>
    <t>Standard Loans – Short term Loans to Royal Government of Cambodia – EUR</t>
  </si>
  <si>
    <t>Standard Loans – Short term Loans to Royal Government of Cambodia – JPY</t>
  </si>
  <si>
    <t>AIR – Doubtful Loans – Other Consumers Loans – Individuals – Non Resident – EUR</t>
  </si>
  <si>
    <t>AIR – Doubtful Loans – Other Consumers Loans – Individuals – Non Resident – JPY</t>
  </si>
  <si>
    <t>AIR – Doubtful Loans – Other Consumers Loans – Individuals – Non Resident – Other</t>
  </si>
  <si>
    <t>28</t>
  </si>
  <si>
    <t>AIR – Loss Loans and Lease Financing</t>
  </si>
  <si>
    <t>AIR – Loss Loans – Loans to Government</t>
  </si>
  <si>
    <t>AIR – Loss Loans – Loans to Royal Government of Cambodia</t>
  </si>
  <si>
    <t xml:space="preserve">AIR – Loss Loans – Short term Loans to Royal Government of Cambodia </t>
  </si>
  <si>
    <t>AIR – Loss Loans – Short term Loans to Royal Government of Cambodia – KHR</t>
  </si>
  <si>
    <t>AIR – Loss Loans – Short term Loans to Royal Government of Cambodia – USD</t>
  </si>
  <si>
    <t>Unposted Credits – Individuals – Resident – Other</t>
  </si>
  <si>
    <t>Unposted Credits – Individuals – Non Resident</t>
  </si>
  <si>
    <t>Unposted Credits – Individuals – Non Resident – KHR</t>
  </si>
  <si>
    <t>Unposted Credits – Individuals – Non Resident – USD</t>
  </si>
  <si>
    <t>AIP – Margin or Restrictive Deposits of OFIs – Resident – EUR</t>
  </si>
  <si>
    <t>Unposted Credits – Private Sector – Non Resident – USD</t>
  </si>
  <si>
    <t>Unposted Credits – Private Sector – Non Resident – EUR</t>
  </si>
  <si>
    <t>Unposted Credits – Private Sector – Non Resident – JPY</t>
  </si>
  <si>
    <t>Unposted Credits – Private Sector – Non Resident – Other</t>
  </si>
  <si>
    <t xml:space="preserve">Demand Deposits from State Enterprises </t>
  </si>
  <si>
    <t xml:space="preserve">Demand Deposits – Interest Bearing – State Enterprises  </t>
  </si>
  <si>
    <t>AIP – Long Term – Time Deposit from Private Sector – Non Resident – Other</t>
  </si>
  <si>
    <t>AIP – Certificate of Deposits – Private Sector</t>
  </si>
  <si>
    <t>AIP – Margin or Restrictive Deposits of Royal Government of Cambodia – JPY</t>
  </si>
  <si>
    <t xml:space="preserve">AIR – Corporate Debt Securities – AFS – Due between One to Five Years – OFIs  </t>
  </si>
  <si>
    <t xml:space="preserve">AIR – Corporate Debt Securities – AFS – Due Over Five Years – Banks – KHR </t>
  </si>
  <si>
    <t xml:space="preserve">AIR – Corporate Debt Securities – AFS – Due Over Five Years – Banks – USD </t>
  </si>
  <si>
    <t>Doubtful Deposits – Long term Time Deposit with OFIs – Resident – Other</t>
  </si>
  <si>
    <t xml:space="preserve"> Loss Loans – Bank Employee – Resident    – JPY</t>
  </si>
  <si>
    <t xml:space="preserve"> Loss Loans – Bank Employee – Resident    – Other</t>
  </si>
  <si>
    <t>Doubtful Deposits – Long term Time Deposit with Head Office / Branches – Non Resident – EUR</t>
  </si>
  <si>
    <t>Doubtful Deposits – Long term Time Deposit with OFIs – Non Resident</t>
  </si>
  <si>
    <t xml:space="preserve">Loss Loans – Credit Revolving – State Enterprise – Resident </t>
  </si>
  <si>
    <t>Substandard Loans – Overdraft (Permanent Line of Credit) – Private Sector – Non Resident – JPY</t>
  </si>
  <si>
    <t xml:space="preserve">Doubtful Loans – Short term Commercial Loans – Private Sector – Non Resident </t>
  </si>
  <si>
    <t>Doubtful Loans – Short term Commercial Loans – Private Sector – Non Resident – KHR</t>
  </si>
  <si>
    <t>Loss Deposits – Long term Time Deposit with Head Office / Branches – Non Resident – EUR</t>
  </si>
  <si>
    <t>Substandard Loans – Short term Commercial Loans – Private Sector – Resident – USD</t>
  </si>
  <si>
    <t>Standard Loans – Other Consumers Loans – Individuals – Non Resident – EUR</t>
  </si>
  <si>
    <t>Standard Loans – Other Consumers Loans – Individuals – Non Resident – JPY</t>
  </si>
  <si>
    <t xml:space="preserve">AIR – Royal Government of Cambodia – AFS – Obligation Due in Less than One Year – KHR </t>
  </si>
  <si>
    <t xml:space="preserve">AIR – Royal Government of Cambodia – AFS – Obligation Due in Less than One Year – USD </t>
  </si>
  <si>
    <t>AIP –  Saving Deposits from Private Sector – Resident – EUR</t>
  </si>
  <si>
    <t>AIP – Saving Deposits from Private Sector – Resident – JPY</t>
  </si>
  <si>
    <t xml:space="preserve">AIR – Corporate Debt Securities – AFS – Due in one year or less – Private Sector – EUR </t>
  </si>
  <si>
    <t xml:space="preserve">AIR – Corporate Debt Securities – AFS – Due in one year or less – Private Sector – JPY </t>
  </si>
  <si>
    <t>Bankers' Acceptances Outstanding – Bank – Non Resident – EUR</t>
  </si>
  <si>
    <t>Short Term – Time Deposits – Private Sector – Resident – EUR</t>
  </si>
  <si>
    <t>Short Term – Time Deposits – Private Sector – Resident – JPY</t>
  </si>
  <si>
    <t>Short Term – Time Deposits – Private Sector – Resident – Other</t>
  </si>
  <si>
    <t>AIR – Standard Loans – Loans to Related Parties – Private Sector – Non Resident – EUR</t>
  </si>
  <si>
    <t>AIR – Standard Loans – Loans to Related Parties – Private Sector – Non Resident – JPY</t>
  </si>
  <si>
    <t>AIR – Standard Loans – Loans to Related Parties – Private Sector – Non Resident – Other</t>
  </si>
  <si>
    <t>AIR – Standard Loans – Other Commercial Loans</t>
  </si>
  <si>
    <t xml:space="preserve">AIR – Standard Loans – Other Commercial Loans – Private Sector – Resident </t>
  </si>
  <si>
    <t>AIR – Standard Loans – Other Commercial Loans – Private Sector – Resident – KHR</t>
  </si>
  <si>
    <t>AIR – Standard Loans – Other Commercial Loans – Private Sector – Resident – USD</t>
  </si>
  <si>
    <t>AIR – Loss Loans – Other Commercial Loans – Private Sector – Resident – EUR</t>
  </si>
  <si>
    <t>AIR – Loss Loans – Other Commercial Loans – Private Sector – Resident – JPY</t>
  </si>
  <si>
    <t>AIR – Loss Loans – Other Commercial Loans – Private Sector – Resident – Other</t>
  </si>
  <si>
    <t>Margin or Restrictive Deposits of OFIs – Non Resident – JPY</t>
  </si>
  <si>
    <t>Margin or Restrictive Deposits of OFIs – Non Resident – Other</t>
  </si>
  <si>
    <t xml:space="preserve">Money Market Deposit Accounts </t>
  </si>
  <si>
    <t>AIR – Substandard Loans – Overdraft (Permanent Line of Credit) – Private Sector – Resident – USD</t>
  </si>
  <si>
    <t>AIR – Substandard Loans – Overdraft (Permanent Line of Credit) – Private Sector – Resident – EUR</t>
  </si>
  <si>
    <t>Certified Checks Outstanding and Bank Checks Issued Outstanding – State Enterprise</t>
  </si>
  <si>
    <t>Special Mention Loans – Short term Commercial Loans – Private Sector – Non Resident – KHR</t>
  </si>
  <si>
    <t xml:space="preserve">Special Mention Loans – Long term Loans to Provinces and Commune Councils </t>
  </si>
  <si>
    <t>Special Mention Loans – Long term Loans to Provinces and Commune Councils – KHR</t>
  </si>
  <si>
    <t>Special Mention Loans – Long term Loans to Provinces and Commune Councils – USD</t>
  </si>
  <si>
    <t>Demand Deposit – Interest Bearing from OFIs – Non Resident</t>
  </si>
  <si>
    <t>Doubtful Deposits – Long term Time Deposit with Banks – Non Resident – EUR</t>
  </si>
  <si>
    <t>Doubtful Deposits – Long term Time Deposit with Banks – Non Resident – JPY</t>
  </si>
  <si>
    <t xml:space="preserve">AIR – Investments in Foreign Entities Debt Securities – AFS – Due in one year or less – EUR </t>
  </si>
  <si>
    <t>Loss Loans – Motor Vehicle Loans – Individuals – Non Resident – Other</t>
  </si>
  <si>
    <t>Doubtful Loans – Short term Loans to Head Office / Branches – Resident – JPY</t>
  </si>
  <si>
    <t>Doubtful Loans – Short term Loans to Head Office / Branches – Resident – Other</t>
  </si>
  <si>
    <t>Doubtful Loans – Short term Loans to Head Office / Branches – Non Resident</t>
  </si>
  <si>
    <t>Doubtful Loans – Short term Loans to Head Office / Branches – Non Resident – KHR</t>
  </si>
  <si>
    <t>Doubtful Loans – Short term Loans to Head Office / Branches – Non Resident – USD</t>
  </si>
  <si>
    <t>Doubtful Loans – Short term Loans to Head Office / Branches – Non Resident – EUR</t>
  </si>
  <si>
    <t>Standard Deposits – Long term Time Deposit with Banks – Non Resident – JPY</t>
  </si>
  <si>
    <t>Standard Deposits – Long term Time Deposit with Banks – Non Resident – Other</t>
  </si>
  <si>
    <t>Standard Deposits – Long term Time Deposit with Head Office / Branches – Resident</t>
  </si>
  <si>
    <t>Standard Deposits – Long term Time Deposit with Head Office / Branches – Resident – KHR</t>
  </si>
  <si>
    <t>Doubtful Loans – Lease Financing Receivable – Private Sector – Non Resident – EUR</t>
  </si>
  <si>
    <t>Doubtful Deposits – Saving Deposits in Other Banks</t>
  </si>
  <si>
    <t>Doubtful Deposits – Saving Deposits with Banks – Resident</t>
  </si>
  <si>
    <t>Margin or Restrictive Deposits of Private Sector – Non Resident – JPY</t>
  </si>
  <si>
    <t>Money Market Deposit Accounts – Banks</t>
  </si>
  <si>
    <t xml:space="preserve">Money Market Deposit Accounts – Banks – Resident </t>
  </si>
  <si>
    <t>Money Market Deposit Accounts – Banks – Resident – KHR</t>
  </si>
  <si>
    <t>Money Market Deposit Accounts – Banks – Resident – USD</t>
  </si>
  <si>
    <t>Money Market Deposit Accounts – Banks – Resident – EUR</t>
  </si>
  <si>
    <t>Money Market Deposit Accounts – Banks – Resident – JPY</t>
  </si>
  <si>
    <t xml:space="preserve">Allowance for Accumulated Depreciation – Other Fixed Assets – KHR </t>
  </si>
  <si>
    <t xml:space="preserve">Allowance for Accumulated Depreciation – Other Fixed Assets – USD </t>
  </si>
  <si>
    <t>AIR – Special Mention Loans – Credit Revolving – Private Sector – Resident – KHR</t>
  </si>
  <si>
    <t>AIR – Special Mention Loans – Credit Revolving – Private Sector – Resident – USD</t>
  </si>
  <si>
    <t>AIR – Special Mention Loans – Real Estate Mortgage Loans – Private Sector – Non Resident – Other</t>
  </si>
  <si>
    <t>AIR – Special Mention Loans – Real Estate Mortgage Loans - State Enterprise</t>
  </si>
  <si>
    <t>AIR – Special Mention Loans – Real Estate Mortgage Loans – State Enterprise – Resident – KHR</t>
  </si>
  <si>
    <t>AIP – Short Term – Saving Deposits from Individuals – Non Resident – USD</t>
  </si>
  <si>
    <t>AIP – Short Term – Saving Deposits from Individuals – Non Resident – EUR</t>
  </si>
  <si>
    <t>AIP – Short Term – Saving Deposits from Individuals – Non Resident – JPY</t>
  </si>
  <si>
    <t>AIP – Short Term – Saving Deposits from Individuals – Non Resident – Other</t>
  </si>
  <si>
    <t>AIP – Time Deposit from Individuals</t>
  </si>
  <si>
    <t>AIP – Short Term – Time Deposit from Individuals – Resident</t>
  </si>
  <si>
    <t>AIP – Short Term – Time Deposit from Individuals – Resident – KHR</t>
  </si>
  <si>
    <t>AIR – Doubtful Loans – Motor Vehicle Loans – Individuals – Non Resident – EUR</t>
  </si>
  <si>
    <t>Money Market Deposit Accounts – Provinces and Commune Councils</t>
  </si>
  <si>
    <t>Money Market Deposit Accounts – Provinces and Commune Councils – KHR</t>
  </si>
  <si>
    <t>Demand Deposits – Non Interest Bearing – Provinces and Commune Councils – EUR</t>
  </si>
  <si>
    <t>Demand Deposits – Non Interest Bearing – Provinces and Commune Councils – JPY</t>
  </si>
  <si>
    <t>Demand Deposits – Non Interest Bearing – Provinces and Commune Councils – Other</t>
  </si>
  <si>
    <t>Certified Checks Outstanding and Bank Checks Issued Outstanding – Provinces and Commune Councils</t>
  </si>
  <si>
    <t>Long Term – Time Deposits – Individuals – Resident – USD</t>
  </si>
  <si>
    <t>AIR – Loss Loans – Overdraft to Licensed MFIs – Resident – JPY</t>
  </si>
  <si>
    <t>AIR – Loss Loans – Overdraft to Licensed MFIs – Resident – Other</t>
  </si>
  <si>
    <t>AIR – Doubtful Loans – Overdraft to Licensed MFIs – Resident – Other</t>
  </si>
  <si>
    <t xml:space="preserve">AIR – Doubtful Deposits – Saving Deposits in Other Banks </t>
  </si>
  <si>
    <t>AIR – Doubtful Deposits – Saving Deposits with Banks – Resident</t>
  </si>
  <si>
    <t>Certificate of Deposits – Private Sector – Resident – JPY</t>
  </si>
  <si>
    <t>Real Estate Mortgage Payable – Banks – Resident – KHR</t>
  </si>
  <si>
    <t>Real Estate Mortgage Payable – Banks – Resident – USD</t>
  </si>
  <si>
    <t>Senior Debt – Non Resident – JPY</t>
  </si>
  <si>
    <t>AIP – Money Market Deposit Accounts – Private Sector – Non Resident – KHR</t>
  </si>
  <si>
    <t xml:space="preserve">AIR – Substandard Loans – Other Commercial Loans – Private Sector – Resident </t>
  </si>
  <si>
    <t>AIR – Substandard Deposits – Long term Time Deposit with Head Office / Branches – Resident – EUR</t>
  </si>
  <si>
    <t>Standard Deposits – Short term Time Deposit with Banks – Non Resident – KHR</t>
  </si>
  <si>
    <t>Substandard Deposits – Long term Time Deposit with OFIs – Non Resident – JPY</t>
  </si>
  <si>
    <t>Substandard Deposits – Long term Time Deposit with OFIs – Non Resident – Other</t>
  </si>
  <si>
    <t xml:space="preserve">Substandard Deposits – Long term Time Deposit with Licensed MFIs – Resident </t>
  </si>
  <si>
    <t>Substandard Deposits – Long term Time Deposit with Licensed MFIs – Resident – KHR</t>
  </si>
  <si>
    <t>Substandard Deposits – Long term Time Deposit with Licensed MFIs – Resident – USD</t>
  </si>
  <si>
    <t>Substandard Deposits – Long term Time Deposit with Licensed MFIs – Resident – EUR</t>
  </si>
  <si>
    <t>Substandard Deposits – Long term Time Deposit with Licensed MFIs – Resident – JPY</t>
  </si>
  <si>
    <t xml:space="preserve">NUHGLI – Investment in Equity Securities – OFIs – AFS – Resident </t>
  </si>
  <si>
    <t>AIR – Doubtful Loans – Long term Loans to Banks – Non Resident</t>
  </si>
  <si>
    <t>AIR – Doubtful Loans – Long term Loans to Royal Government of Cambodia – KHR</t>
  </si>
  <si>
    <t>AIR – Loss Loans – Overdraft –  Individuals – Non Resident – KHR</t>
  </si>
  <si>
    <t>Negotiable Certificate of Deposits – State Enterprise</t>
  </si>
  <si>
    <t>Negotiable Certificate of Deposits – State Enterprise – KHR</t>
  </si>
  <si>
    <t>AIR – Loss Loans – Overdraft –  Individuals – Non Resident – USD</t>
  </si>
  <si>
    <t xml:space="preserve">Furniture and Fixtures – JPY </t>
  </si>
  <si>
    <t>AIP – Margin or Restrictive Deposits of Private Sector – Resident – JPY</t>
  </si>
  <si>
    <t>AIP – Margin or Restrictive Deposits of Private Sector – Resident – Other</t>
  </si>
  <si>
    <t>AIP – Margin or Restrictive Deposits of Private Sector – Non Resident – USD</t>
  </si>
  <si>
    <t>Negotiable Certificate of Deposits – State Enterprise – USD</t>
  </si>
  <si>
    <t xml:space="preserve">Equipments – USD </t>
  </si>
  <si>
    <t xml:space="preserve">Equipments – EUR </t>
  </si>
  <si>
    <t xml:space="preserve">Equipments – JPY </t>
  </si>
  <si>
    <t xml:space="preserve">Equipments – Other </t>
  </si>
  <si>
    <t>Computer Equipment</t>
  </si>
  <si>
    <t xml:space="preserve">Computer Equipment – KHR </t>
  </si>
  <si>
    <t xml:space="preserve">Computer Equipment – USD </t>
  </si>
  <si>
    <t xml:space="preserve">Computer Equipment – EUR </t>
  </si>
  <si>
    <t xml:space="preserve">Computer Equipment – JPY </t>
  </si>
  <si>
    <t xml:space="preserve">Computer Equipment – Other </t>
  </si>
  <si>
    <t>Motor Vehicles</t>
  </si>
  <si>
    <t xml:space="preserve">Motor Vehicles – KHR </t>
  </si>
  <si>
    <t>AIR – Special Mention Loans – Loans to Related Parties – Private Sector – Non Resident – EUR</t>
  </si>
  <si>
    <t>AIR – Standard Loans – Short term Loans to OFIs – Resident – EUR</t>
  </si>
  <si>
    <t>AIR – Standard Loans – Short term Loans to OFIs – Resident – JPY</t>
  </si>
  <si>
    <t>AIR – Substandard Loans – Short term Loans to Banks – Resident – USD</t>
  </si>
  <si>
    <t xml:space="preserve">Corporate Debt Securities – TDS – Due Over Five Years – Banks – Other </t>
  </si>
  <si>
    <t xml:space="preserve">Corporate Debt Securities – TDS – Due Over Five Years – OFIs </t>
  </si>
  <si>
    <t xml:space="preserve">Corporate Debt Securities – TDS – Due Over Five Years – OFIs – KHR </t>
  </si>
  <si>
    <t xml:space="preserve">Corporate Debt Securities – TDS – Due Over Five Years – OFIs – USD </t>
  </si>
  <si>
    <t xml:space="preserve">Corporate Debt Securities – TDS – Due Over Five Years – OFIs – EUR </t>
  </si>
  <si>
    <t xml:space="preserve">Corporate Debt Securities – TDS – Due Over Five Years – OFIs – JPY </t>
  </si>
  <si>
    <t>AIR – Substandard Loans – Short term Loans to Banks – Resident – EUR</t>
  </si>
  <si>
    <t>AIR – Substandard Loans – Short term Loans to Banks – Resident – JPY</t>
  </si>
  <si>
    <t>AIR – Substandard Loans – Short term Loans to Banks – Resident – Other</t>
  </si>
  <si>
    <t>AIR – Substandard Loans – Short term Loans to Banks – Non Resident</t>
  </si>
  <si>
    <t>AIR – Substandard Loans – Short term Loans to Banks – Non Resident – KHR</t>
  </si>
  <si>
    <t>AIR – Substandard Loans – Short term Loans to Banks – Non Resident – USD</t>
  </si>
  <si>
    <t>AIR – Substandard Loans – Short term Loans to Banks – Non Resident – EUR</t>
  </si>
  <si>
    <t>AIR – Substandard Loans – Short term Loans to Banks – Non Resident – JPY</t>
  </si>
  <si>
    <t>AIR – Substandard Loans – Short term Loans to Banks – Non Resident – Other</t>
  </si>
  <si>
    <t>AIR – Substandard Loans – Short term Loans to Head Office / Branches – Resident</t>
  </si>
  <si>
    <t>AIR – Substandard Loans – Short term Loans to Head Office / Branches – Resident – KHR</t>
  </si>
  <si>
    <t>AIR – Substandard Loans – Short term Loans to Head Office / Branches – Resident – USD</t>
  </si>
  <si>
    <t>AIR – Substandard Loans – Long term Loans to Foreign Governments – EUR</t>
  </si>
  <si>
    <t>AIP – Short Term – Time Deposit from Private Sector – Resident – Other</t>
  </si>
  <si>
    <t>AIP – Obligations Under Capital/Finance Lease – Private Sector – Resident – Other</t>
  </si>
  <si>
    <t>Certificate of Deposits – Individuals – Resident – EUR</t>
  </si>
  <si>
    <t xml:space="preserve"> Saving Deposits – Private Sector – Non Resident</t>
  </si>
  <si>
    <t xml:space="preserve"> Saving Deposits – Private Sector – Non Resident – KHR</t>
  </si>
  <si>
    <t xml:space="preserve">NUHGLI – Corporate Debt Securities – AFS – Due between One to Five Years – State Enterprise – Other </t>
  </si>
  <si>
    <t>Substandard Loans – Bankers' Acceptances – State Enterprise – Resident – KHR</t>
  </si>
  <si>
    <t>Substandard Loans – Bankers' Acceptances – State Enterprise – Resident – USD</t>
  </si>
  <si>
    <t>Other Short Term Deposits – Royal Government of Cambodia – Other</t>
  </si>
  <si>
    <t>Other Long Term Deposits – Royal Government of Cambodia – USD</t>
  </si>
  <si>
    <t>Other Long Term Deposits – Royal Government of Cambodia – EUR</t>
  </si>
  <si>
    <t>Demand Deposit from NBC, Banks and OFIs</t>
  </si>
  <si>
    <t xml:space="preserve">AIR – Corporate Debt Securities – TDS – Due in one year or less – OFIs – Other </t>
  </si>
  <si>
    <t xml:space="preserve">AIR – Corporate Debt Securities – TDS – Due in one year or less – Private Sector </t>
  </si>
  <si>
    <t>AIR – Doubtful Loans – Long term Loans to OFIs – Non Resident – Other</t>
  </si>
  <si>
    <t xml:space="preserve">AIR – Doubtful Loans – Long term Loans to Licensed MFIs – Resident </t>
  </si>
  <si>
    <t xml:space="preserve">(Less) Allowance for Loans and Lease Losses (ALLL) – Trust Receipt – USD </t>
  </si>
  <si>
    <t>(Less) Allowance for Loans and Lease Losses (ALLL) – Trust Receipt – EUR</t>
  </si>
  <si>
    <t>Line of Credits – Resident – Other</t>
  </si>
  <si>
    <t>AIR – Doubtful Deposits – Short term Time Deposit with OFIs – Non Resident</t>
  </si>
  <si>
    <t>AIP – Long term – Other Deposits – Provinces and Commune Councils – EUR</t>
  </si>
  <si>
    <t>AIP – Long term – Other Deposits – Provinces and Commune Councils – JPY</t>
  </si>
  <si>
    <t>Doubtful Loans – Long term Loans to Banks – Resident – KHR</t>
  </si>
  <si>
    <t>AIR – Doubtful Loans – Short term Loans to OFIs – Resident – EUR</t>
  </si>
  <si>
    <t>Allowance for Amortization – Intangible Assests (Contra Account) – JPY</t>
  </si>
  <si>
    <t>Allowance for Amortization – Intangible Assests (Contra Account) – Other</t>
  </si>
  <si>
    <t>Other Assets</t>
  </si>
  <si>
    <t xml:space="preserve">Equity Investment in Unconsolidated Subsidiary – Private Sector  </t>
  </si>
  <si>
    <t>AIP – Demand Deposit from Provinces and Commune Councils – Interest Bearing – Other</t>
  </si>
  <si>
    <t>AIP – Time Deposit from Provinces and Commune Councils</t>
  </si>
  <si>
    <t xml:space="preserve">AIR – Loss Loans – Other Commercial Loans – Private Sector – Non Resident </t>
  </si>
  <si>
    <t>Special Mention Loans – Bankers' Acceptances – Private Sector – Resident – EUR</t>
  </si>
  <si>
    <t>Special Mention Loans – Bankers' Acceptances – Private Sector – Resident – JPY</t>
  </si>
  <si>
    <t>Special Mention Loans – Bankers' Acceptances – Private Sector – Resident – Other</t>
  </si>
  <si>
    <t>Special Mention Loans – Other Commercial Loans – Private Sector – Non Resident – KHR</t>
  </si>
  <si>
    <t>AIR – Substandard Loans – Short term Commercial Loans – Private Sector – Resident – JPY</t>
  </si>
  <si>
    <t>AIP – Saving Deposits from Private Sector</t>
  </si>
  <si>
    <t>AIP –  Saving Deposits from Private Sector – Resident</t>
  </si>
  <si>
    <t>AIP –  Saving Deposits from Private Sector – Resident – KHR</t>
  </si>
  <si>
    <t>Bankers' Acceptances Outstanding – OFIs – Resident – KHR</t>
  </si>
  <si>
    <t xml:space="preserve">Dividends Receivable – Trading / Dealing Marketable Equity Securities – Banks – Non Resident – USD </t>
  </si>
  <si>
    <t xml:space="preserve">Dividends Receivable – Trading / Dealing Marketable Equity Securities – Banks – Non Resident – EUR </t>
  </si>
  <si>
    <t>AIP – Certificate of Deposits – Private Sector – Resident</t>
  </si>
  <si>
    <t>(Less) Treasury Stock – JPY</t>
  </si>
  <si>
    <t>Standard Loans – Credit Revolving – Private Sector – Non Resident – USD</t>
  </si>
  <si>
    <t>Standard Loans – Credit Revolving – Private Sector – Non Resident – EUR</t>
  </si>
  <si>
    <t>AIR – Investment in Debt Securities – AFS – Government Obligations</t>
  </si>
  <si>
    <t>AIR – Loss Loans – Other Bill of Exchange (BoE) – State Enterprise – Resident – KHR</t>
  </si>
  <si>
    <t>AIR – Loss Loans – Other Bill of Exchange (BoE) – State Enterprise – Resident – USD</t>
  </si>
  <si>
    <t>AIR – Royal Government of Cambodia – AFS – Treasury Bill – EUR</t>
  </si>
  <si>
    <t>Bankers' Acceptances Outstanding – OFIs – Non Resident – EUR</t>
  </si>
  <si>
    <t>AIP – Demand Deposit from Private Sector – Interest Bearing – Non Resident – Other</t>
  </si>
  <si>
    <t>AIR – Loss Deposits – Saving Deposits with OFIs – Resident – JPY</t>
  </si>
  <si>
    <t>Special Mention Loans – Credit Cards Loans – Individuals – Non Resident – USD</t>
  </si>
  <si>
    <t>Money Market Deposit Accounts – OFIs – Non Resident – USD</t>
  </si>
  <si>
    <t>Money Market Deposit Accounts – OFIs – Non Resident – EUR</t>
  </si>
  <si>
    <t>Doubtful Loans – Short term Loans to OFIs – Non Resident – KHR</t>
  </si>
  <si>
    <t xml:space="preserve">Dividends Receivable – Investment in Equity Securities – Private Sector – AFS – Non Resident – EUR </t>
  </si>
  <si>
    <t xml:space="preserve">AIR – Doubtful Loans – Short term Loans to Foreign Governments </t>
  </si>
  <si>
    <t>AIR – Doubtful Deposits – Long term Time Deposit with Banks – Resident – EUR</t>
  </si>
  <si>
    <t xml:space="preserve">NUHGLI – Royal Government of Cambodia – TDS – Obligation Due between One to Five Years – Other </t>
  </si>
  <si>
    <t xml:space="preserve">Investment in Debt Securities – HTM – RGC Obligation – Due between One to Five Years </t>
  </si>
  <si>
    <t xml:space="preserve">Royal Government of Cambodia – HTM – Obligation Due in Less than One Year – JPY </t>
  </si>
  <si>
    <t xml:space="preserve">Royal Government of Cambodia – HTM – Obligation Due in Less than One Year – Other </t>
  </si>
  <si>
    <t>Substandard Deposits – Short term Time Deposit with Head Office / Branches – Resident – EUR</t>
  </si>
  <si>
    <t>Substandard Deposits – Short term Time Deposit with Head Office / Branches – Resident – JPY</t>
  </si>
  <si>
    <t>Substandard Deposits – Short term Time Deposit with Head Office / Branches – Resident – Other</t>
  </si>
  <si>
    <t>AIR – Substandard Loans – Long term Loans to Licensed MFIs – Resident – JPY</t>
  </si>
  <si>
    <t xml:space="preserve">Corporate Debt Securities – HTM – Due Over Five Years – Private Sector – Other </t>
  </si>
  <si>
    <t xml:space="preserve">Corporate Debt Securities – HTM – Due Over Five Years – State Enterprise </t>
  </si>
  <si>
    <t>AIR – Doubtful Loans – Overdraft to Banks – Resident – EUR</t>
  </si>
  <si>
    <t>AIR – Doubtful Loans – Overdraft to Banks – Resident – JPY</t>
  </si>
  <si>
    <t>AIR – Doubtful Loans – Overdraft to Banks – Resident – Other</t>
  </si>
  <si>
    <t>Substandard Loans – Motor Vehicle Loans – Individuals – Resident – KHR</t>
  </si>
  <si>
    <t>AIR – Doubtful Loans – Overdraft (Permanent Line of Credit) – State Enterprise – Resident – Other</t>
  </si>
  <si>
    <t>AIP – Line of Credits – Non Resident – EUR</t>
  </si>
  <si>
    <t>Substandard Loans – Motor Vehicle Loans – Individuals – Non Resident – KHR</t>
  </si>
  <si>
    <t xml:space="preserve">AIR – Corporate Debt Securities – TDS – Due in one year or less – State Enterprise – Other </t>
  </si>
  <si>
    <t>Other Short Term Deposits – State Enterprise – KHR</t>
  </si>
  <si>
    <t>Other Short Term Deposits – State Enterprise – USD</t>
  </si>
  <si>
    <t>Unearned Income – Loans to OFIs</t>
  </si>
  <si>
    <t xml:space="preserve">Unearned Income – Loans to OFIs – KHR </t>
  </si>
  <si>
    <t>Unearned Income – Loans to OFIs – USD</t>
  </si>
  <si>
    <t>Unearned Income – Loans to OFIs – EUR</t>
  </si>
  <si>
    <t>Unearned Income – Loans to OFIs – JPY</t>
  </si>
  <si>
    <t>AIP – Money Market Deposit Accounts – Individuals – Resident – USD</t>
  </si>
  <si>
    <t>AIR – Standard Loans – Short term Loans to Head Office / Branches – Non Resident – USD</t>
  </si>
  <si>
    <t>AIR – Standard Loans – Short term Loans to Head Office / Branches – Non Resident – EUR</t>
  </si>
  <si>
    <t>Special Mention Loans – Equipment Loans – Private Sector – Non Resident – USD</t>
  </si>
  <si>
    <t>AIR – Loss Loans – Bankers' Acceptances – State Enterprise – Resident – USD</t>
  </si>
  <si>
    <t>AIR – Loss Loans – Bankers' Acceptances – State Enterprise – Resident – EUR</t>
  </si>
  <si>
    <t>AIR – Loss Loans – Bankers' Acceptances – State Enterprise – Resident – JPY</t>
  </si>
  <si>
    <t>AIR – Loss Loans – Bankers' Acceptances – State Enterprise – Resident – Other</t>
  </si>
  <si>
    <t xml:space="preserve">AIR – Loss Loans – Other Bill of Exchange (BoE)  </t>
  </si>
  <si>
    <t>AIR – Loss Loans – Other Bill of Exchange (BoE) – Private Sector – Resident – KHR</t>
  </si>
  <si>
    <t>AIR – Loss Loans – Other Bill of Exchange (BoE) – Private Sector – Resident – USD</t>
  </si>
  <si>
    <t>AIP – Short term – Other Deposits – Individuals – Resident</t>
  </si>
  <si>
    <t>AIP – Short term – Other Deposits – Banks – Non Resident</t>
  </si>
  <si>
    <t>AIR – Doubtful Loans – Credit Cards Loans</t>
  </si>
  <si>
    <t>AIR – Loss Loans – Lease Financing Receivable – State Enterprise – Resident – JPY</t>
  </si>
  <si>
    <t>AIR – Loss Loans – Lease Financing Receivable – State Enterprise – Resident – Other</t>
  </si>
  <si>
    <t>AIR – Loss Loans – Loans to Related Parties</t>
  </si>
  <si>
    <t xml:space="preserve">AIR – Loss Loans – Loans to Related Parties – Private Sector – Resident </t>
  </si>
  <si>
    <t>AIR – Loss Loans – Loans to Related Parties – Private Sector – Resident – KHR</t>
  </si>
  <si>
    <t>Allowance for Accumulated Depreciation – Motor Vehicles – Other</t>
  </si>
  <si>
    <t xml:space="preserve">Allowance for Accumulated Depreciation – Lease Financing Assets </t>
  </si>
  <si>
    <t>AIR – Special Mention Loans – Short term Loans to Royal Government of Cambodia – USD</t>
  </si>
  <si>
    <t>AIR – Special Mention Loans – Short term Loans to Royal Government of Cambodia – EUR</t>
  </si>
  <si>
    <t xml:space="preserve">AIR – Doubtful Loans – Other Consumers Loans – Individuals – Resident </t>
  </si>
  <si>
    <t xml:space="preserve">(Less) Allowance for Loans and Lease Losses (ALLL) – Credit Cards Loans – EUR </t>
  </si>
  <si>
    <t xml:space="preserve">(Less) Allowance for Loans and Lease Losses (ALLL) – Credit Cards Loans – JPY </t>
  </si>
  <si>
    <t xml:space="preserve">(Less) Allowance for Loans and Lease Losses (ALLL) – Credit Cards Loans – Other </t>
  </si>
  <si>
    <t>Substandard Loans – Trust Receipt – Private Sector – Resident – JPY</t>
  </si>
  <si>
    <t xml:space="preserve">AIR – Corporate Debt Securities – TDS – Due Over Five Years – Banks  </t>
  </si>
  <si>
    <t xml:space="preserve">AIR – Corporate Debt Securities – TDS – Due Over Five Years – Banks – KHR </t>
  </si>
  <si>
    <t>Substandard Loans – Other Consumers Loans – Individuals – Resident – EUR</t>
  </si>
  <si>
    <t>Loss Loans – Long term Loans to Banks – Non Resident</t>
  </si>
  <si>
    <t>Substandard Loans – Overdraft –  Individuals – Resident – JPY</t>
  </si>
  <si>
    <t>Substandard Loans – Overdraft –  Individuals – Resident – Other</t>
  </si>
  <si>
    <t xml:space="preserve">Substandard Loans – Overdraft –  Individuals – Non Resident </t>
  </si>
  <si>
    <t>Substandard Loans – Overdraft –  Individuals – Non Resident – KHR</t>
  </si>
  <si>
    <t>Substandard Loans – Overdraft –  Individuals – Non Resident – USD</t>
  </si>
  <si>
    <t>Substandard Loans – Overdraft –  Individuals – Non Resident – EUR</t>
  </si>
  <si>
    <t>Substandard Loans – Overdraft –  Individuals – Non Resident – JPY</t>
  </si>
  <si>
    <t>Loss Loans – Short term Loans to Licensed MFIs – Resident – EUR</t>
  </si>
  <si>
    <t>Loss Loans – Long term Loans to Head Office / Branches – Resident – USD</t>
  </si>
  <si>
    <t>Loss Loans – Long term Loans to Head Office / Branches – Resident – EUR</t>
  </si>
  <si>
    <t>Doubtful Loans and Lease Financing</t>
  </si>
  <si>
    <t xml:space="preserve">Dividends Receivable – Trading / Dealing Marketable Equity Securities – Private Sector – Non Resident </t>
  </si>
  <si>
    <t>Short Term – Time Deposits from Banks – Non Resident – JPY</t>
  </si>
  <si>
    <t>AIP – Short term Loans from  Banks – Resident – KHR</t>
  </si>
  <si>
    <t>Other Long-term Loans – Banks – Resident – Other</t>
  </si>
  <si>
    <t xml:space="preserve">(Less) Allowance for Loans and Lease Losses (ALLL) – Motor Vehicle </t>
  </si>
  <si>
    <t>Long Term – Time Deposit from OFIs – Non Resident – KHR</t>
  </si>
  <si>
    <t>AIR – Doubtful Loans – Equipment Loans – Private Sector – Resident – EUR</t>
  </si>
  <si>
    <t>AIR – Doubtful Loans – Equipment Loans – Private Sector – Resident – JPY</t>
  </si>
  <si>
    <t>AIR – Doubtful Loans – Equipment Loans – Private Sector – Resident – Other</t>
  </si>
  <si>
    <t>AIR – Doubtful Loans – Equipment Loans – Private Sector – Non Resident – KHR</t>
  </si>
  <si>
    <t>AIR – Doubtful Loans – Equipment Loans – Private Sector – Non Resident – JPY</t>
  </si>
  <si>
    <t>AIR – Doubtful Loans – Equipment Loans – Private Sector – Non Resident – Other</t>
  </si>
  <si>
    <t>AIR – Doubtful Deposits – Saving Deposits with Licensed MFIs – Resident – Other</t>
  </si>
  <si>
    <t>Certificate of Deposits – Banks – Non Resident – KHR</t>
  </si>
  <si>
    <t>AIR – Special Mention Loans – Trust Receipt - State Enterprise</t>
  </si>
  <si>
    <t>AIR – Special Mention Loans – Real Estate Mortgage Loans – Private Sector – Resident – JPY</t>
  </si>
  <si>
    <t xml:space="preserve">Dividends Receivable – Investment in Equity Securities – Private Sector – AFS – Resident – EUR </t>
  </si>
  <si>
    <t xml:space="preserve">Dividends Receivable – Investment in Equity Securities – Private Sector – AFS – Resident – JPY </t>
  </si>
  <si>
    <t xml:space="preserve">Allowance for Accumulated Depreciation – Motor Vehicles – USD </t>
  </si>
  <si>
    <t xml:space="preserve">Dividends Receivable – Investment in Equity Securities – State Enterprise – AFS – Resident – KHR </t>
  </si>
  <si>
    <t xml:space="preserve">Dividends Receivable – Investment in Equity Securities – Banks – AFS – Resident – JPY </t>
  </si>
  <si>
    <t xml:space="preserve">Dividends Receivable – Investment in Equity Securities – Banks – AFS – Resident – Other </t>
  </si>
  <si>
    <t xml:space="preserve">Dividends Receivable – Investment in Equity Securities – OFIs – AFS – Resident </t>
  </si>
  <si>
    <t xml:space="preserve">Dividends Receivable – Investment in Equity Securities – OFIs – AFS – Resident – KHR </t>
  </si>
  <si>
    <t xml:space="preserve">Dividends Receivable – Investment in Equity Securities – OFIs – AFS – Resident – USD </t>
  </si>
  <si>
    <t xml:space="preserve">Dividends Receivable – Investment in Equity Securities – OFIs – AFS – Resident – EUR </t>
  </si>
  <si>
    <t xml:space="preserve">Dividends Receivable – Investment in Equity Securities – OFIs – AFS – Resident – JPY </t>
  </si>
  <si>
    <t>AIP – Money Market Deposit Accounts – Private Sector – Resident</t>
  </si>
  <si>
    <t>AIP – Money Market Deposit Accounts – Private Sector – Resident – KHR</t>
  </si>
  <si>
    <t>AIP – Money Market Deposit Accounts – Private Sector – Resident – USD</t>
  </si>
  <si>
    <t>AIP – Money Market Deposit Accounts – Private Sector – Resident – EUR</t>
  </si>
  <si>
    <t>AIP – Money Market Deposit Accounts – Private Sector – Resident – JPY</t>
  </si>
  <si>
    <t xml:space="preserve">Accrued Salary and Wages Payable – KHR </t>
  </si>
  <si>
    <t>Accrued Salary and Wages Payable – USD</t>
  </si>
  <si>
    <t>Special Mention Loans – Credit Revolving – Individuals – Non Resident – EUR</t>
  </si>
  <si>
    <t>AIR – Loss Loans – Overdraft (Permanent Line of Credit) – State Enterprise – Resident – JPY</t>
  </si>
  <si>
    <t>AIR – Standard Loans – Short term Loans to Head Office / Branches – Non Resident – JPY</t>
  </si>
  <si>
    <t>(Less) Allowance for Loans and Lease Losses (ALLL)  – Long Term Loans – EUR</t>
  </si>
  <si>
    <t>Loss Loans – Equipment Loans - Private Sector - Non Resident</t>
  </si>
  <si>
    <t>Loss Loans – Equipment Loans - State Enterprise</t>
  </si>
  <si>
    <t>Due from Banks – Interest Bearing – Demand Deposit – Non Resident – Other</t>
  </si>
  <si>
    <t>12</t>
  </si>
  <si>
    <t>0</t>
  </si>
  <si>
    <t>Loans and Placements with Banks</t>
  </si>
  <si>
    <t xml:space="preserve">Standard Loans and Placements with Banks </t>
  </si>
  <si>
    <t>Standard Loans – Short term Loans to Banks</t>
  </si>
  <si>
    <t>10</t>
  </si>
  <si>
    <t>Standard Loans – Short term Loans to Banks – Resident</t>
  </si>
  <si>
    <t>AIR – Standard Deposits – Short term Time Deposit with Head Office / Branches – Resident – USD</t>
  </si>
  <si>
    <t>AIR – Standard Deposits – Short term Time Deposit with Head Office / Branches – Resident – EUR</t>
  </si>
  <si>
    <t>AIR – Standard Deposits – Short term Time Deposit with Head Office / Branches – Resident – JPY</t>
  </si>
  <si>
    <t>AIR – Standard Deposits – Short term Time Deposit with Head Office / Branches – Resident – Other</t>
  </si>
  <si>
    <t>Substandard Loans – Short term Commercial Loans – Private Sector – Non Resident – JPY</t>
  </si>
  <si>
    <t xml:space="preserve">(Less) Allowance for Loans and Lease Losses (ALLL) – Other Commercial Loans – EUR </t>
  </si>
  <si>
    <t xml:space="preserve">(Less) Allowance for Loans and Lease Losses (ALLL) – Other Commercial Loans – JPY </t>
  </si>
  <si>
    <t xml:space="preserve">(Less) Allowance for Loans and Lease Losses (ALLL) – Other Commercial Loans – Other </t>
  </si>
  <si>
    <t>Substandard Loans – Other Long term Loans - Private Sector - Non Resident</t>
  </si>
  <si>
    <t>Substandard Loans – Other Long term Loans - State Enterprise</t>
  </si>
  <si>
    <t>Substandard Loans – Bankers' Acceptances  - Private Sector - Non Resident</t>
  </si>
  <si>
    <t xml:space="preserve">NUHGLI – Corporate Debt Securities – TDS – Due Over Five Years – Private Sector  </t>
  </si>
  <si>
    <t>Unposted Credits – OFIs – Non Resident – Other</t>
  </si>
  <si>
    <t>Demand Deposit from Licensed MFIs</t>
  </si>
  <si>
    <t xml:space="preserve">Demand Deposit – Interest Bearing from Licensed MFIs – Resident </t>
  </si>
  <si>
    <t>Demand Deposit – Interest Bearing from Licensed MFIs – Resident – KHR</t>
  </si>
  <si>
    <t>AIR – Doubtful Loans – Overdraft (Permanent Line of Credit) – Private Sector – Non Resident – USD</t>
  </si>
  <si>
    <t>NUHGLI – Royal Government of Cambodia – TDS – Obligation Due Over Five Years – Other</t>
  </si>
  <si>
    <t xml:space="preserve">NUHGLI – Investment in Debt Securities – TDS – Foreign Government – Due in Less than One Year </t>
  </si>
  <si>
    <t xml:space="preserve">AIR – Special Mention Loans – Short term Commercial Loans – Private Sector – Resident </t>
  </si>
  <si>
    <t xml:space="preserve">NUHGLI – Corporate Debt Securities – AFS – Due Over Five Years – Banks – KHR </t>
  </si>
  <si>
    <t xml:space="preserve">Allowance for Accumulated Depreciation – Land Improvement – KHR </t>
  </si>
  <si>
    <t>AIR – Doubtful Loans – Short term Loans to Banks – Resident – Other</t>
  </si>
  <si>
    <t>AIR – Doubtful Loans – Short term Loans to Banks – Non Resident</t>
  </si>
  <si>
    <t>AIR – Loss Loans – Other Consumers Loans – Individuals – Non Resident – USD</t>
  </si>
  <si>
    <t>AIR – Substandard Loans – Bankers' Acceptances – Private Sector – Non Resident – Other</t>
  </si>
  <si>
    <t xml:space="preserve">AIR – Investments in Foreign Entities Debt Securities – HTM – Due in over One to Five Years – KHR </t>
  </si>
  <si>
    <t xml:space="preserve">AIR – Investments in Foreign Entities Debt Securities – HTM – Due in over One to Five Years – USD </t>
  </si>
  <si>
    <t xml:space="preserve">AIR – Investments in Foreign Entities Debt Securities – HTM – Due in over One to Five Years – EUR </t>
  </si>
  <si>
    <t>Certificate of Deposits – Individuals – Non Resident – JPY</t>
  </si>
  <si>
    <t>Short term Loans from  Banks – Non Resident – JPY</t>
  </si>
  <si>
    <t>Short term Loans from  Banks – Non Resident – Other</t>
  </si>
  <si>
    <t>Overdraft on Correspondent Accounts and Short Term Loans – OFIs</t>
  </si>
  <si>
    <t xml:space="preserve">Overdraft on Correspondent Account – OFIs – Resident </t>
  </si>
  <si>
    <t xml:space="preserve">NUHGLI – Corporate Debt Securities – AFS – Due Over Five Years – Banks  </t>
  </si>
  <si>
    <t>AIR – Doubtful Loans – Short term Loans to Banks – Non Resident – USD</t>
  </si>
  <si>
    <t>Short term Loans from  Banks – Resident – USD</t>
  </si>
  <si>
    <t>Short term Loans from  Banks – Resident – EUR</t>
  </si>
  <si>
    <t>Short term Loans from  Banks – Resident – JPY</t>
  </si>
  <si>
    <t>Short term Loans from  Banks – Resident – Other</t>
  </si>
  <si>
    <t>Overdraft on Correspondent Account – OFIs – Resident – JPY</t>
  </si>
  <si>
    <t>Special Mention Loans – Bankers' Acceptances – State Enterprise – Resident – USD</t>
  </si>
  <si>
    <t>AIR – Special Mention Loans – Overdraft (Permanent Line of Credit) – Private Sector – Non Resident – EUR</t>
  </si>
  <si>
    <t>AIR – Loss Deposits – Saving Deposits with Licensed MFIs – Resident – EUR</t>
  </si>
  <si>
    <t>AIR – Loss Deposits – Saving Deposits with Licensed MFIs – Resident – JPY</t>
  </si>
  <si>
    <t xml:space="preserve">AIR – Loss Loans – Short term Loans to Licensed MFIs – Resident </t>
  </si>
  <si>
    <t>AIR – Loss Loans – Short term Loans to Licensed MFIs – Resident – KHR</t>
  </si>
  <si>
    <t>AIR – Loss Deposits – Short term Time Deposit in Other Banks</t>
  </si>
  <si>
    <t>AIR – Loss Deposits – Short term Time Deposit with Banks – Resident</t>
  </si>
  <si>
    <t xml:space="preserve">Accumulated Premium Amortization, Less Discount Accretion on Other Portfolio Securities – HTM – Other </t>
  </si>
  <si>
    <t>Investment in Debt and Equity Securities – Available For Sale (AFS)</t>
  </si>
  <si>
    <t>Standard Loans – Short term Loans to Head Office / Branches – Non Resident – USD</t>
  </si>
  <si>
    <t>43</t>
  </si>
  <si>
    <t>Securities Required Reserves NC</t>
  </si>
  <si>
    <t>Securities Central Bank Other NC</t>
  </si>
  <si>
    <t>Securities Other Depository Corporations NC</t>
  </si>
  <si>
    <t>Securities Other Financial Corporations NC</t>
  </si>
  <si>
    <t>Securities Banking Restructuring Agencies NC</t>
  </si>
  <si>
    <t>Securities Other Financial Corporations Other NC</t>
  </si>
  <si>
    <t>Securities Central Government NC</t>
  </si>
  <si>
    <t>AIR – Doubtful Loans – Lease Financing Receivable – State Enterprise – Resident – JPY</t>
  </si>
  <si>
    <t xml:space="preserve">Doubtful Loans – Short term Commercial Loans – State Enterprise – Resident </t>
  </si>
  <si>
    <t>Doubtful Loans – Short term Commercial Loans – State Enterprise – Resident – KHR</t>
  </si>
  <si>
    <t>Other Dep. Central Bank FC</t>
  </si>
  <si>
    <t>Other Dep. Required Reserves FC</t>
  </si>
  <si>
    <t xml:space="preserve">AIR – Standard Loans – Overdraft (Permanent Line of Credit) – Private Sector – Non Resident </t>
  </si>
  <si>
    <t>Overdraft on Correspondent Accounts and Short Term Loans</t>
  </si>
  <si>
    <t>Overdraft on Correspondent Accounts and Short Term Loans – Banks</t>
  </si>
  <si>
    <t>Overdraft on Correspondent Account – Banks – Resident</t>
  </si>
  <si>
    <t xml:space="preserve">AIR – Doubtful Loans – Bankers' Acceptances  </t>
  </si>
  <si>
    <t>AIR – Doubtful Loans – Bankers' Acceptances – Private Sector – Resident – KHR</t>
  </si>
  <si>
    <t xml:space="preserve">Other Short Term Deposits – Provinces and Commune Councils </t>
  </si>
  <si>
    <t>Other Short Term Deposits – Provinces and Commune Councils – KHR</t>
  </si>
  <si>
    <t xml:space="preserve">Special Mention Loans – Other Commercial Loans – Private Sector – Resident </t>
  </si>
  <si>
    <t>Special Mention Loans – Other Commercial Loans – Private Sector – Resident – KHR</t>
  </si>
  <si>
    <t>Special Mention Loans – Other Commercial Loans – Private Sector – Resident – USD</t>
  </si>
  <si>
    <t>Special Mention Loans – Other Commercial Loans – Private Sector – Resident – EUR</t>
  </si>
  <si>
    <t>Demand Deposits – Interest Bearing – State Enterprises – Other</t>
  </si>
  <si>
    <t xml:space="preserve">Demand Deposits – Non Interest Bearing – State Enterprises  </t>
  </si>
  <si>
    <t>Demand Deposits – Non Interest Bearing – State Enterprises – KHR</t>
  </si>
  <si>
    <t>Certificate of Deposits – Provinces and Commune Councils – EUR</t>
  </si>
  <si>
    <t xml:space="preserve">Other Short Term Deposits – State Enterprise </t>
  </si>
  <si>
    <t>AIP – Short term – Other Deposits – Royal Government of Cambodia – USD</t>
  </si>
  <si>
    <t>AIP – Short term – Other Deposits – Royal Government of Cambodia – EUR</t>
  </si>
  <si>
    <t>AIP – Short term – Other Deposits – Royal Government of Cambodia – JPY</t>
  </si>
  <si>
    <t>AIP – Short term – Other Deposits – Royal Government of Cambodia – Other</t>
  </si>
  <si>
    <t>AIP – Long term – Other Deposits – Royal Government of Cambodia</t>
  </si>
  <si>
    <t>AIP – Long term – Other Deposits – Royal Government of Cambodia – KHR</t>
  </si>
  <si>
    <t>AIP – Long term – Other Deposits – Royal Government of Cambodia – USD</t>
  </si>
  <si>
    <t xml:space="preserve">Unearned Income – Loans to Banks – KHR </t>
  </si>
  <si>
    <t>AIP – Long term – Other Deposits – Royal Government of Cambodia – EUR</t>
  </si>
  <si>
    <t>Other Long Term Deposits – Royal Government of Cambodia – JPY</t>
  </si>
  <si>
    <t>Demand Deposit from NBC</t>
  </si>
  <si>
    <t>Demand Deposits – Interest Bearing from NBC</t>
  </si>
  <si>
    <t>Demand Deposits – Interest Bearing from NBC – KHR</t>
  </si>
  <si>
    <t xml:space="preserve">AIR – Corporate Debt Securities – TDS – Due in one year or less – Private Sector – KHR </t>
  </si>
  <si>
    <t xml:space="preserve">AIR – Corporate Debt Securities – TDS – Due in one year or less – Private Sector – USD </t>
  </si>
  <si>
    <t>Substandard Loans – Real Estate Mortgage Loans – State Enterprise – Resident – Other</t>
  </si>
  <si>
    <t>Substandard Loans – Other Long term Loans</t>
  </si>
  <si>
    <t>Substandard Loans – Other Long term Loans – Private Sector – Resident – KHR</t>
  </si>
  <si>
    <t>Substandard Loans – Other Long term Loans – Private Sector – Resident – USD</t>
  </si>
  <si>
    <t>Minority Interest in Consolidated Subsidiaries – USD</t>
  </si>
  <si>
    <t>Minority Interest in Consolidated Subsidiaries – EUR</t>
  </si>
  <si>
    <t>Minority Interest in Consolidated Subsidiaries – JPY</t>
  </si>
  <si>
    <t>AIP – Margin or Restrictive Deposits of Individuals – Resident – EUR</t>
  </si>
  <si>
    <t>Loss Loans – Long term Loans to OFIs – Resident – Other</t>
  </si>
  <si>
    <t>Loss Loans – Long term Loans to OFIs – Non Resident</t>
  </si>
  <si>
    <t>Loss Loans – Long term Loans to OFIs – Non Resident – KHR</t>
  </si>
  <si>
    <t>Trade Credit/Advances Central Government FC</t>
  </si>
  <si>
    <t>Loss Loans – Long term Loans to OFIs – Non Resident – EUR</t>
  </si>
  <si>
    <t>Loss Loans – Long term Loans to OFIs – Non Resident – JPY</t>
  </si>
  <si>
    <t xml:space="preserve">Doubtful Loans – Short term Commercial Loans – Private Sector – Resident </t>
  </si>
  <si>
    <t>Loss Deposits – Short term Time Deposit with Head Office / Branches – Resident</t>
  </si>
  <si>
    <t xml:space="preserve">AIR – Due from Banks – Interest Bearing Demand Deposit – Resident – JPY </t>
  </si>
  <si>
    <t xml:space="preserve">Doubtful Loans – Overdraft (Permanent Line of Credit) – Private Sector – Non Resident </t>
  </si>
  <si>
    <t>Unearned Income – Commercial Loans</t>
  </si>
  <si>
    <t>AIP – Demand Deposit from Banks – Interest Bearing – Resident – KHR</t>
  </si>
  <si>
    <t>Margin or Restrictive Deposits of OFIs – Non Resident</t>
  </si>
  <si>
    <t>AIP – Other Long-term Loans – OFIs – Non Resident – USD</t>
  </si>
  <si>
    <t>AIP – Other Long-term Loans – OFIs – Non Resident – EUR</t>
  </si>
  <si>
    <t>AIP – Other Long-term Loans – OFIs – Non Resident – JPY</t>
  </si>
  <si>
    <t>AIP – Other Long-term Loans – OFIs – Non Resident – Other</t>
  </si>
  <si>
    <t>AIR – Doubtful Loans – Other Bill of Exchange (BoE) – Private Sector – Resident – USD</t>
  </si>
  <si>
    <t>AIR – Doubtful Loans – Other Bill of Exchange (BoE) – Private Sector – Resident – EUR</t>
  </si>
  <si>
    <t>AIR – Doubtful Loans – Other Bill of Exchange (BoE) – Private Sector – Resident – JPY</t>
  </si>
  <si>
    <t>AIP – Short Term – Time Deposit from State Enterprise – KHR</t>
  </si>
  <si>
    <t>AIP – Short Term – Time Deposit from State Enterprise – USD</t>
  </si>
  <si>
    <t>AIP – Short Term – Time Deposit from State Enterprise – EUR</t>
  </si>
  <si>
    <t>AIP – Short Term – Time Deposit from State Enterprise – JPY</t>
  </si>
  <si>
    <t>AIP – Short Term – Other Deposit from NBC</t>
  </si>
  <si>
    <t>AIP – Short Term – Other Deposit from NBC – KHR</t>
  </si>
  <si>
    <t>AIP – Short Term – Other Deposit from NBC – USD</t>
  </si>
  <si>
    <t>AIP – Demand Deposit from Banks – Interest Bearing – Resident – USD</t>
  </si>
  <si>
    <t>Margin or Restrictive Deposits of OFIs – Non Resident – USD</t>
  </si>
  <si>
    <t>AIR – Standard Loans – Overdraft (Permanent Line of Credit) – Private Sector – Non Resident – KHR</t>
  </si>
  <si>
    <t>Special Mention Loans – Overdraft (Permanent Line of Credit) – Private Sector – Resident – USD</t>
  </si>
  <si>
    <t>Special Mention Loans – Other Bill of Exchange (BoE) – Private Sector – Non Resident – Other</t>
  </si>
  <si>
    <t>Special Mention Loans – Other Bill of Exchange (BoE)  - State Enterprise</t>
  </si>
  <si>
    <t>Certificate of Deposits – Banks – Resident – USD</t>
  </si>
  <si>
    <t xml:space="preserve">AIR – Doubtful Loans – Short term Commercial Loans – State Enterprise – Resident </t>
  </si>
  <si>
    <t>AIR – Doubtful Loans – Short term Commercial Loans – Private Sector – Non Resident – USD</t>
  </si>
  <si>
    <t>AIR – Doubtful Loans – Short term Commercial Loans – Private Sector – Non Resident – EUR</t>
  </si>
  <si>
    <t>AIR – Doubtful Loans – Short term Commercial Loans – Private Sector – Non Resident – JPY</t>
  </si>
  <si>
    <t>AIR – Doubtful Loans – Short term Commercial Loans – Private Sector – Non Resident – Other</t>
  </si>
  <si>
    <t>AIP – Subordinated Debt – Resident</t>
  </si>
  <si>
    <t>AIP – Subordinated Debt – Resident – KHR</t>
  </si>
  <si>
    <t>AIP – Subordinated Debt – Resident – USD</t>
  </si>
  <si>
    <t>AIP – Subordinated Debt – Resident – EUR</t>
  </si>
  <si>
    <t>AIP – Subordinated Debt – Resident – JPY</t>
  </si>
  <si>
    <t>AIP – Subordinated Debt – Resident – Other</t>
  </si>
  <si>
    <t>AIP – Subordinated Debt – Non Resident</t>
  </si>
  <si>
    <t>AIP – Subordinated Debt – Non Resident – KHR</t>
  </si>
  <si>
    <t>AIP – Subordinated Debt – Non Resident – USD</t>
  </si>
  <si>
    <t>AIP – Subordinated Debt – Non Resident – EUR</t>
  </si>
  <si>
    <t>AIP – Subordinated Debt – Non Resident – JPY</t>
  </si>
  <si>
    <t>AIP – Subordinated Debt – Non Resident – Other</t>
  </si>
  <si>
    <t>AIP – Obligations Under Capital/Finance Lease</t>
  </si>
  <si>
    <t>AIP – Obligations Under Capital/Finance Lease – Private Sector – Resident</t>
  </si>
  <si>
    <t>Long Term – Time Deposit from OFIs – Resident – USD</t>
  </si>
  <si>
    <t>Long Term – Time Deposit from OFIs – Resident – EUR</t>
  </si>
  <si>
    <t>Short Term – Time Deposit from OFIs – Non Resident – USD</t>
  </si>
  <si>
    <t>AIR – Doubtful Loans and Lease Financing</t>
  </si>
  <si>
    <t>AIR – Doubtful Loans – Loans to Government</t>
  </si>
  <si>
    <t>AIR – Doubtful Loans – Loans to Royal Government of Cambodia</t>
  </si>
  <si>
    <t>Unposted Credits – Banks – Non Resident – KHR</t>
  </si>
  <si>
    <t>AIR – Special Mention Loans – Credit Revolving – Individuals – Resident – KHR</t>
  </si>
  <si>
    <t>AIR – Doubtful Loans – Other Bill of Exchange (BoE) – State Enterprise – Resident – USD</t>
  </si>
  <si>
    <t>Doubtful Loans – Other Long term Loans</t>
  </si>
  <si>
    <t>Doubtful Loans – Bankers' Acceptances – Private Sector – Resident – KHR</t>
  </si>
  <si>
    <t>Standard Loans – Lease Financing Receivable – Private Sector – Resident – USD</t>
  </si>
  <si>
    <t>Standard Loans – Lease Financing Receivable – Private Sector – Resident – EUR</t>
  </si>
  <si>
    <t>General Provision for Bad and Doubtful Debts – KHR</t>
  </si>
  <si>
    <t xml:space="preserve">Investment in Equity Securities – Private Sector – AFS – Resident – JPY </t>
  </si>
  <si>
    <t>AIP – Margin or Restrictive Deposits of Banks – Resident – USD</t>
  </si>
  <si>
    <t>Short term – Other Deposits – Banks – Non Resident – JPY</t>
  </si>
  <si>
    <t xml:space="preserve">Prepaid Rent – Other </t>
  </si>
  <si>
    <t>Prepaid Profit Tax</t>
  </si>
  <si>
    <t xml:space="preserve">Prepaid Profit Tax – KHR </t>
  </si>
  <si>
    <t>Saving Deposit – Licensed MFIs – Resident – JPY</t>
  </si>
  <si>
    <t>Short term – Other Deposits – Banks – Non Resident – Other</t>
  </si>
  <si>
    <t>Long term – Other Deposits – Banks – Resident</t>
  </si>
  <si>
    <t>Long term – Other Deposits – Banks – Resident – KHR</t>
  </si>
  <si>
    <t>Long term – Other Deposits – Banks – Resident – USD</t>
  </si>
  <si>
    <t>Long term – Other Deposits – Banks – Resident – EUR</t>
  </si>
  <si>
    <t>Long term – Other Deposits – Banks – Resident – JPY</t>
  </si>
  <si>
    <t>AIR – Doubtful Loans – Overdraft –  Individuals – Resident – EUR</t>
  </si>
  <si>
    <t>AIR – Doubtful Loans – Overdraft –  Individuals – Resident – JPY</t>
  </si>
  <si>
    <t>AIR – Doubtful Loans – Overdraft –  Individuals – Resident – Other</t>
  </si>
  <si>
    <t xml:space="preserve">AIR – Doubtful Loans – Overdraft –  Individuals – Non Resident </t>
  </si>
  <si>
    <t>AIR – Doubtful Loans – Overdraft –  Individuals – Non Resident – KHR</t>
  </si>
  <si>
    <t xml:space="preserve">Demand Deposits – Non Interest Bearing – Individuals – Resident </t>
  </si>
  <si>
    <t>Demand Deposits – Non Interest Bearing – Individuals – Resident – KHR</t>
  </si>
  <si>
    <t>Demand Deposits – Non Interest Bearing – Individuals – Resident – USD</t>
  </si>
  <si>
    <t>AIR – Special Mention Loans – Bankers' Acceptances – Private Sector – Non Resident – JPY</t>
  </si>
  <si>
    <t>AIR – Special Mention Loans – Bankers' Acceptances – Private Sector – Non Resident – Other</t>
  </si>
  <si>
    <t>AIR – Special Mention Loans – Bankers' Acceptances  - State Enterprise</t>
  </si>
  <si>
    <t>AIR – Special Mention Loans – Short term Commercial Loans – Private Sector – Non Resident – USD</t>
  </si>
  <si>
    <t>AIR – Special Mention Loans – Short term Commercial Loans – Private Sector – Non Resident – EUR</t>
  </si>
  <si>
    <t xml:space="preserve">AIR – Special Mention Loans – Credit Revolving – Private Sector – Non Resident </t>
  </si>
  <si>
    <t>AIP – Short term Loans from  Banks – Resident – EUR</t>
  </si>
  <si>
    <t>AIP – Short term Loans from  Banks – Resident – JPY</t>
  </si>
  <si>
    <t>NUHGLI – Investment in Debt Securities – TDS – RGC Obligation – Due Over Five Years</t>
  </si>
  <si>
    <t xml:space="preserve">NUHGLI – Royal Government of Cambodia – TDS – Obligation Due Over Five Years – KHR </t>
  </si>
  <si>
    <t xml:space="preserve">NUHGLI – Royal Government of Cambodia – TDS – Obligation Due Over Five Years – USD </t>
  </si>
  <si>
    <t>Obligations Under Capital/Finance Lease – Private Sector – Resident – Other</t>
  </si>
  <si>
    <t>Obligations Under Capital/Finance Lease – Private Sector – Non Resident</t>
  </si>
  <si>
    <t>Obligations Under Capital/Finance Lease – Private Sector – Non Resident – KHR</t>
  </si>
  <si>
    <t>Obligations Under Capital/Finance Lease – Private Sector – Non Resident – USD</t>
  </si>
  <si>
    <t>Obligations Under Capital/Finance Lease – Private Sector – Non Resident – EUR</t>
  </si>
  <si>
    <t>Obligations Under Capital/Finance Lease – Private Sector – Non Resident – JPY</t>
  </si>
  <si>
    <t>Saving Deposits – Royal Government of Cambodia – Other</t>
  </si>
  <si>
    <t>Saving Deposits from Provinces and Commune Councils</t>
  </si>
  <si>
    <t>Bankers' Acceptances Outstanding – Bank</t>
  </si>
  <si>
    <t>Bankers' Acceptances Outstanding – Bank – Resident</t>
  </si>
  <si>
    <t>Bankers' Acceptances Outstanding – Bank – Resident – KHR</t>
  </si>
  <si>
    <t>Obligations Under Capital/Finance Lease – Private Sector – Resident – KHR</t>
  </si>
  <si>
    <t>Obligations Under Capital/Finance Lease – Private Sector – Resident – USD</t>
  </si>
  <si>
    <t>Obligations Under Capital/Finance Lease – Private Sector – Resident – EUR</t>
  </si>
  <si>
    <t>Obligations Under Capital/Finance Lease – Private Sector – Resident – JPY</t>
  </si>
  <si>
    <t xml:space="preserve">Dividends Receivable – Trading / Dealing Marketable Equity Securities – OFIs – Resident – JPY </t>
  </si>
  <si>
    <t xml:space="preserve">Dividends Receivable – Trading / Dealing Marketable Equity Securities – OFIs – Resident – Other </t>
  </si>
  <si>
    <t>AIP – Security Sold Under Agreement to Purchased – Overnight – Banks – Resident – EUR</t>
  </si>
  <si>
    <t>AIR – Substandard Loans – Other Bill of Exchange (BoE) – Private Sector – Resident – USD</t>
  </si>
  <si>
    <t>Income Tax Receivable</t>
  </si>
  <si>
    <t>AIP – Real Estate Mortgage Payable – Banks – Non Resident – EUR</t>
  </si>
  <si>
    <t>AIR – Securities Purchased Under Agreement to Resell – Private Sector – Resident</t>
  </si>
  <si>
    <t>Standard Loans – Lease Financing Receivable – Private Sector – Non Resident – Other</t>
  </si>
  <si>
    <t xml:space="preserve">AIR – Standard Loans – Other Bill of Exchange (BoE)  </t>
  </si>
  <si>
    <t>AIR – Standard Loans – Long term Loans to Head Office / Branches – Non Resident – JPY</t>
  </si>
  <si>
    <t>AIR – Standard Loans – Long term Loans to Head Office / Branches – Non Resident – Other</t>
  </si>
  <si>
    <t>AIR – Standard Deposits – Short term Time Deposit in Other Banks</t>
  </si>
  <si>
    <t>AIR – Standard Deposits – Short term Time Deposit with Banks – Resident</t>
  </si>
  <si>
    <t xml:space="preserve">Accumulated Premium Amortization, Less Discount Accretion on Other Portfolio Securities – AFS – Other </t>
  </si>
  <si>
    <t>AIR – Standard Loans – Long term Loans to OFIs – Resident – Other</t>
  </si>
  <si>
    <t>AIR – Standard Loans – Long term Loans to OFIs – Non Resident</t>
  </si>
  <si>
    <t xml:space="preserve">Investments in Foreign Entities Debt Securities – AFS – Due in one year or less – JPY </t>
  </si>
  <si>
    <t>AIR – Doubtful Loans – Credit Revolving – Private Sector – Resident – KHR</t>
  </si>
  <si>
    <t>Security Sold Under Agreement to Repurchased – Overnight – OFIs – Resident – EUR</t>
  </si>
  <si>
    <t>Security Sold Under Agreement to Repurchased – Overnight – OFIs – Resident – JPY</t>
  </si>
  <si>
    <t>Security Sold Under Agreement to Repurchased – Overnight – OFIs – Resident – Other</t>
  </si>
  <si>
    <t xml:space="preserve">Security Sold Under Agreement to Repurchased – Overnight – OFIs – Non Resident </t>
  </si>
  <si>
    <t>Security Sold Under Agreement to Repurchased – Overnight – OFIs – Non Resident – KHR</t>
  </si>
  <si>
    <t>AIP – Money Market Deposit Accounts – Banks</t>
  </si>
  <si>
    <t>Short term – Other Deposits – NBC – Other</t>
  </si>
  <si>
    <t>AIP – Money Market Deposit Accounts – Banks – Non Resident – KHR</t>
  </si>
  <si>
    <t>AIP – Money Market Deposit Accounts – Banks – Non Resident – USD</t>
  </si>
  <si>
    <t>AIP – Money Market Deposit Accounts – Banks – Non Resident – EUR</t>
  </si>
  <si>
    <t>AIP – Money Market Deposit Accounts – Banks – Non Resident – JPY</t>
  </si>
  <si>
    <t>Long term – Other Deposits – Banks – Non Resident – Other</t>
  </si>
  <si>
    <t>Other Deposits – OFIs</t>
  </si>
  <si>
    <t>AIR – Special Mention Loans – Other Long term Loans – Private Sector – Resident – Other</t>
  </si>
  <si>
    <t xml:space="preserve">AIR – Special Mention Loans – Other Long term Loans - Private Sector  -  Non Resident </t>
  </si>
  <si>
    <t>AIR – Special Mention Loans – Other Long term Loans – Private Sector – Non Resident – KHR</t>
  </si>
  <si>
    <t>Real Estate Mortgage Payable – Banks – Non Resident – EUR</t>
  </si>
  <si>
    <t>AIP – Long term – Other Deposits – State Enterprise – USD</t>
  </si>
  <si>
    <t>AIP – Long term – Other Deposits – State Enterprise – EUR</t>
  </si>
  <si>
    <t>AIP – Long term – Other Deposits – State Enterprise – JPY</t>
  </si>
  <si>
    <t>AIR – Doubtful Loans – Short term Commercial Loans – Private Sector – Resident – JPY</t>
  </si>
  <si>
    <t xml:space="preserve">NUHGLI – Corporate Debt Securities – TDS – Due between One to Five Years – Banks – USD </t>
  </si>
  <si>
    <t xml:space="preserve">NUHGLI – Corporate Debt Securities – TDS – Due between One to Five Years – Banks – EUR </t>
  </si>
  <si>
    <t xml:space="preserve">NUHGLI – Corporate Debt Securities – TDS – Due between One to Five Years – Banks – JPY </t>
  </si>
  <si>
    <t xml:space="preserve">NUHGLI – Corporate Debt Securities – TDS – Due between One to Five Years – Banks – Other </t>
  </si>
  <si>
    <t>Long Term – Time Deposits from Banks – Non Resident – KHR</t>
  </si>
  <si>
    <t>AIR – Special Mention Loans – Lease Financing Receivable – Private Sector – Resident – EUR</t>
  </si>
  <si>
    <t>AIR – Special Mention Loans – Lease Financing Receivable – Private Sector – Resident – JPY</t>
  </si>
  <si>
    <t>AIR – Special Mention Loans – Lease Financing Receivable – Private Sector – Resident – Other</t>
  </si>
  <si>
    <t xml:space="preserve">AIR – Special Mention Loans – Lease Financing Receivable – Private Sector – Non Resident </t>
  </si>
  <si>
    <t>AIR – Special Mention Loans – Lease Financing Receivable – Private Sector – Non Resident – KHR</t>
  </si>
  <si>
    <t>AIR – Special Mention Loans – Lease Financing Receivable – Private Sector – Non Resident – USD</t>
  </si>
  <si>
    <t>AIR – Special Mention Loans – Loans to Related Parties</t>
  </si>
  <si>
    <t xml:space="preserve">AIR – Special Mention Loans – Loans to Related Parties – Private Sector – Resident </t>
  </si>
  <si>
    <t>AIR – Special Mention Loans – Loans to Related Parties – Private Sector – Resident – KHR</t>
  </si>
  <si>
    <t>AIP – Short Term – Time Deposit from Royal Government of Cambodia – USD</t>
  </si>
  <si>
    <t xml:space="preserve">AIR – Special Mention Loans – Credit Cards Loans – Individuals – Non Resident </t>
  </si>
  <si>
    <t>Demand Deposits – Interest Bearing – State Enterprises – USD</t>
  </si>
  <si>
    <t>AIR – Doubtful Loans – Consumer Loans</t>
  </si>
  <si>
    <t>AIR – Loss Deposits – Saving Deposits with Licensed MFIs – Resident – USD</t>
  </si>
  <si>
    <t>AIR – Standard Loans – Credit Revolving – Individuals – Resident – Other</t>
  </si>
  <si>
    <t xml:space="preserve">Investment in Equity Securities – OFIs – AFS – Non Resident – Other </t>
  </si>
  <si>
    <t>AIR – Standard Deposits – Short term Time Deposit to Licensed MFIs – Resident – KHR</t>
  </si>
  <si>
    <t>AIR – Standard Deposits – Short term Time Deposit to Licensed MFIs – Resident – USD</t>
  </si>
  <si>
    <t>AIR – Standard Deposits – Short term Time Deposit to Licensed MFIs – Resident – EUR</t>
  </si>
  <si>
    <t>AIR – Standard Deposits – Short term Time Deposit to Licensed MFIs – Resident – JPY</t>
  </si>
  <si>
    <t>AIR – Standard Deposits – Short term Time Deposit to Licensed MFIs – Resident – Other</t>
  </si>
  <si>
    <t>AIR – Standard Deposits – Long term Time Deposit in Other Banks</t>
  </si>
  <si>
    <t>AIR – Standard Deposits – Long term Time Deposit with Banks – Resident</t>
  </si>
  <si>
    <t>Demand Deposits – Non Interest Bearing – Private Sector – Non Resident – KHR</t>
  </si>
  <si>
    <t>Demand Deposits – Non Interest Bearing – Private Sector – Non Resident – USD</t>
  </si>
  <si>
    <t>Standard Loans – Long term Loans to Head Office / Branches – Resident – KHR</t>
  </si>
  <si>
    <t>AIP – Bankers' Acceptances Outstanding – Private Sector – Non Resident – KHR</t>
  </si>
  <si>
    <t>AIP – Bankers' Acceptances Outstanding – Private Sector – Non Resident – USD</t>
  </si>
  <si>
    <t>Other Intengible Assets</t>
  </si>
  <si>
    <t xml:space="preserve">AIR – Doubtful Loans – Real Estate Mortgage Loans – Private Sector – Non Resident </t>
  </si>
  <si>
    <t>Unearned Income – Loans to OFIs – Other</t>
  </si>
  <si>
    <t>AIR – Substandard Loans – Credit Revolving – Private Sector – Non Resident – USD</t>
  </si>
  <si>
    <t xml:space="preserve">Computer Software – EUR </t>
  </si>
  <si>
    <t xml:space="preserve">Computer Software – JPY </t>
  </si>
  <si>
    <t xml:space="preserve">Computer Software – Other </t>
  </si>
  <si>
    <t>AIR – Substandard Loans – Trust Receipt – State Enterprise – Resident – KHR</t>
  </si>
  <si>
    <t>AIP – Bankers' Acceptances Outstanding – Private Sector – Resident</t>
  </si>
  <si>
    <t>AIP – Bankers' Acceptances Outstanding – Private Sector – Resident – KHR</t>
  </si>
  <si>
    <t>AIP – Bankers' Acceptances Outstanding – Private Sector – Resident – USD</t>
  </si>
  <si>
    <t>AIP – Other Deposits – OFIs</t>
  </si>
  <si>
    <t>AIP – Short term – Other Deposits – OFIs – Resident</t>
  </si>
  <si>
    <t>AIP – Short term – Other Deposits – OFIs – Resident – KHR</t>
  </si>
  <si>
    <t>AIP – Short term – Other Deposits – OFIs – Resident – USD</t>
  </si>
  <si>
    <t>Special Mention Loans – Real Estate Mortgage Loans – Private Sector – Resident – USD</t>
  </si>
  <si>
    <t>Special Mention Loans – Real Estate Mortgage Loans – Private Sector – Resident – EUR</t>
  </si>
  <si>
    <t>AIR – Standard Loans – Overdraft (Permanent Line of Credit) – State Enterprise – Resident – Other</t>
  </si>
  <si>
    <t>AIR – Standard Loans – Short term Commercial Loans</t>
  </si>
  <si>
    <t xml:space="preserve">AIR – Standard Loans – Short term Commercial Loans – Private Sector – Resident </t>
  </si>
  <si>
    <t>AIR – Doubtful Loans – Other Long term Loans – State Enterprise – Resident – JPY</t>
  </si>
  <si>
    <t>AIR – Doubtful Loans – Other Long term Loans – State Enterprise – Resident – Other</t>
  </si>
  <si>
    <t>AIR – Doubtful Loans – Lease Financing Receivable</t>
  </si>
  <si>
    <t xml:space="preserve">AIR – Doubtful Loans – Lease Financing Receivable – Private Sector – Resident </t>
  </si>
  <si>
    <t>AIR – Doubtful Loans – Lease Financing Receivable – Private Sector – Resident – KHR</t>
  </si>
  <si>
    <t>AIR – Doubtful Loans – Lease Financing Receivable – Private Sector – Resident – USD</t>
  </si>
  <si>
    <t>AIP – Other Long-term Loans – Banks – Resident – USD</t>
  </si>
  <si>
    <t>AIP – Other Long-term Loans – Banks – Resident – EUR</t>
  </si>
  <si>
    <t>AIP – Other Long-term Loans – Banks – Resident – JPY</t>
  </si>
  <si>
    <t>AIP – Other Long-term Loans – Banks – Resident – Other</t>
  </si>
  <si>
    <t>AIP – Other Long-term Loans – Banks – Non Resident</t>
  </si>
  <si>
    <t xml:space="preserve">AIR – Standard Loans – Other Long term Loans - State Enterprise </t>
  </si>
  <si>
    <t xml:space="preserve">Negotiable Certificate of Deposits – OFIs – Resident </t>
  </si>
  <si>
    <t>Negotiable Certificate of Deposits – OFIs – Resident – KHR</t>
  </si>
  <si>
    <t xml:space="preserve">Dividends Receivable – Trading / Dealing Marketable Equity Securities – Private Sector – Non Resident – Other </t>
  </si>
  <si>
    <t>25</t>
  </si>
  <si>
    <t>AIR – Standard Loans and Lease Financing</t>
  </si>
  <si>
    <t>AIR – Standard Loans – Loans to Government</t>
  </si>
  <si>
    <t>AIR – Standard Loans – Loans to Royal Government of Cambodia</t>
  </si>
  <si>
    <t>AIP – Other Long-term Loans – Banks – Non Resident – USD</t>
  </si>
  <si>
    <t>AIP – Long term – Other Deposits – Private Sector – Non Resident – EUR</t>
  </si>
  <si>
    <t>AIR – Special Mention Loans – Equipment Loans – Private Sector – Non Resident – USD</t>
  </si>
  <si>
    <t>AIR – Special Mention Loans – Equipment Loans – Private Sector – Non Resident – EUR</t>
  </si>
  <si>
    <t>Standard Loans – Other Commercial Loans – Private Sector – Non Resident – KHR</t>
  </si>
  <si>
    <t>Standard Loans – Other Commercial Loans</t>
  </si>
  <si>
    <t xml:space="preserve">Standard Loans – Other Commercial Loans – Private Sector – Resident </t>
  </si>
  <si>
    <t xml:space="preserve">AIR – Corporate Debt Securities – HTM – Due between One to Five Years – OFIs  </t>
  </si>
  <si>
    <t xml:space="preserve">AIR – Corporate Debt Securities – HTM – Due between One to Five Years – OFIs – KHR </t>
  </si>
  <si>
    <t xml:space="preserve">AIR – Corporate Debt Securities – HTM – Due between One to Five Years – OFIs – USD </t>
  </si>
  <si>
    <t>Corporate Debt Securities – TDS – Due in one year or less – Banks</t>
  </si>
  <si>
    <t xml:space="preserve">Corporate Debt Securities – TDS – Due in one year or less – Banks – KHR </t>
  </si>
  <si>
    <t xml:space="preserve">Corporate Debt Securities – TDS – Due in one year or less – Banks – USD </t>
  </si>
  <si>
    <t xml:space="preserve">Corporate Debt Securities – TDS – Due in one year or less – Banks – EUR </t>
  </si>
  <si>
    <t xml:space="preserve">Corporate Debt Securities – TDS – Due in one year or less – Banks – JPY </t>
  </si>
  <si>
    <t xml:space="preserve">Corporate Debt Securities – TDS – Due in one year or less – Banks – Other </t>
  </si>
  <si>
    <t xml:space="preserve">Corporate Debt Securities – TDS – Due in one year or less – OFIs </t>
  </si>
  <si>
    <t xml:space="preserve">Corporate Debt Securities – TDS – Due in one year or less – OFIs – KHR </t>
  </si>
  <si>
    <t xml:space="preserve">Accrued Income Taxes Payable - Current Year – KHR </t>
  </si>
  <si>
    <t>Accrued Income Taxes Payable - Current Year – USD</t>
  </si>
  <si>
    <t>Accrued Income Taxes Payable - Current Year – EUR</t>
  </si>
  <si>
    <t>Demand Deposits – Interest Bearing – Private Sector – Non Resident – Other</t>
  </si>
  <si>
    <t>AIP – Margin or Restrictive Deposits of OFIs – Resident – Other</t>
  </si>
  <si>
    <t>Overdraft on Correspondent Account – Banks – Non Resident – JPY</t>
  </si>
  <si>
    <t>AIP – Borrowed Funds – Shareholders – Non Resident – USD</t>
  </si>
  <si>
    <t>AIP – Borrowed Funds – Shareholders – Non Resident – EUR</t>
  </si>
  <si>
    <t>AIP – Borrowed Funds – Shareholders – Non Resident – JPY</t>
  </si>
  <si>
    <t>Special Mention Loans – Trust Receipt – Private Sector – Resident – Other</t>
  </si>
  <si>
    <t>AIP – Bankers' Acceptances Outstanding</t>
  </si>
  <si>
    <t>AIP – Bankers' Acceptances Outstanding – Bank</t>
  </si>
  <si>
    <t>AIP – Money Market Deposit Accounts – OFIs – Resident – JPY</t>
  </si>
  <si>
    <t>AIP – Money Market Deposit Accounts – OFIs – Non Resident</t>
  </si>
  <si>
    <t>AIP – Negotiable Certificate of Deposits – OFIs – Resident – Other</t>
  </si>
  <si>
    <t>Demand Deposits – Interest Bearing – State Enterprises – KHR</t>
  </si>
  <si>
    <t>AIP – Certificate of Deposits – OFIs – Non Resident – USD</t>
  </si>
  <si>
    <t>AIP – Certificate of Deposits – OFIs – Non Resident – EUR</t>
  </si>
  <si>
    <t>AIR – Standard Loans – Short term Commercial Loans – State Enterprise – Resident – USD</t>
  </si>
  <si>
    <t>Interbank Funds Purchased – Banks – Non Resident – USD</t>
  </si>
  <si>
    <t>Interbank Funds Purchased – Banks – Non Resident – EUR</t>
  </si>
  <si>
    <t>Interbank Funds Purchased – Banks – Non Resident – JPY</t>
  </si>
  <si>
    <t>Interbank Funds Purchased – Banks – Non Resident – Other</t>
  </si>
  <si>
    <t>Interbank Funds Purchased – OFIs</t>
  </si>
  <si>
    <t xml:space="preserve">Interbank Funds Purchased – OFIs – Resident </t>
  </si>
  <si>
    <t>AIR – Standard Loans – Short term Commercial Loans – Private Sector – Non Resident – EUR</t>
  </si>
  <si>
    <t>AIR – Standard Loans – Short term Commercial Loans – Private Sector – Non Resident – JPY</t>
  </si>
  <si>
    <t>AIR – Standard Loans – Short term Commercial Loans – Private Sector – Non Resident – Other</t>
  </si>
  <si>
    <t xml:space="preserve">AIR – Standard Loans – Short term Commercial Loans – State Enterprise – Resident </t>
  </si>
  <si>
    <t xml:space="preserve">AIR – Doubtful Loans – Other Bill of Exchange (BoE)  </t>
  </si>
  <si>
    <t xml:space="preserve">AIR – Doubtful Loans – Equipment Loans – State Enterprise – Resident – EUR </t>
  </si>
  <si>
    <t xml:space="preserve">AIR – Doubtful Loans – Equipment Loans – State Enterprise – Resident – JPY </t>
  </si>
  <si>
    <t xml:space="preserve">AIR – Doubtful Loans – Equipment Loans – State Enterprise – Resident – Other </t>
  </si>
  <si>
    <t>AIR – Doubtful Loans – Real Estate Mortgage Loans</t>
  </si>
  <si>
    <t>AIR – Doubtful Loans – Real Estate Mortgage Loans – Private Sector – Resident – KHR</t>
  </si>
  <si>
    <t>AIR – Doubtful Loans – Real Estate Mortgage Loans – Private Sector – Resident – USD</t>
  </si>
  <si>
    <t>AIR – Doubtful Loans – Real Estate Mortgage Loans – Private Sector – Resident – EUR</t>
  </si>
  <si>
    <t>AIR – Doubtful Loans – Real Estate Mortgage Loans – Private Sector – Resident – JPY</t>
  </si>
  <si>
    <t>AIR – Special Mention Loans – Other Bill of Exchange (BoE) – Private Sector – Resident – USD</t>
  </si>
  <si>
    <t>AIR – Special Mention Loans – Short term Commercial Loans – Private Sector – Resident – JPY</t>
  </si>
  <si>
    <t>Accrued Bonus/Incentive Compensation Payable</t>
  </si>
  <si>
    <t xml:space="preserve">Accrued Bonus/Incentive Compensation Payable – KHR </t>
  </si>
  <si>
    <t>Standard Loans – Real Estate Mortgage Loans – State Enterprise – Resident – JPY</t>
  </si>
  <si>
    <t xml:space="preserve">Loss Loans – Equipment Loans – State Enterprise – Resident – JPY </t>
  </si>
  <si>
    <t xml:space="preserve">Loss Loans – Equipment Loans – State Enterprise – Resident – Other </t>
  </si>
  <si>
    <t>Substandard Loans – Long term Loans to Provinces and Commune Councils – JPY</t>
  </si>
  <si>
    <t>Substandard Loans – Long term Loans to Provinces and Commune Councils – Other</t>
  </si>
  <si>
    <t>Substandard Loans – Loans to Foreign Governments</t>
  </si>
  <si>
    <t>Doubtful Deposits – Short term Time Deposit with OFIs – Resident</t>
  </si>
  <si>
    <t>Standard Loans – Credit Cards Loans – Individuals – Resident – Other</t>
  </si>
  <si>
    <t>Substandard Loans – Short term Loans to Licensed MFIs – Resident – JPY</t>
  </si>
  <si>
    <t>Cash on Hand and Due From Banks</t>
  </si>
  <si>
    <t>Standard Loans – Credit Cards Loans</t>
  </si>
  <si>
    <t xml:space="preserve">Standard Loans – Credit Cards Loans – Individuals – Resident </t>
  </si>
  <si>
    <t>Standard Loans – Credit Cards Loans – Individuals – Resident – KHR</t>
  </si>
  <si>
    <t>AIP – Negotiable Certificate of Deposits – Individuals – Resident – JPY</t>
  </si>
  <si>
    <t>AIP – Negotiable Certificate of Deposits – Individuals – Resident – Other</t>
  </si>
  <si>
    <t>AIP – Certificate of Deposits – Individuals – Resident – USD</t>
  </si>
  <si>
    <t>AIP – Certificate of Deposits – Individuals – Resident – EUR</t>
  </si>
  <si>
    <t xml:space="preserve">AIR – Standard Loans – Lease Financing Receivable – Private Sector – Resident </t>
  </si>
  <si>
    <t>AIR – Standard Loans – Lease Financing Receivable – Private Sector – Resident – KHR</t>
  </si>
  <si>
    <t>AIR – Standard Loans – Lease Financing Receivable – Private Sector – Resident – USD</t>
  </si>
  <si>
    <t>AIR – Standard Loans – Lease Financing Receivable – Private Sector – Resident – EUR</t>
  </si>
  <si>
    <t>AIR – Standard Loans – Lease Financing Receivable – Private Sector – Resident – JPY</t>
  </si>
  <si>
    <t>AIR – Doubtful Loans – Other Consumers Loans – Individuals – Resident – KHR</t>
  </si>
  <si>
    <t>Demand Deposits – Non Interest Bearing – Individuals – Non Resident – JPY</t>
  </si>
  <si>
    <t xml:space="preserve">AIR – Substandard Loans – Long term Loans to Provinces and Commune Councils </t>
  </si>
  <si>
    <t>AIR – Substandard Loans – Long term Loans to Provinces and Commune Councils – KHR</t>
  </si>
  <si>
    <t xml:space="preserve">AIR – Special Mention Loans – Overdraft (Permanent Line of Credit) – Private Sector – Resident </t>
  </si>
  <si>
    <t>AIR – Special Mention Loans – Overdraft (Permanent Line of Credit) – Private Sector – Resident – KHR</t>
  </si>
  <si>
    <t>AIR – Special Mention Loans – Other Bill of Exchange (BoE) – Private Sector – Resident – Other</t>
  </si>
  <si>
    <t>AIR – Doubtful Loans – Real Estate Mortgage Loans – State Enterprise – Resident – JPY</t>
  </si>
  <si>
    <t>AIR – Doubtful Loans – Real Estate Mortgage Loans – State Enterprise – Resident – Other</t>
  </si>
  <si>
    <t>Certificate of Deposits – OFIs – Non Resident – USD</t>
  </si>
  <si>
    <t>Certificate of Deposits – OFIs – Non Resident – EUR</t>
  </si>
  <si>
    <t>Bankers' Acceptances Outstanding – Private Sector – Resident – Other</t>
  </si>
  <si>
    <t>Substandard Loans – Real Estate Mortgage Loans - State Enterprise</t>
  </si>
  <si>
    <t>AIR – Substandard Loans – Bankers' Acceptances – State Enterprise – Resident – EUR</t>
  </si>
  <si>
    <t>AIR – Substandard Loans – Bankers' Acceptances – State Enterprise – Resident – JPY</t>
  </si>
  <si>
    <t>Special Mention Loans – Credit Revolving – Individuals – Non Resident – KHR</t>
  </si>
  <si>
    <t>Special Mention Loans – Credit Revolving – Individuals – Non Resident – USD</t>
  </si>
  <si>
    <t>AIR – Loss Deposits – Saving Deposits with Banks – Resident – USD</t>
  </si>
  <si>
    <t>Special Mention Loans – Real Estate Mortgage Loans – State Enterprise – Resident – Other</t>
  </si>
  <si>
    <t>Special Mention Loans – Other Long term Loans - Private Sector - Resident</t>
  </si>
  <si>
    <t>Special Mention Loans – Other Long term Loans – Private Sector – Resident – KHR</t>
  </si>
  <si>
    <t>Special Mention Loans – Other Long term Loans – Private Sector – Resident – USD</t>
  </si>
  <si>
    <t>Special Mention Loans – Other Long term Loans – Private Sector – Resident – EUR</t>
  </si>
  <si>
    <t>AIP – Certificate of Deposits – Royal Government of Cambodia – Other</t>
  </si>
  <si>
    <t>AIP – Negotiable Certificate of Deposits – Royal Government of Cambodia</t>
  </si>
  <si>
    <t>AIP – Negotiable Certificate of Deposits – Royal Government of Cambodia – KHR</t>
  </si>
  <si>
    <t>AIP – Negotiable Certificate of Deposits – Royal Government of Cambodia – USD</t>
  </si>
  <si>
    <t>AIP – Negotiable Certificate of Deposits – Royal Government of Cambodia – EUR</t>
  </si>
  <si>
    <t>Special Mention Loans – Credit Revolving – Private Sector – Resident – KHR</t>
  </si>
  <si>
    <t>Long Term – Time Deposits – Private Sector – Resident</t>
  </si>
  <si>
    <t>Transf. Dep. State and Local Government NC</t>
  </si>
  <si>
    <t>Substandard Loans – Overdraft (Permanent Line of Credit) – Private Sector – Non Resident – KHR</t>
  </si>
  <si>
    <t>Loss Deposits – Short term Time Deposit with Head Office / Branches – Non Resident – JPY</t>
  </si>
  <si>
    <t>Doubtful Deposits – Long term Time Deposit with OFIs – Non Resident – Other</t>
  </si>
  <si>
    <t xml:space="preserve">Doubtful Deposits – Long term Time Deposit with Licensed MFIs – Resident </t>
  </si>
  <si>
    <t>Net Equity of Households in Pension Funds FC</t>
  </si>
  <si>
    <t>Net Equity of Households in Pension Funds Residents FC</t>
  </si>
  <si>
    <t>Loss Loans – Long term Loans to Foreign Governments – USD</t>
  </si>
  <si>
    <t>Loss Loans – Long term Loans to Foreign Governments – EUR</t>
  </si>
  <si>
    <t>Loss Loans – Long term Loans to Foreign Governments – JPY</t>
  </si>
  <si>
    <t>Loss Loans – Long term Loans to Foreign Governments – Other</t>
  </si>
  <si>
    <t>Loss Loans – Commercial Loans</t>
  </si>
  <si>
    <t>Loss Loans – Other Long term Loans – State Enterprise – Resident – KHR</t>
  </si>
  <si>
    <t>AIP – Short term – Other Deposits – Individuals – Non Resident – KHR</t>
  </si>
  <si>
    <t>AIP – Short term – Other Deposits – Individuals – Non Resident – USD</t>
  </si>
  <si>
    <t>AIR – Standard Loans – Overdraft –  Individuals – Resident – JPY</t>
  </si>
  <si>
    <t>AIR – Standard Loans – Overdraft –  Individuals – Resident – Other</t>
  </si>
  <si>
    <t xml:space="preserve">AIR – Standard Loans – Overdraft –  Individuals – Non Resident </t>
  </si>
  <si>
    <t xml:space="preserve">AIR – Corporate Debt Securities – HTM – Due in one year or less – State Enterprise – KHR </t>
  </si>
  <si>
    <t xml:space="preserve">AIR – Corporate Debt Securities – HTM – Due in one year or less – State Enterprise – USD </t>
  </si>
  <si>
    <t>AIR – Standard Loans – Other Consumers Loans</t>
  </si>
  <si>
    <t xml:space="preserve">AIR – Standard Loans – Other Consumers Loans – Individuals – Resident </t>
  </si>
  <si>
    <t xml:space="preserve">Demand Deposits – Non Interest Bearing – Provinces and Commune Councils </t>
  </si>
  <si>
    <t>Demand Deposits – Non Interest Bearing – Provinces and Commune Councils – KHR</t>
  </si>
  <si>
    <t xml:space="preserve">AIR – Loss Loans – Lease Financing Receivable – Private Sector – Non Resident </t>
  </si>
  <si>
    <t>AIR – Loss Loans – Lease Financing Receivable – Private Sector – Non Resident – KHR</t>
  </si>
  <si>
    <t>AIP – Short Term – Time Deposit from Individuals – Resident – Other</t>
  </si>
  <si>
    <t>Special Mention Loans – Motor Vehicle Loans – Individuals – Non Resident – EUR</t>
  </si>
  <si>
    <t>Special Mention Loans – Motor Vehicle Loans – Individuals – Non Resident – JPY</t>
  </si>
  <si>
    <t>Certificate of Deposits – Private Sector – Non Resident – Other</t>
  </si>
  <si>
    <t xml:space="preserve">Corporate Debt Securities – AFS – Due between One to Five Years – Private Sector – KHR </t>
  </si>
  <si>
    <t>AIR – Loss Deposits – Long term Time Deposit with Banks – Non Resident – Other</t>
  </si>
  <si>
    <t>AIR – Loss Deposits – Long term Time Deposit with Head Office / Branches – Resident</t>
  </si>
  <si>
    <t>AIR – Loss Deposits – Long term Time Deposit with Head Office / Branches – Resident – KHR</t>
  </si>
  <si>
    <t>AIR – Standard Loans – Real Estate Mortgage Loans – Private Sector – Non Resident – EUR</t>
  </si>
  <si>
    <t xml:space="preserve">Corporate Debt Securities – AFS – Due between One to Five Years – State Enterprise </t>
  </si>
  <si>
    <t>AIR – Standard Loans – Short term Loans to OFIs – Non Resident – KHR</t>
  </si>
  <si>
    <t>Special Mention Loans – Loans to Related Parties – Private Sector – Resident – Other</t>
  </si>
  <si>
    <t xml:space="preserve">Special Mention Loans – Loans to Related Parties – Private Sector – Non Resident </t>
  </si>
  <si>
    <t>Special Mention Loans – Loans to Related Parties – Private Sector – Non Resident – KHR</t>
  </si>
  <si>
    <t>Special Mention Loans – Loans to Related Parties – Private Sector – Non Resident – USD</t>
  </si>
  <si>
    <t>Special Mention Loans – Loans to Related Parties – Private Sector – Non Resident – EUR</t>
  </si>
  <si>
    <t>Special Mention Loans – Loans to Related Parties – Private Sector – Non Resident – JPY</t>
  </si>
  <si>
    <t>Special Mention Loans – Loans to Related Parties – Private Sector – Non Resident – Other</t>
  </si>
  <si>
    <t>AIP – Demand Deposit from Banks – Interest Bearing – Resident – Other</t>
  </si>
  <si>
    <t>AIP – Demand Deposit from Banks – Interest Bearing – Non Resident</t>
  </si>
  <si>
    <t>Special Mention Loans – Other Consumers Loans – Individuals – Non Resident – JPY</t>
  </si>
  <si>
    <t>Special Mention Loans – Trust Receipt - Private Sector -Non Resident</t>
  </si>
  <si>
    <t>Other Short Term Deposits – Individuals – Non Resident – Other</t>
  </si>
  <si>
    <t>AIR – Substandard Loans – Loans to Related Parties – Private Sector – Non Resident – USD</t>
  </si>
  <si>
    <t>AIR – Loss Loans – Other Bill of Exchange (BoE) – Private Sector – Resident – Other</t>
  </si>
  <si>
    <t>AIR – Substandard Loans – Long term Loans to Head Office / Branches – Non Resident – Other</t>
  </si>
  <si>
    <t>AIR – Substandard Loans – Long term Loans to OFIs – Resident</t>
  </si>
  <si>
    <t xml:space="preserve">Trading / Dealing Marketable Equity Securities – Private Sector – Non Resident – Other </t>
  </si>
  <si>
    <t>AIR – Substandard Loans – Long term Loans to OFIs – Resident – USD</t>
  </si>
  <si>
    <t>Loss Loans – Other Bill of Exchange (BoE) – Private Sector – Non Resident – USD</t>
  </si>
  <si>
    <t>Doubtful Loans – Short term Loans to Banks – Resident – JPY</t>
  </si>
  <si>
    <t>Doubtful Loans – Short term Loans to Banks – Resident – Other</t>
  </si>
  <si>
    <t>Doubtful Loans – Short term Loans to Banks – Non Resident</t>
  </si>
  <si>
    <t>Doubtful Loans – Short term Loans to Banks – Non Resident – KHR</t>
  </si>
  <si>
    <t>Doubtful Loans – Short term Loans to Banks – Non Resident – USD</t>
  </si>
  <si>
    <t>Standard Deposits – Short term Time Deposit with Head Office / Branches – Non Resident – EUR</t>
  </si>
  <si>
    <t>Doubtful Loans – Long term Loans to Head Office / Branches – Non Resident – JPY</t>
  </si>
  <si>
    <t>Doubtful Loans – Long term Loans to Head Office / Branches – Non Resident – Other</t>
  </si>
  <si>
    <t>Substandard Deposits – Short term Time Deposit with Licensed MFIs – Resident – KHR</t>
  </si>
  <si>
    <t xml:space="preserve">(Less) Allowance for Potential Losses on Investments and Securities – Other </t>
  </si>
  <si>
    <t>Net Unrealised Holding Gains (Losses) on Investment and Security – Available For Sale</t>
  </si>
  <si>
    <t xml:space="preserve">(Less) Allowance for Potential Losses on Investments and Securities – USD </t>
  </si>
  <si>
    <t xml:space="preserve">(Less) Allowance for Potential Losses on Investments and Securities – EUR </t>
  </si>
  <si>
    <t>Settlement Accounts Other Nonfinancial Corporations NC</t>
  </si>
  <si>
    <t>Securities Excl. Other Resident Sectors FC</t>
  </si>
  <si>
    <t>Securities Excl. Nonresidents FC</t>
  </si>
  <si>
    <t>AIP – Negotiable Certificate of Deposits – Private Sector – Resident – JPY</t>
  </si>
  <si>
    <t>AIP – Negotiable Certificate of Deposits – Private Sector – Resident – Other</t>
  </si>
  <si>
    <t>AIR – Standard Loans – Short term Loans to Banks – Non Resident – USD</t>
  </si>
  <si>
    <t>AIP – Demand Deposit from OFIs – Interest Bearing – Non Resident – JPY</t>
  </si>
  <si>
    <t>AIP – Demand Deposit from OFIs – Interest Bearing – Non Resident – Other</t>
  </si>
  <si>
    <t xml:space="preserve">AIP – Demand Deposit – Interest Bearing from Licensed MFIs – Resident </t>
  </si>
  <si>
    <t>AIP – Demand Deposit – Interest Bearing from Licensed MFIs – Resident – KHR</t>
  </si>
  <si>
    <t>AIR – Doubtful Loans – Motor Vehicle Loans – Individuals – Resident – KHR</t>
  </si>
  <si>
    <t>Minority Interest in Consolidated Subsidiaries – Other</t>
  </si>
  <si>
    <t>Other Sundry Liabilities – JPY</t>
  </si>
  <si>
    <t>AIR – Special Mention Loans – Credit Revolving – Private Sector – Resident – JPY</t>
  </si>
  <si>
    <t>Certified Checks Outstanding and Bank Issued Foreign Draft Outstanding – Private Sector – Non Resident – KHR</t>
  </si>
  <si>
    <t>Certified Checks Outstanding and Bank Issued Foreign Draft Outstanding – Private Sector – Non Resident – USD</t>
  </si>
  <si>
    <t>Certified Checks Outstanding and Bank Issued Foreign Draft Outstanding – Private Sector – Non Resident – EUR</t>
  </si>
  <si>
    <t>Certified Checks Outstanding and Bank Issued Foreign Draft Outstanding – Private Sector – Non Resident – JPY</t>
  </si>
  <si>
    <t>Certified Checks Outstanding and Bank Issued Foreign Draft Outstanding – Private Sector – Non Resident – Other</t>
  </si>
  <si>
    <t>AIP – Certificate of Deposits – OFIs – Resident – EUR</t>
  </si>
  <si>
    <t>AIP – Certificate of Deposits – OFIs – Resident – JPY</t>
  </si>
  <si>
    <t>AIP – Certificate of Deposits – OFIs – Resident – Other</t>
  </si>
  <si>
    <t>AIP – Certificate of Deposits – OFIs – Non Resident</t>
  </si>
  <si>
    <t>AIP – Certificate of Deposits – OFIs – Non Resident – KHR</t>
  </si>
  <si>
    <t>AIR – Doubtful Loans – Other Consumers Loans – Individuals – Non Resident – USD</t>
  </si>
  <si>
    <t>AIP – Certificate of Deposits – OFIs – Non Resident – JPY</t>
  </si>
  <si>
    <t>AIP – Certificate of Deposits – OFIs – Non Resident – Other</t>
  </si>
  <si>
    <t>AIP – Negotiable Certificate of Deposits – OFIs – Non Resident</t>
  </si>
  <si>
    <t>AIP – Negotiable Certificate of Deposits – OFIs – Non Resident – KHR</t>
  </si>
  <si>
    <t>AIP – Negotiable Certificate of Deposits – OFIs – Non Resident – USD</t>
  </si>
  <si>
    <t>AIP – Negotiable Certificate of Deposits – OFIs – Non Resident – EUR</t>
  </si>
  <si>
    <t>AIP – Negotiable Certificate of Deposits – OFIs – Non Resident – JPY</t>
  </si>
  <si>
    <t>AIP – Negotiable Certificate of Deposits – OFIs – Non Resident – Other</t>
  </si>
  <si>
    <t xml:space="preserve">AIP – Margin or Restrictive Deposits of OFIs </t>
  </si>
  <si>
    <t>AIP – Margin or Restrictive Deposits of OFIs – Resident</t>
  </si>
  <si>
    <t>AIP – Margin or Restrictive Deposits of OFIs – Resident – KHR</t>
  </si>
  <si>
    <t>AIP – Margin or Restrictive Deposits of OFIs – Resident – USD</t>
  </si>
  <si>
    <t>Unposted Credits – Private Sector – Non Resident</t>
  </si>
  <si>
    <t>Unposted Credits – Private Sector – Non Resident – KHR</t>
  </si>
  <si>
    <t>Other Short Term Deposits – Individuals – Non Resident – KHR</t>
  </si>
  <si>
    <t xml:space="preserve">Dividends Receivable – Trading / Dealing Marketable Equity Securities – State Enterprise – Resident – JPY </t>
  </si>
  <si>
    <t>Doubtful Deposits – Long term Time Deposit with Banks – Non Resident – KHR</t>
  </si>
  <si>
    <t>Doubtful Deposits – Long term Time Deposit with OFIs – Resident – EUR</t>
  </si>
  <si>
    <t>Doubtful Deposits – Long term Time Deposit with OFIs – Resident – JPY</t>
  </si>
  <si>
    <t>Substandard Loans – Short term Commercial Loans – Private Sector – Resident – EUR</t>
  </si>
  <si>
    <t>Substandard Loans – Short term Commercial Loans – Private Sector – Resident – JPY</t>
  </si>
  <si>
    <t>AIP – Demand Deposit from Private Sector – Interest Bearing – Non Resident – KHR</t>
  </si>
  <si>
    <t>AIP – Demand Deposit from Private Sector – Interest Bearing – Non Resident – USD</t>
  </si>
  <si>
    <t>Short Term – Time Deposits – Royal Government of Cambodia – KHR</t>
  </si>
  <si>
    <t xml:space="preserve">AIR – Royal Government of Cambodia – AFS – Obligation Due in Less than One Year – EUR </t>
  </si>
  <si>
    <t xml:space="preserve">AIR – Royal Government of Cambodia – AFS – Obligation Due in Less than One Year – JPY </t>
  </si>
  <si>
    <t xml:space="preserve">AIR – Royal Government of Cambodia – AFS – Obligation Due in Less than One Year – Other </t>
  </si>
  <si>
    <t>Long Term – Time Deposits – Royal Government of Cambodia – USD</t>
  </si>
  <si>
    <t>Long Term – Time Deposits – Royal Government of Cambodia – EUR</t>
  </si>
  <si>
    <t>Long Term – Time Deposits – Royal Government of Cambodia – JPY</t>
  </si>
  <si>
    <t>Short Term – Time Deposits – Royal Government of Cambodia – JPY</t>
  </si>
  <si>
    <t xml:space="preserve">Short Term – Time Deposits – Individuals – Resident </t>
  </si>
  <si>
    <t>Short Term – Time Deposits – Individuals – Resident – KHR</t>
  </si>
  <si>
    <t>Short Term – Time Deposits – Individuals – Resident – USD</t>
  </si>
  <si>
    <t>Short Term – Time Deposits – Individuals – Resident – EUR</t>
  </si>
  <si>
    <t>AIP –  Saving Deposits from Private Sector – Resident – Other</t>
  </si>
  <si>
    <t>Long Term – Time Deposits – Royal Government of Cambodia – KHR</t>
  </si>
  <si>
    <t>AIR – Doubtful Loans – Overdraft to OFIs – Resident – JPY</t>
  </si>
  <si>
    <t>AIR – Doubtful Loans – Overdraft to OFIs – Resident – Other</t>
  </si>
  <si>
    <t>AIR – Doubtful Loans – Overdraft to Licensed MFIs – Resident</t>
  </si>
  <si>
    <t>AIR – Doubtful Loans – Overdraft to Licensed MFIs – Resident – KHR</t>
  </si>
  <si>
    <t>AIR – Doubtful Loans – Overdraft to Licensed MFIs – Resident – USD</t>
  </si>
  <si>
    <t>Bankers' Acceptances Outstanding – Bank – Non Resident – JPY</t>
  </si>
  <si>
    <t>Bankers' Acceptances Outstanding – Bank – Non Resident – Other</t>
  </si>
  <si>
    <t xml:space="preserve">AIR – Special Mention Loans – Long term Loans to Foreign Governments </t>
  </si>
  <si>
    <t>AIP – Money Market Deposit Accounts – OFIs – Non Resident – EUR</t>
  </si>
  <si>
    <t>AIR – Standard Loans – Real Estate Mortgage Loans – Bank Employee – Resident – JPY</t>
  </si>
  <si>
    <t>AIR – Standard Loans – Real Estate Mortgage Loans – Bank Employee – Resident – Other</t>
  </si>
  <si>
    <t>AIR – Standard Loans – Credit Cards Loans</t>
  </si>
  <si>
    <t xml:space="preserve">AIR – Standard Loans – Credit Cards Loans – Individuals – Resident </t>
  </si>
  <si>
    <t>AIR – Standard Loans – Credit Cards Loans – Individuals – Resident – KHR</t>
  </si>
  <si>
    <t>AIR – Standard Loans – Credit Cards Loans – Individuals – Resident – USD</t>
  </si>
  <si>
    <t>AIR – Standard Loans – Credit Cards Loans – Individuals – Resident – EUR</t>
  </si>
  <si>
    <t>AIR – Standard Loans – Credit Cards Loans – Individuals – Resident – JPY</t>
  </si>
  <si>
    <t>Demand Deposits – Non Interest Bearing – State Enterprises – USD</t>
  </si>
  <si>
    <t>Demand Deposits – Non Interest Bearing – State Enterprises – EUR</t>
  </si>
  <si>
    <t>Demand Deposits – Non Interest Bearing – State Enterprises – JPY</t>
  </si>
  <si>
    <t>Demand Deposits – Non Interest Bearing – State Enterprises – Other</t>
  </si>
  <si>
    <t>AIR – Standard Loans – Other Commercial Loans – Private Sector – Resident – EUR</t>
  </si>
  <si>
    <t>AIP – Certificate of Deposits – Individuals – Resident – JPY</t>
  </si>
  <si>
    <t>AIP – Certificate of Deposits – Individuals – Resident – Other</t>
  </si>
  <si>
    <t>AIP – Certificate of Deposits – Individuals – Non Resident</t>
  </si>
  <si>
    <t xml:space="preserve"> Saving Deposits – Private Sector – Non Resident – USD</t>
  </si>
  <si>
    <t>Money Market Deposit Accounts – Private Sector – Non Resident – KHR</t>
  </si>
  <si>
    <t>AIP – Certificate of Deposits – Individuals – Non Resident – KHR</t>
  </si>
  <si>
    <t>AIP – Certificate of Deposits – Individuals – Non Resident – USD</t>
  </si>
  <si>
    <t xml:space="preserve">AIR – Substandard Loans – Overdraft (Permanent Line of Credit) – State Enterprise – Resident </t>
  </si>
  <si>
    <t>AIR – Substandard Loans – Overdraft (Permanent Line of Credit) – State Enterprise – Resident – KHR</t>
  </si>
  <si>
    <t>AIR – Standard Loans – Other Long term Loans – State Enterprise – Resident – EUR</t>
  </si>
  <si>
    <t>AIR – Standard Loans – Other Long term Loans – State Enterprise – Resident – JPY</t>
  </si>
  <si>
    <t>AIR – Substandard Loans – Lease Financing Receivable – Private Sector – Resident – KHR</t>
  </si>
  <si>
    <t>Special Mention Loans – Short term Loans to Provinces and Commune Councils – Other</t>
  </si>
  <si>
    <t>Loss Loans – Overdraft –  Individuals – Resident – JPY</t>
  </si>
  <si>
    <t>Substandard Loans – Equipment Loans – Private Sector – Non Resident – Other</t>
  </si>
  <si>
    <t xml:space="preserve">Investment in Equity Securities – OFIs – AFS – Non Resident </t>
  </si>
  <si>
    <t>NUHGLI – Investment in Debt Securities – AFS – Foreign Government – Due between One to Five Years</t>
  </si>
  <si>
    <t>Margin or Restrictive Deposits of Private Sector – Non Resident – Other</t>
  </si>
  <si>
    <t xml:space="preserve">Allowance for Accumulated Depreciation – Leasehold Improvements – KHR </t>
  </si>
  <si>
    <t xml:space="preserve">Allowance for Accumulated Depreciation – Leasehold Improvements – USD </t>
  </si>
  <si>
    <t xml:space="preserve">Allowance for Accumulated Depreciation – Leasehold Improvements – EUR </t>
  </si>
  <si>
    <t xml:space="preserve">Allowance for Accumulated Depreciation – Leasehold Improvements – JPY </t>
  </si>
  <si>
    <t xml:space="preserve">Allowance for Accumulated Depreciation – Leasehold Improvements – Other </t>
  </si>
  <si>
    <t>Allowance for Depreciation – Furniture, Fixtures and Equipment</t>
  </si>
  <si>
    <t xml:space="preserve">Allowance for Accumulated Depreciation – Furniture and Fixtures </t>
  </si>
  <si>
    <t>Margin or Restrictive Deposits of State Enterprise – Other</t>
  </si>
  <si>
    <t>Margin or Restrictive Deposits of Royal Government of Cambodia</t>
  </si>
  <si>
    <t xml:space="preserve">AIR – Substandard Loans – Loans to Related Parties – Private Sector – Resident </t>
  </si>
  <si>
    <t>Negotiable Certificate of Deposits – Private Sector – Non Resident – USD</t>
  </si>
  <si>
    <t>Money Market Deposit Accounts – Banks – Resident – Other</t>
  </si>
  <si>
    <t xml:space="preserve">Money Market Deposit Accounts – Banks – Non Resident </t>
  </si>
  <si>
    <t>Allowance for Accumulated Depreciation – Lease Financing Assets – Other</t>
  </si>
  <si>
    <t xml:space="preserve">Allowance for Accumulated Depreciation – Other Fixed Assets </t>
  </si>
  <si>
    <t>Saving Deposits – Private Sector – Resident</t>
  </si>
  <si>
    <t>Saving Deposits – Private Sector – Resident – KHR</t>
  </si>
  <si>
    <t>Saving Deposits – Private Sector – Resident – USD</t>
  </si>
  <si>
    <t xml:space="preserve">Allowance for Accumulated Depreciation – Other Fixed Assets – EUR </t>
  </si>
  <si>
    <t xml:space="preserve">Allowance for Accumulated Depreciation – Other Fixed Assets – JPY </t>
  </si>
  <si>
    <t>AIR – Special Mention Loans – Credit Revolving – Private Sector – Resident – EUR</t>
  </si>
  <si>
    <t>Special Mention Loans – Other Long term Loans – Private Sector – Resident – JPY</t>
  </si>
  <si>
    <t>Special Mention Loans – Other Long term Loans – Private Sector – Resident – Other</t>
  </si>
  <si>
    <t>AIR – Standard Loans – Lease Financing Receivable – State Enterprise – Resident – Other</t>
  </si>
  <si>
    <t>AIR – Standard Loans – Loans to Related Parties</t>
  </si>
  <si>
    <t xml:space="preserve">AIR – Standard Loans – Loans to Related Parties – Private Sector – Resident </t>
  </si>
  <si>
    <t>Long Term – Time Deposits – Individuals – Resident – KHR</t>
  </si>
  <si>
    <t>Money Market Deposit Accounts – Royal Government of Cambodia – EUR</t>
  </si>
  <si>
    <t>Money Market Deposit Accounts – Royal Government of Cambodia – JPY</t>
  </si>
  <si>
    <t>Money Market Deposit Accounts – Royal Government of Cambodia – Other</t>
  </si>
  <si>
    <t>Certified Checks Outstanding and Bank Checks Issued Outstanding – Royal Government of Cambodia – EUR</t>
  </si>
  <si>
    <t>AIP – Saving Deposits from Individuals – Resident – USD</t>
  </si>
  <si>
    <t>AIP – Saving Deposits from Individuals – Resident – EUR</t>
  </si>
  <si>
    <t>AIP – Saving Deposits from Individuals – Resident – JPY</t>
  </si>
  <si>
    <t>AIP –  Saving Deposits from Individuals – Resident – Other</t>
  </si>
  <si>
    <t>AIP – Money Market Deposit Accounts – Individuals – Non Resident – JPY</t>
  </si>
  <si>
    <t>AIP – Money Market Deposit Accounts – Individuals – Non Resident – Other</t>
  </si>
  <si>
    <t>Saving Deposits from Private Sector</t>
  </si>
  <si>
    <t>AIR – Substandard Loans – Long term Loans to Royal Government of Cambodia – Other</t>
  </si>
  <si>
    <t xml:space="preserve">AIR – Substandard Loans – Loans to Provinces and Commune Councils </t>
  </si>
  <si>
    <t xml:space="preserve">AIR – Substandard Loans – Short term Loans to Provinces and Commune Councils </t>
  </si>
  <si>
    <t>AIR – Substandard Loans – Short term Loans to Provinces and Commune Councils – KHR</t>
  </si>
  <si>
    <t>AIR – Substandard Loans – Short term Loans to Provinces and Commune Councils – USD</t>
  </si>
  <si>
    <t>AIR – Substandard Loans – Short term Loans to Provinces and Commune Councils – EUR</t>
  </si>
  <si>
    <t>AIR – Substandard Loans – Short term Loans to Foreign Governments – Other</t>
  </si>
  <si>
    <t xml:space="preserve">AIR – Substandard Loans – Long term Loans to Foreign Governments </t>
  </si>
  <si>
    <t>AIR – Substandard Loans – Long term Loans to Foreign Governments – KHR</t>
  </si>
  <si>
    <t>AIR – Substandard Loans – Long term Loans to Foreign Governments – USD</t>
  </si>
  <si>
    <t>AIR – Loss Loans – Overdraft to Licensed MFIs – Resident – EUR</t>
  </si>
  <si>
    <t>Special Mention Loans – Lease Financing Receivable – Private Sector – Non Resident – JPY</t>
  </si>
  <si>
    <t>AIR – Substandard Loans – Credit Revolving – Individuals – Non Resident – KHR</t>
  </si>
  <si>
    <t xml:space="preserve">Dividends Receivable – Investment in Equity Securities – Banks – AFS – Non Resident – USD </t>
  </si>
  <si>
    <t xml:space="preserve">Dividends Receivable – Investment in Equity Securities – Banks – AFS – Non Resident – EUR </t>
  </si>
  <si>
    <t>AIR – Loss Loans – Overdraft –  Individuals – Non Resident – EUR</t>
  </si>
  <si>
    <t>AIR – Loss Loans – Overdraft –  Individuals – Non Resident – JPY</t>
  </si>
  <si>
    <t>AIR – Loss Loans – Overdraft –  Individuals – Non Resident – Other</t>
  </si>
  <si>
    <t>AIR – Loss Loans – Other Consumers Loans</t>
  </si>
  <si>
    <t xml:space="preserve">AIR – Loss Loans – Other Consumers Loans – Individuals – Resident </t>
  </si>
  <si>
    <t>AIP – Margin or Restrictive Deposits of Private Sector – Non Resident – KHR</t>
  </si>
  <si>
    <t>AIR – Doubtful Loans – Short term Loans to Head Office / Branches – Resident – KHR</t>
  </si>
  <si>
    <t>AIR – Doubtful Loans – Short term Loans to Head Office / Branches – Resident – USD</t>
  </si>
  <si>
    <t>AIR – Doubtful Loans – Short term Loans to Head Office / Branches – Resident – EUR</t>
  </si>
  <si>
    <t>AIR – Doubtful Loans – Short term Loans to Head Office / Branches – Resident – JPY</t>
  </si>
  <si>
    <t>AIR – Doubtful Loans – Short term Loans to Head Office / Branches – Resident – Other</t>
  </si>
  <si>
    <t>Negotiable Certificate of Deposits – State Enterprise – EUR</t>
  </si>
  <si>
    <t>Negotiable Certificate of Deposits – State Enterprise – JPY</t>
  </si>
  <si>
    <t>Negotiable Certificate of Deposits – State Enterprise – Other</t>
  </si>
  <si>
    <t>Negotiable Certificate of Deposits – Royal Government of Cambodia</t>
  </si>
  <si>
    <t>Negotiable Certificate of Deposits – Royal Government of Cambodia – KHR</t>
  </si>
  <si>
    <t xml:space="preserve">Motor Vehicles – USD </t>
  </si>
  <si>
    <t xml:space="preserve">Motor Vehicles – EUR </t>
  </si>
  <si>
    <t xml:space="preserve">Motor Vehicles – JPY </t>
  </si>
  <si>
    <t xml:space="preserve">Motor Vehicles – Other </t>
  </si>
  <si>
    <t>Lease Financing Assets</t>
  </si>
  <si>
    <t xml:space="preserve">Lease Financing Assets – KHR </t>
  </si>
  <si>
    <t xml:space="preserve">Lease Financing Assets – USD </t>
  </si>
  <si>
    <t xml:space="preserve">Lease Financing Assets – EUR </t>
  </si>
  <si>
    <t xml:space="preserve">Lease Financing Assets – JPY </t>
  </si>
  <si>
    <t>Special Mention Loans – Motor Vehicle Loans – Individuals – Resident – JPY</t>
  </si>
  <si>
    <t>Special Mention Loans – Motor Vehicle Loans – Individuals – Resident – Other</t>
  </si>
  <si>
    <t xml:space="preserve">Special Mention Loans – Motor Vehicle Loans – Individuals – Non Resident </t>
  </si>
  <si>
    <t>AIR – Special Mention Loans – Loans to Related Parties – Private Sector – Non Resident – JPY</t>
  </si>
  <si>
    <t>Certified Checks Outstanding and Bank Checks Issued Outstanding – Provinces and Commune Councils – EUR</t>
  </si>
  <si>
    <t>Certified Checks Outstanding and Bank Checks Issued Outstanding – Provinces and Commune Councils – JPY</t>
  </si>
  <si>
    <t>Certified Checks Outstanding and Bank Checks Issued Outstanding – Provinces and Commune Councils – Other</t>
  </si>
  <si>
    <t>Unposted Credits – Provinces and Commune Councils</t>
  </si>
  <si>
    <t>Unposted Credits – Provinces and Commune Councils – KHR</t>
  </si>
  <si>
    <t>Unposted Credits – Provinces and Commune Councils – USD</t>
  </si>
  <si>
    <t>Unposted Credits – Provinces and Commune Councils – EUR</t>
  </si>
  <si>
    <t>Unposted Credits – Provinces and Commune Councils – JPY</t>
  </si>
  <si>
    <t>Unposted Credits – Provinces and Commune Councils – Other</t>
  </si>
  <si>
    <t xml:space="preserve">Saving Deposits </t>
  </si>
  <si>
    <t>Saving Deposits from Individuals</t>
  </si>
  <si>
    <t xml:space="preserve">Saving Deposits – Individuals – Resident </t>
  </si>
  <si>
    <t xml:space="preserve"> Saving Deposits – Individuals – Resident – KHR</t>
  </si>
  <si>
    <t xml:space="preserve"> Saving Deposits – Individuals – Resident – USD</t>
  </si>
  <si>
    <t>Saving Deposits – Individuals – Resident – EUR</t>
  </si>
  <si>
    <t>Special Mention Loans – Long term Loans to Royal Government of Cambodia – EUR</t>
  </si>
  <si>
    <t>Special Mention Loans – Long term Loans to Royal Government of Cambodia – JPY</t>
  </si>
  <si>
    <t>Special Mention Loans – Long term Loans to Royal Government of Cambodia – Other</t>
  </si>
  <si>
    <t xml:space="preserve">AIR – Corporate Debt Securities – HTM – Due Over Five Years – State Enterprise – Other </t>
  </si>
  <si>
    <t>AIR – Investments in Debt Securities – HTM – Investments in Foreign Entities Debt Securities</t>
  </si>
  <si>
    <t>Demand Deposits – Interest Bearing – Individuals – Non Resident</t>
  </si>
  <si>
    <t>AIP – Short Term – Time Deposit from OFIs – Non Resident – USD</t>
  </si>
  <si>
    <t>AIP – Short Term – Time Deposit from OFIs – Non Resident – EUR</t>
  </si>
  <si>
    <t>AIP – Short Term – Time Deposit from OFIs – Non Resident – JPY</t>
  </si>
  <si>
    <t>Certificate of Deposits – Individuals – Resident – USD</t>
  </si>
  <si>
    <t>AIR – Substandard Loans – Overdraft to Licensed MFIs – Resident – JPY</t>
  </si>
  <si>
    <t xml:space="preserve"> Saving Deposits – Private Sector – Resident – Other</t>
  </si>
  <si>
    <t>AIR – Doubtful Loans – Long term Loans to Licensed MFIs – Resident – JPY</t>
  </si>
  <si>
    <t>AIR – Doubtful Loans – Long term Loans to Licensed MFIs – Resident – Other</t>
  </si>
  <si>
    <t>Substandard Deposits – Short term Time Deposit with Banks – Non Resident – JPY</t>
  </si>
  <si>
    <t>AIR – Doubtful Loans – Short term Loans to OFIs – Resident – JPY</t>
  </si>
  <si>
    <t>AIR – Doubtful Loans – Short term Loans to OFIs – Resident – Other</t>
  </si>
  <si>
    <t>Saving and Time Deposits Interest Withholding Taxes – EUR</t>
  </si>
  <si>
    <t>Saving and Time Deposits Interest Withholding Taxes – JPY</t>
  </si>
  <si>
    <t>Saving and Time Deposits Interest Withholding Taxes – Other</t>
  </si>
  <si>
    <t>Interest Income in Suspense</t>
  </si>
  <si>
    <t xml:space="preserve">Interest Income in Suspense – KHR </t>
  </si>
  <si>
    <t>Interest Income in Suspense – USD</t>
  </si>
  <si>
    <t xml:space="preserve">Equity Investment in Unconsolidated Subsidiary – Private Sector – KHR </t>
  </si>
  <si>
    <t xml:space="preserve">Equity Investment in Unconsolidated Subsidiary – Private Sector – USD </t>
  </si>
  <si>
    <t xml:space="preserve">Equity Investment in Unconsolidated Subsidiary – Private Sector – EUR </t>
  </si>
  <si>
    <t xml:space="preserve">Equity Investment in Unconsolidated Subsidiary – Private Sector – JPY </t>
  </si>
  <si>
    <t xml:space="preserve">Equity Investment in Unconsolidated Subsidiary – Private Sector – Other </t>
  </si>
  <si>
    <t>Other Long Term Deposits – Private Sector – Resident – KHR</t>
  </si>
  <si>
    <t>Other Long Term Deposits – Private Sector – Resident – USD</t>
  </si>
  <si>
    <t>Other Long Term Deposits – Private Sector – Resident – EUR</t>
  </si>
  <si>
    <t>Other Long Term Deposits – Private Sector – Resident – JPY</t>
  </si>
  <si>
    <t>AIP – Saving Deposits from Provinces and Commune Councils</t>
  </si>
  <si>
    <t>AIP – Saving Deposits from Provinces and Commune Councils – KHR</t>
  </si>
  <si>
    <t>AIR – Substandard Loans – Credit Revolving – Private Sector – Non Resident – EUR</t>
  </si>
  <si>
    <t>AIR – Substandard Loans – Credit Revolving – Private Sector – Non Resident – JPY</t>
  </si>
  <si>
    <t xml:space="preserve">Other Intangible Assets – KHR </t>
  </si>
  <si>
    <t xml:space="preserve">Other Intangible Assets – USD </t>
  </si>
  <si>
    <t xml:space="preserve">Other Intangible Assets – EUR </t>
  </si>
  <si>
    <t xml:space="preserve">AIR – Investments in Foreign Entities Debt Securities – HTM – Due in one year or less – JPY </t>
  </si>
  <si>
    <t xml:space="preserve">Minority Interest in Consolidated Subsidiaries – KHR </t>
  </si>
  <si>
    <t xml:space="preserve">Position Account Foreign Exchange </t>
  </si>
  <si>
    <t>Short term Loans from OFIs – Non Resident – JPY</t>
  </si>
  <si>
    <t>Short term Loans from OFIs – Resident – EUR</t>
  </si>
  <si>
    <t>Short term Loans from OFIs – Resident – JPY</t>
  </si>
  <si>
    <t>Short term Loans from OFIs – Resident – Other</t>
  </si>
  <si>
    <t>Short term Loans from OFIs – Non Resident</t>
  </si>
  <si>
    <t>Special Mention Loans – Other Commercial Loans – Private Sector – Non Resident – USD</t>
  </si>
  <si>
    <t>Special Mention Loans – Other Commercial Loans – Private Sector – Non Resident – EUR</t>
  </si>
  <si>
    <t>Special Mention Loans – Other Commercial Loans – Private Sector – Non Resident – JPY</t>
  </si>
  <si>
    <t>Special Mention Loans – Other Commercial Loans – Private Sector – Non Resident – Other</t>
  </si>
  <si>
    <t>Special Mention Loans – Trade and Documentary Credits</t>
  </si>
  <si>
    <t xml:space="preserve">Special Mention Loans – Bankers' Acceptances  </t>
  </si>
  <si>
    <t>AIR – Special Mention Loans – Motor Vehicle Loans – Individuals – Non Resident – JPY</t>
  </si>
  <si>
    <t>AIR – Special Mention Loans – Motor Vehicle Loans – Individuals – Non Resident – Other</t>
  </si>
  <si>
    <t>General Banking Reserves (Other Than Revaluation)– Other</t>
  </si>
  <si>
    <t xml:space="preserve">Reserves  </t>
  </si>
  <si>
    <t>Reserves – KHR</t>
  </si>
  <si>
    <t>Reserves – USD</t>
  </si>
  <si>
    <t>Reserves – EUR</t>
  </si>
  <si>
    <t>Reserves – JPY</t>
  </si>
  <si>
    <t>Reserves – Other</t>
  </si>
  <si>
    <t>Revaluation Gain/(Loss) of Long Term Marketable Equity Security</t>
  </si>
  <si>
    <t>Revaluation Gain/(Loss) of Long Term Marketable Equity Security – KHR</t>
  </si>
  <si>
    <t>Revaluation Gain/(Loss) of Long Term Marketable Equity Security – USD</t>
  </si>
  <si>
    <t>Revaluation Gain/(Loss) of Long Term Marketable Equity Security – EUR</t>
  </si>
  <si>
    <t>Revaluation Gain/(Loss) of Long Term Marketable Equity Security – JPY</t>
  </si>
  <si>
    <t>Revaluation Gain/(Loss) of Long Term Marketable Equity Security – Other</t>
  </si>
  <si>
    <t>Retained Earnings – KHR</t>
  </si>
  <si>
    <t>Retained Earnings – USD</t>
  </si>
  <si>
    <t>AIP – Security Sold Under Agreement to Purchased – Overnight – Banks – Non Resident – JPY</t>
  </si>
  <si>
    <t>Bankers' Acceptances Outstanding – OFIs – Resident – USD</t>
  </si>
  <si>
    <t>Bankers' Acceptances Outstanding – OFIs – Resident – EUR</t>
  </si>
  <si>
    <t>Bankers' Acceptances Outstanding – OFIs – Resident – JPY</t>
  </si>
  <si>
    <t>Bankers' Acceptances Outstanding – OFIs – Resident – Other</t>
  </si>
  <si>
    <t xml:space="preserve">Bankers' Acceptances Outstanding – OFIs – Non Resident </t>
  </si>
  <si>
    <t>Bankers' Acceptances Outstanding – OFIs – Non Resident – KHR</t>
  </si>
  <si>
    <t>Bankers' Acceptances Outstanding – OFIs – Non Resident – USD</t>
  </si>
  <si>
    <t>AIP – Demand Deposit from Private Sector – Interest Bearing – Non Resident – JPY</t>
  </si>
  <si>
    <t xml:space="preserve">Royal Government of Cambodia – HTM – Obligation Due in Less than One Year – EUR </t>
  </si>
  <si>
    <t>Loss Loans – Short term Loans to Banks – Non Resident – JPY</t>
  </si>
  <si>
    <t>Substandard Loans – Motor Vehicle Loans – Individuals – Resident – USD</t>
  </si>
  <si>
    <t>AIR – Doubtful Loans – Short term Commercial Loans</t>
  </si>
  <si>
    <t>Substandard Loans – Motor Vehicle Loans – Individuals – Non Resident – USD</t>
  </si>
  <si>
    <t>Other Long Term Deposits – State Enterprise</t>
  </si>
  <si>
    <t>Other Long Term Deposits – State Enterprise – KHR</t>
  </si>
  <si>
    <t>Other Long Term Deposits – State Enterprise – USD</t>
  </si>
  <si>
    <t>Other Long Term Deposits – State Enterprise – EUR</t>
  </si>
  <si>
    <t>Other Long Term Deposits – State Enterprise – JPY</t>
  </si>
  <si>
    <t>Other Long Term Deposits – State Enterprise – Other</t>
  </si>
  <si>
    <t xml:space="preserve">AIR – Doubtful Loans – Short term Loans to Royal Government of Cambodia </t>
  </si>
  <si>
    <t>AIR – Doubtful Loans – Short term Loans to Royal Government of Cambodia – KHR</t>
  </si>
  <si>
    <t>Other Short Term Deposits – Private Sector – Non Resident – USD</t>
  </si>
  <si>
    <t>Other Short Term Deposits – Private Sector – Non Resident – EUR</t>
  </si>
  <si>
    <t xml:space="preserve">AIR – Corporate Debt Securities – TDS – Due in one year or less – Private Sector – Other </t>
  </si>
  <si>
    <t xml:space="preserve">AIR – Corporate Debt Securities – TDS – Due in one year or less – State Enterprise </t>
  </si>
  <si>
    <t xml:space="preserve">AIR – Corporate Debt Securities – TDS – Due in one year or less – State Enterprise – KHR </t>
  </si>
  <si>
    <t xml:space="preserve">AIR – Corporate Debt Securities – TDS – Due in one year or less – State Enterprise – USD </t>
  </si>
  <si>
    <t xml:space="preserve">AIR – Corporate Debt Securities – TDS – Due in one year or less – State Enterprise – EUR </t>
  </si>
  <si>
    <t>AIR – Substandard Loans – Overdraft –  Individuals – Non Resident – JPY</t>
  </si>
  <si>
    <t>Other Long Term Deposits – Royal Government of Cambodia – Other</t>
  </si>
  <si>
    <t>AIR – Substandard Loans – Overdraft –  Individuals – Resident – USD</t>
  </si>
  <si>
    <t>AIR – Substandard Loans – Overdraft –  Individuals – Resident – EUR</t>
  </si>
  <si>
    <t>AIR – Substandard Loans – Overdraft –  Individuals – Resident – JPY</t>
  </si>
  <si>
    <t>AIP – Money Market Deposit Accounts – Individuals – Resident – EUR</t>
  </si>
  <si>
    <t>AIP – Money Market Deposit Accounts – Individuals – Resident – JPY</t>
  </si>
  <si>
    <t>AIP – Margin or Restrictive Deposits of Individuals – Non Resident – KHR</t>
  </si>
  <si>
    <t xml:space="preserve">AIR – Corporate Debt Securities – HTM – Due Over Five Years – State Enterprise </t>
  </si>
  <si>
    <t>AIR – Loss Loans – Bankers' Acceptances – Private Sector – Resident – EUR</t>
  </si>
  <si>
    <t>AIR – Loss Loans – Bankers' Acceptances – Private Sector – Resident – JPY</t>
  </si>
  <si>
    <t>AIR – Loss Loans – Bankers' Acceptances – Private Sector – Resident – Other</t>
  </si>
  <si>
    <t>AIR – Loss Loans – Bankers' Acceptances – Private Sector – Non Resident – KHR</t>
  </si>
  <si>
    <t>AIR – Loss Loans – Bankers' Acceptances – Private Sector – Non Resident – USD</t>
  </si>
  <si>
    <t>AIR – Loss Loans – Credit Revolving – Individuals – Resident – USD</t>
  </si>
  <si>
    <t>AIR – Loss Loans – Credit Revolving – Individuals – Resident – EUR</t>
  </si>
  <si>
    <t>AIR – Loss Loans – Credit Revolving – Individuals – Resident – JPY</t>
  </si>
  <si>
    <t>AIR – Loss Loans – Credit Revolving – Individuals – Resident – Other</t>
  </si>
  <si>
    <t xml:space="preserve">Allowance for Accumulated Depreciation – Computer Equipment </t>
  </si>
  <si>
    <t xml:space="preserve">Allowance for Accumulated Depreciation – Computer Equipment – KHR </t>
  </si>
  <si>
    <t>AIP – Negotiable Certificate of Deposits – Banks – Non Resident – KHR</t>
  </si>
  <si>
    <t>AIR – Loss Loans – Bankers' Acceptances – Private Sector – Non Resident – JPY</t>
  </si>
  <si>
    <t>AIR – Loss Loans – Bankers' Acceptances – Private Sector – Non Resident – Other</t>
  </si>
  <si>
    <t>AIR – Loss Loans – Bankers' Acceptances – State Enterprise – Resident – KHR</t>
  </si>
  <si>
    <t xml:space="preserve">NUHGLI – Corporate Debt Securities – TDS – Due between One to Five Years – State Enterprise </t>
  </si>
  <si>
    <t>AIR – Doubtful Deposits – Saving Deposits with OFIs – Resident – Other</t>
  </si>
  <si>
    <t>Demand Deposits – Interest Bearing – Royal Government of Cambodia – USD</t>
  </si>
  <si>
    <t>Overdraft on Correspondent Account – Banks – Non Resident – Other</t>
  </si>
  <si>
    <t>Short term Loans from Banks – Resident</t>
  </si>
  <si>
    <t>Short term Loans from  Banks – Resident – KHR</t>
  </si>
  <si>
    <t>AIP – Long term – Other Deposits – State Enterprise</t>
  </si>
  <si>
    <t xml:space="preserve">Allowance for Accumulated Depreciation – Motor Vehicles – EUR </t>
  </si>
  <si>
    <t xml:space="preserve">Allowance for Accumulated Depreciation – Motor Vehicles – JPY </t>
  </si>
  <si>
    <t>AIR – Doubtful Deposits – Saving Deposits with Banks – Resident – JPY</t>
  </si>
  <si>
    <t>AIR – Doubtful Deposits – Saving Deposits with Banks – Resident – Other</t>
  </si>
  <si>
    <t>AIR – Doubtful Deposits – Saving Deposits with OFIs – Resident</t>
  </si>
  <si>
    <t>AIR – Doubtful Deposits – Saving Deposits with OFIs – Resident – KHR</t>
  </si>
  <si>
    <t>Loss Loans – Long term Loans to Head Office / Branches – Resident – KHR</t>
  </si>
  <si>
    <t>NUHGLI – Royal Government of Cambodia – TDS – Treasury Bill – EUR</t>
  </si>
  <si>
    <t>NUHGLI – Royal Government of Cambodia – TDS – Treasury Bill – JPY</t>
  </si>
  <si>
    <t>NUHGLI – Royal Government of Cambodia – TDS – Treasury Bill – Other</t>
  </si>
  <si>
    <t>AIR – Doubtful Loans – Long term Loans to Foreign Governments – USD</t>
  </si>
  <si>
    <t>AIR – Doubtful Loans – Long term Loans to Foreign Governments – EUR</t>
  </si>
  <si>
    <t>AIR – Doubtful Loans – Long term Loans to Foreign Governments – JPY</t>
  </si>
  <si>
    <t xml:space="preserve">AIR – Corporate Debt Securities – TDS – Due Over Five Years – OFIs – JPY </t>
  </si>
  <si>
    <t xml:space="preserve">(Less) Allowance for Loans and Lease Losses (ALLL) – Motor Vehicle – KHR </t>
  </si>
  <si>
    <t xml:space="preserve">(Less) Allowance for Loans and Lease Losses (ALLL) – Motor Vehicle – USD </t>
  </si>
  <si>
    <t xml:space="preserve">(Less) Allowance for Loans and Lease Losses (ALLL) – Motor Vehicle – EUR </t>
  </si>
  <si>
    <t xml:space="preserve">(Less) Allowance for Loans and Lease Losses (ALLL) – Motor Vehicle – JPY </t>
  </si>
  <si>
    <t xml:space="preserve">(Less) Allowance for Loans and Lease Losses (ALLL) – Motor Vehicle – Other </t>
  </si>
  <si>
    <t xml:space="preserve">(Less) Allowance for Loans and Lease Losses (ALLL) – Other Consumer Loans </t>
  </si>
  <si>
    <t xml:space="preserve">(Less) Allowance for Loans and Lease Losses (ALLL) – Other Consumer Loans – KHR </t>
  </si>
  <si>
    <t xml:space="preserve">(Less) Allowance for Loans and Lease Losses (ALLL) – Other Consumer Loans – USD </t>
  </si>
  <si>
    <t xml:space="preserve">(Less) Allowance for Loans and Lease Losses (ALLL) – Other Consumer Loans – EUR </t>
  </si>
  <si>
    <t>AIR – Doubtful Loans – Equipment Loans – Private Sector – Non Resident – USD</t>
  </si>
  <si>
    <t>AIR – Doubtful Loans – Equipment Loans – Private Sector – Non Resident – EUR</t>
  </si>
  <si>
    <t>AIR – Loss Loans and Placements with Banks</t>
  </si>
  <si>
    <t>AIR – Loss Loans – Short term Loans to Banks</t>
  </si>
  <si>
    <t>Certificate of Deposits – Banks – Non Resident – USD</t>
  </si>
  <si>
    <t>Certificate of Deposits – Banks – Non Resident – EUR</t>
  </si>
  <si>
    <t>Special Mention Loans – Short term Commercial Loans – State Enterprise – Resident – JPY</t>
  </si>
  <si>
    <t>Demand Deposits – Interest Bearing – Individuals – Non Resident – KHR</t>
  </si>
  <si>
    <t>Demand Deposits – Interest Bearing – Individuals – Non Resident – USD</t>
  </si>
  <si>
    <t>AIR – Special Mention Loans – Trust Receipt – State Enterprise – Resident – KHR</t>
  </si>
  <si>
    <t>AIR – Loss Loans – Loans to Related Parties – Private Sector – Non Resident – JPY</t>
  </si>
  <si>
    <t>AIR – Loss Loans – Loans to Related Parties – Private Sector – Non Resident – Other</t>
  </si>
  <si>
    <t>AIR – Loss Loans – Other Commercial Loans</t>
  </si>
  <si>
    <t xml:space="preserve">Allowance for Accumulated Depreciation – Computer Equipment – USD </t>
  </si>
  <si>
    <t xml:space="preserve">Allowance for Accumulated Depreciation – Computer Equipment – EUR </t>
  </si>
  <si>
    <t xml:space="preserve">Allowance for Accumulated Depreciation – Computer Equipment – JPY </t>
  </si>
  <si>
    <t xml:space="preserve">Allowance for Accumulated Depreciation – Computer Equipment – Other </t>
  </si>
  <si>
    <t xml:space="preserve">AIR – Investments in Foreign Entities Debt Securities – AFS – Due in over 5 years – JPY </t>
  </si>
  <si>
    <t xml:space="preserve">AIR – Investments in Foreign Entities Debt Securities – AFS – Due in over 5 years – Other </t>
  </si>
  <si>
    <t xml:space="preserve">Dividends Receivable – Investment in Equity Securities – AFS </t>
  </si>
  <si>
    <t xml:space="preserve">Dividends Receivable – Investment in Equity Securities – Banks – AFS – Resident </t>
  </si>
  <si>
    <t xml:space="preserve">Dividends Receivable – Investment in Equity Securities – Banks – AFS – Resident – KHR </t>
  </si>
  <si>
    <t xml:space="preserve">Dividends Receivable – Investment in Equity Securities – Banks – AFS – Resident – USD </t>
  </si>
  <si>
    <t xml:space="preserve">Dividends Receivable – Investment in Equity Securities – Banks – AFS – Resident – EUR </t>
  </si>
  <si>
    <t>AIR – Special Mention Loans – Real Estate Mortgage Loans – State Enterprise – Resident – JPY</t>
  </si>
  <si>
    <t>AIR – Special Mention Loans – Real Estate Mortgage Loans – State Enterprise – Resident – Other</t>
  </si>
  <si>
    <t>AIP – Bankers' Acceptances Outstanding – OFIs – Resident – Other</t>
  </si>
  <si>
    <t xml:space="preserve">AIP – Bankers' Acceptances Outstanding – OFIs – Non Resident </t>
  </si>
  <si>
    <t>AIP – Bankers' Acceptances Outstanding – OFIs – Non Resident – KHR</t>
  </si>
  <si>
    <t>AIP – Bankers' Acceptances Outstanding – OFIs – Non Resident – USD</t>
  </si>
  <si>
    <t>AIP – Bankers' Acceptances Outstanding – OFIs – Non Resident – EUR</t>
  </si>
  <si>
    <t>AIP – Bankers' Acceptances Outstanding – OFIs – Non Resident – JPY</t>
  </si>
  <si>
    <t>AIP – Bankers' Acceptances Outstanding – OFIs – Non Resident – Other</t>
  </si>
  <si>
    <t>36</t>
  </si>
  <si>
    <t>Accrued Payable Expenses</t>
  </si>
  <si>
    <t>Accrued Payroll Payable</t>
  </si>
  <si>
    <t>Accrued Salary and Wages Payable</t>
  </si>
  <si>
    <t>AIR – Loss Loans – Overdraft (Permanent Line of Credit) – State Enterprise – Resident – EUR</t>
  </si>
  <si>
    <t>13</t>
  </si>
  <si>
    <t>Standard Loans – Short term Loans to Head Office / Branches – Resident</t>
  </si>
  <si>
    <t>31</t>
  </si>
  <si>
    <t>Standard Loans – Short term Loans to Head Office / Branches – Resident – KHR</t>
  </si>
  <si>
    <t>32</t>
  </si>
  <si>
    <t>Standard Loans – Short term Loans to Head Office / Branches – Resident – USD</t>
  </si>
  <si>
    <t>33</t>
  </si>
  <si>
    <t>Standard Loans – Short term Loans to Head Office / Branches – Resident – EUR</t>
  </si>
  <si>
    <t>34</t>
  </si>
  <si>
    <t>Standard Loans – Short term Loans to Head Office / Branches – Resident – JPY</t>
  </si>
  <si>
    <t xml:space="preserve">NUHGLI – Corporate Debt Securities – TDS – Due Over Five Years – Private Sector – KHR </t>
  </si>
  <si>
    <t xml:space="preserve">NUHGLI – Corporate Debt Securities – TDS – Due Over Five Years – Private Sector – USD </t>
  </si>
  <si>
    <t xml:space="preserve">Corporate Debt Securities – HTM – Due between One to Five Years – Banks – USD </t>
  </si>
  <si>
    <t>AIR – Loss Loans – Short term Loans to Head Office / Branches – Resident – KHR</t>
  </si>
  <si>
    <t>AIR – Loss Loans – Short term Loans to Head Office / Branches – Resident – USD</t>
  </si>
  <si>
    <t>AIR – Loss Loans – Short term Loans to Head Office / Branches – Resident – EUR</t>
  </si>
  <si>
    <t>Demand Deposit – Interest Bearing from Licensed MFIs – Resident – USD</t>
  </si>
  <si>
    <t>Demand Deposit – Interest Bearing from Licensed MFIs – Resident – EUR</t>
  </si>
  <si>
    <t xml:space="preserve">AIR – Corporate Debt Securities – TDS – Due Over Five Years – State Enterprise – EUR </t>
  </si>
  <si>
    <t xml:space="preserve">AIR – Corporate Debt Securities – TDS – Due Over Five Years – State Enterprise – JPY </t>
  </si>
  <si>
    <t xml:space="preserve">AIR – Corporate Debt Securities – TDS – Due Over Five Years – State Enterprise – Other </t>
  </si>
  <si>
    <t>AIR – Doubtful Loans – Overdraft (Permanent Line of Credit) – Private Sector – Non Resident – EUR</t>
  </si>
  <si>
    <t>AIR – Doubtful Loans – Overdraft (Permanent Line of Credit) – Private Sector – Non Resident – JPY</t>
  </si>
  <si>
    <t xml:space="preserve">NUHGLI – Corporate Debt Securities – TDS – Due between One to Five Years – OFIs – JPY </t>
  </si>
  <si>
    <t>AIP – Overdraft on Correspondent Account – OFIs – Non Resident – KHR</t>
  </si>
  <si>
    <t>Short Term – Time Deposits from NBC – USD</t>
  </si>
  <si>
    <t>Short Term – Time Deposits from NBC – EUR</t>
  </si>
  <si>
    <t>Short Term – Time Deposits from NBC – JPY</t>
  </si>
  <si>
    <t>Standard Loans – Real Estate Mortgage Loans - State Enterprise - Resident</t>
  </si>
  <si>
    <t>Standard Loans – Other Long term Loans - Private Sector -  Non Resident</t>
  </si>
  <si>
    <t>AIR – Doubtful Loans – Short term Loans to Banks – Non Resident – KHR</t>
  </si>
  <si>
    <t xml:space="preserve">NUHGLI – Corporate Debt Securities – AFS – Due between One to Five Years – Private Sector  </t>
  </si>
  <si>
    <t xml:space="preserve">NUHGLI – Corporate Debt Securities – AFS – Due between One to Five Years – Private Sector – KHR </t>
  </si>
  <si>
    <t xml:space="preserve">NUHGLI – Corporate Debt Securities – AFS – Due between One to Five Years – Private Sector – USD </t>
  </si>
  <si>
    <t xml:space="preserve">NUHGLI – Corporate Debt Securities – AFS – Due between One to Five Years – Private Sector – EUR </t>
  </si>
  <si>
    <t xml:space="preserve">NUHGLI – Corporate Debt Securities – AFS – Due between One to Five Years – Private Sector – JPY </t>
  </si>
  <si>
    <t xml:space="preserve">NUHGLI – Corporate Debt Securities – AFS – Due between One to Five Years – Private Sector – Other </t>
  </si>
  <si>
    <t>Special Mention Loans – Bankers' Acceptances – Private Sector – Non Resident – USD</t>
  </si>
  <si>
    <t>Special Mention Loans – Bankers' Acceptances – Private Sector – Non Resident – EUR</t>
  </si>
  <si>
    <t>Special Mention Loans – Bankers' Acceptances – Private Sector – Non Resident – JPY</t>
  </si>
  <si>
    <t>Special Mention Loans – Bankers' Acceptances – Private Sector – Non Resident – Other</t>
  </si>
  <si>
    <t xml:space="preserve">Special Mention Loans – Bankers' Acceptances  - State Enterprise </t>
  </si>
  <si>
    <t>Overdraft on Correspondent Account – OFIs – Resident – KHR</t>
  </si>
  <si>
    <t>Overdraft on Correspondent Account – OFIs – Resident – USD</t>
  </si>
  <si>
    <t>Overdraft on Correspondent Account – OFIs – Resident – EUR</t>
  </si>
  <si>
    <t>Special Mention Loans – Bankers' Acceptances – State Enterprise – Resident – KHR</t>
  </si>
  <si>
    <t xml:space="preserve">Special Mention Loans – Equipment Loans – State Enterprise – Resident – Other </t>
  </si>
  <si>
    <t>Equity Investment in Subsidiary Companies – Private Sector – EUR</t>
  </si>
  <si>
    <t>AIR – Loss Loans – Long term Loans to Licensed MFIs – Resident – Other</t>
  </si>
  <si>
    <t>Royal Government of Cambodia – AFS – Treasury Bill – JPY</t>
  </si>
  <si>
    <t>Royal Government of Cambodia – AFS – Treasury Bill – Other</t>
  </si>
  <si>
    <t>AIR – Securities Purchased Under Agreement to Resell – Foreign Gov. – Non Resident – Other</t>
  </si>
  <si>
    <t>AIR – Investment and Trading Securities – Origional Maturity</t>
  </si>
  <si>
    <t xml:space="preserve">Corporate Debt Securities – HTM – Due between One to Five Years – State Enterprise – KHR </t>
  </si>
  <si>
    <t xml:space="preserve">Corporate Debt Securities – HTM – Due between One to Five Years – State Enterprise – USD </t>
  </si>
  <si>
    <t xml:space="preserve">NUHGLI  – Investment in Equity Securities – Banks – TDS – Non Resident – Other </t>
  </si>
  <si>
    <t xml:space="preserve">NUHGLI  – Investment in Equity Securities – OFIs – TDS – Non Resident </t>
  </si>
  <si>
    <t xml:space="preserve">NUHGLI  – Investment in Equity Securities – OFIs – TDS – Non Resident – KHR </t>
  </si>
  <si>
    <t xml:space="preserve">NUHGLI  – Investment in Equity Securities – OFIs – TDS – Non Resident – USD </t>
  </si>
  <si>
    <t>AIR – Doubtful Loans – Trust Receipt – Private Sector – Non Resident – USD</t>
  </si>
  <si>
    <t>Security Sold Under Agreement to Repurchased – Overnight – Banks – Non Resident – Other</t>
  </si>
  <si>
    <t>AIR – Doubtful Loans – Bankers' Acceptances – Private Sector – Resident – USD</t>
  </si>
  <si>
    <t>AIR – Doubtful Loans – Bankers' Acceptances – Private Sector – Resident – EUR</t>
  </si>
  <si>
    <t>Overdraft on Correspondent Account – Banks – Resident – Other</t>
  </si>
  <si>
    <t>Overdraft on Correspondent Account – Banks – Non Resident</t>
  </si>
  <si>
    <t>AIR – Doubtful Loans – Other Commercial Loans – Private Sector – Resident – JPY</t>
  </si>
  <si>
    <t>Other Short Term Deposits – Provinces and Commune Councils – USD</t>
  </si>
  <si>
    <t>Other Short Term Deposits – Provinces and Commune Councils – EUR</t>
  </si>
  <si>
    <t>AIP – Money Market Deposit Accounts – Provinces and Commune Councils – EUR</t>
  </si>
  <si>
    <t>AIP – Money Market Deposit Accounts – Provinces and Commune Councils – JPY</t>
  </si>
  <si>
    <t>AIP – Margin or Restrictive Deposits of Provinces and Commune Councils – Other</t>
  </si>
  <si>
    <t>AIP – Money Market Deposit Accounts – Provinces and Commune Councils</t>
  </si>
  <si>
    <t>AIR – Doubtful Loans – Other Commercial Loans – Private Sector – Resident – EUR</t>
  </si>
  <si>
    <t>AIP – Short Term – Time Deposit from Royal Government of Cambodia</t>
  </si>
  <si>
    <t>Special Mention Loans – Other Commercial Loans – Private Sector – Resident – JPY</t>
  </si>
  <si>
    <t>AIR – Standard Loans – Short term Commercial Loans – Private Sector – Resident – KHR</t>
  </si>
  <si>
    <t>AIR – Special Mention Loans – Lease Financing Receivable – State Enterprise – Resident – USD</t>
  </si>
  <si>
    <t>AIR – Special Mention Loans – Lease Financing Receivable – State Enterprise – Resident – EUR</t>
  </si>
  <si>
    <t>Certificate of Deposits – Provinces and Commune Councils – JPY</t>
  </si>
  <si>
    <t>Certificate of Deposits – Provinces and Commune Councils – Other</t>
  </si>
  <si>
    <t>Negotiable Certificate of Deposits</t>
  </si>
  <si>
    <t>Negotiable Certificate of Deposits – Individuals</t>
  </si>
  <si>
    <t xml:space="preserve">Negotiable Certificate of Deposits – Individuals – Resident </t>
  </si>
  <si>
    <t>Negotiable Certificate of Deposits – Individuals – Resident – KHR</t>
  </si>
  <si>
    <t>Negotiable Certificate of Deposits – Individuals – Resident – USD</t>
  </si>
  <si>
    <t>Negotiable Certificate of Deposits – Individuals – Resident – EUR</t>
  </si>
  <si>
    <t>Negotiable Certificate of Deposits – Individuals – Resident – JPY</t>
  </si>
  <si>
    <t>Negotiable Certificate of Deposits – Individuals – Resident – Other</t>
  </si>
  <si>
    <t>Negotiable Certificate of Deposits – Individuals – Non Resident</t>
  </si>
  <si>
    <t>Demand Deposit – Non Interest Bearing from Banks – Resident – Other</t>
  </si>
  <si>
    <t>Demand Deposit – Non Interest Bearing from Banks – Non Resident</t>
  </si>
  <si>
    <t>Demand Deposit – Non Interest Bearing from Banks – Non Resident – KHR</t>
  </si>
  <si>
    <t>Demand Deposit – Non Interest Bearing from Banks – Non Resident – USD</t>
  </si>
  <si>
    <t>Demand Deposit – Non Interest Bearing from Banks – Non Resident – EUR</t>
  </si>
  <si>
    <t>Demand Deposit – Non Interest Bearing from Banks – Non Resident – JPY</t>
  </si>
  <si>
    <t>Demand Deposit – Non Interest Bearing from Banks – Non Resident – Other</t>
  </si>
  <si>
    <t>Unposted Credits – Banks – Resident</t>
  </si>
  <si>
    <t>Negotiable Certificate of Deposits – Private Sector – Resident – EUR</t>
  </si>
  <si>
    <t>AIP – Negotiable Certificate of Deposits – Private Sector – Non Resident – JPY</t>
  </si>
  <si>
    <t>AIP – Other Deposits – Private Sector</t>
  </si>
  <si>
    <t>AIP – Short term – Other Deposits – Private Sector – Resident</t>
  </si>
  <si>
    <t>Demand Deposit – Non Interest Bearing from Banks – Resident – JPY</t>
  </si>
  <si>
    <t>Other Long Term Deposits – Private Sector – Non Resident – USD</t>
  </si>
  <si>
    <t>AIP – Margin or Restrictive Deposits of Individuals – Resident – USD</t>
  </si>
  <si>
    <t>Loss Loans – Long term Loans to OFIs – Resident – JPY</t>
  </si>
  <si>
    <t>Doubtful Loans – Lease Financing Receivable – State Enterprise – Resident – EUR</t>
  </si>
  <si>
    <t>Loss Deposits – Long term Time Deposit with Head Office / Branches – Non Resident</t>
  </si>
  <si>
    <t xml:space="preserve">AIR – Due from Banks – Interest Bearing Demand Deposit – Resident – KHR </t>
  </si>
  <si>
    <t xml:space="preserve">AIR – Due from Banks – Interest Bearing Demand Deposit – Resident – USD </t>
  </si>
  <si>
    <t xml:space="preserve">AIR – Due from Banks – Interest Bearing Demand Deposit – Resident – EUR </t>
  </si>
  <si>
    <t>Loss Deposits – Long term Time Deposit with Banks – Non Resident – Other</t>
  </si>
  <si>
    <t>AIR – Loss Deposits – Short term Time Deposit to Licensed MFIs – Resident – KHR</t>
  </si>
  <si>
    <t>AIR – Standard Loans – Equipment Loans – Private Sector – Non Resident – JPY</t>
  </si>
  <si>
    <t>AIR – Standard Loans – Equipment Loans – Private Sector – Non Resident – Other</t>
  </si>
  <si>
    <t xml:space="preserve">AIR – Standard Loans – Equipment Loans – State Enterprise – Resident – KHR </t>
  </si>
  <si>
    <t>Margin or Restrictive Deposits of OFIs – Non Resident – KHR</t>
  </si>
  <si>
    <t>AIR – Doubtful Loans – Other Commercial Loans</t>
  </si>
  <si>
    <t xml:space="preserve">Unearned Income – Commercial Loans – KHR </t>
  </si>
  <si>
    <t>Unearned Income – Commercial Loans – USD</t>
  </si>
  <si>
    <t>Unearned Income – Commercial Loans – EUR</t>
  </si>
  <si>
    <t>Unearned Income – Commercial Loans – JPY</t>
  </si>
  <si>
    <t>Unearned Income – Commercial Loans – Other</t>
  </si>
  <si>
    <t xml:space="preserve">Unearned Income – Trade Finance Loans </t>
  </si>
  <si>
    <t xml:space="preserve">Unearned Income – Trade Finance Loans – KHR </t>
  </si>
  <si>
    <t>Unearned Income – Trade Finance Loans – USD</t>
  </si>
  <si>
    <t>Unearned Income – Trade Finance Loans – EUR</t>
  </si>
  <si>
    <t>Unearned Income – Trade Finance Loans – JPY</t>
  </si>
  <si>
    <t>Unearned Income – Trade Finance Loans – Other</t>
  </si>
  <si>
    <t>AIR – Doubtful Loans – Other Bill of Exchange (BoE) – Private Sector – Non Resident – EUR</t>
  </si>
  <si>
    <t>AIP – Demand Deposit from Banks – Interest Bearing</t>
  </si>
  <si>
    <t>Negotiable Certificate of Deposits – OFIs – Non Resident – EUR</t>
  </si>
  <si>
    <t>Negotiable Certificate of Deposits – OFIs – Non Resident – JPY</t>
  </si>
  <si>
    <t>Negotiable Certificate of Deposits – OFIs – Non Resident – Other</t>
  </si>
  <si>
    <t>AIR – Doubtful Loans – Other Bill of Exchange (BoE) – Private Sector – Resident – Other</t>
  </si>
  <si>
    <t>AIR – Doubtful Loans – Other Bill of Exchange (BoE) – Private Sector – Non Resident – KHR</t>
  </si>
  <si>
    <t>AIR – Doubtful Loans – Other Bill of Exchange (BoE) – Private Sector – Non Resident – USD</t>
  </si>
  <si>
    <t>AIR – Doubtful Loans – Motor Vehicle Loans – Individuals – Resident – USD</t>
  </si>
  <si>
    <t>AIR – Standard Loans – Short term Commercial Loans – State Enterprise – Resident – KHR</t>
  </si>
  <si>
    <t>AIP – Short Term – Time Deposit from State Enterprise – Other</t>
  </si>
  <si>
    <t>Special Mention Loans – Other Bill of Exchange (BoE) – State Enterprise – Resident – KHR</t>
  </si>
  <si>
    <t>AIR – Special Mention Loans – Other Consumers Loans – Individuals – Resident – KHR</t>
  </si>
  <si>
    <t>AIR – Substandard Loans – Overdraft –  Individuals – Non Resident – KHR</t>
  </si>
  <si>
    <t>AIR – Substandard Loans – Overdraft –  Individuals – Non Resident – USD</t>
  </si>
  <si>
    <t>AIR – Substandard Loans – Overdraft –  Individuals – Non Resident – EUR</t>
  </si>
  <si>
    <t xml:space="preserve">AIR – Special Mention Loans – Equipment Loans – State Enterprise – Resident – JPY </t>
  </si>
  <si>
    <t xml:space="preserve">AIR – Special Mention Loans – Equipment Loans – State Enterprise – Resident – Other </t>
  </si>
  <si>
    <t>AIR – Special Mention Loans – Real Estate Mortgage Loans - Private Sector - Resient</t>
  </si>
  <si>
    <t>AIR – Special Mention Loans – Real Estate Mortgage Loans – Private Sector – Resident – KHR</t>
  </si>
  <si>
    <t>AIR – Special Mention Loans – Real Estate Mortgage Loans – Private Sector – Resident – USD</t>
  </si>
  <si>
    <t xml:space="preserve">AIR – Substandard Loans – Other Consumers Loans – Individuals – Resident </t>
  </si>
  <si>
    <t>AIR – Substandard Loans – Other Consumers Loans – Individuals – Resident – KHR</t>
  </si>
  <si>
    <t>AIR – Substandard Loans – Other Consumers Loans – Individuals – Resident – USD</t>
  </si>
  <si>
    <t>AIR – Substandard Loans – Other Consumers Loans – Individuals – Resident – EUR</t>
  </si>
  <si>
    <t>AIR – Substandard Loans – Other Consumers Loans – Individuals – Resident – JPY</t>
  </si>
  <si>
    <t>AIR – Substandard Loans – Other Consumers Loans – Individuals – Resident – Other</t>
  </si>
  <si>
    <t xml:space="preserve">AIR – Substandard Loans – Other Consumers Loans – Individuals – Non Resident </t>
  </si>
  <si>
    <t>AIR – Substandard Loans – Other Consumers Loans – Individuals – Non Resident – KHR</t>
  </si>
  <si>
    <t>AIR – Substandard Loans – Other Consumers Loans – Individuals – Non Resident – USD</t>
  </si>
  <si>
    <t>AIR – Substandard Loans – Other Consumers Loans – Individuals – Non Resident – EUR</t>
  </si>
  <si>
    <t>AIR – Substandard Loans – Other Consumers Loans – Individuals – Non Resident – JPY</t>
  </si>
  <si>
    <t>AIR – Substandard Loans – Other Consumers Loans – Individuals – Non Resident – Other</t>
  </si>
  <si>
    <t>27</t>
  </si>
  <si>
    <t>AIR – Special Mention Loans – Loans to Related Parties – Private Sector – Resident – USD</t>
  </si>
  <si>
    <t>Unearned Income – Loans to Banks</t>
  </si>
  <si>
    <t>Securities Purchased Under Agreement to Resell – Private Sector – Non Resident – JPY</t>
  </si>
  <si>
    <t>Transf. Dep. Excl. State and Local Government FC</t>
  </si>
  <si>
    <t>Transf. Dep. Excl. Public Nonfinancial Corporations FC</t>
  </si>
  <si>
    <t xml:space="preserve">Investment in Equity Securities – Private Sector – AFS – Resident – Other </t>
  </si>
  <si>
    <t xml:space="preserve">Investment in Equity Securities – State Enterprise – AFS – Resident </t>
  </si>
  <si>
    <t>Saving Deposit – Licensed MFIs – Resident – Other</t>
  </si>
  <si>
    <t>Demand, Saving and Time Deposits from Customers</t>
  </si>
  <si>
    <t xml:space="preserve">Demand Deposits </t>
  </si>
  <si>
    <t>Demand Deposits from Individuals</t>
  </si>
  <si>
    <t xml:space="preserve">Demand Deposits – Interest Bearing – Individuals – Resident </t>
  </si>
  <si>
    <t>Demand Deposits – Interest Bearing – Individuals – Resident – KHR</t>
  </si>
  <si>
    <t>Loss Deposits – Long term Time Deposit in Other Banks</t>
  </si>
  <si>
    <t>Loss Deposits – Long term Time Deposit with Banks – Resident</t>
  </si>
  <si>
    <t>AIR – Standard Loans – Real Estate Mortgage Loans – Private Sector – Resident – KHR</t>
  </si>
  <si>
    <t>AIR – Standard Loans – Real Estate Mortgage Loans – Private Sector – Resident – USD</t>
  </si>
  <si>
    <t>AIR – Standard Loans – Real Estate Mortgage Loans – Private Sector – Resident – EUR</t>
  </si>
  <si>
    <t xml:space="preserve">Purchased Interest Receivable – KHR </t>
  </si>
  <si>
    <t xml:space="preserve">Purchased Interest Receivable – USD </t>
  </si>
  <si>
    <t xml:space="preserve">Purchased Interest Receivable – EUR </t>
  </si>
  <si>
    <t xml:space="preserve">Purchased Interest Receivable – JPY </t>
  </si>
  <si>
    <t xml:space="preserve">Purchased Interest Receivable – Other </t>
  </si>
  <si>
    <t>Stationary Supply and Inventory</t>
  </si>
  <si>
    <t>Long term – Other Deposits – Banks – Resident – Other</t>
  </si>
  <si>
    <t>Long term – Other Deposits – Banks – Non Resident</t>
  </si>
  <si>
    <t xml:space="preserve">Prepaid Profit Tax – USD </t>
  </si>
  <si>
    <t xml:space="preserve">Prepaid Profit Tax – EUR </t>
  </si>
  <si>
    <t xml:space="preserve">Prepaid Profit Tax – JPY </t>
  </si>
  <si>
    <t xml:space="preserve">Prepaid Profit Tax – Other </t>
  </si>
  <si>
    <t>Prepaid Other Insurance</t>
  </si>
  <si>
    <t xml:space="preserve">Prepaid Other Insurance – KHR </t>
  </si>
  <si>
    <t>Doubtful Loans – Equipment Loans – Private Sector – Resident – Other</t>
  </si>
  <si>
    <t xml:space="preserve">Royal Government of Cambodia – AFS – Obligation Due between One to Five Years – KHR </t>
  </si>
  <si>
    <t xml:space="preserve">Royal Government of Cambodia – AFS – Obligation Due between One to Five Years – USD </t>
  </si>
  <si>
    <t>AIR – Special Mention Loans – Bankers' Acceptances – State Enterprise – Resident – KHR</t>
  </si>
  <si>
    <t>AIR – Special Mention Loans – Bankers' Acceptances – State Enterprise – Resident – USD</t>
  </si>
  <si>
    <t>AIR – Special Mention Loans – Credit Revolving – Private Sector – Non Resident – KHR</t>
  </si>
  <si>
    <t>AIR – Doubtful Loans – Short term Commercial Loans – Private Sector – Resident – Other</t>
  </si>
  <si>
    <t xml:space="preserve">AIR – Doubtful Loans – Short term Commercial Loans – Private Sector – Non Resident </t>
  </si>
  <si>
    <t xml:space="preserve">Dividends Receivable – Trading / Dealing Marketable Equity Securities – Banks – Resident – Other </t>
  </si>
  <si>
    <t>Saving Deposits – Royal Government of Cambodia – EUR</t>
  </si>
  <si>
    <t xml:space="preserve"> Saving Deposits – Royal Government of Cambodia – JPY</t>
  </si>
  <si>
    <t>Special Mention Loans – Short term Commercial Loans – Private Sector – Non Resident – USD</t>
  </si>
  <si>
    <t>Special Mention Loans – Short term Commercial Loans – Private Sector – Non Resident – EUR</t>
  </si>
  <si>
    <t>Special Mention Loans – Short term Commercial Loans – Private Sector – Non Resident – JPY</t>
  </si>
  <si>
    <t xml:space="preserve">Dividends Receivable – Trading / Dealing Marketable Equity Securities – OFIs – Resident </t>
  </si>
  <si>
    <t xml:space="preserve">Dividends Receivable – Trading / Dealing Marketable Equity Securities – OFIs – Resident – KHR </t>
  </si>
  <si>
    <t xml:space="preserve">Dividends Receivable – Trading / Dealing Marketable Equity Securities – OFIs – Resident – USD </t>
  </si>
  <si>
    <t xml:space="preserve">Dividends Receivable – Trading / Dealing Marketable Equity Securities – OFIs – Resident – EUR </t>
  </si>
  <si>
    <t>AIR – Substandard Loans – Lease Financing Receivable – Private Sector – Resident – USD</t>
  </si>
  <si>
    <t>AIR – Substandard Loans – Lease Financing Receivable – Private Sector – Resident – EUR</t>
  </si>
  <si>
    <t>AIR – Substandard Loans – Lease Financing Receivable – Private Sector – Resident – JPY</t>
  </si>
  <si>
    <t>AIR – Substandard Loans – Lease Financing Receivable – Private Sector – Resident – Other</t>
  </si>
  <si>
    <t>Saving Deposits – Provinces and Commune Councils – KHR</t>
  </si>
  <si>
    <t xml:space="preserve"> Saving Deposits – Provinces and Commune Councils – USD</t>
  </si>
  <si>
    <t xml:space="preserve"> Saving Deposits – Provinces and Commune Councils – EUR</t>
  </si>
  <si>
    <t>Saving Deposits – Provinces and Commune Councils – JPY</t>
  </si>
  <si>
    <t xml:space="preserve"> Saving Deposits – Provinces and Commune Councils – Other</t>
  </si>
  <si>
    <t xml:space="preserve">Time Deposits </t>
  </si>
  <si>
    <t>Other Short Term Deposits – Individuals – Non Resident</t>
  </si>
  <si>
    <t>AIR – Standard Loans – Lease Financing Receivable – State Enterprise – Resident – JPY</t>
  </si>
  <si>
    <t xml:space="preserve">Recoverable VAT Receivable – Other </t>
  </si>
  <si>
    <t>Standard Loans – Lease Financing Receivable – Private Sector – Non Resident – JPY</t>
  </si>
  <si>
    <t xml:space="preserve">AIR – Inter-bank Funds Sold – Banks – Resident – JPY </t>
  </si>
  <si>
    <t xml:space="preserve">AIR – Inter-bank Funds Sold – Banks – Resident – Other </t>
  </si>
  <si>
    <t xml:space="preserve">AIR – Inter-bank Funds Sold – OFIs – Resident </t>
  </si>
  <si>
    <t xml:space="preserve">AIR – Inter-bank Funds Sold – OFIs – Resident – KHR </t>
  </si>
  <si>
    <t xml:space="preserve">AIR – Inter-bank Funds Sold – OFIs – Resident – USD </t>
  </si>
  <si>
    <t xml:space="preserve">AIR – Inter-bank Funds Sold – OFIs – Resident – EUR </t>
  </si>
  <si>
    <t>AIR – Doubtful Loans – Credit Revolving – Private Sector – Resident – USD</t>
  </si>
  <si>
    <t>AIR – Doubtful Loans – Credit Revolving – Private Sector – Resident – EUR</t>
  </si>
  <si>
    <t>AIR – Doubtful Loans – Credit Revolving – Private Sector – Resident – JPY</t>
  </si>
  <si>
    <t>AIR – Standard Loans – Real Estate Mortgage Loans – Private Sector – Resident – JPY</t>
  </si>
  <si>
    <t>AIR – Loss Deposits – Long term Time Deposit with Banks – Resident – EUR</t>
  </si>
  <si>
    <t>AIR – Loss Deposits – Long term Time Deposit with Banks – Resident – JPY</t>
  </si>
  <si>
    <t>AIR – Loss Deposits – Long term Time Deposit with Banks – Resident – Other</t>
  </si>
  <si>
    <t>AIR – Loss Deposits – Long term Time Deposit with Banks – Non Resident</t>
  </si>
  <si>
    <t>AIR – Loss Deposits – Long term Time Deposit with Banks – Non Resident – KHR</t>
  </si>
  <si>
    <t xml:space="preserve">AIR – Capital Guarantee Deposit – JPY </t>
  </si>
  <si>
    <t>AIR – Loss Deposits – Saving Deposits with Licensed MFIs – Resident – Other</t>
  </si>
  <si>
    <t>AIR – Inter-bank Funds Sold</t>
  </si>
  <si>
    <t xml:space="preserve">AIR – Inter-bank Funds Sold – Banks – Resident </t>
  </si>
  <si>
    <t xml:space="preserve">AIR – Inter-bank Funds Sold – Banks – Resident – KHR </t>
  </si>
  <si>
    <t xml:space="preserve">AIR – Inter-bank Funds Sold – Banks – Resident – USD </t>
  </si>
  <si>
    <t>AIP – Money Market Deposit Accounts – Banks – Resident</t>
  </si>
  <si>
    <t>Security Sold Under Agreement to Repurchased – Overnight – OFIs – Non Resident – USD</t>
  </si>
  <si>
    <t>Security Sold Under Agreement to Repurchased – Overnight – OFIs – Non Resident – EUR</t>
  </si>
  <si>
    <t>AIP – Money Market Deposit Accounts – Banks – Non Resident – Other</t>
  </si>
  <si>
    <t>Short term – Other Deposits – OFIs – Resident</t>
  </si>
  <si>
    <t>Short term – Other Deposits – OFIs – Resident – KHR</t>
  </si>
  <si>
    <t>Short term – Other Deposits – OFIs – Resident – USD</t>
  </si>
  <si>
    <t>AIR – Special Mention Loans – Other Long term Loans – Private Sector – Non Resident – USD</t>
  </si>
  <si>
    <t>AIP – Short Term – Saving Deposits from Private Sector – Non Resident – KHR</t>
  </si>
  <si>
    <t>Real Estate Mortgage Payable – Banks – Non Resident – JPY</t>
  </si>
  <si>
    <t>AIP – Short term Loans from OFIs – Non Resident</t>
  </si>
  <si>
    <t>AIP – Short term Loans from OFIs – Non Resident – KHR</t>
  </si>
  <si>
    <t>AIP – Short term Loans from OFIs – Non Resident – USD</t>
  </si>
  <si>
    <t xml:space="preserve">Borrowed Funds – Shareholders </t>
  </si>
  <si>
    <t>Borrowed Funds – Shareholders – Resident</t>
  </si>
  <si>
    <t>Borrowed Funds – Shareholders – Resident – KHR</t>
  </si>
  <si>
    <t>Borrowed Funds – Shareholders – Resident – USD</t>
  </si>
  <si>
    <t>Long Term – Time Deposits from Banks – Non Resident – USD</t>
  </si>
  <si>
    <t>AIR – Doubtful Loans – Overdraft to OFIs – Resident – KHR</t>
  </si>
  <si>
    <t>AIR – Doubtful Loans – Overdraft to OFIs – Resident – USD</t>
  </si>
  <si>
    <t>Real Estate Mortgage Payable – OFIs – Non Resident</t>
  </si>
  <si>
    <t>Real Estate Mortgage Payable – OFIs – Non Resident – KHR</t>
  </si>
  <si>
    <t>Real Estate Mortgage Payable – OFIs – Non Resident – USD</t>
  </si>
  <si>
    <t>Real Estate Mortgage Payable – OFIs – Non Resident – EUR</t>
  </si>
  <si>
    <t>Real Estate Mortgage Payable – OFIs – Non Resident – JPY</t>
  </si>
  <si>
    <t>Real Estate Mortgage Payable – OFIs – Non Resident – Other</t>
  </si>
  <si>
    <t>Long Term – Time Deposits from Banks – Non Resident</t>
  </si>
  <si>
    <t>AIR – Special Mention Loans – Long term Loans to Provinces and Commune Councils – EUR</t>
  </si>
  <si>
    <t>AIR – Special Mention Loans – Long term Loans to Provinces and Commune Councils – JPY</t>
  </si>
  <si>
    <t>AIR – Special Mention Loans – Long term Loans to Provinces and Commune Councils – Other</t>
  </si>
  <si>
    <t>AIR – Special Mention Loans – Standard Loans – Loans to Foreign Governments</t>
  </si>
  <si>
    <t>AIR – Special Mention Loans – Short term Loans to Foreign Governments</t>
  </si>
  <si>
    <t>AIR – Special Mention Loans – Short term Loans to Foreign Governments – KHR</t>
  </si>
  <si>
    <t>AIR – Standard Loans – Long term Loans to Head Office / Branches – Non Resident – KHR</t>
  </si>
  <si>
    <t>AIR – Securities Purchased Under Agreement to Resell – OFIs – Resident – Other</t>
  </si>
  <si>
    <t xml:space="preserve">AIR – Foreign Government Obligation – HTM – Due in Less than One Year – JPY </t>
  </si>
  <si>
    <t xml:space="preserve">AIR – Foreign Government Obligation – HTM – Due in Less than One Year – Other </t>
  </si>
  <si>
    <t>AIR – Standard Loans – Other Bill of Exchange (BoE) – Private Sector – Resident – USD</t>
  </si>
  <si>
    <t>Demand Deposits – Non Interest Bearing – Private Sector – Non Resident – EUR</t>
  </si>
  <si>
    <t>AIP – Saving Deposit – OFIs – Resident – Other</t>
  </si>
  <si>
    <t>Standard Loans – Long term Loans to Head Office / Branches – Resident – USD</t>
  </si>
  <si>
    <t>Standard Loans – Long term Loans to Head Office / Branches – Resident – EUR</t>
  </si>
  <si>
    <t>Standard Loans – Long term Loans to Head Office / Branches – Resident – JPY</t>
  </si>
  <si>
    <t>AIP – Bankers' Acceptances Outstanding – Private Sector – Non Resident – EUR</t>
  </si>
  <si>
    <t>Saving Deposits – Private Sector – Non Resident – EUR</t>
  </si>
  <si>
    <t>Saving Deposits – Private Sector – Non Resident – JPY</t>
  </si>
  <si>
    <t xml:space="preserve"> Saving Deposits – Private Sector – Non Resident – Other</t>
  </si>
  <si>
    <t xml:space="preserve">Saving Deposits from State Enterprises </t>
  </si>
  <si>
    <t xml:space="preserve"> Saving Deposits – State Enterprises – KHR</t>
  </si>
  <si>
    <t xml:space="preserve"> Saving Deposits – State Enterprises  – USD</t>
  </si>
  <si>
    <t xml:space="preserve"> Saving Deposits – State Enterprises – EUR</t>
  </si>
  <si>
    <t xml:space="preserve"> Saving Deposits – State Enterprises – JPY</t>
  </si>
  <si>
    <t>AIP – Long term – Other Deposits – OFIs – Resident</t>
  </si>
  <si>
    <t>AIP – Long term – Other Deposits – OFIs – Resident – KHR</t>
  </si>
  <si>
    <t>AIP – Long term – Other Deposits – OFIs – Resident – USD</t>
  </si>
  <si>
    <t>AIP – Borrowed Funds – Shareholders – Resident</t>
  </si>
  <si>
    <t>AIP – Borrowed Funds – Shareholders – Resident – KHR</t>
  </si>
  <si>
    <t>AIP – Borrowed Funds – Shareholders – Resident – USD</t>
  </si>
  <si>
    <t>AIP – Borrowed Funds – Shareholders – Resident – EUR</t>
  </si>
  <si>
    <t>AIP – Borrowed Funds – Shareholders – Resident – JPY</t>
  </si>
  <si>
    <t>AIP – Negotiable Certificate of Deposits – Banks – Non Resident</t>
  </si>
  <si>
    <t>AIP – Long term – Other Deposits – OFIs – Resident – EUR</t>
  </si>
  <si>
    <t>AIP – Bankers' Acceptances Outstanding – OFIs – Resident – USD</t>
  </si>
  <si>
    <t>AIP – Bankers' Acceptances Outstanding – OFIs – Resident – EUR</t>
  </si>
  <si>
    <t>AIP – Short term – Other Deposits – OFIs – Resident – EUR</t>
  </si>
  <si>
    <t>AIP – Demand Deposit from Banks – Interest Bearing – Non Resident – KHR</t>
  </si>
  <si>
    <t>AIR – Substandard Loans – Trust Receipt – State Enterprise – Resident – USD</t>
  </si>
  <si>
    <t>AIR – Substandard Loans – Trust Receipt – State Enterprise – Resident – EUR</t>
  </si>
  <si>
    <t>Special Mention Loans – Real Estate Mortgage Loans – Private Sector – Resident – JPY</t>
  </si>
  <si>
    <t>AIR – Special Mention Loans – Other Consumers Loans – Individuals – Non Resident – JPY</t>
  </si>
  <si>
    <t>Special Mention Loans – Other Bill of Exchange (BoE) – Private Sector – Resident – EUR</t>
  </si>
  <si>
    <t>Special Mention Loans – Other Bill of Exchange (BoE) – Private Sector – Resident – JPY</t>
  </si>
  <si>
    <t>Special Mention Loans – Other Bill of Exchange (BoE) – Private Sector – Resident – Other</t>
  </si>
  <si>
    <t>Special Mention Loans – Other Bill of Exchange (BoE)  -Private Sector - Non Resiedent</t>
  </si>
  <si>
    <t>Special Mention Loans – Other Bill of Exchange (BoE) – Private Sector – Non Resident – KHR</t>
  </si>
  <si>
    <t>Special Mention Loans – Other Bill of Exchange (BoE) – Private Sector – Non Resident – USD</t>
  </si>
  <si>
    <t>Bankers' Acceptances Outstanding – OFIs – Resident</t>
  </si>
  <si>
    <t>Special Mention Loans – Short term Commercial Loans – State Enterprise – Resident – Other</t>
  </si>
  <si>
    <t>Special Mention Loans – Long term Commercial Loans</t>
  </si>
  <si>
    <t>Special Mention Loans – Equipment Loans - Private Sector - Resident</t>
  </si>
  <si>
    <t>Special Mention Loans – Equipment Loans – Private Sector – Resident – KHR</t>
  </si>
  <si>
    <t>Special Mention Loans – Equipment Loans – Private Sector – Resident – USD</t>
  </si>
  <si>
    <t>AIR – Loss Loans – Overdraft to Banks – Resident – KHR</t>
  </si>
  <si>
    <t>AIR – Loss Loans – Overdraft to Banks – Resident – USD</t>
  </si>
  <si>
    <t>AIR – Loss Loans – Overdraft to Banks – Resident – EUR</t>
  </si>
  <si>
    <t>AIR – Loss Loans – Overdraft to Banks – Resident – JPY</t>
  </si>
  <si>
    <t>AIR – Loss Loans – Overdraft to Banks – Resident – Other</t>
  </si>
  <si>
    <t>AIR – Loss Loans – Overdraft to OFIs – Resident</t>
  </si>
  <si>
    <t>AIR – Loss Loans – Overdraft to OFIs – Resident – KHR</t>
  </si>
  <si>
    <t>AIR – Loss Loans – Overdraft to OFIs – Resident – USD</t>
  </si>
  <si>
    <t>AIR – Loss Loans – Overdraft to OFIs – Resident – EUR</t>
  </si>
  <si>
    <t>AIP – Other Long-term Loans – Banks – Non Resident – KHR</t>
  </si>
  <si>
    <t>AIP – Long term – Other Deposits – Private Sector – Non Resident</t>
  </si>
  <si>
    <t>AIP – Long term – Other Deposits – Private Sector – Non Resident – KHR</t>
  </si>
  <si>
    <t>AIP – Long term – Other Deposits – Private Sector – Non Resident – USD</t>
  </si>
  <si>
    <t>Certificate of Deposits – Private Sector – Resident – EUR</t>
  </si>
  <si>
    <t xml:space="preserve">Foreign Government Obligation – TDS – Due Over Five Years – EUR </t>
  </si>
  <si>
    <t>Standard Loans – Loans to Related Parties – Private Sector – Non Resident – Other</t>
  </si>
  <si>
    <t xml:space="preserve">AIR – Foreign Government Obligation – AFS – Due in Less than One Year – JPY </t>
  </si>
  <si>
    <t>AIR – Standard Loans – Bankers' Acceptances – Private Sector – Non Resident – USD</t>
  </si>
  <si>
    <t>Certified Checks Outstanding and Bank Checks Issued Outstanding – State Enterprise – EUR</t>
  </si>
  <si>
    <t>Certified Checks Outstanding and Bank Checks Issued Outstanding – State Enterprise – JPY</t>
  </si>
  <si>
    <t>Certified Checks Outstanding and Bank Checks Issued Outstanding – State Enterprise – Other</t>
  </si>
  <si>
    <t>AIR – Standard Deposits – Long term Time Deposit with OFIs – Non Resident – Other</t>
  </si>
  <si>
    <t xml:space="preserve">AIR – Standard Deposits – Long term Time Deposit to Licensed MFIs – Resident </t>
  </si>
  <si>
    <t>AIR – Standard Deposits – Long term Time Deposit to Licensed MFIs – Resident – KHR</t>
  </si>
  <si>
    <t>AIR – Standard Deposits – Long term Time Deposit to Licensed MFIs – Resident – USD</t>
  </si>
  <si>
    <t>AIR – Standard Deposits – Long term Time Deposit to Licensed MFIs – Resident – EUR</t>
  </si>
  <si>
    <t>AIP – Margin or Restrictive Deposits of OFIs – Non Resident</t>
  </si>
  <si>
    <t>AIP – Margin or Restrictive Deposits of OFIs – Non Resident – KHR</t>
  </si>
  <si>
    <t>AIR – Standard Loans – Credit Revolving – State Enterprise – Resident – JPY</t>
  </si>
  <si>
    <t xml:space="preserve">AIR – Royal Government of Cambodia – HTM – Obligation Due in Less than One Year – USD </t>
  </si>
  <si>
    <t>AIR – Standard Loans – Real Estate Mortgage Loans – Individuals – Resident – USD</t>
  </si>
  <si>
    <t>AIR – Standard Loans – Real Estate Mortgage Loans – Individuals – Resident – EUR</t>
  </si>
  <si>
    <t>AIR – Standard Loans – Real Estate Mortgage Loans – Individuals – Resident – JPY</t>
  </si>
  <si>
    <t xml:space="preserve">AIR – Royal Government of Cambodia – HTM – Obligation Due in Less than One Year – Other </t>
  </si>
  <si>
    <t>AIP – Bankers' Acceptances Outstanding – Bank – Resident</t>
  </si>
  <si>
    <t>Overdraft on Correspondent Account – Banks – Non Resident – USD</t>
  </si>
  <si>
    <t>Overdraft on Correspondent Account – Banks – Non Resident – EUR</t>
  </si>
  <si>
    <t>Special Mention Loans – Trust Receipt – Private Sector – Non Resident – JPY</t>
  </si>
  <si>
    <t>AIP – Long Term – Time Deposit from Individuals – Non Resident – JPY</t>
  </si>
  <si>
    <t>AIP – Long Term – Time Deposit from Individuals – Non Resident – Other</t>
  </si>
  <si>
    <t>Saving Deposits – Individuals – Non Resident – Other</t>
  </si>
  <si>
    <t>AIR – Special Mention Loans – Trade and Documentary Credits</t>
  </si>
  <si>
    <t>AIR – Special Mention Loans – Bankers' Acceptances  - Private Sector -  Resident</t>
  </si>
  <si>
    <t>AIR – Doubtful Loans – Motor Vehicle Loans – Individuals – Resident – JPY</t>
  </si>
  <si>
    <t>AIR – Doubtful Loans – Motor Vehicle Loans – Individuals – Resident – Other</t>
  </si>
  <si>
    <t>AIR – Loss Loans – Bank Employee – Resident  – KHR</t>
  </si>
  <si>
    <t>AIR – Loss Loans – Bank Employee – Resident   – USD</t>
  </si>
  <si>
    <t>AIR – Loss Loans – Bank Employee – Resident   – EUR</t>
  </si>
  <si>
    <t>AIR – Loss Loans – Bank Employee – Resident   – JPY</t>
  </si>
  <si>
    <t>AIR – Loss Loans – Bank Employee – Resident   – Other</t>
  </si>
  <si>
    <t>AIR – Loss Loans – Credit Cards Loans</t>
  </si>
  <si>
    <t xml:space="preserve">AIR – Loss Loans – Credit Cards Loans – Individuals – Resident </t>
  </si>
  <si>
    <t>AIR – Loss Loans – Credit Cards Loans – Individuals – Resident – KHR</t>
  </si>
  <si>
    <t>AIR – Loss Loans – Credit Cards Loans – Individuals – Resident – USD</t>
  </si>
  <si>
    <t>AIR – Loss Loans – Credit Cards Loans – Individuals – Resident – EUR</t>
  </si>
  <si>
    <t>AIR – Loss Loans – Credit Cards Loans – Individuals – Resident – JPY</t>
  </si>
  <si>
    <t xml:space="preserve">Time Deposits from Licensed MFIs </t>
  </si>
  <si>
    <t>Short term – Time Deposits from Licensed MFIs – Resident</t>
  </si>
  <si>
    <t>Short term – Time Deposits from Licensed MFIs – Resident – KHR</t>
  </si>
  <si>
    <t>AIR – Standard Loans – Short term Commercial Loans – Private Sector – Resident – JPY</t>
  </si>
  <si>
    <t>AIR – Standard Loans – Short term Commercial Loans – Private Sector – Resident – Other</t>
  </si>
  <si>
    <t xml:space="preserve">AIR – Standard Loans – Short term Commercial Loans – Private Sector – Non Resident </t>
  </si>
  <si>
    <t>AIR – Standard Loans – Short term Commercial Loans – Private Sector – Non Resident – KHR</t>
  </si>
  <si>
    <t>AIR – Standard Loans – Short term Commercial Loans – Private Sector – Non Resident – USD</t>
  </si>
  <si>
    <t>AIR – Standard Loans – Short term Commercial Loans – Private Sector – Resident – EUR</t>
  </si>
  <si>
    <t>AIR – Special Mention Loans – Bankers' Acceptances – Private Sector – Resident – Other</t>
  </si>
  <si>
    <t>AIR – Special Mention Loans – Short term Commercial Loans – Private Sector – Resident – EUR</t>
  </si>
  <si>
    <t>Substandard Loans – Short term Loans to OFIs – Non Resident – EUR</t>
  </si>
  <si>
    <t>Substandard Loans – Short term Loans to OFIs – Non Resident – JPY</t>
  </si>
  <si>
    <t>AIP – Demand Deposit from Individuals – Interest Bearing – Non Resident – USD</t>
  </si>
  <si>
    <t>AIP – Demand Deposit from Individuals – Interest Bearing – Non Resident – EUR</t>
  </si>
  <si>
    <t>AIP – Demand Deposit from Individuals – Interest Bearing – Non Resident – JPY</t>
  </si>
  <si>
    <t>AIP – Demand Deposit from Individuals – Interest Bearing – Non Resident – Other</t>
  </si>
  <si>
    <t>AIP – Saving Deposits from Individuals</t>
  </si>
  <si>
    <t>AIP – Saving Deposits from Individuals – Resident</t>
  </si>
  <si>
    <t>Money Market Deposit Accounts – Royal Government of Cambodia – USD</t>
  </si>
  <si>
    <t xml:space="preserve">Royal Government of Cambodia – TDS – Obligation Due in Less than One Year – KHR </t>
  </si>
  <si>
    <t xml:space="preserve">Royal Government of Cambodia – TDS – Obligation Due in Less than One Year – USD </t>
  </si>
  <si>
    <t xml:space="preserve">Royal Government of Cambodia – TDS – Obligation Due in Less than One Year – EUR </t>
  </si>
  <si>
    <t xml:space="preserve">Royal Government of Cambodia – TDS – Obligation Due in Less than One Year – JPY </t>
  </si>
  <si>
    <t xml:space="preserve">Royal Government of Cambodia – TDS – Obligation Due in Less than One Year – Other </t>
  </si>
  <si>
    <t xml:space="preserve">Investment in Debt Securities – TDS – RGC Obligation – Due between One to Five Years </t>
  </si>
  <si>
    <t>AIP – Certificate of Deposits – Individuals – Non Resident – EUR</t>
  </si>
  <si>
    <t>AIP – Certificate of Deposits – Individuals – Non Resident – JPY</t>
  </si>
  <si>
    <t>AIP – Certificate of Deposits – Individuals – Non Resident – Other</t>
  </si>
  <si>
    <t>AIP – Negotiable Certificate of Deposits – Individuals</t>
  </si>
  <si>
    <t>AIR – Substandard Loans – Long term Loans to Provinces and Commune Councils – USD</t>
  </si>
  <si>
    <t>Demand Deposits – Non Interest Bearing – Individuals – Non Resident – Other</t>
  </si>
  <si>
    <t>Long Term – Time Deposits from Banks – Non Resident – EUR</t>
  </si>
  <si>
    <t>Long Term – Time Deposits from Banks – Non Resident – JPY</t>
  </si>
  <si>
    <t>AIR – Special Mention Loans – Other Bill of Exchange (BoE)  - Private Sector - Non Resident</t>
  </si>
  <si>
    <t>AIR – Special Mention Loans – Other Bill of Exchange (BoE) – Private Sector – Non Resident – KHR</t>
  </si>
  <si>
    <t xml:space="preserve">Special Mention Loans – Lease Financing Receivable – State Enterprise – Resident – KHR </t>
  </si>
  <si>
    <t>Special Mention Loans – Lease Financing Receivable – State Enterprise – Resident – USD</t>
  </si>
  <si>
    <t>AIR – Doubtful Loans – Real Estate Mortgage Loans – State Enterprise – Resident – USD</t>
  </si>
  <si>
    <t>Special Mention Loans – Trust Receipt – Private Sector – Resident – EUR</t>
  </si>
  <si>
    <t>Special Mention Loans – Trust Receipt – Private Sector – Resident – JPY</t>
  </si>
  <si>
    <t xml:space="preserve">Special Mention Loans – Credit Revolving – Individuals – Resident </t>
  </si>
  <si>
    <t>Special Mention Loans – Credit Revolving – Individuals – Resident – KHR</t>
  </si>
  <si>
    <t>Special Mention Loans – Credit Revolving – Individuals – Resident – USD</t>
  </si>
  <si>
    <t>Special Mention Loans – Credit Revolving – Individuals – Resident – EUR</t>
  </si>
  <si>
    <t>Special Mention Loans – Credit Revolving – Individuals – Resident – JPY</t>
  </si>
  <si>
    <t>Special Mention Loans – Credit Revolving – Individuals – Resident – Other</t>
  </si>
  <si>
    <t xml:space="preserve">Special Mention Loans – Credit Revolving – Individuals – Non Resident </t>
  </si>
  <si>
    <t>Special Mention Loans – Overdraft –  Individuals – Non Resident – USD</t>
  </si>
  <si>
    <t>Special Mention Loans – Overdraft –  Individuals – Non Resident – EUR</t>
  </si>
  <si>
    <t>Special Mention Loans – Overdraft –  Individuals – Non Resident – JPY</t>
  </si>
  <si>
    <t>Special Mention Loans – Overdraft –  Individuals – Non Resident – Other</t>
  </si>
  <si>
    <t>Special Mention Loans – Other Consumers Loans</t>
  </si>
  <si>
    <t xml:space="preserve">Special Mention Loans – Other Consumers Loans – Individuals – Resident </t>
  </si>
  <si>
    <t>Special Mention Loans – Other Consumers Loans – Individuals – Resident – KHR</t>
  </si>
  <si>
    <t xml:space="preserve">NUHGLI – Corporate Debt Securities – AFS – Due between One to Five Years – Banks – Other </t>
  </si>
  <si>
    <t xml:space="preserve">NUHGLI – Corporate Debt Securities – AFS – Due between One to Five Years – OFIs  </t>
  </si>
  <si>
    <t xml:space="preserve">NUHGLI – Corporate Debt Securities – AFS – Due between One to Five Years – OFIs – KHR </t>
  </si>
  <si>
    <t xml:space="preserve">NUHGLI – Corporate Debt Securities – AFS – Due between One to Five Years – OFIs – USD </t>
  </si>
  <si>
    <t>Short Term – Time Deposits – Private Sector – Non Resident – Other</t>
  </si>
  <si>
    <t>Due from NBC</t>
  </si>
  <si>
    <t>Current Account (Nostro) with NBC</t>
  </si>
  <si>
    <t>Current Account (Nostro) with NBC – KHR</t>
  </si>
  <si>
    <t>Fixed Assets</t>
  </si>
  <si>
    <t>Other Nonfinancial Assets</t>
  </si>
  <si>
    <t xml:space="preserve">Accumulated Premium Amortization, Less Discount Accretion on Other Portfolio Securities – TDS – USD </t>
  </si>
  <si>
    <t xml:space="preserve">Corporate Debt Securities – TDS – Due Over Five Years – Private Sector – EUR </t>
  </si>
  <si>
    <t xml:space="preserve">Corporate Debt Securities – TDS – Due Over Five Years – Private Sector – JPY </t>
  </si>
  <si>
    <t xml:space="preserve">Corporate Debt Securities – TDS – Due Over Five Years – Private Sector – Other </t>
  </si>
  <si>
    <t>AIR – Substandard Loans – Short term Loans to OFIs – Non Resident – JPY</t>
  </si>
  <si>
    <t>AIR – Substandard Loans – Short term Loans to OFIs – Non Resident – Other</t>
  </si>
  <si>
    <t xml:space="preserve">AIR – Corporate Debt Securities – HTM – Due in one year or less – State Enterprise – EUR </t>
  </si>
  <si>
    <t xml:space="preserve">AIR – Corporate Debt Securities – HTM – Due in one year or less – State Enterprise – JPY </t>
  </si>
  <si>
    <t xml:space="preserve">AIR – Corporate Debt Securities – HTM – Due in one year or less – State Enterprise – Other </t>
  </si>
  <si>
    <t xml:space="preserve">AIR – Corporate Debt Securities – HTM – Due between One to Five Years </t>
  </si>
  <si>
    <t>AIR – Loss Loans – Lease Financing Receivable – Private Sector – Non Resident – Other</t>
  </si>
  <si>
    <t xml:space="preserve">Corporate Debt Securities – TDS – Due between One to Five Years – Banks – Other </t>
  </si>
  <si>
    <t>AIR – Substandard Loans – Short term Loans to Head Office / Branches – Non Resident – KHR</t>
  </si>
  <si>
    <t xml:space="preserve">Corporate Debt Securities – TDS – Due between One to Five Years – OFIs – EUR </t>
  </si>
  <si>
    <t>AIR – Standard Loans – Other Consumers Loans – Individuals – Resident – KHR</t>
  </si>
  <si>
    <t>AIR – Standard Loans – Other Consumers Loans – Individuals – Resident – USD</t>
  </si>
  <si>
    <t>AIR – Standard Loans – Other Consumers Loans – Individuals – Resident – EUR</t>
  </si>
  <si>
    <t>AIR – Loss Loans – Lease Financing Receivable – Private Sector – Non Resident – USD</t>
  </si>
  <si>
    <t>AIR – Loss Loans – Lease Financing Receivable – Private Sector – Non Resident – EUR</t>
  </si>
  <si>
    <t>AIR – Loss Loans – Lease Financing Receivable – Private Sector – Non Resident – JPY</t>
  </si>
  <si>
    <t>AIP – Short Term – Time Deposit from Individuals – Non Resident</t>
  </si>
  <si>
    <t>Special Mention Loans – Motor Vehicle Loans – Individuals – Non Resident – Other</t>
  </si>
  <si>
    <t>Special Mention Loans – Overdraft –  Individuals</t>
  </si>
  <si>
    <t xml:space="preserve">Special Mention Loans – Overdraft –  Individuals – Resident </t>
  </si>
  <si>
    <t>AIR – Special Mention Loans – Other Consumers Loans – Individuals – Resident – USD</t>
  </si>
  <si>
    <t xml:space="preserve">Corporate Debt Securities – AFS – Due between One to Five Years – Private Sector – USD </t>
  </si>
  <si>
    <t xml:space="preserve">Corporate Debt Securities – AFS – Due between One to Five Years – Private Sector – EUR </t>
  </si>
  <si>
    <t xml:space="preserve">Corporate Debt Securities – AFS – Due between One to Five Years – Private Sector – JPY </t>
  </si>
  <si>
    <t xml:space="preserve">Corporate Debt Securities – AFS – Due between One to Five Years – Private Sector – Other </t>
  </si>
  <si>
    <t>AIR – Substandard Loans – Bank Employee – Resident    – EUR</t>
  </si>
  <si>
    <t>AIR – Standard Loans – Other Long term Loans – Private Sector – Non Resident – Other</t>
  </si>
  <si>
    <t xml:space="preserve">Corporate Debt Securities – AFS – Due between One to Five Years – Banks – Other </t>
  </si>
  <si>
    <t xml:space="preserve">Corporate Debt Securities – AFS – Due between One to Five Years – OFIs  </t>
  </si>
  <si>
    <t xml:space="preserve">Corporate Debt Securities – AFS – Due between One to Five Years – OFIs – KHR </t>
  </si>
  <si>
    <t xml:space="preserve">Corporate Debt Securities – AFS – Due between One to Five Years – OFIs – USD </t>
  </si>
  <si>
    <t xml:space="preserve">Corporate Debt Securities – AFS – Due between One to Five Years – OFIs – EUR </t>
  </si>
  <si>
    <t xml:space="preserve">Corporate Debt Securities – AFS – Due between One to Five Years – OFIs – JPY </t>
  </si>
  <si>
    <t>Special Mention Loans – Loans to Related Parties – Private Sector – Resident – JPY</t>
  </si>
  <si>
    <t>AIR – Special Mention Loans – Real Estate Mortgage Loans – Private Sector – Resident – Other</t>
  </si>
  <si>
    <t>AIR – Special Mention Loans – Real Estate Mortgage Loans - Private Sector - Non Resient</t>
  </si>
  <si>
    <t>AIR – Special Mention Loans – Real Estate Mortgage Loans – Private Sector – Non Resident – KHR</t>
  </si>
  <si>
    <t>AIR – Special Mention Loans – Real Estate Mortgage Loans – Private Sector – Non Resident – USD</t>
  </si>
  <si>
    <t>AIR – Special Mention Loans – Real Estate Mortgage Loans – Private Sector – Non Resident – EUR</t>
  </si>
  <si>
    <t>AIR – Special Mention Loans – Real Estate Mortgage Loans – Private Sector – Non Resident – JPY</t>
  </si>
  <si>
    <t>AIR – Standard Loans – Short term Loans to OFIs – Non Resident – JPY</t>
  </si>
  <si>
    <t>AIR – Standard Loans – Short term Loans to OFIs – Non Resident – Other</t>
  </si>
  <si>
    <t>Substandard Deposits – Saving Deposits with OFIs – Resident – JPY</t>
  </si>
  <si>
    <t>Loss Loans – Other Bill of Exchange (BoE) – Private Sector – Non Resident – KHR</t>
  </si>
  <si>
    <t>AIR – Substandard Deposits – Short term Time Deposit with OFIs – Resident – EUR</t>
  </si>
  <si>
    <t>Substandard Loans – Long term Loans to Banks – Non Resident – JPY</t>
  </si>
  <si>
    <t>Other Loans from Central Bank NC</t>
  </si>
  <si>
    <t>Other Loans from Other Financial Corporations NC</t>
  </si>
  <si>
    <t>Other Loans from Nonresidents NC</t>
  </si>
  <si>
    <t>AIP – Security Sold Under Agreement to Purchased – Overnight – OFIs – Non Resident</t>
  </si>
  <si>
    <t>AIP – Security Sold Under Agreement to Purchased – Overnight – OFIs – Non Resident – KHR</t>
  </si>
  <si>
    <t>AIP – Security Sold Under Agreement to Purchased – Overnight – OFIs – Non Resident – USD</t>
  </si>
  <si>
    <t>AIP – Security Sold Under Agreement to Purchased – Overnight – OFIs – Non Resident – EUR</t>
  </si>
  <si>
    <t>AIP – Security Sold Under Agreement to Purchased – Overnight – OFIs – Non Resident – JPY</t>
  </si>
  <si>
    <t>AIP – Security Sold Under Agreement to Purchased – Overnight – OFIs – Non Resident – Other</t>
  </si>
  <si>
    <t xml:space="preserve">Dividends Receivable – Trading / Dealing Marketable Equity Securities – Private Sector – Resident – JPY </t>
  </si>
  <si>
    <t>Certificate of Deposits – Individuals – Resident – KHR</t>
  </si>
  <si>
    <t>AIR – Loss Loans – Credit Revolving – State Enterprise – Resident – EUR</t>
  </si>
  <si>
    <t>AIR – Substandard Loans – Other Long term Loans – Private Sector – Resident – JPY</t>
  </si>
  <si>
    <t>AIR – Substandard Loans – Other Long term Loans – Private Sector – Resident – Other</t>
  </si>
  <si>
    <t>AIR – Substandard Loans – Other Long term Loans – Private Sector – Non Resident – KHR</t>
  </si>
  <si>
    <t>AIR – Substandard Loans – Other Long term Loans – Private Sector – Non Resident – USD</t>
  </si>
  <si>
    <t>AIR – Substandard Loans – Other Long term Loans – Private Sector – Non Resident – EUR</t>
  </si>
  <si>
    <t>Demand Deposits – Non Interest Bearing – Individuals – Non Resident – EUR</t>
  </si>
  <si>
    <t>AIP – Short term Loans from OFIs – Non Resident – EUR</t>
  </si>
  <si>
    <t>Special Mention Loans – Loans to Foreign Governments</t>
  </si>
  <si>
    <t xml:space="preserve">Special Mention Loans – Short term Loans to Foreign Governments </t>
  </si>
  <si>
    <t>Provision for Potential Losses on Off Balance Sheet Accounts and Other Sundry Liabilities</t>
  </si>
  <si>
    <t>Provision for Potential Losses on Off Balance Sheet Accounts</t>
  </si>
  <si>
    <t>Other Sundry Liabilities – Other</t>
  </si>
  <si>
    <t>Other Sundry Liabilities and Suspense Account</t>
  </si>
  <si>
    <t>AIR – Special Mention Loans – Credit Revolving – Private Sector – Resident – Other</t>
  </si>
  <si>
    <t>AIP – Long Term – Time Deposit from Banks – Resident – USD</t>
  </si>
  <si>
    <t>AIP – Long Term – Time Deposit from Banks – Resident – EUR</t>
  </si>
  <si>
    <t>AIP – Long Term – Time Deposit from Banks – Resident – JPY</t>
  </si>
  <si>
    <t>AIP – Long Term – Time Deposit from Banks – Resident – Other</t>
  </si>
  <si>
    <t>AIP – Long Term – Time Deposit from Banks – Non Resident</t>
  </si>
  <si>
    <t>Accrued Bonus/Incentive Compensation Payable – EUR</t>
  </si>
  <si>
    <t>Accrued Bonus/Incentive Compensation Payable – JPY</t>
  </si>
  <si>
    <t>Accrued Bonus/Incentive Compensation Payable – Other</t>
  </si>
  <si>
    <t>Accrued and Withheld Payroll Taxes Payable</t>
  </si>
  <si>
    <t xml:space="preserve">Accrued and Withheld Payroll Taxes Payable – KHR </t>
  </si>
  <si>
    <t>Accrued and Withheld Payroll Taxes Payable – USD</t>
  </si>
  <si>
    <t>Accrued and Withheld Payroll Taxes Payable – EUR</t>
  </si>
  <si>
    <t>Accrued and Withheld Payroll Taxes Payable – JPY</t>
  </si>
  <si>
    <t>Accrued and Withheld Payroll Taxes Payable – Other</t>
  </si>
  <si>
    <t>Other Payroll Deductions Withheld Payable</t>
  </si>
  <si>
    <t>Certified Checks Outstanding and Bank Checks Issued Outstanding – Private Sector – Resident – EUR</t>
  </si>
  <si>
    <t>Certified Checks Outstanding and Bank Checks Issued Outstanding – Private Sector – Resident – JPY</t>
  </si>
  <si>
    <t>Certified Checks Outstanding and Bank Checks Issued Outstanding – Private Sector – Resident – Other</t>
  </si>
  <si>
    <t>Certified Checks Outstanding and Bank Issued Foreign Draft Outstanding – Private Sector – Non Resident</t>
  </si>
  <si>
    <t>AIR – Loss Loans – Short term Commercial Loans – State Enterprise – Resident – KHR</t>
  </si>
  <si>
    <t>AIR – Loss Loans – Short term Commercial Loans – State Enterprise – Resident – USD</t>
  </si>
  <si>
    <t>AIR – Loss Loans – Short term Commercial Loans – State Enterprise – Resident – EUR</t>
  </si>
  <si>
    <t>Unposted Credits – Private Sector – Resident – EUR</t>
  </si>
  <si>
    <t>Unposted Credits – Private Sector – Resident – JPY</t>
  </si>
  <si>
    <t>Unposted Credits – Private Sector – Resident – Other</t>
  </si>
  <si>
    <t>Standard Loans – Credit Revolving – State Enterprise – Resident – USD</t>
  </si>
  <si>
    <t xml:space="preserve">Corporate Debt Securities – AFS – Due in one year or less – Private Sector – JPY </t>
  </si>
  <si>
    <t>Doubtful Loans – Other Commercial Loans – Private Sector – Resident – JPY</t>
  </si>
  <si>
    <t>AIP – Long Term – Time Deposit from OFIs – Non Resident</t>
  </si>
  <si>
    <t>AIP – Long Term – Time Deposit from OFIs – Non Resident – KHR</t>
  </si>
  <si>
    <t>AIP – Long Term – Time Deposit from OFIs – Non Resident – USD</t>
  </si>
  <si>
    <t>Doubtful Deposits – Long term Time Deposit with Head Office / Branches – Non Resident – JPY</t>
  </si>
  <si>
    <t>Standard Loans – Other Consumers Loans – Individuals – Non Resident – USD</t>
  </si>
  <si>
    <t>AIP – Short term – Other Deposits – Private Sector – Resident – KHR</t>
  </si>
  <si>
    <t>AIP – Short term – Other Deposits – Private Sector – Resident – USD</t>
  </si>
  <si>
    <t>AIP – Long Term – Time Deposit from OFIs – Non Resident – EUR</t>
  </si>
  <si>
    <t>AIP – Long Term – Time Deposit from OFIs – Non Resident – JPY</t>
  </si>
  <si>
    <t>AIP – Long Term – Time Deposit from OFIs – Non Resident – Other</t>
  </si>
  <si>
    <t>AIP – Short term Time Deposits from Licensed MFIs – Resident</t>
  </si>
  <si>
    <t xml:space="preserve">AIR – Substandard Loans – Lease Financing Receivable – State Enterprise – Resident </t>
  </si>
  <si>
    <t xml:space="preserve">AIR – Substandard Loans – Lease Financing Receivable – State Enterprise – Resident – KHR </t>
  </si>
  <si>
    <t>AIR – Substandard Loans – Lease Financing Receivable – State Enterprise – Resident – USD</t>
  </si>
  <si>
    <t>Short Term – Time Deposits – Royal Government of Cambodia – Other</t>
  </si>
  <si>
    <t>AIR – Loss Loans – Trust Receipt – State Enterprise – Resident – EUR</t>
  </si>
  <si>
    <t>AIR – Loss Loans – Trust Receipt – State Enterprise – Resident – JPY</t>
  </si>
  <si>
    <t>AIR – Doubtful Loans – Overdraft to Licensed MFIs – Resident – EUR</t>
  </si>
  <si>
    <t>AIR – Doubtful Loans – Overdraft to Licensed MFIs – Resident – JPY</t>
  </si>
  <si>
    <t xml:space="preserve">AIR – Corporate Debt Securities – AFS – Due in one year or less – State Enterprise </t>
  </si>
  <si>
    <t xml:space="preserve">AIR – Corporate Debt Securities – AFS – Due in one year or less – Private Sector – Other </t>
  </si>
  <si>
    <t xml:space="preserve">Long Term – Time Deposits – Royal Government of Cambodia  </t>
  </si>
  <si>
    <t>AIR – Special Mention Loans – Long term Loans to Foreign Governments – KHR</t>
  </si>
  <si>
    <t>AIR – Special Mention Loans – Long term Loans to Foreign Governments – USD</t>
  </si>
  <si>
    <t>AIR – Special Mention Loans – Long term Loans to Foreign Governments – EUR</t>
  </si>
  <si>
    <t xml:space="preserve">AIR – Loss Loans – Short term Commercial Loans – Private Sector – Non Resident </t>
  </si>
  <si>
    <t>AIP – Money Market Deposit Accounts – OFIs – Non Resident – JPY</t>
  </si>
  <si>
    <t>AIP – Money Market Deposit Accounts – OFIs – Non Resident – Other</t>
  </si>
  <si>
    <t>AIP – Interbank Funds Purchased – OFIs</t>
  </si>
  <si>
    <t>AIP – Interbank Funds Purchased – OFIs – Resident</t>
  </si>
  <si>
    <t>AIP – Interbank Funds Purchased – OFIs – Resident – KHR</t>
  </si>
  <si>
    <t>AIP – Interbank Funds Purchased – OFIs – Resident – USD</t>
  </si>
  <si>
    <t>Other Long-term Loans – OFIs – Non Resident – EUR</t>
  </si>
  <si>
    <t>Other Long-term Loans – OFIs – Non Resident – JPY</t>
  </si>
  <si>
    <t>AIP – Money Market Deposit Accounts – Royal Government of Cambodia – EUR</t>
  </si>
  <si>
    <t>AIR – Doubtful Loans – Equipment Loans</t>
  </si>
  <si>
    <t>AIP – Security Sold Under Agreement to Purchased – Overnight – Banks – Non Resident</t>
  </si>
  <si>
    <t>Certificate of Deposits – Banks – Resident – EUR</t>
  </si>
  <si>
    <t>Certificate of Deposits – Banks – Resident – JPY</t>
  </si>
  <si>
    <t>Certificate of Deposits – Banks – Resident – Other</t>
  </si>
  <si>
    <t xml:space="preserve">Certificate of Deposits – Banks – Non Resident </t>
  </si>
  <si>
    <t>Special Mention Loans – Overdraft (Permanent Line of Credit) – State Enterprise – Resident – Other</t>
  </si>
  <si>
    <t>Special Mention Loans – Short term Commercial Loans</t>
  </si>
  <si>
    <t xml:space="preserve">Special Mention Loans – Short term Commercial Loans – Private Sector – Resident </t>
  </si>
  <si>
    <t>Special Mention Loans – Short term Commercial Loans – Private Sector – Resident – KHR</t>
  </si>
  <si>
    <t>Special Mention Loans – Short term Commercial Loans – Private Sector – Resident – USD</t>
  </si>
  <si>
    <t>Special Mention Loans – Short term Commercial Loans – Private Sector – Resident – EUR</t>
  </si>
  <si>
    <t>Special Mention Loans – Short term Commercial Loans – Private Sector – Resident – JPY</t>
  </si>
  <si>
    <t>Special Mention Loans – Short term Commercial Loans – Private Sector – Resident – Other</t>
  </si>
  <si>
    <t xml:space="preserve">Special Mention Loans – Short term Commercial Loans – Private Sector – Non Resident </t>
  </si>
  <si>
    <t>Margin or Restrictive Deposits of Royal Government of Cambodia – EUR</t>
  </si>
  <si>
    <t xml:space="preserve">AIR – Investments in Foreign Entities Debt Securities – AFS – Due in one year or less – KHR </t>
  </si>
  <si>
    <t xml:space="preserve">AIR – Investments in Foreign Entities Debt Securities – AFS – Due in one year or less – USD </t>
  </si>
  <si>
    <t>Substandard Loans – Equipment Loans – Private Sector – Non Resident – JPY</t>
  </si>
  <si>
    <t>Standard Loans – Other Consumers Loans – Individuals – Non Resident – KHR</t>
  </si>
  <si>
    <t xml:space="preserve">NUHGLI – Foreign Government Obligation – AFS – Due between One to Five Years – EUR </t>
  </si>
  <si>
    <t xml:space="preserve">NUHGLI – Foreign Government Obligation – AFS – Due between One to Five Years – JPY </t>
  </si>
  <si>
    <t xml:space="preserve">NUHGLI – Foreign Government Obligation – AFS – Due between One to Five Years – Other </t>
  </si>
  <si>
    <t>AIR – Substandard Loans – Bankers' Acceptances – Private Sector – Resident – EUR</t>
  </si>
  <si>
    <t>AIR – Substandard Loans – Bankers' Acceptances – Private Sector – Resident – JPY</t>
  </si>
  <si>
    <t xml:space="preserve">NUHGLI – Foreign Government Obligation – AFS – Due in Less than One Year – KHR </t>
  </si>
  <si>
    <t xml:space="preserve">NUHGLI – Foreign Government Obligation – AFS – Due in Less than One Year – USD </t>
  </si>
  <si>
    <t>AIR – Substandard Deposits – Long term Time Deposit with Banks – Non Resident</t>
  </si>
  <si>
    <t>AIR – Substandard Loans – Loans to Related Parties – Private Sector – Resident – JPY</t>
  </si>
  <si>
    <t>AIR – Substandard Loans – Loans to Related Parties – Private Sector – Resident – Other</t>
  </si>
  <si>
    <t xml:space="preserve">AIR – Substandard Loans – Loans to Related Parties – Private Sector – Non Resident </t>
  </si>
  <si>
    <t>AIP – Long term Time Deposits from Licensed MFIs – Resident – KHR</t>
  </si>
  <si>
    <t>AIP – Long term Time Deposits from Licensed MFIs – Resident – USD</t>
  </si>
  <si>
    <t xml:space="preserve">NUHGLI – Royal Government of Cambodia – AFS – Obligation Due in Less than One Year – EUR </t>
  </si>
  <si>
    <t>Loss Loans – Trust Receipt – Private Sector – Non Resident – JPY</t>
  </si>
  <si>
    <t>Standard Loans – Overdraft –  Individuals – Resident – Other</t>
  </si>
  <si>
    <t xml:space="preserve">Standard Loans – Overdraft –  Individuals – Non Resident </t>
  </si>
  <si>
    <t xml:space="preserve">Allowance for Accumulated Depreciation – Other Fixed Assets – Other </t>
  </si>
  <si>
    <t>Intangible Assets</t>
  </si>
  <si>
    <t>Goodwill</t>
  </si>
  <si>
    <t xml:space="preserve">Goodwill – KHR </t>
  </si>
  <si>
    <t xml:space="preserve">Goodwill – USD </t>
  </si>
  <si>
    <t xml:space="preserve">Goodwill – EUR </t>
  </si>
  <si>
    <t xml:space="preserve">Goodwill – JPY </t>
  </si>
  <si>
    <t xml:space="preserve">Goodwill – Other </t>
  </si>
  <si>
    <t>Computer Software</t>
  </si>
  <si>
    <t xml:space="preserve">Computer Software – KHR </t>
  </si>
  <si>
    <t xml:space="preserve">Computer Software – USD </t>
  </si>
  <si>
    <t>Special Mention Loans – Other Long term Loans - Private Sector -  Non Resident</t>
  </si>
  <si>
    <t>AIR – Special Mention Loans – Real Estate Mortgage Loans – State Enterprise – Resident – USD</t>
  </si>
  <si>
    <t>AIP – Money Market Deposit Accounts – Individuals – Non Resident – EUR</t>
  </si>
  <si>
    <t xml:space="preserve">Special Mention Loans – Long term Loans to Royal Government of Cambodia </t>
  </si>
  <si>
    <t>AIR – Special Mention Loans – Overdraft –  Individuals</t>
  </si>
  <si>
    <t xml:space="preserve">AIR – Special Mention Loans – Overdraft –  Individuals – Resident </t>
  </si>
  <si>
    <t>AIR – Special Mention Loans – Overdraft –  Individuals – Resident – KHR</t>
  </si>
  <si>
    <t>AIR – Special Mention Loans – Overdraft –  Individuals – Resident – USD</t>
  </si>
  <si>
    <t>AIR – Special Mention Loans – Overdraft –  Individuals – Resident – EUR</t>
  </si>
  <si>
    <t>AIR – Standard Loans – Short term Loans to Banks – Non Resident – EUR</t>
  </si>
  <si>
    <t>AIR – Standard Loans – Short term Loans to Banks – Non Resident – JPY</t>
  </si>
  <si>
    <t>AIR – Standard Loans – Short term Loans to Banks – Non Resident – Other</t>
  </si>
  <si>
    <t>AIR – Standard Loans – Short term Loans to Head Office / Branches – Resident</t>
  </si>
  <si>
    <t>AIR – Standard Loans – Short term Loans to Head Office / Branches – Resident – KHR</t>
  </si>
  <si>
    <t>AIR – Standard Loans – Short term Loans to Head Office / Branches – Resident – USD</t>
  </si>
  <si>
    <t>AIR – Standard Loans – Short term Loans to Head Office / Branches – Resident – EUR</t>
  </si>
  <si>
    <t>AIR – Standard Loans – Short term Loans to Head Office / Branches – Resident – JPY</t>
  </si>
  <si>
    <t>AIR – Standard Loans – Short term Loans to Head Office / Branches – Resident – Other</t>
  </si>
  <si>
    <t>AIR – Standard Loans – Short term Loans to Head Office / Branches – Non Resident</t>
  </si>
  <si>
    <t xml:space="preserve">Special Mention Loans – Equipment Loans – State Enterprise – Resident – JPY </t>
  </si>
  <si>
    <t xml:space="preserve">NUHGLI – Royal Government of Cambodia – AFS – Obligation Due between One to Five Years – USD </t>
  </si>
  <si>
    <t>Loss Loans – Trust Receipt – Private Sector – Non Resident – Other</t>
  </si>
  <si>
    <t xml:space="preserve">Allowance for Accumulated Depreciation – Motor Vehicles </t>
  </si>
  <si>
    <t>(Less) Allowance for Loans and Lease Losses (ALLL) – Loans to Foreign Governments – Other</t>
  </si>
  <si>
    <t>(Less) Allowance for Loans and Lease Losses (ALLL) – Commercial Loans</t>
  </si>
  <si>
    <t xml:space="preserve">(Less) Allowance for Loans and Lease Losses (ALLL) – Overdraft </t>
  </si>
  <si>
    <t>Standard Deposits – Short term Time Deposit with Banks – Non Resident</t>
  </si>
  <si>
    <t xml:space="preserve">AIR – Substandard Loans – Credit Revolving – Individuals – Non Resident </t>
  </si>
  <si>
    <t xml:space="preserve">Dividends Receivable – Investment in Equity Securities – OFIs – AFS – Non Resident </t>
  </si>
  <si>
    <t xml:space="preserve">Dividends Receivable – Investment in Equity Securities – OFIs – AFS – Non Resident – KHR </t>
  </si>
  <si>
    <t xml:space="preserve">Unearned Income – Loans to Licensed MFIs – Resident </t>
  </si>
  <si>
    <t xml:space="preserve">Dividends Receivable – Investment in Equity Securities – Banks – AFS – Non Resident – JPY </t>
  </si>
  <si>
    <t xml:space="preserve">NUHGLI – Corporate Debt Securities – AFS – Due Over Five Years – Banks – USD </t>
  </si>
  <si>
    <t xml:space="preserve">Dividends Receivable – Investment in Equity Securities – State Enterprise – AFS – Resident – EUR </t>
  </si>
  <si>
    <t xml:space="preserve">Dividends Receivable – Investment in Equity Securities – State Enterprise – AFS – Resident – JPY </t>
  </si>
  <si>
    <t xml:space="preserve">Dividends Receivable – Investment in Equity Securities – State Enterprise – AFS – Resident – Other </t>
  </si>
  <si>
    <t xml:space="preserve">Dividends Receivable – Investment in Equity Securities – Banks – AFS – Non Resident </t>
  </si>
  <si>
    <t xml:space="preserve">Dividends Receivable – Investment in Equity Securities – OFIs – AFS – Non Resident – USD </t>
  </si>
  <si>
    <t xml:space="preserve">Dividends Receivable – Investment in Equity Securities – OFIs – AFS – Non Resident – EUR </t>
  </si>
  <si>
    <t>Dividend Payable – JPY</t>
  </si>
  <si>
    <t>Dividend Payable – Other</t>
  </si>
  <si>
    <t>Dividend Withholding Taxes</t>
  </si>
  <si>
    <t xml:space="preserve">Dividend Withholding Taxes – KHR </t>
  </si>
  <si>
    <t>Dividend Withholding Taxes – USD</t>
  </si>
  <si>
    <t>Dividend Withholding Taxes – EUR</t>
  </si>
  <si>
    <t>Dividend Withholding Taxes – JPY</t>
  </si>
  <si>
    <t>Dividend Withholding Taxes – Other</t>
  </si>
  <si>
    <t>Saving and Time Deposits Interest Withholding Taxes</t>
  </si>
  <si>
    <t xml:space="preserve">Accrued Interest Recived – USD </t>
  </si>
  <si>
    <t xml:space="preserve">Accrued Interest Recived – EUR </t>
  </si>
  <si>
    <t xml:space="preserve">Accrued Interest Recived – JPY </t>
  </si>
  <si>
    <t>AIR – Doubtful Loans – Short term Loans to Head Office / Branches – Non Resident</t>
  </si>
  <si>
    <t>AIR – Doubtful Loans – Short term Loans to Head Office / Branches – Non Resident – KHR</t>
  </si>
  <si>
    <t xml:space="preserve">Lease Financing Assets – Other </t>
  </si>
  <si>
    <t>Other Fixed Assets</t>
  </si>
  <si>
    <t xml:space="preserve">Other Fixed Assets – KHR </t>
  </si>
  <si>
    <t xml:space="preserve">Other Fixed Assets – USD </t>
  </si>
  <si>
    <t xml:space="preserve">Other Fixed Assets – EUR </t>
  </si>
  <si>
    <t>Special Mention Loans – Motor Vehicle Loans – Individuals – Non Resident – KHR</t>
  </si>
  <si>
    <t>Money Market Deposit Accounts – Individuals – Resident – USD</t>
  </si>
  <si>
    <t>AIR – Special Mention Loans – Loans to Related Parties – Private Sector – Non Resident – Other</t>
  </si>
  <si>
    <t>AIR – Standard Loans – Short term Loans to OFIs – Resident – Other</t>
  </si>
  <si>
    <t>AIR – Standard Loans – Short term Loans to OFIs – Non Resident</t>
  </si>
  <si>
    <t>AIR – Loss Deposits – Saving Deposits with OFIs – Resident – USD</t>
  </si>
  <si>
    <t>AIR – Loss Deposits – Saving Deposits with OFIs – Resident – EUR</t>
  </si>
  <si>
    <t>Special Mention Loans – Long term Loans to Foreign Governments – JPY</t>
  </si>
  <si>
    <t>Special Mention Loans – Long term Loans to Foreign Governments – Other</t>
  </si>
  <si>
    <t>Special Mention Loans – Commercial Loans</t>
  </si>
  <si>
    <t>Special Mention Loans – Overdraft (Permanent Line of Credit)</t>
  </si>
  <si>
    <t xml:space="preserve">Special Mention Loans – Overdraft (Permanent Line of Credit) – Private Sector – Resident </t>
  </si>
  <si>
    <t>AIR – Special Mention Loans – Trust Receipt – Private Sector – Resident – KHR</t>
  </si>
  <si>
    <t>AIR – Special Mention Loans – Trust Receipt – Private Sector – Resident – USD</t>
  </si>
  <si>
    <t>AIR – Special Mention Loans – Trust Receipt – Private Sector – Resident – EUR</t>
  </si>
  <si>
    <t>AIR – Special Mention Loans – Trust Receipt – Private Sector – Resident – JPY</t>
  </si>
  <si>
    <t>AIR – Special Mention Loans – Trust Receipt – Private Sector – Resident – Other</t>
  </si>
  <si>
    <t>AIR – Special Mention Loans – Trust Receipt - Private Sector - Non Resident</t>
  </si>
  <si>
    <t>AIR – Special Mention Loans – Trust Receipt – Private Sector – Non Resident – KHR</t>
  </si>
  <si>
    <t>AIR – Special Mention Loans – Trust Receipt – Private Sector – Non Resident – USD</t>
  </si>
  <si>
    <t>AIR – Special Mention Loans – Trust Receipt – Private Sector – Non Resident – EUR</t>
  </si>
  <si>
    <t>AIR – Special Mention Loans – Trust Receipt – Private Sector – Non Resident – JPY</t>
  </si>
  <si>
    <t>AIR – Substandard Loans – Other Commercial Loans – Private Sector – Non Resident – KHR</t>
  </si>
  <si>
    <t>AIR – Substandard Loans – Loans to Related Parties – Private Sector – Non Resident – KHR</t>
  </si>
  <si>
    <t xml:space="preserve">AIR – Corporate Debt Securities – TDS – Due between One to Five Years – State Enterprise – KHR </t>
  </si>
  <si>
    <t xml:space="preserve">NUHGLI – Investment in Equity Securities – Private Sector – AFS – Non Resident – EUR </t>
  </si>
  <si>
    <t xml:space="preserve">Investments in Foreign Entities Debt Securities – HTM – Due in over One to Five Years – KHR </t>
  </si>
  <si>
    <t xml:space="preserve">Investments in Foreign Entities Debt Securities – HTM – Due in over One to Five Years – USD </t>
  </si>
  <si>
    <t>Doubtful Loans – Long term Loans to Head Office / Branches – Non Resident – KHR</t>
  </si>
  <si>
    <t>Doubtful Loans – Long term Loans to Head Office / Branches – Non Resident – USD</t>
  </si>
  <si>
    <t>AIR – Substandard Loans – Credit Revolving – Private Sector – Non Resident – Other</t>
  </si>
  <si>
    <t xml:space="preserve">AIR – Substandard Loans – Credit Revolving – State Enterprise – Resident </t>
  </si>
  <si>
    <t>AIR – Substandard Loans – Credit Revolving – State Enterprise – Resident – KHR</t>
  </si>
  <si>
    <t>Allowance for Amortization – Intangible Assests</t>
  </si>
  <si>
    <t>Interest Income in Suspense – EUR</t>
  </si>
  <si>
    <t>Substandard Loans – Other Long term Loans – Private Sector – Non Resident – KHR</t>
  </si>
  <si>
    <t>AIP – Short Term – Time Deposit from Provinces and Commune Councils – EUR</t>
  </si>
  <si>
    <t>AIP – Short Term – Time Deposit from Provinces and Commune Councils – JPY</t>
  </si>
  <si>
    <t>AIP – Short Term – Time Deposit from Provinces and Commune Councils – Other</t>
  </si>
  <si>
    <t>AIP – Long Term – Time Deposit from Provinces and Commune Councils</t>
  </si>
  <si>
    <t>AIP – Long Term – Time Deposit from Provinces and Commune Councils – KHR</t>
  </si>
  <si>
    <t>AIP – Long Term – Time Deposit from Provinces and Commune Councils – USD</t>
  </si>
  <si>
    <t>AIP – Long Term – Time Deposit from Provinces and Commune Councils – EUR</t>
  </si>
  <si>
    <t>AIR – Loss Loans – Other Commercial Loans – Private Sector – Non Resident – KHR</t>
  </si>
  <si>
    <t>AIR – Loss Loans – Other Commercial Loans – Private Sector – Non Resident – USD</t>
  </si>
  <si>
    <t>AIR – Substandard Loans – Long term Loans to Foreign Governments – JPY</t>
  </si>
  <si>
    <t>AIR – Substandard Loans – Long term Loans to Foreign Governments – Other</t>
  </si>
  <si>
    <t>Other Long Term Deposits – Individuals – Non Resident – Other</t>
  </si>
  <si>
    <t xml:space="preserve">AIR – Loss Loans – Other Long term Loans – Private Sector – Non Resident </t>
  </si>
  <si>
    <t>Position Account Foreign Exchange – USD</t>
  </si>
  <si>
    <t>Position Account Foreign Exchange – EUR</t>
  </si>
  <si>
    <t>AIP – Short term – Other Deposits – Provinces and Commune Councils</t>
  </si>
  <si>
    <t>AIP – Long Term – Time Deposit from Provinces and Commune Councils – JPY</t>
  </si>
  <si>
    <t>AIP – Short term – Other Deposits – Provinces and Commune Councils – KHR</t>
  </si>
  <si>
    <t>Provision for potential losses on foreclosed property – JPY</t>
  </si>
  <si>
    <t>Borrowed Funds – Shareholders – Resident – EUR</t>
  </si>
  <si>
    <t xml:space="preserve">AIR – Special Mention Loans – Real Estate Mortgage Loans – Individuals – Resident </t>
  </si>
  <si>
    <t>AIR – Special Mention Loans – Real Estate Mortgage Loans – Individuals – Resident – KHR</t>
  </si>
  <si>
    <t>AIR – Special Mention Loans – Real Estate Mortgage Loans – Individuals – Resident – USD</t>
  </si>
  <si>
    <t>AIR – Special Mention Loans – Real Estate Mortgage Loans – Individuals – Resident – EUR</t>
  </si>
  <si>
    <t>AIR – Special Mention Loans – Real Estate Mortgage Loans – Individuals – Resident – JPY</t>
  </si>
  <si>
    <t>AIR – Special Mention Loans – Real Estate Mortgage Loans – Individuals – Resident – Other</t>
  </si>
  <si>
    <t xml:space="preserve">AIR – Special Mention Loans – Bank Employee – Resident </t>
  </si>
  <si>
    <t>AIR – Special Mention Loans – Bank Employee – Resident – KHR</t>
  </si>
  <si>
    <t>AIR – Special Mention Loans – Bank Employee – Resident – USD</t>
  </si>
  <si>
    <t>AIR – Special Mention Loans – Bank Employee – Resident – EUR</t>
  </si>
  <si>
    <t>AIR – Special Mention Loans  – Bank Employee – Resident – JPY</t>
  </si>
  <si>
    <t>AIR – Special Mention Loans – Bank Employee – Resident – Other</t>
  </si>
  <si>
    <t>AIR – Special Mention Loans – Credit Cards Loans</t>
  </si>
  <si>
    <t xml:space="preserve">AIR – Special Mention Loans – Credit Cards Loans – Individuals – Resident </t>
  </si>
  <si>
    <t>AIR – Special Mention Loans – Credit Cards Loans – Individuals – Resident – KHR</t>
  </si>
  <si>
    <t>AIR – Special Mention Loans – Credit Cards Loans – Individuals – Resident – USD</t>
  </si>
  <si>
    <t>AIR – Special Mention Loans – Credit Cards Loans – Individuals – Resident – EUR</t>
  </si>
  <si>
    <t>AIR – Special Mention Loans – Credit Cards Loans – Individuals – Resident – JPY</t>
  </si>
  <si>
    <t>AIR – Special Mention Loans – Credit Cards Loans – Individuals – Resident – Other</t>
  </si>
  <si>
    <t>AIP – Security Sold Under Agreement to Purchased – Overnight – Banks – Non Resident – Other</t>
  </si>
  <si>
    <t>AIP – Other Deposits – Banks</t>
  </si>
  <si>
    <t>AIP – Demand Deposit from Private Sector – Interest Bearing – Non Resident – EUR</t>
  </si>
  <si>
    <t>Negotiable Certificate of Deposits – Private Sector - Resident – KHR</t>
  </si>
  <si>
    <t>Interest Income in Suspense – Other</t>
  </si>
  <si>
    <t>AIR – Doubtful Deposits – Long term Time Deposit with Banks – Resident – KHR</t>
  </si>
  <si>
    <t>AIR – Doubtful Deposits – Long term Time Deposit with Banks – Resident – USD</t>
  </si>
  <si>
    <t>AIR – Doubtful Deposits – Long term Time Deposit with Banks – Non Resident – USD</t>
  </si>
  <si>
    <t>Doubtful Deposits – Short term Time Deposit with Head Office / Branches – Non Resident – KHR</t>
  </si>
  <si>
    <t>Doubtful Deposits – Short term Time Deposit with Head Office / Branches – Non Resident – USD</t>
  </si>
  <si>
    <t>Doubtful Deposits – Short term Time Deposit with Head Office / Branches – Non Resident – EUR</t>
  </si>
  <si>
    <t>Doubtful Deposits – Short term Time Deposit with Head Office / Branches – Non Resident – JPY</t>
  </si>
  <si>
    <t xml:space="preserve">AIR – Corporate Debt Securities – TDS – Due Over Five Years – OFIs – EUR </t>
  </si>
  <si>
    <t>AIR – Doubtful Deposits – Long term Time Deposit with Banks – Resident – JPY</t>
  </si>
  <si>
    <t>AIR – Doubtful Deposits – Long term Time Deposit with Banks – Resident – Other</t>
  </si>
  <si>
    <t>AIR – Doubtful Deposits – Long term Time Deposit with Banks – Non Resident</t>
  </si>
  <si>
    <t>AIR – Doubtful Deposits – Long term Time Deposit with Banks – Non Resident – KHR</t>
  </si>
  <si>
    <t xml:space="preserve">AIR – Corporate Debt Securities – TDS – Due Over Five Years – Banks – USD </t>
  </si>
  <si>
    <t xml:space="preserve">AIR – Corporate Debt Securities – TDS – Due Over Five Years – Banks – EUR </t>
  </si>
  <si>
    <t xml:space="preserve">AIR – Corporate Debt Securities – TDS – Due Over Five Years – Banks – JPY </t>
  </si>
  <si>
    <t>AIP – Senior Debt – Resident – USD</t>
  </si>
  <si>
    <t>AIP – Senior Debt – Resident – EUR</t>
  </si>
  <si>
    <t>AIP – Senior Debt – Resident – JPY</t>
  </si>
  <si>
    <t>Other Short Term Deposits – Private Sector – Non Resident – JPY</t>
  </si>
  <si>
    <t>Other Short Term Deposits – Private Sector – Non Resident – Other</t>
  </si>
  <si>
    <t xml:space="preserve">Customer Liabilities on Acceptance – KHR </t>
  </si>
  <si>
    <t xml:space="preserve">Customer Liabilities on Acceptance – USD </t>
  </si>
  <si>
    <t xml:space="preserve">Customer Liabilities on Acceptance – EUR </t>
  </si>
  <si>
    <t xml:space="preserve">Customer Liabilities on Acceptance – JPY </t>
  </si>
  <si>
    <t xml:space="preserve">Customer Liabilities on Acceptance – Other </t>
  </si>
  <si>
    <t>Deferred Loans Fees / Cost and Income Tax Assets</t>
  </si>
  <si>
    <t>AIR – Substandard Loans – Overdraft –  Individuals – Resident – Other</t>
  </si>
  <si>
    <t xml:space="preserve">AIR – Substandard Loans – Overdraft –  Individuals – Non Resident </t>
  </si>
  <si>
    <t>Demand Deposit – Interest Bearing from OFIs – Resident – USD</t>
  </si>
  <si>
    <t xml:space="preserve">AIR – Corporate Debt Securities – HTM – Due Over Five Years – State Enterprise – KHR </t>
  </si>
  <si>
    <t>Special Mention Loans – Equipment Loans – Private Sector – Non Resident – EUR</t>
  </si>
  <si>
    <t>Special Mention Loans – Equipment Loans – Private Sector – Non Resident – JPY</t>
  </si>
  <si>
    <t>Special Mention Loans – Equipment Loans – Private Sector – Non Resident – Other</t>
  </si>
  <si>
    <t>Special Mention Loans – Equipment Loans - State Enterprise</t>
  </si>
  <si>
    <t>AIR – Special Mention Loans – Short term Loans to Foreign Governments – EUR</t>
  </si>
  <si>
    <t>AIR – Special Mention Loans – Short term Loans to Foreign Governments – JPY</t>
  </si>
  <si>
    <t xml:space="preserve">AIR – Corporate Debt Securities – AFS – Due in one year or less – State Enterprise – KHR </t>
  </si>
  <si>
    <t xml:space="preserve">AIR – Corporate Debt Securities – AFS – Due in one year or less – State Enterprise – USD </t>
  </si>
  <si>
    <t>AIR – Substandard Deposits – Short term Time Deposit with Head Office / Branches – Resident – JPY</t>
  </si>
  <si>
    <t xml:space="preserve">AIR – Corporate Debt Securities – AFS – Due in one year or less – State Enterprise – JPY </t>
  </si>
  <si>
    <t xml:space="preserve">AIR – Corporate Debt Securities – AFS – Due in one year or less – State Enterprise – Other </t>
  </si>
  <si>
    <t xml:space="preserve">AIR – Corporate Debt Securities – AFS – Due between One to Five Years </t>
  </si>
  <si>
    <t xml:space="preserve">AIR – Corporate Debt Securities – AFS – Due between One to Five Years – Banks </t>
  </si>
  <si>
    <t xml:space="preserve">AIR – Corporate Debt Securities – AFS – Due between One to Five Years – Banks – KHR </t>
  </si>
  <si>
    <t xml:space="preserve">AIR – Corporate Debt Securities – AFS – Due between One to Five Years – Banks – USD </t>
  </si>
  <si>
    <t>AIR – Loss Loans – Credit Cards Loans – Individuals – Non Resident – Other</t>
  </si>
  <si>
    <t xml:space="preserve">AIR – Loss Loans – Credit Revolving – Individuals – Resident </t>
  </si>
  <si>
    <t>AIR – Loss Loans – Credit Revolving – Individuals – Resident – KHR</t>
  </si>
  <si>
    <t xml:space="preserve">NUHGLI – Corporate Debt Securities – TDS – Due between One to Five Years – Private Sector – Other </t>
  </si>
  <si>
    <t>AIR – Doubtful Deposits – Saving Deposits with Banks – Resident – USD</t>
  </si>
  <si>
    <t>AIR – Doubtful Deposits – Saving Deposits with Banks – Resident – EUR</t>
  </si>
  <si>
    <t>Long term – Time Deposits from Licensed MFIs – Resident – USD</t>
  </si>
  <si>
    <t xml:space="preserve">Corporate Debt Securities – HTM – Due in one year or less – Banks – KHR </t>
  </si>
  <si>
    <t>Substandard Loans – Other Consumers Loans – Individuals – Resident – USD</t>
  </si>
  <si>
    <t>AIR – Doubtful Deposits – Long term Time Deposit with Banks – Non Resident – EUR</t>
  </si>
  <si>
    <t>AIR – Doubtful Deposits – Long term Time Deposit with Banks – Non Resident – JPY</t>
  </si>
  <si>
    <t>AIR – Doubtful Deposits – Long term Time Deposit with Banks – Non Resident – Other</t>
  </si>
  <si>
    <t>AIR – Doubtful Deposits – Long term Time Deposit with Head Office / Branches – Resident</t>
  </si>
  <si>
    <t>(Less) Allowance for Loans and Lease Losses (ALLL)  – Overdraft – EUR</t>
  </si>
  <si>
    <t>(Less) Allowance for Loans and Lease Losses (ALLL)  – Overdraft – JPY</t>
  </si>
  <si>
    <t>(Less) Allowance for Loans and Lease Losses (ALLL)  – Overdraft – Other</t>
  </si>
  <si>
    <t xml:space="preserve">NUHGLI – Foreign Government Obligation – TDS – Due in Less than One Year – EUR </t>
  </si>
  <si>
    <t xml:space="preserve">NUHGLI – Foreign Government Obligation – TDS – Due in Less than One Year – JPY </t>
  </si>
  <si>
    <t xml:space="preserve">NUHGLI – Foreign Government Obligation – TDS – Due in Less than One Year – Other </t>
  </si>
  <si>
    <t>NUHGLI – Investment in Debt Securities – TDS – Foreign Government – Due between One to Five Years</t>
  </si>
  <si>
    <t xml:space="preserve">NUHGLI – Foreign Government Obligation – TDS – Due between One to Five Years – KHR </t>
  </si>
  <si>
    <t xml:space="preserve">Corporate Debt Securities – HTM – Due in one year or less – State Enterprise – Other </t>
  </si>
  <si>
    <t>Loss Loans – Lease Financing Receivable – Private Sector – Resident – EUR</t>
  </si>
  <si>
    <t>Substandard Loans – Other Commercial Loans – Private Sector – Non Resident – USD</t>
  </si>
  <si>
    <t xml:space="preserve">(Less) Allowance for Loans and Lease Losses (ALLL) – Other Consumer Loans – JPY </t>
  </si>
  <si>
    <t xml:space="preserve">(Less) Allowance for Loans and Lease Losses (ALLL) – Other Consumer Loans – Other </t>
  </si>
  <si>
    <t>(Less) Allowance for Loans and Lease Losses (ALLL) – Other Consumer Loans</t>
  </si>
  <si>
    <t>(Less) Allowance for Loans and Lease Losses (ALLL)  – Loans to Banks</t>
  </si>
  <si>
    <t>AIR – Loss Loans – Short term Loans to Banks – Resident</t>
  </si>
  <si>
    <t>Certificate of Deposits – Banks – Non Resident – JPY</t>
  </si>
  <si>
    <t>Certificate of Deposits – Banks – Non Resident – Other</t>
  </si>
  <si>
    <t>Certificate of Deposits – OFIs</t>
  </si>
  <si>
    <t>Demand Deposits – Interest Bearing – Individuals – Non Resident – EUR</t>
  </si>
  <si>
    <t>Demand Deposits – Interest Bearing – Individuals – Non Resident – JPY</t>
  </si>
  <si>
    <t>AIR – Special Mention Loans – Trust Receipt – State Enterprise – Resident – USD</t>
  </si>
  <si>
    <t>AIR – Special Mention Loans – Motor Vehicle Loans – Individuals – Resident – USD</t>
  </si>
  <si>
    <t>AIR – Special Mention Loans – Motor Vehicle Loans – Individuals – Resident – EUR</t>
  </si>
  <si>
    <t>AIR – Special Mention Loans – Motor Vehicle Loans – Individuals – Resident – JPY</t>
  </si>
  <si>
    <t>Special Mention Loans – Credit Revolving – Private Sector – Non Resident – USD</t>
  </si>
  <si>
    <t>Special Mention Loans – Credit Revolving – Private Sector – Non Resident – EUR</t>
  </si>
  <si>
    <t>Special Mention Loans – Credit Revolving – Private Sector – Non Resident – JPY</t>
  </si>
  <si>
    <t>Special Mention Loans – Credit Revolving – Private Sector – Non Resident – Other</t>
  </si>
  <si>
    <t xml:space="preserve">Special Mention Loans – Credit Revolving – State Enterprise – Resident </t>
  </si>
  <si>
    <t>Special Mention Loans – Credit Revolving – State Enterprise – Resident – KHR</t>
  </si>
  <si>
    <t>Special Mention Loans – Credit Revolving – State Enterprise – Resident – USD</t>
  </si>
  <si>
    <t>Special Mention Loans – Credit Revolving – State Enterprise – Resident – EUR</t>
  </si>
  <si>
    <t>Special Mention Loans – Credit Revolving – State Enterprise – Resident – JPY</t>
  </si>
  <si>
    <t>AIR – Special Mention Loans – Equipment Loans – Private Sector – Resident – USD</t>
  </si>
  <si>
    <t>AIR – Special Mention Loans – Equipment Loans – Private Sector – Resident – EUR</t>
  </si>
  <si>
    <t>AIR – Special Mention Loans – Equipment Loans – Private Sector – Resident – JPY</t>
  </si>
  <si>
    <t>AIR – Special Mention Loans – Equipment Loans – Private Sector – Resident – Other</t>
  </si>
  <si>
    <t>AIR – Special Mention Loans – Equipment Loans - Private Sector - Non Resident</t>
  </si>
  <si>
    <t>AIR – Special Mention Loans – Equipment Loans – Private Sector – Non Resident – KHR</t>
  </si>
  <si>
    <t>AIR – Loss Loans – Short term Loans to Banks – Non Resident – JPY</t>
  </si>
  <si>
    <t xml:space="preserve"> Saving Deposits – State Enterprises  – Other</t>
  </si>
  <si>
    <t>Loss Loans – Real Estate Mortgage Loans - State Enterprise</t>
  </si>
  <si>
    <t>Doubtful Loans – Trust Receipt - State Enterprise</t>
  </si>
  <si>
    <t>Standard Loans – Short term Loans to Banks – Non Resident – EUR</t>
  </si>
  <si>
    <t>24</t>
  </si>
  <si>
    <t>Standard Loans – Short term Loans to Banks – Resident – KHR</t>
  </si>
  <si>
    <t>Standard Loans – Short term Loans to Banks – Resident – USD</t>
  </si>
  <si>
    <t>Inter-bank Funds Sold – OFIs – Resident – USD</t>
  </si>
  <si>
    <t>AIR – Loss Loans – Short term Loans to OFIs – Non Resident – Other</t>
  </si>
  <si>
    <t xml:space="preserve">NUHGLI – Investments in Foreign Entities Debt Securities – TDS – Due in over One to Five Years – JPY </t>
  </si>
  <si>
    <t xml:space="preserve">NUHGLI – Investments in Foreign Entities Debt Securities – TDS – Due in over One to Five Years – Other </t>
  </si>
  <si>
    <t xml:space="preserve">NUHGLI – Investments in Foreign Entities Debt Securities – TDS – Due in over 5 years </t>
  </si>
  <si>
    <t>AIR – Standard Loans – Long term Loans to Royal Government of Cambodia – KHR</t>
  </si>
  <si>
    <t xml:space="preserve">Dividends Receivable – Trading / Dealing Marketable Equity Securities – OFIs – Non Resident – USD </t>
  </si>
  <si>
    <t xml:space="preserve">NUHGLI – Corporate Debt Securities – TDS – Due Over Five Years – Banks – Other </t>
  </si>
  <si>
    <t>AIR – Loss Loans – Short term Loans to Banks – Non Resident – Other</t>
  </si>
  <si>
    <t>AIR – Loss Loans – Short term Loans to Head Office / Branches – Resident</t>
  </si>
  <si>
    <t xml:space="preserve">Dividends Receivable – Trading / Dealing Marketable Equity Securities – Banks – Non Resident – JPY </t>
  </si>
  <si>
    <t xml:space="preserve">Dividends Receivable – Trading / Dealing Marketable Equity Securities – Banks – Non Resident – Other </t>
  </si>
  <si>
    <t xml:space="preserve">Dividends Receivable – Trading / Dealing Marketable Equity Securities – OFIs – Non Resident </t>
  </si>
  <si>
    <t xml:space="preserve">Dividends Receivable – Trading / Dealing Marketable Equity Securities – OFIs – Non Resident – KHR </t>
  </si>
  <si>
    <t>AIR – Doubtful Loans – Other Long term Loans</t>
  </si>
  <si>
    <t>AIR – Investments in Debt Securities – TDS – Investments in Foreign Entities Debt Securities</t>
  </si>
  <si>
    <t>Certificate of Deposits – OFIs – Non Resident – Other</t>
  </si>
  <si>
    <t>Doubtful Loans – Equipment Loans - Private Sector - Non Resident</t>
  </si>
  <si>
    <t>Doubtful Loans – Equipment Loans - State Enterprise</t>
  </si>
  <si>
    <t>Doubtful Loans – Real Estate Mortgage Loans - Private Sector - Non Resident</t>
  </si>
  <si>
    <t xml:space="preserve">NUHGLI – Corporate Debt Securities – TDS – Due between One to Five Years – OFIs – Other </t>
  </si>
  <si>
    <t>Short Term – Time Deposits from NBC – Other</t>
  </si>
  <si>
    <t xml:space="preserve">Long Term – Time Deposits from NBC </t>
  </si>
  <si>
    <t>Standard Loans – Other Long term Loans - State Enterprise</t>
  </si>
  <si>
    <t>Substandard Loans – Equipment Loans - Private Sector - Non Resident</t>
  </si>
  <si>
    <t>AIP – Overdraft on Correspondent Account – OFIs – Non Resident – JPY</t>
  </si>
  <si>
    <t xml:space="preserve">NUHGLI – Corporate Debt Securities – AFS – Due between One to Five Years – State Enterprise </t>
  </si>
  <si>
    <t xml:space="preserve">NUHGLI – Corporate Debt Securities – AFS – Due between One to Five Years – State Enterprise – KHR </t>
  </si>
  <si>
    <t xml:space="preserve">NUHGLI – Corporate Debt Securities – AFS – Due between One to Five Years – State Enterprise – USD </t>
  </si>
  <si>
    <t xml:space="preserve">NUHGLI – Corporate Debt Securities – AFS – Due between One to Five Years – State Enterprise – EUR </t>
  </si>
  <si>
    <t xml:space="preserve">NUHGLI – Corporate Debt Securities – AFS – Due between One to Five Years – State Enterprise – JPY </t>
  </si>
  <si>
    <t>AIR – Doubtful Loans – Short term Loans to Banks – Resident – KHR</t>
  </si>
  <si>
    <t>AIR – Doubtful Loans – Short term Loans to Banks – Resident – USD</t>
  </si>
  <si>
    <t>AIR – Doubtful Loans – Short term Loans to Banks – Resident – EUR</t>
  </si>
  <si>
    <t>AIR – Doubtful Loans – Short term Loans to Banks – Resident – JPY</t>
  </si>
  <si>
    <t>AIR – Special Mention Loans – Equipment Loans – Private Sector – Non Resident – JPY</t>
  </si>
  <si>
    <t>AIR – Special Mention Loans – Equipment Loans – Private Sector – Non Resident – Other</t>
  </si>
  <si>
    <t>AIR – Special Mention Loans – Equipment Loans - State Enterprise</t>
  </si>
  <si>
    <t xml:space="preserve">AIR – Special Mention Loans – Equipment Loans – State Enterprise – Resident – KHR </t>
  </si>
  <si>
    <t xml:space="preserve">AIR – Special Mention Loans – Equipment Loans – State Enterprise – Resident – USD </t>
  </si>
  <si>
    <t xml:space="preserve">AIR – Special Mention Loans – Equipment Loans – State Enterprise – Resident – EUR </t>
  </si>
  <si>
    <t>StaSpecial Mention Loans – Real Estate Mortgage Loans – Individuals – Resident – Other</t>
  </si>
  <si>
    <t xml:space="preserve">Special Mention Loans  – Bank Employee – Resident </t>
  </si>
  <si>
    <t>Special Mention Loans  – Bank Employee – Resident – KHR</t>
  </si>
  <si>
    <t>Special Mention Loans  – Bank Employee – Resident – USD</t>
  </si>
  <si>
    <t>Special Mention Loans  – Bank Employee – Resident – EUR</t>
  </si>
  <si>
    <t>Special Mention Loans  – Bank Employee – Resident – JPY</t>
  </si>
  <si>
    <t>Special Mention Loans  – Bank Employee – Resident – Other</t>
  </si>
  <si>
    <t>Special Mention Loans – Credit Cards Loans</t>
  </si>
  <si>
    <t xml:space="preserve">Special Mention Loans – Credit Cards Loans – Individuals – Resident </t>
  </si>
  <si>
    <t>Special Mention Loans – Credit Cards Loans – Individuals – Resident – KHR</t>
  </si>
  <si>
    <t>Accrued Salary and Wages Payable – JPY</t>
  </si>
  <si>
    <t>Accrued Salary and Wages Payable – Other</t>
  </si>
  <si>
    <t>Overdraft on Correspondent Account – Banks – Resident – EUR</t>
  </si>
  <si>
    <t>Overdraft on Correspondent Account – Banks – Resident – JPY</t>
  </si>
  <si>
    <t>Negotiable Certificate of Deposits – OFIs</t>
  </si>
  <si>
    <t>Prep.Premiums/Res.Claims Other Financial Corporations FC</t>
  </si>
  <si>
    <t>Prep.Premiums/Res.Claims Central Government FC</t>
  </si>
  <si>
    <t>Prep.Premiums/Res.Claims State and Local Government FC</t>
  </si>
  <si>
    <t>Prep.Premiums/Res.Claims Public Nonfinancial Corporations FC</t>
  </si>
  <si>
    <t>Prep.Premiums/Res.Claims Other Nonfinancial Corporations FC</t>
  </si>
  <si>
    <t>Prep.Premiums/Res.Claims Other Resident Sectors FC</t>
  </si>
  <si>
    <t>Prep.Premiums/Res.Claims Nonresidents FC</t>
  </si>
  <si>
    <t>OTHER ACCOUNTS PAYABLE OTHER</t>
  </si>
  <si>
    <t>Provisions for Losses</t>
  </si>
  <si>
    <t>Provisions for Loan Losses</t>
  </si>
  <si>
    <t>Provisions for Other Losses</t>
  </si>
  <si>
    <t>Accumulated Depreciation</t>
  </si>
  <si>
    <t>Consolidation Adjustment for Headquarter and Branches</t>
  </si>
  <si>
    <t>Other Accounts Payable Other Resident Sectors</t>
  </si>
  <si>
    <t>Dividends Payable Residents NC</t>
  </si>
  <si>
    <t>Loss Loans – Long term Loans to Head Office / Branches – Resident – JPY</t>
  </si>
  <si>
    <t>Loss Loans – Long term Loans to Head Office / Branches – Resident – Other</t>
  </si>
  <si>
    <t>Loss Loans – Long term Loans to Head Office / Branches – Non Resident</t>
  </si>
  <si>
    <t>AIR – Doubtful Loans – Other Commercial Loans – Private Sector – Resident – Other</t>
  </si>
  <si>
    <t xml:space="preserve">AIR – Doubtful Loans – Other Commercial Loans – Private Sector – Non Resident </t>
  </si>
  <si>
    <t>AIR – Doubtful Loans – Other Commercial Loans – Private Sector – Non Resident – KHR</t>
  </si>
  <si>
    <t>AIR – Doubtful Loans – Bankers' Acceptances – Private Sector – Resident – JPY</t>
  </si>
  <si>
    <t>AIR – Doubtful Loans – Bankers' Acceptances – Private Sector – Resident – Other</t>
  </si>
  <si>
    <t>Money Market Deposit Accounts – OFIs – Resident – Other</t>
  </si>
  <si>
    <t>AIP – Short term – Other Deposits – Private Sector – Non Resident – USD</t>
  </si>
  <si>
    <t>AIR – Doubtful Loans – Bankers' Acceptances – Private Sector – Non Resident – KHR</t>
  </si>
  <si>
    <t>AIR – Doubtful Loans – Bankers' Acceptances – Private Sector – Non Resident – USD</t>
  </si>
  <si>
    <t>AIR – Special Mention Loans – Lease Financing Receivable – State Enterprise – Resident – JPY</t>
  </si>
  <si>
    <t xml:space="preserve">AIR – Special Mention Loans – Other Long term Loans - Private Sector  -  Resident </t>
  </si>
  <si>
    <r>
      <t xml:space="preserve">Special Mention Loans – Real Estate Mo+E1289rtgage Loans </t>
    </r>
    <r>
      <rPr>
        <sz val="10"/>
        <color indexed="17"/>
        <rFont val="Times New Roman"/>
        <family val="1"/>
      </rPr>
      <t>and</t>
    </r>
    <r>
      <rPr>
        <sz val="10"/>
        <rFont val="Times New Roman"/>
        <family val="1"/>
      </rPr>
      <t xml:space="preserve"> </t>
    </r>
    <r>
      <rPr>
        <sz val="10"/>
        <color indexed="17"/>
        <rFont val="Times New Roman"/>
        <family val="1"/>
      </rPr>
      <t>Loans to Bank Employee</t>
    </r>
  </si>
  <si>
    <t xml:space="preserve">Special Mention Loans – Real Estate Mortgage Loans – Individuals – Resident </t>
  </si>
  <si>
    <t>Special Mention Loanss – Real Estate Mortgage Loans – Individuals – Resident – KHR</t>
  </si>
  <si>
    <t>Special Mention Loans – Real Estate Mortgage Loans – Individuals – Resident – USD</t>
  </si>
  <si>
    <t>Special Mention Loans – Real Estate Mortgage Loans – Individuals – Resident – EUR</t>
  </si>
  <si>
    <t>Special Mention Loans – Real Estate Mortgage Loans – Individuals – Resident – JPY</t>
  </si>
  <si>
    <t>Demand Deposits – Non Interest Bearing from NBC – EUR</t>
  </si>
  <si>
    <t>Demand Deposits – Non Interest Bearing from NBC – JPY</t>
  </si>
  <si>
    <t>Demand Deposits – Non Interest Bearing from NBC – Other</t>
  </si>
  <si>
    <t>Demand Deposit from Banks</t>
  </si>
  <si>
    <t>Demand Deposit – Interest Bearing from Banks – Resident</t>
  </si>
  <si>
    <t>Demand Deposit – Interest Bearing from Banks – Resident – KHR</t>
  </si>
  <si>
    <t>Demand Deposit – Interest Bearing from Banks – Resident – USD</t>
  </si>
  <si>
    <t>Demand Deposit – Interest Bearing from Banks – Resident – EUR</t>
  </si>
  <si>
    <t>Demand Deposit – Interest Bearing from Banks – Resident – JPY</t>
  </si>
  <si>
    <t>Demand Deposit – Interest Bearing from Banks – Resident – Other</t>
  </si>
  <si>
    <t>Demand Deposit – Interest Bearing from Banks – Non Resident</t>
  </si>
  <si>
    <t>Demand Deposit – Interest Bearing from Banks – Non Resident – KHR</t>
  </si>
  <si>
    <t>Demand Deposit – Interest Bearing from Banks – Non Resident – USD</t>
  </si>
  <si>
    <t>Demand Deposit – Interest Bearing from Banks – Non Resident – EUR</t>
  </si>
  <si>
    <t>Demand Deposit – Interest Bearing from Banks – Non Resident – JPY</t>
  </si>
  <si>
    <t>Demand Deposit – Interest Bearing from Banks – Non Resident – Other</t>
  </si>
  <si>
    <t>Demand Deposit – Non Interest Bearing from Banks – Resident</t>
  </si>
  <si>
    <t>Demand Deposit – Non Interest Bearing from Banks – Resident – KHR</t>
  </si>
  <si>
    <t>Demand Deposit – Non Interest Bearing from Banks – Resident – USD</t>
  </si>
  <si>
    <t>Demand Deposit – Non Interest Bearing from Banks – Resident – EUR</t>
  </si>
  <si>
    <t xml:space="preserve">Special Mention Loans – Credit Revolving – Private Sector – Resident </t>
  </si>
  <si>
    <t>Loss Loans – Long term Loans to OFIs – Resident – USD</t>
  </si>
  <si>
    <t>Loss Loans – Long term Loans to OFIs – Resident – EUR</t>
  </si>
  <si>
    <t>Loss Deposits – Long term Time Deposit with Head Office / Branches – Resident – JPY</t>
  </si>
  <si>
    <t>Loss Deposits – Long term Time Deposit with Head Office / Branches – Resident – Other</t>
  </si>
  <si>
    <t>Doubtful Loans – Real Estate Mortgage Loans – Private Sector – Resident – Other</t>
  </si>
  <si>
    <t>Doubtful Loans – Real Estate Mortgage Loans – Private Sector – Non Resident – KHR</t>
  </si>
  <si>
    <t xml:space="preserve">Unearned Income – Instalment Loans </t>
  </si>
  <si>
    <t>Loss Deposits – Long term Time Deposit with Head Office / Branches – Resident</t>
  </si>
  <si>
    <t xml:space="preserve">Security Sold Under Agreement to Repurchased – Overnight – Banks  – Non Resident </t>
  </si>
  <si>
    <t>Security Sold Under Agreement to Repurchased – Overnight – Banks – Non Resident – KHR</t>
  </si>
  <si>
    <t>Long term – Other Deposits – OFIs – Resident</t>
  </si>
  <si>
    <t>Doubtful Loans – Other Commercial Loans – Private Sector – Non Resident – Other</t>
  </si>
  <si>
    <t>Doubtful Loans – Trade and Documentary Credits</t>
  </si>
  <si>
    <t>AIR – Standard Loans – Short term Loans to Banks</t>
  </si>
  <si>
    <t>Securities Purchased Under Agreement to Resell – Private Sector – Resident – EUR</t>
  </si>
  <si>
    <t xml:space="preserve">AIR – Due from Banks – Interest Bearing Demand Deposit – Non Resident – USD </t>
  </si>
  <si>
    <t xml:space="preserve">AIR – Due from Banks – Interest Bearing Demand Deposit – Non Resident – EUR </t>
  </si>
  <si>
    <t>General Provision for Bad and Doubtful Debts – USD</t>
  </si>
  <si>
    <t>General Provision for Bad and Doubtful Debts – EUR</t>
  </si>
  <si>
    <t>Margin or Restrictive Deposits</t>
  </si>
  <si>
    <t xml:space="preserve">Margin or Restrictive Deposits of Banks </t>
  </si>
  <si>
    <t>Margin or Restrictive Deposits of Banks – Resident</t>
  </si>
  <si>
    <t>AIR – Doubtful Loans – Lease Financing Receivable – State Enterprise – Resident – EUR</t>
  </si>
  <si>
    <t>AIR – Doubtful Loans – Motor Vehicle Loans – Individuals – Resident – EUR</t>
  </si>
  <si>
    <t>AIR – Doubtful Loans – Other Bill of Exchange (BoE) – Private Sector – Resident – KHR</t>
  </si>
  <si>
    <t>Special Mention Loans – Overdraft (Permanent Line of Credit) – Private Sector – Non Resident – EUR</t>
  </si>
  <si>
    <t>AIP – Long Term – Time Deposit from State Enterprise</t>
  </si>
  <si>
    <t>AIP – Long Term – Time Deposit from State Enterprise – KHR</t>
  </si>
  <si>
    <t>AIP – Long Term – Time Deposit from State Enterprise – USD</t>
  </si>
  <si>
    <t>AIR – Special Mention Loans – Overdraft (Permanent Line of Credit) – Private Sector – Non Resident – Other</t>
  </si>
  <si>
    <t>AIP – Short term Loans from OFIs – Resident – Other</t>
  </si>
  <si>
    <t>AIR – Special Mention Loans – Other Long term Loans – State Enterprise – Resident – KHR</t>
  </si>
  <si>
    <t>AIR – Special Mention Loans – Other Long term Loans – State Enterprise – Resident – USD</t>
  </si>
  <si>
    <t>AIR – Special Mention Loans – Other Long term Loans – State Enterprise – Resident – EUR</t>
  </si>
  <si>
    <t>AIR – Special Mention Loans – Other Long term Loans – State Enterprise – Resident – JPY</t>
  </si>
  <si>
    <t>AIR – Special Mention Loans – Other Long term Loans – State Enterprise – Resident – Other</t>
  </si>
  <si>
    <t>AIR – Special Mention Loans – Lease Financing Receivable</t>
  </si>
  <si>
    <t xml:space="preserve">AIR – Special Mention Loans – Lease Financing Receivable – Private Sector – Resident </t>
  </si>
  <si>
    <t>AIR – Special Mention Loans – Lease Financing Receivable – Private Sector – Resident – KHR</t>
  </si>
  <si>
    <t>AIR – Special Mention Loans – Lease Financing Receivable – Private Sector – Resident – USD</t>
  </si>
  <si>
    <t>Special Mention Loans – Short term Commercial Loans – Private Sector – Non Resident – Other</t>
  </si>
  <si>
    <t xml:space="preserve">Special Mention Loans – Short term Commercial Loans – State Enterprise – Resident </t>
  </si>
  <si>
    <t>Special Mention Loans – Other Consumers Loans – Individuals – Resident – USD</t>
  </si>
  <si>
    <t>Special Mention Loans – Other Consumers Loans – Individuals – Resident – EUR</t>
  </si>
  <si>
    <t>Special Mention Loans – Other Consumers Loans – Individuals – Resident – JPY</t>
  </si>
  <si>
    <t>Special Mention Loans – Other Consumers Loans – Individuals – Resident – Other</t>
  </si>
  <si>
    <t xml:space="preserve">Special Mention Loans – Other Consumers Loans – Individuals – Non Resident </t>
  </si>
  <si>
    <t>Special Mention Loans – Other Consumers Loans – Individuals – Non Resident – KHR</t>
  </si>
  <si>
    <t>Special Mention Loans – Other Consumers Loans – Individuals – Non Resident – USD</t>
  </si>
  <si>
    <t>Special Mention Loans – Other Consumers Loans – Individuals – Non Resident – EUR</t>
  </si>
  <si>
    <t xml:space="preserve">Unearned Income – Securities – KHR </t>
  </si>
  <si>
    <t>Unearned Income – Securities – USD</t>
  </si>
  <si>
    <t>Unearned Income – Securities – EUR</t>
  </si>
  <si>
    <t>Unearned Income – Securities – JPY</t>
  </si>
  <si>
    <t>Unearned Income – Securities – Other</t>
  </si>
  <si>
    <t xml:space="preserve">Doubtful Loans – Bankers' Acceptances  </t>
  </si>
  <si>
    <t>Securities Purchased Under Agreement to Resell – Private Sector – Non Resident – EUR</t>
  </si>
  <si>
    <t>Loss Deposits – Short term Time Deposit with Licensed MFIs – Resident – JPY</t>
  </si>
  <si>
    <t>Loss Deposits – Short term Time Deposit with Licensed MFIs – Resident – Other</t>
  </si>
  <si>
    <t xml:space="preserve">AIR – Standard Loans – Equipment Loans – State Enterprise – Resident – Other </t>
  </si>
  <si>
    <t>AIR – Standard Loans – Real Estate Mortgage Loans</t>
  </si>
  <si>
    <t xml:space="preserve">Royal Government of Cambodia – AFS – Obligation Due Over Five Years – KHR </t>
  </si>
  <si>
    <t xml:space="preserve">Royal Government of Cambodia – AFS – Obligation Due Over Five Years – USD </t>
  </si>
  <si>
    <t xml:space="preserve">Royal Government of Cambodia – AFS – Obligation Due Over Five Years – EUR </t>
  </si>
  <si>
    <t xml:space="preserve">Other Prepaid Expenses and Deferred Charges – USD </t>
  </si>
  <si>
    <t>AIR – Standard Loans – Long term Loans to Banks – Resident</t>
  </si>
  <si>
    <t>AIR – Standard Loans – Long term Loans to Banks – Resident – KHR</t>
  </si>
  <si>
    <t>AIR – Standard Loans – Long term Loans to Banks – Resident – USD</t>
  </si>
  <si>
    <t>AIR – Standard Loans – Long term Loans to Banks – Resident – EUR</t>
  </si>
  <si>
    <t>AIR – Standard Loans – Long term Loans to Banks – Resident – JPY</t>
  </si>
  <si>
    <t>AIR – Standard Loans – Long term Loans to Banks – Resident – Other</t>
  </si>
  <si>
    <t>AIR – Standard Loans – Long term Loans to Banks – Non Resident</t>
  </si>
  <si>
    <t>AIR – Standard Loans – Long term Loans to Banks – Non Resident – KHR</t>
  </si>
  <si>
    <t xml:space="preserve">Stationary Supply and Inventory – KHR </t>
  </si>
  <si>
    <t>Doubtful Loans – Real Estate Mortgage Loans – Private Sector – Resident – KHR</t>
  </si>
  <si>
    <t>Doubtful Loans – Real Estate Mortgage Loans – Private Sector – Resident – USD</t>
  </si>
  <si>
    <t>Doubtful Loans – Real Estate Mortgage Loans – Private Sector – Resident – EUR</t>
  </si>
  <si>
    <t>Doubtful Loans – Real Estate Mortgage Loans – Private Sector – Resident – JPY</t>
  </si>
  <si>
    <t>Doubtful Loans – Equipment Loans – Private Sector – Non Resident – Other</t>
  </si>
  <si>
    <t>AIR – Doubtful Loans – Overdraft –  Individuals – Non Resident – USD</t>
  </si>
  <si>
    <t>AIR – Doubtful Loans – Real Estate Mortgage Loans – Private Sector – Non Resident – Other</t>
  </si>
  <si>
    <t>AIR – Special Mention Loans – Bankers' Acceptances – State Enterprise – Resident – EUR</t>
  </si>
  <si>
    <t>AIR – Special Mention Loans – Credit Revolving – Private Sector – Non Resident – USD</t>
  </si>
  <si>
    <t>AIR – Special Mention Loans – Credit Revolving – Private Sector – Non Resident – EUR</t>
  </si>
  <si>
    <t>AIR – Substandard Loans – Short term Loans to Provinces and Commune Councils – JPY</t>
  </si>
  <si>
    <t>AIR – Substandard Loans – Short term Loans to Provinces and Commune Councils – Other</t>
  </si>
  <si>
    <t xml:space="preserve">AIR – Corporate Debt Securities – HTM – Due Over Five Years – OFIs – KHR </t>
  </si>
  <si>
    <t xml:space="preserve">AIR – Corporate Debt Securities – HTM – Due Over Five Years – OFIs – USD </t>
  </si>
  <si>
    <t xml:space="preserve">AIR – Corporate Debt Securities – HTM – Due Over Five Years – OFIs – EUR </t>
  </si>
  <si>
    <t xml:space="preserve">AIR – Corporate Debt Securities – HTM – Due Over Five Years – OFIs – JPY </t>
  </si>
  <si>
    <t xml:space="preserve">AIR – Corporate Debt Securities – HTM – Due Over Five Years – OFIs – Other </t>
  </si>
  <si>
    <t>AIR – Special Mention Loans – Motor Vehicle Loans – Individuals – Resident – Other</t>
  </si>
  <si>
    <t xml:space="preserve">AIR – Special Mention Loans – Motor Vehicle Loans – Individuals – Non Resident </t>
  </si>
  <si>
    <t>AIR – Special Mention Loans – Motor Vehicle Loans – Individuals – Non Resident – KHR</t>
  </si>
  <si>
    <t>AIR – Special Mention Loans – Motor Vehicle Loans – Individuals – Non Resident – USD</t>
  </si>
  <si>
    <t>Substandard Loans – Equipment Loans - State Enterprise</t>
  </si>
  <si>
    <t>Substandard Loans – Real Estate Mortgage Loans - Private Sector - Non Resident</t>
  </si>
  <si>
    <t>AIP – Money Market Deposit Accounts – OFIs – Non Resident – KHR</t>
  </si>
  <si>
    <t>AIP – Money Market Deposit Accounts – OFIs – Non Resident – USD</t>
  </si>
  <si>
    <t>AIR – Special Mention Loans – Trust Receipt  - Private Sector - Resident</t>
  </si>
  <si>
    <t>Demand Deposits – Interest Bearing – Individuals – Resident – USD</t>
  </si>
  <si>
    <t>Demand Deposits – Interest Bearing – Individuals – Resident – EUR</t>
  </si>
  <si>
    <t xml:space="preserve">Foreign Government Obligation – AFS – Due in Less than One Year – EUR </t>
  </si>
  <si>
    <t xml:space="preserve">Recoverable VAT Receivable – USD </t>
  </si>
  <si>
    <t xml:space="preserve">Recoverable VAT Receivable – EUR </t>
  </si>
  <si>
    <t xml:space="preserve">Recoverable VAT Receivable – JPY </t>
  </si>
  <si>
    <t>AIP – Real Estate Mortgage Payable – Banks – Non Resident – USD</t>
  </si>
  <si>
    <t>Doubtful Loans – Trust Receipt – Private Sector – Resident – JPY</t>
  </si>
  <si>
    <t>Doubtful Loans – Trust Receipt – Private Sector – Resident – Other</t>
  </si>
  <si>
    <t>AIR – Securities Purchased Under Agreement to Resell – OFIs – Non Resident – Other</t>
  </si>
  <si>
    <t xml:space="preserve">Corporate Debt Securities – AFS – Due Over Five Years – State Enterprise – Other </t>
  </si>
  <si>
    <t>Financial Derivatives Public Nonfinancial Corporations NC</t>
  </si>
  <si>
    <t>Financial Derivatives Other Nonfinancial Corporations NC</t>
  </si>
  <si>
    <t>Financial Derivatives Other Resident Sectors NC</t>
  </si>
  <si>
    <t>Financial Derivatives Nonresidents NC</t>
  </si>
  <si>
    <t>Financial Derivatives Central Bank FC</t>
  </si>
  <si>
    <t>Financial Derivatives Other Depository Corporations FC</t>
  </si>
  <si>
    <t>Financial Derivatives Other Financial Corporations FC</t>
  </si>
  <si>
    <t>Financial Derivatives Central Government FC</t>
  </si>
  <si>
    <t>Standard Loans – Long term Loans to OFIs – Non Resident – JPY</t>
  </si>
  <si>
    <t>Standard Loans – Long term Loans to OFIs – Non Resident – Other</t>
  </si>
  <si>
    <t>Standard Loans – Long term Loans to Licensed MFIs – Resident</t>
  </si>
  <si>
    <t>AIR – Standard Loans – Other Bill of Exchange (BoE) – State Enterprise – Resident – EUR</t>
  </si>
  <si>
    <t>AIR – Standard Loans – Other Bill of Exchange (BoE) – State Enterprise – Resident – JPY</t>
  </si>
  <si>
    <t>AIR – Royal Government of Cambodia – HTM – Obligation Due Over Five Years – Other</t>
  </si>
  <si>
    <t>AIR – Substandard Loans – Other Bill of Exchange (BoE) – State Enterprise – Resident – KHR</t>
  </si>
  <si>
    <t>AIR – Substandard Loans – Other Bill of Exchange (BoE) – State Enterprise – Resident – USD</t>
  </si>
  <si>
    <t>AIR – Substandard Loans – Other Bill of Exchange (BoE) – State Enterprise – Resident – EUR</t>
  </si>
  <si>
    <t>Security Sold Under Agreement to Repurchased – Overnight – OFIs – Non Resident – Other</t>
  </si>
  <si>
    <t xml:space="preserve">Other Deposits </t>
  </si>
  <si>
    <t>Other Deposits – NBC</t>
  </si>
  <si>
    <t xml:space="preserve">Short term – Other Deposits – NBC </t>
  </si>
  <si>
    <t>Short term – Other Deposits – NBC – KHR</t>
  </si>
  <si>
    <t>Short term – Other Deposits – OFIs – Resident – EUR</t>
  </si>
  <si>
    <t>Short term – Other Deposits – OFIs – Resident – JPY</t>
  </si>
  <si>
    <t>Short term – Other Deposits – OFIs – Resident – Other</t>
  </si>
  <si>
    <t>Short term – Other Deposits – OFIs – Non Resident</t>
  </si>
  <si>
    <t>AIR – Special Mention Loans – Other Long term Loans – Private Sector – Non Resident – EUR</t>
  </si>
  <si>
    <t>AIR – Special Mention Loans – Other Long term Loans – Private Sector – Non Resident – JPY</t>
  </si>
  <si>
    <t>AIR – Special Mention Loans – Other Long term Loans – Private Sector – Non Resident – Other</t>
  </si>
  <si>
    <t>Special Mention Loans – Bankers' Acceptances – State Enterprise – Resident – Other</t>
  </si>
  <si>
    <t>AIP – Short Term – Saving Deposits from Private Sector – Non Resident – USD</t>
  </si>
  <si>
    <t>AIP – Short Term – Saving Deposits from Private Sector – Non Resident – EUR</t>
  </si>
  <si>
    <t>Certificate of Deposits – Individuals</t>
  </si>
  <si>
    <t xml:space="preserve">Certificate of Deposits – Individuals – Resident </t>
  </si>
  <si>
    <t>AIR – Substandard Loans – Real Estate Mortgage Loans – State Enterprise – Resident – USD</t>
  </si>
  <si>
    <t>AIR – Substandard Loans – Real Estate Mortgage Loans – State Enterprise – Resident – EUR</t>
  </si>
  <si>
    <t>AIR – Substandard Loans – Real Estate Mortgage Loans – State Enterprise – Resident – JPY</t>
  </si>
  <si>
    <t>AIR – Substandard Loans – Real Estate Mortgage Loans – State Enterprise – Resident – Other</t>
  </si>
  <si>
    <t>AIR – Substandard Loans – Other Long term Loans</t>
  </si>
  <si>
    <t>AIR – Substandard Loans – Other Long term Loans – Private Sector – Resident – KHR</t>
  </si>
  <si>
    <t>AIR – Substandard Loans – Other Long term Loans – Private Sector – Resident – USD</t>
  </si>
  <si>
    <t xml:space="preserve">AIR – Corporate Debt Securities – AFS – Due in one year or less – State Enterprise – EUR </t>
  </si>
  <si>
    <t>AIR – Substandard Loans – Other Long term Loans – State Enterprise – Resident – USD</t>
  </si>
  <si>
    <t>AIR – Substandard Loans – Other Long term Loans – State Enterprise – Resident – EUR</t>
  </si>
  <si>
    <t>AIR – Substandard Loans – Other Long term Loans – State Enterprise – Resident – JPY</t>
  </si>
  <si>
    <t>AIR – Substandard Loans – Other Long term Loans – State Enterprise – Resident – Other</t>
  </si>
  <si>
    <t>AIR – Substandard Loans – Lease Financing Receivable</t>
  </si>
  <si>
    <t xml:space="preserve">AIR – Substandard Loans – Lease Financing Receivable – Private Sector – Resident </t>
  </si>
  <si>
    <t>Short term – Other Deposits – Banks – Resident</t>
  </si>
  <si>
    <t>AIR – Doubtful Loans – Credit Revolving – Private Sector – Resident – Other</t>
  </si>
  <si>
    <t xml:space="preserve">AIR – Foreign Government Obligation – HTM – Due in Less than One Year – EUR </t>
  </si>
  <si>
    <t>Doubtful Loans – Motor Vehicle Loans – Individuals – Resident – Other</t>
  </si>
  <si>
    <t xml:space="preserve">Doubtful Loans – Motor Vehicle Loans – Individuals – Non Resident </t>
  </si>
  <si>
    <t>AIR – Standard Loans – Other Bill of Exchange (BoE) – Private Sector – Resident – KHR</t>
  </si>
  <si>
    <t>AIR – Standard Deposits – Long term Time Deposit with Head Office / Branches – Resident – KHR</t>
  </si>
  <si>
    <t>AIP – Real Estate Mortgage Payable – OFIs – Non Resident – EUR</t>
  </si>
  <si>
    <t>AIP – Bankers' Acceptances Outstanding – State Enterprises – EUR</t>
  </si>
  <si>
    <t>AIP – Bankers' Acceptances Outstanding – State Enterprises – JPY</t>
  </si>
  <si>
    <t>AIP – Bankers' Acceptances Outstanding – State Enterprises – Other</t>
  </si>
  <si>
    <t>AIP – Bankers' Acceptances Outstanding – OFIs</t>
  </si>
  <si>
    <t>AIP – Bankers' Acceptances Outstanding – OFIs – Resident</t>
  </si>
  <si>
    <t>AIP – Bankers' Acceptances Outstanding – OFIs – Resident – KHR</t>
  </si>
  <si>
    <t>AIP – Real Estate Mortgage Payable – OFIs – Non Resident – Other</t>
  </si>
  <si>
    <t xml:space="preserve">AIP – Borrowed Funds – Shareholders </t>
  </si>
  <si>
    <t>Certified Checks Outstanding and Bank Issued Foreign Draft Outstanding – Individuals – Non Resident – KHR</t>
  </si>
  <si>
    <t>Certified Checks Outstanding and Bank Issued Foreign Draft Outstanding – Individuals – Non Resident – USD</t>
  </si>
  <si>
    <t>Certified Checks Outstanding and Bank Issued Foreign Draft Outstanding – Individuals – Non Resident – EUR</t>
  </si>
  <si>
    <t>Standard Loans – Long term Loans to Royal Government of Cambodia – KHR</t>
  </si>
  <si>
    <t>AIP – Borrowed Funds – Shareholders – Resident – Other</t>
  </si>
  <si>
    <t>AIP – Borrowed Funds – Shareholders – Non Resident</t>
  </si>
  <si>
    <t>AIP – Borrowed Funds – Shareholders – Non Resident – KHR</t>
  </si>
  <si>
    <t>AIP – Bankers' Acceptances Outstanding – OFIs – Resident – JPY</t>
  </si>
  <si>
    <t>Certified Checks Outstanding and Bank Issued Foreign Draft Outstanding – Individuals – Non Resident – Other</t>
  </si>
  <si>
    <t>AIP – Short term – Other Deposits – OFIs – Resident – JPY</t>
  </si>
  <si>
    <t>AIP – Short term – Other Deposits – OFIs – Resident – Other</t>
  </si>
  <si>
    <t>AIP – Short term – Other Deposits – OFIs – Non Resident</t>
  </si>
  <si>
    <t>AIP – Short term – Other Deposits – OFIs – Non Resident – KHR</t>
  </si>
  <si>
    <t>AIR – Substandard Loans – Trust Receipt – State Enterprise – Resident – JPY</t>
  </si>
  <si>
    <t>AIR – Substandard Loans – Trust Receipt – State Enterprise – Resident – Other</t>
  </si>
  <si>
    <t>AIP – Bankers' Acceptances Outstanding – State Enterprises – USD</t>
  </si>
  <si>
    <t>AIR – Substandard Loans – Credit Revolving – Private Sector – Resident – USD</t>
  </si>
  <si>
    <t>Special Mention Loans – Real Estate Mortgage Loans – Private Sector – Resident – Other</t>
  </si>
  <si>
    <t>AIR – Special Mention Loans – Other Consumers Loans – Individuals – Non Resident – Other</t>
  </si>
  <si>
    <t>AIR – Special Mention Loans – Loans to Government</t>
  </si>
  <si>
    <t>AIR – Special Mention Loans – Loans to Royal Government of Cambodia</t>
  </si>
  <si>
    <t xml:space="preserve">AIR – Special Mention Loans – Short term Loans to Royal Government of Cambodia </t>
  </si>
  <si>
    <t>AIP – Demand Deposit from OFIs – Interest Bearing – Resident – EUR</t>
  </si>
  <si>
    <t>AIP – Demand Deposit from OFIs – Interest Bearing – Resident – JPY</t>
  </si>
  <si>
    <t>AIP – Demand Deposit from OFIs – Interest Bearing – Resident – Other</t>
  </si>
  <si>
    <t>AIP – Demand Deposit from OFIs – Interest Bearing – Non Resident</t>
  </si>
  <si>
    <t>AIP – Demand Deposit from OFIs – Interest Bearing – Non Resident – KHR</t>
  </si>
  <si>
    <t>AIP – Demand Deposit from OFIs – Interest Bearing – Non Resident – USD</t>
  </si>
  <si>
    <t>AIP – Demand Deposit from OFIs – Interest Bearing – Non Resident – EUR</t>
  </si>
  <si>
    <t>AIR – Special Mention Loans – Short term Loans to Provinces and Commune Councils – Other</t>
  </si>
  <si>
    <t xml:space="preserve">AIR – Special Mention Loans – Long term Loans to Provinces and Commune Councils </t>
  </si>
  <si>
    <t>AIR – Special Mention Loans – Long term Loans to Provinces and Commune Councils – KHR</t>
  </si>
  <si>
    <t>AIR – Special Mention Loans – Long term Loans to Provinces and Commune Councils – USD</t>
  </si>
  <si>
    <t>AIR – Loss Loans – Overdraft to OFIs – Resident – JPY</t>
  </si>
  <si>
    <t>AIR – Loss Loans – Overdraft to OFIs – Resident – Other</t>
  </si>
  <si>
    <t>AIR – Loss Loans – Overdraft to Licensed MFIs – Resident</t>
  </si>
  <si>
    <t>AIR – Loss Loans – Overdraft to Licensed MFIs – Resident – KHR</t>
  </si>
  <si>
    <t>AIR – Loss Loans – Overdraft to Licensed MFIs – Resident – USD</t>
  </si>
  <si>
    <t>Standard Loans – Long term Loans to Head Office / Branches – Non Resident – Other</t>
  </si>
  <si>
    <t>Standard Loans – Long term Loans to OFIs – Resident</t>
  </si>
  <si>
    <t>Standard Loans – Other Commercial Loans – Private Sector – Resident – Other</t>
  </si>
  <si>
    <t xml:space="preserve">Standard Loans – Other Commercial Loans – Private Sector – Non Resident </t>
  </si>
  <si>
    <t>Substandard Loans – Short term Loans to Head Office / Branches – Resident – JPY</t>
  </si>
  <si>
    <t>Loss Loans – Overdraft (Permanent Line of Credit) – Private Sector – Non Resident – JPY</t>
  </si>
  <si>
    <t>AIR – Substandard Loans – Long term Loans to OFIs – Resident – EUR</t>
  </si>
  <si>
    <t>Doubtful Loans – Other Consumers Loans – Individuals – Non Resident – USD</t>
  </si>
  <si>
    <t xml:space="preserve">AIR – Corporate Debt Securities – HTM – Due in one year or less – Private Sector – EUR </t>
  </si>
  <si>
    <t>AIR – Standard Deposits – Long term Time Deposit with OFIs – Non Resident – KHR</t>
  </si>
  <si>
    <t>AIR – Standard Deposits – Long term Time Deposit with OFIs – Non Resident – USD</t>
  </si>
  <si>
    <t>AIR – Standard Deposits – Long term Time Deposit with OFIs – Non Resident – EUR</t>
  </si>
  <si>
    <t>AIR – Standard Deposits – Long term Time Deposit with OFIs – Non Resident – JPY</t>
  </si>
  <si>
    <t>Loss Loans – Equipment Loans – Private Sector – Non Resident – KHR</t>
  </si>
  <si>
    <t>Loss Loans – Equipment Loans – Private Sector – Non Resident – USD</t>
  </si>
  <si>
    <t>AIR – Standard Loans – Overdraft to Banks</t>
  </si>
  <si>
    <t>AIR – Standard Loans – Overdraft to Licensed MFIs – Resident – USD</t>
  </si>
  <si>
    <t>AIR – Standard Loans – Overdraft to Licensed MFIs – Resident – EUR</t>
  </si>
  <si>
    <t>AIR – Standard Loans – Overdraft to Licensed MFIs – Resident – JPY</t>
  </si>
  <si>
    <t>AIR – Standard Loans – Overdraft to Banks – Resident – Other</t>
  </si>
  <si>
    <t>AIR – Standard Loans – Overdraft to OFIs – Resident</t>
  </si>
  <si>
    <t>Standard Loans – Real Estate Mortgage Loans – State Enterprise – Resident – Other</t>
  </si>
  <si>
    <t>AIR – Standard Deposits – Long term Time Deposit to Licensed MFIs – Resident – JPY</t>
  </si>
  <si>
    <t>AIR – Standard Deposits – Long term Time Deposit to Licensed MFIs – Resident – Other</t>
  </si>
  <si>
    <t>Money Market Deposit Accounts – State Enterprise – USD</t>
  </si>
  <si>
    <t>Money Market Deposit Accounts – State Enterprise – EUR</t>
  </si>
  <si>
    <t>Money Market Deposit Accounts – State Enterprise – JPY</t>
  </si>
  <si>
    <t>AIP – Bankers' Acceptances Outstanding – Bank – Resident – KHR</t>
  </si>
  <si>
    <t>Certified Checks Outstanding and Bank Checks Issued Outstanding – Private Sector – Resident – KHR</t>
  </si>
  <si>
    <t>Certified Checks Outstanding and Bank Checks Issued Outstanding – Private Sector – Resident – USD</t>
  </si>
  <si>
    <t>AIP – Negotiable Certificate of Deposits – OFIs – Resident – KHR</t>
  </si>
  <si>
    <t>AIP – Negotiable Certificate of Deposits – OFIs – Resident – USD</t>
  </si>
  <si>
    <t>AIP – Negotiable Certificate of Deposits – OFIs – Resident – EUR</t>
  </si>
  <si>
    <t>AIP – Negotiable Certificate of Deposits – OFIs – Resident – JPY</t>
  </si>
  <si>
    <t xml:space="preserve">AIR – Corporate Debt Securities – HTM – Due Over Five Years – OFIs </t>
  </si>
  <si>
    <t>AIP – Long Term – Time Deposit from Individuals – Non Resident – KHR</t>
  </si>
  <si>
    <t>Saving Deposits – Individuals – Non Resident – EUR</t>
  </si>
  <si>
    <t xml:space="preserve"> Saving Deposits – Individuals – Non Resident – JPY</t>
  </si>
  <si>
    <t>AIR – Loss Loans – Lease Financing Receivable – State Enterprise – Resident – EUR</t>
  </si>
  <si>
    <t xml:space="preserve">AIR – Corporate Debt Securities – HTM – Due Over Five Years – Banks – JPY </t>
  </si>
  <si>
    <t xml:space="preserve">AIR – Corporate Debt Securities – HTM – Due Over Five Years – Banks – Other </t>
  </si>
  <si>
    <t>Special Mention Loans – Long term Loans to Royal Government of Cambodia – KHR</t>
  </si>
  <si>
    <t>Special Mention Loans – Long term Loans to Royal Government of Cambodia – USD</t>
  </si>
  <si>
    <t>AIR – Loss Deposits – Long term Time Deposit to Licensed MFIs – Resident – EUR</t>
  </si>
  <si>
    <t>AIR – Loss Deposits – Long term Time Deposit to Licensed MFIs – Resident – JPY</t>
  </si>
  <si>
    <t>AIR – Loss Deposits – Long term Time Deposit to Licensed MFIs – Resident – Other</t>
  </si>
  <si>
    <t>AIR – Loss Loans – Overdraft to Banks</t>
  </si>
  <si>
    <t>AIR – Loss Loans – Overdraft to Banks – Resident</t>
  </si>
  <si>
    <t>AIR – Substandard Loans – Overdraft to Licensed MFIs – Resident – USD</t>
  </si>
  <si>
    <t>AIR – Substandard Loans – Overdraft to Licensed MFIs – Resident – EUR</t>
  </si>
  <si>
    <t>AIR – Standard Loans – Real Estate Mortgage Loans – Bank Employee – Resident – EUR</t>
  </si>
  <si>
    <t>Certified Checks Outstanding and Bank Checks Issued Outstanding – Royal Government of Cambodia – USD</t>
  </si>
  <si>
    <t>Standard Loans – Real Estate Mortgage Loans – State Enterprise – Resident – EUR</t>
  </si>
  <si>
    <t>AIR – Standard Loans – Motor Vehicle Loans – Individuals – Non Resident – USD</t>
  </si>
  <si>
    <t>AIR – Standard Loans – Motor Vehicle Loans – Individuals – Non Resident – EUR</t>
  </si>
  <si>
    <t xml:space="preserve">Loss Loans – Equipment Loans – State Enterprise – Resident – USD </t>
  </si>
  <si>
    <t xml:space="preserve">Loss Loans – Equipment Loans – State Enterprise – Resident – EUR </t>
  </si>
  <si>
    <t>Substandard Loans – Short term Loans to OFIs – Non Resident – USD</t>
  </si>
  <si>
    <t>AIP – Negotiable Certificate of Deposits – Individuals – Non Resident – KHR</t>
  </si>
  <si>
    <t>AIP – Negotiable Certificate of Deposits – Individuals – Non Resident – USD</t>
  </si>
  <si>
    <t xml:space="preserve">Corporate Debt Securities – TDS – Due between One to Five Years – Private Sector – KHR </t>
  </si>
  <si>
    <t xml:space="preserve">Corporate Debt Securities – TDS – Due between One to Five Years – Private Sector – USD </t>
  </si>
  <si>
    <t xml:space="preserve">Corporate Debt Securities – TDS – Due between One to Five Years – Private Sector – EUR </t>
  </si>
  <si>
    <t xml:space="preserve">Corporate Debt Securities – TDS – Due between One to Five Years – Private Sector – JPY </t>
  </si>
  <si>
    <t xml:space="preserve">Corporate Debt Securities – TDS – Due between One to Five Years – Private Sector – Other </t>
  </si>
  <si>
    <t xml:space="preserve">Foreign Government Obligation – TDS – Due between One to Five Years – Other </t>
  </si>
  <si>
    <t xml:space="preserve">Investment in Debt Securities – TDS – Foreign Government – Due Over Five Years </t>
  </si>
  <si>
    <t xml:space="preserve">Foreign Government Obligation – TDS – Due Over Five Years – KHR </t>
  </si>
  <si>
    <t xml:space="preserve">Foreign Government Obligation – TDS – Due Over Five Years – USD </t>
  </si>
  <si>
    <t>AIR – Loss Loans – Real Estate Mortgage Loans – Private Sector – Non Resident – Other</t>
  </si>
  <si>
    <t xml:space="preserve">Corporate Debt Securities – TDS – Due Over Five Years – Banks – KHR </t>
  </si>
  <si>
    <t>Standard Loans – Long term Loans to Foreign Governments – KHR</t>
  </si>
  <si>
    <t xml:space="preserve">AIR – Standard Loans – Credit Revolving – State Enterprise – Resident </t>
  </si>
  <si>
    <t>AIR – Substandard Loans – Long term Loans to OFIs – Non Resident – Other</t>
  </si>
  <si>
    <t xml:space="preserve">AIR – Substandard Loans – Long term Loans to Licensed MFIs – Resident </t>
  </si>
  <si>
    <t xml:space="preserve">Royal Government of Cambodia – TDS – Obligation Due between One to Five Years – KHR </t>
  </si>
  <si>
    <t xml:space="preserve">Royal Government of Cambodia – TDS – Obligation Due between One to Five Years – USD </t>
  </si>
  <si>
    <t>AIR – Substandard Loans – Long term Loans to Provinces and Commune Councils – EUR</t>
  </si>
  <si>
    <t>AIR – Substandard Loans – Long term Loans to Provinces and Commune Councils – JPY</t>
  </si>
  <si>
    <t>Long Term – Time Deposits from Banks – Non Resident – Other</t>
  </si>
  <si>
    <t>Time Deposit from OFIs</t>
  </si>
  <si>
    <t>AIR – Special Mention Loans – Other Bill of Exchange (BoE) – Private Sector – Non Resident – USD</t>
  </si>
  <si>
    <t>AIR – Special Mention Loans – Other Bill of Exchange (BoE) – Private Sector – Non Resident – EUR</t>
  </si>
  <si>
    <t>AIR – Special Mention Loans – Other Bill of Exchange (BoE) – Private Sector – Non Resident – JPY</t>
  </si>
  <si>
    <t>Special Mention Loans – Lease Financing Receivable – State Enterprise – Resident – EUR</t>
  </si>
  <si>
    <t>Special Mention Loans – Lease Financing Receivable – State Enterprise – Resident – JPY</t>
  </si>
  <si>
    <t>Special Mention Loans – Lease Financing Receivable – State Enterprise – Resident – Other</t>
  </si>
  <si>
    <t>Special Mention Loans – Loans to Related Parties</t>
  </si>
  <si>
    <t xml:space="preserve">Special Mention Loans – Loans to Related Parties – Private Sector – Resident </t>
  </si>
  <si>
    <t>Special Mention Loans – Loans to Related Parties – Private Sector – Resident – KHR</t>
  </si>
  <si>
    <t>Special Mention Loans – Loans to Related Parties – Private Sector – Resident – USD</t>
  </si>
  <si>
    <t>Special Mention Loans – Loans to Related Parties – Private Sector – Resident – EUR</t>
  </si>
  <si>
    <t>AIR – Special Mention Loans – Credit Cards Loans – Individuals – Non Resident – KHR</t>
  </si>
  <si>
    <t>AIR – Special Mention Loans – Credit Cards Loans – Individuals – Non Resident – USD</t>
  </si>
  <si>
    <t>AIR – Special Mention Loans – Credit Cards Loans – Individuals – Non Resident – EUR</t>
  </si>
  <si>
    <t>AIR – Special Mention Loans – Credit Cards Loans – Individuals – Non Resident – JPY</t>
  </si>
  <si>
    <t>AIR – Special Mention Loans – Credit Cards Loans – Individuals – Non Resident – Other</t>
  </si>
  <si>
    <t xml:space="preserve">AIR – Special Mention Loans – Credit Revolving – Individuals – Resident </t>
  </si>
  <si>
    <t>AIP – Money Market Deposit Accounts – Individuals – Resident – Other</t>
  </si>
  <si>
    <t>AIR – Standard Loans – Lease Financing Receivable – Private Sector – Non Resident – USD</t>
  </si>
  <si>
    <t>AIR – Standard Loans – Lease Financing Receivable – Private Sector – Non Resident – EUR</t>
  </si>
  <si>
    <t>AIR – Standard Loans – Lease Financing Receivable – Private Sector – Non Resident – JPY</t>
  </si>
  <si>
    <t>Cash in vault and on Hand – MYR</t>
  </si>
  <si>
    <t>08</t>
  </si>
  <si>
    <t>Cash in vault and on Hand – SGD</t>
  </si>
  <si>
    <t>09</t>
  </si>
  <si>
    <t>Cash in vault and on Hand – Other</t>
  </si>
  <si>
    <t>2</t>
  </si>
  <si>
    <t xml:space="preserve">Substandard Loans – Overdraft (Permanent Line of Credit) – Private Sector – Non Resident </t>
  </si>
  <si>
    <t>AIP – Short term – Other Deposits – Individuals – Non Resident – EUR</t>
  </si>
  <si>
    <t>AIP – Long term – Other Deposits – Banks – Non Resident – USD</t>
  </si>
  <si>
    <t>AIP – Long term – Other Deposits – Banks – Non Resident – EUR</t>
  </si>
  <si>
    <t>AIP – Long term – Other Deposits – Banks – Non Resident – JPY</t>
  </si>
  <si>
    <t xml:space="preserve">Trading / Dealing Marketable Equity Securities – Banks – Non Resident – Other </t>
  </si>
  <si>
    <t>AIP – Saving Deposit – Banks – Non Resident – JPY</t>
  </si>
  <si>
    <t>AIP – Saving Deposit – Banks – Non Resident – Other</t>
  </si>
  <si>
    <t>Accrued Interest Payable – OFIs</t>
  </si>
  <si>
    <t>AIP – Demand Deposit from OFIs – Interest Bearing</t>
  </si>
  <si>
    <t>Short Term – Time Deposits – State Enterprises – Other</t>
  </si>
  <si>
    <t>Settlement Accounts Other Depository Corporations FC</t>
  </si>
  <si>
    <t>Settlement Accounts Other Financial Corporations FC</t>
  </si>
  <si>
    <t xml:space="preserve">AIR – Substandard Loans – Short term Loans to Licensed MFIs – Resident </t>
  </si>
  <si>
    <t>AIR – Substandard Loans – Short term Loans to Licensed MFIs – Resident – KHR</t>
  </si>
  <si>
    <t>AIR – Substandard Loans – Short term Loans to Licensed MFIs – Resident – USD</t>
  </si>
  <si>
    <t>AIR – Substandard Loans – Short term Loans to Licensed MFIs – Resident – EUR</t>
  </si>
  <si>
    <t>AIR – Substandard Loans – Short term Loans to Licensed MFIs – Resident – JPY</t>
  </si>
  <si>
    <t>AIP – Saving Deposit – Banks – Non Resident – USD</t>
  </si>
  <si>
    <t>AIP – Saving Deposit – Banks – Non Resident – EUR</t>
  </si>
  <si>
    <t xml:space="preserve">AIR – Substandard Loans – Equipment Loans – State Enterprise – Resident – EUR </t>
  </si>
  <si>
    <t>Short Term – Time Deposits – Provinces and Commune Councils – EUR</t>
  </si>
  <si>
    <t>Short Term – Time Deposits – Provinces and Commune Councils – JPY</t>
  </si>
  <si>
    <t>Short Term – Time Deposits – Provinces and Commune Councils – Other</t>
  </si>
  <si>
    <t xml:space="preserve">Corporate Debt Securities – TDS – Due between One to Five Years – OFIs – JPY </t>
  </si>
  <si>
    <t>AIR – Standard Loans – Other Consumers Loans – Individuals – Resident – JPY</t>
  </si>
  <si>
    <t xml:space="preserve">AIR – Investments in Foreign Entities Debt Securities – HTM – Due in one year or less </t>
  </si>
  <si>
    <t>AIR – Substandard Loans – Short term Loans to Head Office / Branches – Resident – EUR</t>
  </si>
  <si>
    <t xml:space="preserve">Demand Deposits – Interest Bearing – Provinces and Commune Councils  </t>
  </si>
  <si>
    <t>AIR – Loss Loans – Other Long term Loans – Private Sector – Resident – EUR</t>
  </si>
  <si>
    <t>AIR – Loss Loans – Other Long term Loans – Private Sector – Resident – JPY</t>
  </si>
  <si>
    <t>AIR – Loss Loans – Other Long term Loans – Private Sector – Resident – Other</t>
  </si>
  <si>
    <t>AIR – Loss Loans – Other Long term Loans – State Enterprise – Resident – USD</t>
  </si>
  <si>
    <t>AIR – Special Mention Loans – Other Consumers Loans – Individuals – Resident – EUR</t>
  </si>
  <si>
    <t>AIR – Special Mention Loans – Other Consumers Loans – Individuals – Resident – JPY</t>
  </si>
  <si>
    <t>AIR – Standard Loans – Bankers' Acceptances  - Private Sector -  Non Resident</t>
  </si>
  <si>
    <t>AIR – Standard Loans – Bankers' Acceptances  - State Enterprise</t>
  </si>
  <si>
    <t>AIR – Standard Loans – Other Bill of Exchange (BoE)  - Private Sector - Non Resident</t>
  </si>
  <si>
    <t>AIR – Standard Loans – Other Bill of Exchange (BoE)  - State Enterprise</t>
  </si>
  <si>
    <t>AIR – Standard Loans – Trust Receipt - Private Sector - Non Resident</t>
  </si>
  <si>
    <t>AIR – Standard Loans – Trust Receipt - State Enterprise</t>
  </si>
  <si>
    <t xml:space="preserve">AIR – Substandard Loans – Equipment Loans – Private Sector – Non Resident </t>
  </si>
  <si>
    <t xml:space="preserve">AIR – Substandard Loans – Equipment Loans – State Enterprise – Resident </t>
  </si>
  <si>
    <t>AIR – Substandard Loans – Real Estate Mortgage Loans – Private Sector – Non Resident</t>
  </si>
  <si>
    <t xml:space="preserve">AIR – Substandard Loans – Real Estate Mortgage Loans – State Enterprise – Resident </t>
  </si>
  <si>
    <t xml:space="preserve">AIR – Substandard Loans – Other Long term Loans – Private Sector – Non Resident </t>
  </si>
  <si>
    <t xml:space="preserve">AIR – Substandard Loans – Other Long term Loans – State Enterprise – Resident </t>
  </si>
  <si>
    <t xml:space="preserve">AIR – Substandard Loans – Bankers' Acceptances – Private Sector – Non Resident </t>
  </si>
  <si>
    <t>AIR – Special Mention Loans – Short term Loans to Royal Government of Cambodia – KHR</t>
  </si>
  <si>
    <t xml:space="preserve">NUHGLI – Corporate Debt Securities – AFS – Due between One to Five Years – Banks – JPY </t>
  </si>
  <si>
    <t>Saving Deposits – Individuals – Non Resident – KHR</t>
  </si>
  <si>
    <t xml:space="preserve">AIR – Investments in Foreign Entities Debt Securities – HTM – Due in over 5 years – JPY </t>
  </si>
  <si>
    <t xml:space="preserve">Trading / Dealing Marketable Equity Securities – Private Sector – Non Resident – USD </t>
  </si>
  <si>
    <t xml:space="preserve">Trading / Dealing Marketable Equity Securities – Private Sector – Non Resident – EUR </t>
  </si>
  <si>
    <t xml:space="preserve">Trading / Dealing Marketable Equity Securities – Private Sector – Non Resident – JPY </t>
  </si>
  <si>
    <t>Substandard Deposits – Saving Deposits with OFIs – Resident – EUR</t>
  </si>
  <si>
    <t>AIR – Substandard Deposits – Short term Time Deposit with OFIs – Resident – USD</t>
  </si>
  <si>
    <t>AIR – Substandard Deposits – Short term Time Deposit with Banks – Resident – Other</t>
  </si>
  <si>
    <t>AIR – Substandard Deposits – Short term Time Deposit with Banks – Non Resident</t>
  </si>
  <si>
    <t>AIR – Investment in Debt Securities – AFS – Royal Government of Cambodia – Treasury Bill</t>
  </si>
  <si>
    <t xml:space="preserve">AIR – Royal Government of Cambodia – AFS – Treasury Bill – KHR </t>
  </si>
  <si>
    <t xml:space="preserve">AIR – Royal Government of Cambodia – AFS – Treasury Bill – USD </t>
  </si>
  <si>
    <t>AIR – Substandard Loans – Long term Loans to Banks</t>
  </si>
  <si>
    <t>AIR – Substandard Loans – Long term Loans to Banks – Resident</t>
  </si>
  <si>
    <t>AIR – Substandard Loans – Long term Loans to Banks – Resident – KHR</t>
  </si>
  <si>
    <t>AIR – Substandard Loans – Long term Loans to Banks – Resident – USD</t>
  </si>
  <si>
    <t>Standard Loans – Trust Receipt – State Enterprise – Resident – Other</t>
  </si>
  <si>
    <t>Standard Loans – Credit Revolving</t>
  </si>
  <si>
    <t>Substandard Loans – Long term Loans to Head Office / Branches – Resident – KHR</t>
  </si>
  <si>
    <t>Substandard Loans – Long term Loans to Head Office / Branches – Resident – USD</t>
  </si>
  <si>
    <t>Substandard Loans – Long term Loans to Head Office / Branches – Resident – EUR</t>
  </si>
  <si>
    <t>Standard Loans – Credit Revolving – Private Sector – Non Resident – JPY</t>
  </si>
  <si>
    <t>AIR – Loss Loans – Credit Revolving – State Enterprise – Resident – JPY</t>
  </si>
  <si>
    <t>Substandard Loans – Long term Loans to Banks – Resident</t>
  </si>
  <si>
    <t>Substandard Loans – Long term Loans to Banks – Resident – KHR</t>
  </si>
  <si>
    <t>Substandard Loans – Long term Loans to Banks – Resident – USD</t>
  </si>
  <si>
    <t>Substandard Loans – Long term Loans to Banks – Resident – EUR</t>
  </si>
  <si>
    <t>AIR – Substandard Loans – Bank Employee – Resident    – JPY</t>
  </si>
  <si>
    <t>AIR – Substandard Loans – Bank Employee – Resident    – Other</t>
  </si>
  <si>
    <t xml:space="preserve">AIR – Loss Deposits – Long term Time Deposit to Licensed MFIs – Resident </t>
  </si>
  <si>
    <t>AIR – Standard Loans – Short term Loans to Banks – Resident – EUR</t>
  </si>
  <si>
    <t>AIR – Standard Loans – Short term Loans to Banks – Resident – JPY</t>
  </si>
  <si>
    <t>Special Mention Loans – Short term Loans to Foreign Governments – KHR</t>
  </si>
  <si>
    <t>Special Mention Loans – Short term Loans to Foreign Governments – USD</t>
  </si>
  <si>
    <t>AIP – Long term – Other Deposits – Private Sector – Resident</t>
  </si>
  <si>
    <t>Suspense Account</t>
  </si>
  <si>
    <t>Suspense Account – USD</t>
  </si>
  <si>
    <t>Suspense Account – EUR</t>
  </si>
  <si>
    <t>Suspense Account – JPY</t>
  </si>
  <si>
    <t>Suspense Account – Other</t>
  </si>
  <si>
    <t>Provision for potential losses on foreclosed property</t>
  </si>
  <si>
    <t xml:space="preserve">Provision for potential losses on foreclosed property – KHR </t>
  </si>
  <si>
    <t>Provision for potential losses on foreclosed property – USD</t>
  </si>
  <si>
    <t>Provision for potential losses on foreclosed property – EUR</t>
  </si>
  <si>
    <t>Demand Deposits – Interest Bearing from NBC – USD</t>
  </si>
  <si>
    <t>Demand Deposits – Interest Bearing from NBC – EUR</t>
  </si>
  <si>
    <t>Demand Deposits – Interest Bearing from NBC – JPY</t>
  </si>
  <si>
    <t>Demand Deposits – Interest Bearing from NBC – Other</t>
  </si>
  <si>
    <t>AIR – Standard Loans – Other Long term Loans – State Enterprise – Resident – USD</t>
  </si>
  <si>
    <t>AIR – Standard Loans – Short term Loans to Banks – Resident – KHR</t>
  </si>
  <si>
    <t>AIR – Standard Loans – Short term Loans to Banks – Resident – USD</t>
  </si>
  <si>
    <t>AIR – Loss Loans – Overdraft (Permanent Line of Credit) – Private Sector – Non Resident – EUR</t>
  </si>
  <si>
    <t>AIR – Loss Loans – Overdraft (Permanent Line of Credit) – Private Sector – Non Resident – JPY</t>
  </si>
  <si>
    <t>AIR – Loss Loans – Overdraft (Permanent Line of Credit) – Private Sector – Non Resident – Other</t>
  </si>
  <si>
    <t xml:space="preserve">AIR – Loss Loans – Overdraft (Permanent Line of Credit) – State Enterprise – Resident </t>
  </si>
  <si>
    <t>AIR – Loss Loans – Overdraft (Permanent Line of Credit) – State Enterprise – Resident – KHR</t>
  </si>
  <si>
    <t>AIR – Loss Loans – Overdraft (Permanent Line of Credit) – State Enterprise – Resident – USD</t>
  </si>
  <si>
    <t>Certificate of Deposits – State Enterprise</t>
  </si>
  <si>
    <t xml:space="preserve">AIR – Corporate Debt Securities – AFS – Due between One to Five Years – Banks – JPY </t>
  </si>
  <si>
    <t xml:space="preserve">AIR – Corporate Debt Securities – AFS – Due between One to Five Years – Banks – Other </t>
  </si>
  <si>
    <t xml:space="preserve">AIR – Corporate Debt Securities – AFS – Due between One to Five Years – State Enterprise – Other </t>
  </si>
  <si>
    <t xml:space="preserve">AIR – Corporate Debt Securities – AFS – Due Over Five Years </t>
  </si>
  <si>
    <t xml:space="preserve">AIR – Corporate Debt Securities – AFS – Due Over Five Years – Banks  </t>
  </si>
  <si>
    <t>Short Term – Time Deposits – Royal Government of Cambodia – EUR</t>
  </si>
  <si>
    <t>AIP – Long Term – Time Deposit from OFIs – Resident – Other</t>
  </si>
  <si>
    <t>Loss Loans – Credit Revolving – Private Sector – Non Resident – JPY</t>
  </si>
  <si>
    <t>Loss Loans – Credit Revolving – Private Sector – Non Resident – Other</t>
  </si>
  <si>
    <t xml:space="preserve">NUHGLI – Foreign Government Obligation – AFS – Due in Less than One Year – Other </t>
  </si>
  <si>
    <t>AIP – Short term Time Deposits from Licensed MFIs – Resident – KHR</t>
  </si>
  <si>
    <t>AIR – Substandard Deposits – Long term Time Deposit with Head Office / Branches – Non Resident – EUR</t>
  </si>
  <si>
    <t>AIR – Substandard Loans – Other Commercial Loans – Private Sector – Non Resident – Other</t>
  </si>
  <si>
    <t>Loss Loans – Motor Vehicle Loans – Individuals – Non Resident – EUR</t>
  </si>
  <si>
    <t xml:space="preserve">AIR – Investments in Foreign Entities Debt Securities – AFS – Due in over One to Five Years </t>
  </si>
  <si>
    <t xml:space="preserve">NUHGLI – Investment in Equity Securities – Banks – AFS – Non Resident – KHR </t>
  </si>
  <si>
    <t>AIR – Doubtful Loans – Long term Loans to Head Office / Branches – Non Resident – EUR</t>
  </si>
  <si>
    <t>Doubtful Loans – Credit Revolving – Private Sector – Non Resident – JPY</t>
  </si>
  <si>
    <t xml:space="preserve">AIR – Doubtful Loans – Loans to Related Parties – Private Sector – Non Resident </t>
  </si>
  <si>
    <t>AIR – Standard Loans – Long term Loans to Provinces and Commune Councils – USD</t>
  </si>
  <si>
    <t>AIR – Standard Loans – Long term Loans to Provinces and Commune Councils – EUR</t>
  </si>
  <si>
    <t>AIR – Corporate Debt Securities – TDS – Due in one year or less – Banks</t>
  </si>
  <si>
    <t>AIR – Substandard Loans – Lease Financing Receivable – State Enterprise – Resident – EUR</t>
  </si>
  <si>
    <t>AIR – Substandard Loans – Lease Financing Receivable – State Enterprise – Resident – JPY</t>
  </si>
  <si>
    <t>AIR – Substandard Loans – Lease Financing Receivable – State Enterprise – Resident – Other</t>
  </si>
  <si>
    <t>Short Term – Time Deposits – Individuals – Resident – JPY</t>
  </si>
  <si>
    <t>Short Term – Time Deposits – Individuals – Resident – Other</t>
  </si>
  <si>
    <t>Bankers' Acceptances Outstanding – OFIs</t>
  </si>
  <si>
    <t>AIP – Money Market Deposit Accounts – Private Sector – Non Resident – Other</t>
  </si>
  <si>
    <t xml:space="preserve">Dividends Receivable – Trading / Dealing Marketable Equity Securities – Banks – Resident </t>
  </si>
  <si>
    <t>AIR – Loss Loans – Short term Commercial Loans – Private Sector – Non Resident – KHR</t>
  </si>
  <si>
    <t>AIR – Loss Loans – Short term Commercial Loans – Private Sector – Non Resident – USD</t>
  </si>
  <si>
    <t>AIR – Loss Loans – Short term Commercial Loans – Private Sector – Non Resident – EUR</t>
  </si>
  <si>
    <t>AIR – Loss Loans – Short term Commercial Loans – Private Sector – Non Resident – JPY</t>
  </si>
  <si>
    <t>AIR – Loss Loans – Short term Commercial Loans – Private Sector – Non Resident – Other</t>
  </si>
  <si>
    <t xml:space="preserve">AIR – Loss Loans – Short term Commercial Loans – State Enterprise – Resident </t>
  </si>
  <si>
    <t>AIR – Special Mention Loans – Loans to Related Parties – Private Sector – Resident – EUR</t>
  </si>
  <si>
    <t>AIR – Special Mention Loans – Loans to Related Parties – Private Sector – Resident – JPY</t>
  </si>
  <si>
    <t>AIR – Special Mention Loans – Loans to Related Parties – Private Sector – Resident – Other</t>
  </si>
  <si>
    <t xml:space="preserve">AIR – Special Mention Loans – Loans to Related Parties – Private Sector – Non Resident </t>
  </si>
  <si>
    <t>AIR – Special Mention Loans – Loans to Related Parties – Private Sector – Non Resident – KHR</t>
  </si>
  <si>
    <t>AIR – Special Mention Loans – Loans to Related Parties – Private Sector – Non Resident – USD</t>
  </si>
  <si>
    <t>Long Term – Time Deposits – Individuals – Non Resident – JPY</t>
  </si>
  <si>
    <t>Long Term – Time Deposits – Individuals – Non Resident – Other</t>
  </si>
  <si>
    <t xml:space="preserve">Time Deposits from Private Sector </t>
  </si>
  <si>
    <t>Short Term – Time Deposits – Private Sector – Resident</t>
  </si>
  <si>
    <t>Short Term – Time Deposits – Private Sector – Resident – KHR</t>
  </si>
  <si>
    <t>AIR – Loss Loans – Credit Revolving</t>
  </si>
  <si>
    <t>Time Deposits from Provinces and Commune Councils</t>
  </si>
  <si>
    <t xml:space="preserve">AIR – Investments in Foreign Entities Debt Securities – AFS – Due in over One to Five Years – Other </t>
  </si>
  <si>
    <t>Loss Loans – Overdraft –  Individuals – Resident – EUR</t>
  </si>
  <si>
    <t>Doubtful Loans – Short term Loans to Head Office / Branches – Resident – KHR</t>
  </si>
  <si>
    <t>Doubtful Loans – Short term Loans to Head Office / Branches – Resident – USD</t>
  </si>
  <si>
    <t>Doubtful Loans – Short term Loans to Head Office / Branches – Resident – EUR</t>
  </si>
  <si>
    <t xml:space="preserve">Standard Loans – Other Consumers Loans – Individuals – Non Resident </t>
  </si>
  <si>
    <t>AIR – Substandard Loans – Bankers' Acceptances – Private Sector – Resident – Other</t>
  </si>
  <si>
    <t>AIR – Substandard Deposits – Long term Time Deposit with Banks – Non Resident – KHR</t>
  </si>
  <si>
    <t>AIR – Substandard Deposits – Long term Time Deposit with Banks – Non Resident – USD</t>
  </si>
  <si>
    <t xml:space="preserve">AIR – Corporate Debt Securities – AFS – Due Over Five Years – Banks – EUR </t>
  </si>
  <si>
    <t xml:space="preserve">NUHGLI – Foreign Government Obligation – AFS – Due in Less than One Year – EUR </t>
  </si>
  <si>
    <t xml:space="preserve">NUHGLI – Foreign Government Obligation – AFS – Due in Less than One Year – JPY </t>
  </si>
  <si>
    <t xml:space="preserve">NUHGLI – Investment in Debt Securities – AFS – Foreign Government – Due Over Five Years </t>
  </si>
  <si>
    <t xml:space="preserve">NUHGLI – Foreign Government Obligation – AFS – Due Over Five Years – KHR </t>
  </si>
  <si>
    <t>NUHGLI – Investment in Debt Securities – AFS – RGC Obligation – Due Over Five Years</t>
  </si>
  <si>
    <t xml:space="preserve">NUHGLI – Royal Government of Cambodia – AFS – Obligation Due Over Five Years – KHR </t>
  </si>
  <si>
    <t>AIR – Substandard Loans – Loans to Related Parties – Private Sector – Resident – KHR</t>
  </si>
  <si>
    <t>AIR – Substandard Loans – Loans to Related Parties – Private Sector – Resident – USD</t>
  </si>
  <si>
    <t>AIR – Substandard Loans – Loans to Related Parties – Private Sector – Resident – EUR</t>
  </si>
  <si>
    <t>(Less) Allowance for Loans and Lease Losses (ALLL) – Loans to Provinces and Commune Councils – Other</t>
  </si>
  <si>
    <t xml:space="preserve">NUHGLI – Corporate Debt Securities – AFS – Due Over Five Years – Banks – Other </t>
  </si>
  <si>
    <t>AIR – Substandard Loans – Loans to Related Parties – Private Sector – Non Resident – EUR</t>
  </si>
  <si>
    <t xml:space="preserve">(Less) Allowance for Loans and Lease Losses (ALLL) – Loans to Foreign Governments </t>
  </si>
  <si>
    <t>(Less) Allowance for Loans and Lease Losses (ALLL) – Loans to Foreign Governments – KHR</t>
  </si>
  <si>
    <t>(Less) Allowance for Loans and Lease Losses (ALLL) – Loans to Provinces and Commune Councils – EUR</t>
  </si>
  <si>
    <t xml:space="preserve"> Saving Deposits – Private Sector – Resident – EUR</t>
  </si>
  <si>
    <t xml:space="preserve">AIR – Investments in Foreign Entities Debt Securities – AFS – Due in over 5 years – KHR </t>
  </si>
  <si>
    <t>Special Mention Loans – Other Long term Loans – Private Sector – Non Resident – KHR</t>
  </si>
  <si>
    <t>Special Mention Loans – Other Long term Loans – Private Sector – Non Resident – USD</t>
  </si>
  <si>
    <t>AIR – Special Mention Loans – Real Estate Mortgage Loans – State Enterprise – Resident – EUR</t>
  </si>
  <si>
    <t>AIP – Demand Deposit from Banks – Interest Bearing – Non Resident – USD</t>
  </si>
  <si>
    <t>AIP – Demand Deposit from Banks – Interest Bearing – Non Resident – EUR</t>
  </si>
  <si>
    <t>AIP – Demand Deposit from Banks – Interest Bearing – Non Resident – JPY</t>
  </si>
  <si>
    <t>AIP – Demand Deposit from Banks – Interest Bearing – Non Resident – Other</t>
  </si>
  <si>
    <t>AIP – Time Deposit from Banks</t>
  </si>
  <si>
    <t>AIP – Short Term – Time Deposit from Banks – Resident</t>
  </si>
  <si>
    <t>AIP – Short Term – Time Deposit from Banks – Resident – KHR</t>
  </si>
  <si>
    <t>AIP – Short Term – Time Deposit from Banks – Resident – USD</t>
  </si>
  <si>
    <t>AIP – Short Term – Time Deposit from Banks – Resident – EUR</t>
  </si>
  <si>
    <t>AIP – Short Term – Time Deposit from Banks – Resident – JPY</t>
  </si>
  <si>
    <t>AIP – Short Term – Time Deposit from Banks – Resident – Other</t>
  </si>
  <si>
    <t>AIP – Short Term – Time Deposit from Banks – Non Resident</t>
  </si>
  <si>
    <t>AIP – Short Term – Time Deposit from Banks – Non Resident – KHR</t>
  </si>
  <si>
    <t>AIP – Short Term – Time Deposit from Banks – Non Resident – USD</t>
  </si>
  <si>
    <t>AIP – Short Term – Time Deposit from Banks – Non Resident – EUR</t>
  </si>
  <si>
    <t>AIP – Short Term – Time Deposit from Banks – Non Resident – JPY</t>
  </si>
  <si>
    <t>AIP – Long Term – Time Deposit from Banks – Resident</t>
  </si>
  <si>
    <t>AIP – Long Term – Time Deposit from Banks – Resident – KHR</t>
  </si>
  <si>
    <t>AIR – Substandard Loans – Credit Revolving</t>
  </si>
  <si>
    <t>Accrued Salary and Wages Payable – EUR</t>
  </si>
  <si>
    <t xml:space="preserve">NUHGLI – Royal Government of Cambodia – AFS – Obligation Due between One to Five Years – KHR </t>
  </si>
  <si>
    <t>Margin or Restrictive Deposits of Provinces and Commune Councils – EUR</t>
  </si>
  <si>
    <t>Margin or Restrictive Deposits of Provinces and Commune Councils – JPY</t>
  </si>
  <si>
    <t>Standard Deposits – Long term Time Deposit with Head Office / Branches – Non Resident – JPY</t>
  </si>
  <si>
    <t>AIR – Substandard Loans – Credit Revolving – Individuals – Resident – JPY</t>
  </si>
  <si>
    <t>AIR – Substandard Loans – Credit Revolving – Individuals – Resident – Other</t>
  </si>
  <si>
    <t xml:space="preserve">Dividends Receivable – Investment in Equity Securities – Banks – AFS – Non Resident – KHR </t>
  </si>
  <si>
    <t>Standard Deposits – Short term Time Deposit with Head Office / Branches – Non Resident</t>
  </si>
  <si>
    <t xml:space="preserve">AIR – Corporate Debt Securities – TDS – Due between One to Five Years – Banks – EUR </t>
  </si>
  <si>
    <t xml:space="preserve">AIR – Corporate Debt Securities – TDS – Due between One to Five Years – Banks – JPY </t>
  </si>
  <si>
    <t xml:space="preserve">AIR – Corporate Debt Securities – TDS – Due between One to Five Years – Banks – Other </t>
  </si>
  <si>
    <t xml:space="preserve">AIR – Corporate Debt Securities – TDS – Due between One to Five Years – OFIs  </t>
  </si>
  <si>
    <t>AIR – Doubtful Deposits – Short term Time Deposit with Head Office / Branches – Resident</t>
  </si>
  <si>
    <t>Other Short Term Deposits – Royal Government of Cambodia – KHR</t>
  </si>
  <si>
    <t>Other Short Term Deposits – Royal Government of Cambodia – USD</t>
  </si>
  <si>
    <t>Substandard Loans – Overdraft (Permanent Line of Credit) – Private Sector – Non Resident – EUR</t>
  </si>
  <si>
    <t xml:space="preserve">NUHGLI – Investments in Foreign Entities Debt Securities – AFS – Due in over One to Five Years – USD </t>
  </si>
  <si>
    <t xml:space="preserve">NUHGLI – Investments in Foreign Entities Debt Securities – AFS – Due in over One to Five Years – EUR </t>
  </si>
  <si>
    <t xml:space="preserve">Accrued Interest Recived – Other </t>
  </si>
  <si>
    <t>AIR – Doubtful Deposits – Short term Time Deposit with Head Office / Branches – Resident – KHR</t>
  </si>
  <si>
    <t xml:space="preserve">NUHGLI – Investment in Equity Securities – OFIs – AFS – Non Resident – KHR </t>
  </si>
  <si>
    <t xml:space="preserve">NUHGLI – Investment in Equity Securities – OFIs – AFS – Non Resident – USD </t>
  </si>
  <si>
    <t xml:space="preserve">Dividends Receivable – Investment in Equity Securities – OFIs – AFS – Non Resident – JPY </t>
  </si>
  <si>
    <t>Negotiable Certificate of Deposits – Royal Government of Cambodia – USD</t>
  </si>
  <si>
    <t xml:space="preserve">Other Fixed Assets – JPY </t>
  </si>
  <si>
    <t xml:space="preserve">Other Fixed Assets – Other </t>
  </si>
  <si>
    <t>Allowance for Accumulated Depreciation</t>
  </si>
  <si>
    <t>Allowance for Depreciation – Land Improvements</t>
  </si>
  <si>
    <t>Money Market Deposit Accounts – Individuals – Resident – EUR</t>
  </si>
  <si>
    <t>Money Market Deposit Accounts – Individuals – Resident – JPY</t>
  </si>
  <si>
    <t>Money Market Deposit Accounts – Individuals – Resident – Other</t>
  </si>
  <si>
    <t>Money Market Deposit Accounts – Individuals – Non Resident</t>
  </si>
  <si>
    <t>Money Market Deposit Accounts – Individuals – Non Resident – KHR</t>
  </si>
  <si>
    <t>Money Market Deposit Accounts – Individuals – Non Resident – USD</t>
  </si>
  <si>
    <t>AIR – Special Mention Loans – Other Commercial Loans</t>
  </si>
  <si>
    <t xml:space="preserve">AIR – Special Mention Loans – Other Commercial Loans – Private Sector – Resident </t>
  </si>
  <si>
    <t>AIR – Special Mention Loans – Other Commercial Loans – Private Sector – Resident – KHR</t>
  </si>
  <si>
    <t>AIR – Special Mention Loans – Other Commercial Loans – Private Sector – Resident – USD</t>
  </si>
  <si>
    <t>AIR – Special Mention Loans – Other Commercial Loans – Private Sector – Resident – EUR</t>
  </si>
  <si>
    <t>AIR – Special Mention Loans – Other Commercial Loans – Private Sector – Resident – JPY</t>
  </si>
  <si>
    <t>AIR – Special Mention Loans – Other Commercial Loans – Private Sector – Resident – Other</t>
  </si>
  <si>
    <t xml:space="preserve">AIR – Special Mention Loans – Other Commercial Loans – Private Sector – Non Resident </t>
  </si>
  <si>
    <t>AIR – Special Mention Loans – Other Commercial Loans – Private Sector – Non Resident – KHR</t>
  </si>
  <si>
    <t>AIR – Special Mention Loans – Other Commercial Loans – Private Sector – Non Resident – USD</t>
  </si>
  <si>
    <t>AIR – Special Mention Loans – Other Commercial Loans – Private Sector – Non Resident – EUR</t>
  </si>
  <si>
    <t>AIR – Doubtful Loans – Short term Commercial Loans – State Enterprise – Resident – Other</t>
  </si>
  <si>
    <t>AIR – Doubtful Loans – Long term Commercial Loans</t>
  </si>
  <si>
    <t>Special Mention Loans – Short term Loans to Royal Government of Cambodia – JPY</t>
  </si>
  <si>
    <t>Special Mention Loans – Short term Loans to Royal Government of Cambodia – Other</t>
  </si>
  <si>
    <t xml:space="preserve">NUHGLI – Corporate Debt Securities – AFS – Due between One to Five Years – Banks – EUR </t>
  </si>
  <si>
    <t xml:space="preserve">AIR – Corporate Debt Securities – AFS – Due Over Five Years – Private Sector – USD </t>
  </si>
  <si>
    <t>AIR – Substandard Deposits – Long term Time Deposit with OFIs – Resident – Other</t>
  </si>
  <si>
    <t>AIR – Substandard Loans – Bankers' Acceptances – State Enterprise – Resident – KHR</t>
  </si>
  <si>
    <t xml:space="preserve">NUHGLI – Investment in Equity Securities – Private Sector – AFS – Non Resident – USD </t>
  </si>
  <si>
    <t xml:space="preserve">NUHGLI  – Investment in Equity Securities – Private Sector – TDS – Resident – EUR </t>
  </si>
  <si>
    <t>Doubtful Loans – Long term Loans to Head Office / Branches – Resident – Other</t>
  </si>
  <si>
    <t>Doubtful Loans – Long term Loans to Head Office / Branches – Non Resident</t>
  </si>
  <si>
    <t>Doubtful Loans – Short term Loans to OFIs – Resident – JPY</t>
  </si>
  <si>
    <t>Doubtful Loans – Short term Loans to OFIs – Resident – Other</t>
  </si>
  <si>
    <t>Doubtful Loans – Short term Loans to OFIs – Non Resident</t>
  </si>
  <si>
    <t>Doubtful Loans – Long term Loans to Banks – Non Resident</t>
  </si>
  <si>
    <t>Doubtful Loans – Long term Loans to Banks – Non Resident – KHR</t>
  </si>
  <si>
    <t>Doubtful Loans – Long term Loans to Banks – Non Resident – USD</t>
  </si>
  <si>
    <t>Doubtful Loans – Long term Loans to Banks – Non Resident – EUR</t>
  </si>
  <si>
    <t>Doubtful Loans – Long term Loans to Banks – Non Resident – JPY</t>
  </si>
  <si>
    <t>(Less) Unpaid Portion of Capital – EUR</t>
  </si>
  <si>
    <t>Substandard Loans – Other Long term Loans – State Enterprise – Resident – USD</t>
  </si>
  <si>
    <t>Substandard Loans – Other Long term Loans – State Enterprise – Resident – EUR</t>
  </si>
  <si>
    <t>Investment, Security and Sundry Assets</t>
  </si>
  <si>
    <t>Investment and Trading Securities – Origional Maturity</t>
  </si>
  <si>
    <t xml:space="preserve">Corporate Debt Securities – HTM – Due Over Five Years – Private Sector – KHR </t>
  </si>
  <si>
    <t xml:space="preserve">Corporate Debt Securities – HTM – Due Over Five Years – Private Sector – USD </t>
  </si>
  <si>
    <t xml:space="preserve">Corporate Debt Securities – HTM – Due Over Five Years – Private Sector – EUR </t>
  </si>
  <si>
    <t>AIR – Substandard Loans – Commercial Loans</t>
  </si>
  <si>
    <t>AIR – Substandard Loans – Overdraft (Permanent Line of Credit)</t>
  </si>
  <si>
    <t xml:space="preserve">AIR – Substandard Loans – Overdraft (Permanent Line of Credit) – Private Sector – Resident </t>
  </si>
  <si>
    <t>Position Account Foreign Exchange – JPY</t>
  </si>
  <si>
    <t>Position Account Foreign Exchange – Other</t>
  </si>
  <si>
    <t>Employee Pension Fund Payable</t>
  </si>
  <si>
    <t xml:space="preserve">Employee Pension Fund Payable – KHR </t>
  </si>
  <si>
    <t>Employee Pension Fund Payable – USD</t>
  </si>
  <si>
    <t>Employee Pension Fund Payable – EUR</t>
  </si>
  <si>
    <t>AIP – Long Term – Time Deposit from Provinces and Commune Councils – Other</t>
  </si>
  <si>
    <t xml:space="preserve">Saving and Time Deposits Interest Withholding Taxes – KHR </t>
  </si>
  <si>
    <t>Borrowed Funds – Shareholders – Resident – JPY</t>
  </si>
  <si>
    <t>Certificate of Deposits – State Enterprise – KHR</t>
  </si>
  <si>
    <t>Certificate of Deposits – State Enterprise – USD</t>
  </si>
  <si>
    <t>Demand Deposits – Non Interest Bearing from NBC – USD</t>
  </si>
  <si>
    <t>Short term Loans from OFIs – Non Resident – KHR</t>
  </si>
  <si>
    <t>Short term Loans from OFIs – Non Resident – USD</t>
  </si>
  <si>
    <t>Special Mention Loans – Bankers' Acceptances  - Private Sector - Non Resident</t>
  </si>
  <si>
    <t>Special Mention Loans – Bankers' Acceptances – Private Sector – Non Resident – KHR</t>
  </si>
  <si>
    <t>AIR – Substandard Loans – Overdraft to Licensed MFIs – Resident – Other</t>
  </si>
  <si>
    <t xml:space="preserve">AIR – Substandard Deposits – Saving Deposits in Other Banks </t>
  </si>
  <si>
    <t>AIR – Substandard Deposits – Saving Deposits with Banks – Resident</t>
  </si>
  <si>
    <t>AIR – Substandard Deposits – Saving Deposits with Banks – Resident – KHR</t>
  </si>
  <si>
    <t>AIR – Substandard Deposits – Saving Deposits with Banks – Resident – USD</t>
  </si>
  <si>
    <t>AIR – Substandard Deposits – Saving Deposits with Banks – Resident – EUR</t>
  </si>
  <si>
    <t>AIP – Other Long-term Loans – Banks – Resident – KHR</t>
  </si>
  <si>
    <t>Standard Loans – Bankers' Acceptances  - Private Sector - Non Resident</t>
  </si>
  <si>
    <t xml:space="preserve">Standard Loans – Bankers' Acceptances  - State Enterprise </t>
  </si>
  <si>
    <t>Standard Loans – Other Bill of Exchange (BoE)  -Private Sector - Non Resiedent</t>
  </si>
  <si>
    <t>Standard Loans – Other Bill of Exchange (BoE)  - State Enterprise</t>
  </si>
  <si>
    <t>Standard Loans – Trust Receipt - Private Sector -Non Resident</t>
  </si>
  <si>
    <t>90</t>
  </si>
  <si>
    <t>Standard Loans – Trust Receipt - State Enterprise</t>
  </si>
  <si>
    <t>Standard Loans – Equipment Loans - Private Sector -  Non Resident</t>
  </si>
  <si>
    <t>AIR – Special Mention Loans – Other Consumers Loans – Individuals – Resident – Other</t>
  </si>
  <si>
    <t xml:space="preserve">AIR – Special Mention Loans – Other Consumers Loans – Individuals – Non Resident </t>
  </si>
  <si>
    <t>AIR – Special Mention Loans – Other Consumers Loans – Individuals – Non Resident – KHR</t>
  </si>
  <si>
    <t>AIR – Special Mention Loans – Other Consumers Loans – Individuals – Non Resident – USD</t>
  </si>
  <si>
    <t>AIR – Special Mention Loans – Other Commercial Loans – Private Sector – Non Resident – JPY</t>
  </si>
  <si>
    <t>Special Mention Loans – Short term Loans to Royal Government of Cambodia – USD</t>
  </si>
  <si>
    <t xml:space="preserve">Investment in Debt Securities – HTM – RGC Obligation – Due in Less than One Year </t>
  </si>
  <si>
    <t xml:space="preserve">Royal Government of Cambodia – HTM – Obligation Due in Less than One Year – KHR </t>
  </si>
  <si>
    <t xml:space="preserve">Royal Government of Cambodia – HTM – Obligation Due in Less than One Year – USD </t>
  </si>
  <si>
    <t>Loss Loans – Short term Loans to Head Office / Branches – Resident – Other</t>
  </si>
  <si>
    <t xml:space="preserve">NUHGLI – Corporate Debt Securities – TDS – Due in one year or less – Banks – EUR </t>
  </si>
  <si>
    <t xml:space="preserve">NUHGLI – Corporate Debt Securities – TDS – Due in one year or less – Banks – JPY </t>
  </si>
  <si>
    <t xml:space="preserve">NUHGLI – Corporate Debt Securities – TDS – Due in one year or less – Banks – Other </t>
  </si>
  <si>
    <t xml:space="preserve">NUHGLI – Corporate Debt Securities – TDS – Due in one year or less – OFIs </t>
  </si>
  <si>
    <t xml:space="preserve">NUHGLI – Corporate Debt Securities – TDS – Due in one year or less – OFIs – KHR </t>
  </si>
  <si>
    <t xml:space="preserve">AIR – Corporate Debt Securities – TDS – Due Over Five Years – OFIs – USD </t>
  </si>
  <si>
    <t>AIR – Doubtful Loans – Short term Commercial Loans – Private Sector – Resident – KHR</t>
  </si>
  <si>
    <t>Substandard Loans – Motor Vehicle Loans – Individuals – Resident – Other</t>
  </si>
  <si>
    <t>Securities Purchased Under Agreement to Resell – OFIs – Non Resident – Other</t>
  </si>
  <si>
    <t>AIP – Senior Debt – Resident – Other</t>
  </si>
  <si>
    <t>AIP – Senior Debt – Non Resident</t>
  </si>
  <si>
    <t>AIP – Senior Debt – Non Resident – KHR</t>
  </si>
  <si>
    <t>AIP – Senior Debt – Non Resident – USD</t>
  </si>
  <si>
    <t>AIP – Senior Debt – Non Resident – EUR</t>
  </si>
  <si>
    <t>AIP – Senior Debt – Non Resident – JPY</t>
  </si>
  <si>
    <t>AIP – Senior Debt – Non Resident – Other</t>
  </si>
  <si>
    <t>AIP – Subordinated Debt</t>
  </si>
  <si>
    <t xml:space="preserve">(Less) Allowance for Loans and Lease Losses (ALLL) – Credit Revolving </t>
  </si>
  <si>
    <t>Loss Loans – Short term Loans to Licensed MFIs – Resident – JPY</t>
  </si>
  <si>
    <t>Loss Loans – Short term Loans to Licensed MFIs – Resident – Other</t>
  </si>
  <si>
    <t xml:space="preserve">Deferred Loans Fees / Cost </t>
  </si>
  <si>
    <t>AIR – Substandard Loans – Overdraft –  Individuals – Non Resident – Other</t>
  </si>
  <si>
    <t>Demand Deposit – Interest Bearing from OFIs – Resident – EUR</t>
  </si>
  <si>
    <t>Other Long-term Loans – OFIs – Non Resident – Other</t>
  </si>
  <si>
    <t>Borrowed Funds from RGC</t>
  </si>
  <si>
    <t>AIP – Margin or Restrictive Deposits of Individuals – Non Resident – USD</t>
  </si>
  <si>
    <t>AIP – Margin or Restrictive Deposits of Individuals – Non Resident – EUR</t>
  </si>
  <si>
    <t>AIR – Special Mention Loans – Long term Commercial Loans</t>
  </si>
  <si>
    <t>AIR – Special Mention Loans – Equipment Loans</t>
  </si>
  <si>
    <t>AIR – Special Mention Loans – Equipment Loans – Private Sector – Resident – KHR</t>
  </si>
  <si>
    <t>Other Long Term Deposits – Individuals – Non Resident – KHR</t>
  </si>
  <si>
    <t>Accrued Income Taxes Payable - Current Year – JPY</t>
  </si>
  <si>
    <t xml:space="preserve">AIR – Corporate Debt Securities – HTM – Due Over Five Years – State Enterprise – USD </t>
  </si>
  <si>
    <t xml:space="preserve">AIR – Corporate Debt Securities – HTM – Due Over Five Years – State Enterprise – EUR </t>
  </si>
  <si>
    <t xml:space="preserve">AIR – Corporate Debt Securities – HTM – Due Over Five Years – State Enterprise – JPY </t>
  </si>
  <si>
    <t xml:space="preserve">Corporate Debt Securities – TDS – Due Over Five Years – Banks – JPY </t>
  </si>
  <si>
    <t>AIP – Certificate of Deposits – Private Sector – Resident – Other</t>
  </si>
  <si>
    <t>AIR – Doubtful Loans – Motor Vehicle Loans – Individuals – Non Resident – USD</t>
  </si>
  <si>
    <t>AIP – Short Term – Time Deposit from Individuals – Non Resident – KHR</t>
  </si>
  <si>
    <t>AIP – Short Term – Time Deposit from Individuals – Non Resident – USD</t>
  </si>
  <si>
    <t>AIP – Short Term – Time Deposit from Individuals – Non Resident – EUR</t>
  </si>
  <si>
    <t>AIP – Short Term – Time Deposit from Individuals – Non Resident – JPY</t>
  </si>
  <si>
    <t>AIP – Short Term – Time Deposit from Individuals – Non Resident – Other</t>
  </si>
  <si>
    <t>AIR – Loss Loans – Short term Commercial Loans – Private Sector – Resident – KHR</t>
  </si>
  <si>
    <t>AIR – Loss Loans – Short term Commercial Loans – Private Sector – Resident – USD</t>
  </si>
  <si>
    <t>AIR – Loss Loans – Short term Commercial Loans – Private Sector – Resident – EUR</t>
  </si>
  <si>
    <t>AIR – Loss Loans – Short term Commercial Loans – Private Sector – Resident – JPY</t>
  </si>
  <si>
    <t>AIR – Loss Loans – Short term Commercial Loans – Private Sector – Resident – Other</t>
  </si>
  <si>
    <t>Money Market Deposit Accounts – Provinces and Commune Councils – USD</t>
  </si>
  <si>
    <t>Other Short Term Deposits – Individuals – Resident – EUR</t>
  </si>
  <si>
    <t>Other Short Term Deposits – Individuals – Resident – JPY</t>
  </si>
  <si>
    <t>Other Short Term Deposits – Individuals – Resident – Other</t>
  </si>
  <si>
    <t>Demand Deposit – Interest Bearing from OFIs – Resident – Other</t>
  </si>
  <si>
    <t xml:space="preserve">Substandard Loans – Other Consumers Loans – Individuals – Resident </t>
  </si>
  <si>
    <t>Substandard Loans – Other Consumers Loans – Individuals – Resident – KHR</t>
  </si>
  <si>
    <t>Accrued Interest Payable – NBC</t>
  </si>
  <si>
    <t>Loss Loans – Long term Loans to Banks – Resident – JPY</t>
  </si>
  <si>
    <t>Loss Loans – Long term Loans to Banks – Resident – Other</t>
  </si>
  <si>
    <t>Loss Loans – Long term Loans to Head Office / Branches – Resident</t>
  </si>
  <si>
    <t xml:space="preserve">Corporate Debt Securities – HTM – Due in one year or less – Private Sector – EUR </t>
  </si>
  <si>
    <t xml:space="preserve">Corporate Debt Securities – HTM – Due in one year or less – Private Sector – JPY </t>
  </si>
  <si>
    <t xml:space="preserve">Corporate Debt Securities – HTM – Due in one year or less – Private Sector – Other </t>
  </si>
  <si>
    <t xml:space="preserve">Corporate Debt Securities – HTM – Due in one year or less – State Enterprise </t>
  </si>
  <si>
    <t xml:space="preserve">Corporate Debt Securities – HTM – Due in one year or less – State Enterprise – KHR </t>
  </si>
  <si>
    <t>Doubtful Loans – Short term Loans to Provinces and Commune Councils – Other</t>
  </si>
  <si>
    <t>Loss Loans – Lease Financing Receivable – Private Sector – Resident – USD</t>
  </si>
  <si>
    <t xml:space="preserve">Investment in Equity Securities – State Enterprise – AFS – Resident – USD </t>
  </si>
  <si>
    <t xml:space="preserve">NUHGLI – Investments in Foreign Entities Debt Securities – AFS – Due in one year or less – JPY </t>
  </si>
  <si>
    <t>Standard Loans – Short term Loans to OFIs – Resident – USD</t>
  </si>
  <si>
    <t>53</t>
  </si>
  <si>
    <t>Financial Derivatives Other Resident Sectors FC</t>
  </si>
  <si>
    <t xml:space="preserve">Standard Loans – Motor Vehicle Loans – Individuals – Resident </t>
  </si>
  <si>
    <t>Standard Loans – Motor Vehicle Loans – Individuals – Resident – KHR</t>
  </si>
  <si>
    <t>Substandard Loans – Short term Loans to Provinces and Commune Councils – KHR</t>
  </si>
  <si>
    <t>Substandard Loans – Short term Loans to Provinces and Commune Councils – USD</t>
  </si>
  <si>
    <t>Loss Loans – Credit Cards Loans – Individuals – Resident – Other</t>
  </si>
  <si>
    <t xml:space="preserve">Loss Loans – Credit Cards Loans – Individuals – Non Resident </t>
  </si>
  <si>
    <t>Loss Loans – Credit Cards Loans – Individuals – Non Resident – KHR</t>
  </si>
  <si>
    <t>Substandard Loans – Other Commercial Loans – Private Sector – Non Resident – EUR</t>
  </si>
  <si>
    <t>Substandard Loans – Lease Financing Receivable – Private Sector – Resident – Other</t>
  </si>
  <si>
    <t>AIR – Loss Loans – Short term Loans to Banks – Resident – KHR</t>
  </si>
  <si>
    <t xml:space="preserve">Certificate of Deposits – OFIs – Resident </t>
  </si>
  <si>
    <t>Certificate of Deposits – OFIs – Resident – KHR</t>
  </si>
  <si>
    <t>Demand Deposits – Interest Bearing – Individuals – Non Resident – Other</t>
  </si>
  <si>
    <t>Long term – Other Deposits – Banks – Non Resident – KHR</t>
  </si>
  <si>
    <t>Long term – Other Deposits – Banks – Non Resident – USD</t>
  </si>
  <si>
    <t>Long term – Other Deposits – Banks – Non Resident – EUR</t>
  </si>
  <si>
    <t>AIR – Special Mention Loans – Trust Receipt – State Enterprise – Resident – EUR</t>
  </si>
  <si>
    <t>AIR – Special Mention Loans – Trust Receipt – State Enterprise – Resident – JPY</t>
  </si>
  <si>
    <t xml:space="preserve">Dividends Receivable – Investment in Equity Securities – OFIs – AFS – Resident – Other </t>
  </si>
  <si>
    <t xml:space="preserve">Dividends Receivable – Investment in Equity Securities – Private Sector – AFS – Resident – Other </t>
  </si>
  <si>
    <t xml:space="preserve">Dividends Receivable – Investment in Equity Securities – State Enterprise – AFS – Resident </t>
  </si>
  <si>
    <t>AIR – Substandard Deposits – Saving Deposits with Licensed MFIs – Resident – Other</t>
  </si>
  <si>
    <t>AIR – Doubtful Loans and Placements with Banks</t>
  </si>
  <si>
    <t>AIR – Doubtful Loans – Short term Loans to Banks</t>
  </si>
  <si>
    <t>AIR – Doubtful Loans – Short term Loans to Banks – Resident</t>
  </si>
  <si>
    <t>AIR – Special Mention Loans – Short term Loans to Foreign Governments – Other</t>
  </si>
  <si>
    <t xml:space="preserve">Special Mention Loans – Loans to Provinces and Commune Councils </t>
  </si>
  <si>
    <t xml:space="preserve">Special Mention Loans – Short term Loans to Provinces and Commune Councils </t>
  </si>
  <si>
    <t>Special Mention Loans – Short term Loans to Provinces and Commune Councils – KHR</t>
  </si>
  <si>
    <t>Special Mention Loans – Short term Loans to Provinces and Commune Councils – USD</t>
  </si>
  <si>
    <t>Special Mention Loans – Short term Loans to Provinces and Commune Councils – EUR</t>
  </si>
  <si>
    <t>Special Mention Loans – Short term Loans to Provinces and Commune Councils – JPY</t>
  </si>
  <si>
    <t xml:space="preserve">Special Mention Loans – Equipment Loans – State Enterprise – Resident – USD </t>
  </si>
  <si>
    <t xml:space="preserve">Special Mention Loans – Equipment Loans – State Enterprise – Resident – EUR </t>
  </si>
  <si>
    <t>Obligations Under Capital/Finance Lease – Private Sector – Non Resident – Other</t>
  </si>
  <si>
    <t>Real Estate Mortgage Payable</t>
  </si>
  <si>
    <t>Real Estate Mortgage Payable – Banks – Resident</t>
  </si>
  <si>
    <t xml:space="preserve">NUHGLI – Royal Government of Cambodia – TDS – Obligation Due Over Five Years – JPY </t>
  </si>
  <si>
    <t>Standard Loans – Short term Loans to Banks – Non Resident – USD</t>
  </si>
  <si>
    <t>23</t>
  </si>
  <si>
    <t>Inter-bank Funds Sold – OFIs – Resident – KHR</t>
  </si>
  <si>
    <t>AIR – Loss Loans – Short term Loans to OFIs – Non Resident – USD</t>
  </si>
  <si>
    <t>AIR – Loss Loans – Short term Loans to OFIs – Non Resident – EUR</t>
  </si>
  <si>
    <t>AIR – Loss Loans – Short term Loans to OFIs – Non Resident – JPY</t>
  </si>
  <si>
    <t xml:space="preserve">NUHGLI – Investments in Foreign Entities Debt Securities – TDS – Due in over 5 years – USD </t>
  </si>
  <si>
    <t xml:space="preserve">NUHGLI – Investments in Foreign Entities Debt Securities – TDS – Due in over 5 years – EUR </t>
  </si>
  <si>
    <t xml:space="preserve">NUHGLI – Investments in Foreign Entities Debt Securities – TDS – Due in over 5 years – JPY </t>
  </si>
  <si>
    <t xml:space="preserve">Investments in Foreign Entities Debt Securities – HTM – Due in over One to Five Years – Other </t>
  </si>
  <si>
    <t xml:space="preserve">NUHGLI  – Investment in Equity Securities – State Enterprise – TDS – Resident </t>
  </si>
  <si>
    <t xml:space="preserve">NUHGLI  – Investment in Equity Securities – State Enterprise – TDS – Resident – KHR </t>
  </si>
  <si>
    <t xml:space="preserve">NUHGLI  – Investment in Equity Securities – State Enterprise – TDS – Resident – USD </t>
  </si>
  <si>
    <t xml:space="preserve">NUHGLI  – Investment in Equity Securities – State Enterprise – TDS – Resident – EUR </t>
  </si>
  <si>
    <t xml:space="preserve">NUHGLI  – Investment in Equity Securities – State Enterprise – TDS – Resident – JPY </t>
  </si>
  <si>
    <t xml:space="preserve">NUHGLI  – Investment in Equity Securities – State Enterprise – TDS – Resident – Other </t>
  </si>
  <si>
    <t>Loss Deposits – Short term Time Deposit with Head Office / Branches – Resident – JPY</t>
  </si>
  <si>
    <t>Loss Deposits – Short term Time Deposit with Head Office / Branches – Resident – Other</t>
  </si>
  <si>
    <t>AIR – Standard Loans – Overdraft (Permanent Line of Credit) – Private Sector – Resident – KHR</t>
  </si>
  <si>
    <t>Doubtful Loans – Short term Commercial Loans – Private Sector – Non Resident – USD</t>
  </si>
  <si>
    <t>Certificate of Deposits – OFIs – Non Resident – JPY</t>
  </si>
  <si>
    <t xml:space="preserve">NUHGLI – Investments in Foreign Entities Debt Securities – TDS – Due in over 5 years – Other </t>
  </si>
  <si>
    <t>Doubtful Loans – Real Estate Mortgage Loans - State Enterprise</t>
  </si>
  <si>
    <t>Doubtful Loans – Other Long term Loans - Private Sector - Non Resident</t>
  </si>
  <si>
    <t>Long Term – Time Deposits from NBC – KHR</t>
  </si>
  <si>
    <t>Long Term – Time Deposits from NBC – USD</t>
  </si>
  <si>
    <t>Long Term – Time Deposits from NBC – EUR</t>
  </si>
  <si>
    <t>Long Term – Time Deposits from NBC – JPY</t>
  </si>
  <si>
    <t>AIP – Short term Loans from  Banks – Non Resident – Other</t>
  </si>
  <si>
    <t>AIP – Overdraft on Correspondent Account and Short Term Loans  – OFIs</t>
  </si>
  <si>
    <t xml:space="preserve">Unposted Credits – Licensed MFIs – Resident </t>
  </si>
  <si>
    <t>Unposted Credits – Licensed MFIs – Resident – KHR</t>
  </si>
  <si>
    <t>AIR – Special Mention Loans – Short term Commercial Loans – Private Sector – Resident – KHR</t>
  </si>
  <si>
    <t>AIR – Special Mention Loans – Bankers' Acceptances – Private Sector – Resident – KHR</t>
  </si>
  <si>
    <t>AIR – Special Mention Loans – Bankers' Acceptances – Private Sector – Resident – USD</t>
  </si>
  <si>
    <t>AIR – Special Mention Loans – Bankers' Acceptances – Private Sector – Resident – EUR</t>
  </si>
  <si>
    <t>AIR – Standard Loans – Overdraft (Permanent Line of Credit) – Private Sector – Non Resident – USD</t>
  </si>
  <si>
    <t>AIR – Standard Loans – Overdraft (Permanent Line of Credit) – Private Sector – Non Resident – EUR</t>
  </si>
  <si>
    <t>AIR – Standard Loans – Overdraft (Permanent Line of Credit) – Private Sector – Non Resident – JPY</t>
  </si>
  <si>
    <t>AIR – Standard Loans – Overdraft (Permanent Line of Credit) – Private Sector – Non Resident – Other</t>
  </si>
  <si>
    <t xml:space="preserve">AIR – Standard Loans – Overdraft (Permanent Line of Credit) – State Enterprise – Resident </t>
  </si>
  <si>
    <t>AIP – Demand Deposit from Banks – Interest Bearing – Resident</t>
  </si>
  <si>
    <t>Special Mention Loans – Overdraft (Permanent Line of Credit) – State Enterprise – Resident – USD</t>
  </si>
  <si>
    <t>Special Mention Loans – Overdraft (Permanent Line of Credit) – State Enterprise – Resident – EUR</t>
  </si>
  <si>
    <t>Special Mention Loans – Overdraft (Permanent Line of Credit) – State Enterprise – Resident – JPY</t>
  </si>
  <si>
    <t>AIR – Standard Loans – Overdraft (Permanent Line of Credit) – State Enterprise – Resident – KHR</t>
  </si>
  <si>
    <t>AIR – Standard Loans – Short term Commercial Loans – Private Sector – Resident – USD</t>
  </si>
  <si>
    <t>AIR – Special Mention Loans – Short term Commercial Loans – Private Sector – Resident – USD</t>
  </si>
  <si>
    <t xml:space="preserve">Corporate Debt Securities – HTM – Due in one year or less – Private Sector – KHR </t>
  </si>
  <si>
    <t>Equity Investment in Subsidiary Companies – Private Sector – USD</t>
  </si>
  <si>
    <t>Accumulated Premium Amortization, Less Discount Accretion on Other Portfolio Securities – HTM</t>
  </si>
  <si>
    <t>AIR – Securities Purchased Under Agreement to Resell – Foreign Gov. – Non Resident – EUR</t>
  </si>
  <si>
    <t>AIR – Securities Purchased Under Agreement to Resell – Foreign Gov. – Non Resident – JPY</t>
  </si>
  <si>
    <t>Overdraft on Correspondent Account – Banks – Resident – USD</t>
  </si>
  <si>
    <t>AIR – Loss Deposits – Short term Time Deposit with Banks – Non Resident – EUR</t>
  </si>
  <si>
    <t>AIR – Loss Deposits – Short term Time Deposit with Banks – Non Resident – JPY</t>
  </si>
  <si>
    <t>AIR – Loss Deposits – Short term Time Deposit with Banks – Non Resident – Other</t>
  </si>
  <si>
    <t>AIR – Loss Loans – Short term Loans to OFIs – Resident</t>
  </si>
  <si>
    <t>AIR – Loss Loans – Short term Loans to OFIs – Resident – KHR</t>
  </si>
  <si>
    <t>AIR – Loss Loans – Short term Loans to OFIs – Resident – USD</t>
  </si>
  <si>
    <t>AIR – Doubtful Loans – Lease Financing Receivable – Private Sector – Resident – EUR</t>
  </si>
  <si>
    <t>Loss Loans – Long term Loans to Head Office / Branches – Non Resident – JPY</t>
  </si>
  <si>
    <t xml:space="preserve">NUHGLI – Corporate Debt Securities – TDS – Due Over Five Years – State Enterprise </t>
  </si>
  <si>
    <t xml:space="preserve">NUHGLI – Corporate Debt Securities – TDS – Due Over Five Years – State Enterprise – KHR </t>
  </si>
  <si>
    <t xml:space="preserve">NUHGLI – Corporate Debt Securities – TDS – Due Over Five Years – State Enterprise – USD </t>
  </si>
  <si>
    <t>Loss Loans – Long term Loans to Head Office / Branches – Non Resident – KHR</t>
  </si>
  <si>
    <t>Loss Loans – Long term Loans to Head Office / Branches – Non Resident – USD</t>
  </si>
  <si>
    <t>Loss Loans – Long term Loans to Head Office / Branches – Non Resident – EUR</t>
  </si>
  <si>
    <t xml:space="preserve">Dividends Receivable – Trading / Dealing Marketable Equity Securities – Private Sector – Non Resident – JPY </t>
  </si>
  <si>
    <t>AIR – Loss Deposits – Short term Time Deposit with OFIs – Resident – USD</t>
  </si>
  <si>
    <t xml:space="preserve">AIR – Substandard Loans – Bankers' Acceptances – State Enterprise – Resident </t>
  </si>
  <si>
    <t xml:space="preserve">AIR – Substandard Loans – Other Bill of Exchange (BoE) – Private Sector – Non Resident </t>
  </si>
  <si>
    <t>AIR – Doubtful Loans – Bankers' Acceptances – Private Sector – Non Resident – EUR</t>
  </si>
  <si>
    <t>AIR – Doubtful Loans – Bankers' Acceptances – Private Sector – Non Resident – JPY</t>
  </si>
  <si>
    <t>AIR – Special Mention Loans – Lease Financing Receivable – State Enterprise – Resident – Other</t>
  </si>
  <si>
    <t>AIP – Saving Deposits from Royal Government of Cambodia</t>
  </si>
  <si>
    <t>AIP –  Saving Deposits from Royal Government of Cambodia – KHR</t>
  </si>
  <si>
    <t>AIP –  Saving Deposits from Royal Government of Cambodia – USD</t>
  </si>
  <si>
    <t>AIR – Substandard Deposits – Saving Deposits with Banks – Resident – JPY</t>
  </si>
  <si>
    <t>Unposted Credits – Banks – Resident – KHR</t>
  </si>
  <si>
    <t>Unposted Credits – Banks – Resident – USD</t>
  </si>
  <si>
    <t>Unposted Credits – Banks – Resident – EUR</t>
  </si>
  <si>
    <t>Unposted Credits – Banks – Resident – JPY</t>
  </si>
  <si>
    <t>Unposted Credits – Banks – Resident – Other</t>
  </si>
  <si>
    <t>Unposted Credits – Banks – Non Resident</t>
  </si>
  <si>
    <t>AIR – Substandard Loans – Other Bill of Exchange (BoE) – Private Sector – Resident – EUR</t>
  </si>
  <si>
    <t>AIR – Substandard Loans – Other Bill of Exchange (BoE) – Private Sector – Resident – JPY</t>
  </si>
  <si>
    <t>AIP – Certificate of Deposits – Private Sector – Resident – KHR</t>
  </si>
  <si>
    <t>AIP – Certificate of Deposits – Private Sector – Resident – USD</t>
  </si>
  <si>
    <t>AIP – Certificate of Deposits – Private Sector – Resident – EUR</t>
  </si>
  <si>
    <t>Employee Pension Fund Payable – Other</t>
  </si>
  <si>
    <t>AIP – Margin or Restrictive Deposits of Individuals – Resident – JPY</t>
  </si>
  <si>
    <t>AIP – Margin or Restrictive Deposits of Individuals – Resident – Other</t>
  </si>
  <si>
    <t>AIP – Negotiable Certificate of Deposits – Individuals – Non Resident – JPY</t>
  </si>
  <si>
    <t>AIP – Negotiable Certificate of Deposits – Individuals – Non Resident – Other</t>
  </si>
  <si>
    <t>AIP – Margin or Restrictive Deposits of Individuals</t>
  </si>
  <si>
    <t>AIR – Special Mention Loans – Short term Commercial Loans – State Enterprise – Resident – JPY</t>
  </si>
  <si>
    <t>AIR – Special Mention Loans – Short term Commercial Loans – State Enterprise – Resident – Other</t>
  </si>
  <si>
    <t xml:space="preserve">Dividends Receivable – Investment in Equity Securities – State Enterprise – AFS – Resident – USD </t>
  </si>
  <si>
    <t xml:space="preserve">Provision for Potential Losses on Off Balance Sheet Accounts – KHR </t>
  </si>
  <si>
    <t>Special Mention Loans – Short term Loans to Royal Government of Cambodia – KHR</t>
  </si>
  <si>
    <t>Money Market Deposit Accounts – OFIs – Non Resident – KHR</t>
  </si>
  <si>
    <t>AIR – Doubtful Loans – Lease Financing Receivable – Private Sector – Resident – Other</t>
  </si>
  <si>
    <t>Accumulated Premium Amortization, Less Discount Accretion on Other Portfolio Securities – AFS – KHR</t>
  </si>
  <si>
    <t xml:space="preserve">Advance Payment or Deposits – EUR </t>
  </si>
  <si>
    <t xml:space="preserve">Advance Payment or Deposits – JPY </t>
  </si>
  <si>
    <t xml:space="preserve">Advance Payment or Deposits – Other </t>
  </si>
  <si>
    <t>Doubtful Loans – Overdraft (Permanent Line of Credit) – State Enterprise – Resident – USD</t>
  </si>
  <si>
    <t>Doubtful Loans – Loans to Related Parties – Private Sector – Resident – KHR</t>
  </si>
  <si>
    <t>Doubtful Loans – Loans to Related Parties – Private Sector – Resident – USD</t>
  </si>
  <si>
    <t xml:space="preserve">AIR – Capital Guarantee Deposit – KHR </t>
  </si>
  <si>
    <t xml:space="preserve">AIR – Capital Guarantee Deposit – USD </t>
  </si>
  <si>
    <t xml:space="preserve">AIR – Capital Guarantee Deposit – EUR </t>
  </si>
  <si>
    <t>Doubtful Loans – Real Estate Mortgage Loans – Private Sector – Non Resident – USD</t>
  </si>
  <si>
    <t>Doubtful Loans – Real Estate Mortgage Loans – Private Sector – Non Resident – EUR</t>
  </si>
  <si>
    <t>Doubtful Loans – Real Estate Mortgage Loans – Private Sector – Non Resident – JPY</t>
  </si>
  <si>
    <t>Securities Purchased Under Agreement to Resell – Private Sector – Resident – USD</t>
  </si>
  <si>
    <t>Substandard Loans – Bankers' Acceptances – State Enterprise – Resident – JPY</t>
  </si>
  <si>
    <t>Substandard Loans – Bankers' Acceptances – State Enterprise – Resident – Other</t>
  </si>
  <si>
    <t xml:space="preserve">Substandard Loans – Other Bill of Exchange (BoE)  </t>
  </si>
  <si>
    <t xml:space="preserve">NUHGLI – Investment in Equity Securities – Banks – AFS – Non Resident – EUR </t>
  </si>
  <si>
    <t>(Less) Allowance for Loans and Lease Losses (ALLL) – Other Bill of Exchange (BoE) – JPY</t>
  </si>
  <si>
    <t>(Less) Allowance for Loans and Lease Losses (ALLL) – Other Bill of Exchange (BoE) – Other</t>
  </si>
  <si>
    <t xml:space="preserve">(Less) Allowance for Loans and Lease Losses (ALLL) – Trust Receipt </t>
  </si>
  <si>
    <t>General Provision for Bad and Doubtful Debts – JPY</t>
  </si>
  <si>
    <t>General Provision for Bad and Doubtful Debts – Other</t>
  </si>
  <si>
    <t>Revaluation Gain/(Loss) of AFS Security</t>
  </si>
  <si>
    <t>Revaluation Gain/(Loss) of AFS Security – KHR</t>
  </si>
  <si>
    <t>Revaluation Gain/(Loss) of AFS Security – USD</t>
  </si>
  <si>
    <t>Revaluation Gain/(Loss) of AFS Security – EUR</t>
  </si>
  <si>
    <t>Margin or Restrictive Deposits of Banks – Resident – KHR</t>
  </si>
  <si>
    <t>Special Mention Loans – Overdraft (Permanent Line of Credit) – Private Sector – Non Resident – JPY</t>
  </si>
  <si>
    <t xml:space="preserve">AIR – Special Mention Loans – Overdraft (Permanent Line of Credit) – State Enterprise – Resident </t>
  </si>
  <si>
    <t>AIR – Special Mention Loans – Overdraft (Permanent Line of Credit) – State Enterprise – Resident – KHR</t>
  </si>
  <si>
    <t>Special Mention Loans – Other Bill of Exchange (BoE) – State Enterprise – Resident – USD</t>
  </si>
  <si>
    <t>Special Mention Loans – Other Bill of Exchange (BoE) – State Enterprise – Resident – EUR</t>
  </si>
  <si>
    <t>Special Mention Loans – Other Bill of Exchange (BoE) – State Enterprise – Resident – JPY</t>
  </si>
  <si>
    <t>Special Mention Loans – Other Bill of Exchange (BoE) – State Enterprise – Resident – Other</t>
  </si>
  <si>
    <t xml:space="preserve">Special Mention Loans – Trust Receipt </t>
  </si>
  <si>
    <t>Special Mention Loans – Trust Receipt – Private Sector – Resident – KHR</t>
  </si>
  <si>
    <t>Special Mention Loans – Trust Receipt – Private Sector – Resident – USD</t>
  </si>
  <si>
    <t>Special Mention Loans – Credit Cards Loans – Individuals – Resident – USD</t>
  </si>
  <si>
    <t>Special Mention Loans – Credit Cards Loans – Individuals – Resident – EUR</t>
  </si>
  <si>
    <t>Special Mention Loans – Credit Cards Loans – Individuals – Resident – JPY</t>
  </si>
  <si>
    <t>Special Mention Loans – Credit Cards Loans – Individuals – Resident – Other</t>
  </si>
  <si>
    <t xml:space="preserve">Special Mention Loans – Credit Cards Loans – Individuals – Non Resident </t>
  </si>
  <si>
    <t>Special Mention Loans – Credit Cards Loans – Individuals – Non Resident – KHR</t>
  </si>
  <si>
    <t>Special Mention Loans – Overdraft (Permanent Line of Credit) – Private Sector – Non Resident – Other</t>
  </si>
  <si>
    <t xml:space="preserve">Special Mention Loans – Overdraft (Permanent Line of Credit) – State Enterprise – Resident </t>
  </si>
  <si>
    <t>Short term – Time Deposits from Licensed MFIs – Resident – USD</t>
  </si>
  <si>
    <t>Short term – Time Deposits from Licensed MFIs – Resident – EUR</t>
  </si>
  <si>
    <t xml:space="preserve">AIR – Doubtful Loans – Equipment Loans – State Enterprise – Resident – KHR </t>
  </si>
  <si>
    <t>Doubtful Loans – Real Estate Mortgage Loans – State Enterprise – Resident – Other</t>
  </si>
  <si>
    <t>Securities Purchased Under Agreement to Resell – Private Sector – Non Resident – USD</t>
  </si>
  <si>
    <t>Loss Loans – Long term Loans to Provinces and Commune Councils – USD</t>
  </si>
  <si>
    <t xml:space="preserve">Standard Loans – Lease Financing Receivable – Private Sector – Resident </t>
  </si>
  <si>
    <t>Standard Loans – Lease Financing Receivable – Private Sector – Resident – KHR</t>
  </si>
  <si>
    <t>AIR – Standard Loans – Trust Receipt – Private Sector – Non Resident – JPY</t>
  </si>
  <si>
    <t>Loss Deposits – Short term Time Deposit with Licensed MFIs – Resident – EUR</t>
  </si>
  <si>
    <t xml:space="preserve">Other Prepaid Expenses and Deferred Charges – JPY </t>
  </si>
  <si>
    <t xml:space="preserve">Other Prepaid Expenses and Deferred Charges – Other </t>
  </si>
  <si>
    <t xml:space="preserve">AIR – Loans and Placements with Banks </t>
  </si>
  <si>
    <t>AIR – Due from Banks</t>
  </si>
  <si>
    <t>AIR – Due from NBC</t>
  </si>
  <si>
    <t xml:space="preserve">AIR – Capital Guarantee Deposit  </t>
  </si>
  <si>
    <t>AIR – Standard Loans – Real Estate Mortgage Loans – State Enterprise – Resident – JPY</t>
  </si>
  <si>
    <t>AIR – Standard Loans – Real Estate Mortgage Loans – State Enterprise – Resident – Other</t>
  </si>
  <si>
    <t>AIR – Standard Loans – Other Long term Loans</t>
  </si>
  <si>
    <t xml:space="preserve">Corporate Debt Securities – AFS – Due between One to Five Years – State Enterprise – KHR </t>
  </si>
  <si>
    <t>AIR – Loss Deposits – Long term Time Deposit with OFIs – Resident – KHR</t>
  </si>
  <si>
    <t>AIR – Loss Deposits – Long term Time Deposit with OFIs – Resident – USD</t>
  </si>
  <si>
    <t>Doubtful Loans – Trust Receipt – Private Sector – Resident – EUR</t>
  </si>
  <si>
    <t>Substandard Loans – Long term Loans to Licensed MFIs – Resident – Other</t>
  </si>
  <si>
    <t>Substandard Deposits – Short term Time Deposit in Other Banks</t>
  </si>
  <si>
    <t>AIR – Loss Deposits – Long term Time Deposit with OFIs – Resident – EUR</t>
  </si>
  <si>
    <t>AIR – Loss Deposits – Long term Time Deposit with OFIs – Resident – JPY</t>
  </si>
  <si>
    <t>AIR – Loss Deposits – Long term Time Deposit with OFIs – Resident – Other</t>
  </si>
  <si>
    <t>AIR – Loss Deposits – Long term Time Deposit with OFIs – Non Resident</t>
  </si>
  <si>
    <t>AIR – Loss Deposits – Long term Time Deposit with OFIs – Non Resident – KHR</t>
  </si>
  <si>
    <t xml:space="preserve">Royal Government of Cambodia – AFS – Obligation Due between One to Five Years – EUR </t>
  </si>
  <si>
    <t>AIR – Special Mention Loans – Bankers' Acceptances – State Enterprise – Resident – JPY</t>
  </si>
  <si>
    <t>AIR – Special Mention Loans – Bankers' Acceptances – State Enterprise – Resident – Other</t>
  </si>
  <si>
    <t>AIR – Special Mention Loans – Other Bill of Exchange (BoE)  - Private Sector - Resident</t>
  </si>
  <si>
    <t>AIR – Special Mention Loans – Other Bill of Exchange (BoE) – Private Sector – Resident – KHR</t>
  </si>
  <si>
    <t>AIR – Special Mention Loans – Credit Revolving – Private Sector – Non Resident – JPY</t>
  </si>
  <si>
    <t>AIR – Special Mention Loans – Credit Revolving – Private Sector – Non Resident – Other</t>
  </si>
  <si>
    <t xml:space="preserve">AIR – Special Mention Loans – Credit Revolving – State Enterprise – Resident </t>
  </si>
  <si>
    <t>AIR – Special Mention Loans – Credit Revolving – State Enterprise – Resident – KHR</t>
  </si>
  <si>
    <t>AIR – Special Mention Loans – Credit Revolving – State Enterprise – Resident – USD</t>
  </si>
  <si>
    <t>AIR – Special Mention Loans – Credit Revolving – State Enterprise – Resident – EUR</t>
  </si>
  <si>
    <t>AIR – Special Mention Loans – Credit Revolving – State Enterprise – Resident – JPY</t>
  </si>
  <si>
    <t>AIR – Special Mention Loans – Credit Revolving – State Enterprise – Resident – Other</t>
  </si>
  <si>
    <t>AIR – Special Mention Loans – Consumer Loans</t>
  </si>
  <si>
    <t>AIR – Special Mention Loans – Credit Revolving – Individuals – Non Resident – EUR</t>
  </si>
  <si>
    <t>AIR – Special Mention Loans – Credit Revolving – Individuals – Non Resident – JPY</t>
  </si>
  <si>
    <t>AIR – Special Mention Loans – Credit Revolving – Individuals – Non Resident – Other</t>
  </si>
  <si>
    <t>AIR – Special Mention Loans – Motor Vehicle Loans</t>
  </si>
  <si>
    <t>AIR – Doubtful Loans – Credit Revolving – Individuals – Resident – KHR</t>
  </si>
  <si>
    <t>Doubtful Loans – Equipment Loans – Private Sector – Non Resident – KHR</t>
  </si>
  <si>
    <t>Doubtful Loans – Equipment Loans – Private Sector – Non Resident – USD</t>
  </si>
  <si>
    <t>Doubtful Loans – Equipment Loans – Private Sector – Non Resident – EUR</t>
  </si>
  <si>
    <t>Doubtful Loans – Equipment Loans – Private Sector – Non Resident – JPY</t>
  </si>
  <si>
    <t xml:space="preserve">Doubtful Loans – Credit Revolving – Private Sector – Resident </t>
  </si>
  <si>
    <t>AIR – Securities Purchased Under Agreement to Resell – Private Sector – Non Resident – USD</t>
  </si>
  <si>
    <t>AIR – Standard Loans – Bankers' Acceptances – State Enterprise – Resident – EUR</t>
  </si>
  <si>
    <t>AIR – Securities Purchased Under Agreement to Resell – OFIs – Resident – JPY</t>
  </si>
  <si>
    <t>AIR – Standard Loans – Bankers' Acceptances – State Enterprise – Resident – Other</t>
  </si>
  <si>
    <t>AIP – Obligations Under Capital/Finance Lease – Private Sector – Non Resident – Other</t>
  </si>
  <si>
    <t xml:space="preserve">AIR – Inter-bank Funds Sold – Banks – Resident – EUR </t>
  </si>
  <si>
    <t>Financial Derivatives Other Financial Corporations NC</t>
  </si>
  <si>
    <t>Financial Derivatives Central Government NC</t>
  </si>
  <si>
    <t>Financial Derivatives State and Local Government NC</t>
  </si>
  <si>
    <t>AIR – Investment in Debt Securities – HTM – Foreign Government – Due between One to Five Years</t>
  </si>
  <si>
    <t>AIP – Money Market Deposit Accounts – OFIs – Resident – Other</t>
  </si>
  <si>
    <t>AIR – Loss Loans – Overdraft (Permanent Line of Credit) – Private Sector – Non Resident – USD</t>
  </si>
  <si>
    <t>AIR – Standard Deposits – Long term Time Deposit with Banks – Non Resident – KHR</t>
  </si>
  <si>
    <t>AIR – Doubtful Loans – Overdraft to Banks</t>
  </si>
  <si>
    <t>Standard Deposits – Short term Time Deposit with OFIs – Resident – USD</t>
  </si>
  <si>
    <t>Standard Deposits – Short term Time Deposit with OFIs – Resident – EUR</t>
  </si>
  <si>
    <t xml:space="preserve">Doubtful Loans – Credit Revolving – Individuals – Non Resident </t>
  </si>
  <si>
    <t>Doubtful Loans – Credit Revolving – Individuals – Non Resident – KHR</t>
  </si>
  <si>
    <t>Doubtful Loans – Credit Revolving – Individuals – Non Resident – USD</t>
  </si>
  <si>
    <t xml:space="preserve">Accumulated Premium Amortization, Less Discount Accretion on Other Portfolio Securities – AFS – USD </t>
  </si>
  <si>
    <t>Standard Deposits – Short term Time Deposit with OFIs – Resident – JPY</t>
  </si>
  <si>
    <t>AIR – Substandard Deposits – Long term Time Deposit with Banks – Resident – KHR</t>
  </si>
  <si>
    <t>Substandard Loans – Loans to Related Parties – Private Sector – Non Resident – USD</t>
  </si>
  <si>
    <t>Substandard Loans – Loans to Related Parties – Private Sector – Non Resident – EUR</t>
  </si>
  <si>
    <t>Substandard Loans – Loans to Related Parties – Private Sector – Non Resident – JPY</t>
  </si>
  <si>
    <t>Doubtful Deposits – Short term Time Deposit with Licensed MFIs – Resident – USD</t>
  </si>
  <si>
    <t>Doubtful Deposits – Short term Time Deposit with Licensed MFIs – Resident – EUR</t>
  </si>
  <si>
    <t>AIR – Substandard Loans – Other Bill of Exchange (BoE) – State Enterprise – Resident – JPY</t>
  </si>
  <si>
    <t>AIR – Doubtful Loans – Credit Revolving – State Enterprise – Resident – EUR</t>
  </si>
  <si>
    <t>Security Sold Under Agreement to Repurchased – Overnight – OFIs – Non Resident – JPY</t>
  </si>
  <si>
    <t>AIR – Doubtful Loans – Trust Receipt – State Enterprise – Resident – KHR</t>
  </si>
  <si>
    <t>Short term – Other Deposits – NBC – USD</t>
  </si>
  <si>
    <t>Short term – Other Deposits – OFIs – Non Resident – KHR</t>
  </si>
  <si>
    <t>Short term – Other Deposits – OFIs – Non Resident – USD</t>
  </si>
  <si>
    <t>Short term – Other Deposits – OFIs – Non Resident – EUR</t>
  </si>
  <si>
    <t xml:space="preserve">Special Mention Loans – Other Bill of Exchange (BoE)  </t>
  </si>
  <si>
    <t>Special Mention Loans – Other Bill of Exchange (BoE) – Private Sector – Resident – KHR</t>
  </si>
  <si>
    <t>Certificate of Deposits – Individuals – Non Resident – Other</t>
  </si>
  <si>
    <t>Certificate of Deposits – Private Sector</t>
  </si>
  <si>
    <t xml:space="preserve">Certificate of Deposits – Private Sector – Resident </t>
  </si>
  <si>
    <t>Certificate of Deposits – Private Sector – Resident – KHR</t>
  </si>
  <si>
    <t>Certificate of Deposits – Private Sector – Resident – USD</t>
  </si>
  <si>
    <t>AIR – Doubtful Loans – Credit Revolving – State Enterprise – Resident – USD</t>
  </si>
  <si>
    <t xml:space="preserve">Corporate Debt Securities – AFS – Due between One to Five Years – OFIs – Other </t>
  </si>
  <si>
    <t>Long term – Other Deposits – NBC – JPY</t>
  </si>
  <si>
    <t>Long term – Other Deposits – NBC – Other</t>
  </si>
  <si>
    <t>Other Deposits – Banks</t>
  </si>
  <si>
    <t>AIR – Standard Loans – Real Estate Mortgage Loans – Private Sector – Non Resident – Other</t>
  </si>
  <si>
    <t>AIR – Standard Loans – Real Estate Mortgage Loans – State Enterprise – Resident – KHR</t>
  </si>
  <si>
    <t>AIR – Standard Loans – Real Estate Mortgage Loans – State Enterprise – Resident – USD</t>
  </si>
  <si>
    <t>AIR – Standard Loans – Real Estate Mortgage Loans – State Enterprise – Resident – EUR</t>
  </si>
  <si>
    <t>Other Payroll Deductions Withheld Payable – USD</t>
  </si>
  <si>
    <t>Standard Loans – Long term Loans to Licensed MFIs – Resident – KHR</t>
  </si>
  <si>
    <t>AIR – Standard Loans – Long term Loans to Head Office / Branches – Non Resident</t>
  </si>
  <si>
    <t>AIR – Standard Deposits – Short term Time Deposit with OFIs – Non Resident – Other</t>
  </si>
  <si>
    <t xml:space="preserve">AIR – Standard Deposits – Short term Time Deposit to Licensed MFIs – Resident </t>
  </si>
  <si>
    <t>AIR – Loss Loans – Real Estate Mortgage Loans – Private Sector – Resident – Other</t>
  </si>
  <si>
    <t>AIR – Standard Loans – Trust Receipt – Private Sector – Resident – KHR</t>
  </si>
  <si>
    <t>AIP – Bankers' Acceptances Outstanding – Private Sector – Non Resident – JPY</t>
  </si>
  <si>
    <t>AIP – Bankers' Acceptances Outstanding – Private Sector – Non Resident – Other</t>
  </si>
  <si>
    <t xml:space="preserve">AIP – Bankers' Acceptances Outstanding – State Enterprises </t>
  </si>
  <si>
    <t>AIP – Real Estate Mortgage Payable – OFIs – Non Resident – KHR</t>
  </si>
  <si>
    <t>AIP – Real Estate Mortgage Payable – OFIs – Non Resident – USD</t>
  </si>
  <si>
    <t>AIR – Standard Loans – Long term Loans to Head Office / Branches – Resident – EUR</t>
  </si>
  <si>
    <t>AIR – Standard Loans – Long term Loans to Head Office / Branches – Resident – JPY</t>
  </si>
  <si>
    <t>AIR – Standard Loans – Long term Loans to Head Office / Branches – Resident – Other</t>
  </si>
  <si>
    <t>Standard Loans – Long term Loans to OFIs – Resident – JPY</t>
  </si>
  <si>
    <t>Standard Loans – Short term Loans to Royal Government of Cambodia – Other</t>
  </si>
  <si>
    <t xml:space="preserve">Standard Loans – Long term Loans to Royal Government of Cambodia </t>
  </si>
  <si>
    <t>Standard Loans – Long term Loans to Head Office / Branches – Non Resident – USD</t>
  </si>
  <si>
    <t>Substandard Deposits – Long term Time Deposit with Banks – Non Resident – USD</t>
  </si>
  <si>
    <t>Substandard Deposits – Long term Time Deposit with Banks – Non Resident – EUR</t>
  </si>
  <si>
    <t>Substandard Deposits – Long term Time Deposit with Banks – Non Resident – JPY</t>
  </si>
  <si>
    <t>Substandard Deposits – Long term Time Deposit with Banks – Non Resident – Other</t>
  </si>
  <si>
    <t>AIR – Standard Loans – Long term Loans to Royal Government of Cambodia – Other</t>
  </si>
  <si>
    <t>AIR – Substandard Loans – Motor Vehicle Loans – Individuals – Resident – USD</t>
  </si>
  <si>
    <t>Standard Loans – Long term Loans to Royal Government of Cambodia – USD</t>
  </si>
  <si>
    <t>Standard Loans – Real Estate Mortgage Loans – Private Sector – Non Resident – JPY</t>
  </si>
  <si>
    <t>Doubtful Loans – Credit Cards Loans – Individuals – Non Resident – KHR</t>
  </si>
  <si>
    <t>Doubtful Loans – Credit Cards Loans – Individuals – Non Resident – USD</t>
  </si>
  <si>
    <t>Substandard Loans – Long term Loans to Head Office / Branches – Non Resident – JPY</t>
  </si>
  <si>
    <t xml:space="preserve">AIR – Standard Loans – Standard Loans – Loans to Provinces and Commune Councils </t>
  </si>
  <si>
    <t>Doubtful Loans – Trust Receipt – Private Sector – Non Resident – EUR</t>
  </si>
  <si>
    <t>AIP – Short term – Other Deposits – OFIs – Non Resident – USD</t>
  </si>
  <si>
    <t>AIP – Certificate of Deposits – Banks – Non Resident – USD</t>
  </si>
  <si>
    <t>AIR – Substandard Loans – Credit Revolving – Private Sector – Resident – EUR</t>
  </si>
  <si>
    <t>AIR – Substandard Loans – Credit Revolving – Private Sector – Resident – JPY</t>
  </si>
  <si>
    <t xml:space="preserve">AIR – Substandard Loans – Credit Revolving – Private Sector – Resident </t>
  </si>
  <si>
    <t>Special Mention Loans – Real Estate Mortgage Loans - Private Sector - Non Resident</t>
  </si>
  <si>
    <t>Special Mention Loans – Real Estate Mortgage Loans – Private Sector – Non Resident – KHR</t>
  </si>
  <si>
    <t>Special Mention Loans – Real Estate Mortgage Loans – Private Sector – Non Resident – USD</t>
  </si>
  <si>
    <t>Special Mention Loans – Real Estate Mortgage Loans – Private Sector – Non Resident – EUR</t>
  </si>
  <si>
    <t>Special Mention Loans – Real Estate Mortgage Loans – Private Sector – Non Resident – JPY</t>
  </si>
  <si>
    <t>AIR – Special Mention Loans – Short term Loans to Provinces and Commune Councils – USD</t>
  </si>
  <si>
    <t>AIR – Special Mention Loans – Short term Loans to Provinces and Commune Councils – EUR</t>
  </si>
  <si>
    <t>AIR – Special Mention Loans – Short term Loans to Provinces and Commune Councils – JPY</t>
  </si>
  <si>
    <t>Other Short Term Deposits – Individuals – Resident – USD</t>
  </si>
  <si>
    <t>Special Mention Loans – Bankers' Acceptances – Private Sector – Resident – KHR</t>
  </si>
  <si>
    <t>AIP – Certificate of Deposits – Banks – Non Resident – KHR</t>
  </si>
  <si>
    <t>AIP – Negotiable Certificate of Deposits – Banks – Resident – USD</t>
  </si>
  <si>
    <t>AIP – Negotiable Certificate of Deposits – Banks – Resident – EUR</t>
  </si>
  <si>
    <t>AIP – Negotiable Certificate of Deposits – Banks – Resident – JPY</t>
  </si>
  <si>
    <t>AIR – Doubtful Loans – Other Consumers Loans – Individuals – Non Resident – KHR</t>
  </si>
  <si>
    <t>AIP – Negotiable Certificate of Deposits – OFIs</t>
  </si>
  <si>
    <t>AIP – Negotiable Certificate of Deposits – OFIs – Resident</t>
  </si>
  <si>
    <t>Demand Deposits – Interest Bearing – Private Sector – Resident – KHR</t>
  </si>
  <si>
    <t>Securities Purchased Under Agreement to Resell – Foreign Government – Non Resident – EUR</t>
  </si>
  <si>
    <t xml:space="preserve">Loss Loans – Short term Loans to Provinces and Commune Councils </t>
  </si>
  <si>
    <t>Substandard Loans – Short term Loans to Head Office / Branches – Resident – EUR</t>
  </si>
  <si>
    <t>Investment in Debt Securities – HTM – Foreign Government – Due between One to Five Years</t>
  </si>
  <si>
    <t xml:space="preserve">AIR – Corporate Debt Securities – HTM – Due between One to Five Years – Banks – Other </t>
  </si>
  <si>
    <t xml:space="preserve">Doubtful Loans – Other Consumers Loans – Individuals – Non Resident </t>
  </si>
  <si>
    <t>Doubtful Loans – Other Consumers Loans – Individuals – Non Resident – KHR</t>
  </si>
  <si>
    <t>AIR – Substandard Loans – Short term Loans to Royal Government of Cambodia – USD</t>
  </si>
  <si>
    <t>AIR – Substandard Loans – Short term Loans to Royal Government of Cambodia – EUR</t>
  </si>
  <si>
    <t>AIR – Substandard Loans – Short term Loans to Royal Government of Cambodia – JPY</t>
  </si>
  <si>
    <t>AIR – Substandard Loans – Short term Loans to Royal Government of Cambodia – Other</t>
  </si>
  <si>
    <t>Standard Loans – Other Long term Loans</t>
  </si>
  <si>
    <t>Loss Loans – Loans to Provinces and Commue Councils</t>
  </si>
  <si>
    <t>Loss Loans – Equipment Loans – Private Sector – Resident – KHR</t>
  </si>
  <si>
    <t xml:space="preserve">Trading / Dealing Marketable Equity Securities – State Enterprise – Resident – USD </t>
  </si>
  <si>
    <t>Transf. Dep. Other Financial Corporations NC</t>
  </si>
  <si>
    <t>AIR – Standard Loans – Credit Revolving – Private Sector – Non Resident – KHR</t>
  </si>
  <si>
    <t>AIR – Standard Loans – Credit Revolving – Private Sector – Non Resident – USD</t>
  </si>
  <si>
    <t>AIR – Standard Loans – Credit Revolving – Private Sector – Non Resident – EUR</t>
  </si>
  <si>
    <t xml:space="preserve">AIR – Loss Loans – Overdraft (Permanent Line of Credit) – Private Sector – Non Resident </t>
  </si>
  <si>
    <t>AIR – Royal Government of Cambodia – HTM – Treasury Bill – JPY</t>
  </si>
  <si>
    <t>AIR – Royal Government of Cambodia – HTM – Treasury Bill – Other</t>
  </si>
  <si>
    <t xml:space="preserve">Standard Loans – Credit Cards Loans – Individuals – Non Resident </t>
  </si>
  <si>
    <t xml:space="preserve">AIR – Investment in Debt Securities – HTM – RGC Obligation – Due between One to Five Years </t>
  </si>
  <si>
    <t>AIR – Standard Loans – Credit Revolving – State Enterprise – Resident – Other</t>
  </si>
  <si>
    <t>AIR – Standard Loans – Consumer Loans</t>
  </si>
  <si>
    <t>Special Mention Loans – Trust Receipt – Private Sector – Non Resident – Other</t>
  </si>
  <si>
    <t>Special Mention Loans – Trust Receipt - State Enterprise</t>
  </si>
  <si>
    <t>Special Mention Loans – Trust Receipt – State Enterprise – Resident – KHR</t>
  </si>
  <si>
    <t>Special Mention Loans – Trust Receipt – State Enterprise – Resident – USD</t>
  </si>
  <si>
    <t>Special Mention Loans – Trust Receipt – State Enterprise – Resident – EUR</t>
  </si>
  <si>
    <t>Special Mention Loans – Trust Receipt – State Enterprise – Resident – JPY</t>
  </si>
  <si>
    <t>Special Mention Loans – Trust Receipt – State Enterprise – Resident – Other</t>
  </si>
  <si>
    <t>Special Mention Loans – Credit Revolving</t>
  </si>
  <si>
    <t>Special Mention Loans – Trust Receipt – Private Sector – Non Resident – KHR</t>
  </si>
  <si>
    <t>Special Mention Loans – Trust Receipt – Private Sector – Non Resident – USD</t>
  </si>
  <si>
    <t>Special Mention Loans – Trust Receipt – Private Sector – Non Resident – EUR</t>
  </si>
  <si>
    <t>AIR – Special Mention Loans – Short term Loans to Royal Government of Cambodia – Other</t>
  </si>
  <si>
    <t xml:space="preserve">AIR – Special Mention Loans – Long term Loans to Royal Government of Cambodia </t>
  </si>
  <si>
    <t>AIR – Special Mention Loans – Long term Loans to Royal Government of Cambodia – KHR</t>
  </si>
  <si>
    <t>AIR – Special Mention Loans – Long term Loans to Royal Government of Cambodia – USD</t>
  </si>
  <si>
    <t>AIR – Special Mention Loans – Long term Loans to Royal Government of Cambodia – EUR</t>
  </si>
  <si>
    <t>AIR – Special Mention Loans – Long term Loans to Royal Government of Cambodia – JPY</t>
  </si>
  <si>
    <t>AIR – Special Mention Loans – Long term Loans to Royal Government of Cambodia – Other</t>
  </si>
  <si>
    <t xml:space="preserve">AIR – Special Mention Loans – Standard Loans – Loans to Provinces and Commune Councils </t>
  </si>
  <si>
    <t xml:space="preserve">AIR – Special Mention Loans – Short term Loans to Provinces and Commune Councils </t>
  </si>
  <si>
    <t>AIR – Loss Loans – Equipment Loans – Private Sector – Resident – JPY</t>
  </si>
  <si>
    <t>AIR – Standard Loans – Loans to Related Parties – Private Sector – Resident – KHR</t>
  </si>
  <si>
    <t>AIR – Standard Loans – Loans to Related Parties – Private Sector – Resident – USD</t>
  </si>
  <si>
    <t>AIR – Standard Loans – Loans to Related Parties – Private Sector – Resident – EUR</t>
  </si>
  <si>
    <t>AIR – Standard Loans – Loans to Related Parties – Private Sector – Resident – JPY</t>
  </si>
  <si>
    <t>AIR – Loss Loans – Short term Loans to Provinces and Commune Councils – JPY</t>
  </si>
  <si>
    <t>Doubtful Deposits – Short term Time Deposit with OFIs – Resident – KHR</t>
  </si>
  <si>
    <t>Doubtful Deposits – Short term Time Deposit with OFIs – Resident – USD</t>
  </si>
  <si>
    <t>Short Term – Time Deposits – Individuals – Non Resident – EUR</t>
  </si>
  <si>
    <t>Short Term – Time Deposits – Individuals – Non Resident – JPY</t>
  </si>
  <si>
    <t>Short Term – Time Deposits – Individuals – Non Resident – Other</t>
  </si>
  <si>
    <t>AIP – Negotiable Certificate of Deposits – Individuals – Non Resident</t>
  </si>
  <si>
    <t xml:space="preserve">Corporate Debt Securities – TDS – Due between One to Five Years – State Enterprise – JPY </t>
  </si>
  <si>
    <t xml:space="preserve">Corporate Debt Securities – TDS – Due between One to Five Years – State Enterprise – Other </t>
  </si>
  <si>
    <t xml:space="preserve">Corporate Debt Securities – TDS – Due Over Five Years </t>
  </si>
  <si>
    <t xml:space="preserve">Corporate Debt Securities – TDS – Due Over Five Years – Banks  </t>
  </si>
  <si>
    <t>AIP – Long term – Other Deposits – Individuals – Non Resident</t>
  </si>
  <si>
    <t>AIP – Margin or Restrictive Deposits of Royal Government of Cambodia</t>
  </si>
  <si>
    <t>AIP – Margin or Restrictive Deposits of Royal Government of Cambodia – KHR</t>
  </si>
  <si>
    <t>Loss Loans – Credit Revolving – Individuals – Resident – JPY</t>
  </si>
  <si>
    <t>Loss Loans – Credit Revolving – Individuals – Resident – Other</t>
  </si>
  <si>
    <t>Loss Deposits – Short term Time Deposit with Head Office / Branches – Non Resident</t>
  </si>
  <si>
    <t>Other Dep. Public Nonfinancial Corporations FC</t>
  </si>
  <si>
    <t>Prep.Premiums/Res.Claims State and Local Government NC</t>
  </si>
  <si>
    <t>Prep.Premiums/Res.Claims Public Nonfinancial Corporations NC</t>
  </si>
  <si>
    <t>Prep.Premiums/Res.Claims Other Nonfinancial Corporations NC</t>
  </si>
  <si>
    <t>Prep.Premiums/Res.Claims Other Resident Sectors NC</t>
  </si>
  <si>
    <t>Prep.Premiums/Res.Claims Nonresidents NC</t>
  </si>
  <si>
    <t>Net Equity of Households in Life Insurance Reserves FC</t>
  </si>
  <si>
    <t xml:space="preserve">(Less) Allowance for Loans and Lease Losses (ALLL) – LT – Lease Financing – USD </t>
  </si>
  <si>
    <t>AIR – Substandard Loans – Long term Loans to Licensed MFIs – Resident – KHR</t>
  </si>
  <si>
    <t xml:space="preserve">Trading / Dealing Marketable Equity Securities – Banks – Non Resident – EUR </t>
  </si>
  <si>
    <t xml:space="preserve">AIR – Foreign Government Obligation – AFS – Due between One to Five Years – KHR </t>
  </si>
  <si>
    <t xml:space="preserve">AIR – Foreign Government Obligation – AFS – Due between One to Five Years – USD </t>
  </si>
  <si>
    <t>AIR – Substandard Loans – Long term Loans to Licensed MFIs – Resident – USD</t>
  </si>
  <si>
    <t xml:space="preserve">Foreign Government Obligation – TDS – Due in Less than One Year – EUR </t>
  </si>
  <si>
    <t>AIR – Loss Loans – Other Long term Loans – Private Sector – Non Resident – JPY</t>
  </si>
  <si>
    <t>Short Term – Time Deposit from OFIs – Resident</t>
  </si>
  <si>
    <t>Short Term – Time Deposit from OFIs – Resident – KHR</t>
  </si>
  <si>
    <t>AIR – Loss Loans – Real Estate Mortgage Loans – Individuals – Resident – KHR</t>
  </si>
  <si>
    <t>AIR – Special Mention Loans – Other Bill of Exchange (BoE) – Private Sector – Non Resident – Other</t>
  </si>
  <si>
    <t>AIR – Special Mention Loans – Other Bill of Exchange (BoE)  - State Enterprise</t>
  </si>
  <si>
    <t>AIR – Special Mention Loans – Other Bill of Exchange (BoE) – State Enterprise – Resident – KHR</t>
  </si>
  <si>
    <t>AIR – Special Mention Loans – Other Bill of Exchange (BoE) – State Enterprise – Resident – USD</t>
  </si>
  <si>
    <t>AIR – Special Mention Loans – Other Bill of Exchange (BoE) – State Enterprise – Resident – EUR</t>
  </si>
  <si>
    <t>AIR – Special Mention Loans – Other Bill of Exchange (BoE) – State Enterprise – Resident – JPY</t>
  </si>
  <si>
    <t>AIR – Special Mention Loans – Other Bill of Exchange (BoE) – State Enterprise – Resident – Other</t>
  </si>
  <si>
    <t>Short Term – Time Deposits – Private Sector – Non Resident – EUR</t>
  </si>
  <si>
    <t>AIR – Standard Loans – Lease Financing Receivable – Private Sector – Non Resident – KHR</t>
  </si>
  <si>
    <t xml:space="preserve">Foreign Government Obligation – TDS – Due in Less than One Year – KHR </t>
  </si>
  <si>
    <t xml:space="preserve">Foreign Government Obligation – TDS – Due in Less than One Year – USD </t>
  </si>
  <si>
    <t>AIR – Loss Loans – Other Long term Loans – Private Sector – Non Resident – KHR</t>
  </si>
  <si>
    <t>AIR – Loss Loans – Other Bill of Exchange (BoE) – Private Sector – Non Resident – EUR</t>
  </si>
  <si>
    <t>Cash in vault and on Hand – HKD</t>
  </si>
  <si>
    <t>07</t>
  </si>
  <si>
    <t>Loss Deposits – Short term Time Deposit with Head Office / Branches – Non Resident – KHR</t>
  </si>
  <si>
    <t>Loss Deposits – Short term Time Deposit with Head Office / Branches – Non Resident – USD</t>
  </si>
  <si>
    <t>Loss Deposits – Short term Time Deposit with Head Office / Branches – Non Resident – EUR</t>
  </si>
  <si>
    <t>Loss Loans – Other Long term Loans – State Enterprise – Resident – EUR</t>
  </si>
  <si>
    <t>AIR – Substandard Loans – Long term Loans to Banks – Non Resident – JPY</t>
  </si>
  <si>
    <t xml:space="preserve">Trading / Dealing Marketable Equity Securities – OFIs – Resident – KHR </t>
  </si>
  <si>
    <t xml:space="preserve">Trading / Dealing Marketable Equity Securities – OFIs – Resident – USD </t>
  </si>
  <si>
    <t xml:space="preserve">AIR – Corporate Debt Securities – AFS – Due in one year or less – Private Sector </t>
  </si>
  <si>
    <t xml:space="preserve">Trading / Dealing Marketable Equity Securities – Banks – Non Resident – JPY </t>
  </si>
  <si>
    <t>Loss Loans – Other Bill of Exchange (BoE) – Private Sector – Resident – KHR</t>
  </si>
  <si>
    <t>Settlement Accounts Central Government FC</t>
  </si>
  <si>
    <t>AIR – Substandard Loans – Long term Loans to Banks – Non Resident – Other</t>
  </si>
  <si>
    <t>AIR – Substandard Loans – Long term Loans to Head Office / Branches – Resident</t>
  </si>
  <si>
    <t>Loss Loans – Other Bill of Exchange (BoE) – Private Sector – Non Resident – EUR</t>
  </si>
  <si>
    <t>Loss Loans – Other Bill of Exchange (BoE) – Private Sector – Non Resident – JPY</t>
  </si>
  <si>
    <t>Loss Loans – Other Bill of Exchange (BoE) – Private Sector – Non Resident – Other</t>
  </si>
  <si>
    <t>Loss Loans – Trust Receipt – Private Sector – Resident – EUR</t>
  </si>
  <si>
    <t xml:space="preserve">AIR – Corporate Debt Securities – AFS – Due in one year or less – Banks – USD </t>
  </si>
  <si>
    <t>AIR – Substandard Deposits – Short term Time Deposit with OFIs – Non Resident – Other</t>
  </si>
  <si>
    <t>Doubtful Loans – Other Commercial Loans – Private Sector – Resident – EUR</t>
  </si>
  <si>
    <t>Financial Derivatives Nonresidents FC</t>
  </si>
  <si>
    <t>TRADE CREDIT AND ADVANCES</t>
  </si>
  <si>
    <t>Trade Credit/Advances Central Bank NC</t>
  </si>
  <si>
    <t>Trade Credit/Advances Other Depository Corporations NC</t>
  </si>
  <si>
    <t>Trade Credit/Advances Other Financial Corporations NC</t>
  </si>
  <si>
    <t>Trade Credit/Advances Central Government NC</t>
  </si>
  <si>
    <t>Trade Credit/Advances State and Local Government NC</t>
  </si>
  <si>
    <t>Trade Credit/Advances Public Nonfinancial Corporations NC</t>
  </si>
  <si>
    <t>Long Term – Time Deposits – Provinces and Commune Councils</t>
  </si>
  <si>
    <t>AIP – Short term – Other Deposits – Banks – Non Resident – EUR</t>
  </si>
  <si>
    <t>Loss Loans – Other Bill of Exchange (BoE) – State Enterprise – Resident – KHR</t>
  </si>
  <si>
    <t>Loss Loans – Trust Receipt – Private Sector – Resident – JPY</t>
  </si>
  <si>
    <t>Loss Loans – Trust Receipt – Private Sector – Resident – Other</t>
  </si>
  <si>
    <t>Loss Loans – Trust Receipt – Private Sector – Non Resident – KHR</t>
  </si>
  <si>
    <t>AIR – Substandard Loans – Short term Loans to Head Office / Branches – Resident – JPY</t>
  </si>
  <si>
    <t>AIR – Loss Loans – Lease Financing Receivable – Private Sector – Resident – JPY</t>
  </si>
  <si>
    <t>AIR – Loss Loans – Lease Financing Receivable – Private Sector – Resident – Other</t>
  </si>
  <si>
    <t>Money Market Deposit Accounts – Provinces and Commune Councils – EUR</t>
  </si>
  <si>
    <t>Special Mention Loans – Overdraft –  Individuals – Resident – KHR</t>
  </si>
  <si>
    <t>Special Mention Loans – Overdraft –  Individuals – Resident – USD</t>
  </si>
  <si>
    <t>Special Mention Loans – Overdraft –  Individuals – Resident – EUR</t>
  </si>
  <si>
    <t>Special Mention Loans – Overdraft –  Individuals – Resident – JPY</t>
  </si>
  <si>
    <t>Special Mention Loans – Overdraft –  Individuals – Resident – Other</t>
  </si>
  <si>
    <t xml:space="preserve">Special Mention Loans – Overdraft –  Individuals – Non Resident </t>
  </si>
  <si>
    <t>AIP – Margin or Restrictive Deposits of Individuals – Non Resident</t>
  </si>
  <si>
    <t>AIP – Money Market Deposit Accounts – Royal Government of Cambodia – JPY</t>
  </si>
  <si>
    <t>AIP – Money Market Deposit Accounts – Royal Government of Cambodia – Other</t>
  </si>
  <si>
    <t>AIP – Other Deposits – Royal Government of Cambodia</t>
  </si>
  <si>
    <t>AIP – Short term – Other Deposits – Royal Government of Cambodia</t>
  </si>
  <si>
    <t>AIP – Short term – Other Deposits – Royal Government of Cambodia – KHR</t>
  </si>
  <si>
    <t>AIP – Security Sold Under Agreement to Purchased – Overnight – Banks – Resident – KHR</t>
  </si>
  <si>
    <t>AIP – Security Sold Under Agreement to Purchased – Overnight – Banks – Resident – USD</t>
  </si>
  <si>
    <t>AIP – Long Term – Time Deposit from Individuals – Resident – JPY</t>
  </si>
  <si>
    <t>AIP – Long Term – Time Deposit from Individuals – Resident – Other</t>
  </si>
  <si>
    <t xml:space="preserve"> Saving Deposits – Individuals – Resident – Other</t>
  </si>
  <si>
    <t xml:space="preserve"> Saving Deposits – Individuals – Non Resident</t>
  </si>
  <si>
    <t>AIR – Substandard Loans – Short term Loans to OFIs – Non Resident – USD</t>
  </si>
  <si>
    <t>AIR – Substandard Loans – Short term Loans to OFIs – Non Resident – EUR</t>
  </si>
  <si>
    <t xml:space="preserve">AIR – Investments in Foreign Entities Debt Securities – HTM – Due in over One to Five Years – JPY </t>
  </si>
  <si>
    <t>AIR – Substandard Deposits – Short term Time Deposit with Head Office / Branches – Resident</t>
  </si>
  <si>
    <t>Loss Loans – Other Bill of Exchange (BoE) – Private Sector – Resident – JPY</t>
  </si>
  <si>
    <t>Loss Loans – Other Bill of Exchange (BoE) – Private Sector – Resident – Other</t>
  </si>
  <si>
    <t>AIR – Substandard Deposits – Short term Time Deposit with OFIs – Resident</t>
  </si>
  <si>
    <t>AIR – Substandard Deposits – Short term Time Deposit with OFIs – Resident – KHR</t>
  </si>
  <si>
    <t>Net Equity of Households in Pension Funds Nonresidents NC</t>
  </si>
  <si>
    <t>AIR – Substandard Loans – Short term Commercial Loans – Private Sector – Non Resident – EUR</t>
  </si>
  <si>
    <t>AIR – Substandard Loans – Short term Commercial Loans – Private Sector – Non Resident – JPY</t>
  </si>
  <si>
    <t>AIR – Royal Government of Cambodia – AFS – Obligation Due Over Five Years – Other</t>
  </si>
  <si>
    <t xml:space="preserve">AIR – Investment in Debt Securities – AFS – Foreign Government – Due in Less than One Year </t>
  </si>
  <si>
    <t>AIR – Loss Loans – Credit Revolving – Private Sector – Non Resident – JPY</t>
  </si>
  <si>
    <t>AIR – Substandard Loans – Long term Loans to Banks – Resident – EUR</t>
  </si>
  <si>
    <t>Long Term – Time Deposits – State Enterprises – Other</t>
  </si>
  <si>
    <t>AIR – Loss Loans – Trust Receipt – Private Sector – Resident – EUR</t>
  </si>
  <si>
    <t xml:space="preserve">Loss Loans – Real Estate Mortgage Loans – Individuals – Resident </t>
  </si>
  <si>
    <t>Standard Loans – Other Commercial Loans – Private Sector – Non Resident – EUR</t>
  </si>
  <si>
    <t>Standard Loans – Other Commercial Loans – Private Sector – Non Resident – JPY</t>
  </si>
  <si>
    <t>Loss Loans – Real Estate Mortgage Loans – Individuals – Resident – EUR</t>
  </si>
  <si>
    <t>Doubtful Deposits – Saving Deposits with Licensed MFIs – Resident – JPY</t>
  </si>
  <si>
    <t>Substandard Loans – Credit Cards Loans – Individuals – Non Resident – USD</t>
  </si>
  <si>
    <t>Substandard Loans – Credit Cards Loans – Individuals – Non Resident – EUR</t>
  </si>
  <si>
    <t>Holdings of National Currency</t>
  </si>
  <si>
    <t>Holdings of Foreign Currency</t>
  </si>
  <si>
    <t>TRANSFERABLE DEPOSITS</t>
  </si>
  <si>
    <t>In National Currency</t>
  </si>
  <si>
    <t>Transf. Dep. Central Bank NC</t>
  </si>
  <si>
    <t>Required Reserves and Clearing Balances NC</t>
  </si>
  <si>
    <t>AIR – Standard Loans – Short term Loans to Banks – Resident – Other</t>
  </si>
  <si>
    <t>AIR – Standard Loans – Short term Loans to Banks – Non Resident</t>
  </si>
  <si>
    <t>Special Mention Loans – Short term Loans to Foreign Governments – EUR</t>
  </si>
  <si>
    <t>Special Mention Loans – Short term Loans to Foreign Governments – JPY</t>
  </si>
  <si>
    <t>Special Mention Loans – Short term Loans to Foreign Governments – Other</t>
  </si>
  <si>
    <t xml:space="preserve">Special Mention Loans – Long term Loans to Foreign Governments </t>
  </si>
  <si>
    <t>Special Mention Loans – Long term Loans to Foreign Governments – KHR</t>
  </si>
  <si>
    <t>AIP – Short Term – Time Deposit from OFIs – Non Resident – KHR</t>
  </si>
  <si>
    <t>AIP – Long term – Other Deposits – Private Sector – Resident – KHR</t>
  </si>
  <si>
    <t>AIP – Long term – Other Deposits – Private Sector – Resident – USD</t>
  </si>
  <si>
    <t>AIP – Long term – Other Deposits – Private Sector – Resident – EUR</t>
  </si>
  <si>
    <t>AIP – Long term – Other Deposits – Private Sector – Resident – JPY</t>
  </si>
  <si>
    <t>AIP – Long term – Other Deposits – Private Sector – Resident – Other</t>
  </si>
  <si>
    <t>AIR – Special Mention Loans – Overdraft (Permanent Line of Credit) – Private Sector – Resident – USD</t>
  </si>
  <si>
    <t>AIR – Special Mention Loans – Overdraft (Permanent Line of Credit) – Private Sector – Resident – EUR</t>
  </si>
  <si>
    <t>AIR – Special Mention Loans – Overdraft (Permanent Line of Credit) – Private Sector – Resident – JPY</t>
  </si>
  <si>
    <t>AIR – Special Mention Loans – Overdraft (Permanent Line of Credit) – Private Sector – Resident – Other</t>
  </si>
  <si>
    <t xml:space="preserve">AIR – Special Mention Loans – Overdraft (Permanent Line of Credit) – Private Sector – Non Resident </t>
  </si>
  <si>
    <t>AIR – Special Mention Loans – Overdraft (Permanent Line of Credit) – Private Sector – Non Resident – KHR</t>
  </si>
  <si>
    <t>AIR – Special Mention Loans – Overdraft (Permanent Line of Credit) – Private Sector – Non Resident – USD</t>
  </si>
  <si>
    <t>AIP – Money Market Deposit Accounts – Royal Government of Cambodia – KHR</t>
  </si>
  <si>
    <t>AIP – Money Market Deposit Accounts – Royal Government of Cambodia – USD</t>
  </si>
  <si>
    <t>(Less) Treasury Stock – Other</t>
  </si>
  <si>
    <t>Banking Reserves</t>
  </si>
  <si>
    <t xml:space="preserve">General Banking Reserves (Other Than Revaluation) </t>
  </si>
  <si>
    <t xml:space="preserve">Dividends Receivable – Trading / Dealing Marketable Equity Securities – State Enterprise – Resident – USD </t>
  </si>
  <si>
    <t xml:space="preserve">Dividends Receivable – Trading / Dealing Marketable Equity Securities – State Enterprise – Resident – EUR </t>
  </si>
  <si>
    <t xml:space="preserve">NUHGLI – Royal Government of Cambodia – AFS – Obligation Due in Less than One Year – USD </t>
  </si>
  <si>
    <t>Standard Loans – Overdraft –  Individuals – Resident – EUR</t>
  </si>
  <si>
    <t>Standard Loans – Overdraft –  Individuals – Resident – JPY</t>
  </si>
  <si>
    <t>Substandard Loans – Short term Loans to Royal Government of Cambodia – USD</t>
  </si>
  <si>
    <t>Substandard Loans – Short term Loans to Royal Government of Cambodia – EUR</t>
  </si>
  <si>
    <t>Short Term – Time Deposits – Royal Government of Cambodia – USD</t>
  </si>
  <si>
    <t>Substandard Loans – Long term Loans to Royal Government of Cambodia – Other</t>
  </si>
  <si>
    <t xml:space="preserve">Substandard Loans – Loans to Provinces and Commune Councils </t>
  </si>
  <si>
    <t>AIR – Substandard Deposits – Long term Time Deposit with Head Office / Branches – Non Resident – USD</t>
  </si>
  <si>
    <t>Loss Loans – Motor Vehicle Loans – Individuals – Non Resident – KHR</t>
  </si>
  <si>
    <t>Loss Loans – Motor Vehicle Loans – Individuals – Non Resident – USD</t>
  </si>
  <si>
    <t>Doubtful Loans – Credit Revolving – Private Sector – Non Resident – EUR</t>
  </si>
  <si>
    <t xml:space="preserve">Corporate Debt Securities – HTM – Due Over Five Years – State Enterprise – EUR </t>
  </si>
  <si>
    <t xml:space="preserve">Corporate Debt Securities – HTM – Due Over Five Years – State Enterprise – JPY </t>
  </si>
  <si>
    <t xml:space="preserve">Corporate Debt Securities – HTM – Due Over Five Years – State Enterprise – Other </t>
  </si>
  <si>
    <t xml:space="preserve">AIR – Corporate Debt Securities – TDS – Due in one year or less – Banks – KHR </t>
  </si>
  <si>
    <t xml:space="preserve">AIR – Corporate Debt Securities – TDS – Due in one year or less – Banks – USD </t>
  </si>
  <si>
    <t xml:space="preserve">AIR – Corporate Debt Securities – TDS – Due in one year or less – Banks – EUR </t>
  </si>
  <si>
    <t>AIR – Substandard Loans – Motor Vehicle Loans – Individuals – Non Resident – EUR</t>
  </si>
  <si>
    <t xml:space="preserve">Doubtful Loans – Other Commercial Loans – Private Sector – Non Resident </t>
  </si>
  <si>
    <t>AIP – Short Term – Time Deposit from Banks – Non Resident – Other</t>
  </si>
  <si>
    <t>Securities Other Nonfinancial Corporations FC</t>
  </si>
  <si>
    <t>Securities Other Resident Sectors FC</t>
  </si>
  <si>
    <t>Securities Nonresidents FC</t>
  </si>
  <si>
    <t>AIR – Substandard Loans – Loans to Related Parties</t>
  </si>
  <si>
    <t>AIP – Short term Time Deposits from Licensed MFIs – Resident – USD</t>
  </si>
  <si>
    <t>AIR – Substandard Loans – Trade and Documentary Credits</t>
  </si>
  <si>
    <t xml:space="preserve">AIR – Substandard Loans – Bankers' Acceptances  </t>
  </si>
  <si>
    <t>AIR – Loss Loans – Other Commercial Loans – Private Sector – Non Resident – EUR</t>
  </si>
  <si>
    <t xml:space="preserve">Dividends Receivable – Trading / Dealing Marketable Equity Securities – Banks – Resident – KHR </t>
  </si>
  <si>
    <t xml:space="preserve">Dividends Receivable – Trading / Dealing Marketable Equity Securities – Banks – Resident – USD </t>
  </si>
  <si>
    <t xml:space="preserve">Dividends Receivable – Trading / Dealing Marketable Equity Securities – Banks – Resident – EUR </t>
  </si>
  <si>
    <t xml:space="preserve">Dividends Receivable – Trading / Dealing Marketable Equity Securities – Banks – Resident – JPY </t>
  </si>
  <si>
    <t>Long Term – Time Deposits – Individuals – Resident – EUR</t>
  </si>
  <si>
    <t>Long Term – Time Deposits – Individuals – Resident – JPY</t>
  </si>
  <si>
    <t>Margin or Restrictive Deposits of Provinces and Commune Councils – Other</t>
  </si>
  <si>
    <t>Leasehold Improvement</t>
  </si>
  <si>
    <t xml:space="preserve">Leasehold Improvements – KHR </t>
  </si>
  <si>
    <t xml:space="preserve">Leasehold Improvements – USD </t>
  </si>
  <si>
    <t xml:space="preserve">Leasehold Improvements – EUR </t>
  </si>
  <si>
    <t xml:space="preserve">Leasehold Improvements – JPY </t>
  </si>
  <si>
    <t xml:space="preserve">Special Mention Loans – Lease Financing Receivable – Private Sector – Non Resident </t>
  </si>
  <si>
    <t>Special Mention Loans – Lease Financing Receivable – Private Sector – Non Resident – KHR</t>
  </si>
  <si>
    <t>Special Mention Loans – Lease Financing Receivable – Private Sector – Non Resident – USD</t>
  </si>
  <si>
    <t>Special Mention Loans – Lease Financing Receivable – Private Sector – Non Resident – EUR</t>
  </si>
  <si>
    <t>Special Mention Loans – Equipment Loans – Private Sector – Resident – Other</t>
  </si>
  <si>
    <t>Special Mention Loans – Equipment Loans - Private Sector -  Non Resident</t>
  </si>
  <si>
    <t>Special Mention Loans – Equipment Loans – Private Sector – Non Resident – KHR</t>
  </si>
  <si>
    <t>AIR – Loss Loans – Bankers' Acceptances – Private Sector – Resident – KHR</t>
  </si>
  <si>
    <t>AIR – Loss Loans – Bankers' Acceptances – Private Sector – Resident – USD</t>
  </si>
  <si>
    <t>AIR – Loss Loans – Motor Vehicle Loans</t>
  </si>
  <si>
    <t xml:space="preserve">AIR – Loss Loans – Motor Vehicle Loans – Individuals – Resident </t>
  </si>
  <si>
    <t>AIR – Loss Loans – Motor Vehicle Loans – Individuals – Resident – KHR</t>
  </si>
  <si>
    <t>AIR – Loss Loans – Motor Vehicle Loans – Individuals – Resident – USD</t>
  </si>
  <si>
    <t>AIR – Loss Loans – Motor Vehicle Loans – Individuals – Resident – EUR</t>
  </si>
  <si>
    <t>Doubtful Loans – Short term Loans to Head Office / Branches – Resident</t>
  </si>
  <si>
    <t>Doubtful Deposits – Saving Deposits with Banks – Resident – USD</t>
  </si>
  <si>
    <t xml:space="preserve">Investments in Foreign Entities Debt Securities – AFS – Due in over 5 years – EUR </t>
  </si>
  <si>
    <t xml:space="preserve">Investments in Foreign Entities Debt Securities – AFS – Due in over 5 years – JPY </t>
  </si>
  <si>
    <t>Margin or Restrictive Deposits of State Enterprise – EUR</t>
  </si>
  <si>
    <t>Margin or Restrictive Deposits of State Enterprise – JPY</t>
  </si>
  <si>
    <t xml:space="preserve">NUHGLI – Foreign Government Obligation – AFS – Due Over Five Years – JPY </t>
  </si>
  <si>
    <t>Standard Deposits – Long term Time Deposit with Head Office / Branches – Resident – JPY</t>
  </si>
  <si>
    <t>Loss Loans – Credit Revolving – State Enterprise – Resident – JPY</t>
  </si>
  <si>
    <t>Loss Loans – Credit Revolving – State Enterprise – Resident – Other</t>
  </si>
  <si>
    <t>Reserve Requirement with NBC – JPY</t>
  </si>
  <si>
    <t>Reserve Requirement with NBC – Other</t>
  </si>
  <si>
    <t>Other Deposit with NBC</t>
  </si>
  <si>
    <t>Other Deposit with NBC – KHR</t>
  </si>
  <si>
    <t>Other Deposit with NBC – USD</t>
  </si>
  <si>
    <t>Other Deposit with NBC – EUR</t>
  </si>
  <si>
    <t>Other Deposit with NBC – JPY</t>
  </si>
  <si>
    <t>Other Deposit with NBC – Other</t>
  </si>
  <si>
    <t>Loan to NBC</t>
  </si>
  <si>
    <t>Loan to NBC – KHR</t>
  </si>
  <si>
    <t>Loan to NBC – USD</t>
  </si>
  <si>
    <t>Loan to NBC – EUR</t>
  </si>
  <si>
    <t>Loan to NBC – JPY</t>
  </si>
  <si>
    <t>Loan to NBC – Other</t>
  </si>
  <si>
    <t>6</t>
  </si>
  <si>
    <t>Short Term Time Deposit with NBC</t>
  </si>
  <si>
    <t>Short Term Time Deposit with NBC – KHR</t>
  </si>
  <si>
    <t>Long Term Time Deposit with NBC – Other</t>
  </si>
  <si>
    <t>Due from Banks</t>
  </si>
  <si>
    <t>Due from Banks – Non Interest Bearing – Demand Deposit – Resident</t>
  </si>
  <si>
    <t>Due from Banks – Non Interest Bearing – Demand Deposit – Resident – KHR</t>
  </si>
  <si>
    <t xml:space="preserve">Due from Banks – Non Interest Bearing – Demand Deposit – Resident – USD </t>
  </si>
  <si>
    <t>Exchange rate:</t>
  </si>
  <si>
    <t>OTHER DEPOSITORY CORPORATIONS REPORT FORM</t>
  </si>
  <si>
    <t>Loss Deposits – Long term Time Deposit with Licensed MFIs – Resident – EUR</t>
  </si>
  <si>
    <t>Standard Deposits – Long term Time Deposit with Head Office / Branches – Resident – Other</t>
  </si>
  <si>
    <t xml:space="preserve">Investments in Foreign Entities Debt Securities – HTM – Due in one year or less – Other </t>
  </si>
  <si>
    <t>Loss Loans – Credit Revolving – Private Sector – Resident – Other</t>
  </si>
  <si>
    <t>AIR – Substandard Loans – Overdraft to OFIs – Resident – EUR</t>
  </si>
  <si>
    <t>AIR – Substandard Loans – Overdraft to OFIs – Resident – JPY</t>
  </si>
  <si>
    <t>Special Mention Loans – Other Long term Loans – Private Sector – Non Resident – EUR</t>
  </si>
  <si>
    <t>Special Mention Loans – Other Long term Loans – Private Sector – Non Resident – JPY</t>
  </si>
  <si>
    <t>Special Mention Loans – Other Long term Loans – Private Sector – Non Resident – Other</t>
  </si>
  <si>
    <t>Special Mention Loans – Other Long term Loans - State Enterprise</t>
  </si>
  <si>
    <t>Special Mention Loans – Other Long term Loans – State Enterprise – Resident – KHR</t>
  </si>
  <si>
    <t>Special Mention Loans – Other Long term Loans – State Enterprise – Resident – USD</t>
  </si>
  <si>
    <t>Special Mention Loans – Other Long term Loans – State Enterprise – Resident – EUR</t>
  </si>
  <si>
    <t>Special Mention Loans – Other Long term Loans – State Enterprise – Resident – JPY</t>
  </si>
  <si>
    <t>AIR – Substandard Loans – Overdraft to Licensed MFIs – Resident</t>
  </si>
  <si>
    <t>AIR – Substandard Loans – Overdraft to Licensed MFIs – Resident – KHR</t>
  </si>
  <si>
    <t>AIR – Loss Loans – Loans to Related Parties – Private Sector – Non Resident – USD</t>
  </si>
  <si>
    <t>AIR – Loss Loans – Loans to Related Parties – Private Sector – Non Resident – EUR</t>
  </si>
  <si>
    <t>AIR – Loss Loans – Loans to Related Parties – Private Sector – Non Resident – KHR</t>
  </si>
  <si>
    <t>Negotiable Certificate of Deposits – Private Sector – Non Resident – EUR</t>
  </si>
  <si>
    <t>AIP – Money Market Deposit Accounts – Private Sector – Resident – Other</t>
  </si>
  <si>
    <t>AIP – Money Market Deposit Accounts – Private Sector – Non Resident</t>
  </si>
  <si>
    <t>Standard Deposits – Long term Time Deposit with Head Office / Branches – Non Resident – USD</t>
  </si>
  <si>
    <t>Standard Deposits – Long term Time Deposit with Head Office / Branches – Non Resident – EUR</t>
  </si>
  <si>
    <t>Substandard Loans – Overdraft to OFIs – Resident – KHR</t>
  </si>
  <si>
    <t>Substandard Loans – Overdraft to OFIs – Resident – USD</t>
  </si>
  <si>
    <t xml:space="preserve">NUHGLI – Corporate Debt Securities – AFS – Due Over Five Years – Banks – EUR </t>
  </si>
  <si>
    <t>AIR – Doubtful Loans – Short term Loans to Banks – Non Resident – EUR</t>
  </si>
  <si>
    <t>AIR – Doubtful Loans – Long term Loans to Royal Government of Cambodia – USD</t>
  </si>
  <si>
    <t>AIR – Doubtful Loans – Long term Loans to Royal Government of Cambodia – EUR</t>
  </si>
  <si>
    <t xml:space="preserve">Dividends Receivable – Investment in Equity Securities – Banks – AFS – Non Resident – Other </t>
  </si>
  <si>
    <t>Unearned Income – Other – Other</t>
  </si>
  <si>
    <t>Deferred Income</t>
  </si>
  <si>
    <t>Dividend Payable – EUR</t>
  </si>
  <si>
    <t>Standard Deposits – Short term Time Deposit with Head Office / Branches – Resident – EUR</t>
  </si>
  <si>
    <t>Standard Deposits – Short term Time Deposit with Head Office / Branches – Resident – JPY</t>
  </si>
  <si>
    <t>Standard Deposits – Short term Time Deposit with Head Office / Branches – Resident – Other</t>
  </si>
  <si>
    <t>AIR – Doubtful Deposits – Short term Time Deposit with Banks – Non Resident – USD</t>
  </si>
  <si>
    <t>AIR – Doubtful Deposits – Short term Time Deposit with Banks – Non Resident – EUR</t>
  </si>
  <si>
    <t>AIR – Doubtful Deposits – Short term Time Deposit with Banks – Non Resident – JPY</t>
  </si>
  <si>
    <t>AIR – Doubtful Deposits – Short term Time Deposit with Banks – Non Resident – Other</t>
  </si>
  <si>
    <t xml:space="preserve">NUHGLI – Investment in Equity Securities – OFIs – AFS – Non Resident </t>
  </si>
  <si>
    <t>AIR – Investment in Debt Securities – TDS – Royal Government of Cambodia – Treasury Bill</t>
  </si>
  <si>
    <t>Substandard Loans – Overdraft (Permanent Line of Credit) – Private Sector – Non Resident – USD</t>
  </si>
  <si>
    <t>Loss Loans – Overdraft (Permanent Line of Credit) – State Enterprise – Resident – Other</t>
  </si>
  <si>
    <t>Loss Loans – Short term Commercial Loans</t>
  </si>
  <si>
    <t>Doubtful Loans – Other Long term Loans – Private Sector – Non Resident – JPY</t>
  </si>
  <si>
    <t>Loss Deposits – Long term Time Deposit with OFIs – Resident – EUR</t>
  </si>
  <si>
    <t>Loss Deposits – Long term Time Deposit with OFIs – Resident – JPY</t>
  </si>
  <si>
    <t>Loss Deposits – Long term Time Deposit with OFIs – Resident – Other</t>
  </si>
  <si>
    <t>Loss Deposits – Long term Time Deposit with OFIs – Non Resident</t>
  </si>
  <si>
    <t>Loss Deposits – Long term Time Deposit with OFIs – Non Resident – KHR</t>
  </si>
  <si>
    <t>Loss Deposits – Long term Time Deposit with OFIs – Non Resident – USD</t>
  </si>
  <si>
    <t>Loss Deposits – Long term Time Deposit with OFIs – Non Resident – EUR</t>
  </si>
  <si>
    <t>Other Short Term Deposits – Royal Government of Cambodia – EUR</t>
  </si>
  <si>
    <t>NUHGLI – Investment in Debt Securities – TDS – Government Obligations</t>
  </si>
  <si>
    <t>Standard Loans – Real Estate Mortgage Loans and Loans to Bank Employee</t>
  </si>
  <si>
    <t xml:space="preserve">Standard Loans – Real Estate Mortgage Loans – Individuals – Resident </t>
  </si>
  <si>
    <t>Substandard Loans – Short term Loans to Foreign Governments – USD</t>
  </si>
  <si>
    <t>Substandard Deposits – Long term Time Deposit with OFIs – Non Resident – KHR</t>
  </si>
  <si>
    <t>Substandard Deposits – Long term Time Deposit with OFIs – Non Resident – USD</t>
  </si>
  <si>
    <t>AIR – Substandard Loans – Other Commercial Loans – Private Sector – Resident – KHR</t>
  </si>
  <si>
    <t xml:space="preserve">AIR – Corporate Debt Securities – AFS – Due Over Five Years – Private Sector – EUR </t>
  </si>
  <si>
    <t>Money Market Deposit Accounts – Individuals – Non Resident – EUR</t>
  </si>
  <si>
    <t>AIR – Substandard Loans – Bankers' Acceptances – State Enterprise – Resident – USD</t>
  </si>
  <si>
    <t>AIR – Substandard Loans – Overdraft to OFIs – Resident – USD</t>
  </si>
  <si>
    <t xml:space="preserve">NUHGLI – Corporate Debt Securities – AFS – Due between One to Five Years – Banks </t>
  </si>
  <si>
    <t xml:space="preserve">NUHGLI – Corporate Debt Securities – AFS – Due between One to Five Years – Banks – KHR </t>
  </si>
  <si>
    <t xml:space="preserve">NUHGLI – Corporate Debt Securities – AFS – Due between One to Five Years – Banks – USD </t>
  </si>
  <si>
    <t>AIR – Substandard Loans – Other Commercial Loans – Private Sector – Resident – Other</t>
  </si>
  <si>
    <t xml:space="preserve">AIR – Substandard Loans – Other Commercial Loans – Private Sector – Non Resident </t>
  </si>
  <si>
    <t xml:space="preserve">AIR – Corporate Debt Securities – AFS – Due Over Five Years – Private Sector – KHR </t>
  </si>
  <si>
    <t>AIR – Substandard Deposits – Long term Time Deposit with OFIs – Resident – USD</t>
  </si>
  <si>
    <t>AIR – Substandard Deposits – Long term Time Deposit with OFIs – Resident – EUR</t>
  </si>
  <si>
    <t>AIR – Substandard Deposits – Long term Time Deposit with OFIs – Resident – JPY</t>
  </si>
  <si>
    <t xml:space="preserve">NUHGLI – Corporate Debt Securities – AFS – Due Over Five Years – State Enterprise </t>
  </si>
  <si>
    <t>AIR – Doubtful Loans – Long term Loans to Licensed MFIs – Resident – EUR</t>
  </si>
  <si>
    <t xml:space="preserve">Other Sundry Assets – USD </t>
  </si>
  <si>
    <t xml:space="preserve">Other Sundry Assets – EUR </t>
  </si>
  <si>
    <t xml:space="preserve">Other Sundry Assets – JPY </t>
  </si>
  <si>
    <t xml:space="preserve">Other Sundry Assets – Other </t>
  </si>
  <si>
    <t>Loss Loans – Short term Loans to Banks – Resident – EUR</t>
  </si>
  <si>
    <t>Substandard Deposits – Short term Time Deposit with Banks – Non Resident – EUR</t>
  </si>
  <si>
    <t>Doubtful Loans – Long term Loans to Banks – Resident – USD</t>
  </si>
  <si>
    <t>Allowance for Amortization – Intangible Assests (Contra Account) – KHR</t>
  </si>
  <si>
    <t>Doubtful Loans – Short term Loans to Head Office / Branches – Non Resident – JPY</t>
  </si>
  <si>
    <t>Doubtful Loans – Short term Loans to Head Office / Branches – Non Resident – Other</t>
  </si>
  <si>
    <t>Doubtful Loans – Short term Loans to OFIs – Resident</t>
  </si>
  <si>
    <t>Doubtful Loans – Short term Loans to OFIs – Resident – KHR</t>
  </si>
  <si>
    <t>Doubtful Loans – Short term Loans to OFIs – Resident – USD</t>
  </si>
  <si>
    <t>Doubtful Loans – Short term Loans to OFIs – Resident – EUR</t>
  </si>
  <si>
    <t>(Less) Allowance for Loans and Lease Losses (ALLL)  – Short Term Loans – JPY</t>
  </si>
  <si>
    <t>AIR – Substandard Loans – Long term Loans to Licensed MFIs – Resident – Other</t>
  </si>
  <si>
    <t>Doubtful Loans – Overdraft to Licensed MFIs – Resident – USD</t>
  </si>
  <si>
    <t>Substandard Loans – Short term Loans to Banks – Resident – USD</t>
  </si>
  <si>
    <t>Substandard Loans – Short term Loans to Banks – Resident – EUR</t>
  </si>
  <si>
    <t>Substandard Loans – Short term Loans to Banks – Resident – JPY</t>
  </si>
  <si>
    <t>Standard Loans – Equipment Loans – Private Sector – Non Resident – EUR</t>
  </si>
  <si>
    <t>Standard Loans – Equipment Loans – Private Sector – Non Resident – JPY</t>
  </si>
  <si>
    <t xml:space="preserve">AIR – Royal Government of Cambodia – HTM – Treasury Bill – USD </t>
  </si>
  <si>
    <t>AIR – Standard Loans – Credit Revolving – State Enterprise – Resident – KHR</t>
  </si>
  <si>
    <t xml:space="preserve">Corporate Debt Securities – HTM – Due Over Five Years – Private Sector – JPY </t>
  </si>
  <si>
    <t>Standard Deposits – Short term Time Deposit with Banks – Resident – EUR</t>
  </si>
  <si>
    <t>Standard Loans – Equipment Loans – Private Sector – Non Resident – Other</t>
  </si>
  <si>
    <t xml:space="preserve">Standard Loans – Equipment Loans – State Enterprise – Resident – KHR </t>
  </si>
  <si>
    <t>Doubtful Deposits – Long term Time Deposit with Licensed MFIs – Resident – KHR</t>
  </si>
  <si>
    <t>Doubtful Deposits – Long term Time Deposit with Licensed MFIs – Resident – USD</t>
  </si>
  <si>
    <t>Doubtful Deposits – Long term Time Deposit with Licensed MFIs – Resident – EUR</t>
  </si>
  <si>
    <t>Doubtful Deposits – Long term Time Deposit with Licensed MFIs – Resident – JPY</t>
  </si>
  <si>
    <t xml:space="preserve">Investments in Foreign Entities Debt Securities – AFS – Due in over 5 years – Other </t>
  </si>
  <si>
    <t>Doubtful Loans – Overdraft to Banks – Resident – USD</t>
  </si>
  <si>
    <t>AIR – Substandard Loans – Overdraft (Permanent Line of Credit) – Private Sector – Resident – KHR</t>
  </si>
  <si>
    <t>AIP – Certificate of Deposits – Provinces and Commune Councils</t>
  </si>
  <si>
    <t xml:space="preserve">Dividends Receivable – Investment in Equity Securities – Private Sector – AFS – Non Resident – KHR </t>
  </si>
  <si>
    <t xml:space="preserve">AIR – Loss Loans – Other Long term Loans – State Enterprise – Resident </t>
  </si>
  <si>
    <t>Employee Pension Fund Payable – JPY</t>
  </si>
  <si>
    <t>Saving and Time Deposits Interest Withholding Taxes – USD</t>
  </si>
  <si>
    <t>Borrowed Funds – Shareholders – Resident – Other</t>
  </si>
  <si>
    <t>Short term Loans from OFIs – Non Resident – EUR</t>
  </si>
  <si>
    <t>Certificate of Deposits – State Enterprise – EUR</t>
  </si>
  <si>
    <t>Certificate of Deposits – State Enterprise – JPY</t>
  </si>
  <si>
    <t>Certificate of Deposits – State Enterprise – Other</t>
  </si>
  <si>
    <t>Certificate of Deposits – Royal Government of Cambodia</t>
  </si>
  <si>
    <t>Certificate of Deposits – Royal Government of Cambodia – KHR</t>
  </si>
  <si>
    <t>Certificate of Deposits – Royal Government of Cambodia – USD</t>
  </si>
  <si>
    <t>Certificate of Deposits – Royal Government of Cambodia – EUR</t>
  </si>
  <si>
    <t xml:space="preserve">AIR – Investments in Foreign Entities Debt Securities – HTM – Due in one year or less – EUR </t>
  </si>
  <si>
    <t>Certificate of Deposits – Royal Government of Cambodia – JPY</t>
  </si>
  <si>
    <t>Certificate of Deposits – Royal Government of Cambodia – Other</t>
  </si>
  <si>
    <t xml:space="preserve">Negotiable Certificate of Deposits – Private Sector – Resident </t>
  </si>
  <si>
    <t>Doubtful Loans – Short term Loans to OFIs – Non Resident – Other</t>
  </si>
  <si>
    <t xml:space="preserve">Doubtful Loans – Short term Loans to Licensed MFIs – Resident </t>
  </si>
  <si>
    <t>Doubtful Loans – Short term Loans to Licensed MFIs – Resident – KHR</t>
  </si>
  <si>
    <t>Doubtful Loans – Short term Loans to Licensed MFIs – Resident – USD</t>
  </si>
  <si>
    <t>Doubtful Loans – Short term Loans to Licensed MFIs – Resident – EUR</t>
  </si>
  <si>
    <t>Doubtful Loans – Short term Loans to Licensed MFIs – Resident – JPY</t>
  </si>
  <si>
    <t>Interest Income in Suspense – JPY</t>
  </si>
  <si>
    <t>Royal Government of Cambodia – HTM – Treasury Bill – Other</t>
  </si>
  <si>
    <t xml:space="preserve">AIR – Investments in Foreign Entities Debt Securities – TDS – Due in over 5 years – JPY </t>
  </si>
  <si>
    <t>AIR – Doubtful Deposits – Long term Time Deposit with Licensed MFIs – Resident – JPY</t>
  </si>
  <si>
    <t>Loss Loans – Short term Loans to OFIs – Non Resident – KHR</t>
  </si>
  <si>
    <t>Loss Loans – Short term Loans to OFIs – Non Resident – USD</t>
  </si>
  <si>
    <t xml:space="preserve">NUHGLI – Foreign Government Obligation – TDS – Due Over Five Years – Other </t>
  </si>
  <si>
    <t>NUHGLI – Corporate Debt Securities – TDS – Due in One Year or Less</t>
  </si>
  <si>
    <t>NUHGLI – Corporate Debt Securities – TDS – Due in one year or less – Banks</t>
  </si>
  <si>
    <t xml:space="preserve">NUHGLI – Corporate Debt Securities – TDS – Due in one year or less – Banks – KHR </t>
  </si>
  <si>
    <t xml:space="preserve">NUHGLI – Corporate Debt Securities – TDS – Due in one year or less – Banks – USD </t>
  </si>
  <si>
    <t>AIP – Demand Deposit from NBC – Interest Bearing</t>
  </si>
  <si>
    <t>AIP – Demand Deposit from NBC – Interest Bearing – KHR</t>
  </si>
  <si>
    <t>AIP – Demand Deposit from NBC – Interest Bearing – USD</t>
  </si>
  <si>
    <t>AIP – Demand Deposit from NBC – Interest Bearing – EUR</t>
  </si>
  <si>
    <t>AIP – Demand Deposit from NBC – Interest Bearing – JPY</t>
  </si>
  <si>
    <t>AIR – Doubtful Loans – Long term Loans to Banks – Non Resident – Other</t>
  </si>
  <si>
    <t>AIR – Doubtful Loans – Long term Loans to Head Office / Branches – Resident</t>
  </si>
  <si>
    <t>AIR – Loss Deposits – Long term Time Deposit in Other Banks</t>
  </si>
  <si>
    <t xml:space="preserve">Standard Loans – Overdraft (Permanent Line of Credit) – Private Sector – Resident </t>
  </si>
  <si>
    <t>Standard Loans – Overdraft (Permanent Line of Credit) – Private Sector – Resident – KHR</t>
  </si>
  <si>
    <t>Standard Deposits – Saving Deposits with Licensed MFIs – Resident – EUR</t>
  </si>
  <si>
    <t>Standard Deposits – Saving Deposits with Licensed MFIs – Resident – JPY</t>
  </si>
  <si>
    <t>Substandard Loans – Short term Loans to Banks – Non Resident – KHR</t>
  </si>
  <si>
    <t>Substandard Loans – Short term Loans to Banks – Non Resident – USD</t>
  </si>
  <si>
    <t>AIR – Standard Loans – Long term Loans to Licensed MFIs – Resident – KHR</t>
  </si>
  <si>
    <t>AIR – Substandard Loans – Short term Commercial Loans – State Enterprise – Resident – EUR</t>
  </si>
  <si>
    <t>AIR – Doubtful Deposits – Long term Time Deposit with OFIs – Resident – JPY</t>
  </si>
  <si>
    <t>Substandard Loans – Credit Cards Loans – Individuals – Non Resident – JPY</t>
  </si>
  <si>
    <t>Substandard Loans – Credit Cards Loans – Individuals – Non Resident – Other</t>
  </si>
  <si>
    <t xml:space="preserve">Substandard Loans – Credit Revolving – Individuals – Resident </t>
  </si>
  <si>
    <t>Loss Loans – Long term Loans to Banks</t>
  </si>
  <si>
    <t>Substandard Loans – Motor Vehicle Loans – Individuals – Resident – EUR</t>
  </si>
  <si>
    <t>Loss Loans – Short term Loans to Licensed MFIs – Resident – USD</t>
  </si>
  <si>
    <t xml:space="preserve">Deferred Loans Fees / Cost – KHR </t>
  </si>
  <si>
    <t xml:space="preserve">Deferred Loans Fees / Cost – USD </t>
  </si>
  <si>
    <t>AIR – Substandard Loans – Other Consumers Loans</t>
  </si>
  <si>
    <t>Borrowed Funds – RGC – KHR</t>
  </si>
  <si>
    <t>Borrowed Funds – RGC – USD</t>
  </si>
  <si>
    <t>Borrowed Funds – RGC – EUR</t>
  </si>
  <si>
    <t>Borrowed Funds – RGC – JPY</t>
  </si>
  <si>
    <t>Borrowed Funds – RGC – Other</t>
  </si>
  <si>
    <t>Bankers' Acceptances Outstanding</t>
  </si>
  <si>
    <t>Short term – Time Deposits from Licensed MFIs – Resident – JPY</t>
  </si>
  <si>
    <t>AIR – Special Mention Loans – Overdraft –  Individuals – Resident – JPY</t>
  </si>
  <si>
    <t>AIR – Special Mention Loans – Overdraft –  Individuals – Resident – Other</t>
  </si>
  <si>
    <t xml:space="preserve">AIR – Special Mention Loans – Overdraft –  Individuals – Non Resident </t>
  </si>
  <si>
    <t>AIR – Special Mention Loans – Overdraft –  Individuals – Non Resident – KHR</t>
  </si>
  <si>
    <t>AIR – Special Mention Loans – Overdraft –  Individuals – Non Resident – USD</t>
  </si>
  <si>
    <t>AIR – Special Mention Loans – Overdraft –  Individuals – Non Resident – EUR</t>
  </si>
  <si>
    <t>AIR – Special Mention Loans – Overdraft –  Individuals – Non Resident – JPY</t>
  </si>
  <si>
    <t>AIR – Special Mention Loans – Overdraft –  Individuals – Non Resident – Other</t>
  </si>
  <si>
    <t>AIR – Special Mention Loans – Other Consumers Loans</t>
  </si>
  <si>
    <t>Long term – Time Deposits from Licensed MFIs – Resident – KHR</t>
  </si>
  <si>
    <t>Demand Deposit – Interest Bearing from OFIs – Resident – KHR</t>
  </si>
  <si>
    <t>AIR – Doubtful Loans – Short term Loans to Royal Government of Cambodia – USD</t>
  </si>
  <si>
    <t>Demand Deposit – Interest Bearing from OFIs – Resident –  JPY</t>
  </si>
  <si>
    <t xml:space="preserve">(Less) Allowance for Loans and Lease Losses (ALLL) – Credit Cards Loans </t>
  </si>
  <si>
    <t xml:space="preserve">(Less) Allowance for Loans and Lease Losses (ALLL) – Credit Cards Loans – KHR </t>
  </si>
  <si>
    <t xml:space="preserve">(Less) Allowance for Loans and Lease Losses (ALLL) – Credit Cards Loans – USD </t>
  </si>
  <si>
    <t xml:space="preserve">AIR – Corporate Debt Securities – TDS – Due Over Five Years </t>
  </si>
  <si>
    <t>Substandard Loans – Other Consumers Loans</t>
  </si>
  <si>
    <t>Loss Loans – Long term Loans to Banks – Non Resident – EUR</t>
  </si>
  <si>
    <t>Loss Loans – Long term Loans to Banks – Non Resident – JPY</t>
  </si>
  <si>
    <t>Loss Loans – Long term Loans to Banks – Non Resident – Other</t>
  </si>
  <si>
    <t xml:space="preserve">AIR – Corporate Debt Securities – TDS – Due Over Five Years – OFIs – Other </t>
  </si>
  <si>
    <t xml:space="preserve">AIR – Corporate Debt Securities – TDS – Due Over Five Years – Private Sector  </t>
  </si>
  <si>
    <t xml:space="preserve">NUHGLI – Corporate Debt Securities – TDS – Due between One to Five Years – Private Sector – KHR </t>
  </si>
  <si>
    <t xml:space="preserve">NUHGLI – Corporate Debt Securities – TDS – Due between One to Five Years – Private Sector – USD </t>
  </si>
  <si>
    <t xml:space="preserve">NUHGLI – Corporate Debt Securities – TDS – Due between One to Five Years – Private Sector – EUR </t>
  </si>
  <si>
    <t xml:space="preserve">Corporate Debt Securities – HTM – Due in one year or less – State Enterprise – JPY </t>
  </si>
  <si>
    <t>(Less) Allowance for Loans and Lease Losses (ALLL) – Bankers' Acceptances – JPY</t>
  </si>
  <si>
    <t>Doubtful Loans – Overdraft to Banks</t>
  </si>
  <si>
    <t>Doubtful Loans – Overdraft to Banks – Resident</t>
  </si>
  <si>
    <t>Doubtful Loans – Overdraft to Banks – Resident – KHR</t>
  </si>
  <si>
    <t xml:space="preserve">Equivalence Foreign Exchange Position Account – EUR </t>
  </si>
  <si>
    <t>Loss Deposits – Saving Deposits with Licensed MFIs – Resident – JPY</t>
  </si>
  <si>
    <t>Loss Deposits – Saving Deposits with Licensed MFIs – Resident – Other</t>
  </si>
  <si>
    <t xml:space="preserve">Inter-bank Funds Sold </t>
  </si>
  <si>
    <t>Other Long Term Deposits – Royal Government of Cambodia</t>
  </si>
  <si>
    <t>Other Long Term Deposits – Royal Government of Cambodia – KHR</t>
  </si>
  <si>
    <t xml:space="preserve">Demand and Time Deposits from NBC, Banks and OFIs </t>
  </si>
  <si>
    <t>Loss Loans – Credit Cards Loans – Individuals – Non Resident – USD</t>
  </si>
  <si>
    <t>Loss Loans – Credit Cards Loans – Individuals – Non Resident – EUR</t>
  </si>
  <si>
    <t>Loss Loans – Credit Cards Loans – Individuals – Non Resident – JPY</t>
  </si>
  <si>
    <t>Loss Loans – Credit Cards Loans – Individuals – Non Resident – Other</t>
  </si>
  <si>
    <t>AIR – Standard Deposits – Saving Deposits with OFIs – Resident – Other</t>
  </si>
  <si>
    <t xml:space="preserve">Investment in Equity Securities – State Enterprise – AFS – Resident – EUR </t>
  </si>
  <si>
    <t xml:space="preserve">Investment in Equity Securities – State Enterprise – AFS – Resident – JPY </t>
  </si>
  <si>
    <t xml:space="preserve">Investment in Equity Securities – State Enterprise – AFS – Resident – Other </t>
  </si>
  <si>
    <t xml:space="preserve">Investment in Equity Securities – Banks – AFS – Non Resident </t>
  </si>
  <si>
    <t xml:space="preserve">Investment – Investments in Equity Securities – Banks – AFS – Non Resident – KHR </t>
  </si>
  <si>
    <t>Loss Loans – Short term Loans to Provinces and Commune Councils – EUR</t>
  </si>
  <si>
    <t>Loss Loans – Short term Loans to Provinces and Commune Councils – JPY</t>
  </si>
  <si>
    <t>Substandard Loans – Credit Cards Loans</t>
  </si>
  <si>
    <t xml:space="preserve">Substandard Loans – Credit Cards Loans – Individuals – Resident </t>
  </si>
  <si>
    <t xml:space="preserve">NUHGLI – Investment in Debt Securities – TDS – RGC Obligation – Due in Less than One Year </t>
  </si>
  <si>
    <t>Certificate of Deposits – OFIs – Resident – USD</t>
  </si>
  <si>
    <t>Certificate of Deposits – OFIs – Resident – EUR</t>
  </si>
  <si>
    <t>Certificate of Deposits – OFIs – Resident – JPY</t>
  </si>
  <si>
    <t>Long term – Other Deposits – Banks – Non Resident – JPY</t>
  </si>
  <si>
    <t>Demand Deposits – Non Interest Bearing – Individuals – Resident – EUR</t>
  </si>
  <si>
    <t>Demand Deposits – Non Interest Bearing – Individuals – Resident – JPY</t>
  </si>
  <si>
    <t>Demand Deposits – Non Interest Bearing – Individuals – Resident – Other</t>
  </si>
  <si>
    <t>Demand Deposits – Non Interest Bearing – Individuals – Non Resident</t>
  </si>
  <si>
    <t>Demand Deposits – Non Interest Bearing – Individuals – Non Resident – KHR</t>
  </si>
  <si>
    <t>Demand Deposits – Non Interest Bearing – Individuals – Non Resident – USD</t>
  </si>
  <si>
    <t xml:space="preserve">Special Mention Loans – Equipment Loans – State Enterprise – Resident – KHR </t>
  </si>
  <si>
    <t>AIR – Loss Loans – Short term Loans to Banks – Non Resident – USD</t>
  </si>
  <si>
    <t>AIR – Loss Loans – Short term Loans to Banks – Non Resident – EUR</t>
  </si>
  <si>
    <t>Other Long-term Loans – Banks – Non Resident – USD</t>
  </si>
  <si>
    <t>Other Long-term Loans – Banks – Non Resident – EUR</t>
  </si>
  <si>
    <t xml:space="preserve">NUHGLI – Royal Government of Cambodia – TDS – Obligation Due Over Five Years – EUR </t>
  </si>
  <si>
    <t xml:space="preserve">AIR – Corporate Debt Securities – TDS – Due Over Five Years – Private Sector – USD </t>
  </si>
  <si>
    <t>Unposted Credits – OFIs – Resident – KHR</t>
  </si>
  <si>
    <t>Unposted Credits – OFIs – Resident – USD</t>
  </si>
  <si>
    <t>Unposted Credits – OFIs – Resident – EUR</t>
  </si>
  <si>
    <t>Unposted Credits – OFIs – Resident – JPY</t>
  </si>
  <si>
    <t xml:space="preserve">Corporate Debt Securities – HTM – Due between One to Five Years – Banks – KHR </t>
  </si>
  <si>
    <t>21</t>
  </si>
  <si>
    <t>Standard Loans – Short term Loans to Banks – Non Resident – KHR</t>
  </si>
  <si>
    <t>22</t>
  </si>
  <si>
    <t>Substandard Loans – Bank Employee – Resident  – Other</t>
  </si>
  <si>
    <t xml:space="preserve">(Less) Allowance for Loans and Lease Losses (ALLL) – Trade Credit </t>
  </si>
  <si>
    <t xml:space="preserve">NUHGLI  – Investment in Equity Securities – OFIs – TDS – Resident – Other </t>
  </si>
  <si>
    <t>Margin or Restrictive Deposits of OFIs – Resident – EUR</t>
  </si>
  <si>
    <t>Margin or Restrictive Deposits of OFIs – Resident – JPY</t>
  </si>
  <si>
    <t>Margin or Restrictive Deposits of OFIs – Resident – Other</t>
  </si>
  <si>
    <t>AIR – Doubtful Loans – Other Commercial Loans – Private Sector – Resident – KHR</t>
  </si>
  <si>
    <t>Loss Loans – Loans to Related Parties – Private Sector – Resident – Other</t>
  </si>
  <si>
    <t xml:space="preserve">NUHGLI – Investments in Foreign Entities Debt Securities – TDS – Due in over 5 years – KHR </t>
  </si>
  <si>
    <t>Doubtful Deposits – Short term Time Deposit with OFIs – Resident – EUR</t>
  </si>
  <si>
    <t>Substandard Loans – Short term Loans to Provinces and Commune Councils – EUR</t>
  </si>
  <si>
    <t>Doubtful Deposits – Short term Time Deposit with OFIs – Non Resident – USD</t>
  </si>
  <si>
    <t>Doubtful Deposits – Short term Time Deposit with OFIs – Non Resident – EUR</t>
  </si>
  <si>
    <t>Doubtful Deposits – Short term Time Deposit with OFIs – Non Resident – JPY</t>
  </si>
  <si>
    <t>Loss Loans – Short term Commercial Loans – State Enterprise – Resident – KHR</t>
  </si>
  <si>
    <t>Loss Loans – Short term Commercial Loans – State Enterprise – Resident – USD</t>
  </si>
  <si>
    <t>Standard Loans – Trade and Documentary Credits</t>
  </si>
  <si>
    <t>AIR – Doubtful Loans – Long term Loans to OFIs – Non Resident – EUR</t>
  </si>
  <si>
    <t>Standard Loans – Overdraft to Licensed MFIs – Resident – USD</t>
  </si>
  <si>
    <t>Net Equity of Households in Life Insurance Reserves Residents FC</t>
  </si>
  <si>
    <t>Loss Loans – Loans to Related Parties – Private Sector – Non Resident – JPY</t>
  </si>
  <si>
    <t>Loss Loans – Loans to Related Parties – Private Sector – Non Resident – Other</t>
  </si>
  <si>
    <t>Other Dep. Excl. Other Financial Corporations NC</t>
  </si>
  <si>
    <t>Doubtful Deposits – Short term Time Deposit with OFIs – Non Resident – Other</t>
  </si>
  <si>
    <t xml:space="preserve">Doubtful Deposits – Short term Time Deposit with Licensed MFIs – Resident </t>
  </si>
  <si>
    <t>Doubtful Deposits – Short term Time Deposit with Licensed MFIs – Resident – KHR</t>
  </si>
  <si>
    <t>Standard Loans – Other Long term Loans – Private Sector – Non Resident – EUR</t>
  </si>
  <si>
    <t>84</t>
  </si>
  <si>
    <t>Doubtful Deposits – Long term Time Deposit with Banks – Resident – EUR</t>
  </si>
  <si>
    <t xml:space="preserve">NUHGLI –  Investment in Equity Securities – TDS </t>
  </si>
  <si>
    <t xml:space="preserve">NUHGLI – Investment in Equity Securities – Banks – TDS – Resident </t>
  </si>
  <si>
    <t xml:space="preserve">Equity Investment in Unconsolidated Subsidiary – Private Sector </t>
  </si>
  <si>
    <t>Doubtful Loans – Other Long term Loans - State Enterprise</t>
  </si>
  <si>
    <t>Demand Deposits – Interest Bearing – Royal Government of Cambodia – EUR</t>
  </si>
  <si>
    <t>Money Market Deposit Accounts – Banks – Non Resident – KHR</t>
  </si>
  <si>
    <t>Long Term – Time Deposits from NBC – Other</t>
  </si>
  <si>
    <t>Time Deposits from Banks</t>
  </si>
  <si>
    <t>Short Term – Time Deposits from Banks – Resident</t>
  </si>
  <si>
    <t>Short Term – Time Deposits from Banks – Resident – KHR</t>
  </si>
  <si>
    <t>Unposted Credits – Licensed MFIs – Resident – USD</t>
  </si>
  <si>
    <t>Unposted Credits – Licensed MFIs – Resident – EUR</t>
  </si>
  <si>
    <t>Unposted Credits – Licensed MFIs – Resident – JPY</t>
  </si>
  <si>
    <t>Unposted Credits – Licensed MFIs – Resident – Other</t>
  </si>
  <si>
    <t>Time Deposits from NBC, Banks and OFIs</t>
  </si>
  <si>
    <t>Time Deposits from NBC</t>
  </si>
  <si>
    <t>Short Term – Time Deposits from NBC</t>
  </si>
  <si>
    <t>Short Term – Time Deposits from NBC – KHR</t>
  </si>
  <si>
    <t>AIP – Overdraft on Correspondent Account – OFIs – Resident – JPY</t>
  </si>
  <si>
    <t>AIP – Overdraft on Correspondent Account – OFIs – Resident – Other</t>
  </si>
  <si>
    <t>AIP – Overdraft on Correspondent Account – OFIs – Non Resident</t>
  </si>
  <si>
    <t>AIP – Overdraft on Correspondent Account – OFIs – Non Resident – Other</t>
  </si>
  <si>
    <t>AIP – Short term Loans from OFIs – Resident</t>
  </si>
  <si>
    <t>AIP – Short term Loans from OFIs – Resident – KHR</t>
  </si>
  <si>
    <t>AIP – Overdraft on Correspondent Account – OFIs – Non Resident – USD</t>
  </si>
  <si>
    <t xml:space="preserve">Corporate Debt Securities – HTM – Due in one year or less – Private Sector </t>
  </si>
  <si>
    <t>AIP – Demand Deposit from Royal Government of Cambodia – Interest Bearing</t>
  </si>
  <si>
    <t>AIP – Demand Deposit from Royal Government of Cambodia – Interest Bearing – KHR</t>
  </si>
  <si>
    <t xml:space="preserve">Loss Loans – Other Bill of Exchange (BoE) – State Enterprise – Resident </t>
  </si>
  <si>
    <t xml:space="preserve">Loss Loans – Trust Receipt – Private Sector – Non Resident </t>
  </si>
  <si>
    <t xml:space="preserve">Loss Loans – Trust Receipt – State Enterprise – Resident </t>
  </si>
  <si>
    <t xml:space="preserve">Equity Investment in Subsidiary Companies – Private Sector – KHR </t>
  </si>
  <si>
    <t xml:space="preserve">Corporate Debt Securities – HTM – Due between One to Five Years – Private Sector – Other </t>
  </si>
  <si>
    <t xml:space="preserve">Corporate Debt Securities – HTM – Due between One to Five Years – State Enterprise </t>
  </si>
  <si>
    <t xml:space="preserve">Spot Market Foreign Exchange Purchase Contracts – KHR </t>
  </si>
  <si>
    <t>Overdraft on Correspondent Account – Banks – Resident – KHR</t>
  </si>
  <si>
    <t>AIR – Standard Loans – Short term Loans to Royal Government of Cambodia – Other</t>
  </si>
  <si>
    <t xml:space="preserve">AIR – Standard Loans – Long term Loans to Royal Government of Cambodia </t>
  </si>
  <si>
    <t>Margin or Restrictive Deposits of Banks – Resident – Other</t>
  </si>
  <si>
    <t>AIR – Loss Deposits – Short term Time Deposit with Banks – Non Resident – USD</t>
  </si>
  <si>
    <t>AIR – Loss Deposits – Short term Time Deposit with Head Office / Branches – Non Resident – EUR</t>
  </si>
  <si>
    <t>AIR – Loss Deposits – Short term Time Deposit with Head Office / Branches – Non Resident – JPY</t>
  </si>
  <si>
    <t>AIR – Loss Deposits – Short term Time Deposit with Head Office / Branches – Non Resident – Other</t>
  </si>
  <si>
    <t>AIR – Loss Deposits – Short term Time Deposit with OFIs – Resident</t>
  </si>
  <si>
    <t>AIR – Loss Deposits – Short term Time Deposit with OFIs – Resident – KHR</t>
  </si>
  <si>
    <t>Standard Loans – Loans to Related Parties – Private Sector – Non Resident – EUR</t>
  </si>
  <si>
    <t>Doubtful Loans – Lease Financing Receivable – State Enterprise – Resident – USD</t>
  </si>
  <si>
    <t xml:space="preserve">NUHGLI – Corporate Debt Securities – TDS – Due Over Five Years – State Enterprise – EUR </t>
  </si>
  <si>
    <t>AIR – Standard Loans – Short term Loans to Royal Government of Cambodia – USD</t>
  </si>
  <si>
    <t xml:space="preserve">Foreign Government Obligation – AFS – Due Over Five Years – KHR </t>
  </si>
  <si>
    <t xml:space="preserve">Corporate Debt Securities – AFS – Due in one year or less – Banks – EUR </t>
  </si>
  <si>
    <t xml:space="preserve">Corporate Debt Securities – AFS – Due in one year or less – Banks – JPY </t>
  </si>
  <si>
    <t xml:space="preserve">Corporate Debt Securities – AFS – Due in one year or less – Banks – Other </t>
  </si>
  <si>
    <t xml:space="preserve">Corporate Debt Securities – AFS – Due in one year or less – OFIs </t>
  </si>
  <si>
    <t xml:space="preserve">Corporate Debt Securities – AFS – Due in one year or less – OFIs – KHR </t>
  </si>
  <si>
    <t xml:space="preserve">Loss Deposits – Saving Deposits with Licensed MFIs – Resident </t>
  </si>
  <si>
    <t>Loss Deposits – Saving Deposits with Licensed MFIs – Resident – KHR</t>
  </si>
  <si>
    <t>Loss Deposits – Saving Deposits with Licensed MFIs – Resident – USD</t>
  </si>
  <si>
    <t>AIR – Loss Deposits – Short term Time Deposit with OFIs – Resident – EUR</t>
  </si>
  <si>
    <t>AIR – Doubtful Loans – Lease Financing Receivable – Private Sector – Resident – JPY</t>
  </si>
  <si>
    <t>AIP – Short term – Other Deposits – Private Sector – Non Resident – EUR</t>
  </si>
  <si>
    <t xml:space="preserve">AIR – Substandard Loans – Other Bill of Exchange (BoE) – State Enterprise – Resident </t>
  </si>
  <si>
    <t>AIR – Doubtful Loans – Bankers' Acceptances – Private Sector – Non Resident – Other</t>
  </si>
  <si>
    <t>AIR – Doubtful Loans – Bankers' Acceptances – State Enterprise – Resident – KHR</t>
  </si>
  <si>
    <t>AIR – Doubtful Loans – Bankers' Acceptances – State Enterprise – Resident – USD</t>
  </si>
  <si>
    <t>AIR – Substandard Deposits – Saving Deposits with Banks – Resident – Other</t>
  </si>
  <si>
    <t>AIR – Substandard Deposits – Saving Deposits with OFIs – Resident</t>
  </si>
  <si>
    <t>AIR – Substandard Deposits – Saving Deposits with OFIs – Resident – KHR</t>
  </si>
  <si>
    <t>AIR – Substandard Deposits – Saving Deposits with OFIs – Resident – USD</t>
  </si>
  <si>
    <t>AIR – Substandard Deposits – Saving Deposits with OFIs – Resident – EUR</t>
  </si>
  <si>
    <t>AIR – Substandard Deposits – Saving Deposits with OFIs – Resident – JPY</t>
  </si>
  <si>
    <t>AIR – Substandard Deposits – Saving Deposits with OFIs – Resident – Other</t>
  </si>
  <si>
    <t xml:space="preserve">AIR – Substandard Deposits – Saving Deposits with Licensed MFIs – Resident </t>
  </si>
  <si>
    <t>AIR – Substandard Deposits – Saving Deposits with Licensed MFIs – Resident – KHR</t>
  </si>
  <si>
    <t>AIR – Substandard Deposits – Saving Deposits with Licensed MFIs – Resident – USD</t>
  </si>
  <si>
    <t>AIR – Substandard Deposits – Saving Deposits with Licensed MFIs – Resident – EUR</t>
  </si>
  <si>
    <t>AIR – Doubtful Loans – Bankers' Acceptances – State Enterprise – Resident – JPY</t>
  </si>
  <si>
    <t>Special Mention Loans – Loans to Royal Government of Cambodia</t>
  </si>
  <si>
    <t xml:space="preserve">Special Mention Loans – Short term Loans to Royal Government of Cambodia </t>
  </si>
  <si>
    <t xml:space="preserve">Money Market Deposit Accounts – OFIs – Non Resident </t>
  </si>
  <si>
    <t>AIP – Short term – Other Deposits – State Enterprise – Other</t>
  </si>
  <si>
    <t>Doubtful Loans – Short term Loans to Royal Government of Cambodia – EUR</t>
  </si>
  <si>
    <t>Loss Loans – Long term Loans to OFIs – Resident – KHR</t>
  </si>
  <si>
    <t>AIR – Long Term Time Deposit with NBC – JPY</t>
  </si>
  <si>
    <t>AIR – Long Term Time Deposit with NBC – Other</t>
  </si>
  <si>
    <t>AIR – Due from Banks – Demand Deposit</t>
  </si>
  <si>
    <t xml:space="preserve">AIR – Due from Banks – Interest Bearing Demand Deposit – Resident </t>
  </si>
  <si>
    <t>Loss Deposits – Long term Time Deposit with Head Office / Branches – Resident – KHR</t>
  </si>
  <si>
    <t>Loss Deposits – Long term Time Deposit with Head Office / Branches – Resident – USD</t>
  </si>
  <si>
    <t>Loss Deposits – Long term Time Deposit with Head Office / Branches – Resident – EUR</t>
  </si>
  <si>
    <t>Doubtful Loans – Lease Financing Receivable – State Enterprise – Resident – JPY</t>
  </si>
  <si>
    <t>Doubtful Loans – Lease Financing Receivable – State Enterprise – Resident – Other</t>
  </si>
  <si>
    <t>Doubtful Loans – Loans to Related Parties</t>
  </si>
  <si>
    <t xml:space="preserve">Doubtful Loans – Loans to Related Parties – Private Sector – Resident </t>
  </si>
  <si>
    <t>AIR – Standard Loans – Other Long term Loans – Private Sector – Resident – KHR</t>
  </si>
  <si>
    <t>AIR – Loss Deposits – Long term Time Deposit with OFIs – Non Resident – Other</t>
  </si>
  <si>
    <t xml:space="preserve">Corporate Debt Securities – AFS – Due between One to Five Years – Banks – JPY </t>
  </si>
  <si>
    <t>Substandard Loans – Motor Vehicle Loans</t>
  </si>
  <si>
    <t xml:space="preserve">Substandard Loans – Motor Vehicle Loans – Individuals – Resident </t>
  </si>
  <si>
    <t>Substandard Deposits – Short term Time Deposit with Banks – Non Resident – Other</t>
  </si>
  <si>
    <t>Forward Foreign Exchage Purchase Contracts – EUR</t>
  </si>
  <si>
    <t>Forward Foreign Exchage Purchase Contracts – JPY</t>
  </si>
  <si>
    <t>Forward Foreign Exchage Purchase Contracts – Other</t>
  </si>
  <si>
    <t xml:space="preserve">(Less) Allowance for Loans and Lease Losses (ALLL) – Trust Receipt – KHR </t>
  </si>
  <si>
    <t>Substandard Loans – Short term Loans to Banks – Resident – Other</t>
  </si>
  <si>
    <t>Substandard Loans – Short term Loans to Banks – Non Resident</t>
  </si>
  <si>
    <t>AIR – Loss Loans – Short term Loans to Foreign Governments – Other</t>
  </si>
  <si>
    <t xml:space="preserve">AIR – Loss Loans – Long term Loans to Foreign Governments </t>
  </si>
  <si>
    <t>AIR – Loss Loans – Long term Loans to Foreign Governments – KHR</t>
  </si>
  <si>
    <t>Revaluation Gain/(Loss) of AFS Security – JPY</t>
  </si>
  <si>
    <t>Revaluation Gain/(Loss) of AFS Security – Other</t>
  </si>
  <si>
    <t>Substandard Deposits – Short term Time Deposit with Head Office / Branches – Non Resident – KHR</t>
  </si>
  <si>
    <t>Doubtful Deposits – Saving Deposits with Banks – Resident – Other</t>
  </si>
  <si>
    <t>Doubtful Deposits – Saving Deposits with OFIs – Resident</t>
  </si>
  <si>
    <t>AIR – Doubtful Loans – Loans to Related Parties – Private Sector – Non Resident – EUR</t>
  </si>
  <si>
    <t>Margin or Restrictive Deposits of Banks – Resident – USD</t>
  </si>
  <si>
    <t>Interbank Funds Purchased – OFIs – Resident – KHR</t>
  </si>
  <si>
    <t>AIR – Doubtful Loans – Other Bill of Exchange (BoE) – Private Sector – Non Resident – Other</t>
  </si>
  <si>
    <t>AIR – Doubtful Loans – Other Bill of Exchange (BoE) – State Enterprise – Resident – KHR</t>
  </si>
  <si>
    <t>Long term – Other Deposits – OFIs – Resident – Other</t>
  </si>
  <si>
    <t>AIR – Special Mention Loans – Overdraft (Permanent Line of Credit) – State Enterprise – Resident – USD</t>
  </si>
  <si>
    <t>Special Mention Loans – Overdraft (Permanent Line of Credit) – Private Sector – Resident – EUR</t>
  </si>
  <si>
    <t>Special Mention Loans – Overdraft (Permanent Line of Credit) – Private Sector – Resident – JPY</t>
  </si>
  <si>
    <t>Special Mention Loans – Overdraft (Permanent Line of Credit) – Private Sector – Resident – Other</t>
  </si>
  <si>
    <t xml:space="preserve">Special Mention Loans – Overdraft (Permanent Line of Credit) – Private Sector – Non Resident </t>
  </si>
  <si>
    <t>Special Mention Loans – Overdraft (Permanent Line of Credit) – Private Sector – Non Resident – KHR</t>
  </si>
  <si>
    <t>Special Mention Loans – Overdraft (Permanent Line of Credit) – Private Sector – Non Resident – USD</t>
  </si>
  <si>
    <t>AIR – Special Mention Loans – Overdraft (Permanent Line of Credit) – State Enterprise – Resident – EUR</t>
  </si>
  <si>
    <t>AIR – Special Mention Loans – Overdraft (Permanent Line of Credit) – State Enterprise – Resident – JPY</t>
  </si>
  <si>
    <t>AIR – Special Mention Loans – Overdraft (Permanent Line of Credit) – State Enterprise – Resident – Other</t>
  </si>
  <si>
    <t>Interbank Funds Purchased – OFIs – Non Resident – EUR</t>
  </si>
  <si>
    <t>Unearned Income – Instalment Loans – EUR</t>
  </si>
  <si>
    <t>Unearned Income – Instalment Loans – JPY</t>
  </si>
  <si>
    <t>Unearned Income – Instalment Loans – Other</t>
  </si>
  <si>
    <t>Unearned Income – Securities</t>
  </si>
  <si>
    <t xml:space="preserve">Corporate Debt Securities – AFS – Due between One to Five Years – Banks – KHR </t>
  </si>
  <si>
    <t>Loss Deposits – Long term Time Deposit with Licensed MFIs – Resident – USD</t>
  </si>
  <si>
    <t>Standard Loans – Loans to Related Parties – Private Sector – Resident – Other</t>
  </si>
  <si>
    <t>Loss Deposits – Short term Time Deposit with Licensed MFIs – Resident – USD</t>
  </si>
  <si>
    <t xml:space="preserve">Stationary Supply and Inventory – Other </t>
  </si>
  <si>
    <t>Other Prepaid Expenses and Deferred Charges</t>
  </si>
  <si>
    <t xml:space="preserve">Other Prepaid Expenses and Deferred Charges – KHR </t>
  </si>
  <si>
    <t xml:space="preserve">Corporate Debt Securities – AFS – Due Over Five Years – OFIs – EUR </t>
  </si>
  <si>
    <t xml:space="preserve">Corporate Debt Securities – AFS – Due Over Five Years – OFIs – JPY </t>
  </si>
  <si>
    <t xml:space="preserve">Corporate Debt Securities – AFS – Due Over Five Years – OFIs – Other </t>
  </si>
  <si>
    <t xml:space="preserve">Corporate Debt Securities – AFS – Due Over Five Years – Private Sector  </t>
  </si>
  <si>
    <t>Doubtful Loans – Other Bill of Exchange (BoE) – Private Sector – Non Resident – USD</t>
  </si>
  <si>
    <t>Doubtful Loans – Other Bill of Exchange (BoE) – Private Sector – Non Resident – EUR</t>
  </si>
  <si>
    <t>Doubtful Loans – Other Bill of Exchange (BoE) – Private Sector – Non Resident – JPY</t>
  </si>
  <si>
    <t>Doubtful Loans – Other Bill of Exchange (BoE) – Private Sector – Non Resident – Other</t>
  </si>
  <si>
    <t>Doubtful Loans – Other Bill of Exchange (BoE) – State Enterprise – Resident – KHR</t>
  </si>
  <si>
    <t>Loss Loans – Other Commercial Loans – Private Sector – Non Resident – Other</t>
  </si>
  <si>
    <t>Loss Loans – Trade and Documentary Credits</t>
  </si>
  <si>
    <t xml:space="preserve">Loss Loans – Bankers' Acceptances  </t>
  </si>
  <si>
    <t>AIR – Standard Loans – Overdraft to Licensed MFIs – Resident – Other</t>
  </si>
  <si>
    <t xml:space="preserve">AIR – Standard Deposits – Saving Deposits in Other Banks </t>
  </si>
  <si>
    <t xml:space="preserve">Corporate Debt Securities – HTM – Due between One to Five Years – State Enterprise – JPY </t>
  </si>
  <si>
    <t xml:space="preserve">Corporate Debt Securities – HTM – Due between One to Five Years – State Enterprise – Other </t>
  </si>
  <si>
    <t xml:space="preserve">Corporate Debt Securities – HTM – Due Over Five Years </t>
  </si>
  <si>
    <t xml:space="preserve">Corporate Debt Securities – HTM – Due Over Five Years – Banks  </t>
  </si>
  <si>
    <t xml:space="preserve">Standard Loans – Equipment Loans – State Enterprise – Resident – USD </t>
  </si>
  <si>
    <t xml:space="preserve">Standard Loans – Equipment Loans – State Enterprise – Resident – EUR </t>
  </si>
  <si>
    <t>AIR – Loss Deposits – Long term Time Deposit with OFIs – Non Resident – USD</t>
  </si>
  <si>
    <t>AIR – Standard Deposits – Saving Deposits with Banks – Resident</t>
  </si>
  <si>
    <t>AIR – Standard Deposits – Saving Deposits with Banks – Resident – KHR</t>
  </si>
  <si>
    <t>Standard Loans – Real Estate Mortgage Loans – Private Sector – Resident – KHR</t>
  </si>
  <si>
    <t xml:space="preserve">Doubtful Loans – Equipment Loans – State Enterprise – Resident – KHR </t>
  </si>
  <si>
    <t xml:space="preserve">Royal Government of Cambodia – AFS – Obligation Due between One to Five Years – JPY </t>
  </si>
  <si>
    <t>AIR – Doubtful Loans – Credit Cards Loans – Individuals – Non Resident – USD</t>
  </si>
  <si>
    <t>AIR – Special Mention Loans – Credit Revolving – Individuals – Resident – EUR</t>
  </si>
  <si>
    <t>AIR – Special Mention Loans – Credit Revolving – Individuals – Resident – JPY</t>
  </si>
  <si>
    <t>AIR – Special Mention Loans – Credit Revolving – Individuals – Resident – Other</t>
  </si>
  <si>
    <t xml:space="preserve">AIR – Special Mention Loans – Credit Revolving – Individuals – Non Resident </t>
  </si>
  <si>
    <t>AIR – Special Mention Loans – Credit Revolving – Individuals – Non Resident – KHR</t>
  </si>
  <si>
    <t>AIR – Special Mention Loans – Credit Revolving – Individuals – Non Resident – USD</t>
  </si>
  <si>
    <t>AIR – Doubtful Loans – Overdraft –  Individuals – Non Resident – EUR</t>
  </si>
  <si>
    <t>AIR – Doubtful Loans – Overdraft –  Individuals – Non Resident – JPY</t>
  </si>
  <si>
    <t xml:space="preserve">AIR – Doubtful Loans – Motor Vehicle Loans – Individuals – Resident </t>
  </si>
  <si>
    <t xml:space="preserve">Foreign Government Obligation – AFS – Due in Less than One Year – KHR </t>
  </si>
  <si>
    <t xml:space="preserve">Foreign Government Obligation – AFS – Due in Less than One Year – USD </t>
  </si>
  <si>
    <t>AIR – Standard Loans – Long term Loans to Banks – Non Resident – EUR</t>
  </si>
  <si>
    <t>AIR – Securities Purchased Under Agreement to Resell – Banks – Resident – KHR</t>
  </si>
  <si>
    <t>Certified Checks Outstanding and Bank Checks Issued Outstanding – Individuals – Resident</t>
  </si>
  <si>
    <t>Substandard Deposits – Short term Time Deposit with Banks – Non Resident</t>
  </si>
  <si>
    <t>Substandard Deposits – Short term Time Deposit with Banks – Non Resident – KHR</t>
  </si>
  <si>
    <t>Substandard Deposits – Short term Time Deposit with Banks – Non Resident – USD</t>
  </si>
  <si>
    <t xml:space="preserve">Foreign Government Obligation – AFS – Due between One to Five Years – JPY </t>
  </si>
  <si>
    <t>Insurance Technical Reserves Other Depository Corporations FC</t>
  </si>
  <si>
    <t xml:space="preserve">Investments in Foreign Entities Debt Securities – AFS – Due in one year or less – USD </t>
  </si>
  <si>
    <t xml:space="preserve">AIR – Inter-bank Funds Sold – OFIs – Resident – Other </t>
  </si>
  <si>
    <t>AIR – Securities Purchased Under Agreement to Resell</t>
  </si>
  <si>
    <t>AIR – Securities Purchased Under Agreement to Resell – Banks – Resident</t>
  </si>
  <si>
    <t>AIR – Standard Loans – Other Commercial Loans – Private Sector – Non Resident – USD</t>
  </si>
  <si>
    <t>AIR – Standard Loans – Other Commercial Loans – Private Sector – Non Resident – EUR</t>
  </si>
  <si>
    <t>AIP – Bankers' Acceptances Outstanding – Bank – Resident – USD</t>
  </si>
  <si>
    <t>AIR – Standard Deposits – Short term Time Deposit with OFIs – Resident – USD</t>
  </si>
  <si>
    <t>AIR – Standard Deposits – Short term Time Deposit with OFIs – Resident – EUR</t>
  </si>
  <si>
    <t>AIR – Substandard Loans – Real Estate Mortgage Loans – Private Sector – Resident – USD</t>
  </si>
  <si>
    <t xml:space="preserve">AIR – Corporate Debt Securities – AFS – Due in one year or less – OFIs – EUR </t>
  </si>
  <si>
    <t xml:space="preserve">AIR – Corporate Debt Securities – AFS – Due in one year or less – OFIs – JPY </t>
  </si>
  <si>
    <t xml:space="preserve">AIR – Corporate Debt Securities – AFS – Due in one year or less – OFIs – Other </t>
  </si>
  <si>
    <t>AIR – Substandard Deposits – Short term Time Deposit with Banks – Resident – JPY</t>
  </si>
  <si>
    <t>Loss Loans – Bankers' Acceptances – State Enterprise – Resident – USD</t>
  </si>
  <si>
    <t>Loss Loans – Bankers' Acceptances – State Enterprise – Resident – EUR</t>
  </si>
  <si>
    <t>Substandard Loans – Short term Loans to Banks – Non Resident – EUR</t>
  </si>
  <si>
    <t>Loss Loans – Short term Loans to Provinces and Commune Councils – Other</t>
  </si>
  <si>
    <t xml:space="preserve">Loss Loans – Long term Loans to Provinces and Commune Councils </t>
  </si>
  <si>
    <t>Loss Loans – Long term Loans to Provinces and Commune Councils – KHR</t>
  </si>
  <si>
    <t>Substandard Loans – Other Bill of Exchange (BoE) – Private Sector – Resident – USD</t>
  </si>
  <si>
    <t>Substandard Loans – Other Bill of Exchange (BoE) – Private Sector – Resident – EUR</t>
  </si>
  <si>
    <t>Accumulated Premium Amortization, Less Discount Accretion on Other Portfolio Securities – AFS</t>
  </si>
  <si>
    <t>Doubtful Deposits – Short term Time Deposit with Licensed MFIs – Resident – JPY</t>
  </si>
  <si>
    <t>Doubtful Deposits – Short term Time Deposit with Licensed MFIs – Resident – Other</t>
  </si>
  <si>
    <t>Doubtful Deposits – Long term Time Deposit in Other Banks</t>
  </si>
  <si>
    <t>Doubtful Deposits – Long term Time Deposit with Banks – Resident</t>
  </si>
  <si>
    <t>Doubtful Deposits – Long term Time Deposit with Banks – Resident – KHR</t>
  </si>
  <si>
    <t>Doubtful Deposits – Long term Time Deposit with Banks – Non Resident – USD</t>
  </si>
  <si>
    <t>AIR – Standard Loans – Other Bill of Exchange (BoE) – State Enterprise – Resident – Other</t>
  </si>
  <si>
    <t xml:space="preserve">AIR – Standard Loans – Trust Receipt </t>
  </si>
  <si>
    <t>AIR – Standard Deposits – Long term Time Deposit with Banks – Non Resident – USD</t>
  </si>
  <si>
    <t>AIR – Doubtful Loans – Trust Receipt – State Enterprise – Resident – USD</t>
  </si>
  <si>
    <t>Short term – Other Deposits – NBC – EUR</t>
  </si>
  <si>
    <t>AIR – Doubtful Loans – Credit Revolving – Private Sector – Non Resident – EUR</t>
  </si>
  <si>
    <t>Short term – Other Deposits – OFIs – Non Resident – JPY</t>
  </si>
  <si>
    <t>AIR – Standard Loans – Other Long term Loans – State Enterprise – Resident – KHR</t>
  </si>
  <si>
    <t>Short term – Other Deposits – Banks – Resident – KHR</t>
  </si>
  <si>
    <t>Short term – Other Deposits – Banks – Resident – USD</t>
  </si>
  <si>
    <t>Short term – Other Deposits – Banks – Resident – EUR</t>
  </si>
  <si>
    <t>AIR – Doubtful Loans – Credit Revolving – Private Sector – Non Resident – Other</t>
  </si>
  <si>
    <t xml:space="preserve">AIR – Doubtful Loans – Credit Revolving – State Enterprise – Resident </t>
  </si>
  <si>
    <t>AIR – Doubtful Loans – Credit Revolving – State Enterprise – Resident – KHR</t>
  </si>
  <si>
    <t>Long term – Other Deposits – NBC – EUR</t>
  </si>
  <si>
    <t>AIP – Saving Deposit – OFIs – Resident</t>
  </si>
  <si>
    <t>AIP – Saving Deposit – OFIs – Resident – KHR</t>
  </si>
  <si>
    <t>Standard Loans – Long term Loans to OFIs – Resident – Other</t>
  </si>
  <si>
    <t xml:space="preserve">AIR – Foreign Government Obligation – HTM – Due in Less than One Year – KHR </t>
  </si>
  <si>
    <t xml:space="preserve">AIR – Foreign Government Obligation – HTM – Due in Less than One Year – USD </t>
  </si>
  <si>
    <t xml:space="preserve">Royal Government of Cambodia – TDS – Obligation Due Over Five Years – USD </t>
  </si>
  <si>
    <t>Doubtful Loans – Motor Vehicle Loans – Individuals – Resident – JPY</t>
  </si>
  <si>
    <t>Doubtful Loans – Overdraft –  Individuals – Resident – KHR</t>
  </si>
  <si>
    <t>AIR – Loss Loans – Overdraft (Permanent Line of Credit) – Private Sector – Resident – JPY</t>
  </si>
  <si>
    <t>AIR – Standard Deposits – Short term Time Deposit with OFIs – Non Resident – JPY</t>
  </si>
  <si>
    <t xml:space="preserve">AIR – Corporate Debt Securities – HTM – Due in one year or less – OFIs – KHR </t>
  </si>
  <si>
    <t>AIR – Loss Loans – Real Estate Mortgage Loans – Private Sector – Resident – EUR</t>
  </si>
  <si>
    <t>AIR – Loss Loans – Real Estate Mortgage Loans – Private Sector – Resident – JPY</t>
  </si>
  <si>
    <t>AIR – Securities Purchased Under Agreement to Resell – OFIs – Resident – EUR</t>
  </si>
  <si>
    <t>AIR – Loss Loans – Equipment Loans – Private Sector – Non Resident – EUR</t>
  </si>
  <si>
    <t>AIR – Loss Loans – Equipment Loans – Private Sector – Non Resident – JPY</t>
  </si>
  <si>
    <t>AIR – Loss Loans – Equipment Loans – Private Sector – Non Resident – Other</t>
  </si>
  <si>
    <t>Standard Loans – Long term Loans to Head Office / Branches – Resident – Other</t>
  </si>
  <si>
    <t>Standard Loans – Long term Loans to Licensed MFIs – Resident – USD</t>
  </si>
  <si>
    <t>AIR – Standard Loans – Motor Vehicle Loans – Individuals – Resident – EUR</t>
  </si>
  <si>
    <t>Standard Loans – Long term Loans to Head Office / Branches – Non Resident – KHR</t>
  </si>
  <si>
    <t>Standard Loans – Real Estate Mortgage Loans – Private Sector – Non Resident – KHR</t>
  </si>
  <si>
    <t>Standard Loans – Real Estate Mortgage Loans – Private Sector – Non Resident – USD</t>
  </si>
  <si>
    <t>Standard Loans – Real Estate Mortgage Loans – Private Sector – Non Resident – EUR</t>
  </si>
  <si>
    <t>AIR – Standard Deposits – Long term Time Deposit with Head Office / Branches – Non Resident – USD</t>
  </si>
  <si>
    <t>Doubtful Loans – Short term Loans to Banks – Non Resident – EUR</t>
  </si>
  <si>
    <t>Substandard Deposits – Long term Time Deposit with Banks – Non Resident – KHR</t>
  </si>
  <si>
    <t>AIR – Substandard Loans – Credit Revolving – Individuals – Non Resident – Other</t>
  </si>
  <si>
    <t>AIR – Substandard Loans – Motor Vehicle Loans</t>
  </si>
  <si>
    <t xml:space="preserve">AIR – Substandard Loans – Motor Vehicle Loans – Individuals – Resident </t>
  </si>
  <si>
    <t>AIR – Substandard Loans – Motor Vehicle Loans – Individuals – Resident – KHR</t>
  </si>
  <si>
    <t>Substandard Loans – Short term Loans to Provinces and Commune Councils – JPY</t>
  </si>
  <si>
    <t>Substandard Loans – Short term Loans to Provinces and Commune Councils – Other</t>
  </si>
  <si>
    <t xml:space="preserve">Substandard Loans – Long term Loans to Provinces and Commune Councils </t>
  </si>
  <si>
    <t>Other Dep. Counterpart Funds NC</t>
  </si>
  <si>
    <t>Other Dep. Excl. Central Government Other NC</t>
  </si>
  <si>
    <t>Net Equity of Households in Life Insurance Reserves Nonresidents FC</t>
  </si>
  <si>
    <t>Substandard Loans – Long term Loans to Head Office / Branches – Non Resident – USD</t>
  </si>
  <si>
    <t>Doubtful Loans – Loans to Related Parties – Private Sector – Resident – EUR</t>
  </si>
  <si>
    <t>Doubtful Loans – Loans to Related Parties – Private Sector – Resident – JPY</t>
  </si>
  <si>
    <t xml:space="preserve">AIR – Standard Loans – Short term Loans to Provinces and Commune Councils </t>
  </si>
  <si>
    <t>AIR – Standard Loans – Short term Loans to Provinces and Commune Councils – KHR</t>
  </si>
  <si>
    <t>AIR – Standard Loans – Short term Loans to Provinces and Commune Councils – USD</t>
  </si>
  <si>
    <t>Doubtful Loans – Trust Receipt – Private Sector – Non Resident – JPY</t>
  </si>
  <si>
    <t>AIR – Standard Loans – Long term Loans to Head Office / Branches – Resident</t>
  </si>
  <si>
    <t>AIR – Substandard Loans – Credit Revolving – Private Sector – Resident – KHR</t>
  </si>
  <si>
    <t>AIP – Long Term – Time Deposit from Banks – Non Resident – KHR</t>
  </si>
  <si>
    <t>AIP – Long Term – Time Deposit from Banks – Non Resident – USD</t>
  </si>
  <si>
    <t>AIP – Long Term – Time Deposit from Banks – Non Resident – EUR</t>
  </si>
  <si>
    <t>AIP – Long Term – Time Deposit from Banks – Non Resident – JPY</t>
  </si>
  <si>
    <t>AIP – Long Term – Time Deposit from Banks – Non Resident – Other</t>
  </si>
  <si>
    <t xml:space="preserve">AIP – Certificate of Deposits – Banks </t>
  </si>
  <si>
    <t>AIP – Certificate of Deposits – Banks – Resident</t>
  </si>
  <si>
    <t>AIP – Certificate of Deposits – Banks – Resident – KHR</t>
  </si>
  <si>
    <t>AIP – Certificate of Deposits – Banks – Resident – USD</t>
  </si>
  <si>
    <t>AIP – Certificate of Deposits – Banks – Resident – EUR</t>
  </si>
  <si>
    <t>AIP – Certificate of Deposits – Banks – Resident – JPY</t>
  </si>
  <si>
    <t>AIP – Certificate of Deposits – Banks – Resident – Other</t>
  </si>
  <si>
    <t>AIP – Certificate of Deposits – Banks – Non Resident</t>
  </si>
  <si>
    <t>Unposted Credits – Individuals – Resident – KHR</t>
  </si>
  <si>
    <t>72.</t>
  </si>
  <si>
    <t>AIR – Standard Loans – Long term Loans to Banks – Non Resident – Other</t>
  </si>
  <si>
    <t>Standard Loans – Long term Loans to Head Office / Branches – Non Resident</t>
  </si>
  <si>
    <t>AIR – Loss Loans – Short term Loans to Royal Government of Cambodia – EUR</t>
  </si>
  <si>
    <t>AIR – Loss Loans – Short term Loans to Royal Government of Cambodia – JPY</t>
  </si>
  <si>
    <t>Substandard Loans – Short term Loans to OFIs – Resident – USD</t>
  </si>
  <si>
    <t>Substandard Loans – Short term Loans to OFIs – Resident – EUR</t>
  </si>
  <si>
    <t>Substandard Loans – Short term Loans to OFIs – Resident – JPY</t>
  </si>
  <si>
    <t>Doubtful Loans – Other Consumers Loans – Individuals – Resident – Other</t>
  </si>
  <si>
    <t>AIR – Standard Loans – Other Consumers Loans – Individuals – Non Resident – Other</t>
  </si>
  <si>
    <t>26</t>
  </si>
  <si>
    <t>AIR – Substandard Loans and Lease Financing</t>
  </si>
  <si>
    <t>AIR – Standard Loans – Overdraft to Licensed MFIs – Resident – KHR</t>
  </si>
  <si>
    <t>AIR – Substandard Loans – Loans to Government</t>
  </si>
  <si>
    <t>AIR – Substandard Loans – Loans to Royal Government of Cambodia</t>
  </si>
  <si>
    <t xml:space="preserve">AIR – Substandard Loans – Short term Loans to Royal Government of Cambodia </t>
  </si>
  <si>
    <t>AIR – Substandard Loans – Short term Loans to Royal Government of Cambodia – KHR</t>
  </si>
  <si>
    <t xml:space="preserve">Standard Loans – Other Bill of Exchange (BoE)  </t>
  </si>
  <si>
    <t>Standard Loans – Other Bill of Exchange (BoE) – Private Sector – Resident – KHR</t>
  </si>
  <si>
    <t>Standard Loans – Other Bill of Exchange (BoE) – Private Sector – Resident – USD</t>
  </si>
  <si>
    <t>AIR – Substandard Loans – Overdraft (Permanent Line of Credit) – State Enterprise – Resident – EUR</t>
  </si>
  <si>
    <t>Loss Loans – Equipment Loans – Private Sector – Non Resident – EUR</t>
  </si>
  <si>
    <t>AIR – Substandard Loans – Overdraft (Permanent Line of Credit) – State Enterprise – Resident – JPY</t>
  </si>
  <si>
    <t>AIR – Substandard Loans – Overdraft (Permanent Line of Credit) – State Enterprise – Resident – Other</t>
  </si>
  <si>
    <t>AIR – Substandard Loans – Short term Commercial Loans</t>
  </si>
  <si>
    <t>Standard Loans – Other Bill of Exchange (BoE) – State Enterprise – Resident – EUR</t>
  </si>
  <si>
    <t>Loss Loans – Equipment Loans</t>
  </si>
  <si>
    <t>AIR – Standard Loans – Credit Revolving – Private Sector – Resident – Other</t>
  </si>
  <si>
    <t xml:space="preserve">AIR – Standard Loans – Credit Revolving – Private Sector – Non Resident </t>
  </si>
  <si>
    <t>AIR – Corporate Debt Securities – TDS – Due in One Year or Less</t>
  </si>
  <si>
    <t xml:space="preserve">Corporate Debt Securities – TDS – Due between One to Five Years – Banks </t>
  </si>
  <si>
    <t xml:space="preserve">Corporate Debt Securities – TDS – Due between One to Five Years – Banks – KHR </t>
  </si>
  <si>
    <t xml:space="preserve">Corporate Debt Securities – TDS – Due between One to Five Years – Banks – USD </t>
  </si>
  <si>
    <t xml:space="preserve">Corporate Debt Securities – TDS – Due between One to Five Years – Banks – EUR </t>
  </si>
  <si>
    <t xml:space="preserve">Corporate Debt Securities – TDS – Due between One to Five Years – Banks – JPY </t>
  </si>
  <si>
    <t>Loss Loans – Short term Commercial Loans – Private Sector – Non Resident – EUR</t>
  </si>
  <si>
    <t>AIR – Loss Loans – Long term Loans to OFIs – Resident – KHR</t>
  </si>
  <si>
    <t>AIR – Loss Loans – Long term Loans to OFIs – Resident – USD</t>
  </si>
  <si>
    <t>Standard Loans – Credit Cards Loans – Individuals – Non Resident – KHR</t>
  </si>
  <si>
    <t>Standard Loans – Credit Cards Loans – Individuals – Non Resident – USD</t>
  </si>
  <si>
    <t>Standard Loans – Credit Cards Loans – Individuals – Non Resident – EUR</t>
  </si>
  <si>
    <t>Standard Loans – Credit Cards Loans – Individuals – Non Resident – JPY</t>
  </si>
  <si>
    <t>Money Market Deposit Accounts – State Enterprise – Other</t>
  </si>
  <si>
    <t>Special Mention Loans – Credit Revolving – Private Sector – Non Resident – KHR</t>
  </si>
  <si>
    <t>AIR – Standard Loans – Real Estate Mortgage Loans – Individuals – Resident – Other</t>
  </si>
  <si>
    <t xml:space="preserve">AIR – Standard Loans – Real Estate Mortgage Loans – Bank Employee – Resident </t>
  </si>
  <si>
    <t>AIR – Standard Loans – Real Estate Mortgage Loans – Bank Employee – Resident – KHR</t>
  </si>
  <si>
    <t>AIR – Standard Loans – Real Estate Mortgage Loans – Bank Employee – Resident – USD</t>
  </si>
  <si>
    <t>AIR – Loss Loans – Equipment Loans – Private Sector – Resident – EUR</t>
  </si>
  <si>
    <t>AIR – Loss Loans – Short term Loans to Provinces and Commune Councils – EUR</t>
  </si>
  <si>
    <t>AIR – Standard Deposits – Long term Time Deposit with Head Office / Branches – Non Resident – JPY</t>
  </si>
  <si>
    <t>Certified Checks Outstanding and Bank Checks Issued Outstanding – Royal Government of Cambodia</t>
  </si>
  <si>
    <t>Certified Checks Outstanding and Bank Checks Issued Outstanding – Royal Government of Cambodia – KHR</t>
  </si>
  <si>
    <t>AIR – Standard Loans – Motor Vehicle Loans – Individuals – Resident – Other</t>
  </si>
  <si>
    <t xml:space="preserve">Loss Loans – Equipment Loans – State Enterprise – Resident – KHR </t>
  </si>
  <si>
    <t>Substandard Loans – Short term Loans to OFIs – Resident – Other</t>
  </si>
  <si>
    <t>Substandard Loans – Short term Loans to OFIs – Non Resident</t>
  </si>
  <si>
    <t>Substandard Loans – Short term Loans to OFIs – Non Resident – KHR</t>
  </si>
  <si>
    <t>Loss Loans – Bankers' Acceptances – Private Sector – Non Resident – JPY</t>
  </si>
  <si>
    <t>Loss Loans – Bankers' Acceptances – Private Sector – Non Resident – Other</t>
  </si>
  <si>
    <t>Loss Loans – Real Estate Mortgage Loans – Private Sector – Non Resident – EUR</t>
  </si>
  <si>
    <t>Loss Loans – Real Estate Mortgage Loans – Private Sector – Non Resident – JPY</t>
  </si>
  <si>
    <t xml:space="preserve">Foreign Government Obligation – TDS – Due between One to Five Years – EUR </t>
  </si>
  <si>
    <t xml:space="preserve">Foreign Government Obligation – TDS – Due between One to Five Years – JPY </t>
  </si>
  <si>
    <t xml:space="preserve">Corporate Debt Securities – TDS – Due between One to Five Years – Private Sector  </t>
  </si>
  <si>
    <t xml:space="preserve">Corporate Debt Securities – TDS – Due between One to Five Years – State Enterprise – USD </t>
  </si>
  <si>
    <t xml:space="preserve">Corporate Debt Securities – TDS – Due between One to Five Years – State Enterprise – EUR </t>
  </si>
  <si>
    <t>Substandard Loans – Real Estate Mortgage Loans – Private Sector – Non Resident – KHR</t>
  </si>
  <si>
    <t>Substandard Loans – Real Estate Mortgage Loans – Private Sector – Non Resident – USD</t>
  </si>
  <si>
    <t>Substandard Loans – Real Estate Mortgage Loans – Private Sector – Non Resident – EUR</t>
  </si>
  <si>
    <t>Substandard Loans – Real Estate Mortgage Loans – Private Sector – Non Resident – JPY</t>
  </si>
  <si>
    <t>Substandard Deposits – Long term Time Deposit with OFIs – Resident – EUR</t>
  </si>
  <si>
    <t>Substandard Deposits – Long term Time Deposit with OFIs – Resident – JPY</t>
  </si>
  <si>
    <t xml:space="preserve">(Less) Allowance for Loans and Lease Losses (ALLL) – LT – Lease Financing – EUR </t>
  </si>
  <si>
    <t xml:space="preserve">(Less) Allowance for Loans and Lease Losses (ALLL) – LT – Lease Financing – JPY </t>
  </si>
  <si>
    <t xml:space="preserve">(Less) Allowance for Loans and Lease Losses (ALLL) – LT – Lease Financing – Other </t>
  </si>
  <si>
    <t>(Less) Allowance for Loans and Lease Losses (ALLL) – Loans to Related Parties</t>
  </si>
  <si>
    <t>Loss Loans – Overdraft to Banks</t>
  </si>
  <si>
    <t>AIR – Substandard Loans – Long term Loans to Licensed MFIs – Resident – EUR</t>
  </si>
  <si>
    <t>Substandard Deposits – Long term Time Deposit with OFIs – Resident – USD</t>
  </si>
  <si>
    <t xml:space="preserve">Corporate Debt Securities – TDS – Due in one year or less – Private Sector – JPY </t>
  </si>
  <si>
    <t xml:space="preserve">Corporate Debt Securities – TDS – Due in one year or less – Private Sector – Other </t>
  </si>
  <si>
    <t xml:space="preserve">NUHGLI – Investment in Equity Securities – OFIs – AFS – Resident – Other </t>
  </si>
  <si>
    <t xml:space="preserve">NUHGLI – Investment in Equity Securities – Banks – TDS – Resident – JPY </t>
  </si>
  <si>
    <t xml:space="preserve">NUHGLI – Investment in Equity Securities – Banks – TDS – Resident – Other </t>
  </si>
  <si>
    <t xml:space="preserve">Corporate Debt Securities – TDS – Due Over Five Years – Banks – USD </t>
  </si>
  <si>
    <t>AIP – Margin or Restrictive Deposits of Royal Government of Cambodia – USD</t>
  </si>
  <si>
    <t xml:space="preserve">Investments in Foreign Entities Debt Securities – TDS – Due in over 5 years – USD </t>
  </si>
  <si>
    <t>Standard Loans – Long term Loans to Foreign Governments – USD</t>
  </si>
  <si>
    <t>AIP – Negotiable Certificate of Deposits – Individuals – Resident</t>
  </si>
  <si>
    <t>AIR – Substandard Loans – Long term Loans to Provinces and Commune Councils – Other</t>
  </si>
  <si>
    <t>AIR – Substandard Loans – Loans to Foreign Governments</t>
  </si>
  <si>
    <t>AIR – Loss Loans – Real Estate Mortgage Loans – Individuals – Resident – USD</t>
  </si>
  <si>
    <t>AIR – Loss Loans – Real Estate Mortgage Loans – Individuals – Resident – EUR</t>
  </si>
  <si>
    <t>AIR – Loss Loans – Real Estate Mortgage Loans – Individuals – Resident – JPY</t>
  </si>
  <si>
    <t>AIR – Loss Loans – Real Estate Mortgage Loans – Individuals – Resident – Other</t>
  </si>
  <si>
    <t xml:space="preserve">AIR – Loss Loans – Bank Employee – Resident  </t>
  </si>
  <si>
    <t>AIR – Standard Loans – Other Commercial Loans – Private Sector – Resident – JPY</t>
  </si>
  <si>
    <t>AIR – Standard Loans – Other Commercial Loans – Private Sector – Resident – Other</t>
  </si>
  <si>
    <t xml:space="preserve">Short Term – Time Deposits – Private Sector – Non Resident </t>
  </si>
  <si>
    <t>Short Term – Time Deposits – Private Sector – Non Resident – KHR</t>
  </si>
  <si>
    <t>Short Term – Time Deposits – Private Sector – Non Resident – USD</t>
  </si>
  <si>
    <t xml:space="preserve">AIR – Standard Loans – Lease Financing Receivable – Private Sector – Non Resident </t>
  </si>
  <si>
    <t>AIR – Loss Loans – Real Estate Mortgage Loans – State Enterprise – Resident – USD</t>
  </si>
  <si>
    <t>AIR – Loss Loans – Real Estate Mortgage Loans – State Enterprise – Resident – EUR</t>
  </si>
  <si>
    <t>AIR – Loss Loans – Real Estate Mortgage Loans – State Enterprise – Resident – Other</t>
  </si>
  <si>
    <t>AIR – Loss Loans – Other Long term Loans</t>
  </si>
  <si>
    <t>Loss Loans – Real Estate Mortgage Loans – Private Sector – Resident – JPY</t>
  </si>
  <si>
    <t>Cash in vault and on Hand – THB</t>
  </si>
  <si>
    <t>06</t>
  </si>
  <si>
    <t>Accumulated Premium Amortization, Less Discount Accretion on Other Portfolio Securities – TDS</t>
  </si>
  <si>
    <t>Accumulated Premium Amortization, Less Discount Accretion on Other Portfolio Securities – TDS – KHR</t>
  </si>
  <si>
    <t>Substandard Loans – Overdraft to Licensed MFIs – Resident – Other</t>
  </si>
  <si>
    <t>Substandard Deposits – Saving Deposits in Other Banks</t>
  </si>
  <si>
    <t xml:space="preserve">Substandard Deposits – Saving Deposits with Banks – Resident </t>
  </si>
  <si>
    <t>Loss Loans – Other Long term Loans – State Enterprise – Resident – USD</t>
  </si>
  <si>
    <t>Standard Loans – Motor Vehicle Loans – Individuals – Resident – JPY</t>
  </si>
  <si>
    <t>Standard Loans – Motor Vehicle Loans – Individuals – Resident – Other</t>
  </si>
  <si>
    <t xml:space="preserve">Standard Loans – Motor Vehicle Loans – Individuals – Non Resident </t>
  </si>
  <si>
    <t>Standard Loans – Motor Vehicle Loans – Individuals – Non Resident – KHR</t>
  </si>
  <si>
    <t>Loss Loans – Trust Receipt – Private Sector – Resident – USD</t>
  </si>
  <si>
    <t>Standard Loans – Motor Vehicle Loans – Individuals – Resident – USD</t>
  </si>
  <si>
    <t>Doubtful Loans – Other Commercial Loans – Private Sector – Resident – USD</t>
  </si>
  <si>
    <t>Loss Loans – Long term Loans to Licensed MFIs – Resident – EUR</t>
  </si>
  <si>
    <t>Loss Loans – Long term Loans to Licensed MFIs – Resident – JPY</t>
  </si>
  <si>
    <t>Doubtful Loans – Long term Loans to Provinces and Commune Councils – USD</t>
  </si>
  <si>
    <t>Doubtful Loans – Long term Loans to Provinces and Commune Councils – EUR</t>
  </si>
  <si>
    <t>Doubtful Loans – Credit Cards Loans – Individuals – Resident – KHR</t>
  </si>
  <si>
    <t>Doubtful Loans – Credit Cards Loans – Individuals – Resident – USD</t>
  </si>
  <si>
    <t>Doubtful Loans – Credit Cards Loans – Individuals – Resident – EUR</t>
  </si>
  <si>
    <t>Substandard Loans – Short term Commercial Loans – Private Sector – Non Resident – Other</t>
  </si>
  <si>
    <t>Doubtful Loans – Long term Loans to Provinces and Commune Councils – JPY</t>
  </si>
  <si>
    <t>Doubtful Loans – Long term Loans to Provinces and Commune Councils – Other</t>
  </si>
  <si>
    <t>Doubtful Loans – Loans to Foreign Governments</t>
  </si>
  <si>
    <t xml:space="preserve">Doubtful Loans – Short term Loans to Foreign Governments </t>
  </si>
  <si>
    <t>Doubtful Loans – Short term Loans to Foreign Governments – KHR</t>
  </si>
  <si>
    <t>Doubtful Loans – Short term Loans to Foreign Governments – USD</t>
  </si>
  <si>
    <t>Doubtful Loans – Short term Loans to Foreign Governments – EUR</t>
  </si>
  <si>
    <t>Doubtful Loans – Short term Loans to Foreign Governments – JPY</t>
  </si>
  <si>
    <t>AIR – Standard Loans – Trust Receipt – State Enterprise – Resident – USD</t>
  </si>
  <si>
    <t xml:space="preserve">AIR – Corporate Debt Securities – AFS – Due in one year or less – OFIs </t>
  </si>
  <si>
    <t xml:space="preserve">AIR – Substandard Deposits – Short term Time Deposit to Licensed MFIs – Resident </t>
  </si>
  <si>
    <t>AIR – Substandard Deposits – Short term Time Deposit to Licensed MFIs – Resident – KHR</t>
  </si>
  <si>
    <t>Trade Credit/Advances Other Nonfinancial Corporations NC</t>
  </si>
  <si>
    <t>AIR – Substandard Loans – Long term Loans to Head Office / Branches – Resident – KHR</t>
  </si>
  <si>
    <t>AIR – Substandard Loans – Short term Loans to Head Office / Branches – Resident – Other</t>
  </si>
  <si>
    <t>AIR – Substandard Loans – Short term Loans to Head Office / Branches – Non Resident</t>
  </si>
  <si>
    <t>Money Market Deposit Accounts – Provinces and Commune Councils – JPY</t>
  </si>
  <si>
    <t>Money Market Deposit Accounts – Provinces and Commune Councils – Other</t>
  </si>
  <si>
    <t>Other Deposits</t>
  </si>
  <si>
    <t>Other Deposits – Individuals</t>
  </si>
  <si>
    <t>Other Short Term Deposits – Individuals – Resident</t>
  </si>
  <si>
    <t>Other Short Term Deposits – Individuals – Resident – KHR</t>
  </si>
  <si>
    <t>AIP – Long Term – Time Deposit from Individuals – Resident</t>
  </si>
  <si>
    <t>AIP – Long Term – Time Deposit from Individuals – Resident – KHR</t>
  </si>
  <si>
    <t>AIP – Long Term – Time Deposit from Individuals – Resident – USD</t>
  </si>
  <si>
    <t>AIP – Long Term – Time Deposit from Individuals – Resident – EUR</t>
  </si>
  <si>
    <t xml:space="preserve"> Saving Deposits – Individuals – Resident – JPY</t>
  </si>
  <si>
    <t xml:space="preserve">AIR – Investments in Foreign Entities Debt Securities – HTM – Due in over 5 years – EUR </t>
  </si>
  <si>
    <t>AIR – Substandard Loans – Long term Loans to Head Office / Branches – Non Resident – EUR</t>
  </si>
  <si>
    <t>AIR – Substandard Loans – Long term Loans to Head Office / Branches – Non Resident – JPY</t>
  </si>
  <si>
    <t>AIR – Substandard Deposits – Short term Time Deposit with Banks – Non Resident – Other</t>
  </si>
  <si>
    <t>Loss Deposits – Short term Time Deposit with OFIs – Resident – JPY</t>
  </si>
  <si>
    <t>Loss Deposits – Short term Time Deposit with OFIs – Resident – Other</t>
  </si>
  <si>
    <t>Doubtful Loans – Credit Cards Loans – Individuals – Non Resident – JPY</t>
  </si>
  <si>
    <t>AIR – Substandard Deposits – Short term Time Deposit with Head Office / Branches – Non Resident – Other</t>
  </si>
  <si>
    <t>Net Equity of Households in Life Insurance Reserves Nonresidents NC</t>
  </si>
  <si>
    <t>Net Equity of Households in Pension Funds NC</t>
  </si>
  <si>
    <t>Net Equity of Households in Pension Funds Residents NC</t>
  </si>
  <si>
    <t>AIR – Substandard Deposits – Short term Time Deposit with Head Office / Branches – Non Resident – USD</t>
  </si>
  <si>
    <t>AIR – Substandard Deposits – Short term Time Deposit with Head Office / Branches – Non Resident – EUR</t>
  </si>
  <si>
    <t>AIR – Substandard Loans – Long term Loans to Banks – Resident – JPY</t>
  </si>
  <si>
    <t>AIR – Substandard Loans – Long term Loans to Banks – Resident – Other</t>
  </si>
  <si>
    <t>AIR – Substandard Loans – Long term Loans to Banks – Non Resident</t>
  </si>
  <si>
    <t>AIR – Substandard Loans – Long term Loans to Banks – Non Resident – KHR</t>
  </si>
  <si>
    <t>AIR – Substandard Deposits – Long term Time Deposit with Banks – Non Resident – JPY</t>
  </si>
  <si>
    <t>AIR – Substandard Deposits – Long term Time Deposit with Banks – Non Resident – Other</t>
  </si>
  <si>
    <t>AIR – Substandard Deposits – Long term Time Deposit with Head Office / Branches – Resident</t>
  </si>
  <si>
    <t>AIR – Substandard Deposits – Long term Time Deposit with Head Office / Branches – Resident – KHR</t>
  </si>
  <si>
    <t>AIR – Substandard Deposits – Long term Time Deposit with Head Office / Branches – Resident – USD</t>
  </si>
  <si>
    <t>Loss Loans – Consumer Loans</t>
  </si>
  <si>
    <t>Doubtful Deposits – Long term Time Deposit with Head Office / Branches – Non Resident – Other</t>
  </si>
  <si>
    <t xml:space="preserve">Time Deposits from Royal Government of Cambodia </t>
  </si>
  <si>
    <t xml:space="preserve">Short Term – Time Deposits – Royal Government of Cambodia </t>
  </si>
  <si>
    <t xml:space="preserve">AIR – Loss Loans – Trust Receipt </t>
  </si>
  <si>
    <t>AIR – Loss Loans – Trust Receipt – Private Sector – Resident – KHR</t>
  </si>
  <si>
    <t>AIR – Loss Loans – Trust Receipt – Private Sector – Resident – USD</t>
  </si>
  <si>
    <t>Doubtful Deposits – Saving Deposits with Licensed MFIs – Resident – EUR</t>
  </si>
  <si>
    <t xml:space="preserve">NUHGLI – Corporate Debt Securities – TDS – Due in one year or less – State Enterprise – JPY </t>
  </si>
  <si>
    <t xml:space="preserve">NUHGLI – Corporate Debt Securities – TDS – Due in one year or less – State Enterprise – Other </t>
  </si>
  <si>
    <t xml:space="preserve">Foreign Government Obligation – HTM – Due between One to Five Years – Other </t>
  </si>
  <si>
    <t>AIR – Loss Loans – Long term Loans to Banks – Non Resident – KHR</t>
  </si>
  <si>
    <t>Substandard Loans – Short term Loans to Licensed MFIs – Resident – KHR</t>
  </si>
  <si>
    <t>Loss Loans – Bankers' Acceptances – Private Sector – Resident – KHR</t>
  </si>
  <si>
    <t>Transf. Dep. Central Bank Other NC</t>
  </si>
  <si>
    <t>Transf. Dep. Other Depository Corporations NC</t>
  </si>
  <si>
    <t>Doubtful Loans – Long term Loans to Licensed MFIs – Resident – Other</t>
  </si>
  <si>
    <t xml:space="preserve">Corporate Debt Securities – AFS – Due in one year or less – Private Sector – Other </t>
  </si>
  <si>
    <t xml:space="preserve">Corporate Debt Securities – AFS – Due in one year or less – State Enterprise </t>
  </si>
  <si>
    <t>AIR – Substandard Loans – Other Long term Loans – Private Sector – Non Resident – JPY</t>
  </si>
  <si>
    <t>AIR – Special Mention Loans – Motor Vehicle Loans – Individuals – Non Resident – EUR</t>
  </si>
  <si>
    <t>Special Mention Loans – Real Estate Mortgage Loans – Private Sector – Non Resident – Other</t>
  </si>
  <si>
    <t>Special Mention Loans – Real Estate Mortgage Loans - State Enterprise - Resident</t>
  </si>
  <si>
    <t>Special Mention Loans – Real Estate Mortgage Loans – State Enterprise – Resident – KHR</t>
  </si>
  <si>
    <t>Special Mention Loans – Real Estate Mortgage Loans – State Enterprise – Resident – USD</t>
  </si>
  <si>
    <t>Special Mention Loans – Real Estate Mortgage Loans – State Enterprise – Resident – EUR</t>
  </si>
  <si>
    <t>AIR – Special Mention Loans – Bankers' Acceptances – Private Sector – Resident – JPY</t>
  </si>
  <si>
    <t>Special Mention Loans – Other Commercial Loans – Private Sector – Resident – Other</t>
  </si>
  <si>
    <t xml:space="preserve">Special Mention Loans – Other Commercial Loans – Private Sector – Non Resident </t>
  </si>
  <si>
    <t>AIR – Substandard Loans – Other Long term Loans – Private Sector – Resident – EUR</t>
  </si>
  <si>
    <t xml:space="preserve">Dividends Receivable – Trading / Dealing Marketable Equity Securities – State Enterprise – Resident – KHR </t>
  </si>
  <si>
    <t>AIP – Long Term – Time Deposit from Private Sector – Non Resident – JPY</t>
  </si>
  <si>
    <t xml:space="preserve">AIR – Corporate Debt Securities – AFS – Due between One to Five Years – Banks – EUR </t>
  </si>
  <si>
    <t xml:space="preserve">AIR – Corporate Debt Securities – AFS – Due between One to Five Years – State Enterprise – JPY </t>
  </si>
  <si>
    <t xml:space="preserve">NUHGLI – Royal Government of Cambodia – AFS – Obligation Due in Less than One Year – KHR </t>
  </si>
  <si>
    <t xml:space="preserve">Corporate Debt Securities – AFS – Due in one year or less – Private Sector – USD </t>
  </si>
  <si>
    <t xml:space="preserve">Corporate Debt Securities – AFS – Due in one year or less – Private Sector – EUR </t>
  </si>
  <si>
    <t>Substandard Loans – Long term Loans to Royal Government of Cambodia – USD</t>
  </si>
  <si>
    <t>Substandard Loans – Long term Loans to Royal Government of Cambodia – EUR</t>
  </si>
  <si>
    <t>Substandard Loans – Long term Loans to Royal Government of Cambodia – JPY</t>
  </si>
  <si>
    <t>Substandard Loans – Overdraft (Permanent Line of Credit) – State Enterprise – Resident – EUR</t>
  </si>
  <si>
    <t>Substandard Loans – Overdraft (Permanent Line of Credit) – State Enterprise – Resident – JPY</t>
  </si>
  <si>
    <t>Substandard Loans – Overdraft (Permanent Line of Credit) – State Enterprise – Resident – Other</t>
  </si>
  <si>
    <t>Substandard Loans – Short term Commercial Loans</t>
  </si>
  <si>
    <t>AIR – Substandard Deposits – Long term Time Deposit with Head Office / Branches – Non Resident – KHR</t>
  </si>
  <si>
    <t>51</t>
  </si>
  <si>
    <t>Standard Loans – Short term Loans to OFIs – Resident – KHR</t>
  </si>
  <si>
    <t>52</t>
  </si>
  <si>
    <t>Loss Deposits – Saving Deposits with Banks – Resident – KHR</t>
  </si>
  <si>
    <t>Due from Banks – Non Interest Bearing – Demand Deposit – Resident – Other</t>
  </si>
  <si>
    <t>Due from Banks – Non Interest Bearing – Demand Deposit – Non Resident</t>
  </si>
  <si>
    <t>Due from Banks – Non Interest Bearing – Demand Deposit – Non Resident – KHR</t>
  </si>
  <si>
    <t>Due from Banks – Non Interest Bearing – Demand Deposit – Non Resident – USD</t>
  </si>
  <si>
    <t>Securities Purchased Under Agreement to Resell – OFIs – Non Resident – USD</t>
  </si>
  <si>
    <t xml:space="preserve">Investment in Debt Securities – HTM – Investments in Foreign Entities Debt Securities </t>
  </si>
  <si>
    <t xml:space="preserve">Investments in Foreign Entities Debt Securities – HTM – Due in one year or less </t>
  </si>
  <si>
    <t xml:space="preserve">Investments in Foreign Entities Debt Securities – HTM – Due in one year or less – KHR </t>
  </si>
  <si>
    <t xml:space="preserve">Investments in Foreign Entities Debt Securities – HTM – Due in one year or less – USD </t>
  </si>
  <si>
    <t xml:space="preserve">Investments in Foreign Entities Debt Securities – HTM – Due in one year or less – EUR </t>
  </si>
  <si>
    <t xml:space="preserve">Investments in Foreign Entities Debt Securities – HTM – Due in one year or less – JPY </t>
  </si>
  <si>
    <t>Loans Central Bank NC</t>
  </si>
  <si>
    <t>Repurchase Agreements Central Bank NC</t>
  </si>
  <si>
    <t>Other Loans to Central Bank NC</t>
  </si>
  <si>
    <t>Loans Other Depository Corporations NC</t>
  </si>
  <si>
    <t>Loans Other Financial Corporations NC</t>
  </si>
  <si>
    <t xml:space="preserve">NUHGLI – Investment in Equity Securities – Banks – AFS – Non Resident – USD </t>
  </si>
  <si>
    <t>Doubtful Loans – Credit Revolving – Private Sector – Non Resident – Other</t>
  </si>
  <si>
    <t>AIR – Loss Loans – Trust Receipt – State Enterprise – Resident – Other</t>
  </si>
  <si>
    <t>AIR – Loss Loans – Credit Revolving – Private Sector – Resident – EUR</t>
  </si>
  <si>
    <t>AIR – Loss Loans – Other Commercial Loans – Private Sector – Non Resident – JPY</t>
  </si>
  <si>
    <t>AIR – Loss Loans – Other Commercial Loans – Private Sector – Non Resident – Other</t>
  </si>
  <si>
    <t>Long Term – Time Deposits – Royal Government of Cambodia – Other</t>
  </si>
  <si>
    <t>AIR – Doubtful Loans – Overdraft to OFIs – Resident – EUR</t>
  </si>
  <si>
    <t>Special Mention Loans – Equipment Loans – Private Sector – Resident – EUR</t>
  </si>
  <si>
    <t>Special Mention Loans – Equipment Loans – Private Sector – Resident – JPY</t>
  </si>
  <si>
    <t>AIR – Loss Loans – Trade and Documentary Credits</t>
  </si>
  <si>
    <t xml:space="preserve">AIR – Loss Loans – Bankers' Acceptances  </t>
  </si>
  <si>
    <t>AIR – Loss Loans – Credit Revolving – Individuals – Non Resident – JPY</t>
  </si>
  <si>
    <t>AIR – Loss Loans – Credit Revolving – Individuals – Non Resident – Other</t>
  </si>
  <si>
    <t>AIP – Short term Time Deposits from Licensed MFIs – Resident – JPY</t>
  </si>
  <si>
    <t>AIP – Short term Time Deposits from Licensed MFIs – Resident – Other</t>
  </si>
  <si>
    <t>AIP – Long term Time Deposits from Licensed MFIs – Resident</t>
  </si>
  <si>
    <t>Margin or Restrictive Deposits of Royal Government of Cambodia – KHR</t>
  </si>
  <si>
    <t>Margin or Restrictive Deposits of Royal Government of Cambodia – USD</t>
  </si>
  <si>
    <t>AIR – Substandard Loans – Bankers' Acceptances – Private Sector – Non Resident – JPY</t>
  </si>
  <si>
    <t xml:space="preserve">AIR – Investments in Foreign Entities Debt Securities – AFS – Due in over One to Five Years – JPY </t>
  </si>
  <si>
    <t>Doubtful Loans – Short term Loans to Banks – Non Resident – JPY</t>
  </si>
  <si>
    <t>Doubtful Loans – Short term Loans to Banks – Non Resident – Other</t>
  </si>
  <si>
    <t>Margin or Restrictive Deposits of State Enterprise</t>
  </si>
  <si>
    <t>Margin or Restrictive Deposits of State Enterprise – KHR</t>
  </si>
  <si>
    <t>Margin or Restrictive Deposits of State Enterprise – USD</t>
  </si>
  <si>
    <t xml:space="preserve">NUHGLI – Foreign Government Obligation – AFS – Due Over Five Years – EUR </t>
  </si>
  <si>
    <t xml:space="preserve">NUHGLI – Corporate Debt Securities – AFS – Due Over Five Years – OFIs – Other </t>
  </si>
  <si>
    <t xml:space="preserve">NUHGLI – Corporate Debt Securities – AFS – Due Over Five Years – Private Sector  </t>
  </si>
  <si>
    <t xml:space="preserve">NUHGLI – Corporate Debt Securities – AFS – Due Over Five Years – Private Sector – KHR </t>
  </si>
  <si>
    <t xml:space="preserve">NUHGLI – Corporate Debt Securities – AFS – Due Over Five Years – Private Sector – USD </t>
  </si>
  <si>
    <t xml:space="preserve">NUHGLI – Corporate Debt Securities – AFS – Due Over Five Years – Private Sector – EUR </t>
  </si>
  <si>
    <t xml:space="preserve">NUHGLI – Corporate Debt Securities – AFS – Due Over Five Years – Private Sector – JPY </t>
  </si>
  <si>
    <t>Substandard Deposits – Short term Time Deposit with OFIs – Resident – KHR</t>
  </si>
  <si>
    <t>Loss Loans – Long term Loans to Licensed MFIs – Resident – Other</t>
  </si>
  <si>
    <t>Doubtful Loans – Overdraft (Permanent Line of Credit) – Private Sector – Resident – KHR</t>
  </si>
  <si>
    <t>Doubtful Loans – Overdraft (Permanent Line of Credit) – Private Sector – Resident – USD</t>
  </si>
  <si>
    <t>Loss Deposits – Short term Time Deposit with Banks – Resident – EUR</t>
  </si>
  <si>
    <t>Loss Deposits – Short term Time Deposit with Banks – Resident – JPY</t>
  </si>
  <si>
    <t>Loss Deposits – Short term Time Deposit with Banks – Resident – Other</t>
  </si>
  <si>
    <t>Loss Deposits – Short term Time Deposit with Banks – Non Resident</t>
  </si>
  <si>
    <t>Loss Deposits – Short term Time Deposit with Banks – Non Resident – KHR</t>
  </si>
  <si>
    <t>Loss Loans – Credit Revolving – State Enterprise – Resident – EUR</t>
  </si>
  <si>
    <t>Reserve Requirement with NBC – USD</t>
  </si>
  <si>
    <t>Reserve Requirement with NBC – EUR</t>
  </si>
  <si>
    <t>Short Term Time Deposit with NBC – Other</t>
  </si>
  <si>
    <t>7</t>
  </si>
  <si>
    <t>Long Term Time Deposit with NBC</t>
  </si>
  <si>
    <t>Long Term Time Deposit with NBC – KHR</t>
  </si>
  <si>
    <t>Long Term Time Deposit with NBC – USD</t>
  </si>
  <si>
    <t>Long Term Time Deposit with NBC – EUR</t>
  </si>
  <si>
    <t>Long Term Time Deposit with NBC – JPY</t>
  </si>
  <si>
    <t>AIR – Substandard Loans – Real Estate Mortgage Loans – Private Sector – Resident – Other</t>
  </si>
  <si>
    <t>AIR – Substandard Loans – Real Estate Mortgage Loans – Private Sector – Non Resident – KHR</t>
  </si>
  <si>
    <t>AIR – Substandard Loans – Real Estate Mortgage Loans – Private Sector – Non Resident – USD</t>
  </si>
  <si>
    <t>Loss Deposits – Long term Time Deposit with Licensed MFIs – Resident – JPY</t>
  </si>
  <si>
    <t>Loss Deposits – Long term Time Deposit with Licensed MFIs – Resident – Other</t>
  </si>
  <si>
    <t>Doubtful Deposits – Short term Time Deposit with Banks – Non Resident – EUR</t>
  </si>
  <si>
    <t>Doubtful Deposits – Short term Time Deposit with Banks – Non Resident – JPY</t>
  </si>
  <si>
    <t xml:space="preserve">Investments in Foreign Entities Debt Securities – HTM – Due in over One to Five Years </t>
  </si>
  <si>
    <t xml:space="preserve">Allowance for Accumulated Depreciation – Furniture and Fixtures – EUR </t>
  </si>
  <si>
    <t>AIR – Substandard Loans – Overdraft to OFIs – Resident – Other</t>
  </si>
  <si>
    <t>Saving Deposits – Private Sector – Resident – JPY</t>
  </si>
  <si>
    <t>AIR – Loss Loans – Loans to Related Parties – Private Sector – Resident – EUR</t>
  </si>
  <si>
    <t>AIR – Loss Loans – Loans to Related Parties – Private Sector – Resident – JPY</t>
  </si>
  <si>
    <t>AIR – Loss Loans – Loans to Related Parties – Private Sector – Resident – Other</t>
  </si>
  <si>
    <t xml:space="preserve">AIR – Loss Loans – Loans to Related Parties – Private Sector – Non Resident </t>
  </si>
  <si>
    <t>Margin or Restrictive Deposits of Provinces and Commune Councils – USD</t>
  </si>
  <si>
    <t>Loss Loans – Credit Revolving – Private Sector – Resident – KHR</t>
  </si>
  <si>
    <t>AIR – Substandard Loans – Loans to Related Parties – Private Sector – Non Resident – Other</t>
  </si>
  <si>
    <t>AIR – Substandard Loans – Other Commercial Loans</t>
  </si>
  <si>
    <t>(Less) Allowance for Loans and Lease Losses (ALLL) – Loans to Foreign Governments – EUR</t>
  </si>
  <si>
    <t>(Less) Allowance for Loans and Lease Losses (ALLL) – Loans to Foreign Governments – JPY</t>
  </si>
  <si>
    <t xml:space="preserve">NUHGLI – Investments in Foreign Entities Debt Securities – AFS – Due in one year or less – Other </t>
  </si>
  <si>
    <t>Standard Deposits – Short term Time Deposit with Banks – Resident – JPY</t>
  </si>
  <si>
    <t>Standard Deposits – Short term Time Deposit with Banks – Resident – Other</t>
  </si>
  <si>
    <t xml:space="preserve">(Less) Allowance for Loans and Lease Losses (ALLL) – Short Term Commercial Loans – KHR </t>
  </si>
  <si>
    <t xml:space="preserve">(Less) Allowance for Loans and Lease Losses (ALLL) – Short Term Commercial Loans – USD </t>
  </si>
  <si>
    <t xml:space="preserve">(Less) Allowance for Loans and Lease Losses (ALLL) – Short Term Commercial Loans – EUR </t>
  </si>
  <si>
    <t>Substandard Loans – Overdraft to Banks – Resident – EUR</t>
  </si>
  <si>
    <t>Substandard Loans – Overdraft to Banks – Resident – JPY</t>
  </si>
  <si>
    <t>Substandard Loans – Overdraft to Banks – Resident – Other</t>
  </si>
  <si>
    <t>Substandard Loans – Overdraft to OFIs – Resident</t>
  </si>
  <si>
    <t xml:space="preserve">NUHGLI – Investment in Equity Securities – OFIs – AFS – Resident – JPY </t>
  </si>
  <si>
    <t>AIR – Substandard Loans – Credit Cards Loans – Individuals – Resident – JPY</t>
  </si>
  <si>
    <t>Unearned Income – Other</t>
  </si>
  <si>
    <t xml:space="preserve">Unearned Income – Other – KHR </t>
  </si>
  <si>
    <t>Unearned Income – Other – USD</t>
  </si>
  <si>
    <t>Unearned Income – Other – EUR</t>
  </si>
  <si>
    <t>Unearned Income – Other – JPY</t>
  </si>
  <si>
    <t>AIR – Doubtful Deposits – Short term Time Deposit with Banks – Non Resident – KHR</t>
  </si>
  <si>
    <t xml:space="preserve">AIR – Substandard Loans – Credit Revolving – Individuals – Resident </t>
  </si>
  <si>
    <t>AIR – Substandard Loans – Credit Revolving – Individuals – Resident – KHR</t>
  </si>
  <si>
    <t>AIR – Substandard Loans – Credit Revolving – Individuals – Resident – USD</t>
  </si>
  <si>
    <t>Securities Purchased Under Agreement to Resell – Banks – Resident – Other</t>
  </si>
  <si>
    <t>Securities Purchased Under Agreement to Resell – Banks – Non Resident</t>
  </si>
  <si>
    <t>Securities Purchased Under Agreement to Resell – Banks – Non Resident – KHR</t>
  </si>
  <si>
    <t>Securities Purchased Under Agreement to Resell – Banks – Non Resident – USD</t>
  </si>
  <si>
    <t>Securities Purchased Under Agreement to Resell – Banks – Non Resident – EUR</t>
  </si>
  <si>
    <t>Loss Loans – Loans to Related Parties – Private Sector – Non Resident – USD</t>
  </si>
  <si>
    <t>AIR – Loss Loans – Long term Loans to Banks – Resident – Other</t>
  </si>
  <si>
    <t>AIR – Loss Loans – Long term Loans to Banks – Non Resident</t>
  </si>
  <si>
    <t>AIR – Loss Loans – Long term Loans to OFIs – Non Resident – KHR</t>
  </si>
  <si>
    <t>AIR – Loss Loans – Long term Loans to OFIs – Non Resident – USD</t>
  </si>
  <si>
    <t>AIR – Loss Loans – Long term Loans to OFIs – Non Resident – EUR</t>
  </si>
  <si>
    <t xml:space="preserve">NUHGLI  – Investment in Equity Securities – Private Sector – TDS – Resident – JPY </t>
  </si>
  <si>
    <t xml:space="preserve">Investments in Foreign Entities Debt Securities – HTM – Due in over One to Five Years – JPY </t>
  </si>
  <si>
    <t>Loss Deposits – Short term Time Deposit with Head Office / Branches – Resident – USD</t>
  </si>
  <si>
    <t>Loss Deposits – Short term Time Deposit with Head Office / Branches – Resident – EUR</t>
  </si>
  <si>
    <t>Loss Deposits – Long term Time Deposit with OFIs – Non Resident – JPY</t>
  </si>
  <si>
    <t>Loss Deposits – Long term Time Deposit with OFIs – Non Resident – Other</t>
  </si>
  <si>
    <t xml:space="preserve">Loss Deposits – Long term Time Deposit with Licensed MFIs – Resident </t>
  </si>
  <si>
    <t>Securities Excl. Central Government FC</t>
  </si>
  <si>
    <t>Securities Excl. State and Local Government FC</t>
  </si>
  <si>
    <t>Securities Excl. Public Nonfinancial Corporations FC</t>
  </si>
  <si>
    <t>Negotiable Certificate of Deposits – Royal Government of Cambodia – EUR</t>
  </si>
  <si>
    <t>Negotiable Certificate of Deposits – Royal Government of Cambodia – JPY</t>
  </si>
  <si>
    <t>Negotiable Certificate of Deposits – Royal Government of Cambodia – Other</t>
  </si>
  <si>
    <t xml:space="preserve">AIR – Corporate Debt Securities – AFS – Due Over Five Years – Private Sector – JPY </t>
  </si>
  <si>
    <t xml:space="preserve">AIR – Corporate Debt Securities – AFS – Due Over Five Years – Private Sector – Other </t>
  </si>
  <si>
    <t xml:space="preserve">AIR – Corporate Debt Securities – AFS – Due Over Five Years – State Enterprise </t>
  </si>
  <si>
    <t>Building (Banks Premises)</t>
  </si>
  <si>
    <t xml:space="preserve">Building (Bank Premises) – KHR </t>
  </si>
  <si>
    <t>AIR – Substandard Loans – Other Commercial Loans – Private Sector – Resident – JPY</t>
  </si>
  <si>
    <t>AIR – Substandard Deposits – Long term Time Deposit with OFIs – Resident – KHR</t>
  </si>
  <si>
    <t xml:space="preserve">AIR – Corporate Debt Securities – TDS – Due between One to Five Years – OFIs – KHR </t>
  </si>
  <si>
    <t xml:space="preserve">AIR – Corporate Debt Securities – TDS – Due between One to Five Years – OFIs – USD </t>
  </si>
  <si>
    <t xml:space="preserve">AIR – Corporate Debt Securities – TDS – Due between One to Five Years – OFIs – EUR </t>
  </si>
  <si>
    <t xml:space="preserve">NUHGLI – Investment in Equity Securities – OFIs – AFS – Non Resident – Other </t>
  </si>
  <si>
    <t xml:space="preserve">NUHGLI – Investment in Equity Securities – Private Sector – AFS – Non Resident </t>
  </si>
  <si>
    <t xml:space="preserve">NUHGLI – Investment in Equity Securities – Private Sector – AFS – Non Resident – KHR </t>
  </si>
  <si>
    <t xml:space="preserve">NUHGLI  – Investment in Equity Securities – Private Sector – TDS – Resident – KHR </t>
  </si>
  <si>
    <t xml:space="preserve">NUHGLI  – Investment in Equity Securities – Private Sector – TDS – Resident – USD </t>
  </si>
  <si>
    <t>(Less) Allowance for Loans and Lease Losses (ALLL) – Trust Receipt – JPY</t>
  </si>
  <si>
    <t>(Less) Allowance for Loans and Lease Losses (ALLL) – Trust Receipt – Other</t>
  </si>
  <si>
    <t>(Less) Allowance for Loans and Lease Losses (ALLL) – Credit Revolving</t>
  </si>
  <si>
    <t xml:space="preserve">Other Sundry Assets – KHR </t>
  </si>
  <si>
    <t>Forward Foreign Exchange Sale Contracts  – Other</t>
  </si>
  <si>
    <t>Forward Exchange Position – KHR</t>
  </si>
  <si>
    <t>AIR – Doubtful Deposits – Long term Time Deposit with Head Office / Branches – Non Resident – KHR</t>
  </si>
  <si>
    <t xml:space="preserve">AIR – Corporate Debt Securities – TDS – Due between One to Five Years – Private Sector – JPY </t>
  </si>
  <si>
    <t xml:space="preserve">AIR – Corporate Debt Securities – TDS – Due between One to Five Years – Private Sector – Other </t>
  </si>
  <si>
    <t>Substandard Loans – Other Long term Loans – State Enterprise – Resident – Other</t>
  </si>
  <si>
    <t xml:space="preserve">(Less) Allowance for Loans and Lease Losses (ALLL) – Equipment Loans – KHR </t>
  </si>
  <si>
    <t xml:space="preserve">NUHGLI  – Investment in Equity Securities – Private Sector – TDS – Resident – Other </t>
  </si>
  <si>
    <t>AIR – Loss Deposits – Short term Time Deposit with Banks – Resident – EUR</t>
  </si>
  <si>
    <t xml:space="preserve">NUHGLI  – Investment in Equity Securities – Banks – TDS – Non Resident – KHR </t>
  </si>
  <si>
    <t xml:space="preserve">NUHGLI  – Investment in Equity Securities – Banks – TDS – Non Resident – USD </t>
  </si>
  <si>
    <t>AIR – Standard Loans – Short term Loans to Royal Government of Cambodia – JPY</t>
  </si>
  <si>
    <t xml:space="preserve">NUHGLI  – Investment in Equity Securities – OFIs – TDS – Non Resident – EUR </t>
  </si>
  <si>
    <t xml:space="preserve">NUHGLI  – Investment in Equity Securities – OFIs – TDS – Non Resident – JPY </t>
  </si>
  <si>
    <t xml:space="preserve">NUHGLI  – Investment in Equity Securities – OFIs – TDS – Non Resident – Other </t>
  </si>
  <si>
    <t xml:space="preserve">NUHGLI  – Investment in Equity Securities – Private Sector – TDS – Non Resident </t>
  </si>
  <si>
    <t xml:space="preserve">NUHGLI  – Investment in Equity Securities – Private Sector – TDS – Non Resident – KHR </t>
  </si>
  <si>
    <t>Doubtful Loans – Lease Financing Receivable – Private Sector – Resident – JPY</t>
  </si>
  <si>
    <t>Doubtful Loans – Lease Financing Receivable – Private Sector – Resident – Other</t>
  </si>
  <si>
    <t xml:space="preserve">Doubtful Loans – Lease Financing Receivable – Private Sector – Non Resident </t>
  </si>
  <si>
    <t>Standard Loans – Overdraft to OFIs – Resident</t>
  </si>
  <si>
    <t>Standard Loans – Overdraft to OFIs – Resident – KHR</t>
  </si>
  <si>
    <t>Doubtful Loans – Other Long term Loans – Private Sector – Resident – USD</t>
  </si>
  <si>
    <t>AIR – Standard Loans – Credit Revolving – State Enterprise – Resident – USD</t>
  </si>
  <si>
    <t xml:space="preserve">Investment in Equity Securities – OFIs – AFS – Non Resident – USD </t>
  </si>
  <si>
    <t xml:space="preserve">Investment in Equity Securities – OFIs – AFS – Non Resident – EUR </t>
  </si>
  <si>
    <t xml:space="preserve">Investment in Equity Securities – OFIs – AFS – Non Resident – JPY </t>
  </si>
  <si>
    <t>Standard Loans – Real Estate Mortgage Loans</t>
  </si>
  <si>
    <t>AIR – Standard Deposits – Long term Time Deposit with Banks – Resident – Other</t>
  </si>
  <si>
    <t>AIR – Standard Deposits – Long term Time Deposit with Banks – Non Resident</t>
  </si>
  <si>
    <t>Doubtful Loans – Overdraft to Banks – Resident – EUR</t>
  </si>
  <si>
    <t>Doubtful Loans – Overdraft to Banks – Resident – JPY</t>
  </si>
  <si>
    <t>Doubtful Loans – Overdraft to Banks – Resident – Other</t>
  </si>
  <si>
    <t>AIP - to/from - Branch/Head Office</t>
  </si>
  <si>
    <t xml:space="preserve">AIP - to/from - Branch/Head Office – KHR </t>
  </si>
  <si>
    <t>Borrowed Funds – Shareholders – Non Resident</t>
  </si>
  <si>
    <t>Borrowed Funds – Shareholders – Non Resident – KHR</t>
  </si>
  <si>
    <t>Borrowed Funds – Shareholders – Non Resident – USD</t>
  </si>
  <si>
    <t>Borrowed Funds – Shareholders – Non Resident – EUR</t>
  </si>
  <si>
    <t>Certificate of Deposits – Individuals – Resident – Other</t>
  </si>
  <si>
    <t>Certificate of Deposits – Individuals – Non Resident</t>
  </si>
  <si>
    <t>Certificate of Deposits – Individuals – Non Resident – KHR</t>
  </si>
  <si>
    <t>Certificate of Deposits – Individuals – Non Resident – USD</t>
  </si>
  <si>
    <t>Certificate of Deposits – Individuals – Non Resident – EUR</t>
  </si>
  <si>
    <t xml:space="preserve">AIR – Investments in Foreign Entities Debt Securities – HTM – Due in one year or less – KHR </t>
  </si>
  <si>
    <t xml:space="preserve">AIR – Investments in Foreign Entities Debt Securities – HTM – Due in one year or less – USD </t>
  </si>
  <si>
    <t>Negotiable Certificate of Deposits – Individuals – Non Resident – Other</t>
  </si>
  <si>
    <t>Negotiable Certificate of Deposits – Private Sector</t>
  </si>
  <si>
    <t>Minority Interest in Consolidated Subsidiaries</t>
  </si>
  <si>
    <t>Doubtful Loans – Long term Loans to Banks – Non Resident – Other</t>
  </si>
  <si>
    <t xml:space="preserve">NUHGLI – Corporate Debt Securities – AFS – Due Over Five Years – Private Sector – Other </t>
  </si>
  <si>
    <t>AIR – Doubtful Loans – Short term Loans to OFIs – Resident – KHR</t>
  </si>
  <si>
    <t>AIR – Substandard Loans – Credit Revolving – State Enterprise – Resident – USD</t>
  </si>
  <si>
    <t>AIR – Substandard Loans – Credit Revolving – State Enterprise – Resident – EUR</t>
  </si>
  <si>
    <t>AIR – Doubtful Deposits – Long term Time Deposit in Other Banks</t>
  </si>
  <si>
    <t>AIR – Doubtful Deposits – Long term Time Deposit with Banks – Resident</t>
  </si>
  <si>
    <t>Royal Government of Cambodia – HTM – Treasury Bill – EUR</t>
  </si>
  <si>
    <t>Royal Government of Cambodia – HTM – Treasury Bill – JPY</t>
  </si>
  <si>
    <t>Loss Loans – Short term Loans to OFIs – Resident – Other</t>
  </si>
  <si>
    <t>Loss Loans – Short term Loans to OFIs – Non Resident</t>
  </si>
  <si>
    <t xml:space="preserve">NUHGLI – Foreign Government Obligation – TDS – Due Over Five Years – EUR </t>
  </si>
  <si>
    <t xml:space="preserve">NUHGLI – Foreign Government Obligation – TDS – Due Over Five Years – JPY </t>
  </si>
  <si>
    <t>Substandard Loans – Overdraft –  Individuals</t>
  </si>
  <si>
    <t xml:space="preserve">Substandard Loans – Overdraft –  Individuals – Resident </t>
  </si>
  <si>
    <t>Substandard Loans – Overdraft –  Individuals – Resident – KHR</t>
  </si>
  <si>
    <t>AIR – Loss Deposits – Long term Time Deposit with Head Office / Branches – Resident – USD</t>
  </si>
  <si>
    <t>AIR – Loss Deposits – Long term Time Deposit with Head Office / Branches – Resident – EUR</t>
  </si>
  <si>
    <t>Standard Loans – Overdraft (Permanent Line of Credit) – Private Sector – Non Resident – JPY</t>
  </si>
  <si>
    <t>AIR – Substandard Loans – Overdraft to Banks – Resident – KHR</t>
  </si>
  <si>
    <t>AIR – Substandard Loans – Overdraft to Banks – Resident – USD</t>
  </si>
  <si>
    <t xml:space="preserve">NUHGLI – Corporate Debt Securities – AFS – Due in one year or less – Private Sector – Other </t>
  </si>
  <si>
    <t xml:space="preserve">NUHGLI – Corporate Debt Securities – AFS – Due in one year or less – State Enterprise </t>
  </si>
  <si>
    <t>AIR – Loss Deposits – Short term Time Deposit to Licensed MFIs – Resident – Other</t>
  </si>
  <si>
    <t>AIR – Substandard Loans – Credit Cards Loans – Individuals – Non Resident – USD</t>
  </si>
  <si>
    <t>AIR – Substandard Loans – Credit Cards Loans – Individuals – Non Resident – EUR</t>
  </si>
  <si>
    <t xml:space="preserve">Inter-Branches Clearings – EUR </t>
  </si>
  <si>
    <t xml:space="preserve">Inter-Branches Clearings – JPY </t>
  </si>
  <si>
    <t xml:space="preserve">Inter-Branches Clearings – Other </t>
  </si>
  <si>
    <t>Doubtful Deposits – Short term Time Deposit in Other Banks</t>
  </si>
  <si>
    <t>Doubtful Deposits – Short term Time Deposit with Banks – Resident</t>
  </si>
  <si>
    <t>Doubtful Deposits – Short term Time Deposit with Banks – Resident – KHR</t>
  </si>
  <si>
    <t>Doubtful Deposits – Short term Time Deposit with Banks – Resident – USD</t>
  </si>
  <si>
    <t>Doubtful Deposits – Short term Time Deposit with Banks – Resident – EUR</t>
  </si>
  <si>
    <t>Doubtful Deposits – Short term Time Deposit with Banks – Resident – JPY</t>
  </si>
  <si>
    <t>Substandard Loans – Other Bill of Exchange (BoE) – Private Sector – Resident – KHR</t>
  </si>
  <si>
    <t>AIR – Loss Loans – Short term Loans to Foreign Governments – KHR</t>
  </si>
  <si>
    <t>AIR – Loss Loans – Short term Loans to Foreign Governments – USD</t>
  </si>
  <si>
    <t>AIR – Loss Loans – Short term Loans to Foreign Governments – EUR</t>
  </si>
  <si>
    <t>AIR – Loss Loans – Short term Loans to Foreign Governments – JPY</t>
  </si>
  <si>
    <t>AIR – Standard Loans – Trust Receipt – Private Sector – Resident – EUR</t>
  </si>
  <si>
    <t>AIR – Standard Loans – Trust Receipt – Private Sector – Resident – JPY</t>
  </si>
  <si>
    <t>Doubtful Loans – Long term Loans to Foreign Governments – USD</t>
  </si>
  <si>
    <t xml:space="preserve">Deferred Loans Fees / Cost – EUR </t>
  </si>
  <si>
    <t>Short term – Time Deposits from Licensed MFIs – Resident – Other</t>
  </si>
  <si>
    <t>Long term – Time Deposits from Licensed MFIs – Resident</t>
  </si>
  <si>
    <t>(Less) Allowance for Loans and Lease Losses (ALLL) – Consumer Loans</t>
  </si>
  <si>
    <t>AIR – Doubtful Deposits – Short term Time Deposit with Licensed MFIs – Resident – EUR</t>
  </si>
  <si>
    <t xml:space="preserve">NUHGLI – Corporate Debt Securities – TDS – Due in one year or less – OFIs – EUR </t>
  </si>
  <si>
    <t xml:space="preserve">NUHGLI – Corporate Debt Securities – TDS – Due in one year or less – OFIs – JPY </t>
  </si>
  <si>
    <t xml:space="preserve">NUHGLI – Corporate Debt Securities – TDS – Due in one year or less – OFIs – Other </t>
  </si>
  <si>
    <t xml:space="preserve">AIR – Corporate Debt Securities – TDS – Due Over Five Years – Banks – Other </t>
  </si>
  <si>
    <t xml:space="preserve">Accumulated Premium Amortization, Less Discount Accretion on RGC Obligation – HTM – Other </t>
  </si>
  <si>
    <t>Corporate Debt Securities – HTM – Due in One Year or Less</t>
  </si>
  <si>
    <t>Corporate Debt Securities – HTM – Due in one year or less – Banks</t>
  </si>
  <si>
    <t>Bankers' Acceptances Outstanding – State Enterprises – Other</t>
  </si>
  <si>
    <t xml:space="preserve">Corporate Debt Securities – HTM – Due in one year or less – OFIs – JPY </t>
  </si>
  <si>
    <t>Substandard Loans – Overdraft –  Individuals – Non Resident – Other</t>
  </si>
  <si>
    <t>Loss Deposits – Saving Deposits with Banks – Resident – USD</t>
  </si>
  <si>
    <t>Loss Loans – Long term Loans to Banks – Resident – KHR</t>
  </si>
  <si>
    <t>Loss Loans – Long term Loans to Banks – Resident – USD</t>
  </si>
  <si>
    <t>Loss Loans – Long term Loans to Banks – Resident – EUR</t>
  </si>
  <si>
    <t>Loss Loans – Short term Loans to OFIs – Non Resident – JPY</t>
  </si>
  <si>
    <t>Accrued Interest Payable</t>
  </si>
  <si>
    <t>Substandard Loans – Other Consumers Loans – Individuals – Non Resident – EUR</t>
  </si>
  <si>
    <t>Loss Loans – Long term Loans to Banks – Non Resident – KHR</t>
  </si>
  <si>
    <t>Loss Loans – Long term Loans to Banks – Non Resident – USD</t>
  </si>
  <si>
    <t>Bankers' Acceptances Outstanding – State Enterprises – EUR</t>
  </si>
  <si>
    <t xml:space="preserve">Foreign Government Obligation – HTM – Due Over Five Years – USD </t>
  </si>
  <si>
    <t xml:space="preserve">NUHGLI – Corporate Debt Securities – TDS – Due between One to Five Years – Banks – KHR </t>
  </si>
  <si>
    <t xml:space="preserve">Accumulated Premium Amortization, Less Discount Accretion on RGC Obligation – HTM – EUR </t>
  </si>
  <si>
    <t xml:space="preserve">Accumulated Premium Amortization, Less Discount Accretion on RGC Obligation – HTM – JPY </t>
  </si>
  <si>
    <t>Substandard Deposits – Long term Time Deposit with Head Office / Branches – Non Resident – KHR</t>
  </si>
  <si>
    <t>Securities Purchased Under Agreement to Resell – Private Sector – Resident</t>
  </si>
  <si>
    <t>Standard Loans – Short term Loans to Head Office / Branches – Non Resident – EUR</t>
  </si>
  <si>
    <t>44</t>
  </si>
  <si>
    <t>Substandard Loans – Bankers' Acceptances – Private Sector – Non Resident – USD</t>
  </si>
  <si>
    <t>Substandard Loans – Bankers' Acceptances – Private Sector – Non Resident – EUR</t>
  </si>
  <si>
    <t>Substandard Loans – Bankers' Acceptances – Private Sector – Non Resident – JPY</t>
  </si>
  <si>
    <t>Substandard Loans – Bankers' Acceptances – Private Sector – Non Resident – Other</t>
  </si>
  <si>
    <t xml:space="preserve">Doubtful Loans – Long term Loans to Licensed MFIs – Resident </t>
  </si>
  <si>
    <t>Loss Loans – Short term Loans to OFIs – Non Resident – Other</t>
  </si>
  <si>
    <t>Doubtful Loans – Other Bill of Exchange (BoE) – State Enterprise – Resident – USD</t>
  </si>
  <si>
    <t>Doubtful Loans – Other Bill of Exchange (BoE) – State Enterprise – Resident – EUR</t>
  </si>
  <si>
    <t>Doubtful Loans – Other Bill of Exchange (BoE) – State Enterprise – Resident – JPY</t>
  </si>
  <si>
    <t>Doubtful Loans – Other Bill of Exchange (BoE) – State Enterprise – Resident – Other</t>
  </si>
  <si>
    <t xml:space="preserve">Doubtful Loans – Trust Receipt </t>
  </si>
  <si>
    <t>Doubtful Loans – Trust Receipt – Private Sector – Resident – KHR</t>
  </si>
  <si>
    <t>Doubtful Loans – Trust Receipt – Private Sector – Resident – USD</t>
  </si>
  <si>
    <t xml:space="preserve">Corporate Debt Securities – HTM – Due Over Five Years – OFIs – EUR </t>
  </si>
  <si>
    <t xml:space="preserve">AIR – Standard Deposits – Saving Deposits with Licensed MFIs – Resident </t>
  </si>
  <si>
    <t>Substandard Loans – Credit Cards Loans – Individuals – Resident – KHR</t>
  </si>
  <si>
    <t>Substandard Loans – Credit Cards Loans – Individuals – Resident – USD</t>
  </si>
  <si>
    <t>Substandard Loans – Credit Cards Loans – Individuals – Resident – EUR</t>
  </si>
  <si>
    <t>Substandard Loans – Credit Cards Loans – Individuals – Resident – JPY</t>
  </si>
  <si>
    <t>Loss Loans – Other Commercial Loans</t>
  </si>
  <si>
    <t>AIR – Loss Loans – Short term Loans to Banks – Resident – USD</t>
  </si>
  <si>
    <t>AIR – Loss Loans – Short term Loans to Banks – Resident – EUR</t>
  </si>
  <si>
    <t>AIR – Loss Loans – Short term Loans to Banks – Resident – JPY</t>
  </si>
  <si>
    <t>Certificate of Deposits – OFIs – Resident – Other</t>
  </si>
  <si>
    <t xml:space="preserve">Certificate of Deposits – OFIs – Non Resident </t>
  </si>
  <si>
    <t>Certificate of Deposits – OFIs – Non Resident – KHR</t>
  </si>
  <si>
    <t>Bankers' Acceptances Outstanding – Private Sector – Resident – KHR</t>
  </si>
  <si>
    <t>Bankers' Acceptances Outstanding – Private Sector – Resident – USD</t>
  </si>
  <si>
    <t>Bankers' Acceptances Outstanding – Private Sector – Resident – EUR</t>
  </si>
  <si>
    <t>Bankers' Acceptances Outstanding – Private Sector – Resident – JPY</t>
  </si>
  <si>
    <t>(Less) Allowance for Loans and Lease Losses (ALLL)  – Overdraft – USD</t>
  </si>
  <si>
    <t xml:space="preserve">Corporate Debt Securities – HTM – Due in one year or less – State Enterprise – EUR </t>
  </si>
  <si>
    <t>Loss Deposits – Short term Time Deposit with Banks – Resident – KHR</t>
  </si>
  <si>
    <t>Loss Deposits – Short term Time Deposit with Banks – Resident – USD</t>
  </si>
  <si>
    <t>Doubtful Loans – Other Bill of Exchange (BoE)  - State Enterprise</t>
  </si>
  <si>
    <t>Doubtful Loans – Trust Receipt - Private Sector - Non Resident</t>
  </si>
  <si>
    <t>Loss Loans – Lease Financing Receivable – Private Sector – Non Resident – KHR</t>
  </si>
  <si>
    <t xml:space="preserve">NUHGLI  – Investment in Equity Securities – Private Sector – TDS – Resident </t>
  </si>
  <si>
    <t>20</t>
  </si>
  <si>
    <t>Standard Loans – Short term Loans to Banks – Non Resident</t>
  </si>
  <si>
    <t>Standard Loans – Credit Revolving – State Enterprise – Resident – EUR</t>
  </si>
  <si>
    <t>Inter-bank Funds Sold – Banks – Resident – USD</t>
  </si>
  <si>
    <t>Inter-bank Funds Sold – Banks – Resident – EUR</t>
  </si>
  <si>
    <t>Inter-bank Funds Sold – Banks – Resident – JPY</t>
  </si>
  <si>
    <t>Inter-bank Funds Sold – Banks – Resident – Other</t>
  </si>
  <si>
    <t>Inter-bank Funds Sold – OFIs – Resident</t>
  </si>
  <si>
    <t>Substandard Loans – Loans to Related Parties – Private Sector – Non Resident – KHR</t>
  </si>
  <si>
    <t>Substandard Loans – Trust Receipt - Private Sector - Non Resident</t>
  </si>
  <si>
    <t>Substandard Loans – Trust Receipt - State Enterprise</t>
  </si>
  <si>
    <t>Substandard Deposits – Short term Time Deposit with OFIs – Resident – JPY</t>
  </si>
  <si>
    <t>Accumulated Premium Amortization, Less Discount Accretion on Other Portfolio Securities – HTM – KHR</t>
  </si>
  <si>
    <t>Standard Loans – Overdraft to OFIs – Resident – Other</t>
  </si>
  <si>
    <t>Standard Loans – Overdraft to Licensed MFIs – Resident</t>
  </si>
  <si>
    <t>Standard Loans – Overdraft to Licensed MFIs – Resident – KHR</t>
  </si>
  <si>
    <t xml:space="preserve">Suspense Account – JPY </t>
  </si>
  <si>
    <t xml:space="preserve">Suspense Account – Other </t>
  </si>
  <si>
    <t xml:space="preserve">Other Sundry Assets </t>
  </si>
  <si>
    <t>AIR – Investment in Debt Securities – TDS – Government Obligations</t>
  </si>
  <si>
    <t>Substandard Loans – Long term Loans to Head Office / Branches – Non Resident – EUR</t>
  </si>
  <si>
    <t>Standard Loans – Credit Revolving – State Enterprise – Resident – JPY</t>
  </si>
  <si>
    <t>Standard Loans – Credit Revolving – State Enterprise – Resident – Other</t>
  </si>
  <si>
    <t>Standard Loans – Consumer Loans</t>
  </si>
  <si>
    <t>Forward Foreign Exchage Purchase Contracts – USD</t>
  </si>
  <si>
    <t>AIR – Investment in Debt Securities – HTM – RGC Obligation – Due Over Five Years</t>
  </si>
  <si>
    <t>AIR – Standard Loans – Credit Revolving – State Enterprise – Resident – EUR</t>
  </si>
  <si>
    <t>AIR – Standard Deposits – Short term Time Deposit with Head Office / Branches – Non Resident – EUR</t>
  </si>
  <si>
    <t>AIR – Standard Deposits – Short term Time Deposit with Head Office / Branches – Non Resident – JPY</t>
  </si>
  <si>
    <t>AIR – Loss Loans – Overdraft (Permanent Line of Credit) – Private Sector – Resident – USD</t>
  </si>
  <si>
    <t>AIR – Loss Loans – Overdraft (Permanent Line of Credit) – Private Sector – Resident – EUR</t>
  </si>
  <si>
    <t>AIR – Standard Deposits – Short term Time Deposit with OFIs – Resident – JPY</t>
  </si>
  <si>
    <t>AIR – Standard Deposits – Short term Time Deposit with OFIs – Resident – Other</t>
  </si>
  <si>
    <t>AIR – Standard Deposits – Short term Time Deposit with OFIs – Non Resident</t>
  </si>
  <si>
    <t>AIR – Standard Deposits – Short term Time Deposit with OFIs – Non Resident – KHR</t>
  </si>
  <si>
    <t>AIR – Doubtful Loans – Long term Loans to OFIs – Non Resident – JPY</t>
  </si>
  <si>
    <t>Standard Deposits – Long term Time Deposit with OFIs – Non Resident – KHR</t>
  </si>
  <si>
    <t>Doubtful Deposits – Long term Time Deposit with Banks – Resident – JPY</t>
  </si>
  <si>
    <t>Doubtful Deposits – Long term Time Deposit with Banks – Resident – Other</t>
  </si>
  <si>
    <t>Doubtful Deposits – Long term Time Deposit with Banks – Non Resident</t>
  </si>
  <si>
    <t>Loss Loans – Overdraft (Permanent Line of Credit) – Private Sector – Non Resident – Other</t>
  </si>
  <si>
    <t>Money Market Deposit Accounts – Banks – Non Resident – USD</t>
  </si>
  <si>
    <t>Money Market Deposit Accounts – Banks – Non Resident – EUR</t>
  </si>
  <si>
    <t>Money Market Deposit Accounts – Banks – Non Resident – JPY</t>
  </si>
  <si>
    <t>Money Market Deposit Accounts – Banks – Non Resident – Other</t>
  </si>
  <si>
    <t>Short Term – Time Deposits from Banks – Resident – USD</t>
  </si>
  <si>
    <t>Short Term – Time Deposits from Banks – Resident – EUR</t>
  </si>
  <si>
    <t>Short Term – Time Deposits from Banks – Resident – JPY</t>
  </si>
  <si>
    <t>Short Term – Time Deposits from Banks – Resident – Other</t>
  </si>
  <si>
    <t>Short Term – Time Deposits from Banks – Non Resident</t>
  </si>
  <si>
    <t xml:space="preserve">NUHGLI – Corporate Debt Securities – TDS – Due between One to Five Years – State Enterprise – USD </t>
  </si>
  <si>
    <t xml:space="preserve">Corporate Debt Securities – HTM – Due in one year or less – OFIs – Other </t>
  </si>
  <si>
    <t>Accrued Interest Payable – Royal Government of Cambodia</t>
  </si>
  <si>
    <t>AIP – Margin or Restrictive Deposits of State Enterprise – EUR</t>
  </si>
  <si>
    <t xml:space="preserve">Equity Investment in Subsidiary Companies – Private Sector  </t>
  </si>
  <si>
    <t xml:space="preserve">NUHGLI  – Investment in Equity Securities – Banks – TDS – Non Resident </t>
  </si>
  <si>
    <t xml:space="preserve">Investments in Foreign Entities Debt Securities – HTM – Due in over 5 years – JPY </t>
  </si>
  <si>
    <t xml:space="preserve">Investments in Foreign Entities Debt Securities – HTM – Due in over 5 years – Other </t>
  </si>
  <si>
    <t>Doubtful Loans – Short term Commercial Loans – Private Sector – Non Resident – JPY</t>
  </si>
  <si>
    <t>Doubtful Loans – Short term Commercial Loans – Private Sector – Non Resident – Other</t>
  </si>
  <si>
    <t>AIR – Securities Purchased Under Agreement to Resell – Foreign Gov. – Non Resident</t>
  </si>
  <si>
    <t>AIR – Securities Purchased Under Agreement to Resell – Foreign Gov. – Non Resident – KHR</t>
  </si>
  <si>
    <t>AIR – Securities Purchased Under Agreement to Resell – Foreign Gov. – Non Resident – USD</t>
  </si>
  <si>
    <t>Other Dep. Other Depository Corporations FC</t>
  </si>
  <si>
    <t>Other Dep. Other Financial Corporations FC</t>
  </si>
  <si>
    <t>Other Dep. Nonresidents FC</t>
  </si>
  <si>
    <t>Equity Investment in Subsidiary Companies – Private Sector – Other</t>
  </si>
  <si>
    <t>Spot Market Foreign Exchange Purchase Contracts</t>
  </si>
  <si>
    <t xml:space="preserve">NUHGLI – Corporate Debt Securities – TDS – Due Over Five Years – Private Sector – JPY </t>
  </si>
  <si>
    <t xml:space="preserve">NUHGLI – Corporate Debt Securities – TDS – Due Over Five Years – Private Sector – Other </t>
  </si>
  <si>
    <t>AIR – Loss Deposits – Short term Time Deposit with Head Office / Branches – Non Resident – KHR</t>
  </si>
  <si>
    <t>AIR – Loss Deposits – Short term Time Deposit with Head Office / Branches – Non Resident – USD</t>
  </si>
  <si>
    <t>Doubtful Loans – Real Estate Mortgage Loans – Individuals – Resident – JPY</t>
  </si>
  <si>
    <t>Doubtful Loans – Real Estate Mortgage Loans – Individuals – Resident – Other</t>
  </si>
  <si>
    <t xml:space="preserve">  Doubtful Loans – Bank Employee – Resident   </t>
  </si>
  <si>
    <t xml:space="preserve">  Doubtful Loans – Bank Employee – Resident    – KHR</t>
  </si>
  <si>
    <t>AIP – Saving Deposit – Licensed MFIs – Resident – Other</t>
  </si>
  <si>
    <t>Accrued Interest Payable – Individuals</t>
  </si>
  <si>
    <t>Substandard Loans – Bankers' Acceptances – Private Sector – Resident – USD</t>
  </si>
  <si>
    <t>Substandard Loans – Bankers' Acceptances – Private Sector – Resident – EUR</t>
  </si>
  <si>
    <t>Substandard Loans – Bankers' Acceptances – Private Sector – Resident – JPY</t>
  </si>
  <si>
    <t>Substandard Loans – Bankers' Acceptances – Private Sector – Resident – Other</t>
  </si>
  <si>
    <t>Substandard Loans – Bankers' Acceptances – Private Sector – Non Resident – KHR</t>
  </si>
  <si>
    <t>Standard Loans – Credit Revolving – Individuals – Non Resident – USD</t>
  </si>
  <si>
    <t>Standard Loans – Credit Revolving – Individuals – Non Resident – EUR</t>
  </si>
  <si>
    <t>AIR – Substandard Loans – Equipment Loans – Private Sector – Non Resident – USD</t>
  </si>
  <si>
    <t>AIR – Substandard Loans – Equipment Loans – Private Sector – Non Resident – EUR</t>
  </si>
  <si>
    <t xml:space="preserve">AIR – Foreign Government Obligation – AFS – Due between One to Five Years – EUR </t>
  </si>
  <si>
    <t>AIR – Securities Purchased Under Agreement to Resell – Government Entities – Resident</t>
  </si>
  <si>
    <t>Loss Deposits – Saving Deposits with Licensed MFIs – Resident – EUR</t>
  </si>
  <si>
    <t xml:space="preserve">NUHGLI – Investments in Foreign Entities Debt Securities – AFS – Due in over 5 years – Other </t>
  </si>
  <si>
    <t xml:space="preserve">NUHGLI – Investment in Equity Securities – AFS </t>
  </si>
  <si>
    <t xml:space="preserve">NUHGLI –  Investment in Equity Securities – Banks – AFS – Resident </t>
  </si>
  <si>
    <t>Standard Deposits – Short term Time Deposit with OFIs – Non Resident – JPY</t>
  </si>
  <si>
    <t>Standard Deposits – Short term Time Deposit with OFIs – Non Resident – Other</t>
  </si>
  <si>
    <t xml:space="preserve">AIR – Substandard Loans – Trust Receipt – Private Sector – Non Resident </t>
  </si>
  <si>
    <t xml:space="preserve">AIR – Substandard Loans – Trust Receipt – State Enterprise – Resident </t>
  </si>
  <si>
    <t xml:space="preserve">AIR – Doubtful Loans – Equipment Loans – Private Sector – Non Resident </t>
  </si>
  <si>
    <t xml:space="preserve">AIR – Doubtful Loans – Equipment Loans – State Enterprise – Resident </t>
  </si>
  <si>
    <t>AIR – Doubtful Loans – Bankers' Acceptances – State Enterprise – Resident – EUR</t>
  </si>
  <si>
    <t>AIR – Loss Loans – Other Commercial Loans – Private Sector – Resident – KHR</t>
  </si>
  <si>
    <t>Special Mention Loans – Loans to Government</t>
  </si>
  <si>
    <t>Overdraft on Correspondent Account – Banks – Non Resident – KHR</t>
  </si>
  <si>
    <t>AIP – Short term – Other Deposits – State Enterprise – JPY</t>
  </si>
  <si>
    <t>Loss Loans – Long term Loans to OFIs – Resident</t>
  </si>
  <si>
    <t>Doubtful Loans – Short term Loans to Provinces and Commune Councils – KHR</t>
  </si>
  <si>
    <t xml:space="preserve">Dividends Receivable – Trading / Dealing Marketable Equity Securities – Private Sector – Non Resident – EUR </t>
  </si>
  <si>
    <t>Securities Purchased Under Agreement to Resell – OFIs – Resident</t>
  </si>
  <si>
    <t>Securities Purchased Under Agreement to Resell – OFIs – Resident – KHR</t>
  </si>
  <si>
    <t>Securities Purchased Under Agreement to Resell – OFIs – Resident – USD</t>
  </si>
  <si>
    <t>Securities Purchased Under Agreement to Resell – OFIs – Resident – EUR</t>
  </si>
  <si>
    <t xml:space="preserve">Investments in Foreign Entities Debt Securities – AFS – Due in over 5 years – USD </t>
  </si>
  <si>
    <t>Standard Loans – Overdraft (Permanent Line of Credit) – Private Sector – Non Resident – Other</t>
  </si>
  <si>
    <t xml:space="preserve">Standard Loans – Overdraft (Permanent Line of Credit) – State Enterprise – Resident </t>
  </si>
  <si>
    <t>Standard Loans – Overdraft (Permanent Line of Credit) – State Enterprise – Resident – KHR</t>
  </si>
  <si>
    <t xml:space="preserve">Corporate Debt Securities – AFS – Due in one year or less – Banks – USD </t>
  </si>
  <si>
    <t>Standard Loans – Overdraft (Permanent Line of Credit) – Private Sector – Resident – Other</t>
  </si>
  <si>
    <t xml:space="preserve">Standard Loans – Overdraft (Permanent Line of Credit) – Private Sector – Non Resident </t>
  </si>
  <si>
    <t xml:space="preserve">Foreign Government Obligation – AFS – Due Over Five Years – JPY </t>
  </si>
  <si>
    <t xml:space="preserve">AIR – Doubtful Loans – Real Estate Mortgage Loans – Individuals – Resident </t>
  </si>
  <si>
    <t>AIR – Doubtful Loans – Real Estate Mortgage Loans – Individuals – Resident – KHR</t>
  </si>
  <si>
    <t>Doubtful Loans – Other Commercial Loans – Private Sector – Non Resident – EUR</t>
  </si>
  <si>
    <t>Doubtful Loans – Other Commercial Loans – Private Sector – Non Resident – JPY</t>
  </si>
  <si>
    <t xml:space="preserve">Accumulated Premium Amortization, Less Discount Accretion on RGC Obligation – AFS – Other </t>
  </si>
  <si>
    <t>Corporate Debt Securities – AFS – Due in One Year or Less</t>
  </si>
  <si>
    <t>Corporate Debt Securities – AFS – Due in one year or less – Banks</t>
  </si>
  <si>
    <t xml:space="preserve">Corporate Debt Securities – AFS – Due in one year or less – Banks – KHR </t>
  </si>
  <si>
    <t>Loss Deposits – Short term Time Deposit with OFIs – Non Resident</t>
  </si>
  <si>
    <t>Substandard Loans – Short term Loans to Banks – Non Resident – JPY</t>
  </si>
  <si>
    <t>(Less) Allowance for Loans and Lease Losses (ALLL)  – Long Term Loans</t>
  </si>
  <si>
    <t>(Less) Allowance for Loans and Lease Losses (ALLL)  – Long Term Loans – KHR</t>
  </si>
  <si>
    <t>Substandard Loans – Credit Revolving – Private Sector – Resident – Other</t>
  </si>
  <si>
    <t xml:space="preserve">Substandard Loans – Credit Revolving – Private Sector – Non Resident </t>
  </si>
  <si>
    <t>Substandard Loans – Credit Revolving – Private Sector – Non Resident – KHR</t>
  </si>
  <si>
    <t>Standard Loans – Other Bill of Exchange (BoE) – State Enterprise – Resident – JPY</t>
  </si>
  <si>
    <t>Standard Loans – Other Bill of Exchange (BoE) – State Enterprise – Resident – Other</t>
  </si>
  <si>
    <t xml:space="preserve">Standard Loans – Trust Receipt </t>
  </si>
  <si>
    <t>Standard Loans – Trust Receipt – Private Sector – Resident – KHR</t>
  </si>
  <si>
    <t>Standard Loans – Trust Receipt – Private Sector – Resident – USD</t>
  </si>
  <si>
    <t xml:space="preserve">AIR – Foreign Government Obligation – TDS – Due Over Five Years – Other </t>
  </si>
  <si>
    <t>Standard Loans – Lease Financing Receivable – Private Sector – Resident – Other</t>
  </si>
  <si>
    <t xml:space="preserve">Standard Loans – Lease Financing Receivable – Private Sector – Non Resident </t>
  </si>
  <si>
    <t>Doubtful Deposits – Short term Time Deposit with Banks – Resident – Other</t>
  </si>
  <si>
    <t>Doubtful Deposits – Short term Time Deposit with Banks – Non Resident</t>
  </si>
  <si>
    <t>Doubtful Deposits – Short term Time Deposit with Banks – Non Resident – KHR</t>
  </si>
  <si>
    <t>Doubtful Deposits – Short term Time Deposit with Banks – Non Resident – USD</t>
  </si>
  <si>
    <t>AIR – Doubtful Loans – Loans to Related Parties – Private Sector – Non Resident – JPY</t>
  </si>
  <si>
    <t>Long term – Other Deposits – OFIs – Resident – KHR</t>
  </si>
  <si>
    <t>Long term – Other Deposits – OFIs – Resident – USD</t>
  </si>
  <si>
    <t>Interbank Funds Purchased – OFIs – Resident – USD</t>
  </si>
  <si>
    <t>Interbank Funds Purchased – OFIs – Resident – EUR</t>
  </si>
  <si>
    <t>Interbank Funds Purchased – OFIs – Resident – JPY</t>
  </si>
  <si>
    <t>Interbank Funds Purchased – OFIs – Resident – Other</t>
  </si>
  <si>
    <t xml:space="preserve">Interbank Funds Purchased – OFIs – Non Resident </t>
  </si>
  <si>
    <t xml:space="preserve">Unearned Income – Instalment Loans – KHR </t>
  </si>
  <si>
    <t>Unearned Income – Instalment Loans – USD</t>
  </si>
  <si>
    <t>Doubtful Loans – Real Estate Mortgage Loans – Private Sector – Non Resident – Other</t>
  </si>
  <si>
    <t>Doubtful Loans – Real Estate Mortgage Loans – State Enterprise – Resident – KHR</t>
  </si>
  <si>
    <t>Doubtful Loans – Real Estate Mortgage Loans – State Enterprise – Resident – USD</t>
  </si>
  <si>
    <t>Doubtful Loans – Real Estate Mortgage Loans – State Enterprise – Resident – EUR</t>
  </si>
  <si>
    <t>Doubtful Loans – Real Estate Mortgage Loans – State Enterprise – Resident – JPY</t>
  </si>
  <si>
    <t>Securities Purchased Under Agreement to Resell – Private Sector – Non Resident – KHR</t>
  </si>
  <si>
    <t>Standard Loans – Short term Loans to OFIs – Resident – EUR</t>
  </si>
  <si>
    <t>54</t>
  </si>
  <si>
    <t>Standard Loans – Short term Loans to OFIs – Resident – JPY</t>
  </si>
  <si>
    <t>59</t>
  </si>
  <si>
    <t>Standard Loans – Short term Loans to OFIs – Resident – Other</t>
  </si>
  <si>
    <t>60</t>
  </si>
  <si>
    <t>Standard Loans – Short term Loans to OFIs – Non Resident</t>
  </si>
  <si>
    <t>61</t>
  </si>
  <si>
    <t>Standard Loans – Short term Loans to OFIs – Non Resident – KHR</t>
  </si>
  <si>
    <t>62</t>
  </si>
  <si>
    <t>Standard Loans – Short term Loans to OFIs – Non Resident – USD</t>
  </si>
  <si>
    <t>63</t>
  </si>
  <si>
    <t>Standard Loans – Short term Loans to OFIs – Non Resident – EUR</t>
  </si>
  <si>
    <t>64</t>
  </si>
  <si>
    <t>Standard Loans – Short term Loans to OFIs – Non Resident – JPY</t>
  </si>
  <si>
    <t>69</t>
  </si>
  <si>
    <t>Standard Loans – Short term Loans to OFIs – Non Resident – Other</t>
  </si>
  <si>
    <t>70</t>
  </si>
  <si>
    <t>Loss Deposits – Long term Time Deposit with Licensed MFIs – Resident – KHR</t>
  </si>
  <si>
    <t>Standard Loans – Loans to Related Parties – Private Sector – Resident – JPY</t>
  </si>
  <si>
    <t>Loss Deposits – Short term Time Deposit with OFIs – Non Resident – Other</t>
  </si>
  <si>
    <t xml:space="preserve">Loss Deposits – Short term Time Deposit with Licensed MFIs – Resident </t>
  </si>
  <si>
    <t>Loss Deposits – Short term Time Deposit with Licensed MFIs – Resident – KHR</t>
  </si>
  <si>
    <t xml:space="preserve">Stationary Supply and Inventory – USD </t>
  </si>
  <si>
    <t xml:space="preserve">Stationary Supply and Inventory – EUR </t>
  </si>
  <si>
    <t xml:space="preserve">Stationary Supply and Inventory – JPY </t>
  </si>
  <si>
    <t>Substandard Loans – Long term Loans to OFIs – Resident – Other</t>
  </si>
  <si>
    <t xml:space="preserve">Standard Loans – Short term Commercial Loans – Private Sector – Resident </t>
  </si>
  <si>
    <t>Standard Loans – Short term Commercial Loans – Private Sector – Resident – KHR</t>
  </si>
  <si>
    <t xml:space="preserve">NUHGLI – Investment in Equity Securities – State Enterprise – AFS – Resident – USD </t>
  </si>
  <si>
    <t xml:space="preserve">NUHGLI – Investment in Equity Securities – State Enterprise – AFS – Resident – EUR </t>
  </si>
  <si>
    <t>Short Term – Time Deposits – State Enterprises – KHR</t>
  </si>
  <si>
    <t>Short Term – Time Deposits – State Enterprises – USD</t>
  </si>
  <si>
    <t>AIP – Short term – Other Deposits – Individuals – Non Resident – JPY</t>
  </si>
  <si>
    <t>AIP – Short term – Other Deposits – Individuals – Non Resident – Other</t>
  </si>
  <si>
    <t>Substandard Loans – Long term Loans to Head Office / Branches – Non Resident</t>
  </si>
  <si>
    <t>Long Term – Time Deposits – Private Sector – Non Resident – KHR</t>
  </si>
  <si>
    <t>Long Term – Time Deposits – Private Sector – Non Resident – USD</t>
  </si>
  <si>
    <t>Long Term – Time Deposits – Private Sector – Non Resident – EUR</t>
  </si>
  <si>
    <t>Long Term – Time Deposits – Private Sector – Non Resident – JPY</t>
  </si>
  <si>
    <t xml:space="preserve">AIR – Corporate Debt Securities – HTM – Due in one year or less – Private Sector – JPY </t>
  </si>
  <si>
    <t xml:space="preserve">AIR – Corporate Debt Securities – HTM – Due in one year or less – Private Sector – Other </t>
  </si>
  <si>
    <t xml:space="preserve">AIR – Corporate Debt Securities – HTM – Due in one year or less – State Enterprise </t>
  </si>
  <si>
    <t>AIP – Long term – Other Deposits – Individuals – Resident</t>
  </si>
  <si>
    <t>AIP – Long term – Other Deposits – Individuals – Resident – KHR</t>
  </si>
  <si>
    <t>AIP – Long term – Other Deposits – Individuals – Resident – USD</t>
  </si>
  <si>
    <t>AIP – Long term – Other Deposits – Individuals – Resident – EUR</t>
  </si>
  <si>
    <t xml:space="preserve">Standard Loans – Equipment Loans – State Enterprise – Resident – JPY </t>
  </si>
  <si>
    <t xml:space="preserve">Standard Loans – Equipment Loans – State Enterprise – Resident – Other </t>
  </si>
  <si>
    <t>(Less) Allowance for Loans and Lease Losses (ALLL)  – Short Term Loans – Other</t>
  </si>
  <si>
    <t>Standard Loans – Real Estate Mortgage Loans – Private Sector – Resident – USD</t>
  </si>
  <si>
    <t>Standard Loans – Real Estate Mortgage Loans – Private Sector – Resident – EUR</t>
  </si>
  <si>
    <t xml:space="preserve">Doubtful Loans – Equipment Loans – State Enterprise – Resident – USD </t>
  </si>
  <si>
    <t>AIR – Doubtful Loans – Credit Cards Loans – Individuals – Non Resident – EUR</t>
  </si>
  <si>
    <t>AIR – Doubtful Loans – Credit Cards Loans – Individuals – Non Resident – JPY</t>
  </si>
  <si>
    <t>AIR – Doubtful Loans – Credit Cards Loans – Individuals – Non Resident – Other</t>
  </si>
  <si>
    <t xml:space="preserve">AIR – Doubtful Loans – Credit Revolving – Individuals – Resident </t>
  </si>
  <si>
    <t>AIP – Margin or Restrictive Deposits of Banks – Resident – JPY</t>
  </si>
  <si>
    <t>Loss Deposits – Long term Time Deposit with Banks – Resident – KHR</t>
  </si>
  <si>
    <t>Loss Deposits – Long term Time Deposit with Banks – Resident – USD</t>
  </si>
  <si>
    <t xml:space="preserve">Royal Government of Cambodia – AFS – Obligation Due Over Five Years – JPY </t>
  </si>
  <si>
    <t>Royal Government of Cambodia – AFS – Obligation Due Over Five Years – Other</t>
  </si>
  <si>
    <t xml:space="preserve">Investment in Debt Securities – AFS – Foreign Government – Due in Less than One Year </t>
  </si>
  <si>
    <t>AIR – Standard Loans – Long term Loans to Banks – Non Resident – USD</t>
  </si>
  <si>
    <t>AIR – Standard Loans – Short term Loans to Licensed MFIs – Resident – JPY</t>
  </si>
  <si>
    <t>AIR – Standard Loans – Short term Loans to Licensed MFIs – Resident – Other</t>
  </si>
  <si>
    <t>AIR – Standard Loans – Long term Loans to Banks</t>
  </si>
  <si>
    <t>AIR – Standard Loans – Long term Loans to Head Office / Branches – Non Resident – EUR</t>
  </si>
  <si>
    <t>AIR – Standard Loans – Long term Loans to OFIs – Resident – KHR</t>
  </si>
  <si>
    <t>Substandard Deposits – Short term Time Deposit with Banks – Resident – EUR</t>
  </si>
  <si>
    <t>Substandard Deposits – Short term Time Deposit with Banks – Resident – JPY</t>
  </si>
  <si>
    <t>Substandard Deposits – Short term Time Deposit with Banks – Resident – Other</t>
  </si>
  <si>
    <t>Standard Loans – Loans to Related Parties</t>
  </si>
  <si>
    <t xml:space="preserve">Standard Loans – Loans to Related Parties – Private Sector – Resident </t>
  </si>
  <si>
    <t>Transf. Dep. Excl. Banking Restructuring Agencies NC</t>
  </si>
  <si>
    <t>Transf. Dep. State and Local Government FC</t>
  </si>
  <si>
    <t>Transf. Dep. Public Nonfinancial Corporations FC</t>
  </si>
  <si>
    <t xml:space="preserve">AIR – Royal Government of Cambodia – HTM – Obligation Due between One to Five Years – EUR </t>
  </si>
  <si>
    <t>Demand Deposits – Non Interest Bearing – Private Sector – Resident</t>
  </si>
  <si>
    <t xml:space="preserve">AIR – Inter-bank Funds Sold – OFIs – Resident – JPY </t>
  </si>
  <si>
    <t>AIR – Standard Deposits – Short term Time Deposit with OFIs – Resident – KHR</t>
  </si>
  <si>
    <t>AIR – Substandard Loans – Real Estate Mortgage Loans</t>
  </si>
  <si>
    <t>AIR – Substandard Loans – Real Estate Mortgage Loans – Private Sector – Resident – KHR</t>
  </si>
  <si>
    <t>Doubtful Loans – Other Bill of Exchange (BoE) – Private Sector – Resident – USD</t>
  </si>
  <si>
    <t>Doubtful Loans – Other Bill of Exchange (BoE) – Private Sector – Resident – EUR</t>
  </si>
  <si>
    <t>Standard Loans – Short term Commercial Loans – Private Sector – Resident – USD</t>
  </si>
  <si>
    <t>Standard Loans – Short term Commercial Loans – Private Sector – Resident – EUR</t>
  </si>
  <si>
    <t>Standard Loans – Short term Commercial Loans – Private Sector – Resident – JPY</t>
  </si>
  <si>
    <t>Standard Loans – Short term Commercial Loans – Private Sector – Resident – Other</t>
  </si>
  <si>
    <t xml:space="preserve">Standard Loans – Short term Commercial Loans – Private Sector – Non Resident </t>
  </si>
  <si>
    <t>Standard Loans – Short term Commercial Loans – Private Sector – Non Resident – KHR</t>
  </si>
  <si>
    <t>Standard Loans – Long term Loans to Licensed MFIs – Resident – EUR</t>
  </si>
  <si>
    <t>Standard Loans – Long term Loans to Licensed MFIs – Resident – JPY</t>
  </si>
  <si>
    <t>Standard Loans – Lease Financing Receivable – Private Sector – Non Resident – USD</t>
  </si>
  <si>
    <t>Standard Loans – Lease Financing Receivable – Private Sector – Non Resident – EUR</t>
  </si>
  <si>
    <t>Standard Deposits – Saving Deposits with OFIs – Resident – EUR</t>
  </si>
  <si>
    <t>AIR – Loss Deposits – Long term Time Deposit with OFIs – Resident</t>
  </si>
  <si>
    <t>Loss Loans – Other Commercial Loans – Private Sector – Non Resident – KHR</t>
  </si>
  <si>
    <t>Loss Loans – Other Commercial Loans – Private Sector – Non Resident – USD</t>
  </si>
  <si>
    <t xml:space="preserve">Substandard Loans – Short term Commercial Loans – State Enterprise – Resident </t>
  </si>
  <si>
    <t>Substandard Loans – Short term Commercial Loans – State Enterprise – Resident – KHR</t>
  </si>
  <si>
    <t>AIR – Corporate Debt Securities – HTM – Due in one year or less – Banks</t>
  </si>
  <si>
    <t xml:space="preserve">AIR – Corporate Debt Securities – HTM – Due in one year or less – Banks – KHR </t>
  </si>
  <si>
    <t>AIR – Doubtful Loans – Trust Receipt – State Enterprise – Resident – EUR</t>
  </si>
  <si>
    <t>AIR – Doubtful Loans – Trust Receipt – State Enterprise – Resident – JPY</t>
  </si>
  <si>
    <t>AIR – Doubtful Loans – Trust Receipt – State Enterprise – Resident – Other</t>
  </si>
  <si>
    <t>AIR – Doubtful Loans – Credit Revolving</t>
  </si>
  <si>
    <t>AIR – Doubtful Loans – Credit Revolving – State Enterprise – Resident – JPY</t>
  </si>
  <si>
    <t>AIR – Doubtful Loans – Credit Revolving – Private Sector – Non Resident – JPY</t>
  </si>
  <si>
    <t>AIR – Standard Loans – Real Estate Mortgage Loans – Private Sector – Resident – Other</t>
  </si>
  <si>
    <t>AIR – Standard Loans – Real Estate Mortgage Loans – Private Sector – Non Resident – KHR</t>
  </si>
  <si>
    <t>AIR – Standard Loans – Real Estate Mortgage Loans – Private Sector – Non Resident – USD</t>
  </si>
  <si>
    <t>Long term – Other Deposits – NBC</t>
  </si>
  <si>
    <t>Long term – Other Deposits – NBC – KHR</t>
  </si>
  <si>
    <t>Long term – Other Deposits – NBC – USD</t>
  </si>
  <si>
    <t xml:space="preserve">AIR – Doubtful Loans – Credit Revolving – Private Sector – Resident </t>
  </si>
  <si>
    <t>AIR – Standard Loans – Real Estate Mortgage Loans – Private Sector – Non Resident – JPY</t>
  </si>
  <si>
    <t>AIR – Standard Loans – Short term Loans to Licensed MFIs – Resident – USD</t>
  </si>
  <si>
    <t>AIP – Long term – Other Deposits – OFIs – Non Resident – Other</t>
  </si>
  <si>
    <t xml:space="preserve">AIR – Investment in Debt Securities – HTM – Foreign Government – Due in Less than One Year </t>
  </si>
  <si>
    <t xml:space="preserve">Royal Government of Cambodia – TDS – Obligation Due Over Five Years – KHR </t>
  </si>
  <si>
    <t>Doubtful Loans – Motor Vehicle Loans – Individuals – Resident – USD</t>
  </si>
  <si>
    <t>Doubtful Loans – Motor Vehicle Loans – Individuals – Resident – EUR</t>
  </si>
  <si>
    <t xml:space="preserve">(Less) Allowance for Loans and Lease Losses (ALLL) – Real Estate Mortgage Loans – USD </t>
  </si>
  <si>
    <t>Doubtful Loans – Motor Vehicle Loans – Individuals – Non Resident – EUR</t>
  </si>
  <si>
    <t>Doubtful Loans – Motor Vehicle Loans – Individuals – Non Resident – JPY</t>
  </si>
  <si>
    <t>Doubtful Loans – Motor Vehicle Loans – Individuals – Non Resident – Other</t>
  </si>
  <si>
    <t>Doubtful Loans – Overdraft –  Individuals</t>
  </si>
  <si>
    <t xml:space="preserve">Doubtful Loans – Overdraft –  Individuals – Resident </t>
  </si>
  <si>
    <t>AIR – Securities Purchased Under Agreement to Resell – Banks – Non Resident – Other</t>
  </si>
  <si>
    <t>AIR – Securities Purchased Under Agreement to Resell – OFIs – Resident</t>
  </si>
  <si>
    <t>AIR – Securities Purchased Under Agreement to Resell – OFIs – Resident – KHR</t>
  </si>
  <si>
    <t>AIR – Securities Purchased Under Agreement to Resell – OFIs – Resident – USD</t>
  </si>
  <si>
    <t>Substandard Loans – Credit Revolving – Private Sector – Non Resident – JPY</t>
  </si>
  <si>
    <t xml:space="preserve">Investment in Equity Securities – Banks – AFS – Resident – Other </t>
  </si>
  <si>
    <t xml:space="preserve">Investment in Equity Securities – OFIs – AFS – Resident </t>
  </si>
  <si>
    <t xml:space="preserve">Investment in Equity Securities – OFIs – AFS – Resident – KHR </t>
  </si>
  <si>
    <t xml:space="preserve">Investment in Equity Securities – OFIs – AFS – Resident – USD </t>
  </si>
  <si>
    <t xml:space="preserve">Investment in Equity Securities – OFIs – AFS – Resident – EUR </t>
  </si>
  <si>
    <t xml:space="preserve">Investment in Equity Securities – OFIs – AFS – Resident – JPY </t>
  </si>
  <si>
    <t xml:space="preserve">Investment in Equity Securities – OFIs – AFS – Resident – Other </t>
  </si>
  <si>
    <t xml:space="preserve">Investment in Equity Securities – Private Sector – AFS – Resident </t>
  </si>
  <si>
    <t>AIR – Standard Deposits – Short term Time Deposit with OFIs – Non Resident – USD</t>
  </si>
  <si>
    <t>AIR – Standard Deposits – Short term Time Deposit with OFIs – Non Resident – EUR</t>
  </si>
  <si>
    <t xml:space="preserve">AIR – Foreign Government Obligation – HTM – Due Over Five Years – EUR </t>
  </si>
  <si>
    <t xml:space="preserve">AIR – Foreign Government Obligation – HTM – Due Over Five Years – JPY </t>
  </si>
  <si>
    <t xml:space="preserve">AIR – Foreign Government Obligation – HTM – Due Over Five Years – Other </t>
  </si>
  <si>
    <t>AIR – Substandard Loans – Long term Loans to OFIs – Non Resident</t>
  </si>
  <si>
    <t>Doubtful Deposits – Long term Time Deposit with OFIs – Resident</t>
  </si>
  <si>
    <t>Loss Loans – Real Estate Mortgage Loans and Loans to Bank Employee</t>
  </si>
  <si>
    <t xml:space="preserve">NUHGLI – Corporate Debt Securities – TDS – Due in one year or less – State Enterprise – EUR </t>
  </si>
  <si>
    <t>Standard Loans – Bankers' Acceptances – Private Sector – Non Resident – KHR</t>
  </si>
  <si>
    <t>Standard Loans – Bankers' Acceptances – Private Sector – Non Resident – USD</t>
  </si>
  <si>
    <t>Standard Loans – Bankers' Acceptances – Private Sector – Non Resident – EUR</t>
  </si>
  <si>
    <t>Substandard Loans – Other Commercial Loans – Private Sector – Non Resident – KHR</t>
  </si>
  <si>
    <t>Standard Deposits – Long term Time Deposit with OFIs – Resident – EUR</t>
  </si>
  <si>
    <t>Standard Deposits – Long term Time Deposit with OFIs – Resident – JPY</t>
  </si>
  <si>
    <t>AIR – Standard Loans – Long term Loans to Head Office / Branches – Resident – KHR</t>
  </si>
  <si>
    <t>Standard Loans – Real Estate Mortgage Loans – Private Sector – Non Resident – Other</t>
  </si>
  <si>
    <t>AIP – Long term Time Deposits from Licensed MFIs – Resident – EUR</t>
  </si>
  <si>
    <t>AIP – Long term Time Deposits from Licensed MFIs – Resident – JPY</t>
  </si>
  <si>
    <t>AIP – Long term Time Deposits from Licensed MFIs – Resident – Other</t>
  </si>
  <si>
    <t>AIP – Certificate of Deposits – Banks – Non Resident – EUR</t>
  </si>
  <si>
    <t>AIP – Certificate of Deposits – Banks – Non Resident – JPY</t>
  </si>
  <si>
    <t>AIP – Certificate of Deposits – Banks – Non Resident – Other</t>
  </si>
  <si>
    <t>AIP – Negotiable Certificate of Deposits – Banks</t>
  </si>
  <si>
    <t>AIP – Negotiable Certificate of Deposits – Banks – Resident</t>
  </si>
  <si>
    <t>AIP – Negotiable Certificate of Deposits – Banks – Resident – KHR</t>
  </si>
  <si>
    <t xml:space="preserve">AIR – Doubtful Loans – Other Consumers Loans – Individuals – Non Resident </t>
  </si>
  <si>
    <t xml:space="preserve">AIR – Loss Loans – Long term Loans to Royal Government of Cambodia </t>
  </si>
  <si>
    <t>Unposted Credits – Individuals – Resident</t>
  </si>
  <si>
    <t>Standard Loans – Long term Loans to Royal Government of Cambodia – EUR</t>
  </si>
  <si>
    <t>Standard Loans – Long term Loans to Head Office / Branches – Non Resident – EUR</t>
  </si>
  <si>
    <t>Standard Loans – Long term Loans to Head Office / Branches – Non Resident – JPY</t>
  </si>
  <si>
    <t>Substandard Loans – Short term Loans to Head Office / Branches – Non Resident</t>
  </si>
  <si>
    <t>Standard Loans – Other Commercial Loans – Private Sector – Resident – JPY</t>
  </si>
  <si>
    <t>Substandard Loans – Short term Loans to Head Office / Branches – Resident – USD</t>
  </si>
  <si>
    <t xml:space="preserve">Investment in Debt Securities – HTM – Foreign Government – Due in Less than One Year </t>
  </si>
  <si>
    <t xml:space="preserve">Foreign Government Obligation – HTM – Due in Less than One Year – KHR </t>
  </si>
  <si>
    <t xml:space="preserve">Foreign Government Obligation – HTM – Due in Less than One Year – USD </t>
  </si>
  <si>
    <t xml:space="preserve">Foreign Government Obligation – HTM – Due in Less than One Year – EUR </t>
  </si>
  <si>
    <t xml:space="preserve">Foreign Government Obligation – HTM – Due in Less than One Year – JPY </t>
  </si>
  <si>
    <t xml:space="preserve">Foreign Government Obligation – HTM – Due in Less than One Year – Other </t>
  </si>
  <si>
    <t>Substandard Loans – Short term Loans to OFIs – Resident – KHR</t>
  </si>
  <si>
    <t>Doubtful Loans – Other Consumers Loans – Individuals – Resident – USD</t>
  </si>
  <si>
    <t>Doubtful Loans – Other Consumers Loans – Individuals – Resident – EUR</t>
  </si>
  <si>
    <t>Doubtful Loans – Other Consumers Loans – Individuals – Resident – JPY</t>
  </si>
  <si>
    <t xml:space="preserve">AIR – Corporate Debt Securities – HTM – Due between One to Five Years – Banks – EUR </t>
  </si>
  <si>
    <t>AIR – Standard Loans – Other Consumers Loans – Individuals – Non Resident – JPY</t>
  </si>
  <si>
    <t xml:space="preserve">NUHGLI – Corporate Debt Securities – AFS – Due in one year or less – Private Sector </t>
  </si>
  <si>
    <t xml:space="preserve">NUHGLI – Corporate Debt Securities – AFS – Due in one year or less – Private Sector – KHR </t>
  </si>
  <si>
    <t xml:space="preserve">NUHGLI – Corporate Debt Securities – AFS – Due in one year or less – Banks – Other </t>
  </si>
  <si>
    <t xml:space="preserve">NUHGLI – Corporate Debt Securities – AFS – Due in one year or less – OFIs </t>
  </si>
  <si>
    <t>AIR – Substandard Deposits – Long term Time Deposit with OFIs – Non Resident – USD</t>
  </si>
  <si>
    <t>AIR – Substandard Deposits – Long term Time Deposit with OFIs – Non Resident – EUR</t>
  </si>
  <si>
    <t>AIR – Substandard Deposits – Long term Time Deposit with OFIs – Non Resident – JPY</t>
  </si>
  <si>
    <t>AIR – Substandard Deposits – Long term Time Deposit with OFIs – Non Resident – Other</t>
  </si>
  <si>
    <t xml:space="preserve">AIR – Substandard Deposits – Long term Time Deposit to Licensed MFIs – Resident </t>
  </si>
  <si>
    <t xml:space="preserve">AIR – Investments in Foreign Entities Debt Securities – AFS – Due in one year or less – JPY </t>
  </si>
  <si>
    <t xml:space="preserve">AIR – Investments in Foreign Entities Debt Securities – AFS – Due in one year or less – Other </t>
  </si>
  <si>
    <t>AIR – Substandard Loans – Overdraft to Banks – Resident – JPY</t>
  </si>
  <si>
    <t>AIR – Doubtful Loans – Long term Loans to Head Office / Branches – Non Resident – USD</t>
  </si>
  <si>
    <t>AIR – Doubtful Loans – Long term Loans to Head Office / Branches – Non Resident – JPY</t>
  </si>
  <si>
    <t>Standard Deposits – Saving Deposits with Banks – Resident – EUR</t>
  </si>
  <si>
    <t>Standard Deposits – Saving Deposits with Banks – Resident – JPY</t>
  </si>
  <si>
    <t>Standard Deposits – Saving Deposits with Banks – Resident – Other</t>
  </si>
  <si>
    <t>Standard Loans – Credit Cards Loans – Individuals – Non Resident – Other</t>
  </si>
  <si>
    <t>AIR – Doubtful Loans – Long term Loans to Head Office / Branches – Non Resident – Other</t>
  </si>
  <si>
    <t>Doubtful Loans – Other Consumers Loans – Individuals – Non Resident – EUR</t>
  </si>
  <si>
    <t>Doubtful Loans – Other Consumers Loans – Individuals – Non Resident – JPY</t>
  </si>
  <si>
    <t>AIR – Standard Loans – Overdraft to Banks – Resident</t>
  </si>
  <si>
    <t xml:space="preserve">AIR – Standard Loans – Real Estate Mortgage Loans – Individuals – Resident </t>
  </si>
  <si>
    <t>AIR – Standard Loans – Real Estate Mortgage Loans – Individuals – Resident – KHR</t>
  </si>
  <si>
    <t>Special Mention Loans – Credit Revolving – Private Sector – Resident – JPY</t>
  </si>
  <si>
    <t>Special Mention Loans – Credit Revolving – Private Sector – Resident – Other</t>
  </si>
  <si>
    <t xml:space="preserve">Special Mention Loans – Credit Revolving – Private Sector – Non Resident </t>
  </si>
  <si>
    <t>AIP – Money Market Deposit Accounts – OFIs – Resident</t>
  </si>
  <si>
    <t>AIP – Money Market Deposit Accounts – OFIs – Resident – KHR</t>
  </si>
  <si>
    <t>Money Market Deposit Accounts – Royal Government of Cambodia – KHR</t>
  </si>
  <si>
    <t>AIR – Standard Deposits – Long term Time Deposit with Head Office / Branches – Non Resident – EUR</t>
  </si>
  <si>
    <t xml:space="preserve">AIR – Standard Loans – Motor Vehicle Loans – Individuals – Non Resident </t>
  </si>
  <si>
    <t>AIR – Standard Loans – Motor Vehicle Loans – Individuals – Non Resident – KHR</t>
  </si>
  <si>
    <t>Loss Loans – Equipment Loans – Private Sector – Resident – JPY</t>
  </si>
  <si>
    <t>Loss Loans – Equipment Loans – Private Sector – Resident – Other</t>
  </si>
  <si>
    <t>Loss Loans – Equipment Loans – Private Sector – Non Resident – JPY</t>
  </si>
  <si>
    <t>Loss Loans – Equipment Loans – Private Sector – Non Resident – Other</t>
  </si>
  <si>
    <t xml:space="preserve">Trading / Dealing Marketable Equity Securities – Banks – Non Resident </t>
  </si>
  <si>
    <t>Substandard Loans – Short term Loans to Head Office / Branches – Non Resident – JPY</t>
  </si>
  <si>
    <t>Standard Loans – Bankers' Acceptances – Private Sector – Non Resident – JPY</t>
  </si>
  <si>
    <t>Standard Loans – Bankers' Acceptances – Private Sector – Non Resident – Other</t>
  </si>
  <si>
    <t>Standard Loans – Bankers' Acceptances – State Enterprise – Resident – KHR</t>
  </si>
  <si>
    <t xml:space="preserve">AIR – Substandard Loans – Long term Loans to Royal Government of Cambodia </t>
  </si>
  <si>
    <t>Loss Loans – Other Long term Loans – Private Sector – Resident – JPY</t>
  </si>
  <si>
    <t>Short Term – Time Deposits – Individuals – Non Resident</t>
  </si>
  <si>
    <t>Short Term – Time Deposits – Individuals – Non Resident – KHR</t>
  </si>
  <si>
    <t>Short Term – Time Deposits – Individuals – Non Resident – USD</t>
  </si>
  <si>
    <t>Loss Loans – Real Estate Mortgage Loans – Private Sector – Non Resident – USD</t>
  </si>
  <si>
    <t>Securities Purchased Under Agreement to Resell – Banks – Resident – JPY</t>
  </si>
  <si>
    <t xml:space="preserve">NUHGLI – Corporate Debt Securities – AFS – Due Over Five Years – OFIs – USD </t>
  </si>
  <si>
    <t xml:space="preserve">AIR – Corporate Debt Securities – HTM – Due between One to Five Years – State Enterprise – EUR </t>
  </si>
  <si>
    <t xml:space="preserve">AIR – Corporate Debt Securities – HTM – Due between One to Five Years – State Enterprise – JPY </t>
  </si>
  <si>
    <t xml:space="preserve">AIR – Corporate Debt Securities – HTM – Due between One to Five Years – Private Sector – USD </t>
  </si>
  <si>
    <t xml:space="preserve">AIR – Corporate Debt Securities – HTM – Due between One to Five Years – Private Sector – EUR </t>
  </si>
  <si>
    <t xml:space="preserve">AIR – Corporate Debt Securities – HTM – Due between One to Five Years – Private Sector – JPY </t>
  </si>
  <si>
    <t xml:space="preserve">AIR – Corporate Debt Securities – HTM – Due between One to Five Years – Private Sector – Other </t>
  </si>
  <si>
    <t>Other Dep. Excl. Banking Restructuring Agencies FC</t>
  </si>
  <si>
    <t>Other Dep. Excl. Other Financial Corporations Other FC</t>
  </si>
  <si>
    <t>Other Dep. Excl. Central Government FC</t>
  </si>
  <si>
    <t>Other Dep. Government Lending Funds FC</t>
  </si>
  <si>
    <t xml:space="preserve">Trading / Dealing Marketable Equity Securities – Private Sector – Resident – EUR </t>
  </si>
  <si>
    <t xml:space="preserve">Trading / Dealing Marketable Equity Securities – Private Sector – Resident – JPY </t>
  </si>
  <si>
    <t xml:space="preserve">Trading / Dealing Marketable Equity Securities – Private Sector – Resident – Other </t>
  </si>
  <si>
    <t xml:space="preserve">Trading / Dealing Marketable Equity Securities – State Enterprise – Resident </t>
  </si>
  <si>
    <t xml:space="preserve">Trading / Dealing Marketable Equity Securities – State Enterprise – Resident – KHR </t>
  </si>
  <si>
    <t>Loss Loans – Bankers' Acceptances – Private Sector – Non Resident – KHR</t>
  </si>
  <si>
    <t>Loss Loans – Bankers' Acceptances – Private Sector – Non Resident – USD</t>
  </si>
  <si>
    <t>Loss Loans – Bankers' Acceptances – Private Sector – Non Resident – EUR</t>
  </si>
  <si>
    <t>AIR – Standard Loans – Credit Revolving – Private Sector – Resident – USD</t>
  </si>
  <si>
    <t>AIR – Standard Loans – Credit Revolving – Private Sector – Resident – EUR</t>
  </si>
  <si>
    <t xml:space="preserve">NUHGLI  – Investment in Equity Securities – OFIs – TDS – Resident </t>
  </si>
  <si>
    <t>AIP – Negotiable Certificate of Deposits – Individuals – Resident – KHR</t>
  </si>
  <si>
    <t>AIP – Negotiable Certificate of Deposits – Individuals – Resident – USD</t>
  </si>
  <si>
    <t>AIP – Negotiable Certificate of Deposits – Individuals – Resident – EUR</t>
  </si>
  <si>
    <t xml:space="preserve">Royal Government of Cambodia – TDS – Obligation Due Over Five Years – EUR </t>
  </si>
  <si>
    <t xml:space="preserve">AIR – Substandard Loans – Short term Loans to Foreign Governments </t>
  </si>
  <si>
    <t>AIR – Substandard Loans – Short term Loans to Foreign Governments – KHR</t>
  </si>
  <si>
    <t>AIR – Substandard Loans – Short term Loans to Foreign Governments – USD</t>
  </si>
  <si>
    <t>AIR – Substandard Loans – Short term Loans to Foreign Governments – EUR</t>
  </si>
  <si>
    <t>AIR – Substandard Loans – Short term Loans to Foreign Governments – JPY</t>
  </si>
  <si>
    <t>AIR – Standard Loans – Lease Financing Receivable – State Enterprise – Resident – EUR</t>
  </si>
  <si>
    <t>AIR – Standard Loans – Lease Financing Receivable – Private Sector – Resident – Other</t>
  </si>
  <si>
    <t xml:space="preserve">Investment in Debt Securities – TDS – Foreign Government – Due in Less than One Year </t>
  </si>
  <si>
    <t>AIR – Loss Loans – Real Estate Mortgage Loans – State Enterprise – Resident – KHR</t>
  </si>
  <si>
    <t xml:space="preserve">Corporate Debt Securities – TDS – Due Over Five Years – Banks – EUR </t>
  </si>
  <si>
    <t>Loss Loans – Real Estate Mortgage Loans – Private Sector – Resident – EUR</t>
  </si>
  <si>
    <t>Standard Loans – Credit Revolving – Private Sector – Resident – EUR</t>
  </si>
  <si>
    <t xml:space="preserve">Investments in Foreign Entities Debt Securities – TDS – Due in over 5 years – JPY </t>
  </si>
  <si>
    <t xml:space="preserve">Investments in Foreign Entities Debt Securities – TDS – Due in over 5 years – Other </t>
  </si>
  <si>
    <t>AIR – Loss Loans – Long term Loans to Banks – Non Resident – Other</t>
  </si>
  <si>
    <t>Doubtful Loans – Long term Loans to Licensed MFIs – Resident – JPY</t>
  </si>
  <si>
    <t>Loss Loans – Short term Loans to Provinces and Commune Councils – USD</t>
  </si>
  <si>
    <t>Substandard Loans – Short term Loans to Foreign Governments – Other</t>
  </si>
  <si>
    <t xml:space="preserve">Substandard Loans – Long term Loans to Foreign Governments </t>
  </si>
  <si>
    <t>Substandard Loans – Long term Loans to Foreign Governments – KHR</t>
  </si>
  <si>
    <t>Substandard Loans – Long term Loans to Foreign Governments – USD</t>
  </si>
  <si>
    <t xml:space="preserve">Loss Loans – Lease Financing Receivable – Private Sector – Resident </t>
  </si>
  <si>
    <t>AIR – Substandard Loans – Long term Loans to Banks – Non Resident – USD</t>
  </si>
  <si>
    <t>AIR – Substandard Loans – Long term Loans to Banks – Non Resident – EUR</t>
  </si>
  <si>
    <t>Loss Loans – Other Bill of Exchange (BoE) – State Enterprise – Resident – Other</t>
  </si>
  <si>
    <t xml:space="preserve">Loss Loans – Trust Receipt </t>
  </si>
  <si>
    <t>Loss Loans – Trust Receipt – Private Sector – Resident – KHR</t>
  </si>
  <si>
    <t xml:space="preserve">AIR – Corporate Debt Securities – HTM – Due in one year or less – Banks – USD </t>
  </si>
  <si>
    <t xml:space="preserve">AIR – Corporate Debt Securities – HTM – Due in one year or less – Banks – EUR </t>
  </si>
  <si>
    <t xml:space="preserve">AIR – Corporate Debt Securities – HTM – Due in one year or less – Banks – JPY </t>
  </si>
  <si>
    <t xml:space="preserve">AIR – Corporate Debt Securities – HTM – Due in one year or less – Banks – Other </t>
  </si>
  <si>
    <t>AIR – Corporate Debt Securities – HTM – Due in One Year or Less</t>
  </si>
  <si>
    <t>Substandard Deposits – Short term Time Deposit with Head Office / Branches – Non Resident</t>
  </si>
  <si>
    <t>Standard Loans – Other Bill of Exchange (BoE) – Private Sector – Resident – Other</t>
  </si>
  <si>
    <t>Standard Loans – Other Bill of Exchange (BoE) – Private Sector – Non Resident – KHR</t>
  </si>
  <si>
    <t>Standard Loans – Other Bill of Exchange (BoE) – Private Sector – Non Resident – USD</t>
  </si>
  <si>
    <t>Standard Loans – Other Bill of Exchange (BoE) – State Enterprise – Resident – USD</t>
  </si>
  <si>
    <t>Securities Excl. State and Local Government NC</t>
  </si>
  <si>
    <t>Securities Excl. Public Nonfinancial Corporations NC</t>
  </si>
  <si>
    <t>Securities Excl. Other Nonfinancial Corporations NC</t>
  </si>
  <si>
    <t>Securities Excl. Other Resident Sectors NC</t>
  </si>
  <si>
    <t>Securities Excl. Nonresidents NC</t>
  </si>
  <si>
    <t>Securities Excl. Central Bank FC</t>
  </si>
  <si>
    <t>Securities Excl. Other Depository Corporations FC</t>
  </si>
  <si>
    <t xml:space="preserve">Loss Loans – Short term Commercial Loans – Private Sector – Resident </t>
  </si>
  <si>
    <t>Loss Loans – Short term Commercial Loans – Private Sector – Resident – KHR</t>
  </si>
  <si>
    <t>Loss Loans – Short term Commercial Loans – Private Sector – Resident – USD</t>
  </si>
  <si>
    <t>AIR – Substandard Deposits – Long term Time Deposit with Banks – Resident – USD</t>
  </si>
  <si>
    <t>AIR – Substandard Deposits – Long term Time Deposit with Banks – Resident – EUR</t>
  </si>
  <si>
    <t xml:space="preserve">AIR – Corporate Debt Securities – AFS – Due in one year or less – OFIs – KHR </t>
  </si>
  <si>
    <t>Trade Credit/Advances Other Resident Sectors NC</t>
  </si>
  <si>
    <t>Trade Credit/Advances Nonresidents NC</t>
  </si>
  <si>
    <t>AIR – Substandard Loans – Long term Loans to Head Office / Branches – Resident – USD</t>
  </si>
  <si>
    <t>AIR – Substandard Loans – Long term Loans to Head Office / Branches – Resident – EUR</t>
  </si>
  <si>
    <t>AIR – Substandard Loans – Short term Loans to Head Office / Branches – Non Resident – USD</t>
  </si>
  <si>
    <t xml:space="preserve">Corporate Debt Securities – TDS – Due Over Five Years – OFIs – Other </t>
  </si>
  <si>
    <t xml:space="preserve">Corporate Debt Securities – TDS – Due Over Five Years – Private Sector  </t>
  </si>
  <si>
    <t>AIP – Certificate of Deposits – Private Sector – Non Resident</t>
  </si>
  <si>
    <t>AIP – Certificate of Deposits – Private Sector – Non Resident – KHR</t>
  </si>
  <si>
    <t>AIP – Certificate of Deposits – Private Sector – Non Resident– USD</t>
  </si>
  <si>
    <t>AIP – Certificate of Deposits – Private Sector – Non Resident – EUR</t>
  </si>
  <si>
    <t>AIP – Certificate of Deposits – Private Sector – Non Resident– JPY</t>
  </si>
  <si>
    <t xml:space="preserve">AIR – Investments in Foreign Entities Debt Securities – HTM – Due in over 5 years – USD </t>
  </si>
  <si>
    <t>AIP – Short term – Other Deposits – Banks – Non Resident – JPY</t>
  </si>
  <si>
    <t>Loss Loans – Other Bill of Exchange (BoE) – State Enterprise – Resident – USD</t>
  </si>
  <si>
    <t>Loss Loans – Other Bill of Exchange (BoE) – State Enterprise – Resident – EUR</t>
  </si>
  <si>
    <t>AIR – Substandard Deposits – Short term Time Deposit with Banks – Non Resident – JPY</t>
  </si>
  <si>
    <t xml:space="preserve">Trading / Dealing Marketable Equity Securities – Private Sector – Non Resident – KHR </t>
  </si>
  <si>
    <t>Loss Deposits – Short term Time Deposit with OFIs – Resident – EUR</t>
  </si>
  <si>
    <t>AIR – Corporate Debt Securities – AFS – Due in One Year or Less</t>
  </si>
  <si>
    <t>AIR – Corporate Debt Securities – AFS – Due in one year or less – Banks</t>
  </si>
  <si>
    <t xml:space="preserve">AIR – Corporate Debt Securities – AFS – Due in one year or less – Banks – KHR </t>
  </si>
  <si>
    <t>Loss Loans – Other Bill of Exchange (BoE) – Private Sector – Resident – EUR</t>
  </si>
  <si>
    <t>AIR – Substandard Deposits – Short term Time Deposit with Head Office / Branches – Non Resident – JPY</t>
  </si>
  <si>
    <t>Other Loans from Other Financial Corporations FC</t>
  </si>
  <si>
    <t>Other Loans from Nonresidents FC</t>
  </si>
  <si>
    <t>Net Equity of Households in Life Insurance Reserves NC</t>
  </si>
  <si>
    <t>Net Equity of Households in Life Insurance Reserves Residents NC</t>
  </si>
  <si>
    <t>AIR – Substandard Deposits – Short term Time Deposit with Head Office / Branches – Non Resident – KHR</t>
  </si>
  <si>
    <t>Loss Loans – Credit Revolving – State Enterprise – Resident – KHR</t>
  </si>
  <si>
    <t>Loss Loans – Credit Revolving – State Enterprise – Resident – USD</t>
  </si>
  <si>
    <t>AIR – Doubtful Deposits – Short term Time Deposit with OFIs – Non Resident – EUR</t>
  </si>
  <si>
    <t>AIR – Doubtful Deposits – Short term Time Deposit with OFIs – Non Resident – JPY</t>
  </si>
  <si>
    <t>AIR – Doubtful Deposits – Short term Time Deposit with OFIs – Non Resident – Other</t>
  </si>
  <si>
    <t>Loss Loans – Short term Loans to Banks – Resident</t>
  </si>
  <si>
    <t>Loss Loans – Short term Loans to Banks – Resident – KHR</t>
  </si>
  <si>
    <t>Loss Loans – Short term Loans to Banks – Resident – USD</t>
  </si>
  <si>
    <t>(Less) Unpaid Portion of Capital and Treasury Stock</t>
  </si>
  <si>
    <t>(Less) Unpaid Portion of Capital</t>
  </si>
  <si>
    <t>(Less) Unpaid Portion of Capital – KHR</t>
  </si>
  <si>
    <t>(Less) Unpaid Portion of Capital – USD</t>
  </si>
  <si>
    <t>(Less) Allowance for Loans and Lease Losses (ALLL)  – Short Term Loans – EUR</t>
  </si>
  <si>
    <t>Loss Loans – Overdraft to Licensed MFIs – Resident – USD</t>
  </si>
  <si>
    <t>Forward Exchange Position – JPY</t>
  </si>
  <si>
    <t>Forward Exchange Position – Other</t>
  </si>
  <si>
    <t>General Provision for Bad and Doubtful Debts</t>
  </si>
  <si>
    <t>Loss Loans – Bankers' Acceptances – Private Sector – Resident – USD</t>
  </si>
  <si>
    <t>Standard Loans – Credit Revolving – Individuals – Non Resident – JPY</t>
  </si>
  <si>
    <t>Standard Loans – Credit Revolving – Individuals – Non Resident – Other</t>
  </si>
  <si>
    <t>Standard Loans – Other Bill of Exchange (BoE) – Private Sector – Non Resident – EUR</t>
  </si>
  <si>
    <t>Other Dep. Excl. Public Nonfinancial Corporations FC</t>
  </si>
  <si>
    <t>Other Dep. Excl. Other Nonfinancial Corporations FC</t>
  </si>
  <si>
    <t>Other Dep. Excl. Other Resident Sectors FC</t>
  </si>
  <si>
    <t>Other Dep. Excl. Nonresidents FC</t>
  </si>
  <si>
    <t>Securities Excl. Central Bank NC</t>
  </si>
  <si>
    <t>Loss Loans – Short term Loans to OFIs – Non Resident – EUR</t>
  </si>
  <si>
    <t>Substandard Loans – Bank Employee – Resident  – KHR</t>
  </si>
  <si>
    <t>Substandard Loans – Bank Employee – Resident  – USD</t>
  </si>
  <si>
    <t>Substandard Loans – Long term Loans to Banks – Resident – JPY</t>
  </si>
  <si>
    <t>Substandard Loans – Long term Loans to Banks – Resident – Other</t>
  </si>
  <si>
    <t>AIR – Substandard Loans – Other Long term Loans – Private Sector – Non Resident – Other</t>
  </si>
  <si>
    <t>AIR – Substandard Loans – Other Long term Loans – State Enterprise – Resident – KHR</t>
  </si>
  <si>
    <t>AIR – Loss Loans – Credit Cards Loans – Individuals – Resident – Other</t>
  </si>
  <si>
    <t>AIP – Long term – Other Deposits – OFIs – Resident – JPY</t>
  </si>
  <si>
    <t>AIR – Loss Loans – Real Estate Mortgage Loans and Loans to Bank Employee</t>
  </si>
  <si>
    <t xml:space="preserve">Dividends Receivable – Trading / Dealing Marketable Equity Securities – State Enterprise – Resident </t>
  </si>
  <si>
    <t>Standard Loans – Credit Revolving – Private Sector – Non Resident – Other</t>
  </si>
  <si>
    <t xml:space="preserve">Standard Loans – Credit Revolving – State Enterprise – Resident </t>
  </si>
  <si>
    <t>Standard Loans – Credit Revolving – State Enterprise – Resident – KHR</t>
  </si>
  <si>
    <t>Doubtful Deposits – Long term Time Deposit with Head Office / Branches – Non Resident</t>
  </si>
  <si>
    <t>Doubtful Deposits – Long term Time Deposit with Head Office / Branches – Non Resident – KHR</t>
  </si>
  <si>
    <t>Doubtful Deposits – Long term Time Deposit with Head Office / Branches – Non Resident – USD</t>
  </si>
  <si>
    <t xml:space="preserve">AIR – Corporate Debt Securities – AFS – Due between One to Five Years – Private Sector – USD </t>
  </si>
  <si>
    <t>Substandard Loans – Short term Loans to Head Office / Branches – Non Resident – USD</t>
  </si>
  <si>
    <t>Transf. Dep. Excl. Other Depository Corporations NC</t>
  </si>
  <si>
    <t>Transf. Dep. Excl. Other Financial Corporations NC</t>
  </si>
  <si>
    <t xml:space="preserve">NUHGLI – Investment in Debt Securities – AFS – RGC Obligation – Due in Less than One Year </t>
  </si>
  <si>
    <t>Standard Deposits – Long term Time Deposit with Banks – Resident – EUR</t>
  </si>
  <si>
    <t xml:space="preserve">Corporate Debt Securities – AFS – Due in one year or less – Private Sector – KHR </t>
  </si>
  <si>
    <t>Standard Loans – Other Consumers Loans – Individuals – Non Resident – Other</t>
  </si>
  <si>
    <t>Substandard Loans and Lease Financing</t>
  </si>
  <si>
    <t>Substandard Loans – Loans to Government</t>
  </si>
  <si>
    <t>Substandard Loans – Loans to Royal Government of Cambodia</t>
  </si>
  <si>
    <t xml:space="preserve">Substandard Loans – Short term Loans to Royal Government of Cambodia </t>
  </si>
  <si>
    <t>Substandard Loans – Short term Loans to Royal Government of Cambodia – KHR</t>
  </si>
  <si>
    <t>Substandard Loans – Long term Loans to Royal Government of Cambodia – KHR</t>
  </si>
  <si>
    <t>Substandard Loans – Overdraft (Permanent Line of Credit) – State Enterprise – Resident – USD</t>
  </si>
  <si>
    <t xml:space="preserve">(Less) Allowance for Loans and Lease Losses (ALLL) – Loans to Related Parties – KHR </t>
  </si>
  <si>
    <t xml:space="preserve">(Less) Allowance for Loans and Lease Losses (ALLL) – Loans to Related Parties – USD </t>
  </si>
  <si>
    <t>Standard Loans – Short term Loans to Head Office / Branches – Non Resident – JPY</t>
  </si>
  <si>
    <t>49</t>
  </si>
  <si>
    <t>Standard Loans – Short term Loans to Head Office / Branches – Non Resident – Other</t>
  </si>
  <si>
    <t>50</t>
  </si>
  <si>
    <t>Standard Loans – Short term Loans to OFIs – Resident</t>
  </si>
  <si>
    <t>Standard Loans – Other Long term Loans – State Enterprise – Resident – EUR</t>
  </si>
  <si>
    <t>94</t>
  </si>
  <si>
    <t>Standard Loans – Other Long term Loans – State Enterprise – Resident – JPY</t>
  </si>
  <si>
    <t>99</t>
  </si>
  <si>
    <t>Standard Loans – Other Long term Loans – State Enterprise – Resident – Other</t>
  </si>
  <si>
    <t>Standard Loans – Lease Financing Receivable</t>
  </si>
  <si>
    <t>Standard Deposits – Saving Deposits with Banks – Resident – KHR</t>
  </si>
  <si>
    <t>Standard Deposits – Saving Deposits with Banks – Resident – USD</t>
  </si>
  <si>
    <t xml:space="preserve">AIR – Corporate Debt Securities – AFS – Due between One to Five Years – Private Sector – Other </t>
  </si>
  <si>
    <t xml:space="preserve">AIR – Corporate Debt Securities – AFS – Due between One to Five Years – State Enterprise </t>
  </si>
  <si>
    <t xml:space="preserve">AIR – Corporate Debt Securities – AFS – Due between One to Five Years – State Enterprise – KHR </t>
  </si>
  <si>
    <t xml:space="preserve">AIR – Corporate Debt Securities – AFS – Due between One to Five Years – State Enterprise – USD </t>
  </si>
  <si>
    <t xml:space="preserve">AIR – Corporate Debt Securities – AFS – Due between One to Five Years – State Enterprise – EUR </t>
  </si>
  <si>
    <t>Substandard Deposits – Long term Time Deposit in Other Banks</t>
  </si>
  <si>
    <t>Substandard Deposits – Long term Time Deposit with Banks – Resident</t>
  </si>
  <si>
    <t>Loss Loans – Short term Commercial Loans – Private Sector – Resident – EUR</t>
  </si>
  <si>
    <t>Loss Loans – Short term Commercial Loans – Private Sector – Resident – JPY</t>
  </si>
  <si>
    <t>Loss Loans – Short term Commercial Loans – Private Sector – Resident – Other</t>
  </si>
  <si>
    <t xml:space="preserve">Loss Loans – Short term Commercial Loans – Private Sector – Non Resident </t>
  </si>
  <si>
    <t>Loss Loans – Short term Commercial Loans – Private Sector – Non Resident – KHR</t>
  </si>
  <si>
    <t>Repurchase Agreements Other Financial Corporations NC</t>
  </si>
  <si>
    <t>Loans Banking Restructuring Agencies NC</t>
  </si>
  <si>
    <t>Other Loans to Other Financial Corporations NC</t>
  </si>
  <si>
    <t>Loans Central Government NC</t>
  </si>
  <si>
    <t xml:space="preserve">Doubtful Loans – Credit Revolving – State Enterprise – Resident </t>
  </si>
  <si>
    <t>Doubtful Loans – Credit Revolving – State Enterprise – Resident – KHR</t>
  </si>
  <si>
    <t>AIR – Standard Deposits – Saving Deposits with Banks – Resident – JPY</t>
  </si>
  <si>
    <t>AIR – Loss Loans – Credit Revolving – Private Sector – Resident – JPY</t>
  </si>
  <si>
    <t>AIR – Loss Loans – Credit Revolving – Private Sector – Resident – Other</t>
  </si>
  <si>
    <t>AIR – Loss Loans – Credit Revolving – Individuals – Non Resident – EUR</t>
  </si>
  <si>
    <t>AIR – Loss Loans – Overdraft –  Individuals</t>
  </si>
  <si>
    <t>AIP – Short term Time Deposits from Licensed MFIs – Resident – EUR</t>
  </si>
  <si>
    <t>AIR – Substandard Loans – Bankers' Acceptances – Private Sector – Resident – KHR</t>
  </si>
  <si>
    <t>AIR – Substandard Loans – Bankers' Acceptances – Private Sector – Resident – USD</t>
  </si>
  <si>
    <t>Substandard Loans – Short term Commercial Loans – State Enterprise – Resident – EUR</t>
  </si>
  <si>
    <t>AIR – Substandard Loans – Bankers' Acceptances – Private Sector – Non Resident – EUR</t>
  </si>
  <si>
    <t xml:space="preserve">AIR – Investments in Foreign Entities Debt Securities – AFS – Due in over One to Five Years – KHR </t>
  </si>
  <si>
    <t xml:space="preserve">AIR – Investments in Foreign Entities Debt Securities – AFS – Due in over One to Five Years – USD </t>
  </si>
  <si>
    <t xml:space="preserve">AIR – Investments in Foreign Entities Debt Securities – AFS – Due in over One to Five Years – EUR </t>
  </si>
  <si>
    <t>AIR – Standard Loans – Short term Loans to Provinces and Commune Councils – Other</t>
  </si>
  <si>
    <t xml:space="preserve">AIR – Standard Loans – Long term Loans to Provinces and Commune Councils </t>
  </si>
  <si>
    <t>AIR – Standard Loans – Long term Loans to Provinces and Commune Councils – KHR</t>
  </si>
  <si>
    <t>AIR – Loss Loans – Long term Loans to Head Office / Branches – Resident</t>
  </si>
  <si>
    <t>AIR – Loss Loans – Long term Loans to Head Office / Branches – Resident – KHR</t>
  </si>
  <si>
    <t>AIR – Loss Loans – Long term Loans to Head Office / Branches – Resident – USD</t>
  </si>
  <si>
    <t>Doubtful Deposits – Saving Deposits with Banks – Resident – KHR</t>
  </si>
  <si>
    <t>Securities Purchased Under Agreement to Resell – Banks – Resident – KHR</t>
  </si>
  <si>
    <t>Standard Loans – Other Long term Loans – Private Sector – Resident – JPY</t>
  </si>
  <si>
    <t>Loss Loans – Other Consumers Loans – Individuals – Resident – JPY</t>
  </si>
  <si>
    <t xml:space="preserve">NUHGLI – Foreign Government Obligation – AFS – Due Over Five Years – USD </t>
  </si>
  <si>
    <t xml:space="preserve">NUHGLI – Corporate Debt Securities – AFS – Due Over Five Years – OFIs – JPY </t>
  </si>
  <si>
    <t>AIR – Loss Loans – Overdraft (Permanent Line of Credit) – Private Sector – Non Resident – KHR</t>
  </si>
  <si>
    <t xml:space="preserve">NUHGLI – Investments in Foreign Entities Debt Securities – AFS – Due in over 5 years – KHR </t>
  </si>
  <si>
    <t>Loss Loans – Credit Revolving – Individuals – Resident – EUR</t>
  </si>
  <si>
    <t>AIR – Standard Loans – Credit Revolving – Private Sector – Non Resident – Other</t>
  </si>
  <si>
    <t>Loss Loans – Credit Cards Loans – Individuals – Resident – USD</t>
  </si>
  <si>
    <t>Loss Loans – Credit Cards Loans – Individuals – Resident – EUR</t>
  </si>
  <si>
    <t>Loss Loans – Credit Cards Loans – Individuals – Resident – JPY</t>
  </si>
  <si>
    <t xml:space="preserve">NUHGLI – Corporate Debt Securities – AFS – Due in one year or less – OFIs – KHR </t>
  </si>
  <si>
    <t xml:space="preserve">NUHGLI – Corporate Debt Securities – AFS – Due in one year or less – OFIs – USD </t>
  </si>
  <si>
    <t xml:space="preserve">NUHGLI – Corporate Debt Securities – AFS – Due in one year or less – OFIs – EUR </t>
  </si>
  <si>
    <t xml:space="preserve">Corporate Debt Securities – AFS – Due in one year or less – State Enterprise – KHR </t>
  </si>
  <si>
    <t xml:space="preserve">Corporate Debt Securities – AFS – Due in one year or less – State Enterprise – USD </t>
  </si>
  <si>
    <t xml:space="preserve">Corporate Debt Securities – AFS – Due in one year or less – State Enterprise – EUR </t>
  </si>
  <si>
    <t xml:space="preserve">Corporate Debt Securities – AFS – Due in one year or less – State Enterprise – JPY </t>
  </si>
  <si>
    <t xml:space="preserve">Corporate Debt Securities – AFS – Due in one year or less – State Enterprise – Other </t>
  </si>
  <si>
    <t>Securities Public Nonfinancial Corporations NC</t>
  </si>
  <si>
    <t>Securities Other Nonfinancial Corporations NC</t>
  </si>
  <si>
    <t>Securities Other Resident Sectors NC</t>
  </si>
  <si>
    <t>Doubtful Loans – Short term Loans to Foreign Governments – Other</t>
  </si>
  <si>
    <t xml:space="preserve">Doubtful Loans – Long term Loans to Foreign Governments </t>
  </si>
  <si>
    <t>AIR – Royal Government of Cambodia – HTM – Treasury Bill – EUR</t>
  </si>
  <si>
    <t>AIR – Doubtful Loans – Long term Loans to OFIs – Non Resident – KHR</t>
  </si>
  <si>
    <t>AIR – Substandard Loans – Overdraft –  Individuals</t>
  </si>
  <si>
    <t>AIR – Substandard Loans – Motor Vehicle Loans – Individuals – Non Resident – Other</t>
  </si>
  <si>
    <t>Doubtful Deposits – Short term Time Deposit with Banks – Non Resident – Other</t>
  </si>
  <si>
    <t xml:space="preserve">Loss Loans – Credit Revolving – Private Sector – Non Resident </t>
  </si>
  <si>
    <t>Loss Loans – Credit Revolving – Private Sector – Non Resident – KHR</t>
  </si>
  <si>
    <t>Loss Loans – Credit Revolving – Private Sector – Non Resident – USD</t>
  </si>
  <si>
    <t xml:space="preserve">Allowance for Accumulated Depreciation – Furniture and Fixtures – JPY </t>
  </si>
  <si>
    <t xml:space="preserve">Allowance for Accumulated Depreciation – Furniture and Fixtures – Other </t>
  </si>
  <si>
    <t xml:space="preserve">Allowance for Accumulated Depreciation – Equipment </t>
  </si>
  <si>
    <t xml:space="preserve">Allowance for Accumulated Depreciation – Equipment – KHR </t>
  </si>
  <si>
    <t xml:space="preserve">Allowance for Accumulated Depreciation – Equipment – USD </t>
  </si>
  <si>
    <t xml:space="preserve">Allowance for Accumulated Depreciation – Equipment – EUR </t>
  </si>
  <si>
    <t>Margin or Restrictive Deposits of Royal Government of Cambodia – JPY</t>
  </si>
  <si>
    <t>Margin or Restrictive Deposits of Royal Government of Cambodia – Other</t>
  </si>
  <si>
    <t>Margin or Restrictive Deposits of Provinces and Commune Councils</t>
  </si>
  <si>
    <t>Margin or Restrictive Deposits of Provinces and Commune Councils – KHR</t>
  </si>
  <si>
    <t>Loss Loans – Trust Receipt – State Enterprise – Resident – JPY</t>
  </si>
  <si>
    <t>Loss Loans – Trust Receipt – State Enterprise – Resident – Other</t>
  </si>
  <si>
    <t>Loss Loans – Credit Revolving</t>
  </si>
  <si>
    <t xml:space="preserve">Loss Loans – Credit Revolving – Private Sector – Resident </t>
  </si>
  <si>
    <t>(Less) Allowance for Loans and Lease Losses (ALLL) – Loans to Provinces and Commune Councils – JPY</t>
  </si>
  <si>
    <t>Standard Deposits – Long term Time Deposit with OFIs – Resident – USD</t>
  </si>
  <si>
    <t>Standard Deposits – Long term Time Deposit with Head Office / Branches – Non Resident</t>
  </si>
  <si>
    <t>Standard Deposits – Long term Time Deposit with Head Office / Branches – Non Resident – KHR</t>
  </si>
  <si>
    <t xml:space="preserve">(Less) Allowance for Loans and Lease Losses (ALLL) – Overdraft – EUR </t>
  </si>
  <si>
    <t xml:space="preserve">(Less) Allowance for Loans and Lease Losses (ALLL) – Overdraft – JPY </t>
  </si>
  <si>
    <t xml:space="preserve">(Less) Allowance for Loans and Lease Losses (ALLL) – Overdraft – Other </t>
  </si>
  <si>
    <t>(Less) Allowance for Loans and Lease Losses (ALLL) – Short Term Commercial Loans</t>
  </si>
  <si>
    <t>Substandard Deposits – Long term Time Deposit with Licensed MFIs – Resident – Other</t>
  </si>
  <si>
    <t>Substandard Loans – Overdraft to Banks</t>
  </si>
  <si>
    <t>Substandard Loans – Overdraft to Banks – Resident</t>
  </si>
  <si>
    <t>Substandard Loans – Overdraft to Banks – Resident – KHR</t>
  </si>
  <si>
    <t>Substandard Loans – Overdraft to Banks – Resident – USD</t>
  </si>
  <si>
    <t>Unearned Income – Loans to Licensed MFIs – Resident – Other</t>
  </si>
  <si>
    <t>AIR – Substandard Loans – Credit Cards Loans – Individuals – Non Resident – Other</t>
  </si>
  <si>
    <t xml:space="preserve">Foreign Government Obligation – HTM – Due between One to Five Years – JPY </t>
  </si>
  <si>
    <t>Substandard Loans – Credit Revolving – Individuals – Non Resident – KHR</t>
  </si>
  <si>
    <t>Loss Loans – Motor Vehicle Loans – Individuals – Resident – USD</t>
  </si>
  <si>
    <t>Standard Loans – Equipment Loans – Private Sector – Resident – JPY</t>
  </si>
  <si>
    <t>Standard Loans – Equipment Loans – Private Sector – Resident – Other</t>
  </si>
  <si>
    <t>Standard Loans – Equipment Loans – Private Sector – Non Resident – KHR</t>
  </si>
  <si>
    <t>Standard Loans – Equipment Loans – Private Sector – Non Resident – USD</t>
  </si>
  <si>
    <t>Doubtful Loans – Overdraft –  Individuals – Resident – USD</t>
  </si>
  <si>
    <t>Doubtful Loans – Overdraft –  Individuals – Resident – EUR</t>
  </si>
  <si>
    <t>Standard Loans – Short term Commercial Loans – Private Sector – Non Resident – USD</t>
  </si>
  <si>
    <t>Short Term Time Deposit with NBC – JPY</t>
  </si>
  <si>
    <t>AIR – Doubtful Deposits – Long term Time Deposit with Head Office / Branches – Non Resident – EUR</t>
  </si>
  <si>
    <t xml:space="preserve">AIR – Royal Government of Cambodia – AFS – Obligation Due between One to Five Years – EUR </t>
  </si>
  <si>
    <t xml:space="preserve">AIR – Royal Government of Cambodia – AFS – Obligation Due between One to Five Years – JPY </t>
  </si>
  <si>
    <t xml:space="preserve">AIR – Royal Government of Cambodia – AFS – Obligation Due between One to Five Years – Other </t>
  </si>
  <si>
    <t>Standard Deposits – Long term Time Deposit with Head Office / Branches – Resident – USD</t>
  </si>
  <si>
    <t>Standard Deposits – Long term Time Deposit with Head Office / Branches – Resident – EUR</t>
  </si>
  <si>
    <t>Substandard Loans – Credit Cards Loans – Individuals – Non Resident – KHR</t>
  </si>
  <si>
    <t>Capital Guarantee Deposit with NBC – Other</t>
  </si>
  <si>
    <t>Reserve Requirement with NBC</t>
  </si>
  <si>
    <t>Reserve Requirement with NBC – KHR</t>
  </si>
  <si>
    <t>Standard Deposits – Long term Time Deposit with OFIs – Non Resident – USD</t>
  </si>
  <si>
    <t>Securities Excl. Other Nonfinancial Corporations FC</t>
  </si>
  <si>
    <t>Standard Loans – Trust Receipt – Private Sector – Non Resident – JPY</t>
  </si>
  <si>
    <t>AIR – Substandard Loans – Other Commercial Loans – Private Sector – Resident – USD</t>
  </si>
  <si>
    <t>AIR – Substandard Loans – Other Commercial Loans – Private Sector – Resident – EUR</t>
  </si>
  <si>
    <t>Negotiable Certificate of Deposits – Provinces and Commune Councils</t>
  </si>
  <si>
    <t>AIR – Loss Loans – Other Consumers Loans – Individuals – Non Resident – EUR</t>
  </si>
  <si>
    <t>AIR – Loss Loans – Other Consumers Loans – Individuals – Non Resident – JPY</t>
  </si>
  <si>
    <t>AIR – Loss Loans – Other Consumers Loans – Individuals – Non Resident – Other</t>
  </si>
  <si>
    <t>Fixed Assets and Other</t>
  </si>
  <si>
    <t>Land and Land Improvement</t>
  </si>
  <si>
    <t>AIR – Substandard Deposits – Long term Time Deposit with Head Office / Branches – Non Resident – Other</t>
  </si>
  <si>
    <t>AIR – Substandard Deposits – Long term Time Deposit with OFIs – Resident</t>
  </si>
  <si>
    <t>Standard Deposits – Short term Time Deposit with Head Office / Branches – Non Resident – USD</t>
  </si>
  <si>
    <t xml:space="preserve">AIR – Corporate Debt Securities – TDS – Due between One to Five Years – State Enterprise </t>
  </si>
  <si>
    <t xml:space="preserve">NUHGLI – Investment in Equity Securities – OFIs – AFS – Non Resident – EUR </t>
  </si>
  <si>
    <t xml:space="preserve">NUHGLI – Investment in Equity Securities – OFIs – AFS – Non Resident – JPY </t>
  </si>
  <si>
    <t xml:space="preserve">AIR – Corporate Debt Securities – TDS – Due in one year or less – OFIs – JPY </t>
  </si>
  <si>
    <t>Inter-bank Funds Sold – Banks – Resident</t>
  </si>
  <si>
    <t>Doubtful Loans – Other Long term Loans – Private Sector – Non Resident – Other</t>
  </si>
  <si>
    <t>Loss Deposits – Saving Deposits with Banks – Resident</t>
  </si>
  <si>
    <t xml:space="preserve">NUHGLI – Royal Government of Cambodia – TDS – Obligation Due in Less than One Year – Other </t>
  </si>
  <si>
    <t>Forward Exchange Position – USD</t>
  </si>
  <si>
    <t>(Less) Allowance for Loans and Lease Losses (ALLL)  – Loans to OFIs</t>
  </si>
  <si>
    <t xml:space="preserve">(Less) Allowance for Loans and Lease Losses (ALLL)  – Loans to Licensed MFIs – Resident </t>
  </si>
  <si>
    <t>AIR – Doubtful Deposits – Long term Time Deposit with OFIs – Resident – Other</t>
  </si>
  <si>
    <t>AIR – Doubtful Deposits – Long term Time Deposit with OFIs – Non Resident</t>
  </si>
  <si>
    <t>AIR – Doubtful Deposits – Long term Time Deposit with OFIs – Non Resident – KHR</t>
  </si>
  <si>
    <t>Substandard Loans – Other Long term Loans – State Enterprise – Resident – JPY</t>
  </si>
  <si>
    <t>Doubtful Deposits – Saving Deposits with Licensed MFIs – Resident – USD</t>
  </si>
  <si>
    <t>Substandard Loans – Trust Receipt – State Enterprise – Resident – EUR</t>
  </si>
  <si>
    <t>Substandard Loans – Trust Receipt – State Enterprise – Resident – JPY</t>
  </si>
  <si>
    <t>Substandard Loans – Trust Receipt – State Enterprise – Resident – Other</t>
  </si>
  <si>
    <t>Substandard Loans – Credit Revolving</t>
  </si>
  <si>
    <t>Prepaid Rent</t>
  </si>
  <si>
    <t xml:space="preserve">Prepaid Rent – KHR </t>
  </si>
  <si>
    <t xml:space="preserve">Prepaid Rent – USD </t>
  </si>
  <si>
    <t xml:space="preserve">Prepaid Rent – EUR </t>
  </si>
  <si>
    <t xml:space="preserve">Prepaid Rent – JPY </t>
  </si>
  <si>
    <t>Loss Loans – Overdraft to Licensed MFIs – Resident – EUR</t>
  </si>
  <si>
    <t>Loss Loans – Overdraft to Licensed MFIs – Resident – JPY</t>
  </si>
  <si>
    <t>AIR – Standard Loans – Trust Receipt – State Enterprise – Resident – EUR</t>
  </si>
  <si>
    <t>AIR – Standard Loans – Trust Receipt – State Enterprise – Resident – JPY</t>
  </si>
  <si>
    <t>AIR – Standard Loans – Trust Receipt – State Enterprise – Resident – Other</t>
  </si>
  <si>
    <t>AIR – Standard Loans – Credit Revolving</t>
  </si>
  <si>
    <t xml:space="preserve">AIR – Standard Loans – Credit Revolving – Private Sector – Resident </t>
  </si>
  <si>
    <t>AIR – Standard Loans – Credit Revolving – Private Sector – Resident – KHR</t>
  </si>
  <si>
    <t>Substandard Loans – Other Commercial Loans – Private Sector – Resident – USD</t>
  </si>
  <si>
    <t>Substandard Loans – Other Commercial Loans – Private Sector – Resident – EUR</t>
  </si>
  <si>
    <t>Substandard Loans – Other Commercial Loans – Private Sector – Resident – JPY</t>
  </si>
  <si>
    <t xml:space="preserve">NUHGLI – Investment in Equity Securities – Private Sector – AFS – Resident – JPY </t>
  </si>
  <si>
    <t xml:space="preserve">Dividends Receivable – Investment in Equity Securities – Private Sector – AFS – Non Resident – JPY </t>
  </si>
  <si>
    <t xml:space="preserve">Dividends Receivable – Investment in Equity Securities – Private Sector – AFS – Non Resident – Other </t>
  </si>
  <si>
    <t>AIR – Trading / Dealing Securities (TDS)</t>
  </si>
  <si>
    <t xml:space="preserve">AIR – Corporate Debt Securities – TDS – Due in one year or less – OFIs – USD </t>
  </si>
  <si>
    <t xml:space="preserve">AIR – Corporate Debt Securities – TDS – Due in one year or less – OFIs – EUR </t>
  </si>
  <si>
    <t>AIR – Doubtful Deposits – Short term Time Deposit with Banks – Resident</t>
  </si>
  <si>
    <t>Doubtful Loans – Overdraft to OFIs – Resident</t>
  </si>
  <si>
    <t>Doubtful Loans – Overdraft to OFIs – Resident – KHR</t>
  </si>
  <si>
    <t>Investment in Debt Securities – Hold to Maturity (HTM)</t>
  </si>
  <si>
    <t>Investment in Debt Securities – HTM – Government Obligations</t>
  </si>
  <si>
    <t xml:space="preserve">AIP - to/from - Branch/Head Office – USD </t>
  </si>
  <si>
    <t xml:space="preserve">AIP - to/from - Branch/Head Office – EUR </t>
  </si>
  <si>
    <t xml:space="preserve">AIP - to/from - Branch/Head Office – JPY </t>
  </si>
  <si>
    <t xml:space="preserve">AIP - to/from - Branch/Head Office – Other </t>
  </si>
  <si>
    <t>Negotiable Certificate of Deposits – Individuals – Non Resident – KHR</t>
  </si>
  <si>
    <t>Negotiable Certificate of Deposits – Individuals – Non Resident – USD</t>
  </si>
  <si>
    <t>Negotiable Certificate of Deposits – Individuals – Non Resident – EUR</t>
  </si>
  <si>
    <t>Negotiable Certificate of Deposits – Individuals – Non Resident – JPY</t>
  </si>
  <si>
    <t>Substandard Loans – Real Estate Mortgage Loans – State Enterprise – Resident – JPY</t>
  </si>
  <si>
    <t>Doubtful Loans – Short term Loans to OFIs – Non Resident – USD</t>
  </si>
  <si>
    <t>Doubtful Loans – Short term Loans to OFIs – Non Resident – EUR</t>
  </si>
  <si>
    <t>Doubtful Loans – Short term Loans to OFIs – Non Resident – JPY</t>
  </si>
  <si>
    <t xml:space="preserve">Dividends Receivable – Investment in Equity Securities – Private Sector – AFS – Non Resident – USD </t>
  </si>
  <si>
    <t>(Less) Allowance for Loans and Lease Losses (ALLL)  – Long Term Loans – Other</t>
  </si>
  <si>
    <t>AIR – Doubtful Deposits – Short term Time Deposit with Licensed MFIs – Resident – JPY</t>
  </si>
  <si>
    <t>AIR – Doubtful Deposits – Short term Time Deposit with Licensed MFIs – Resident – Other</t>
  </si>
  <si>
    <t xml:space="preserve">Royal Government of Cambodia – HTM – Treasury Bill – USD </t>
  </si>
  <si>
    <t xml:space="preserve">AIR – Investments in Foreign Entities Debt Securities – TDS – Due in over One to Five Years – JPY </t>
  </si>
  <si>
    <t xml:space="preserve">AIR – Investments in Foreign Entities Debt Securities – TDS – Due in over One to Five Years – Other </t>
  </si>
  <si>
    <t xml:space="preserve">AIR – Investments in Foreign Entities Debt Securities – TDS – Due in over 5 years </t>
  </si>
  <si>
    <t xml:space="preserve">AIR – Investments in Foreign Entities Debt Securities – TDS – Due in over 5 years – KHR </t>
  </si>
  <si>
    <t xml:space="preserve">AIR – Investments in Foreign Entities Debt Securities – TDS – Due in over 5 years – USD </t>
  </si>
  <si>
    <t xml:space="preserve">AIR – Investments in Foreign Entities Debt Securities – TDS – Due in over 5 years – EUR </t>
  </si>
  <si>
    <t>Due from Banks – Interest Bearing – Demand Deposit – Resident</t>
  </si>
  <si>
    <t>Loss Loans – Short term Loans to OFIs – Resident – JPY</t>
  </si>
  <si>
    <t xml:space="preserve">NUHGLI – Foreign Government Obligation – TDS – Due Over Five Years – KHR </t>
  </si>
  <si>
    <t xml:space="preserve">NUHGLI – Foreign Government Obligation – TDS – Due Over Five Years – USD </t>
  </si>
  <si>
    <t>Long Term – Time Deposits from Banks – Resident – EUR</t>
  </si>
  <si>
    <t>Substandard Loans – Motor Vehicle Loans – Individuals – Non Resident – Other</t>
  </si>
  <si>
    <t xml:space="preserve">NUHGLI – Royal Government of Cambodia – TDS – Obligation Due between One to Five Years – USD </t>
  </si>
  <si>
    <t xml:space="preserve">NUHGLI – Royal Government of Cambodia – TDS – Obligation Due between One to Five Years – EUR </t>
  </si>
  <si>
    <t xml:space="preserve">(Less) Allowance for Loans and Lease Losses (ALLL) – Credit Revolving – USD </t>
  </si>
  <si>
    <t>Doubtful Deposits – Short term Time Deposit with Head Office / Branches – Resident – EUR</t>
  </si>
  <si>
    <t>Doubtful Deposits – Short term Time Deposit with Head Office / Branches – Resident – JPY</t>
  </si>
  <si>
    <t>Doubtful Deposits – Short term Time Deposit with Head Office / Branches – Resident – Other</t>
  </si>
  <si>
    <t>Doubtful Deposits – Saving Deposits with Licensed MFIs – Resident – Other</t>
  </si>
  <si>
    <t>Loss Loans and Placements with Banks</t>
  </si>
  <si>
    <t>Loss Loans – Short term Loans to Banks</t>
  </si>
  <si>
    <t xml:space="preserve">Substandard Loans – Short term Loans to Provinces and Commune Councils </t>
  </si>
  <si>
    <t xml:space="preserve">Standard Loans – Bankers' Acceptances  </t>
  </si>
  <si>
    <t>Transf. Dep. Excl. Other Financial Corporations Other NC</t>
  </si>
  <si>
    <t>Transf. Dep. Other Nonfinancial Corporations FC</t>
  </si>
  <si>
    <t>Transf. Dep. Other Resident Sectors FC</t>
  </si>
  <si>
    <t>Other Dep. State and Local Government NC</t>
  </si>
  <si>
    <t>Other Dep. Public Nonfinancial Corporations NC</t>
  </si>
  <si>
    <t>Other Dep. Other Nonfinancial Corporations NC</t>
  </si>
  <si>
    <t>Other Dep. Other Resident Sectors NC</t>
  </si>
  <si>
    <t>Other Dep. State and Local Government FC</t>
  </si>
  <si>
    <t xml:space="preserve">Trading / Dealing Marketable Equity Securities – Banks – Non Resident – KHR </t>
  </si>
  <si>
    <t xml:space="preserve">Inter-Branches Clearings </t>
  </si>
  <si>
    <t xml:space="preserve">Investment in Equity Securities – Private Sector – AFS – Resident – KHR </t>
  </si>
  <si>
    <t>AIR – Standard Deposits – Short term Time Deposit with Head Office / Branches – Resident</t>
  </si>
  <si>
    <t>Doubtful Loans – Other Bill of Exchange (BoE) – Private Sector – Resident – Other</t>
  </si>
  <si>
    <t>Securities Purchased Under Agreement to Resell – Government Entities – Resident – JPY</t>
  </si>
  <si>
    <t>Doubtful Loans – Long term Loans to Foreign Governments – EUR</t>
  </si>
  <si>
    <t xml:space="preserve">Deferred Loans Fees / Cost – JPY </t>
  </si>
  <si>
    <t xml:space="preserve">Deferred Loans Fees / Cost – Other </t>
  </si>
  <si>
    <t xml:space="preserve">Deferred Income Tax Assets </t>
  </si>
  <si>
    <t xml:space="preserve">Deferred Income Tax Assets – KHR </t>
  </si>
  <si>
    <t xml:space="preserve">AIR – Corporate Debt Securities – TDS – Due between One to Five Years </t>
  </si>
  <si>
    <t xml:space="preserve">AIR – Corporate Debt Securities – TDS – Due between One to Five Years – Banks </t>
  </si>
  <si>
    <t xml:space="preserve">AIR – Corporate Debt Securities – TDS – Due between One to Five Years – Banks – KHR </t>
  </si>
  <si>
    <t xml:space="preserve">AIR – Corporate Debt Securities – TDS – Due between One to Five Years – Banks – USD </t>
  </si>
  <si>
    <t>Unposted Credits – Banks – Non Resident – EUR</t>
  </si>
  <si>
    <t>Unposted Credits – Banks – Non Resident – JPY</t>
  </si>
  <si>
    <t>Unposted Credits – Banks – Non Resident – Other</t>
  </si>
  <si>
    <t>Demand Deposit from Other Financial Institutions (OFIs)</t>
  </si>
  <si>
    <t>Demand Deposit – Interest Bearing from OFIs – Resident</t>
  </si>
  <si>
    <t xml:space="preserve">Repossessed Collateral (Excluding Real Estate) – KHR </t>
  </si>
  <si>
    <t>AIP – Line of Credits – Non Resident – JPY</t>
  </si>
  <si>
    <t>AIP – Line of Credits – Non Resident – Other</t>
  </si>
  <si>
    <t>AIP – Senior Debt</t>
  </si>
  <si>
    <t>AIP – Senior Debt – Resident</t>
  </si>
  <si>
    <t xml:space="preserve">(Less) Allowance for Loans and Lease Losses (ALLL) – Credit Revolving – Other </t>
  </si>
  <si>
    <t>Substandard Loans – Overdraft –  Individuals – Resident – USD</t>
  </si>
  <si>
    <t>Loss Loans – Long term Loans to Banks – Resident</t>
  </si>
  <si>
    <t xml:space="preserve">NUHGLI – Corporate Debt Securities – TDS – Due in one year or less – Private Sector </t>
  </si>
  <si>
    <t>Doubtful Loans – Commercial Loans</t>
  </si>
  <si>
    <t>Doubtful Loans – Overdraft (Permanent Line of Credit)</t>
  </si>
  <si>
    <t>Substandard Loans – Overdraft –  Individuals – Resident – EUR</t>
  </si>
  <si>
    <t>Bankers' Acceptances Outstanding – State Enterprises – JPY</t>
  </si>
  <si>
    <t>AIR – Doubtful Loans – Long term Loans to Head Office / Branches – Resident – JPY</t>
  </si>
  <si>
    <t>AIR – Doubtful Loans – Long term Loans to Head Office / Branches – Resident – Other</t>
  </si>
  <si>
    <t xml:space="preserve">Doubtful Loans – Overdraft (Permanent Line of Credit) – Private Sector – Resident </t>
  </si>
  <si>
    <t xml:space="preserve">NUHGLI – Investment in Equity Securities – Banks – AFS – Resident – EUR </t>
  </si>
  <si>
    <t xml:space="preserve">NUHGLI – Investment in Equity Securities – Banks – AFS – Resident – JPY </t>
  </si>
  <si>
    <t>Substandard Loans – Other Consumers Loans – Individuals – Non Resident – USD</t>
  </si>
  <si>
    <t>Bankers' Acceptances Outstanding – State Enterprises – KHR</t>
  </si>
  <si>
    <t>Bankers' Acceptances Outstanding – State Enterprises – USD</t>
  </si>
  <si>
    <t>Substandard Deposits – Long term Time Deposit with Head Office / Branches – Resident – Other</t>
  </si>
  <si>
    <t>Substandard Deposits – Long term Time Deposit with Head Office / Branches – Non Resident</t>
  </si>
  <si>
    <t>Standard Loans – Long term Loans to Foreign Governments – Other</t>
  </si>
  <si>
    <t>Standard Loans – Commercial Loans</t>
  </si>
  <si>
    <t>Standard Loans – Overdraft (Permanent Line of Credit)</t>
  </si>
  <si>
    <t>Standard Deposits – Saving Deposits with OFIs – Resident – JPY</t>
  </si>
  <si>
    <t>Standard Deposits – Saving Deposits with OFIs – Resident – Other</t>
  </si>
  <si>
    <t xml:space="preserve">Standard Deposits – Saving Deposits with Licensed MFIs – Resident </t>
  </si>
  <si>
    <t>Standard Deposits – Saving Deposits with Licensed MFIs – Resident – KHR</t>
  </si>
  <si>
    <t>Standard Deposits – Saving Deposits with Licensed MFIs – Resident – USD</t>
  </si>
  <si>
    <t>Substandard Loans – Bankers' Acceptances – State Enterprise – Resident – EUR</t>
  </si>
  <si>
    <t>NUHGLI – Royal Government of Cambodia – AFS – Treasury Bill – EUR</t>
  </si>
  <si>
    <t>AIR – Substandard Loans – Motor Vehicle Loans – Individuals – Resident – Other</t>
  </si>
  <si>
    <t xml:space="preserve">AIR – Substandard Loans – Motor Vehicle Loans – Individuals – Non Resident </t>
  </si>
  <si>
    <t>AIR – Substandard Loans – Motor Vehicle Loans – Individuals – Non Resident – KHR</t>
  </si>
  <si>
    <t>AIR – Substandard Loans – Motor Vehicle Loans – Individuals – Non Resident – USD</t>
  </si>
  <si>
    <t>AIR – Substandard Loans – Motor Vehicle Loans – Individuals – Non Resident – JPY</t>
  </si>
  <si>
    <t>AIR – Substandard Loans – Credit Cards Loans – Individuals – Non Resident – KHR</t>
  </si>
  <si>
    <t>AIR – Standard Loans – Short term Loans to Foreign Governments – KHR</t>
  </si>
  <si>
    <t>AIR – Standard Loans – Short term Loans to Foreign Governments – USD</t>
  </si>
  <si>
    <t>AIR – Standard Loans – Short term Loans to Foreign Governments – EUR</t>
  </si>
  <si>
    <t>Securities Purchased Under Agreement to Resell – OFIs – Non Resident – EUR</t>
  </si>
  <si>
    <t>Securities Purchased Under Agreement to Resell – OFIs – Non Resident – JPY</t>
  </si>
  <si>
    <t>AIR – Doubtful Loans – Long term Loans to Banks – Non Resident – JPY</t>
  </si>
  <si>
    <t xml:space="preserve">NUHGLI – Royal Government of Cambodia – TDS – Obligation Due in Less than One Year – KHR </t>
  </si>
  <si>
    <t xml:space="preserve">NUHGLI – Royal Government of Cambodia – TDS – Obligation Due in Less than One Year – USD </t>
  </si>
  <si>
    <t xml:space="preserve">NUHGLI – Royal Government of Cambodia – TDS – Obligation Due in Less than One Year – EUR </t>
  </si>
  <si>
    <t xml:space="preserve">NUHGLI – Royal Government of Cambodia – TDS – Obligation Due in Less than One Year – JPY </t>
  </si>
  <si>
    <t>AIR – Loss Loans – Short term Loans to Banks – Resident – Other</t>
  </si>
  <si>
    <t>AIR – Loss Loans – Short term Loans to Banks – Non Resident</t>
  </si>
  <si>
    <t>AIR – Loss Loans – Short term Loans to Banks – Non Resident – KHR</t>
  </si>
  <si>
    <t>Substandard Loans – Trust Receipt – Private Sector – Non Resident – KHR</t>
  </si>
  <si>
    <t>Other Long-term Loans – Banks – Non Resident</t>
  </si>
  <si>
    <t>Other Long-term Loans – Banks – Non Resident – KHR</t>
  </si>
  <si>
    <t xml:space="preserve">(Less) Allowance for Loans and Lease Losses (ALLL)  – Overdraft </t>
  </si>
  <si>
    <t>(Less) Allowance for Loans and Lease Losses (ALLL)  – Overdraft – KHR</t>
  </si>
  <si>
    <t xml:space="preserve">Corporate Debt Securities – HTM – Due in one year or less – State Enterprise – USD </t>
  </si>
  <si>
    <t>Loss Deposits – Short term Time Deposit with Banks – Resident</t>
  </si>
  <si>
    <t xml:space="preserve">Corporate Debt Securities – HTM – Due between One to Five Years – Banks </t>
  </si>
  <si>
    <t>Loss Loans – Lease Financing Receivable – Private Sector – Resident – Other</t>
  </si>
  <si>
    <t xml:space="preserve">Loss Loans – Lease Financing Receivable – Private Sector – Non Resident </t>
  </si>
  <si>
    <t xml:space="preserve">(Less) Allowance for Loans and Lease Losses (ALLL) – Other Bill of Exchange (BoE) </t>
  </si>
  <si>
    <t>Standard Deposits – Long term Time Deposit with OFIs – Resident – Other</t>
  </si>
  <si>
    <t>Standard Deposits – Long term Time Deposit with OFIs – Non Resident</t>
  </si>
  <si>
    <t xml:space="preserve">Substandard Loans – Loans to Related Parties – Private Sector – Resident </t>
  </si>
  <si>
    <t>Substandard Loans – Loans to Related Parties – Private Sector – Resident – KHR</t>
  </si>
  <si>
    <t>NUHGLI – Royal Government of Cambodia – AFS – Treasury Bill – JPY</t>
  </si>
  <si>
    <t>Substandard Loans – Loans to Related Parties – Private Sector – Resident – EUR</t>
  </si>
  <si>
    <t>Substandard Loans – Loans to Related Parties – Private Sector – Resident – JPY</t>
  </si>
  <si>
    <t>Substandard Loans – Loans to Related Parties – Private Sector – Resident – Other</t>
  </si>
  <si>
    <t xml:space="preserve">Substandard Loans – Loans to Related Parties – Private Sector – Non Resident </t>
  </si>
  <si>
    <t>Margin or Restrictive Deposits of OFIs – Resident – KHR</t>
  </si>
  <si>
    <t>Margin or Restrictive Deposits of OFIs – Resident – USD</t>
  </si>
  <si>
    <t xml:space="preserve">NUHGLI – Investment in Equity Securities – Banks – AFS – Non Resident – Other </t>
  </si>
  <si>
    <t xml:space="preserve">Equivalence Foreign Exchange Position Account – JPY </t>
  </si>
  <si>
    <t xml:space="preserve">Equivalence Foreign Exchange Position Account – Other </t>
  </si>
  <si>
    <t>Due from Banks – Interest Bearing – Demand Deposit – Non Resident – KHR</t>
  </si>
  <si>
    <t>Due from Banks – Interest Bearing – Demand Deposit – Non Resident – USD</t>
  </si>
  <si>
    <t>Due from Banks – Interest bearing – Demand Deposit – Non Resident – EUR</t>
  </si>
  <si>
    <t>Due from Banks – Interest Bearing – Demand Deposit – Non Resident – JPY</t>
  </si>
  <si>
    <t>Due from Banks – Non Interest Bearing – Demand Deposit – Resident – JPY</t>
  </si>
  <si>
    <t>CURRENCY AND DEPOSITS</t>
  </si>
  <si>
    <t>SECURITIES OTHER THAN SHARES</t>
  </si>
  <si>
    <t>LOANS</t>
  </si>
  <si>
    <t>Doubtful Deposits – Saving Deposits with OFIs – Resident – USD</t>
  </si>
  <si>
    <t>Doubtful Deposits – Saving Deposits with OFIs – Resident – EUR</t>
  </si>
  <si>
    <t>Doubtful Deposits – Saving Deposits with OFIs – Resident – JPY</t>
  </si>
  <si>
    <t xml:space="preserve">NUHGLI  – Investment in Equity Securities – OFIs – TDS – Resident – EUR </t>
  </si>
  <si>
    <t xml:space="preserve">NUHGLI  – Investment in Equity Securities – OFIs – TDS – Resident – JPY </t>
  </si>
  <si>
    <t>Loss Deposits – Short term Time Deposit with Banks – Non Resident – USD</t>
  </si>
  <si>
    <t>Spot Market Foreign Exchange Purchase Contracts – Other</t>
  </si>
  <si>
    <t>Forward Foreign Exchage Purchase Contracts</t>
  </si>
  <si>
    <t xml:space="preserve">Corporate Debt Securities – HTM – Due between One to Five Years – OFIs – KHR </t>
  </si>
  <si>
    <t xml:space="preserve">Corporate Debt Securities – HTM – Due between One to Five Years – OFIs – USD </t>
  </si>
  <si>
    <t xml:space="preserve">Corporate Debt Securities – HTM – Due between One to Five Years – OFIs – EUR </t>
  </si>
  <si>
    <t xml:space="preserve">Corporate Debt Securities – HTM – Due between One to Five Years – OFIs – JPY </t>
  </si>
  <si>
    <t xml:space="preserve">Corporate Debt Securities – HTM – Due between One to Five Years – OFIs – Other </t>
  </si>
  <si>
    <t>Doubtful Loans – Short term Loans to Provinces and Commune Councils – EUR</t>
  </si>
  <si>
    <t>Doubtful Deposits – Saving Deposits with OFIs – Resident – KHR</t>
  </si>
  <si>
    <t>AIR – Securities Purchased Under Agreement to Resell – Private Sector – Non Resident – EUR</t>
  </si>
  <si>
    <t>AIP – Certificate of Deposits – State Enterprise – EUR</t>
  </si>
  <si>
    <t>AIP – Certificate of Deposits – State Enterprise – JPY</t>
  </si>
  <si>
    <t>AIP – Certificate of Deposits – State Enterprise – Other</t>
  </si>
  <si>
    <t>Doubtful Loans – Bankers' Acceptances  - Private Sector - Non Resident</t>
  </si>
  <si>
    <t>Doubtful Loans – Bankers' Acceptances  - State Enterprise</t>
  </si>
  <si>
    <t>Money Market Deposit Accounts – OFIs</t>
  </si>
  <si>
    <t xml:space="preserve">Money Market Deposit Accounts – OFIs – Resident </t>
  </si>
  <si>
    <t>Money Market Deposit Accounts – OFIs – Resident – KHR</t>
  </si>
  <si>
    <t>Money Market Deposit Accounts – OFIs – Resident – USD</t>
  </si>
  <si>
    <t>AIP – Long term – Other Deposits – State Enterprise – Other</t>
  </si>
  <si>
    <t>Loss Loans – Bankers' Acceptances – State Enterprise – Resident</t>
  </si>
  <si>
    <t xml:space="preserve">Loss Loans – Bankers' Acceptances – Private Sector – Non Resident </t>
  </si>
  <si>
    <t xml:space="preserve">Loss Loans – Other Bill of Exchange (BoE) – Private Sector – Non Resident </t>
  </si>
  <si>
    <t>AIP – Negotiable Certificate of Deposits – State Enterprise – USD</t>
  </si>
  <si>
    <t>AIP – Margin or Restrictive Deposits of State Enterprise – USD</t>
  </si>
  <si>
    <t xml:space="preserve">Accumulated Premium Amortization, Less Discount Accretion on Other Portfolio Securities – HTM – EUR </t>
  </si>
  <si>
    <t xml:space="preserve">Accumulated Premium Amortization, Less Discount Accretion on Other Portfolio Securities – HTM – JPY </t>
  </si>
  <si>
    <t>Doubtful Loans – Short term Commercial Loans – State Enterprise – Resident – Other</t>
  </si>
  <si>
    <t xml:space="preserve">Investments in Foreign Entities Debt Securities – HTM – Due in over 5 years – USD </t>
  </si>
  <si>
    <t xml:space="preserve">Investments in Foreign Entities Debt Securities – HTM – Due in over 5 years – EUR </t>
  </si>
  <si>
    <t>AIR – Securities Purchased Under Agreement to Resell – Government Entities – Resident – Other</t>
  </si>
  <si>
    <t xml:space="preserve">Prepaid Professional Fees – EUR </t>
  </si>
  <si>
    <t xml:space="preserve">Prepaid Professional Fees – JPY </t>
  </si>
  <si>
    <t>Prepaid Professional Fees – Other</t>
  </si>
  <si>
    <t xml:space="preserve">NUHGLI  – Investment in Equity Securities – Private Sector – TDS – Non Resident – USD </t>
  </si>
  <si>
    <t xml:space="preserve">NUHGLI  – Investment in Equity Securities – Private Sector – TDS – Non Resident – EUR </t>
  </si>
  <si>
    <t>Other Dep. Central Bank Other FC</t>
  </si>
  <si>
    <t xml:space="preserve">NUHGLI – Corporate Debt Securities – TDS – Due Over Five Years – Private Sector – EUR </t>
  </si>
  <si>
    <t>AIR – Loss Deposits – Short term Time Deposit with Head Office / Branches – Non Resident</t>
  </si>
  <si>
    <t>AIR – Loss Loans – Overdraft (Permanent Line of Credit) – Private Sector – Resident – KHR</t>
  </si>
  <si>
    <t>Doubtful Loans – Real Estate Mortgage Loans – Individuals – Resident – USD</t>
  </si>
  <si>
    <t>Doubtful Loans – Real Estate Mortgage Loans – Individuals – Resident – EUR</t>
  </si>
  <si>
    <t>AIR – Standard Loans – Long term Loans to Foreign Governments – Other</t>
  </si>
  <si>
    <t>AIR – Standard Loans – Commercial Loans</t>
  </si>
  <si>
    <t>AIR – Standard Loans – Overdraft (Permanent Line of Credit)</t>
  </si>
  <si>
    <t xml:space="preserve">AIR – Standard Loans – Overdraft (Permanent Line of Credit) – Private Sector – Resident </t>
  </si>
  <si>
    <t xml:space="preserve">Corporate Debt Securities – HTM – Due Over Five Years – Banks – KHR </t>
  </si>
  <si>
    <t xml:space="preserve">Corporate Debt Securities – HTM – Due Over Five Years – Banks – USD </t>
  </si>
  <si>
    <t xml:space="preserve">Corporate Debt Securities – HTM – Due Over Five Years – Banks – EUR </t>
  </si>
  <si>
    <t xml:space="preserve">Corporate Debt Securities – HTM – Due Over Five Years – Banks – JPY </t>
  </si>
  <si>
    <t xml:space="preserve">Corporate Debt Securities – HTM – Due Over Five Years – Banks – Other </t>
  </si>
  <si>
    <t xml:space="preserve">Corporate Debt Securities – HTM – Due Over Five Years – OFIs </t>
  </si>
  <si>
    <t xml:space="preserve">Corporate Debt Securities – HTM – Due Over Five Years – OFIs – KHR </t>
  </si>
  <si>
    <t xml:space="preserve">Royal Government of Cambodia – AFS – Obligation Due in Less than One Year – Other </t>
  </si>
  <si>
    <t>Due from Banks – Interest Bearing – Demand Deposit – Resident – USD</t>
  </si>
  <si>
    <t>Doubtful Loans – Lease Financing Receivable – Private Sector – Non Resident – KHR</t>
  </si>
  <si>
    <t>Doubtful Loans – Lease Financing Receivable – Private Sector – Non Resident – USD</t>
  </si>
  <si>
    <t>Securities Required Reserves FC</t>
  </si>
  <si>
    <t>Securities Central Bank Other FC</t>
  </si>
  <si>
    <t>Securities Other Depository Corporations FC</t>
  </si>
  <si>
    <t>Securities Other Financial Corporations FC</t>
  </si>
  <si>
    <t xml:space="preserve">Standard Deposits – Short term Time Deposit with Licensed MFIs – Resident </t>
  </si>
  <si>
    <t>Standard Deposits – Short term Time Deposit with Licensed MFIs – Resident – KHR</t>
  </si>
  <si>
    <t>Standard Loans – Other Long term Loans – Private Sector – Resident – USD</t>
  </si>
  <si>
    <t>Standard Loans – Other Long term Loans – Private Sector – Resident – EUR</t>
  </si>
  <si>
    <t>AIP – Short term – Other Deposits – Private Sector – Non Resident – JPY</t>
  </si>
  <si>
    <t>AIP – Short term – Other Deposits – Private Sector – Non Resident – Other</t>
  </si>
  <si>
    <t>Negotiable Certificate of Deposits – Banks – Non Resident – USD</t>
  </si>
  <si>
    <t>Negotiable Certificate of Deposits – Banks – Non Resident – EUR</t>
  </si>
  <si>
    <t>Other Short Term Deposits – Provinces and Commune Councils – JPY</t>
  </si>
  <si>
    <t>Other Short Term Deposits – Provinces and Commune Councils – Other</t>
  </si>
  <si>
    <t>AIP – Long Term – Time Deposit from State Enterprise – EUR</t>
  </si>
  <si>
    <t>AIR – Loss Loans – Short term Commercial Loans – State Enterprise – Resident – JPY</t>
  </si>
  <si>
    <t xml:space="preserve">AIR – Loss Loans – Other Commercial Loans – Private Sector – Resident </t>
  </si>
  <si>
    <t>Other Long Term Deposits – Provinces and Commune Councils – KHR</t>
  </si>
  <si>
    <t>Other Long Term Deposits – Provinces and Commune Councils – USD</t>
  </si>
  <si>
    <t>Other Long Term Deposits – Provinces and Commune Councils – EUR</t>
  </si>
  <si>
    <t>AIR – Standard Loans – Short term Loans to Royal Government of Cambodia – EUR</t>
  </si>
  <si>
    <t>Loss Loans – Long term Loans to OFIs – Non Resident – Other</t>
  </si>
  <si>
    <t xml:space="preserve">Loss Loans – Long term Loans to Licensed MFIs – Resident </t>
  </si>
  <si>
    <t xml:space="preserve">Investments in Foreign Entities Debt Securities – AFS – Due in over 5 years </t>
  </si>
  <si>
    <t xml:space="preserve">Investments in Foreign Entities Debt Securities – AFS – Due in over 5 years – KHR </t>
  </si>
  <si>
    <t xml:space="preserve">Accumulated Premium Amortization, Less Discount Accretion on Other Portfolio Securities – AFS – JPY </t>
  </si>
  <si>
    <t>Doubtful Loans – Overdraft (Permanent Line of Credit) – Private Sector – Resident – EUR</t>
  </si>
  <si>
    <t>Loss Deposits – Long term Time Deposit with Head Office / Branches – Non Resident – KHR</t>
  </si>
  <si>
    <t xml:space="preserve">Foreign Government Obligation – AFS – Due between One to Five Years – KHR </t>
  </si>
  <si>
    <t>AIR – Loss Deposits – Long term Time Deposit with Banks – Resident</t>
  </si>
  <si>
    <t>AIR – Loss Deposits – Long term Time Deposit with Banks – Resident – KHR</t>
  </si>
  <si>
    <t>AIR – Loss Deposits – Long term Time Deposit with Banks – Resident – USD</t>
  </si>
  <si>
    <t xml:space="preserve">Accumulated Premium Amortization, Less Discount Accretion on RGC Obligation – AFS – EUR </t>
  </si>
  <si>
    <t xml:space="preserve">Foreign Government Obligation – AFS – Due Over Five Years – USD </t>
  </si>
  <si>
    <t xml:space="preserve">Foreign Government Obligation – AFS – Due Over Five Years – EUR </t>
  </si>
  <si>
    <t>Doubtful Loans – Other Commercial Loans – Private Sector – Non Resident – USD</t>
  </si>
  <si>
    <t>Doubtful Loans – Lease Financing Receivable</t>
  </si>
  <si>
    <t xml:space="preserve">Doubtful Loans – Lease Financing Receivable – Private Sector – Resident </t>
  </si>
  <si>
    <t>Doubtful Loans – Lease Financing Receivable – Private Sector – Resident – KHR</t>
  </si>
  <si>
    <t>Doubtful Loans – Lease Financing Receivable – Private Sector – Resident – USD</t>
  </si>
  <si>
    <t>Doubtful Loans – Lease Financing Receivable – Private Sector – Resident – EUR</t>
  </si>
  <si>
    <t>Substandard Loans – Credit Cards Loans – Individuals – Resident – Other</t>
  </si>
  <si>
    <t xml:space="preserve">Substandard Loans – Credit Cards Loans – Individuals – Non Resident </t>
  </si>
  <si>
    <t xml:space="preserve">Traveller's Checks Purchased (Cashed) </t>
  </si>
  <si>
    <t xml:space="preserve">Traveller's Checks Purchased (Cashed) – KHR </t>
  </si>
  <si>
    <t xml:space="preserve">Traveller's Checks Purchased (Cashed) – USD </t>
  </si>
  <si>
    <t xml:space="preserve">Traveller's Checks Purchased (Cashed) – EUR </t>
  </si>
  <si>
    <t xml:space="preserve">Traveller's Checks Purchased (Cashed) – JPY </t>
  </si>
  <si>
    <t xml:space="preserve">Traveller's Checks Purchased (Cashed) – Other </t>
  </si>
  <si>
    <t xml:space="preserve">Non-Cash Items </t>
  </si>
  <si>
    <t xml:space="preserve">Non-Cash Items – KHR </t>
  </si>
  <si>
    <t xml:space="preserve">Non-Cash Items – USD </t>
  </si>
  <si>
    <t xml:space="preserve">Non-Cash Items – EUR </t>
  </si>
  <si>
    <t xml:space="preserve">Non-Cash Items – JPY </t>
  </si>
  <si>
    <t xml:space="preserve">NUHGLI – Investment in Equity Securities – Banks – TDS – Resident – USD </t>
  </si>
  <si>
    <t xml:space="preserve">NUHGLI – Investment in Equity Securities – Banks – TDS – Resident – EUR </t>
  </si>
  <si>
    <t>Capital Guarantee Deposit with NBC</t>
  </si>
  <si>
    <t>Capital Guarantee Deposit with NBC – KHR</t>
  </si>
  <si>
    <t>Capital Guarantee Deposit with NBC – USD</t>
  </si>
  <si>
    <t>Capital Guarantee Deposit with NBC – EUR</t>
  </si>
  <si>
    <t>Capital Guarantee Deposit with NBC – JPY</t>
  </si>
  <si>
    <t>AIR – Substandard Loans – Equipment Loans – Private Sector – Resident – EUR</t>
  </si>
  <si>
    <t>AIR – Substandard Loans – Equipment Loans – Private Sector – Resident – JPY</t>
  </si>
  <si>
    <t>AIR – Substandard Loans – Equipment Loans – Private Sector – Resident – Other</t>
  </si>
  <si>
    <t>Substandard Loans – Bankers' Acceptances – Private Sector – Resident – KHR</t>
  </si>
  <si>
    <t xml:space="preserve">Investment – Investments in Equity Securities – Banks – AFS – Non Resident – JPY </t>
  </si>
  <si>
    <t xml:space="preserve">Investment – Investments in Equity Securities – Banks – AFS – Non Resident – Other </t>
  </si>
  <si>
    <t xml:space="preserve">Foreign Government Obligation – AFS – Due between One to Five Years – USD </t>
  </si>
  <si>
    <t xml:space="preserve">Foreign Government Obligation – AFS – Due between One to Five Years – EUR </t>
  </si>
  <si>
    <t>Standard Loans – Overdraft to Banks – Resident – Other</t>
  </si>
  <si>
    <t xml:space="preserve">AIR – Foreign Government Obligation – TDS – Due between One to Five Years – USD </t>
  </si>
  <si>
    <t xml:space="preserve">AIR – Foreign Government Obligation – TDS – Due between One to Five Years – EUR </t>
  </si>
  <si>
    <t>Long term – Other Deposits – OFIs – Resident – EUR</t>
  </si>
  <si>
    <t>Long term – Other Deposits – OFIs – Resident – JPY</t>
  </si>
  <si>
    <t>Securities Purchased Under Agreement to Resell – Private Sector – Resident – JPY</t>
  </si>
  <si>
    <t>Interbank Funds Purchased – OFIs – Non Resident – KHR</t>
  </si>
  <si>
    <t>Interbank Funds Purchased – OFIs – Non Resident – USD</t>
  </si>
  <si>
    <t>AIR – Doubtful Loans – Loans to Related Parties – Private Sector – Non Resident – Other</t>
  </si>
  <si>
    <t>AIR – Doubtful Loans – Other Bill of Exchange (BoE) – Private Sector – Non Resident – JPY</t>
  </si>
  <si>
    <t>AIR – Standard Loans – Short term Loans to Banks – Resident</t>
  </si>
  <si>
    <t xml:space="preserve">Corporate Debt Securities – AFS – Due between One to Five Years – Banks </t>
  </si>
  <si>
    <t>Securities Purchased Under Agreement to Resell – Private Sector – Non Resident</t>
  </si>
  <si>
    <t>AIR – Loss Deposits – Long term Time Deposit with Head Office / Branches – Non Resident – KHR</t>
  </si>
  <si>
    <t>AIR – Loss Deposits – Long term Time Deposit with Head Office / Branches – Non Resident – USD</t>
  </si>
  <si>
    <t>AIR – Loss Deposits – Long term Time Deposit with Head Office / Branches – Non Resident – EUR</t>
  </si>
  <si>
    <t>AIR – Loss Deposits – Long term Time Deposit with Head Office / Branches – Non Resident – JPY</t>
  </si>
  <si>
    <t>Trade Credit/Advances Public Nonfinancial Corporations FC</t>
  </si>
  <si>
    <t xml:space="preserve">Investment – Investments in Equity Securities – Banks – AFS – Non Resident – USD </t>
  </si>
  <si>
    <t>Standard Deposits – Saving Deposits with Licensed MFIs – Resident – Other</t>
  </si>
  <si>
    <t>Substandard Loans and Placements with Banks</t>
  </si>
  <si>
    <t>Substandard Loans – Short term Loans to Banks</t>
  </si>
  <si>
    <t>Standard Loans – Loans to Related Parties – Private Sector – Resident – KHR</t>
  </si>
  <si>
    <t>Standard Loans – Loans to Related Parties – Private Sector – Resident – USD</t>
  </si>
  <si>
    <t>Standard Loans – Loans to Related Parties – Private Sector – Resident – EUR</t>
  </si>
  <si>
    <t>AIR – Substandard Loans – Bank Employee – Resident    – KHR</t>
  </si>
  <si>
    <t>AIR – Substandard Loans – Bank Employee – Resident    – USD</t>
  </si>
  <si>
    <t>Substandard Loans – Long term Loans to OFIs – Resident – EUR</t>
  </si>
  <si>
    <t>Substandard Loans – Long term Loans to OFIs – Resident – JPY</t>
  </si>
  <si>
    <t>Doubtful Loans – Overdraft –  Individuals – Non Resident – USD</t>
  </si>
  <si>
    <t>Doubtful Loans – Overdraft –  Individuals – Non Resident – EUR</t>
  </si>
  <si>
    <t>Doubtful Deposits – Long term Time Deposit with Licensed MFIs – Resident – Other</t>
  </si>
  <si>
    <t>Substandard Loans – Real Estate Mortgage Loans – Individuals – Resident – JPY</t>
  </si>
  <si>
    <t>Substandard Loans – Real Estate Mortgage Loans – Individuals – Resident – Other</t>
  </si>
  <si>
    <t xml:space="preserve">Substandard Loans – Bank Employee – Resident </t>
  </si>
  <si>
    <t xml:space="preserve">NUHGLI – Investment in Equity Securities – Private Sector – AFS – Non Resident – Other </t>
  </si>
  <si>
    <t>Net Unrealised Holding Gains (Losses) on Investment and Security – Trading / Dealing Securities</t>
  </si>
  <si>
    <t>Securities Excl. Other Depository Corporations NC</t>
  </si>
  <si>
    <t>Securities Excl. Other Financial Corporations NC</t>
  </si>
  <si>
    <t>Securities Excl. Central Government NC</t>
  </si>
  <si>
    <t>Loans Other Resident Sectors NC</t>
  </si>
  <si>
    <t>Loans Nonresidents NC</t>
  </si>
  <si>
    <t>Repurchase Agreements Nonresidents NC</t>
  </si>
  <si>
    <t>Other Loans to Nonresidents NC</t>
  </si>
  <si>
    <t>Loans Central Bank FC</t>
  </si>
  <si>
    <t xml:space="preserve">NUHGLI – Corporate Debt Securities – AFS – Due in one year or less – State Enterprise – KHR </t>
  </si>
  <si>
    <t xml:space="preserve">NUHGLI – Corporate Debt Securities – AFS – Due in one year or less – State Enterprise – USD </t>
  </si>
  <si>
    <t xml:space="preserve">NUHGLI – Corporate Debt Securities – AFS – Due in one year or less – State Enterprise – EUR </t>
  </si>
  <si>
    <t xml:space="preserve">NUHGLI – Corporate Debt Securities – AFS – Due in one year or less – State Enterprise – JPY </t>
  </si>
  <si>
    <t>Substandard Loans – Short term Commercial Loans – State Enterprise – Resident – USD</t>
  </si>
  <si>
    <t>Standard Deposits – Long term Time Deposit with Banks – Non Resident – EUR</t>
  </si>
  <si>
    <t xml:space="preserve">Corporate Debt Securities – AFS – Due between One to Five Years – Banks – USD </t>
  </si>
  <si>
    <t xml:space="preserve">Corporate Debt Securities – AFS – Due between One to Five Years – Banks – EUR </t>
  </si>
  <si>
    <t>Transf. Dep. Excl. Other Nonfinancial Corporations NC</t>
  </si>
  <si>
    <t>Standard Loans – Real Estate Mortgage Loans – Private Sector – Resident – JPY</t>
  </si>
  <si>
    <t xml:space="preserve">Doubtful Loans – Equipment Loans – State Enterprise – Resident – EUR </t>
  </si>
  <si>
    <t xml:space="preserve">Doubtful Loans – Equipment Loans – State Enterprise – Resident – JPY </t>
  </si>
  <si>
    <t xml:space="preserve">Corporate Debt Securities – AFS – Due between One to Five Years – State Enterprise – USD </t>
  </si>
  <si>
    <t xml:space="preserve">Royal Government of Cambodia – AFS – Obligation Due between One to Five Years – Other </t>
  </si>
  <si>
    <t>Investment in Debt Securities – AFS – RGC Obligation – Due Over Five Years</t>
  </si>
  <si>
    <t xml:space="preserve">Prepaid License Fees – KHR </t>
  </si>
  <si>
    <t>Prepaid License Fees – USD</t>
  </si>
  <si>
    <t>Prepaid License Fees – EUR</t>
  </si>
  <si>
    <t>Prepaid License Fees – JPY</t>
  </si>
  <si>
    <t>Prepaid License Fees – Other</t>
  </si>
  <si>
    <t>Account Receivable</t>
  </si>
  <si>
    <t>Recoverable VAT Receivable</t>
  </si>
  <si>
    <t xml:space="preserve">Recoverable VAT Receivable – KHR </t>
  </si>
  <si>
    <t>Security Sold Under Agreement to Repurchased – Overnight – OFIs</t>
  </si>
  <si>
    <t>AIP – Margin or Restrictive Deposits of Banks – Resident – EUR</t>
  </si>
  <si>
    <t xml:space="preserve">Doubtful Loans – Equipment Loans – State Enterprise – Resident – Other </t>
  </si>
  <si>
    <t>Doubtful Loans – Real Estate Mortgage Loans</t>
  </si>
  <si>
    <t xml:space="preserve">Other Prepaid Expenses and Deferred Charges – EUR </t>
  </si>
  <si>
    <t xml:space="preserve">Investments in Foreign Entities Debt Securities – AFS – Due in one year or less </t>
  </si>
  <si>
    <t xml:space="preserve">Investments in Foreign Entities Debt Securities – AFS – Due in one year or less – KHR </t>
  </si>
  <si>
    <t>Substandard Deposits – Short term Time Deposit with Banks – Resident – KHR</t>
  </si>
  <si>
    <t>Substandard Deposits – Short term Time Deposit with Banks – Resident – USD</t>
  </si>
  <si>
    <t>AIR – Standard Loans – Trust Receipt – State Enterprise – Resident – KHR</t>
  </si>
  <si>
    <t xml:space="preserve">Standard Loans – Lease Financing Receivable – State Enterprise – Resident – KHR </t>
  </si>
  <si>
    <t>Standard Loans – Lease Financing Receivable – State Enterprise – Resident – USD</t>
  </si>
  <si>
    <t>Standard Loans – Lease Financing Receivable – State Enterprise – Resident – EUR</t>
  </si>
  <si>
    <t>Standard Loans – Lease Financing Receivable – State Enterprise – Resident – JPY</t>
  </si>
  <si>
    <t>Standard Loans – Lease Financing Receivable – State Enterprise – Resident – Other</t>
  </si>
  <si>
    <t>Substandard Deposits – Short term Time Deposit with OFIs – Non Resident – EUR</t>
  </si>
  <si>
    <t>Substandard Deposits – Short term Time Deposit with OFIs – Non Resident – JPY</t>
  </si>
  <si>
    <t>AIR – Substandard Loans – Long term Loans to OFIs – Resident – JPY</t>
  </si>
  <si>
    <t>AIR – Securities Purchased Under Agreement to Resell – OFIs – Non Resident – KHR</t>
  </si>
  <si>
    <t>AIR – Standard Deposits – Short term Time Deposit with OFIs – Resident</t>
  </si>
  <si>
    <t>Substandard Deposits – Saving Deposits with OFIs – Resident – USD</t>
  </si>
  <si>
    <t>Doubtful Loans – Motor Vehicle Loans – Individuals – Resident – KHR</t>
  </si>
  <si>
    <t>Doubtful Loans – Other Bill of Exchange (BoE) – Private Sector – Resident – KHR</t>
  </si>
  <si>
    <t xml:space="preserve">Corporate Debt Securities – HTM – Due Over Five Years – OFIs – JPY </t>
  </si>
  <si>
    <t xml:space="preserve">Corporate Debt Securities – HTM – Due Over Five Years – OFIs – Other </t>
  </si>
  <si>
    <t xml:space="preserve">Corporate Debt Securities – HTM – Due Over Five Years – Private Sector  </t>
  </si>
  <si>
    <t xml:space="preserve">NUHGLI –  Investment in Equity Securities – Banks – AFS – Resident – USD </t>
  </si>
  <si>
    <t>Loss Loans – Other Commercial Loans – Private Sector – Resident – JPY</t>
  </si>
  <si>
    <t>Loss Loans – Other Commercial Loans – Private Sector – Resident – Other</t>
  </si>
  <si>
    <t xml:space="preserve">Loss Loans – Other Commercial Loans – Private Sector – Non Resident </t>
  </si>
  <si>
    <t>AIR – Standard Deposits – Saving Deposits with OFIs – Resident – USD</t>
  </si>
  <si>
    <t>AIR – Standard Deposits – Saving Deposits with OFIs – Resident – EUR</t>
  </si>
  <si>
    <t>AIR – Standard Deposits – Saving Deposits with OFIs – Resident – JPY</t>
  </si>
  <si>
    <t xml:space="preserve">  Doubtful Loans – Bank Employee – Resident    – USD</t>
  </si>
  <si>
    <t xml:space="preserve">  Doubtful Loans – Bank Employee – Resident   – EUR</t>
  </si>
  <si>
    <t xml:space="preserve">Spot Market Foreign Exchange Purchase Contracts – USD </t>
  </si>
  <si>
    <t>Miscellaneous Liability Items Residents NC</t>
  </si>
  <si>
    <t>Dividends Payable Residents FC</t>
  </si>
  <si>
    <t>Miscellaneous Liability Items Residents FC</t>
  </si>
  <si>
    <t>Other Accounts Payable Other Nonresidents</t>
  </si>
  <si>
    <t>Other Accounts Payable Other Nonresidents NC</t>
  </si>
  <si>
    <t>Dividends Payable Nonresidents NC</t>
  </si>
  <si>
    <t>Miscellaneous Liability Items Nonresidents NC</t>
  </si>
  <si>
    <t>Other Accounts Payable Other Nonresidents FC</t>
  </si>
  <si>
    <t>Dividends Payable Nonresidents FC</t>
  </si>
  <si>
    <t>Settlement Accounts Nonresidents FC</t>
  </si>
  <si>
    <t xml:space="preserve">Trading / Dealing Marketable Equity Securities – Banks – Non Resident – USD </t>
  </si>
  <si>
    <t>Loss Loans – Bankers' Acceptances – Private Sector – Resident – EUR</t>
  </si>
  <si>
    <t>Substandard Loans – Credit Revolving – Individuals – Non Resident – Other</t>
  </si>
  <si>
    <t xml:space="preserve">AIR – Corporate Debt Securities – AFS – Due in one year or less – OFIs – USD </t>
  </si>
  <si>
    <t>Loss Loans – Bankers' Acceptances – State Enterprise – Resident – KHR</t>
  </si>
  <si>
    <t xml:space="preserve">(Less) Allowance for Loans and Lease Losses (ALLL) – Equipment Loans – EUR </t>
  </si>
  <si>
    <t>AIR – Doubtful Loans – Overdraft to Banks – Resident</t>
  </si>
  <si>
    <t xml:space="preserve">NUHGLI – Corporate Debt Securities – TDS – Due between One to Five Years </t>
  </si>
  <si>
    <t>AIR – Doubtful Loans – Credit Revolving – State Enterprise – Resident – Other</t>
  </si>
  <si>
    <t>AIR – Standard Loans – Short term Loans to Licensed MFIs – Resident – KHR</t>
  </si>
  <si>
    <t>AIR – Standard Deposits – Long term Time Deposit with Banks – Non Resident – EUR</t>
  </si>
  <si>
    <t xml:space="preserve">AIR – Investment in Debt Securities – HTM – RGC Obligation – Due in Less than One Year </t>
  </si>
  <si>
    <t xml:space="preserve">AIR – Royal Government of Cambodia – HTM – Obligation Due in Less than One Year – KHR </t>
  </si>
  <si>
    <t xml:space="preserve">Investment in Equity Securities – OFIs – AFS – Non Resident – KHR </t>
  </si>
  <si>
    <t xml:space="preserve">(Less) Allowance for Loans and Lease Losses (ALLL) – Equipment Loans – JPY </t>
  </si>
  <si>
    <t xml:space="preserve">(Less) Allowance for Loans and Lease Losses (ALLL) – Equipment Loans – Other </t>
  </si>
  <si>
    <t xml:space="preserve">(Less) Allowance for Loans and Lease Losses (ALLL) – Real Estate Mortgage Loans </t>
  </si>
  <si>
    <t xml:space="preserve">(Less) Allowance for Loans and Lease Losses (ALLL) – Real Estate Mortgage Loans – KHR </t>
  </si>
  <si>
    <t>Doubtful Deposits – Long term Time Deposit with OFIs – Non Resident – JPY</t>
  </si>
  <si>
    <t>Doubtful Deposits – Long term Time Deposit with Banks – Resident – USD</t>
  </si>
  <si>
    <t>AIR – Standard Deposits – Long term Time Deposit with Banks – Resident – KHR</t>
  </si>
  <si>
    <t>AIR – Standard Deposits – Long term Time Deposit with Banks – Resident – USD</t>
  </si>
  <si>
    <t>AIR – Standard Deposits – Long term Time Deposit with Banks – Resident – EUR</t>
  </si>
  <si>
    <t>AIR – Standard Deposits – Long term Time Deposit with Banks – Resident – JPY</t>
  </si>
  <si>
    <t xml:space="preserve">AIR – Corporate Debt Securities – HTM – Due in one year or less – OFIs </t>
  </si>
  <si>
    <t>AIR – Loss Loans – Equipment Loans – Private Sector – Non Resident – USD</t>
  </si>
  <si>
    <t>AIR – Standard Loans – Credit Revolving – Individuals – Resident – USD</t>
  </si>
  <si>
    <t>AIR – Standard Loans – Motor Vehicle Loans – Individuals – Resident – USD</t>
  </si>
  <si>
    <t>Loss Deposits – Long term Time Deposit with Banks – Non Resident</t>
  </si>
  <si>
    <t xml:space="preserve">Foreign Government Obligation – AFS – Due between One to Five Years – Other </t>
  </si>
  <si>
    <t xml:space="preserve">Investment in Debt Securities – AFS – Foreign Government – Due Over Five Years </t>
  </si>
  <si>
    <t>AIR – Securities Purchased Under Agreement to Resell – Government Entities – Resident – EUR</t>
  </si>
  <si>
    <t xml:space="preserve">Corporate Debt Securities – AFS – Due in one year or less – OFIs – USD </t>
  </si>
  <si>
    <t xml:space="preserve">Corporate Debt Securities – AFS – Due in one year or less – OFIs – EUR </t>
  </si>
  <si>
    <t xml:space="preserve">Corporate Debt Securities – AFS – Due in one year or less – OFIs – JPY </t>
  </si>
  <si>
    <t xml:space="preserve">Corporate Debt Securities – AFS – Due in one year or less – OFIs – Other </t>
  </si>
  <si>
    <t>Loss Loans – Short term Commercial Loans – Private Sector – Non Resident – Other</t>
  </si>
  <si>
    <t>Other Dep. Excl. Other Depository Corporations FC</t>
  </si>
  <si>
    <t>Standard Loans – Bankers' Acceptances – Private Sector – Resident – KHR</t>
  </si>
  <si>
    <t>Standard Loans – Bankers' Acceptances – Private Sector – Resident – USD</t>
  </si>
  <si>
    <t>Standard Loans – Bankers' Acceptances – Private Sector – Resident – EUR</t>
  </si>
  <si>
    <t>Standard Loans – Bankers' Acceptances – Private Sector – Resident – JPY</t>
  </si>
  <si>
    <t>AIR – Short Term Time Deposit with NBC – JPY</t>
  </si>
  <si>
    <t>AIR – Short Term Time Deposit with NBC – Other+E4</t>
  </si>
  <si>
    <t xml:space="preserve">Loss Loans – Short term Loans to Licensed MFIs – Resident </t>
  </si>
  <si>
    <t>Loss Loans – Short term Loans to Licensed MFIs – Resident – KHR</t>
  </si>
  <si>
    <t>Doubtful Loans – Overdraft (Permanent Line of Credit) – Private Sector – Resident – JPY</t>
  </si>
  <si>
    <t>Doubtful Loans – Overdraft (Permanent Line of Credit) – Private Sector – Resident – Other</t>
  </si>
  <si>
    <t>Purchased Interest Receivable</t>
  </si>
  <si>
    <t>AIR – Loss Deposits – Short term Time Deposit to Licensed MFIs – Resident – USD</t>
  </si>
  <si>
    <t>AIR – Loss Deposits – Short term Time Deposit to Licensed MFIs – Resident – EUR</t>
  </si>
  <si>
    <t>AIR – Loss Deposits – Short term Time Deposit to Licensed MFIs – Resident – JPY</t>
  </si>
  <si>
    <t>Doubtful Loans – Credit Revolving – Individuals – Resident – Other</t>
  </si>
  <si>
    <t xml:space="preserve">AIR – Corporate Debt Securities – HTM – Due between One to Five Years – State Enterprise </t>
  </si>
  <si>
    <t>Accumulated Premium Amortization, Less Discount Accretion on RGC Obligation – AFS</t>
  </si>
  <si>
    <t>Transf. Dep. Public Nonfinancial Corporations NC</t>
  </si>
  <si>
    <t>Transf. Dep. Other Nonfinancial Corporations NC</t>
  </si>
  <si>
    <t>Transf. Dep. Other Resident Sectors NC</t>
  </si>
  <si>
    <t xml:space="preserve">Substandard Loans – Lease Financing Receivable – Private Sector – Resident </t>
  </si>
  <si>
    <t xml:space="preserve">Investment in Equity Securities – Private Sector – AFS – Non Resident </t>
  </si>
  <si>
    <t>Standard Loans – Real Estate Mortgage Loans – Private Sector – Resident – Other</t>
  </si>
  <si>
    <t>AIP – Certificate of Deposits – OFIs</t>
  </si>
  <si>
    <t>AIP – Certificate of Deposits – OFIs – Resident</t>
  </si>
  <si>
    <t>AIP – Certificate of Deposits – OFIs – Resident – KHR</t>
  </si>
  <si>
    <t>AIP – Certificate of Deposits – OFIs – Resident – USD</t>
  </si>
  <si>
    <t>AIR – Standard Loans – Long term Loans to Head Office / Branches – Resident – USD</t>
  </si>
  <si>
    <t>AIR – Doubtful Loans – Other Consumers Loans – Individuals – Resident – EUR</t>
  </si>
  <si>
    <t>AIR – Doubtful Loans – Other Consumers Loans – Individuals – Resident – JPY</t>
  </si>
  <si>
    <t>AIR – Doubtful Loans – Other Consumers Loans – Individuals – Resident – Other</t>
  </si>
  <si>
    <t>Certified Checks Outstanding and Bank Issued Foreign Draft Outstanding – Individuals – Non Resident – JPY</t>
  </si>
  <si>
    <t>Doubtful Loans – Trust Receipt – Private Sector – Non Resident – USD</t>
  </si>
  <si>
    <t>Securities Purchased Under Agreement to Resell – Foreign Government – Non Resident – USD</t>
  </si>
  <si>
    <t>AIR – Loss Loans – Short term Loans to Royal Government of Cambodia – Other</t>
  </si>
  <si>
    <t>Substandard Loans – Short term Loans to Head Office / Branches – Resident – Other</t>
  </si>
  <si>
    <t>Substandard Loans – Short term Loans to Head Office / Branches – Resident</t>
  </si>
  <si>
    <t>Substandard Loans – Short term Loans to Head Office / Branches – Resident – KHR</t>
  </si>
  <si>
    <t xml:space="preserve">Royal Government of Cambodia – HTM – Obligation Due Over Five Years – JPY </t>
  </si>
  <si>
    <t>Royal Government of Cambodia – HTM – Obligation Due Over Five Years – Other</t>
  </si>
  <si>
    <t>Transf. Dep. Excl. Other Resident Sectors FC</t>
  </si>
  <si>
    <t>Transf. Dep. Excl. Nonresidents FC</t>
  </si>
  <si>
    <t>Other Dep. Excl. Central Bank NC</t>
  </si>
  <si>
    <t>Other Dep. Excl. Other Depository Corporations NC</t>
  </si>
  <si>
    <t>Substandard Loans – Short term Loans to Head Office / Branches – Non Resident – Other</t>
  </si>
  <si>
    <t>Substandard Loans – Short term Loans to OFIs – Resident</t>
  </si>
  <si>
    <t>Doubtful Loans – Other Consumers Loans – Individuals – Resident – KHR</t>
  </si>
  <si>
    <t xml:space="preserve">AIR – Corporate Debt Securities – HTM – Due between One to Five Years – Banks – USD </t>
  </si>
  <si>
    <t xml:space="preserve">NUHGLI – Corporate Debt Securities – AFS – Due in one year or less – OFIs – JPY </t>
  </si>
  <si>
    <t xml:space="preserve">NUHGLI – Corporate Debt Securities – AFS – Due in one year or less – OFIs – Other </t>
  </si>
  <si>
    <t>Standard Loans – Motor Vehicle Loans – Individuals – Non Resident – EUR</t>
  </si>
  <si>
    <t>Standard Loans – Motor Vehicle Loans – Individuals – Non Resident – JPY</t>
  </si>
  <si>
    <t>Standard Loans – Motor Vehicle Loans – Individuals – Non Resident – Other</t>
  </si>
  <si>
    <t>Standard Loans – Overdraft –  Individuals</t>
  </si>
  <si>
    <t xml:space="preserve">Standard Loans – Overdraft –  Individuals – Resident </t>
  </si>
  <si>
    <t>Standard Loans – Overdraft –  Individuals – Resident – KHR</t>
  </si>
  <si>
    <t>Standard Loans – Overdraft –  Individuals – Resident – USD</t>
  </si>
  <si>
    <t xml:space="preserve">Loss Loans – Overdraft (Permanent Line of Credit) – State Enterprise – Resident </t>
  </si>
  <si>
    <t>Doubtful Loans – Long term Loans to OFIs – Resident</t>
  </si>
  <si>
    <t>Substandard Loans – Lease Financing Receivable – Private Sector – Resident – USD</t>
  </si>
  <si>
    <t>Substandard Loans – Lease Financing Receivable – Private Sector – Resident – EUR</t>
  </si>
  <si>
    <t>Substandard Loans – Lease Financing Receivable – Private Sector – Resident – JPY</t>
  </si>
  <si>
    <t>AIR – Standard Deposits – Long term Time Deposit with Head Office / Branches – Resident – USD</t>
  </si>
  <si>
    <t>AIR – Standard Deposits – Long term Time Deposit with Head Office / Branches – Resident – EUR</t>
  </si>
  <si>
    <t>AIR – Standard Deposits – Long term Time Deposit with Head Office / Branches – Resident – JPY</t>
  </si>
  <si>
    <t>AIR – Standard Deposits – Long term Time Deposit with Head Office / Branches – Resident – Other</t>
  </si>
  <si>
    <t>AIR – Standard Deposits – Long term Time Deposit with Head Office / Branches – Non Resident</t>
  </si>
  <si>
    <t>AIR – Standard Deposits – Long term Time Deposit with Head Office / Branches – Non Resident – KHR</t>
  </si>
  <si>
    <t>AIR – Standard Deposits – Long term Time Deposit with Head Office / Branches – Resident</t>
  </si>
  <si>
    <t>Doubtful Loans – Credit Cards Loans – Individuals – Resident – JPY</t>
  </si>
  <si>
    <t>Doubtful Loans – Credit Cards Loans – Individuals – Resident – Other</t>
  </si>
  <si>
    <t>AIR – Standard Loans – Overdraft to Banks – Resident – KHR</t>
  </si>
  <si>
    <t>AIR – Standard Loans – Overdraft to Banks – Resident – USD</t>
  </si>
  <si>
    <t>AIR – Standard Loans – Overdraft to Banks – Resident – EUR</t>
  </si>
  <si>
    <t xml:space="preserve">AIR – Royal Government of Cambodia – HTM – Obligation Due between One to Five Years – KHR </t>
  </si>
  <si>
    <t>AIR – Loss Loans – Short term Commercial Loans – State Enterprise – Resident – Other</t>
  </si>
  <si>
    <t>AIR – Loss Loans – Long term Commercial Loans</t>
  </si>
  <si>
    <t>AIR – Loss Loans – Equipment Loans</t>
  </si>
  <si>
    <t>AIR – Loss Loans – Equipment Loans – Private Sector – Resident – KHR</t>
  </si>
  <si>
    <t>AIR – Loss Loans – Equipment Loans – Private Sector – Resident – USD</t>
  </si>
  <si>
    <t>AIP – Margin or Restrictive Deposits of OFIs – Non Resident – Other</t>
  </si>
  <si>
    <t>AIP – Money Market Deposit Accounts – OFIs</t>
  </si>
  <si>
    <t>Standard Loans – Real Estate Mortgage Loans – State Enterprise – Resident – USD</t>
  </si>
  <si>
    <t>Money Market Deposit Accounts – Private Sector – Non Resident – Other</t>
  </si>
  <si>
    <t>Money Market Deposit Accounts – State Enterprise</t>
  </si>
  <si>
    <t>Money Market Deposit Accounts – State Enterprise – KHR</t>
  </si>
  <si>
    <t>Money Market Deposit Accounts – Royal Government of Cambodia</t>
  </si>
  <si>
    <t>Standard Loans – Trust Receipt – Private Sector – Resident – JPY</t>
  </si>
  <si>
    <t>Standard Loans – Trust Receipt – Private Sector – Resident – Other</t>
  </si>
  <si>
    <t>Loss Loans – Equipment Loans – Private Sector – Resident – EUR</t>
  </si>
  <si>
    <t xml:space="preserve">Trading / Dealing Marketable Equity Securities – State Enterprise – Resident – JPY </t>
  </si>
  <si>
    <t xml:space="preserve">Trading / Dealing Marketable Equity Securities – State Enterprise – Resident – Other </t>
  </si>
  <si>
    <t>OTHER DEPOSITS</t>
  </si>
  <si>
    <t>Other Dep. Central Bank NC</t>
  </si>
  <si>
    <t>Other Dep. Required Reserves NC</t>
  </si>
  <si>
    <t>Other Dep. Central Bank Other NC</t>
  </si>
  <si>
    <t>Other Dep. Excl. State and Local Government NC</t>
  </si>
  <si>
    <t>Other Dep. Excl. Public Nonfinancial Corporations NC</t>
  </si>
  <si>
    <t>Other Dep. Excl. Other Nonfinancial Corporations NC</t>
  </si>
  <si>
    <t>Other Dep. Excl. Other Resident Sectors NC</t>
  </si>
  <si>
    <t>Other Dep. Excl. Nonresidents NC</t>
  </si>
  <si>
    <t>Other Dep. Excl. Central Bank FC</t>
  </si>
  <si>
    <t>Clearing House – Other</t>
  </si>
  <si>
    <t xml:space="preserve">Unposted Debits </t>
  </si>
  <si>
    <t>Unposted Debits – KHR</t>
  </si>
  <si>
    <t>Unposted Debits – USD</t>
  </si>
  <si>
    <t xml:space="preserve">Unposted Debits – EUR </t>
  </si>
  <si>
    <t>Unposted Debits – JPY</t>
  </si>
  <si>
    <t>Unposted Debits – Other</t>
  </si>
  <si>
    <t>3</t>
  </si>
  <si>
    <t>Loss Loans – Other Long term Loans – Private Sector – Resident – EUR</t>
  </si>
  <si>
    <t>Loss Loans – Real Estate Mortgage Loans – Private Sector – Non Resident – KHR</t>
  </si>
  <si>
    <t xml:space="preserve">AIR – Corporate Debt Securities – HTM – Due between One to Five Years – State Enterprise – USD </t>
  </si>
  <si>
    <t xml:space="preserve">AIR – Corporate Debt Securities – TDS – Due in one year or less – Banks – JPY </t>
  </si>
  <si>
    <t>Standard Loans – Overdraft to OFIs – Resident – USD</t>
  </si>
  <si>
    <t>Standard Loans – Overdraft to OFIs – Resident – EUR</t>
  </si>
  <si>
    <t>AIR – Loss Loans – Long term Loans to OFIs – Resident – JPY</t>
  </si>
  <si>
    <t xml:space="preserve">AIR – Foreign Government Obligation – TDS – Due between One to Five Years – Other </t>
  </si>
  <si>
    <t xml:space="preserve">AIR – Investment in Debt Securities – TDS – Foreign Government – Due Over Five Years </t>
  </si>
  <si>
    <t xml:space="preserve">AIR – Foreign Government Obligation – TDS – Due Over Five Years – KHR </t>
  </si>
  <si>
    <t xml:space="preserve">AIR – Foreign Government Obligation – TDS – Due Over Five Years – USD </t>
  </si>
  <si>
    <t xml:space="preserve">AIR – Foreign Government Obligation – TDS – Due Over Five Years – EUR </t>
  </si>
  <si>
    <t xml:space="preserve">AIR – Foreign Government Obligation – TDS – Due Over Five Years – JPY </t>
  </si>
  <si>
    <t xml:space="preserve">AIR – Royal Government of Cambodia – HTM – Obligation Due between One to Five Years – JPY </t>
  </si>
  <si>
    <t xml:space="preserve">AIR – Royal Government of Cambodia – HTM – Obligation Due between One to Five Years – Other </t>
  </si>
  <si>
    <t>AIR – Standard Loans – Credit Cards Loans – Individuals – Resident – Other</t>
  </si>
  <si>
    <t>AIP – Real Estate Mortgage Payable</t>
  </si>
  <si>
    <t>AIP – Real Estate Mortgage Payable – Banks – Resident</t>
  </si>
  <si>
    <t>AIP – Real Estate Mortgage Payable – Banks – Resident – KHR</t>
  </si>
  <si>
    <t>AIP – Real Estate Mortgage Payable – Banks – Resident – USD</t>
  </si>
  <si>
    <t>AIR – Substandard Deposits – Short term Time Deposit with Banks – Resident – KHR</t>
  </si>
  <si>
    <t>AIR – Substandard Deposits – Short term Time Deposit with Banks – Resident – USD</t>
  </si>
  <si>
    <t>AIR – Substandard Deposits – Short term Time Deposit with Banks – Resident – EUR</t>
  </si>
  <si>
    <t>Standard Loans – Lease Financing Receivable – Private Sector – Resident – JPY</t>
  </si>
  <si>
    <t>Substandard Deposits – Saving Deposits with Banks – Resident – KHR</t>
  </si>
  <si>
    <t>Doubtful Deposits – Short term Time Deposit with Head Office / Branches – Resident</t>
  </si>
  <si>
    <t>Doubtful Deposits – Short term Time Deposit with Head Office / Branches – Resident – KHR</t>
  </si>
  <si>
    <t>Standard Loans – Long term Loans to Foreign Governments – EUR</t>
  </si>
  <si>
    <t xml:space="preserve">Loss Loans – Credit Revolving – Individuals – Non Resident </t>
  </si>
  <si>
    <t>Loss Loans – Credit Revolving – Individuals – Non Resident – KHR</t>
  </si>
  <si>
    <t xml:space="preserve">Royal Government of Cambodia – TDS – Obligation Due Over Five Years – JPY </t>
  </si>
  <si>
    <t>Royal Government of Cambodia – TDS – Obligation Due Over Five Years – Other</t>
  </si>
  <si>
    <t xml:space="preserve">Foreign Government Obligation – TDS – Due in Less than One Year – JPY </t>
  </si>
  <si>
    <t xml:space="preserve">Foreign Government Obligation – TDS – Due in Less than One Year – Other </t>
  </si>
  <si>
    <t>Investment in Debt Securities – TDS – Foreign Government – Due between One to Five Years</t>
  </si>
  <si>
    <t>AIP – Margin or Restrictive Deposits of Royal Government of Cambodia – EUR</t>
  </si>
  <si>
    <t>Standard Loans – Credit Revolving – Private Sector – Resident – USD</t>
  </si>
  <si>
    <t xml:space="preserve">Investments in Foreign Entities Debt Securities – TDS – Due in over 5 years – EUR </t>
  </si>
  <si>
    <t>Substandard Deposits – Long term Time Deposit with Banks – Resident – Other</t>
  </si>
  <si>
    <t>Substandard Deposits – Long term Time Deposit with Banks – Non Resident</t>
  </si>
  <si>
    <t>AIR – Loss Loans – Long term Loans to Banks – Non Resident – USD</t>
  </si>
  <si>
    <t>AIR – Loss Loans – Long term Loans to Banks – Non Resident – EUR</t>
  </si>
  <si>
    <t>AIR – Loss Loans – Long term Loans to Banks – Non Resident – JPY</t>
  </si>
  <si>
    <t>Standard Loans – Short term Commercial Loans – Private Sector – Non Resident – JPY</t>
  </si>
  <si>
    <t>Standard Loans – Short term Commercial Loans – Private Sector – Non Resident – Other</t>
  </si>
  <si>
    <t xml:space="preserve">Standard Loans – Short term Commercial Loans – State Enterprise – Resident </t>
  </si>
  <si>
    <t>Substandard Deposits – Short term Time Deposit with Head Office / Branches – Non Resident – JPY</t>
  </si>
  <si>
    <t>Substandard Deposits – Short term Time Deposit with Head Office / Branches – Non Resident – Other</t>
  </si>
  <si>
    <t>Substandard Deposits – Short term Time Deposit with OFIs – Resident</t>
  </si>
  <si>
    <t>Substandard Loans – Overdraft to Licensed MFIs – Resident – JPY</t>
  </si>
  <si>
    <t>Loss Loans – Lease Financing Receivable</t>
  </si>
  <si>
    <t>Loss Loans – Other Bill of Exchange (BoE) – State Enterprise – Resident – JPY</t>
  </si>
  <si>
    <t>AIR – Standard Deposits – Short term Time Deposit with Banks – Non Resident – Other</t>
  </si>
  <si>
    <t xml:space="preserve">AIR – Standard Loans – Credit Cards Loans – Individuals – Non Resident </t>
  </si>
  <si>
    <t xml:space="preserve">AIR – Royal Government of Cambodia – HTM – Obligation Due Over Five Years – KHR </t>
  </si>
  <si>
    <t>Doubtful Loans – Long term Loans to OFIs – Resident – JPY</t>
  </si>
  <si>
    <t>Doubtful Loans – Long term Loans to OFIs – Resident – Other</t>
  </si>
  <si>
    <t>Doubtful Loans – Long term Loans to OFIs – Non Resident</t>
  </si>
  <si>
    <t>Doubtful Loans – Long term Loans to OFIs – Non Resident – KHR</t>
  </si>
  <si>
    <t>Doubtful Loans – Long term Loans to OFIs – Non Resident – USD</t>
  </si>
  <si>
    <t>Doubtful Loans – Long term Loans to OFIs – Non Resident – EUR</t>
  </si>
  <si>
    <t>Doubtful Loans – Long term Loans to OFIs – Non Resident – JPY</t>
  </si>
  <si>
    <t>Substandard Deposits – Short term Time Deposit with Licensed MFIs – Resident – Other</t>
  </si>
  <si>
    <t>Loss Loans – Overdraft (Permanent Line of Credit) – State Enterprise – Resident – EUR</t>
  </si>
  <si>
    <t>Loss Loans – Overdraft (Permanent Line of Credit) – State Enterprise – Resident – JPY</t>
  </si>
  <si>
    <t>AIR – Loss Loans – Long term Loans to Foreign Governments – Other</t>
  </si>
  <si>
    <t>AIR – Loss Loans – Commercial Loans</t>
  </si>
  <si>
    <t>Substandard Loans – Credit Revolving – Private Sector – Non Resident – USD</t>
  </si>
  <si>
    <t>Substandard Loans – Credit Revolving – Private Sector – Non Resident – EUR</t>
  </si>
  <si>
    <t>AIR – Standard Loans – Trust Receipt – Private Sector – Resident – Other</t>
  </si>
  <si>
    <t>AIR – Standard Loans – Trust Receipt – Private Sector – Non Resident – KHR</t>
  </si>
  <si>
    <t>AIR – Standard Loans – Trust Receipt – Private Sector – Non Resident – USD</t>
  </si>
  <si>
    <t>AIR – Standard Loans – Trust Receipt – Private Sector – Non Resident – EUR</t>
  </si>
  <si>
    <t>Standard Loans – Loans to Related Parties – Private Sector – Non Resident – USD</t>
  </si>
  <si>
    <t>AIR – Substandard Deposits – Short term Time Deposit with OFIs – Non Resident</t>
  </si>
  <si>
    <t>AIR – Substandard Deposits – Short term Time Deposit with OFIs – Non Resident – KHR</t>
  </si>
  <si>
    <t>AIR – Substandard Deposits – Short term Time Deposit with OFIs – Non Resident – USD</t>
  </si>
  <si>
    <t>AIP – Long term – Other Deposits – Individuals – Resident – JPY</t>
  </si>
  <si>
    <t>AIP – Long term – Other Deposits – Individuals – Resident – Other</t>
  </si>
  <si>
    <t>Standard Deposits – Short term Time Deposit with Banks – Resident – KHR</t>
  </si>
  <si>
    <t>Standard Deposits – Short term Time Deposit with Banks – Resident – USD</t>
  </si>
  <si>
    <t>Doubtful Loans – Other Commercial Loans – Private Sector – Resident – Other</t>
  </si>
  <si>
    <t>AIR – Substandard Loans – Short term Loans to Head Office / Branches – Non Resident – EUR</t>
  </si>
  <si>
    <t>AIR – Substandard Loans – Short term Loans to Head Office / Branches – Non Resident – JPY</t>
  </si>
  <si>
    <t>AIR – Substandard Loans – Short term Loans to Head Office / Branches – Non Resident – Other</t>
  </si>
  <si>
    <t xml:space="preserve">Corporate Debt Securities – TDS – Due between One to Five Years – OFIs – Other </t>
  </si>
  <si>
    <t xml:space="preserve">Corporate Debt Securities – TDS – Due Over Five Years – State Enterprise </t>
  </si>
  <si>
    <t xml:space="preserve">Corporate Debt Securities – TDS – Due Over Five Years – State Enterprise – KHR </t>
  </si>
  <si>
    <t xml:space="preserve">Corporate Debt Securities – TDS – Due Over Five Years – Private Sector – KHR </t>
  </si>
  <si>
    <t xml:space="preserve">Corporate Debt Securities – TDS – Due Over Five Years – Private Sector – USD </t>
  </si>
  <si>
    <t>AIR – Substandard Loans – Long term Loans to Head Office / Branches – Non Resident – USD</t>
  </si>
  <si>
    <t xml:space="preserve">AIR – Substandard Loans – Equipment Loans – State Enterprise – Resident – KHR </t>
  </si>
  <si>
    <t xml:space="preserve">AIR – Substandard Loans – Equipment Loans – State Enterprise – Resident – USD </t>
  </si>
  <si>
    <t>Loss Loans – Trust Receipt – Private Sector – Non Resident – USD</t>
  </si>
  <si>
    <t>Loss Loans – Trust Receipt – Private Sector – Non Resident – EUR</t>
  </si>
  <si>
    <t>Loss Deposits – Short term Time Deposit with Head Office / Branches – Non Resident – Other</t>
  </si>
  <si>
    <t>Loss Deposits – Short term Time Deposit with OFIs – Resident</t>
  </si>
  <si>
    <t>Loss Deposits – Short term Time Deposit with OFIs – Resident – KHR</t>
  </si>
  <si>
    <t>Loss Deposits – Short term Time Deposit with OFIs – Resident – USD</t>
  </si>
  <si>
    <t xml:space="preserve">AIR – Foreign Government Obligation – AFS – Due Over Five Years – Other </t>
  </si>
  <si>
    <t>NUHGLI – Investment in Debt Securities – AFS – Royal Government of Cambodia – Treasury Bill</t>
  </si>
  <si>
    <t xml:space="preserve">NUHGLI – Royal Government of Cambodia – AFS – Treasury Bill – KHR </t>
  </si>
  <si>
    <t xml:space="preserve">NUHGLI – Royal Government of Cambodia – AFS – Treasury Bill – USD </t>
  </si>
  <si>
    <t xml:space="preserve">AIR – Royal Government of Cambodia – AFS – Obligation Due between One to Five Years – USD </t>
  </si>
  <si>
    <t>Other Loans from Central Bank FC</t>
  </si>
  <si>
    <t>Standard Loans – Other Long term Loans – Private Sector – Resident – KHR</t>
  </si>
  <si>
    <t>AIR – Doubtful Deposits – Short term Time Deposit with OFIs – Non Resident – USD</t>
  </si>
  <si>
    <t xml:space="preserve">AIR – Due from Banks – Interest Bearing Demand Deposit – Non Resident – KHR </t>
  </si>
  <si>
    <t>Substandard Loans – Long term Loans to Provinces and Commune Councils – KHR</t>
  </si>
  <si>
    <t>Substandard Loans – Long term Loans to Provinces and Commune Councils – USD</t>
  </si>
  <si>
    <t>Loss Loans – Overdraft (Permanent Line of Credit)</t>
  </si>
  <si>
    <t xml:space="preserve">Loss Loans – Overdraft (Permanent Line of Credit) – Private Sector – Resident </t>
  </si>
  <si>
    <t>Loss Loans – Overdraft (Permanent Line of Credit) – Private Sector – Resident – KHR</t>
  </si>
  <si>
    <t>Loss Loans – Overdraft (Permanent Line of Credit) – Private Sector – Resident – USD</t>
  </si>
  <si>
    <t>Loss Loans – Overdraft (Permanent Line of Credit) – Private Sector – Resident – EUR</t>
  </si>
  <si>
    <t>Loss Loans – Overdraft (Permanent Line of Credit) – Private Sector – Resident – JPY</t>
  </si>
  <si>
    <t xml:space="preserve">Substandard Deposits – Saving Deposits with Licensed MFIs – Resident </t>
  </si>
  <si>
    <t>Substandard Deposits – Saving Deposits with Licensed MFIs – Resident – KHR</t>
  </si>
  <si>
    <t>Other Accounts Receivable Other Resident Sectors</t>
  </si>
  <si>
    <t>Loss Loans – Long term Loans to Licensed MFIs – Resident – USD</t>
  </si>
  <si>
    <t>Standard Deposits – Long term Time Deposit with Banks – Non Resident – USD</t>
  </si>
  <si>
    <t>AIR – Standard Deposits – Saving Deposits with Licensed MFIs – Resident – Other</t>
  </si>
  <si>
    <t>AIR – Substandard Loans and Placements with Banks</t>
  </si>
  <si>
    <t>Loss Loans – Bankers' Acceptances – State Enterprise – Resident – JPY</t>
  </si>
  <si>
    <t>Loss Loans – Bankers' Acceptances – State Enterprise – Resident – Other</t>
  </si>
  <si>
    <t xml:space="preserve">Loss Loans – Other Bill of Exchange (BoE)  </t>
  </si>
  <si>
    <t>Standard Loans – Short term Commercial Loans – State Enterprise – Resident – JPY</t>
  </si>
  <si>
    <t>Substandard Loans – Short term Loans to Banks – Resident</t>
  </si>
  <si>
    <t>Substandard Loans – Short term Loans to Banks – Resident – KHR</t>
  </si>
  <si>
    <t>Standard Loans – Long term Loans to Licensed MFIs – Resident – Other</t>
  </si>
  <si>
    <t>Substandard Loans – Bank Employee – Resident  – EUR</t>
  </si>
  <si>
    <t>Substandard Loans – Bank Employee – Resident  – JPY</t>
  </si>
  <si>
    <t>Substandard Loans – Long term Loans to Banks – Non Resident</t>
  </si>
  <si>
    <t>Substandard Loans – Long term Loans to Banks – Non Resident – KHR</t>
  </si>
  <si>
    <t>Settlement Accounts State and Local Government FC</t>
  </si>
  <si>
    <t xml:space="preserve">AIR – Loss Loans – Credit Cards Loans – Individuals – Non Resident </t>
  </si>
  <si>
    <t>AIR – Loss Loans – Credit Cards Loans – Individuals – Non Resident – KHR</t>
  </si>
  <si>
    <t>AIR – Loss Loans – Credit Cards Loans – Individuals – Non Resident – USD</t>
  </si>
  <si>
    <t>AIR – Loss Loans – Credit Cards Loans – Individuals – Non Resident – EUR</t>
  </si>
  <si>
    <t>AIR – Loss Loans – Credit Cards Loans – Individuals – Non Resident – JPY</t>
  </si>
  <si>
    <t>AIR – Loss Loans – Credit Revolving – State Enterprise – Resident – Other</t>
  </si>
  <si>
    <t>AIR – Loss Loans – Consumer Loans</t>
  </si>
  <si>
    <t xml:space="preserve">Dividends Receivable – Trading / Dealing Marketable Equity Securities – Private Sector – Resident – Other </t>
  </si>
  <si>
    <t xml:space="preserve">AIR – Corporate Debt Securities – AFS – Due between One to Five Years – Private Sector – KHR </t>
  </si>
  <si>
    <t>AIR – Loss Loans – Credit Revolving – Private Sector – Non Resident – Other</t>
  </si>
  <si>
    <t>Loss Loans – Real Estate Mortgage Loans – Individuals – Resident – KHR</t>
  </si>
  <si>
    <t>Loss Loans – Real Estate Mortgage Loans – Individuals – Resident – USD</t>
  </si>
  <si>
    <t>Standard Loans – Other Commercial Loans – Private Sector – Non Resident – Other</t>
  </si>
  <si>
    <t>Substandard Loans – Short term Loans to Head Office / Branches – Non Resident – KHR</t>
  </si>
  <si>
    <t>AIR – Securities Purchased Under Agreement to Resell – Private Sector – Non Resident – Other</t>
  </si>
  <si>
    <t>Standard Deposits – Short term Time Deposit with Licensed MFIs – Resident – JPY</t>
  </si>
  <si>
    <t>Standard Deposits – Short term Time Deposit with Licensed MFIs – Resident – Other</t>
  </si>
  <si>
    <t>4</t>
  </si>
  <si>
    <t>Standard Deposits – Long term Time Deposit in Other Banks</t>
  </si>
  <si>
    <t>Standard Deposits – Long term Time Deposit with Banks – Resident</t>
  </si>
  <si>
    <t>Standard Deposits – Long term Time Deposit with Banks – Resident – KHR</t>
  </si>
  <si>
    <t>Standard Deposits – Long term Time Deposit with Banks – Resident – USD</t>
  </si>
  <si>
    <t>AIR – Substandard Loans – Overdraft to Banks – Resident – EUR</t>
  </si>
  <si>
    <t>Loss Loans – Short term Loans to Head Office / Branches – Non Resident – USD</t>
  </si>
  <si>
    <t>Loss Loans – Short term Loans to Head Office / Branches – Non Resident – EUR</t>
  </si>
  <si>
    <t>92</t>
  </si>
  <si>
    <t>Standard Loans – Other Long term Loans – State Enterprise – Resident – USD</t>
  </si>
  <si>
    <t>93</t>
  </si>
  <si>
    <t xml:space="preserve">NUHGLI – Corporate Debt Securities – TDS – Due in one year or less – Private Sector – JPY </t>
  </si>
  <si>
    <t xml:space="preserve">NUHGLI – Corporate Debt Securities – TDS – Due in one year or less – Private Sector – Other </t>
  </si>
  <si>
    <t xml:space="preserve">NUHGLI – Corporate Debt Securities – TDS – Due in one year or less – State Enterprise </t>
  </si>
  <si>
    <t xml:space="preserve">NUHGLI – Corporate Debt Securities – TDS – Due in one year or less – State Enterprise – KHR </t>
  </si>
  <si>
    <t xml:space="preserve">NUHGLI – Corporate Debt Securities – TDS – Due in one year or less – State Enterprise – USD </t>
  </si>
  <si>
    <t>AIR – Substandard Loans – Credit Cards Loans – Individuals – Non Resident – JPY</t>
  </si>
  <si>
    <t>Checks Discounted – EUR</t>
  </si>
  <si>
    <t>Checks Discounted – JPY</t>
  </si>
  <si>
    <t>Checks Discounted – Other</t>
  </si>
  <si>
    <t>Long Term – Time Deposits – Private Sector – Non Resident – Other</t>
  </si>
  <si>
    <t xml:space="preserve">Time Deposits from State Enterprises </t>
  </si>
  <si>
    <t xml:space="preserve">Short Term – Time Deposits – State Enterprises </t>
  </si>
  <si>
    <t>AIR – Loss Loans – Other Bill of Exchange (BoE) – Private Sector – Non Resident – JPY</t>
  </si>
  <si>
    <t>AIR – Loss Loans – Other Bill of Exchange (BoE) – Private Sector – Non Resident – Other</t>
  </si>
  <si>
    <t>Long Term – Time Deposits – Private Sector – Resident – KHR</t>
  </si>
  <si>
    <t>Long Term – Time Deposits – Private Sector – Resident – USD</t>
  </si>
  <si>
    <t>Long Term – Time Deposits – Private Sector – Resident – EUR</t>
  </si>
  <si>
    <t>Loss Loans – Other Commercial Loans – Private Sector – Non Resident – EUR</t>
  </si>
  <si>
    <t>Loss Loans – Other Commercial Loans – Private Sector – Non Resident – JPY</t>
  </si>
  <si>
    <t>Standard Loans – Bankers' Acceptances – Private Sector – Resident – Other</t>
  </si>
  <si>
    <t>Standard Loans – Other Long term Loans – Private Sector – Resident – Other</t>
  </si>
  <si>
    <t>81</t>
  </si>
  <si>
    <t>Substandard Loans – Equipment Loans – Private Sector – Non Resident – EUR</t>
  </si>
  <si>
    <t>(Less) Allowance for Loans and Lease Losses (ALLL) – Loans to Provinces and Commune Councils – USD</t>
  </si>
  <si>
    <t xml:space="preserve">Substandard Loans – Equipment Loans – State Enterprise – Resident – EUR </t>
  </si>
  <si>
    <t xml:space="preserve">Substandard Loans – Equipment Loans – State Enterprise – Resident – JPY </t>
  </si>
  <si>
    <t>Securities Purchased Under Agreement to Resell – Government Entities – Resident – Other</t>
  </si>
  <si>
    <t>Securities Purchased Under Agreement to Resell – Foreign Gov. – Non Resident</t>
  </si>
  <si>
    <t xml:space="preserve">AIR – Loss Loans – Credit Revolving – Private Sector – Non Resident </t>
  </si>
  <si>
    <t>AIR – Loss Loans – Credit Revolving – Private Sector – Non Resident – KHR</t>
  </si>
  <si>
    <t xml:space="preserve">AIR – Loss Loans – Credit Revolving – Individuals – Non Resident </t>
  </si>
  <si>
    <t>AIR – Loss Loans – Credit Revolving – Individuals – Non Resident – KHR</t>
  </si>
  <si>
    <t>AIR – Loss Loans – Credit Revolving – Individuals – Non Resident – USD</t>
  </si>
  <si>
    <t>AIR – Loss Loans – Motor Vehicle Loans – Individuals – Non Resident – Other</t>
  </si>
  <si>
    <t xml:space="preserve">(Less) Allowance for Loans and Lease Losses (ALLL) – Other Bill of Exchange (BoE) – KHR </t>
  </si>
  <si>
    <t>(Less) Allowance for Loans and Lease Losses (ALLL) – Other Bill of Exchange (BoE) – USD</t>
  </si>
  <si>
    <t xml:space="preserve">(Less) Allowance for Loans and Lease Losses (ALLL) – Other Bill of Exchange (BoE) – EUR </t>
  </si>
  <si>
    <t>Standard Loans – Other Long term Loans – Private Sector – Non Resident – KHR</t>
  </si>
  <si>
    <t>82</t>
  </si>
  <si>
    <t>Standard Loans – Other Long term Loans – Private Sector – Non Resident – USD</t>
  </si>
  <si>
    <t>83</t>
  </si>
  <si>
    <t>AIR – Substandard Loans – Overdraft to Banks – Resident – Other</t>
  </si>
  <si>
    <t>Doubtful Loans – Overdraft to Licensed MFIs – Resident – JPY</t>
  </si>
  <si>
    <t>Doubtful Loans – Overdraft to Licensed MFIs – Resident – Other</t>
  </si>
  <si>
    <t>AIR – Standard Loans – Short term Loans to Provinces and Commune Councils – EUR</t>
  </si>
  <si>
    <t>AIR – Standard Loans – Short term Loans to Provinces and Commune Councils – JPY</t>
  </si>
  <si>
    <t>AIR – Loss Loans – Long term Loans to OFIs – Resident</t>
  </si>
  <si>
    <t xml:space="preserve">Substandard Loans – Equipment Loans – State Enterprise – Resident – KHR </t>
  </si>
  <si>
    <t xml:space="preserve">Substandard Loans – Equipment Loans – State Enterprise – Resident – USD </t>
  </si>
  <si>
    <t>Inter-bank Funds Sold – OFIs – Resident – JPY</t>
  </si>
  <si>
    <t>Inter-bank Funds Sold – OFIs – Resident – Other</t>
  </si>
  <si>
    <t>Securities Purchased Under Agreement to Resell</t>
  </si>
  <si>
    <t>Securities Purchased Under Agreement to Resell – Banks – Resident</t>
  </si>
  <si>
    <t>Substandard Loans – Long term Loans to Head Office / Branches – Non Resident – KHR</t>
  </si>
  <si>
    <t xml:space="preserve">Loss Loans – Credit Revolving – Individuals – Resident </t>
  </si>
  <si>
    <t>Loss Loans – Credit Revolving – Individuals – Resident – KHR</t>
  </si>
  <si>
    <t>Loss Loans – Credit Revolving – Individuals – Resident – USD</t>
  </si>
  <si>
    <t>Loss Loans – Overdraft to Banks – Resident – Other</t>
  </si>
  <si>
    <t>Substandard Deposits – Short term Time Deposit with Head Office / Branches – Non Resident – USD</t>
  </si>
  <si>
    <t>Substandard Deposits – Short term Time Deposit with Head Office / Branches – Non Resident – EUR</t>
  </si>
  <si>
    <t>Standard Loans – Trust Receipt – Private Sector – Non Resident – Other</t>
  </si>
  <si>
    <t>Standard Loans – Trust Receipt – State Enterprise – Resident – KHR</t>
  </si>
  <si>
    <t>Standard Loans – Trust Receipt – State Enterprise – Resident – USD</t>
  </si>
  <si>
    <t>Substandard Loans – Overdraft to Licensed MFIs – Resident</t>
  </si>
  <si>
    <t>AIR – Investment in Debt Securities – TDS – Foreign Government – Due between One to Five Years</t>
  </si>
  <si>
    <t xml:space="preserve">Non-Cash Items – Other </t>
  </si>
  <si>
    <t xml:space="preserve">Equivalence Foreign Exchange Position Account </t>
  </si>
  <si>
    <t xml:space="preserve">Equivalence Foreign Exchange Position Account – KHR </t>
  </si>
  <si>
    <t xml:space="preserve">Equivalence Foreign Exchange Position Account – USD </t>
  </si>
  <si>
    <t>AIR – Standard Deposits – Short term Time Deposit with Banks – Resident – USD</t>
  </si>
  <si>
    <t>AIR – Standard Deposits – Short term Time Deposit with Banks – Resident – Other</t>
  </si>
  <si>
    <t>AIR – Standard Deposits – Short term Time Deposit with Banks – Non Resident</t>
  </si>
  <si>
    <t>AIR – Standard Deposits – Short term Time Deposit with Banks – Non Resident – KHR</t>
  </si>
  <si>
    <t>AIR – Standard Deposits – Short term Time Deposit with Banks – Non Resident – USD</t>
  </si>
  <si>
    <t>Standard Loans – Loans to Related Parties – Private Sector – Non Resident – JPY</t>
  </si>
  <si>
    <t>Substandard Loans – Lease Financing Receivable – Private Sector – Resident – KHR</t>
  </si>
  <si>
    <t xml:space="preserve">Corporate Debt Securities – AFS – Due in one year or less – Private Sector </t>
  </si>
  <si>
    <t>Loss Loans – Overdraft (Permanent Line of Credit) – State Enterprise – Resident – KHR</t>
  </si>
  <si>
    <t xml:space="preserve">Substandard Loans – Lease Financing Receivable – Private Sector – Non Resident </t>
  </si>
  <si>
    <t>Substandard Loans – Lease Financing Receivable – Private Sector – Non Resident – KHR</t>
  </si>
  <si>
    <t>Doubtful Loans – Short term Commercial Loans – Private Sector – Resident – KHR</t>
  </si>
  <si>
    <t>Doubtful Loans – Short term Commercial Loans – Private Sector – Resident – USD</t>
  </si>
  <si>
    <t>Doubtful Loans – Short term Commercial Loans – Private Sector – Resident – EUR</t>
  </si>
  <si>
    <t>Loss Loans – Credit Revolving – Private Sector – Non Resident – EUR</t>
  </si>
  <si>
    <t>NUHGLI – Royal Government of Cambodia – AFS – Obligation Due Over Five Years – Other</t>
  </si>
  <si>
    <t xml:space="preserve">NUHGLI – Investment in Debt Securities – AFS – Foreign Government – Due in Less than One Year </t>
  </si>
  <si>
    <t>AIR – Substandard Loans – Loans to Related Parties – Private Sector – Non Resident – JPY</t>
  </si>
  <si>
    <t>(Less) Allowance for Loans and Lease Losses (ALLL) – Loans to Foreign Governments – USD</t>
  </si>
  <si>
    <t>Substandard Deposits – Long term Time Deposit with OFIs – Non Resident – EUR</t>
  </si>
  <si>
    <t xml:space="preserve">NUHGLI – Investments in Foreign Entities Debt Securities – AFS – Due in over One to Five Years </t>
  </si>
  <si>
    <t xml:space="preserve">(Less) Allowance for Loans and Lease Losses (ALLL) – Overdraft – USD </t>
  </si>
  <si>
    <t>Doubtful Loans – Short term Commercial Loans – Private Sector – Resident – JPY</t>
  </si>
  <si>
    <t>Suspense Account and Other Sundry Assets</t>
  </si>
  <si>
    <t xml:space="preserve">Suspense Account </t>
  </si>
  <si>
    <t xml:space="preserve">Suspense Account – KHR </t>
  </si>
  <si>
    <t xml:space="preserve">Suspense Account – USD </t>
  </si>
  <si>
    <t xml:space="preserve">Suspense Account – EUR </t>
  </si>
  <si>
    <t xml:space="preserve">(Less) Allowance for Loans and Lease Losses (ALLL) – Short Term Commercial Loans – Other </t>
  </si>
  <si>
    <t>(Less) Allowance for Loans and Lease Losses (ALLL) – Long Term Commercial Loans</t>
  </si>
  <si>
    <t>(Less) Allowance for Loans and Lease Losses (ALLL) – Equipment Loans</t>
  </si>
  <si>
    <t xml:space="preserve">NUHGLI – Investments in Foreign Entities Debt Securities – AFS – Due in one year or less – KHR </t>
  </si>
  <si>
    <t xml:space="preserve">NUHGLI – Investments in Foreign Entities Debt Securities – AFS – Due in one year or less – USD </t>
  </si>
  <si>
    <t>AIR – Substandard Loans – Long term Loans to OFIs – Non Resident – USD</t>
  </si>
  <si>
    <t>AIR – Substandard Loans – Long term Loans to OFIs – Non Resident – EUR</t>
  </si>
  <si>
    <t>AIR – Substandard Loans – Long term Loans to OFIs – Non Resident – JPY</t>
  </si>
  <si>
    <t xml:space="preserve">NUHGLI – Investment in Equity Securities – OFIs – AFS – Resident – EUR </t>
  </si>
  <si>
    <t>Unearned Income – Loans to Licensed MFIs – Resident – EUR</t>
  </si>
  <si>
    <t>Unearned Income – Loans to Licensed MFIs – Resident – JPY</t>
  </si>
  <si>
    <t xml:space="preserve">Doubtful Loans – Other Commercial Loans – Private Sector – Resident </t>
  </si>
  <si>
    <t>Doubtful Loans – Other Commercial Loans – Private Sector – Resident – KHR</t>
  </si>
  <si>
    <t>Current Account (Nostro) with NBC – USD</t>
  </si>
  <si>
    <t>Current Account (Nostro) with NBC – EUR</t>
  </si>
  <si>
    <t>Current Account (Nostro) with NBC – JPY</t>
  </si>
  <si>
    <t>Current Account (Nostro) with NBC – Other</t>
  </si>
  <si>
    <t xml:space="preserve">AIR – Doubtful Deposits – Long term Time Deposit with Licensed MFIs – Resident </t>
  </si>
  <si>
    <t>AIR – Doubtful Deposits – Long term Time Deposit with Licensed MFIs – Resident – KHR</t>
  </si>
  <si>
    <t>AIR – Doubtful Deposits – Long term Time Deposit with Licensed MFIs – Resident – USD</t>
  </si>
  <si>
    <t>AIR – Doubtful Deposits – Long term Time Deposit with Licensed MFIs – Resident – EUR</t>
  </si>
  <si>
    <t xml:space="preserve">AIR – Royal Government of Cambodia – AFS – Obligation Due Over Five Years – JPY </t>
  </si>
  <si>
    <t>AIR – Loss Loans – Credit Revolving – State Enterprise – Resident – USD</t>
  </si>
  <si>
    <t>AIR – Investment in Debt Securities – AFS – RGC Obligation – Due Over Five Years</t>
  </si>
  <si>
    <t xml:space="preserve">AIR – Royal Government of Cambodia – AFS – Obligation Due Over Five Years – KHR </t>
  </si>
  <si>
    <t xml:space="preserve">AIR – Royal Government of Cambodia – AFS – Obligation Due Over Five Years – USD </t>
  </si>
  <si>
    <t xml:space="preserve">AIR – Royal Government of Cambodia – AFS – Obligation Due Over Five Years – EUR </t>
  </si>
  <si>
    <t xml:space="preserve">Doubtful Loans – Credit Cards Loans – Individuals – Non Resident </t>
  </si>
  <si>
    <t>Loss Loans – Motor Vehicle Loans – Individuals – Resident – EUR</t>
  </si>
  <si>
    <t>Loss Loans – Motor Vehicle Loans – Individuals – Resident – JPY</t>
  </si>
  <si>
    <t>Loss Loans – Motor Vehicle Loans – Individuals – Resident – Other</t>
  </si>
  <si>
    <t>AIR – Substandard Loans – Credit Revolving – Individuals – Non Resident – JPY</t>
  </si>
  <si>
    <t>AIR – Substandard Loans – Real Estate Mortgage Loans – Private Sector – Resident – EUR</t>
  </si>
  <si>
    <t>AIR – Substandard Loans – Real Estate Mortgage Loans – Private Sector – Resident – JPY</t>
  </si>
  <si>
    <t>AIR – Standard Loans – Credit Revolving – Private Sector – Resident – JPY</t>
  </si>
  <si>
    <t>AIR – Substandard Loans – Overdraft to Banks</t>
  </si>
  <si>
    <t>AIR – Substandard Loans – Overdraft to Banks – Resident</t>
  </si>
  <si>
    <t>Trade Credit/Advances Other Nonfinancial Corporations FC</t>
  </si>
  <si>
    <t>Trade Credit/Advances Other Resident Sectors FC</t>
  </si>
  <si>
    <t>Trade Credit/Advances Nonresidents FC</t>
  </si>
  <si>
    <t>OTHER ACCOUNTS RECEIVABLE OTHER</t>
  </si>
  <si>
    <t>Substandard Deposits – Saving Deposits with OFIs – Resident – Other</t>
  </si>
  <si>
    <t xml:space="preserve">AIR – Corporate Debt Securities – AFS – Due Over Five Years – Private Sector  </t>
  </si>
  <si>
    <t>AIR – Substandard Deposits – Long term Time Deposit with Head Office / Branches – Non Resident – JPY</t>
  </si>
  <si>
    <t>Standard Deposits – Short term Time Deposit with Head Office / Branches – Non Resident – KHR</t>
  </si>
  <si>
    <t>AIR – Doubtful Deposits – Short term Time Deposit with Head Office / Branches – Resident – USD</t>
  </si>
  <si>
    <t>Other Short Term Deposits – Royal Government of Cambodia – JPY</t>
  </si>
  <si>
    <t xml:space="preserve">(Less) Allowance for Loans and Lease Losses (ALLL) – Credit Revolving – KHR </t>
  </si>
  <si>
    <t>Substandard Loans – Other Bill of Exchange (BoE) – Private Sector – Resident – JPY</t>
  </si>
  <si>
    <t>Substandard Loans – Other Bill of Exchange (BoE) – Private Sector – Resident – Other</t>
  </si>
  <si>
    <t>Substandard Loans – Other Bill of Exchange (BoE) – Private Sector – Non Resident – KHR</t>
  </si>
  <si>
    <t>AIR – Doubtful Deposits – Long term Time Deposit with Head Office / Branches – Non Resident – Other</t>
  </si>
  <si>
    <t>AIR – Doubtful Deposits – Long term Time Deposit with OFIs – Resident</t>
  </si>
  <si>
    <t>AIR – Doubtful Deposits – Long term Time Deposit with OFIs – Resident – KHR</t>
  </si>
  <si>
    <t>AIR – Doubtful Deposits – Long term Time Deposit with OFIs – Resident – USD</t>
  </si>
  <si>
    <t>AIR – Doubtful Deposits – Long term Time Deposit with OFIs – Resident – EUR</t>
  </si>
  <si>
    <t>(Less) Allowance for Loans and Lease Losses (ALLL) – Lease Financing</t>
  </si>
  <si>
    <t xml:space="preserve">(Less) Allowance for Loans and Lease Losses (ALLL) – LT – Lease Financing – KHR </t>
  </si>
  <si>
    <t>AIR – Doubtful Deposits – Long term Time Deposit with OFIs – Non Resident – EUR</t>
  </si>
  <si>
    <t>AIR – Doubtful Deposits – Long term Time Deposit with OFIs – Non Resident – JPY</t>
  </si>
  <si>
    <t>AIR – Doubtful Deposits – Long term Time Deposit with OFIs – Non Resident – Other</t>
  </si>
  <si>
    <t>Forward Foreign Exchange Sale Contracts  – JPY</t>
  </si>
  <si>
    <t>Doubtful Loans – Long term Loans to Banks – Resident – JPY</t>
  </si>
  <si>
    <t>Doubtful Loans – Long term Loans to Banks – Resident – Other</t>
  </si>
  <si>
    <t>(Less) Allowance for Loans and Lease Losses (ALLL) – Short Term Commercial Loans – JPY</t>
  </si>
  <si>
    <t>Substandard Loans – Trust Receipt – State Enterprise – Resident – USD</t>
  </si>
  <si>
    <t>AIR – Substandard Loans – Long term Commercial Loans</t>
  </si>
  <si>
    <t>AIR – Substandard Loans – Equipment Loans</t>
  </si>
  <si>
    <t>AIR – Substandard Loans – Equipment Loans – Private Sector – Resident – KHR</t>
  </si>
  <si>
    <t>AIR – Substandard Loans – Equipment Loans – Private Sector – Resident – USD</t>
  </si>
  <si>
    <t xml:space="preserve">NUHGLI – Investments in Foreign Entities Debt Securities – AFS – Due in over 5 years – USD </t>
  </si>
  <si>
    <t>Substandard Loans – Other Commercial Loans – Private Sector – Resident – Other</t>
  </si>
  <si>
    <t xml:space="preserve">Substandard Loans – Other Commercial Loans – Private Sector – Non Resident </t>
  </si>
  <si>
    <t>Substandard Deposits – Long term Time Deposit with Head Office / Branches – Resident</t>
  </si>
  <si>
    <t xml:space="preserve">NUHGLI – Corporate Debt Securities – AFS – Due in one year or less – Banks – USD </t>
  </si>
  <si>
    <t xml:space="preserve">NUHGLI – Corporate Debt Securities – AFS – Due in one year or less – Banks – EUR </t>
  </si>
  <si>
    <t>Loss Loans – Credit Cards Loans – Individuals – Resident – KHR</t>
  </si>
  <si>
    <t xml:space="preserve">AIR – Corporate Debt Securities – AFS – Due Over Five Years – State Enterprise – USD </t>
  </si>
  <si>
    <t xml:space="preserve">AIR – Corporate Debt Securities – AFS – Due Over Five Years – State Enterprise – EUR </t>
  </si>
  <si>
    <t xml:space="preserve">AIR – Corporate Debt Securities – AFS – Due Over Five Years – State Enterprise – JPY </t>
  </si>
  <si>
    <t xml:space="preserve">AIR – Corporate Debt Securities – AFS – Due Over Five Years – State Enterprise – Other </t>
  </si>
  <si>
    <t xml:space="preserve">AIR – Investments in Foreign Entities Debt Securities – TDS – Due in one year or less – KHR </t>
  </si>
  <si>
    <t xml:space="preserve">AIR – Investments in Foreign Entities Debt Securities – TDS – Due in one year or less – USD </t>
  </si>
  <si>
    <t xml:space="preserve">AIR – Investments in Foreign Entities Debt Securities – TDS – Due in one year or less – EUR </t>
  </si>
  <si>
    <t xml:space="preserve">AIR – Investments in Foreign Entities Debt Securities – TDS – Due in one year or less – JPY </t>
  </si>
  <si>
    <t>AIR – Doubtful Loans – Overdraft (Permanent Line of Credit) – State Enterprise – Resident – USD</t>
  </si>
  <si>
    <t>AIR – Substandard Deposits – Long term Time Deposit with Banks – Resident – JPY</t>
  </si>
  <si>
    <t>Standard Deposits – Short term Time Deposit with Licensed MFIs – Resident – USD</t>
  </si>
  <si>
    <t>Standard Deposits – Short term Time Deposit with Licensed MFIs – Resident – EUR</t>
  </si>
  <si>
    <t>Substandard Loans – Loans to Related Parties – Private Sector – Resident – USD</t>
  </si>
  <si>
    <t>Substandard Loans – Real Estate Mortgage Loans – Private Sector – Non Resident – Other</t>
  </si>
  <si>
    <t>Substandard Loans – Real Estate Mortgage Loans – State Enterprise – Resident – KHR</t>
  </si>
  <si>
    <t>Substandard Loans – Real Estate Mortgage Loans – State Enterprise – Resident – USD</t>
  </si>
  <si>
    <t>Substandard Loans – Real Estate Mortgage Loans – State Enterprise – Resident – EUR</t>
  </si>
  <si>
    <t>AIP – Certificate of Deposits – Provinces and Commune Councils – KHR</t>
  </si>
  <si>
    <t>AIP – Certificate of Deposits – Provinces and Commune Councils – USD</t>
  </si>
  <si>
    <t>AIP – Certificate of Deposits – Provinces and Commune Councils – EUR</t>
  </si>
  <si>
    <t>(Less) Allowance for Loans and Lease Losses (ALLL)  – Long Term Loans – JPY</t>
  </si>
  <si>
    <t>Investment in Debt Securities – HTM – Royal Government of Cambodia – Treasury Bill</t>
  </si>
  <si>
    <t xml:space="preserve">Royal Government of Cambodia – HTM – Treasury Bill – KHR </t>
  </si>
  <si>
    <t>Loss Loans – Overdraft to OFIs – Resident – USD</t>
  </si>
  <si>
    <t>Loss Loans – Overdraft to OFIs – Resident – EUR</t>
  </si>
  <si>
    <t>Loss Loans – Overdraft to OFIs – Resident – JPY</t>
  </si>
  <si>
    <t>Loss Loans – Overdraft to OFIs – Resident – Other</t>
  </si>
  <si>
    <t>AIR – Doubtful Deposits – Long term Time Deposit with Head Office / Branches – Resident – Other</t>
  </si>
  <si>
    <t>AIR – Doubtful Deposits – Long term Time Deposit with Head Office / Branches – Non Resident</t>
  </si>
  <si>
    <t xml:space="preserve">AIR – Investments in Foreign Entities Debt Securities – TDS – Due in over One to Five Years – KHR </t>
  </si>
  <si>
    <t xml:space="preserve">AIR – Investments in Foreign Entities Debt Securities – TDS – Due in over One to Five Years – USD </t>
  </si>
  <si>
    <t xml:space="preserve">AIR – Investments in Foreign Entities Debt Securities – TDS – Due in over One to Five Years – EUR </t>
  </si>
  <si>
    <t>Due from Banks – Non Interest Bearing – Demand Deposit – Non Resident – JPY</t>
  </si>
  <si>
    <t>Due from Banks – Non Interest Bearing – Demand Deposit – Non Resident – Other</t>
  </si>
  <si>
    <t>Long Term – Time Deposits from Banks – Resident – USD</t>
  </si>
  <si>
    <t>Doubtful Loans – Credit Revolving – Private Sector – Non Resident – USD</t>
  </si>
  <si>
    <t>AIR – Doubtful Loans – Loans to Related Parties – Private Sector – Resident – Other</t>
  </si>
  <si>
    <t>AIR – Doubtful Deposits – Long term Time Deposit with Head Office / Branches – Non Resident – JPY</t>
  </si>
  <si>
    <t>Standard Loans – Loans to Related Parties – Private Sector – Non Resident – KHR</t>
  </si>
  <si>
    <t xml:space="preserve">AIR – Due from Banks – Interest Bearing Demand Deposit – Non Resident – JPY </t>
  </si>
  <si>
    <t xml:space="preserve">AIR – Due from Banks – Interest Bearing Demand Deposit – Non Resident – Other </t>
  </si>
  <si>
    <t xml:space="preserve">AIR – Standard Loans and Placements with Banks </t>
  </si>
  <si>
    <t xml:space="preserve">Corporate Debt Securities – AFS – Due between One to Five Years </t>
  </si>
  <si>
    <t>Substandard Loans – Credit Revolving – Individuals – Non Resident – USD</t>
  </si>
  <si>
    <t>Substandard Loans – Credit Revolving – Individuals – Non Resident – EUR</t>
  </si>
  <si>
    <t>Substandard Loans – Credit Revolving – Individuals – Non Resident – JPY</t>
  </si>
  <si>
    <t>Loss Deposits – Saving Deposits with Banks – Resident – Other</t>
  </si>
  <si>
    <t>Loss Deposits – Saving Deposits with OFIs – Resident</t>
  </si>
  <si>
    <t>Substandard Deposits – Saving Deposits with Licensed MFIs – Resident – EUR</t>
  </si>
  <si>
    <t>Substandard Deposits – Saving Deposits with Licensed MFIs – Resident – JPY</t>
  </si>
  <si>
    <t>Substandard Deposits – Saving Deposits with Licensed MFIs – Resident – Other</t>
  </si>
  <si>
    <t>Doubtful Loans and Placements with Banks</t>
  </si>
  <si>
    <t>Doubtful Loans – Short term Loans to Banks</t>
  </si>
  <si>
    <t>Doubtful Loans – Short term Loans to Banks – Resident</t>
  </si>
  <si>
    <t>Doubtful Loans – Short term Loans to Banks – Resident – KHR</t>
  </si>
  <si>
    <t>Doubtful Loans – Short term Loans to Banks – Resident – USD</t>
  </si>
  <si>
    <t>Doubtful Loans – Short term Loans to Banks – Resident – EUR</t>
  </si>
  <si>
    <t>Loss Loans – Long term Loans to Provinces and Commune Councils – Other</t>
  </si>
  <si>
    <t xml:space="preserve">Standard Loans – Long term Loans to Foreign Governments </t>
  </si>
  <si>
    <t>AIR – Standard Deposits – Short term Time Deposit with Head Office / Branches – Non Resident</t>
  </si>
  <si>
    <t>AIR – Standard Deposits – Short term Time Deposit with Head Office / Branches – Non Resident – KHR</t>
  </si>
  <si>
    <t>AIR – Loss Loans – Long term Loans to Foreign Governments – USD</t>
  </si>
  <si>
    <t>AIR – Loss Loans – Long term Loans to Foreign Governments – EUR</t>
  </si>
  <si>
    <t>AIR – Loss Loans – Long term Loans to Foreign Governments – JPY</t>
  </si>
  <si>
    <t>Standard Loans – Overdraft to Licensed MFIs – Resident – EUR</t>
  </si>
  <si>
    <t>Standard Loans – Overdraft to Licensed MFIs – Resident – JPY</t>
  </si>
  <si>
    <t xml:space="preserve">Deferred Income Tax Assets – USD </t>
  </si>
  <si>
    <t>AIR – Substandard Loans – Real Estate Mortgage Loans – Bank Employee – Resident – EUR</t>
  </si>
  <si>
    <t xml:space="preserve">Foreclosed Property – OREO (Other Real Estate Owned) – JPY </t>
  </si>
  <si>
    <t xml:space="preserve">Foreclosed Property – OREO (Other Real Estate Owned) – Other </t>
  </si>
  <si>
    <t xml:space="preserve">Repossessed Collateral (Excluding Real Estate) </t>
  </si>
  <si>
    <t>Doubtful Deposits – Short term Time Deposit with Head Office / Branches – Non Resident – Other</t>
  </si>
  <si>
    <t xml:space="preserve">Substandard Loans – Motor Vehicle Loans – Individuals – Non Resident </t>
  </si>
  <si>
    <t>Substandard Loans – Motor Vehicle Loans – Individuals – Resident – JPY</t>
  </si>
  <si>
    <t>Doubtful Loans – Long term Loans to Foreign Governments – JPY</t>
  </si>
  <si>
    <t>Doubtful Loans – Long term Loans to Foreign Governments – Other</t>
  </si>
  <si>
    <t>AIR – Doubtful Loans – Long term Loans to Head Office / Branches – Resident – KHR</t>
  </si>
  <si>
    <t>AIR – Doubtful Loans – Long term Loans to Head Office / Branches – Resident – USD</t>
  </si>
  <si>
    <t>AIR – Doubtful Loans – Long term Loans to Head Office / Branches – Resident – EUR</t>
  </si>
  <si>
    <t>Substandard Deposits – Long term Time Deposit with Head Office / Branches – Non Resident – USD</t>
  </si>
  <si>
    <t>Substandard Deposits – Long term Time Deposit with Head Office / Branches – Non Resident – EUR</t>
  </si>
  <si>
    <t>Substandard Deposits – Long term Time Deposit with Head Office / Branches – Non Resident – JPY</t>
  </si>
  <si>
    <t>Substandard Deposits – Long term Time Deposit with Head Office / Branches – Non Resident – Other</t>
  </si>
  <si>
    <t>Substandard Deposits – Long term Time Deposit with OFIs – Resident</t>
  </si>
  <si>
    <t>Substandard Deposits – Long term Time Deposit with OFIs – Resident – KHR</t>
  </si>
  <si>
    <t xml:space="preserve">NUHGLI – Corporate Debt Securities – TDS – Due between One to Five Years – Private Sector – JPY </t>
  </si>
  <si>
    <t>Long Term – Time Deposits from Banks – Resident – JPY</t>
  </si>
  <si>
    <t xml:space="preserve">Bankers' Acceptances Outstanding – State Enterprises </t>
  </si>
  <si>
    <t xml:space="preserve">Accumulated Premium Amortization, Less Discount Accretion on RGC Obligation – HTM – USD </t>
  </si>
  <si>
    <t>Substandard Deposits – Long term Time Deposit with Head Office / Branches – Resident – JPY</t>
  </si>
  <si>
    <t>Standard Loans – Short term Commercial Loans – State Enterprise – Resident – EUR</t>
  </si>
  <si>
    <t>Standard Loans – Long term Loans to Foreign Governments – JPY</t>
  </si>
  <si>
    <t>Doubtful Deposits – Short term Time Deposit with Head Office / Branches – Resident – USD</t>
  </si>
  <si>
    <t xml:space="preserve">Corporate Debt Securities – HTM – Due Over Five Years – State Enterprise – KHR </t>
  </si>
  <si>
    <t>Doubtful Loans – Equipment Loans – Private Sector – Resident – KHR</t>
  </si>
  <si>
    <t>Doubtful Loans – Equipment Loans – Private Sector – Resident – USD</t>
  </si>
  <si>
    <t>Doubtful Loans – Equipment Loans – Private Sector – Resident – EUR</t>
  </si>
  <si>
    <t>Doubtful Loans – Equipment Loans – Private Sector – Resident – JPY</t>
  </si>
  <si>
    <t>Loss Loans – Overdraft to Licensed MFIs – Resident</t>
  </si>
  <si>
    <t>Other Dep. Other Depository Corporations NC</t>
  </si>
  <si>
    <t>Other Dep. Other Financial Corporations NC</t>
  </si>
  <si>
    <t>Other Dep. Nonresidents NC</t>
  </si>
  <si>
    <t>Securities Purchased Under Agreement to Resell – Private Sector – Resident – KHR</t>
  </si>
  <si>
    <t>AIR – Doubtful Loans – Long term Loans to Licensed MFIs – Resident – KHR</t>
  </si>
  <si>
    <t>AIR – Doubtful Loans – Long term Loans to Licensed MFIs – Resident – USD</t>
  </si>
  <si>
    <t xml:space="preserve">AIR – Substandard Loans – Overdraft –  Individuals – Resident </t>
  </si>
  <si>
    <t>AIR – Doubtful Deposits – Short term Time Deposit with Banks – Resident – Other</t>
  </si>
  <si>
    <t>AIR – Doubtful Loans – Long term Loans to Royal Government of Cambodia – JPY</t>
  </si>
  <si>
    <t xml:space="preserve">AIR – Royal Government of Cambodia – TDS – Obligation Due Over Five Years – USD </t>
  </si>
  <si>
    <t xml:space="preserve">AIR – Royal Government of Cambodia – TDS – Obligation Due Over Five Years – EUR </t>
  </si>
  <si>
    <t>AIR – Doubtful Loans – Long term Loans to Banks – Resident – USD</t>
  </si>
  <si>
    <t>AIR – Doubtful Loans – Long term Loans to Banks – Resident – EUR</t>
  </si>
  <si>
    <t>AIR – Doubtful Loans – Long term Loans to Banks – Resident – JPY</t>
  </si>
  <si>
    <t xml:space="preserve">AIR – Corporate Debt Securities – TDS – Due between One to Five Years – OFIs – JPY </t>
  </si>
  <si>
    <t>AIR – Substandard Loans – Credit Cards Loans – Individuals – Resident – Other</t>
  </si>
  <si>
    <t xml:space="preserve">AIR – Substandard Loans – Credit Cards Loans – Individuals – Non Resident </t>
  </si>
  <si>
    <t>Doubtful Loans – Loans to Related Parties – Private Sector – Non Resident – Other</t>
  </si>
  <si>
    <t xml:space="preserve">Investments in Foreign Entities Debt Securities – HTM – Due in over One to Five Years – EUR </t>
  </si>
  <si>
    <t>Loss Deposits – Long term Time Deposit with Head Office / Branches – Non Resident – JPY</t>
  </si>
  <si>
    <t>(Less) Allowance for Loans and Lease Losses (ALLL)  – Long Term Loans – USD</t>
  </si>
  <si>
    <t xml:space="preserve">Corporate Debt Securities – HTM – Due between One to Five Years </t>
  </si>
  <si>
    <t>Loss Loans – Lease Financing Receivable – Private Sector – Resident – JPY</t>
  </si>
  <si>
    <t>(Less) Allowance for Loans and Lease Losses (ALLL) – Bankers' Acceptances – Other</t>
  </si>
  <si>
    <t>Substandard Loans – Lease Financing Receivable – Private Sector – Non Resident – Other</t>
  </si>
  <si>
    <t xml:space="preserve">Substandard Loans – Lease Financing Receivable – State Enterprise – Resident </t>
  </si>
  <si>
    <t xml:space="preserve">Substandard Loans – Lease Financing Receivable – State Enterprise – Resident – KHR </t>
  </si>
  <si>
    <t>Substandard Loans – Lease Financing Receivable – State Enterprise – Resident – USD</t>
  </si>
  <si>
    <t>Substandard Loans – Lease Financing Receivable – State Enterprise – Resident – EUR</t>
  </si>
  <si>
    <t>Substandard Loans – Lease Financing Receivable – State Enterprise – Resident – JPY</t>
  </si>
  <si>
    <t>Substandard Loans – Lease Financing Receivable – State Enterprise – Resident – Other</t>
  </si>
  <si>
    <t>Substandard Loans – Loans to Related Parties</t>
  </si>
  <si>
    <t>Standard Loans – Short term Loans to Head Office / Branches – Non Resident – KHR</t>
  </si>
  <si>
    <t>42</t>
  </si>
  <si>
    <t>AIR – Standard Loans – Short term Loans to Foreign Governments</t>
  </si>
  <si>
    <t xml:space="preserve">NUHGLI – Investments in Foreign Entities Debt Securities – TDS – Due in one year or less – USD </t>
  </si>
  <si>
    <t xml:space="preserve">NUHGLI – Investments in Foreign Entities Debt Securities – TDS – Due in one year or less – EUR </t>
  </si>
  <si>
    <t>Substandard Loans – Bankers' Acceptances  - Private Sector - Resident</t>
  </si>
  <si>
    <t>Substandard Loans – Other Bill of Exchange (BoE)  - Private Sector - Non Resident</t>
  </si>
  <si>
    <t>Substandard Loans – Other Bill of Exchange (BoE)  - State Enterprise</t>
  </si>
  <si>
    <t xml:space="preserve">Investments in Foreign Entities Debt Securities – HTM – Due in over 5 years – KHR </t>
  </si>
  <si>
    <t>Loss Loans – Short term Commercial Loans – Private Sector – Non Resident – JPY</t>
  </si>
  <si>
    <t>Due from Banks – Interest Bearing – Demand Deposit – Resident – EUR</t>
  </si>
  <si>
    <t>Due from Banks – Interest Bearing – Demand Deposit – Resident – JPY</t>
  </si>
  <si>
    <t>Due from Banks – Interest Bearing – Demand Deposit – Resident – Other</t>
  </si>
  <si>
    <t>Due from Banks – Interest Bearing – Demand Deposit – Non Resident</t>
  </si>
  <si>
    <t>Doubtful Loans – Credit Cards Loans – Individuals – Non Resident – Other</t>
  </si>
  <si>
    <t xml:space="preserve">Doubtful Loans – Credit Revolving – Individuals – Resident </t>
  </si>
  <si>
    <t>Doubtful Loans – Credit Revolving – Individuals – Resident – KHR</t>
  </si>
  <si>
    <t>Doubtful Loans – Credit Revolving – Individuals – Resident – USD</t>
  </si>
  <si>
    <t>Doubtful Loans – Credit Revolving – Individuals – Resident – EUR</t>
  </si>
  <si>
    <t>Doubtful Loans – Credit Revolving – Individuals – Resident – JPY</t>
  </si>
  <si>
    <t>AIR – Doubtful Deposits – Long term Time Deposit with Head Office / Branches – Non Resident – USD</t>
  </si>
  <si>
    <t xml:space="preserve">NUHGLI – Investments in Foreign Entities Debt Securities – AFS – Due in one year or less – EUR </t>
  </si>
  <si>
    <t>AIR – Doubtful Deposits – Short term Time Deposit with Head Office / Branches – Non Resident – Other</t>
  </si>
  <si>
    <t>AIR – Doubtful Deposits – Short term Time Deposit with OFIs – Resident</t>
  </si>
  <si>
    <t>AIR – Doubtful Deposits – Short term Time Deposit with OFIs – Resident – KHR</t>
  </si>
  <si>
    <t>AIR – Doubtful Deposits – Short term Time Deposit with OFIs – Resident – USD</t>
  </si>
  <si>
    <t>AIR – Doubtful Deposits – Short term Time Deposit with OFIs – Resident – EUR</t>
  </si>
  <si>
    <t>AIR – Doubtful Deposits – Short term Time Deposit with OFIs – Resident – JPY</t>
  </si>
  <si>
    <t>AIR – Doubtful Deposits – Short term Time Deposit with OFIs – Resident – Other</t>
  </si>
  <si>
    <t>Doubtful Loans – Long term Loans to Head Office / Branches – Resident</t>
  </si>
  <si>
    <t>Doubtful Loans – Long term Loans to Head Office / Branches – Resident – KHR</t>
  </si>
  <si>
    <t>Doubtful Loans – Long term Loans to Head Office / Branches – Resident – USD</t>
  </si>
  <si>
    <t>Doubtful Loans – Long term Loans to Head Office / Branches – Resident – EUR</t>
  </si>
  <si>
    <t>NUHGLI – Royal Government of Cambodia – AFS – Treasury Bill – Other</t>
  </si>
  <si>
    <t xml:space="preserve">NUHGLI – Investments in Foreign Entities Debt Securities – AFS – Due in over One to Five Years – JPY </t>
  </si>
  <si>
    <t>Doubtful Deposits – Saving Deposits with OFIs – Resident – Other</t>
  </si>
  <si>
    <t>Loss Loans – Overdraft (Permanent Line of Credit) – State Enterprise – Resident – USD</t>
  </si>
  <si>
    <t>Substandard Loans – Loans to Related Parties – Private Sector – Non Resident – Other</t>
  </si>
  <si>
    <t>Substandard Loans – Other Commercial Loans</t>
  </si>
  <si>
    <t>Doubtful Loans – Other Bill of Exchange (BoE)  - Private Sector - Non Resident</t>
  </si>
  <si>
    <t>Substandard Deposits – Short term Time Deposit with OFIs – Resident – Other</t>
  </si>
  <si>
    <t>Substandard Deposits – Short term Time Deposit with OFIs – Non Resident</t>
  </si>
  <si>
    <t>AIP – Negotiable Certificate of Deposits – State Enterprise</t>
  </si>
  <si>
    <t>AIP – Negotiable Certificate of Deposits – State Enterprise – KHR</t>
  </si>
  <si>
    <t>Doubtful Loans – Short term Commercial Loans – State Enterprise – Resident – USD</t>
  </si>
  <si>
    <t>Doubtful Loans – Short term Commercial Loans – State Enterprise – Resident – EUR</t>
  </si>
  <si>
    <t>Doubtful Loans – Short term Commercial Loans – State Enterprise – Resident – JPY</t>
  </si>
  <si>
    <t>AIR – Standard Loans – Long term Loans to Foreign Governments – USD</t>
  </si>
  <si>
    <t>AIR – Securities Purchased Under Agreement to Resell – Government Entities – Resident – JPY</t>
  </si>
  <si>
    <t xml:space="preserve">Prepaid Deposit Insurance Assessment – JPY </t>
  </si>
  <si>
    <t xml:space="preserve">Prepaid Deposit Insurance Assessment – Other </t>
  </si>
  <si>
    <t>Prepaid Service / Maintenance Contracts</t>
  </si>
  <si>
    <t xml:space="preserve">Prepaid Service / Maintenance Contracts – KHR </t>
  </si>
  <si>
    <t xml:space="preserve">Prepaid Service / Maintenance Contracts – USD </t>
  </si>
  <si>
    <t xml:space="preserve">Prepaid Service / Maintenance Contracts – EUR </t>
  </si>
  <si>
    <t xml:space="preserve">Prepaid Service / Maintenance Contracts – JPY </t>
  </si>
  <si>
    <t xml:space="preserve">Prepaid Service / Maintenance Contracts – Other </t>
  </si>
  <si>
    <t>Prepaid Professional Fees</t>
  </si>
  <si>
    <t xml:space="preserve">Prepaid Professional Fees – KHR </t>
  </si>
  <si>
    <t xml:space="preserve">Prepaid Professional Fees – USD </t>
  </si>
  <si>
    <t>AIR – Loss Deposits – Short term Time Deposit with OFIs – Non Resident – JPY</t>
  </si>
  <si>
    <t>AIR – Loss Deposits – Short term Time Deposit with OFIs – Non Resident – Other</t>
  </si>
  <si>
    <t>AIR – Doubtful Loans – Trust Receipt – Private Sector – Resident – JPY</t>
  </si>
  <si>
    <t>AIR – Doubtful Loans – Trust Receipt – Private Sector – Resident – Other</t>
  </si>
  <si>
    <t>AIR – Loss Loans – Long term Loans to OFIs – Non Resident – JPY</t>
  </si>
  <si>
    <t>AIR – Loss Loans – Short term Loans to Head Office / Branches – Resident – Other</t>
  </si>
  <si>
    <t>AIR – Loss Deposits – Short term Time Deposit with Head Office / Branches – Resident – Other</t>
  </si>
  <si>
    <t xml:space="preserve">AIR – Doubtful Loans – Loans to Related Parties – Private Sector – Resident </t>
  </si>
  <si>
    <t>AIR – Standard Loans – Long term Loans to Foreign Governments – JPY</t>
  </si>
  <si>
    <t xml:space="preserve">Corporate Debt Securities – TDS – Due in one year or less – State Enterprise – Other </t>
  </si>
  <si>
    <t xml:space="preserve">Corporate Debt Securities – TDS – Due between One to Five Years </t>
  </si>
  <si>
    <t>Due from Banks – Interest Bearing – Demand Deposit – Resident – KHR</t>
  </si>
  <si>
    <t>Standard Loans – Overdraft (Permanent Line of Credit) – Private Sector – Non Resident – USD</t>
  </si>
  <si>
    <t>Standard Loans – Overdraft (Permanent Line of Credit) – Private Sector – Non Resident – EUR</t>
  </si>
  <si>
    <t xml:space="preserve">NUHGLI – Investment in Equity Securities – State Enterprise – AFS – Resident – KHR </t>
  </si>
  <si>
    <t>Loss Loans – Loans to Related Parties – Private Sector – Non Resident – EUR</t>
  </si>
  <si>
    <t>Securities Purchased Under Agreement to Resell – OFIs – Resident – JPY</t>
  </si>
  <si>
    <t>Securities Purchased Under Agreement to Resell – OFIs – Resident – Other</t>
  </si>
  <si>
    <t>Securities Purchased Under Agreement to Resell – OFIs – Non Resident</t>
  </si>
  <si>
    <t>Securities Purchased Under Agreement to Resell – OFIs – Non Resident – KHR</t>
  </si>
  <si>
    <t>Substandard Loans – Motor Vehicle Loans – Individuals – Non Resident – EUR</t>
  </si>
  <si>
    <t>Substandard Loans – Motor Vehicle Loans – Individuals – Non Resident – JPY</t>
  </si>
  <si>
    <t>AIR – Doubtful Loans – Long term Loans to OFIs – Non Resident – USD</t>
  </si>
  <si>
    <t>Standard Loans – Real Estate Mortgage Loans – Individuals – Resident – Other</t>
  </si>
  <si>
    <t xml:space="preserve">Standard Loans – Bank Employee – Resident   </t>
  </si>
  <si>
    <t>Standard Loans – Bank Employee – Resident    – KHR</t>
  </si>
  <si>
    <t>Standard Loans – Bank Employee – Resident    – USD</t>
  </si>
  <si>
    <t>Standard Loans – Overdraft to OFIs – Resident – JPY</t>
  </si>
  <si>
    <t>Substandard Deposits – Short term Time Deposit with Head Office / Branches – Resident – KHR</t>
  </si>
  <si>
    <t>Loss Loans – Bankers' Acceptances – Private Sector – Resident – JPY</t>
  </si>
  <si>
    <t>Doubtful Loans – Loans to Related Parties – Private Sector – Resident – Other</t>
  </si>
  <si>
    <t xml:space="preserve">Doubtful Loans – Loans to Related Parties – Private Sector – Non Resident </t>
  </si>
  <si>
    <t>Doubtful Loans – Loans to Related Parties – Private Sector – Non Resident – KHR</t>
  </si>
  <si>
    <t>Substandard Loans – Credit Revolving – Private Sector – Non Resident – Other</t>
  </si>
  <si>
    <t xml:space="preserve">Substandard Loans – Credit Revolving – State Enterprise – Resident </t>
  </si>
  <si>
    <t>Other Long Term Deposits – Provinces and Commune Councils</t>
  </si>
  <si>
    <t>Loss Loans – Long term Loans to Head Office / Branches – Non Resident – Other</t>
  </si>
  <si>
    <t>Securities Purchased Under Agreement to Resell – Banks – Non Resident – JPY</t>
  </si>
  <si>
    <t>Securities Purchased Under Agreement to Resell – Banks – Non Resident – Other</t>
  </si>
  <si>
    <t>Doubtful Loans – Credit Revolving – Private Sector – Resident – Other</t>
  </si>
  <si>
    <t xml:space="preserve">Doubtful Loans – Credit Revolving – Private Sector – Non Resident </t>
  </si>
  <si>
    <t xml:space="preserve">Investments in Foreign Entities Debt Securities – AFS – Due in over One to Five Years – Other </t>
  </si>
  <si>
    <t>Loss Deposits – Short term Time Deposit with OFIs – Non Resident – KHR</t>
  </si>
  <si>
    <t>Standard Loans – Short term Commercial Loans – Private Sector – Non Resident – EUR</t>
  </si>
  <si>
    <t>Doubtful Loans – Credit Revolving – Individuals – Non Resident – JPY</t>
  </si>
  <si>
    <t>Doubtful Deposits – Long term Time Deposit with OFIs – Non Resident – KHR</t>
  </si>
  <si>
    <t xml:space="preserve">Accumulated Premium Amortization, Less Discount Accretion on Other Portfolio Securities – AFS – EUR </t>
  </si>
  <si>
    <t>Substandard Loans – Credit Revolving – Private Sector – Resident – EUR</t>
  </si>
  <si>
    <t>Substandard Loans – Credit Revolving – Private Sector – Resident – JPY</t>
  </si>
  <si>
    <t>Doubtful Loans – Overdraft (Permanent Line of Credit) – Private Sector – Non Resident – KHR</t>
  </si>
  <si>
    <t>Standard Loans – Overdraft (Permanent Line of Credit) – Private Sector – Resident – USD</t>
  </si>
  <si>
    <t>Standard Loans – Overdraft (Permanent Line of Credit) – Private Sector – Resident – EUR</t>
  </si>
  <si>
    <t>Standard Loans – Overdraft (Permanent Line of Credit) – Private Sector – Resident – JPY</t>
  </si>
  <si>
    <t>Doubtful Loans – Other Commercial Loans – Private Sector – Non Resident – KHR</t>
  </si>
  <si>
    <t>Doubtful Loans – Other Long term Loans – State Enterprise – Resident – EUR</t>
  </si>
  <si>
    <t>Doubtful Loans – Other Long term Loans – State Enterprise – Resident – JPY</t>
  </si>
  <si>
    <t>Doubtful Loans – Other Long term Loans – State Enterprise – Resident – Other</t>
  </si>
  <si>
    <t>AIR – Standard Loans – Other Bill of Exchange (BoE) – Private Sector – Non Resident – JPY</t>
  </si>
  <si>
    <t>AIR – Loss Loans to Foreign Governments</t>
  </si>
  <si>
    <t xml:space="preserve">AIR – Loss Loans – Short term Loans to Foreign Governments </t>
  </si>
  <si>
    <t>Securities Purchased Under Agreement to Resell – Foreign Government – Non Resident – KHR</t>
  </si>
  <si>
    <t>Loans State and Local Government FC</t>
  </si>
  <si>
    <t>AIR – Doubtful Loans – Other Long term Loans – Private Sector – Non Resident – USD</t>
  </si>
  <si>
    <t>Negotiable Certificate of Deposits – Banks</t>
  </si>
  <si>
    <t xml:space="preserve">Negotiable Certificate of Deposits – Banks – Resident </t>
  </si>
  <si>
    <t>Spot Market Foreign Exchange Purchase Contracts – EUR</t>
  </si>
  <si>
    <t>Spot Market Foreign Exchange Purchase Contracts – JPY</t>
  </si>
  <si>
    <t>Doubtful Loans – Short term Loans to Royal Government of Cambodia – Other</t>
  </si>
  <si>
    <t xml:space="preserve">Foreign Government Obligation – HTM – Due Over Five Years – EUR </t>
  </si>
  <si>
    <t xml:space="preserve">Foreign Government Obligation – HTM – Due Over Five Years – JPY </t>
  </si>
  <si>
    <t xml:space="preserve">Foreign Government Obligation – HTM – Due Over Five Years – Other </t>
  </si>
  <si>
    <t>80</t>
  </si>
  <si>
    <t>Long Term – Time Deposits from Banks – Resident – Other</t>
  </si>
  <si>
    <t xml:space="preserve">Doubtful Loans – Long term Loans to Royal Government of Cambodia </t>
  </si>
  <si>
    <t>AIP – Demand Deposit from NBC – Interest Bearing – Other</t>
  </si>
  <si>
    <t>AIP – Other Deposit from NBC</t>
  </si>
  <si>
    <t>AIP – Short term – Other Deposits – Private Sector – Non Resident – KHR</t>
  </si>
  <si>
    <t>Doubtful Loans – Short term Loans to Royal Government of Cambodia – KHR</t>
  </si>
  <si>
    <t>Doubtful Loans – Short term Loans to Royal Government of Cambodia – USD</t>
  </si>
  <si>
    <t>Spot Exchange Position</t>
  </si>
  <si>
    <t>Spot Market Foreign Exchange Sale Contracts – KHR</t>
  </si>
  <si>
    <t>Spot Market Foreign Exchange Sale Contracts – USD</t>
  </si>
  <si>
    <t>Spot Market Foreign Exchange Sale Contracts – EUR</t>
  </si>
  <si>
    <t>Spot Market Foreign Exchange Sale Contracts – JPY</t>
  </si>
  <si>
    <t>Spot Market Foreign Exchange Sale Contracts – Other</t>
  </si>
  <si>
    <t>Forward Foreign Exchange Sale Contracts  – KHR</t>
  </si>
  <si>
    <t>Forward Foreign Exchange Sale Contracts  – USD</t>
  </si>
  <si>
    <t>Forward Foreign Exchange Sale Contracts  – EUR</t>
  </si>
  <si>
    <t>Substandard Deposits – Long term Time Deposit with Head Office / Branches – Resident – KHR</t>
  </si>
  <si>
    <t>Substandard Deposits – Long term Time Deposit with Head Office / Branches – Resident – USD</t>
  </si>
  <si>
    <t>AIR – Doubtful Loans – Long term Loans to OFIs – Resident</t>
  </si>
  <si>
    <t>AIR – Doubtful Loans – Long term Loans to OFIs – Resident – KHR</t>
  </si>
  <si>
    <t>AIR – Doubtful Loans – Long term Loans to OFIs – Resident – USD</t>
  </si>
  <si>
    <t>Securities Purchased Under Agreement to Resell – Private Sector – Resident – Other</t>
  </si>
  <si>
    <t>AIR – Loss Deposits – Long term Time Deposit with Head Office / Branches – Non Resident</t>
  </si>
  <si>
    <t>Loss Loans – Overdraft (Permanent Line of Credit) – Private Sector – Resident – Other</t>
  </si>
  <si>
    <t xml:space="preserve">Loss Loans – Overdraft (Permanent Line of Credit) – Private Sector – Non Resident </t>
  </si>
  <si>
    <t>Loss Loans – Overdraft (Permanent Line of Credit) – Private Sector – Non Resident – KHR</t>
  </si>
  <si>
    <t>Loss Loans – Overdraft (Permanent Line of Credit) – Private Sector – Non Resident – USD</t>
  </si>
  <si>
    <t>Loss Loans – Overdraft (Permanent Line of Credit) – Private Sector – Non Resident – EUR</t>
  </si>
  <si>
    <t>AIR – Standard Loans – Long term Loans to OFIs – Non Resident – KHR</t>
  </si>
  <si>
    <t>AIR – Standard Loans – Long term Loans to OFIs – Non Resident – USD</t>
  </si>
  <si>
    <t>AIR – Standard Loans – Long term Loans to OFIs – Non Resident – EUR</t>
  </si>
  <si>
    <t>AIR – Standard Loans – Long term Loans to OFIs – Non Resident – JPY</t>
  </si>
  <si>
    <t>AIR – Standard Loans – Long term Loans to OFIs – Non Resident – Other</t>
  </si>
  <si>
    <t xml:space="preserve">AIR – Standard Loans – Long term Loans to Licensed MFIs – Resident </t>
  </si>
  <si>
    <t>Trade Credit/Advances State and Local Government FC</t>
  </si>
  <si>
    <t xml:space="preserve">Corporate Debt Securities – AFS – Due Over Five Years – State Enterprise – EUR </t>
  </si>
  <si>
    <t xml:space="preserve">Corporate Debt Securities – AFS – Due Over Five Years – State Enterprise – JPY </t>
  </si>
  <si>
    <t>Loss Deposits – Short term Time Deposit with OFIs – Non Resident – USD</t>
  </si>
  <si>
    <t>Loss Deposits – Short term Time Deposit with OFIs – Non Resident – EUR</t>
  </si>
  <si>
    <t>Loss Deposits – Short term Time Deposit with OFIs – Non Resident – JPY</t>
  </si>
  <si>
    <t>Substandard Loans – Long term Loans to OFIs – Resident – USD</t>
  </si>
  <si>
    <t xml:space="preserve">AIR – Corporate Debt Securities – TDS – Due in one year or less – OFIs </t>
  </si>
  <si>
    <t xml:space="preserve">AIR – Corporate Debt Securities – TDS – Due in one year or less – OFIs – KHR </t>
  </si>
  <si>
    <t>Substandard Loans – Real Estate Mortgage Loans – Individuals – Resident – KHR</t>
  </si>
  <si>
    <t>Substandard Loans – Real Estate Mortgage Loans – Individuals – Resident – USD</t>
  </si>
  <si>
    <t>Substandard Loans – Real Estate Mortgage Loans – Individuals – Resident – EUR</t>
  </si>
  <si>
    <t>Transf. Dep. Excl. Central Government Other NC</t>
  </si>
  <si>
    <t>Transf. Dep. Excl. State and Local Government NC</t>
  </si>
  <si>
    <t>Transf. Dep. Excl. Public Nonfinancial Corporations NC</t>
  </si>
  <si>
    <t>AIR – Substandard Loans – Long term Loans to OFIs – Resident – Other</t>
  </si>
  <si>
    <t>Loss Deposits – Short term Time Deposit with Head Office / Branches – Resident – KHR</t>
  </si>
  <si>
    <t>Loss Deposits – Long term Time Deposit with OFIs – Resident</t>
  </si>
  <si>
    <t>Loss Deposits – Long term Time Deposit with OFIs – Resident – KHR</t>
  </si>
  <si>
    <t>Loss Deposits – Long term Time Deposit with OFIs – Resident – USD</t>
  </si>
  <si>
    <t xml:space="preserve">NUHGLI – Investments in Foreign Entities Debt Securities – TDS – Due in one year or less – JPY </t>
  </si>
  <si>
    <t xml:space="preserve">NUHGLI – Investments in Foreign Entities Debt Securities – TDS – Due in one year or less – Other </t>
  </si>
  <si>
    <t>Repurchase Agreements Central Bank FC</t>
  </si>
  <si>
    <t>Other Loans to Central Bank FC</t>
  </si>
  <si>
    <t>Loans Other Depository Corporations FC</t>
  </si>
  <si>
    <t>Loans Other Financial Corporations FC</t>
  </si>
  <si>
    <t>Repurchase Agreements Other Financial Corporations FC</t>
  </si>
  <si>
    <t>Loans Banking Restructuring Agencies FC</t>
  </si>
  <si>
    <t>AIR – Standard Loans – Long term Loans to Provinces and Commune Councils – JPY</t>
  </si>
  <si>
    <t>AIR – Standard Loans – Long term Loans to Provinces and Commune Councils – Other</t>
  </si>
  <si>
    <t>AIR – Standard Loans – Standard Loans – Loans to Foreign Governments</t>
  </si>
  <si>
    <t xml:space="preserve">NUHGLI – Investments in Foreign Entities Debt Securities – TDS – Due in over One to Five Years – KHR </t>
  </si>
  <si>
    <t xml:space="preserve">NUHGLI – Investments in Foreign Entities Debt Securities – TDS – Due in over One to Five Years – USD </t>
  </si>
  <si>
    <t xml:space="preserve">NUHGLI – Investments in Foreign Entities Debt Securities – TDS – Due in over One to Five Years – EUR </t>
  </si>
  <si>
    <t>Loss Loans – Loans to Related Parties</t>
  </si>
  <si>
    <t xml:space="preserve">Loss Loans – Loans to Related Parties – Private Sector – Resident </t>
  </si>
  <si>
    <t xml:space="preserve">NUHGLI  – Investment in Equity Securities – OFIs – TDS – Resident – KHR </t>
  </si>
  <si>
    <t xml:space="preserve">NUHGLI  – Investment in Equity Securities – OFIs – TDS – Resident – USD </t>
  </si>
  <si>
    <t xml:space="preserve">Substandard Loans – Short term Commercial Loans – Private Sector – Resident </t>
  </si>
  <si>
    <t>Substandard Loans – Short term Commercial Loans – Private Sector – Resident – KHR</t>
  </si>
  <si>
    <t>AIR – Standard Loans – Short term Loans to Licensed MFIs – Resident – EUR</t>
  </si>
  <si>
    <t xml:space="preserve">Investment in Debt Securities – AFS – Investments in Foreign Entities Debt Securities </t>
  </si>
  <si>
    <t>Substandard Deposits – Short term Time Deposit with Banks – Resident</t>
  </si>
  <si>
    <t>AIR – Standard Loans – Trust Receipt – Private Sector – Non Resident – Other</t>
  </si>
  <si>
    <t xml:space="preserve">AIR – Corporate Debt Securities – AFS – Due in one year or less – Banks – Other </t>
  </si>
  <si>
    <t xml:space="preserve">Investment in Equity Securities – AFS </t>
  </si>
  <si>
    <t xml:space="preserve">Investment in Equity Securities – Banks – AFS – Resident </t>
  </si>
  <si>
    <t xml:space="preserve">Investment in Equity Securities – Banks – AFS – Resident – KHR </t>
  </si>
  <si>
    <t xml:space="preserve">Investment in Equity Securities – Banks – AFS – Resident – USD </t>
  </si>
  <si>
    <t xml:space="preserve">Investment in Equity Securities – Banks – AFS – Resident – EUR </t>
  </si>
  <si>
    <t>AIR – Standard Deposits – Saving Deposits with Banks – Resident – USD</t>
  </si>
  <si>
    <t>AIR – Standard Deposits – Saving Deposits with Banks – Resident – EUR</t>
  </si>
  <si>
    <t>Standard Loans – Real Estate Mortgage Loans – Individuals – Resident – KHR</t>
  </si>
  <si>
    <t>Standard Loans – Real Estate Mortgage Loans – Individuals – Resident – USD</t>
  </si>
  <si>
    <t>Standard Loans – Real Estate Mortgage Loans – Individuals – Resident – EUR</t>
  </si>
  <si>
    <t>Standard Loans – Real Estate Mortgage Loans – Individuals – Resident – JPY</t>
  </si>
  <si>
    <t>In million KHR</t>
  </si>
  <si>
    <t>Substandard Deposits – Short term Time Deposit with OFIs – Non Resident – KHR</t>
  </si>
  <si>
    <t>Substandard Deposits – Short term Time Deposit with OFIs – Non Resident – USD</t>
  </si>
  <si>
    <t xml:space="preserve">Investment in Equity Securities – Banks – AFS – Resident – JPY </t>
  </si>
  <si>
    <t xml:space="preserve">Investments in Foreign Entities Debt Securities – AFS – Due in one year or less – EUR </t>
  </si>
  <si>
    <t>AIR – Standard Loans – Long term Loans to OFIs – Resident</t>
  </si>
  <si>
    <t>AIR – Standard Deposits – Short term Time Deposit with Head Office / Branches – Non Resident – Other</t>
  </si>
  <si>
    <t>Substandard Deposits – Saving Deposits with OFIs – Resident – KHR</t>
  </si>
  <si>
    <t xml:space="preserve">Loss Loans – Short term Commercial Loans – State Enterprise – Resident </t>
  </si>
  <si>
    <t>Doubtful Loans – Credit Revolving – Individuals – Non Resident – Other</t>
  </si>
  <si>
    <t>Doubtful Loans – Motor Vehicle Loans</t>
  </si>
  <si>
    <t xml:space="preserve">Doubtful Loans – Motor Vehicle Loans – Individuals – Resident </t>
  </si>
  <si>
    <t xml:space="preserve">Substandard Loans – Bankers' Acceptances  </t>
  </si>
  <si>
    <t>AIR – Substandard Loans – Credit Revolving – Individuals – Resident – EUR</t>
  </si>
  <si>
    <t>AIR – Substandard Loans – Motor Vehicle Loans – Individuals – Resident – EUR</t>
  </si>
  <si>
    <t>AIR – Substandard Loans – Motor Vehicle Loans – Individuals – Resident – JPY</t>
  </si>
  <si>
    <t xml:space="preserve">Substandard Loans – Short term Loans to Foreign Governments </t>
  </si>
  <si>
    <t>Substandard Loans – Short term Loans to Foreign Governments – KHR</t>
  </si>
  <si>
    <t>Standard Loans – Bankers' Acceptances – State Enterprise – Resident – USD</t>
  </si>
  <si>
    <t>Standard Loans – Bankers' Acceptances – State Enterprise – Resident – EUR</t>
  </si>
  <si>
    <t>Standard Loans – Bankers' Acceptances – State Enterprise – Resident – JPY</t>
  </si>
  <si>
    <t>Standard Loans – Bankers' Acceptances – State Enterprise – Resident – Other</t>
  </si>
  <si>
    <t>Standard Loans – Other Bill of Exchange (BoE) – Private Sector – Resident – EUR</t>
  </si>
  <si>
    <t>Checks Discounted</t>
  </si>
  <si>
    <t xml:space="preserve">Checks Discounted – KHR </t>
  </si>
  <si>
    <t>Checks Discounted – USD</t>
  </si>
  <si>
    <t>Loss Loans – Other Long term Loans – Private Sector – Resident – Other</t>
  </si>
  <si>
    <t>AIR – Investment in Debt Securities – Available For Sale (AFS)</t>
  </si>
  <si>
    <t>Long Term – Time Deposits – Private Sector – Resident – JPY</t>
  </si>
  <si>
    <t>Long Term – Time Deposits – Private Sector – Resident – Other</t>
  </si>
  <si>
    <t>Long Term – Time Deposits – Private Sector – Non Resident</t>
  </si>
  <si>
    <t>Loss Loans – Real Estate Mortgage Loans – Private Sector – Non Resident – Other</t>
  </si>
  <si>
    <t>Loss Loans – Real Estate Mortgage Loans – State Enterprise – Resident – KHR</t>
  </si>
  <si>
    <t xml:space="preserve">Corporate Debt Securities – TDS – Due between One to Five Years – State Enterprise </t>
  </si>
  <si>
    <t xml:space="preserve">Corporate Debt Securities – TDS – Due between One to Five Years – State Enterprise – KHR </t>
  </si>
  <si>
    <t>Substandard Loans – Equipment Loans – State Enterprise – Resident – Other</t>
  </si>
  <si>
    <t>Substandard Loans – Real Estate Mortgage Loans</t>
  </si>
  <si>
    <t>Substandard Loans – Real Estate Mortgage Loans – Private Sector – Resident – KHR</t>
  </si>
  <si>
    <t>Substandard Loans – Real Estate Mortgage Loans – Private Sector – Resident – USD</t>
  </si>
  <si>
    <t>AIR – Substandard Loans – Short term Commercial Loans – State Enterprise – Resident – JPY</t>
  </si>
  <si>
    <t>AIR – Substandard Loans – Short term Commercial Loans – State Enterprise – Resident – Other</t>
  </si>
  <si>
    <t>Standard Loans – Overdraft to Licensed MFIs – Resident – Other</t>
  </si>
  <si>
    <t>Standard Deposits – Saving Deposits in Other Banks</t>
  </si>
  <si>
    <t xml:space="preserve">Standard Deposits – Saving Deposits with Banks – Resident </t>
  </si>
  <si>
    <t>Doubtful Loans – Long term Loans to OFIs – Resident – KHR</t>
  </si>
  <si>
    <t>Doubtful Loans – Long term Loans to OFIs – Resident – USD</t>
  </si>
  <si>
    <t>Doubtful Loans – Long term Loans to OFIs – Resident – EUR</t>
  </si>
  <si>
    <t>Substandard Loans – Credit Revolving – Individuals – Resident – KHR</t>
  </si>
  <si>
    <t xml:space="preserve">(Less) Allowance for Loans and Lease Losses (ALLL) – Real Estate Mortgage Loans – EUR </t>
  </si>
  <si>
    <t xml:space="preserve">(Less) Allowance for Loans and Lease Losses (ALLL) – Real Estate Mortgage Loans – JPY </t>
  </si>
  <si>
    <t xml:space="preserve">(Less) Allowance for Loans and Lease Losses (ALLL) – Real Estate Mortgage Loans – Other </t>
  </si>
  <si>
    <t>AIR – Loss Loans – Long term Loans to OFIs – Resident – EUR</t>
  </si>
  <si>
    <t>Loss Deposits – Saving Deposits with Banks – Resident – EUR</t>
  </si>
  <si>
    <t>Loss Deposits – Saving Deposits with Banks – Resident – JPY</t>
  </si>
  <si>
    <t>Doubtful Loans – Loans to Government</t>
  </si>
  <si>
    <t>Doubtful Loans – Loans to Royal Government of Cambodia</t>
  </si>
  <si>
    <t xml:space="preserve">Doubtful Loans – Short term Loans to Royal Government of Cambodia </t>
  </si>
  <si>
    <t>Dividends Receivable Residents NC</t>
  </si>
  <si>
    <t>Settlement Accounts Residents NC</t>
  </si>
  <si>
    <t>Loss Loans – Short term Loans to Head Office / Branches – Non Resident – JPY</t>
  </si>
  <si>
    <t xml:space="preserve">Dividends Receivable – Trading / Dealing Marketable Equity Securities – Private Sector – Non Resident – KHR </t>
  </si>
  <si>
    <t>AIR – Doubtful Loans – Short term Commercial Loans – Private Sector – Resident – EUR</t>
  </si>
  <si>
    <t xml:space="preserve">Dividends Receivable – Trading / Dealing Marketable Equity Securities </t>
  </si>
  <si>
    <t>AIR – Doubtful Loans – Overdraft to OFIs – Resident</t>
  </si>
  <si>
    <t xml:space="preserve">Accumulated Premium Amortization, Less Discount Accretion on RGC Obligation – HTM </t>
  </si>
  <si>
    <t xml:space="preserve">Accumulated Premium Amortization, Less Discount Accretion on RGC Obligation – HTM – KHR </t>
  </si>
  <si>
    <t>Substandard Deposits – Long term Time Deposit with Head Office / Branches – Resident – EUR</t>
  </si>
  <si>
    <t>Standard Loans – Short term Commercial Loans – State Enterprise – Resident – KHR</t>
  </si>
  <si>
    <t>Standard Loans – Short term Commercial Loans – State Enterprise – Resident – USD</t>
  </si>
  <si>
    <t>Standard Loans – Overdraft (Permanent Line of Credit) – Private Sector – Non Resident – KHR</t>
  </si>
  <si>
    <t>Doubtful Loans – Overdraft (Permanent Line of Credit) – State Enterprise – Resident – EUR</t>
  </si>
  <si>
    <t>Securities Nonresidents NC</t>
  </si>
  <si>
    <t>Securities Central Bank FC</t>
  </si>
  <si>
    <t>AIR – Short Term Time Deposit with NBC – KHR</t>
  </si>
  <si>
    <t>AIR – Standard Loans – Equipment Loans – Private Sector – Resident – JPY</t>
  </si>
  <si>
    <t>AIR – Standard Loans – Equipment Loans – Private Sector – Resident – Other</t>
  </si>
  <si>
    <t>AIR – Standard Loans – Equipment Loans – Private Sector – Non Resident – KHR</t>
  </si>
  <si>
    <t xml:space="preserve">Foreign Government Obligation – AFS – Due Over Five Years – Other </t>
  </si>
  <si>
    <t xml:space="preserve">Accumulated Premium Amortization, Less Discount Accretion on RGC Obligation – AFS – JPY </t>
  </si>
  <si>
    <t xml:space="preserve">AIR – Capital Guarantee Deposit – Other </t>
  </si>
  <si>
    <t xml:space="preserve">AIR – Account with NBC  </t>
  </si>
  <si>
    <t xml:space="preserve">AIR – Account with NBC – KHR </t>
  </si>
  <si>
    <t xml:space="preserve">AIR – Account with NBC – USD </t>
  </si>
  <si>
    <t xml:space="preserve">AIR – Account with NBC – EUR </t>
  </si>
  <si>
    <t xml:space="preserve">AIR – Account with NBC – JPY </t>
  </si>
  <si>
    <t xml:space="preserve">AIR – Account with NBC – Other </t>
  </si>
  <si>
    <t xml:space="preserve">AIR – Loans to NBC </t>
  </si>
  <si>
    <t xml:space="preserve">AIR – Loans to NBC – KHR </t>
  </si>
  <si>
    <t xml:space="preserve">AIR – Loans to NBC – USD </t>
  </si>
  <si>
    <t xml:space="preserve">AIR – Loans to NBC – EUR </t>
  </si>
  <si>
    <t xml:space="preserve">AIR – Loans to NBC – JPY </t>
  </si>
  <si>
    <t xml:space="preserve">AIR – Loans to NBC – Other </t>
  </si>
  <si>
    <t>AIR – Loss Deposits – Long term Time Deposit with Head Office / Branches – Resident – JPY</t>
  </si>
  <si>
    <t>AIR – Loss Deposits – Long term Time Deposit with Head Office / Branches – Resident – Other</t>
  </si>
  <si>
    <t>AIR – Standard Loans – Other Long term Loans – Private Sector – Non Resident – USD</t>
  </si>
  <si>
    <t>AIR – Standard Loans – Other Long term Loans – Private Sector – Non Resident – EUR</t>
  </si>
  <si>
    <t>AIR – Standard Loans – Other Long term Loans – Private Sector – Non Resident – JPY</t>
  </si>
  <si>
    <t>Substandard Loans – Trust Receipt – Private Sector – Non Resident – Other</t>
  </si>
  <si>
    <t>Substandard Loans – Trust Receipt – State Enterprise – Resident – KHR</t>
  </si>
  <si>
    <t xml:space="preserve">NUHGLI – Corporate Debt Securities – TDS – Due in one year or less – Private Sector – EUR </t>
  </si>
  <si>
    <t xml:space="preserve">NUHGLI – Corporate Debt Securities – AFS – Due in one year or less – Private Sector – USD </t>
  </si>
  <si>
    <t xml:space="preserve">NUHGLI – Corporate Debt Securities – AFS – Due in one year or less – Private Sector – EUR </t>
  </si>
  <si>
    <t>Substandard Loans – Short term Loans to Banks – Non Resident – Other</t>
  </si>
  <si>
    <t xml:space="preserve">Royal Government of Cambodia – HTM – Obligation Due Over Five Years – USD </t>
  </si>
  <si>
    <t xml:space="preserve">Royal Government of Cambodia – HTM – Obligation Due Over Five Years – EUR </t>
  </si>
  <si>
    <t>Doubtful Loans – Lease Financing Receivable – Private Sector – Non Resident – Other</t>
  </si>
  <si>
    <t xml:space="preserve">Doubtful Loans – Lease Financing Receivable – State Enterprise – Resident </t>
  </si>
  <si>
    <t xml:space="preserve">Doubtful Loans – Lease Financing Receivable – State Enterprise – Resident – KHR </t>
  </si>
  <si>
    <t xml:space="preserve">Accumulated Premium Amortization, Less Discount Accretion on RGC Obligation – TDS – JPY </t>
  </si>
  <si>
    <t xml:space="preserve">AIR – Corporate Debt Securities – HTM – Due between One to Five Years – Private Sector  </t>
  </si>
  <si>
    <t xml:space="preserve">AIR – Corporate Debt Securities – HTM – Due between One to Five Years – Private Sector – KHR </t>
  </si>
  <si>
    <t>Transf. Dep. Excl. Banking Restructuring Agencies FC</t>
  </si>
  <si>
    <t>Transf. Dep. Excl. Other Financial Corporations Other FC</t>
  </si>
  <si>
    <t>Transf. Dep. Excl. Central Government FC</t>
  </si>
  <si>
    <t>Transf. Dep. Government Lending Funds FC</t>
  </si>
  <si>
    <t xml:space="preserve">AIR – Corporate Debt Securities – HTM – Due between One to Five Years – OFIs – EUR </t>
  </si>
  <si>
    <t xml:space="preserve">AIR – Corporate Debt Securities – HTM – Due between One to Five Years – OFIs – JPY </t>
  </si>
  <si>
    <t xml:space="preserve">AIR – Corporate Debt Securities – HTM – Due between One to Five Years – OFIs – Other </t>
  </si>
  <si>
    <t>Transf. Dep. Excl. Other Nonfinancial Corporations FC</t>
  </si>
  <si>
    <t>AIR – Standard Loans – Overdraft to OFIs – Resident – KHR</t>
  </si>
  <si>
    <t xml:space="preserve">Doubtful Loans – Other Consumers Loans – Individuals – Resident </t>
  </si>
  <si>
    <t xml:space="preserve">AIR – Corporate Debt Securities – HTM – Due between One to Five Years – Banks – KHR </t>
  </si>
  <si>
    <t>Loss Loans – Short term Commercial Loans – State Enterprise – Resident – EUR</t>
  </si>
  <si>
    <t>Substandard Loans – Short term Commercial Loans – Private Sector – Non Resident – KHR</t>
  </si>
  <si>
    <t>AIR – Standard Deposits – Short term Time Deposit with Head Office / Branches – Resident – KHR</t>
  </si>
  <si>
    <t>Doubtful Deposits – Short term Time Deposit with OFIs – Resident – Other</t>
  </si>
  <si>
    <t>Doubtful Deposits – Short term Time Deposit with OFIs – Non Resident</t>
  </si>
  <si>
    <t>Standard Loans – Motor Vehicle Loans – Individuals – Non Resident – USD</t>
  </si>
  <si>
    <t>Standard Deposits – Short term Time Deposit with OFIs – Resident – Other</t>
  </si>
  <si>
    <t>Standard Deposits – Short term Time Deposit with OFIs – Non Resident</t>
  </si>
  <si>
    <t>Standard Deposits – Short term Time Deposit with OFIs – Non Resident – KHR</t>
  </si>
  <si>
    <t>Standard Deposits – Short term Time Deposit with OFIs – Non Resident – USD</t>
  </si>
  <si>
    <t>Standard Deposits – Short term Time Deposit with OFIs – Non Resident – EUR</t>
  </si>
  <si>
    <t xml:space="preserve">Corporate Debt Securities – HTM – Due Over Five Years – State Enterprise – USD </t>
  </si>
  <si>
    <t xml:space="preserve">Investment – Investments in Equity Securities – Banks – AFS – Non Resident – EUR </t>
  </si>
  <si>
    <t>Doubtful Loans – Overdraft –  Individuals – Resident – Other</t>
  </si>
  <si>
    <t>Doubtful Loans – Overdraft to OFIs – Resident – JPY</t>
  </si>
  <si>
    <t>Doubtful Loans – Overdraft to OFIs – Resident – Other</t>
  </si>
  <si>
    <t>Doubtful Loans – Overdraft to Licensed MFIs – Resident</t>
  </si>
  <si>
    <t>AIR – Substandard Loans – Credit Revolving – Individuals – Non Resident – USD</t>
  </si>
  <si>
    <t>AIR – Substandard Loans – Credit Revolving – Individuals – Non Resident – EUR</t>
  </si>
  <si>
    <t>Standard Loans – Other Bill of Exchange (BoE) – Private Sector – Resident – JPY</t>
  </si>
  <si>
    <t>AIR – Doubtful Loans – Other Consumers Loans – Individuals – Resident – USD</t>
  </si>
  <si>
    <t>Certified Checks Outstanding and Bank Checks Issued Outstanding – Individuals – Resident – KHR</t>
  </si>
  <si>
    <t>Certified Checks Outstanding and Bank Checks Issued Outstanding – Individuals – Resident – USD</t>
  </si>
  <si>
    <t>Doubtful Loans – Short term Loans to Provinces and Commune Councils – JPY</t>
  </si>
  <si>
    <t>Position Account Foreign Exchange – KHR</t>
  </si>
  <si>
    <t>(Less) Allowance for Loans and Lease Losses (ALLL) – Bankers' Acceptances – USD</t>
  </si>
  <si>
    <t>Securities Banking Restructuring Agencies FC</t>
  </si>
  <si>
    <t>Securities Other Financial Corporations Other FC</t>
  </si>
  <si>
    <t>Securities Central Government FC</t>
  </si>
  <si>
    <t>Securities State and Local Government FC</t>
  </si>
  <si>
    <t>Loans State and Local Government NC</t>
  </si>
  <si>
    <t>Loans Public Nonfinancial Corporations NC</t>
  </si>
  <si>
    <t>Loans Other Nonfinancial Corporations NC</t>
  </si>
  <si>
    <t>Securities Purchased Under Agreement to Resell – Banks – Resident – USD</t>
  </si>
  <si>
    <t>Securities Purchased Under Agreement to Resell – Banks – Resident – EUR</t>
  </si>
  <si>
    <t>AIR – Standard Loans – Overdraft to Banks – Resident – JPY</t>
  </si>
  <si>
    <t>Standard Loans – Real Estate Mortgage Loans – State Enterprise – Resident – KHR</t>
  </si>
  <si>
    <t>Loss Loans – Equipment Loans – Private Sector – Resident – USD</t>
  </si>
  <si>
    <t>Standard Loans – Trust Receipt – Private Sector – Resident – EUR</t>
  </si>
  <si>
    <t xml:space="preserve">Trading / Dealing Marketable Equity Securities – State Enterprise – Resident – EUR </t>
  </si>
  <si>
    <t>Transf. Dep. Nonresidents NC</t>
  </si>
  <si>
    <t>In Foreign Currency</t>
  </si>
  <si>
    <t>Transf. Dep. Central Bank FC</t>
  </si>
  <si>
    <t>Required Reserves and Clearing Balances FC</t>
  </si>
  <si>
    <t>Transf. Dep. Central Bank Other FC</t>
  </si>
  <si>
    <t>Transf. Dep. Other Depository Corporations FC</t>
  </si>
  <si>
    <t>Transf. Dep. Other Financial Corporations FC</t>
  </si>
  <si>
    <t>Transf. Dep. Nonresidents FC</t>
  </si>
  <si>
    <t>Substandard Loans – Short term Loans to Licensed MFIs – Resident – EUR</t>
  </si>
  <si>
    <t>Other Dep. Excl. Central Government Other FC</t>
  </si>
  <si>
    <t>UNIFORM  CHART OF ACCOUNTS</t>
  </si>
  <si>
    <t>L1</t>
  </si>
  <si>
    <t>L2</t>
  </si>
  <si>
    <t>L3</t>
  </si>
  <si>
    <t>L4</t>
  </si>
  <si>
    <t>ACCOUNT DESCRIPTION</t>
  </si>
  <si>
    <t>00</t>
  </si>
  <si>
    <t>Cash Due from Banks and Customers</t>
  </si>
  <si>
    <t>Standard Loans – Motor Vehicle Loans</t>
  </si>
  <si>
    <t>AIR – Standard Loans – Long term Loans to Licensed MFIs – Resident – USD</t>
  </si>
  <si>
    <t>AIR – Standard Loans – Long term Loans to Licensed MFIs – Resident – EUR</t>
  </si>
  <si>
    <t>AIR – Standard Loans – Long term Loans to Licensed MFIs – Resident – JPY</t>
  </si>
  <si>
    <t>AIR – Standard Loans – Long term Loans to Licensed MFIs – Resident – Other</t>
  </si>
  <si>
    <t>Substandard Deposits – Saving Deposits with Licensed MFIs – Resident – USD</t>
  </si>
  <si>
    <t>Standard Loans – Credit Cards Loans – Individuals – Resident – JPY</t>
  </si>
  <si>
    <t>AIR – Substandard Loans – Short term Loans to Licensed MFIs – Resident – Other</t>
  </si>
  <si>
    <t xml:space="preserve">Long Term – Time Deposits – Individuals – Resident </t>
  </si>
  <si>
    <t>Substandard Loans – Real Estate Mortgage Loans – Private Sector – Resident – EUR</t>
  </si>
  <si>
    <t>Substandard Loans – Real Estate Mortgage Loans – Private Sector – Resident – JPY</t>
  </si>
  <si>
    <t>Substandard Loans – Real Estate Mortgage Loans – Private Sector – Resident – Other</t>
  </si>
  <si>
    <t xml:space="preserve">Corporate Debt Securities – HTM – Due between One to Five Years – State Enterprise – EUR </t>
  </si>
  <si>
    <t xml:space="preserve">AIR – Corporate Debt Securities – HTM – Due between One to Five Years – State Enterprise – KHR </t>
  </si>
  <si>
    <t xml:space="preserve">NUHGLI – Corporate Debt Securities – AFS – Due in one year or less – Private Sector – JPY </t>
  </si>
  <si>
    <t>AIR – Substandard Deposits – Long term Time Deposit to Licensed MFIs – Resident – KHR</t>
  </si>
  <si>
    <t>AIR – Substandard Deposits – Long term Time Deposit to Licensed MFIs – Resident – USD</t>
  </si>
  <si>
    <t>AIR – Substandard Deposits – Long term Time Deposit to Licensed MFIs – Resident – EUR</t>
  </si>
  <si>
    <t xml:space="preserve">NUHGLI – Investments in Foreign Entities Debt Securities – AFS – Due in over 5 years – EUR </t>
  </si>
  <si>
    <t>Standard Deposits – Long term Time Deposit with Banks – Non Resident</t>
  </si>
  <si>
    <t>Standard Deposits – Long term Time Deposit with Banks – Non Resident – KHR</t>
  </si>
  <si>
    <t xml:space="preserve">NUHGLI – Corporate Debt Securities – AFS – Due in one year or less – Banks – KHR </t>
  </si>
  <si>
    <t xml:space="preserve">NUHGLI – Foreign Government Obligation – AFS – Due Over Five Years – Other </t>
  </si>
  <si>
    <t>NUHGLI – Corporate Debt Securities – AFS – Due in One Year or Less</t>
  </si>
  <si>
    <t>Loss Loans – Credit Cards Loans</t>
  </si>
  <si>
    <t xml:space="preserve">Loss Loans – Credit Cards Loans – Individuals – Resident </t>
  </si>
  <si>
    <t>Substandard Loans – Short term Loans to Royal Government of Cambodia – JPY</t>
  </si>
  <si>
    <t>Substandard Loans – Short term Loans to Royal Government of Cambodia – Other</t>
  </si>
  <si>
    <t xml:space="preserve">Substandard Loans – Long term Loans to Royal Government of Cambodia </t>
  </si>
  <si>
    <t>AIR – Investments in Debt Securities – AFS – Investments in Foreign Entities Debt Securities</t>
  </si>
  <si>
    <t xml:space="preserve">AIR – Investments in Foreign Entities Debt Securities – AFS – Due in one year or less </t>
  </si>
  <si>
    <t xml:space="preserve">NUHGLI – Corporate Debt Securities – AFS – Due between One to Five Years </t>
  </si>
  <si>
    <t>Loss Loans – Motor Vehicle Loans – Individuals – Non Resident – JPY</t>
  </si>
  <si>
    <t>Loss Loans – Short term Loans to Head Office / Branches – Non Resident</t>
  </si>
  <si>
    <t>Substandard Deposits – Saving Deposits with Banks – Resident – USD</t>
  </si>
  <si>
    <t>Standard Loans – Lease Financing Receivable – Private Sector – Non Resident – KHR</t>
  </si>
  <si>
    <t>Doubtful Loans – Overdraft –  Individuals – Resident – JPY</t>
  </si>
  <si>
    <t>AIR – Doubtful Loans – Trust Receipt – Private Sector – Non Resident – KHR</t>
  </si>
  <si>
    <t>Loss Loans – Overdraft to Licensed MFIs – Resident – Other</t>
  </si>
  <si>
    <t>Loss Deposits – Saving Deposits in Other Banks</t>
  </si>
  <si>
    <t>Substandard Loans – Credit Revolving – State Enterprise – Resident – KHR</t>
  </si>
  <si>
    <t>Substandard Loans – Credit Revolving – State Enterprise – Resident – USD</t>
  </si>
  <si>
    <t>Substandard Loans – Credit Revolving – State Enterprise – Resident – EUR</t>
  </si>
  <si>
    <t>Substandard Loans – Credit Revolving – State Enterprise – Resident – JPY</t>
  </si>
  <si>
    <t>Substandard Loans – Credit Revolving – State Enterprise – Resident – Other</t>
  </si>
  <si>
    <t>Substandard Loans – Consumer Loans</t>
  </si>
  <si>
    <t xml:space="preserve"> Substandard Loans – Real Estate Mortgage Loans and Loans to Bank Employee</t>
  </si>
  <si>
    <t xml:space="preserve">Substandard Loans – Real Estate Mortgage Loans – Individuals – Resident </t>
  </si>
  <si>
    <t>Doubtful Loans – Overdraft to Licensed MFIs – Resident – KHR</t>
  </si>
  <si>
    <t xml:space="preserve">NUHGLI – Investment in Equity Securities – Private Sector – AFS – Resident – Other </t>
  </si>
  <si>
    <t xml:space="preserve">NUHGLI – Investment in Equity Securities – State Enterprise – AFS – Resident </t>
  </si>
  <si>
    <t xml:space="preserve">Substandard Loans – Credit Revolving – Private Sector – Resident </t>
  </si>
  <si>
    <t>Substandard Loans – Credit Revolving – Private Sector – Resident – KHR</t>
  </si>
  <si>
    <t>Substandard Loans – Credit Revolving – Private Sector – Resident – USD</t>
  </si>
  <si>
    <t>AIR – Short Term Time Deposit with NBC – USD</t>
  </si>
  <si>
    <t>AIR – Short Term Time Deposit with NBC – EUR</t>
  </si>
  <si>
    <t>AIR – Standard Loans – Equipment Loans – Private Sector – Resident – USD</t>
  </si>
  <si>
    <t>AIR – Standard Loans – Equipment Loans – Private Sector – Resident – EUR</t>
  </si>
  <si>
    <t>Loss Deposits – Long term Time Deposit with Banks – Non Resident – JPY</t>
  </si>
  <si>
    <t xml:space="preserve">Accumulated Premium Amortization, Less Discount Accretion on RGC Obligation – AFS – KHR </t>
  </si>
  <si>
    <t xml:space="preserve">Accumulated Premium Amortization, Less Discount Accretion on RGC Obligation – AFS – USD </t>
  </si>
  <si>
    <t xml:space="preserve">AIR – Substandard Loans – Real Estate Mortgage Loans and Loans to Bank </t>
  </si>
  <si>
    <t>AIR – Loss Deposits – Long term Time Deposit with OFIs – Non Resident – JPY</t>
  </si>
  <si>
    <t>Doubtful Loans – Other Long term Loans – State Enterprise – Resident – KHR</t>
  </si>
  <si>
    <t>Doubtful Loans – Other Long term Loans – State Enterprise – Resident – USD</t>
  </si>
  <si>
    <t>Loss Loans – Short term Commercial Loans – Private Sector – Non Resident – USD</t>
  </si>
  <si>
    <t>AIR – Substandard Loans – Long term Loans to OFIs – Non Resident – KHR</t>
  </si>
  <si>
    <t xml:space="preserve">Substandard Loans – Other Commercial Loans – Private Sector – Resident </t>
  </si>
  <si>
    <t>Substandard Loans – Other Commercial Loans – Private Sector – Resident – KHR</t>
  </si>
  <si>
    <t>AIP – Saving Deposit – OFIs – Resident – JPY</t>
  </si>
  <si>
    <t>AIR – Standard Deposits – Long term Time Deposit with Banks – Non Resident – JPY</t>
  </si>
  <si>
    <t>AIR – Standard Deposits – Long term Time Deposit with Banks – Non Resident – Other</t>
  </si>
  <si>
    <t>AIR – Standard Deposits – Saving Deposits with OFIs – Resident – KHR</t>
  </si>
  <si>
    <t>AIP – Saving Deposit – OFIs – Non Resident – USD</t>
  </si>
  <si>
    <t>AIP – Saving Deposit – OFIs – Non Resident – EUR</t>
  </si>
  <si>
    <t>AIP – Saving Deposit – OFIs – Non Resident – JPY</t>
  </si>
  <si>
    <t>AIP – Saving Deposit – OFIs – Non Resident – Other</t>
  </si>
  <si>
    <t xml:space="preserve">AIP – Saving Deposit – Licensed MFIs – Resident </t>
  </si>
  <si>
    <t>AIP – Saving Deposit – Licensed MFIs – Resident – KHR</t>
  </si>
  <si>
    <t>AIP – Saving Deposit – Licensed MFIs – Resident – USD</t>
  </si>
  <si>
    <t>AIP – Saving Deposit – Licensed MFIs – Resident – EUR</t>
  </si>
  <si>
    <t>AIP – Saving Deposit – Licensed MFIs – Resident – JPY</t>
  </si>
  <si>
    <t xml:space="preserve">AIR – Loss Loans – Equipment Loans – State Enterprise – Resident – JPY </t>
  </si>
  <si>
    <t xml:space="preserve">AIR – Loss Loans – Equipment Loans – State Enterprise – Resident – Other </t>
  </si>
  <si>
    <t>AIR – Loss Loans – Real Estate Mortgage Loans</t>
  </si>
  <si>
    <t>AIR – Standard Loans – Trust Receipt – Private Sector – Resident – USD</t>
  </si>
  <si>
    <t>AIR – Loss Loans – Long term Loans to Provinces and Commune Councils – JPY</t>
  </si>
  <si>
    <t>AIR – Substandard Deposits – Short term Time Deposit with OFIs – Non Resident – EUR</t>
  </si>
  <si>
    <t>AIR – Substandard Deposits – Short term Time Deposit with OFIs – Non Resident – JPY</t>
  </si>
  <si>
    <t>AIR – Loss Loans – Real Estate Mortgage Loans – Private Sector – Resident – KHR</t>
  </si>
  <si>
    <t>Demand Deposits – Non Interest Bearing – Royal Government of Cambodia</t>
  </si>
  <si>
    <t>Demand Deposits – Non Interest Bearing – Royal Government of Cambodia – KHR</t>
  </si>
  <si>
    <t>Money Market Deposit Accounts – Individuals – Non Resident – Other</t>
  </si>
  <si>
    <t>Gold and precious metal</t>
  </si>
  <si>
    <t>Gold</t>
  </si>
  <si>
    <t>Other Precious Metals</t>
  </si>
  <si>
    <t>Gems</t>
  </si>
  <si>
    <t>AIR – Doubtful Deposits – Long term Time Deposit with OFIs – Non Resident – USD</t>
  </si>
  <si>
    <t xml:space="preserve">(Less) Allowance for Loans and Lease Losses (ALLL) – Other Long Term Loans </t>
  </si>
  <si>
    <t>AIR – Substandard Loans – Long term Loans to Head Office / Branches – Resident – JPY</t>
  </si>
  <si>
    <t>AIR – Substandard Loans – Long term Loans to Head Office / Branches – Resident – Other</t>
  </si>
  <si>
    <t>AIR – Substandard Loans – Long term Loans to Head Office / Branches – Non Resident</t>
  </si>
  <si>
    <t>AIR – Substandard Loans – Long term Loans to Head Office / Branches – Non Resident – KHR</t>
  </si>
  <si>
    <t>Standard Loans – Motor Vehicle Loans – Individuals – Resident – EUR</t>
  </si>
  <si>
    <t>AIR – Substandard Loans – Real Estate Mortgage Loans – Private Sector – Non Resident – EUR</t>
  </si>
  <si>
    <t xml:space="preserve">AIR – Corporate Debt Securities – AFS – Due in one year or less – Banks – EUR </t>
  </si>
  <si>
    <t xml:space="preserve">AIR – Corporate Debt Securities – AFS – Due in one year or less – Banks – JPY </t>
  </si>
  <si>
    <t>AIR – Substandard Deposits – Short term Time Deposit to Licensed MFIs – Resident – USD</t>
  </si>
  <si>
    <t>AIR – Substandard Deposits – Short term Time Deposit to Licensed MFIs – Resident – EUR</t>
  </si>
  <si>
    <t>AIR – Substandard Deposits – Short term Time Deposit to Licensed MFIs – Resident – JPY</t>
  </si>
  <si>
    <t>AIR – Substandard Deposits – Short term Time Deposit to Licensed MFIs – Resident – Other</t>
  </si>
  <si>
    <t>AIR – Substandard Deposits – Long term Time Deposit in Other Banks</t>
  </si>
  <si>
    <t>AIR – Substandard Deposits – Long term Time Deposit with Banks – Resident</t>
  </si>
  <si>
    <t>Substandard Deposits – Short term Time Deposit with Licensed MFIs – Resident – USD</t>
  </si>
  <si>
    <t>Substandard Loans – Lease Financing Receivable – Private Sector – Non Resident – USD</t>
  </si>
  <si>
    <t>Substandard Loans – Lease Financing Receivable – Private Sector – Non Resident – EUR</t>
  </si>
  <si>
    <t>Substandard Loans – Lease Financing Receivable – Private Sector – Non Resident – JPY</t>
  </si>
  <si>
    <t>NUHGLI – Investment in Debt Securities – AFS – Government Obligations</t>
  </si>
  <si>
    <t>AIR – Substandard Deposits – Short term Time Deposit with Banks – Non Resident – USD</t>
  </si>
  <si>
    <t>AIP – Overdraft on Correspondent Account – Banks – Non Resident – KHR</t>
  </si>
  <si>
    <t>AIP – Overdraft on Correspondent Account – Banks – Non Resident – USD</t>
  </si>
  <si>
    <t xml:space="preserve">NUHGLI – Royal Government of Cambodia – TDS – Obligation Due between One to Five Years – JPY </t>
  </si>
  <si>
    <t>Doubtful Loans – Loans to Related Parties – Private Sector – Non Resident – JPY</t>
  </si>
  <si>
    <t>AIR – Substandard Deposits – Long term Time Deposit to Licensed MFIs – Resident – JPY</t>
  </si>
  <si>
    <t>AIR – Substandard Deposits – Long term Time Deposit to Licensed MFIs – Resident – Other</t>
  </si>
  <si>
    <t xml:space="preserve">NUHGLI – Investments in Foreign Entities Debt Securities – AFS – Due in over One to Five Years – Other </t>
  </si>
  <si>
    <t xml:space="preserve">NUHGLI – Investments in Foreign Entities Debt Securities – AFS – Due in over 5 years </t>
  </si>
  <si>
    <t>Securities State and Local Government NC</t>
  </si>
  <si>
    <t>AIR – Standard Deposits – Saving Deposits with Licensed MFIs – Resident – JPY</t>
  </si>
  <si>
    <t xml:space="preserve">Corporate Debt Securities – TDS – Due in one year or less – OFIs – Other </t>
  </si>
  <si>
    <t xml:space="preserve">Corporate Debt Securities – TDS – Due in one year or less – Private Sector </t>
  </si>
  <si>
    <t xml:space="preserve">Corporate Debt Securities – TDS – Due in one year or less – Private Sector – KHR </t>
  </si>
  <si>
    <t>AIR – Substandard Loans – Long term Loans to Royal Government of Cambodia – KHR</t>
  </si>
  <si>
    <t>AIR – Substandard Loans – Long term Loans to Royal Government of Cambodia – USD</t>
  </si>
  <si>
    <t xml:space="preserve">AIR – Corporate Debt Securities – HTM – Due Over Five Years </t>
  </si>
  <si>
    <t xml:space="preserve">AIR – Corporate Debt Securities – HTM – Due Over Five Years – Banks – KHR </t>
  </si>
  <si>
    <t>Transf. Dep. Excl. Other Resident Sectors NC</t>
  </si>
  <si>
    <t>Transf. Dep. Excl. Nonresidents NC</t>
  </si>
  <si>
    <t>Transf. Dep. Excl. Central Bank FC</t>
  </si>
  <si>
    <t>Transf. Dep. Excl. Other Depository Corporations FC</t>
  </si>
  <si>
    <t>Transf. Dep. Excl. Other Financial Corporations FC</t>
  </si>
  <si>
    <t xml:space="preserve">Investment in Debt Securities – HMT – Foreign Government – Due Over Five Years </t>
  </si>
  <si>
    <t>Other Loans to Other Financial Corporations FC</t>
  </si>
  <si>
    <t>Substandard Loans – Long term Loans to Provinces and Commune Councils – EUR</t>
  </si>
  <si>
    <t>Doubtful Deposits – Short term Time Deposit with OFIs – Non Resident – KHR</t>
  </si>
  <si>
    <t>AIR – Substandard Loans – Equipment Loans – Private Sector – Non Resident – KHR</t>
  </si>
  <si>
    <t>Doubtful Loans – Overdraft to OFIs – Resident – USD</t>
  </si>
  <si>
    <t>Doubtful Loans – Overdraft to OFIs – Resident – EUR</t>
  </si>
  <si>
    <t>Loss Loans – Short term Loans to Banks – Non Resident – Other</t>
  </si>
  <si>
    <t>Loss Loans – Short term Loans to Head Office / Branches – Resident</t>
  </si>
  <si>
    <t>Settlement Accounts Public Nonfinancial Corporations FC</t>
  </si>
  <si>
    <t>Settlement Accounts Other Nonfinancial Corporations FC</t>
  </si>
  <si>
    <t>Settlement Accounts Other Resident Sectors FC</t>
  </si>
  <si>
    <t>Items in the Process of Collection Residents FC</t>
  </si>
  <si>
    <t>Miscellaneous Asset Items Residents FC</t>
  </si>
  <si>
    <t>Other Accounts Receivable Other Nonresidents</t>
  </si>
  <si>
    <t>Dividends Receivable Nonresidents NC</t>
  </si>
  <si>
    <t>AIP – Long Term – Time Deposit from Private Sector – Resident – KHR</t>
  </si>
  <si>
    <t>AIP – Long Term – Time Deposit from Private Sector – Resident – USD</t>
  </si>
  <si>
    <t>Doubtful Deposits – Long term Time Deposit with OFIs – Resident – KHR</t>
  </si>
  <si>
    <t>Doubtful Deposits – Long term Time Deposit with OFIs – Resident – USD</t>
  </si>
  <si>
    <t>Loss Loans – Real Estate Mortgage Loans – Individuals – Resident – JPY</t>
  </si>
  <si>
    <t>Loss Loans – Real Estate Mortgage Loans – Individuals – Resident – Other</t>
  </si>
  <si>
    <t xml:space="preserve"> Loss Loans – Bank Employee – Resident   </t>
  </si>
  <si>
    <t xml:space="preserve"> Loss Loans – Bank Employee – Resident    – KHR</t>
  </si>
  <si>
    <t xml:space="preserve"> Loss Loans – Bank Employee – Resident    – USD</t>
  </si>
  <si>
    <t xml:space="preserve"> Loss Loans – Bank Employee – Resident    – EUR</t>
  </si>
  <si>
    <t>Standard Deposits – Long term Time Deposit with Banks – Resident – JPY</t>
  </si>
  <si>
    <t>Standard Deposits – Long term Time Deposit with Banks – Resident – Other</t>
  </si>
  <si>
    <t xml:space="preserve">NUHGLI – Investments in Foreign Entities Debt Securities – AFS – Due in over One to Five Years – KHR </t>
  </si>
  <si>
    <t>AIR – Securities Purchased Under Agreement to Resell – Private Sector – Non Resident – JPY</t>
  </si>
  <si>
    <t>Substandard Loans – Short term Commercial Loans – Private Sector – Resident – Other</t>
  </si>
  <si>
    <t xml:space="preserve">Substandard Loans – Short term Commercial Loans – Private Sector – Non Resident </t>
  </si>
  <si>
    <t>NUHGLI – Corporate Debt Securities – AFS – Due in one year or less – Banks</t>
  </si>
  <si>
    <t>Substandard Loans – Short term Commercial Loans – Private Sector – Non Resident – EUR</t>
  </si>
  <si>
    <t>Loss Loans – Short term Loans to Head Office / Branches – Non Resident – KHR</t>
  </si>
  <si>
    <t>Standard Loans – Other Long term Loans – Private Sector – Non Resident – JPY</t>
  </si>
  <si>
    <t>89</t>
  </si>
  <si>
    <t>Standard Loans – Other Long term Loans – Private Sector – Non Resident – Other</t>
  </si>
  <si>
    <t>91</t>
  </si>
  <si>
    <t>Standard Loans – Other Long term Loans – State Enterprise – Resident – KHR</t>
  </si>
  <si>
    <t xml:space="preserve">(Less) Allowance for Loans and Lease Losses (ALLL) – Other Long Term Loans – KHR </t>
  </si>
  <si>
    <t xml:space="preserve">(Less) Allowance for Loans and Lease Losses (ALLL) – Other Long Term Loans – USD </t>
  </si>
  <si>
    <t xml:space="preserve">(Less) Allowance for Loans and Lease Losses (ALLL) – Other Long Term Loans – EUR </t>
  </si>
  <si>
    <t xml:space="preserve">(Less) Allowance for Loans and Lease Losses (ALLL) – Other Long Term Loans – JPY </t>
  </si>
  <si>
    <t xml:space="preserve">(Less) Allowance for Loans and Lease Losses (ALLL) – Other Long Term Loans – Other </t>
  </si>
  <si>
    <t>AIR – Doubtful Deposits – Short term Time Deposit with OFIs – Non Resident – KHR</t>
  </si>
  <si>
    <t>AIP – Long term – Other Deposits – Provinces and Commune Councils – Other</t>
  </si>
  <si>
    <t>35</t>
  </si>
  <si>
    <t>AIP – Borrowed Funds</t>
  </si>
  <si>
    <t xml:space="preserve">AIP – Overdraft on Correspondent Account and Short Term Loans </t>
  </si>
  <si>
    <t>AIP – Overdraft on Correspondent Account and Short Term Loans  – Banks</t>
  </si>
  <si>
    <t xml:space="preserve">AIR – Corporate Debt Securities – TDS – Due between One to Five Years – Private Sector – USD </t>
  </si>
  <si>
    <t xml:space="preserve">AIR – Corporate Debt Securities – TDS – Due between One to Five Years – Private Sector – EUR </t>
  </si>
  <si>
    <t xml:space="preserve">AIP – Overdraft on Correspondent Account – Banks – Resident </t>
  </si>
  <si>
    <t>AIP – Overdraft on Correspondent Account – Banks – Resident – KHR</t>
  </si>
  <si>
    <t>AIP – Overdraft on Correspondent Account – Banks – Resident – USD</t>
  </si>
  <si>
    <t>Subordinated Debt Approved by NBC – USD</t>
  </si>
  <si>
    <t>Subordinated Debt Approved by NBC – EUR</t>
  </si>
  <si>
    <t>Subordinated Debt Approved by NBC – JPY</t>
  </si>
  <si>
    <t>Subordinated Debt Approved by NBC – Other</t>
  </si>
  <si>
    <t>Doubtful Loans – Long term Loans to Head Office / Branches – Non Resident – EUR</t>
  </si>
  <si>
    <t>Doubtful Loans – Long term Loans to Banks – Resident – EUR</t>
  </si>
  <si>
    <t xml:space="preserve">Doubtful Deposits – Saving Deposits with Licensed MFIs – Resident </t>
  </si>
  <si>
    <t>Doubtful Deposits – Saving Deposits with Licensed MFIs – Resident – KHR</t>
  </si>
  <si>
    <t>Loss Loans – Bankers' Acceptances – Private Sector – Resident – Other</t>
  </si>
  <si>
    <t>AIR – Standard Deposits – Saving Deposits with Licensed MFIs – Resident – KHR</t>
  </si>
  <si>
    <t>AIR – Standard Deposits – Saving Deposits with Licensed MFIs – Resident – USD</t>
  </si>
  <si>
    <t>Transf. Dep. Excl. Central Government NC</t>
  </si>
  <si>
    <t>Transf. Dep. Government Lending Funds NC</t>
  </si>
  <si>
    <t>Transf. Dep. Counterpart Funds NC</t>
  </si>
  <si>
    <t xml:space="preserve">NUHGLI – Corporate Debt Securities – TDS – Due between One to Five Years – Banks </t>
  </si>
  <si>
    <t xml:space="preserve">Foreign Government Obligation – HTM – Due Over Five Years – KHR </t>
  </si>
  <si>
    <t>Loss Loans – Short term Loans to Banks – Non Resident – USD</t>
  </si>
  <si>
    <t>Loss Loans – Short term Loans to Banks – Non Resident – EUR</t>
  </si>
  <si>
    <t>Short Term Time Deposit with NBC – USD</t>
  </si>
  <si>
    <t>Short Term Time Deposit with NBC – EUR</t>
  </si>
  <si>
    <t>AIR – Investment in Debt Securities – Hold to Maturity (HTM)</t>
  </si>
  <si>
    <t>AIR – Investment in Debt Securities – HTM – Government Obligations</t>
  </si>
  <si>
    <t>AIR – Standard Loans – Credit Revolving – Private Sector – Non Resident – JPY</t>
  </si>
  <si>
    <t>Doubtful Deposits – Long term Time Deposit with OFIs – Non Resident – USD</t>
  </si>
  <si>
    <t>Doubtful Deposits – Long term Time Deposit with OFIs – Non Resident – EUR</t>
  </si>
  <si>
    <t>Demand Deposits – Non Interest Bearing – Private Sector – Non Resident – JPY</t>
  </si>
  <si>
    <t>Demand Deposits – Non Interest Bearing – Private Sector – Non Resident – Other</t>
  </si>
  <si>
    <t>AIP – Saving Deposit – OFIs – Non Resident</t>
  </si>
  <si>
    <t>AIP – Saving Deposit – OFIs – Non Resident – KHR</t>
  </si>
  <si>
    <t>AIR – Securities Purchased Under Agreement to Resell – Banks – Non Resident – EUR</t>
  </si>
  <si>
    <t>AIR – Securities Purchased Under Agreement to Resell – Banks – Non Resident – JPY</t>
  </si>
  <si>
    <t xml:space="preserve">AIR – Royal Government of Cambodia – HTM – Obligation Due between One to Five Years – USD </t>
  </si>
  <si>
    <t>AIR – Loss Loans – Equipment Loans – Private Sector – Non Resident – KHR</t>
  </si>
  <si>
    <t>Money Market Deposit Accounts – Private Sector</t>
  </si>
  <si>
    <t xml:space="preserve">AIR – Standard Loans – Credit Revolving – Individuals – Resident </t>
  </si>
  <si>
    <t>AIR – Standard Loans – Credit Revolving – Individuals – Resident – KHR</t>
  </si>
  <si>
    <t>Loss Deposits – Long term Time Deposit with Banks – Resident – EUR</t>
  </si>
  <si>
    <t>Loss Deposits – Long term Time Deposit with Banks – Resident – JPY</t>
  </si>
  <si>
    <t>Loss Deposits – Long term Time Deposit with Banks – Resident – Other</t>
  </si>
  <si>
    <t>AIR – Securities Purchased Under Agreement to Resell – Government Entities – Resident – KHR</t>
  </si>
  <si>
    <t>AIR – Securities Purchased Under Agreement to Resell – Government Entities – Resident – USD</t>
  </si>
  <si>
    <t>Doubtful Loans – Motor Vehicle Loans – Individuals – Non Resident – KHR</t>
  </si>
  <si>
    <t>Doubtful Loans – Motor Vehicle Loans – Individuals – Non Resident – USD</t>
  </si>
  <si>
    <t xml:space="preserve">Trading / Dealing Marketable Equity Securities – OFIs – Resident – Other </t>
  </si>
  <si>
    <t xml:space="preserve">Trading / Dealing Marketable Equity Securities – Private Sector – Resident </t>
  </si>
  <si>
    <t xml:space="preserve">Trading / Dealing Marketable Equity Securities – Private Sector – Resident – KHR </t>
  </si>
  <si>
    <t xml:space="preserve">Trading / Dealing Marketable Equity Securities – Private Sector – Resident – USD </t>
  </si>
  <si>
    <t xml:space="preserve">AIR – Foreign Government Obligation – AFS – Due in Less than One Year – KHR </t>
  </si>
  <si>
    <t xml:space="preserve">AIR – Foreign Government Obligation – AFS – Due in Less than One Year – USD </t>
  </si>
  <si>
    <t xml:space="preserve">AIR – Foreign Government Obligation – AFS – Due in Less than One Year – EUR </t>
  </si>
  <si>
    <t xml:space="preserve">AIR – Loss Loans – Credit Revolving – State Enterprise – Resident </t>
  </si>
  <si>
    <t>AIR – Substandard Loans – Real Estate Mortgage Loans – Private Sector – Non Resident – JPY</t>
  </si>
  <si>
    <t xml:space="preserve">Trading / Dealing Marketable Equity Securities – OFIs – Non Resident </t>
  </si>
  <si>
    <t xml:space="preserve">Trading / Dealing Marketable Equity Securities – OFIs – Non Resident – KHR </t>
  </si>
  <si>
    <t>Standard Deposits – Short term Time Deposit with OFIs – Resident – KHR</t>
  </si>
  <si>
    <t xml:space="preserve">AIR – Royal Government of Cambodia – TDS – Obligation Due between One to Five Years – Other </t>
  </si>
  <si>
    <t>AIR – Investment in Debt Securities – TDS – RGC Obligation – Due Over Five Years</t>
  </si>
  <si>
    <t xml:space="preserve">AIR – Royal Government of Cambodia – TDS – Obligation Due Over Five Years – KHR </t>
  </si>
  <si>
    <t xml:space="preserve">NUHGLI – Investment in Equity Securities – Private Sector – AFS – Resident – KHR </t>
  </si>
  <si>
    <t xml:space="preserve">NUHGLI – Investment in Equity Securities – Private Sector – AFS – Resident – USD </t>
  </si>
  <si>
    <t>AIR – Securities Purchased Under Agreement to Resell – OFIs – Non Resident – USD</t>
  </si>
  <si>
    <t>AIR – Substandard Loans – Overdraft to OFIs – Resident</t>
  </si>
  <si>
    <t>AIR – Substandard Loans – Overdraft to OFIs – Resident – KHR</t>
  </si>
  <si>
    <t xml:space="preserve">NUHGLI – Investment in Equity Securities – Banks – AFS – Non Resident </t>
  </si>
  <si>
    <t xml:space="preserve">Loss Loans – Other Commercial Loans – Private Sector – Resident </t>
  </si>
  <si>
    <t>Loss Loans – Other Commercial Loans – Private Sector – Resident – KHR</t>
  </si>
  <si>
    <t>Loss Loans – Other Commercial Loans – Private Sector – Resident – USD</t>
  </si>
  <si>
    <t>Loss Loans – Other Commercial Loans – Private Sector – Resident – EUR</t>
  </si>
  <si>
    <t>AIR – Doubtful Loans – Loans to Related Parties – Private Sector – Resident – KHR</t>
  </si>
  <si>
    <t>Doubtful Loans – Long term Commercial Loans</t>
  </si>
  <si>
    <t>Doubtful Loans – Equipment Loans</t>
  </si>
  <si>
    <t>39</t>
  </si>
  <si>
    <t>Standard Loans – Short term Loans to Head Office / Branches – Resident – Other</t>
  </si>
  <si>
    <t>40</t>
  </si>
  <si>
    <t>Standard Loans – Short term Loans to Head Office / Branches – Non Resident</t>
  </si>
  <si>
    <t>41</t>
  </si>
  <si>
    <t xml:space="preserve">NUHGLI – Investments in Foreign Entities Debt Securities – TDS – Due in over One to Five Years </t>
  </si>
  <si>
    <t>Margin or Restrictive Deposits of Banks – Non Resident – EUR</t>
  </si>
  <si>
    <t>Margin or Restrictive Deposits of Banks – Non Resident – JPY</t>
  </si>
  <si>
    <t>Margin or Restrictive Deposits of Banks – Non Resident – Other</t>
  </si>
  <si>
    <t xml:space="preserve">Margin or Restrictive Deposits of OFIs </t>
  </si>
  <si>
    <t>Margin or Restrictive Deposits of OFIs – Resident</t>
  </si>
  <si>
    <t>Loss Loans – Loans to Related Parties – Private Sector – Resident – KHR</t>
  </si>
  <si>
    <t>Loss Loans – Loans to Related Parties – Private Sector – Resident – USD</t>
  </si>
  <si>
    <t>Loss Loans – Loans to Related Parties – Private Sector – Resident – EUR</t>
  </si>
  <si>
    <t>Loss Loans – Loans to Related Parties – Private Sector – Resident – JPY</t>
  </si>
  <si>
    <t>AIR – Standard Loans – Long term Loans to Foreign Governments – EUR</t>
  </si>
  <si>
    <t xml:space="preserve">Loss Loans – Loans to Related Parties – Private Sector – Non Resident </t>
  </si>
  <si>
    <t>Loss Loans – Loans to Related Parties – Private Sector – Non Resident – KHR</t>
  </si>
  <si>
    <t xml:space="preserve">Investments in Foreign Entities Debt Securities – HTM – Due in over 5 years </t>
  </si>
  <si>
    <t>AIR – Doubtful Deposits – Short term Time Deposit with Banks – Resident – KHR</t>
  </si>
  <si>
    <t>AIR – Doubtful Deposits – Short term Time Deposit with Banks – Resident – USD</t>
  </si>
  <si>
    <t xml:space="preserve">NUHGLI – Investment in Equity Securities – Banks – AFS – Non Resident – JPY </t>
  </si>
  <si>
    <t>Substandard Deposits – Short term Time Deposit with Licensed MFIs – Resident – EUR</t>
  </si>
  <si>
    <t>Standard Deposits – Short term Time Deposit with Head Office / Branches – Non Resident – Other</t>
  </si>
  <si>
    <t>Standard Deposits – Short term Time Deposit with OFIs – Resident</t>
  </si>
  <si>
    <t>Loss Loans – Motor Vehicle Loans – Individuals – Resident – KHR</t>
  </si>
  <si>
    <t>Loss Loans – Credit Revolving – Individuals – Non Resident – USD</t>
  </si>
  <si>
    <t>Loss Loans – Credit Revolving – Individuals – Non Resident – EUR</t>
  </si>
  <si>
    <t>Loss Loans – Credit Revolving – Individuals – Non Resident – JPY</t>
  </si>
  <si>
    <t>Loss Loans – Credit Revolving – Individuals – Non Resident – Other</t>
  </si>
  <si>
    <t>Loss Loans – Motor Vehicle Loans</t>
  </si>
  <si>
    <t xml:space="preserve">Loss Loans – Motor Vehicle Loans – Individuals – Resident </t>
  </si>
  <si>
    <t>Standard Deposits – Short term Time Deposit with Head Office / Branches – Non Resident – JPY</t>
  </si>
  <si>
    <t>Transf. Dep. Excl. Central Government Other FC</t>
  </si>
  <si>
    <t xml:space="preserve">NUHGLI – Investment in Equity Securities – State Enterprise – AFS – Resident – JPY </t>
  </si>
  <si>
    <t xml:space="preserve">NUHGLI – Investment in Equity Securities – State Enterprise – AFS – Resident – Other </t>
  </si>
  <si>
    <t>Net Equity of Households in Pension Funds Nonresidents FC</t>
  </si>
  <si>
    <t>Prepayment of Premiums and Reserves Against Outstanding Claims FC</t>
  </si>
  <si>
    <t>Prep.Premiums/Res.Claims Central Bank FC</t>
  </si>
  <si>
    <t>Prep.Premiums/Res.Claims Other Depository Corporations FC</t>
  </si>
  <si>
    <t>Standard Loans – Short term Commercial Loans – State Enterprise – Resident – Other</t>
  </si>
  <si>
    <t>Standard Loans – Long term Commercial Loans</t>
  </si>
  <si>
    <t>Standard Loans – Equipment Loans</t>
  </si>
  <si>
    <t xml:space="preserve">Trading / Dealing Marketable Equity Securities – OFIs – Resident – JPY </t>
  </si>
  <si>
    <t>Loss Loans – Other Long term Loans – State Enterprise – Resident – JPY</t>
  </si>
  <si>
    <t>Loss Loans – Other Long term Loans – State Enterprise – Resident – Other</t>
  </si>
  <si>
    <t xml:space="preserve">Trading / Dealing Marketable Equity Securities – OFIs – Non Resident – USD </t>
  </si>
  <si>
    <t xml:space="preserve">Trading / Dealing Marketable Equity Securities – OFIs – Non Resident – EUR </t>
  </si>
  <si>
    <t xml:space="preserve">NUHGLI – Investment in Equity Securities – Private Sector – AFS – Resident – EUR </t>
  </si>
  <si>
    <t>Loss Loans – Other Bill of Exchange (BoE) – Private Sector – Resident – USD</t>
  </si>
  <si>
    <t>AIR – Securities Purchased Under Agreement to Resell – OFIs – Non Resident – EUR</t>
  </si>
  <si>
    <t xml:space="preserve">Royal Government of Cambodia – HTM – Obligation Due between One to Five Years – Other </t>
  </si>
  <si>
    <t>Investment in Debt Securities – HTM – RGC Obligation – Due Over Five Years</t>
  </si>
  <si>
    <t xml:space="preserve">Royal Government of Cambodia – HTM – Obligation Due Over Five Years – KHR </t>
  </si>
  <si>
    <t xml:space="preserve">AIR – Royal Government of Cambodia – TDS – Treasury Bill – KHR </t>
  </si>
  <si>
    <t xml:space="preserve">AIR – Royal Government of Cambodia – TDS – Treasury Bill – USD </t>
  </si>
  <si>
    <t>AIR – Royal Government of Cambodia – TDS – Treasury Bill – EUR</t>
  </si>
  <si>
    <t>Loss Deposits – Saving Deposits with OFIs – Resident – KHR</t>
  </si>
  <si>
    <t xml:space="preserve">Forward Foreign Exchage Purchase Contracts – KHR </t>
  </si>
  <si>
    <t xml:space="preserve">(Less) Allowance for Loans and Lease Losses (ALLL) – Loans to RGC – Other </t>
  </si>
  <si>
    <t xml:space="preserve">(Less) Allowance for Loans and Lease Losses (ALLL) – Loans to Provinces and Commune Councils </t>
  </si>
  <si>
    <t xml:space="preserve">(Less) Allowance for Loans and Lease Losses (ALLL) – Loans to Provinces and Commune Councils – KHR </t>
  </si>
  <si>
    <t xml:space="preserve">NUHGLI – Corporate Debt Securities – AFS – Due Over Five Years – OFIs </t>
  </si>
  <si>
    <t xml:space="preserve">NUHGLI – Corporate Debt Securities – AFS – Due Over Five Years – OFIs – KHR </t>
  </si>
  <si>
    <t xml:space="preserve">AIR – Corporate Debt Securities – AFS – Due Over Five Years – State Enterprise – KHR </t>
  </si>
  <si>
    <t xml:space="preserve">AIR – Investments in Foreign Entities Debt Securities – AFS – Due in over 5 years </t>
  </si>
  <si>
    <t>Loss Loans – Overdraft –  Individuals – Resident – Other</t>
  </si>
  <si>
    <t xml:space="preserve">Loss Loans – Overdraft –  Individuals – Non Resident </t>
  </si>
  <si>
    <t>Loss Loans – Overdraft –  Individuals – Non Resident – KHR</t>
  </si>
  <si>
    <t>Loss Loans – Overdraft –  Individuals – Non Resident – USD</t>
  </si>
  <si>
    <t>Loss Loans – Overdraft –  Individuals – Non Resident – EUR</t>
  </si>
  <si>
    <t>Doubtful Loans – Long term Loans to OFIs – Non Resident – Other</t>
  </si>
  <si>
    <t>Doubtful Deposits – Saving Deposits with Banks – Resident – EUR</t>
  </si>
  <si>
    <t>Doubtful Deposits – Saving Deposits with Banks – Resident – JPY</t>
  </si>
  <si>
    <t>AIR – Loss Loans – Overdraft (Permanent Line of Credit) – Private Sector – Resident – Other</t>
  </si>
  <si>
    <t>Securities Excl. Other Financial Corporations FC</t>
  </si>
  <si>
    <t>Standard Deposits – Short term Time Deposit in Other Banks</t>
  </si>
  <si>
    <t>Standard Deposits – Short term Time Deposit with Banks – Resident</t>
  </si>
  <si>
    <t>Standard Loans – Short term Loans to Foreign Governments – EUR</t>
  </si>
  <si>
    <t>Doubtful Loans – Credit Revolving – Private Sector – Non Resident – KHR</t>
  </si>
  <si>
    <t xml:space="preserve">Corporate Debt Securities – TDS – Due in one year or less – State Enterprise – JPY </t>
  </si>
  <si>
    <t xml:space="preserve">AIR – Foreign Government Obligation – TDS – Due between One to Five Years – JPY </t>
  </si>
  <si>
    <t>Doubtful Loans – Other Bill of Exchange (BoE) – Private Sector – Resident – JPY</t>
  </si>
  <si>
    <t xml:space="preserve">Investment in Equity Securities – State Enterprise – AFS – Resident – KHR </t>
  </si>
  <si>
    <t xml:space="preserve">Investment in Equity Securities – Private Sector – AFS – Resident – EUR </t>
  </si>
  <si>
    <t>Securities Purchased Under Agreement to Resell – Government Entities – Resident – USD</t>
  </si>
  <si>
    <t>Securities Purchased Under Agreement to Resell – Government Entities – Resident – EUR</t>
  </si>
  <si>
    <t>Doubtful Loans – Credit Revolving – Individuals – Non Resident – EUR</t>
  </si>
  <si>
    <t>AIR – Standard Loans – Long term Loans to Banks – Non Resident – JPY</t>
  </si>
  <si>
    <t>AIR – Securities Purchased Under Agreement to Resell – Banks – Resident – USD</t>
  </si>
  <si>
    <t>AIR – Securities Purchased Under Agreement to Resell – Banks – Resident – EUR</t>
  </si>
  <si>
    <t>AIR – Securities Purchased Under Agreement to Resell – Banks – Resident – JPY</t>
  </si>
  <si>
    <t xml:space="preserve">Corporate Debt Securities – AFS – Due Over Five Years </t>
  </si>
  <si>
    <t xml:space="preserve">Corporate Debt Securities – AFS – Due Over Five Years – Banks  </t>
  </si>
  <si>
    <t>AIR – Doubtful Loans – Real Estate Mortgage Loans – Individuals – Resident – Other</t>
  </si>
  <si>
    <t xml:space="preserve">AIR – Substandard Loans – Bank Employee – Resident   </t>
  </si>
  <si>
    <t>AIP – Real Estate Mortgage Payable – Banks – Non Resident – KHR</t>
  </si>
  <si>
    <t>Doubtful Loans – Other Bill of Exchange (BoE) – Private Sector – Non Resident – KHR</t>
  </si>
  <si>
    <t>Substandard Loans – Long term Loans to Head Office / Branches – Non Resident – Other</t>
  </si>
  <si>
    <t>Substandard Loans – Long term Loans to OFIs – Resident</t>
  </si>
  <si>
    <t>Substandard Loans – Long term Loans to OFIs – Resident – KHR</t>
  </si>
  <si>
    <t>(Less) Allowance for Loans and Lease Losses (ALLL) – Bankers' Acceptances – EUR</t>
  </si>
  <si>
    <t xml:space="preserve">Doubtful Loans – Overdraft –  Individuals – Non Resident </t>
  </si>
  <si>
    <t>Doubtful Loans – Overdraft –  Individuals – Non Resident – KHR</t>
  </si>
  <si>
    <t xml:space="preserve">AIR – Corporate Debt Securities – TDS – Due in one year or less – Banks – Other </t>
  </si>
  <si>
    <t>Doubtful Loans – Loans to Related Parties – Private Sector – Non Resident – USD</t>
  </si>
  <si>
    <t>Doubtful Loans – Loans to Related Parties – Private Sector – Non Resident – EUR</t>
  </si>
  <si>
    <t>AIR – Standard Deposits – Saving Deposits with Banks – Resident – Other</t>
  </si>
  <si>
    <t>AIR – Standard Deposits – Saving Deposits with OFIs – Resident</t>
  </si>
  <si>
    <t>AIR – Loss Loans – Long term Loans to Head Office / Branches – Resident – EUR</t>
  </si>
  <si>
    <t>AIR – Loss Loans – Long term Loans to Head Office / Branches – Resident – JPY</t>
  </si>
  <si>
    <t>AIR – Loss Loans – Long term Loans to Head Office / Branches – Resident – Other</t>
  </si>
  <si>
    <t>AIR – Loss Loans – Long term Loans to Head Office / Branches – Non Resident</t>
  </si>
  <si>
    <t>AIR – Loss Loans – Long term Loans to Head Office / Branches – Non Resident – KHR</t>
  </si>
  <si>
    <t>AIR – Loss Loans – Long term Loans to Head Office / Branches – Non Resident – USD</t>
  </si>
  <si>
    <t>AIR – Loss Loans – Long term Loans to Head Office / Branches – Non Resident – EUR</t>
  </si>
  <si>
    <t>AIR – Loss Loans – Long term Loans to Head Office / Branches – Non Resident – JPY</t>
  </si>
  <si>
    <t>AIR – Loss Loans – Long term Loans to Head Office / Branches – Non Resident – Other</t>
  </si>
  <si>
    <t xml:space="preserve">AIR – Royal Government of Cambodia – TDS – Obligation Due between One to Five Years – EUR </t>
  </si>
  <si>
    <t xml:space="preserve">(Less) Allowance for Loans and Lease Losses (ALLL) – Loans to RGC – JPY </t>
  </si>
  <si>
    <t xml:space="preserve">NUHGLI – Foreign Government Obligation – AFS – Due between One to Five Years – KHR </t>
  </si>
  <si>
    <t xml:space="preserve">NUHGLI – Foreign Government Obligation – AFS – Due between One to Five Years – USD </t>
  </si>
  <si>
    <t>Loss Loans – Other Consumers Loans – Individuals – Resident – USD</t>
  </si>
  <si>
    <t>Loss Loans – Other Consumers Loans – Individuals – Resident – EUR</t>
  </si>
  <si>
    <t>Loss Loans – Overdraft –  Individuals – Non Resident – JPY</t>
  </si>
  <si>
    <t>Loss Loans – Overdraft –  Individuals – Non Resident – Other</t>
  </si>
  <si>
    <t>Loss Loans – Other Consumers Loans</t>
  </si>
  <si>
    <t xml:space="preserve">NUHGLI – Corporate Debt Securities – AFS – Due Over Five Years – OFIs – EUR </t>
  </si>
  <si>
    <t>Certified Checks Outstanding and Bank Checks Issued Outstanding – Private Sector – Resident</t>
  </si>
  <si>
    <t>Loss Loans – Overdraft to Banks – Resident</t>
  </si>
  <si>
    <t>Loss Loans – Overdraft to Banks – Resident – KHR</t>
  </si>
  <si>
    <t>Loss Loans – Overdraft to Banks – Resident – USD</t>
  </si>
  <si>
    <t>Loss Loans – Overdraft to Banks – Resident – EUR</t>
  </si>
  <si>
    <t>Loss Loans – Overdraft to Banks – Resident – JPY</t>
  </si>
  <si>
    <t>Loss Loans – Short term Loans to Head Office / Branches – Resident – KHR</t>
  </si>
  <si>
    <t>Loss Loans – Short term Loans to Head Office / Branches – Resident – USD</t>
  </si>
  <si>
    <t>Loss Loans – Short term Loans to Head Office / Branches – Resident – EUR</t>
  </si>
  <si>
    <t>Loss Loans – Short term Loans to Head Office / Branches – Resident – JPY</t>
  </si>
  <si>
    <t xml:space="preserve">AIR – Doubtful Loans – Short term Commercial Loans – Private Sector – Resident </t>
  </si>
  <si>
    <t>Substandard Loans – Other Bill of Exchange (BoE) – State Enterprise – Resident – Other</t>
  </si>
  <si>
    <t xml:space="preserve">Substandard Loans – Trust Receipt </t>
  </si>
  <si>
    <t>Substandard Loans – Trust Receipt – Private Sector – Resident – KHR</t>
  </si>
  <si>
    <t>Substandard Loans – Trust Receipt – Private Sector – Resident – USD</t>
  </si>
  <si>
    <t>Loss Loans – Short term Loans to Head Office / Branches – Non Resident – Other</t>
  </si>
  <si>
    <t>Loss Loans – Short term Loans to OFIs – Resident</t>
  </si>
  <si>
    <t>Loss Loans – Short term Loans to OFIs – Resident – KHR</t>
  </si>
  <si>
    <t>Loss Loans – Short term Loans to OFIs – Resident – USD</t>
  </si>
  <si>
    <t>Loss Loans – Short term Loans to OFIs – Resident – EUR</t>
  </si>
  <si>
    <t>AIR – Doubtful Loans – Short term Commercial Loans – Private Sector – Resident – USD</t>
  </si>
  <si>
    <t>Standard Loans – Bank Employee – Resident   – EUR</t>
  </si>
  <si>
    <t>Standard Loans – Bank Employee – Resident    – JPY</t>
  </si>
  <si>
    <t>Standard Loans – Bank Employee – Resident    – Other</t>
  </si>
  <si>
    <t>AIR – Doubtful Loans – Loans to Related Parties – Private Sector – Resident – JPY</t>
  </si>
  <si>
    <t>Substandard Deposits – Short term Time Deposit with Head Office / Branches – Resident</t>
  </si>
  <si>
    <t>AIR – Long Term Time Deposit with NBC</t>
  </si>
  <si>
    <t>AIR – Long Term Time Deposit with NBC – KHR</t>
  </si>
  <si>
    <t xml:space="preserve">NUHGLI – Corporate Debt Securities – AFS – Due in one year or less – State Enterprise – Other </t>
  </si>
  <si>
    <t xml:space="preserve">Loss Loans – Motor Vehicle Loans – Individuals – Non Resident </t>
  </si>
  <si>
    <t>Doubtful Loans – Long term Loans to Foreign Governments – KHR</t>
  </si>
  <si>
    <t>Standard Deposits – Long term Time Deposit with OFIs – Non Resident – EUR</t>
  </si>
  <si>
    <t>Substandard Loans – Other Commercial Loans – Private Sector – Non Resident – JPY</t>
  </si>
  <si>
    <t>Substandard Loans – Other Commercial Loans – Private Sector – Non Resident – Other</t>
  </si>
  <si>
    <t>Substandard Loans – Trade and Documentary Credits</t>
  </si>
  <si>
    <t>AIR – Loss Deposits – Long term Time Deposit with OFIs – Non Resident – EUR</t>
  </si>
  <si>
    <t xml:space="preserve">AIR – Foreign Government Obligation – AFS – Due in Less than One Year – Other </t>
  </si>
  <si>
    <t>AIR – Investment in Debt Securities – AFS – Foreign Government – Due between One to Five Years</t>
  </si>
  <si>
    <t>AIR – Substandard Loans – Short term Commercial Loans – State Enterprise – Resident – USD</t>
  </si>
  <si>
    <t>Other Dep. Excl. Other Financial Corporations FC</t>
  </si>
  <si>
    <t xml:space="preserve">Corporate Debt Securities – TDS – Due in one year or less – OFIs – USD </t>
  </si>
  <si>
    <t xml:space="preserve">Corporate Debt Securities – TDS – Due in one year or less – OFIs – EUR </t>
  </si>
  <si>
    <t xml:space="preserve">Corporate Debt Securities – TDS – Due in one year or less – OFIs – JPY </t>
  </si>
  <si>
    <t xml:space="preserve">Accumulated Premium Amortization, Less Discount Accretion on RGC Obligation – TDS – EUR </t>
  </si>
  <si>
    <t xml:space="preserve">Corporate Debt Securities – TDS – Due in one year or less – Private Sector – USD </t>
  </si>
  <si>
    <t xml:space="preserve">Corporate Debt Securities – TDS – Due in one year or less – Private Sector – EUR </t>
  </si>
  <si>
    <t>Financial Derivatives State and Local Government FC</t>
  </si>
  <si>
    <t>Financial Derivatives Public Nonfinancial Corporations FC</t>
  </si>
  <si>
    <t xml:space="preserve">AIR – Corporate Debt Securities – HTM – Due between One to Five Years – Banks </t>
  </si>
  <si>
    <t xml:space="preserve">AIR – Corporate Debt Securities – HTM – Due Over Five Years – Banks – USD </t>
  </si>
  <si>
    <t xml:space="preserve">AIR – Corporate Debt Securities – HTM – Due Over Five Years – Banks – EUR </t>
  </si>
  <si>
    <t>AIR – Substandard Loans – Short term Loans to Banks</t>
  </si>
  <si>
    <t>AIR – Substandard Loans – Short term Loans to Banks – Resident</t>
  </si>
  <si>
    <t>Loans Central Government FC</t>
  </si>
  <si>
    <t xml:space="preserve">  Doubtful Loans – Bank Employee – Resident    – JPY</t>
  </si>
  <si>
    <t xml:space="preserve">  Doubtful Loans – Bank Employee – Resident    – Other</t>
  </si>
  <si>
    <t>Doubtful Loans – Credit Cards Loans</t>
  </si>
  <si>
    <t xml:space="preserve">Doubtful Loans – Credit Cards Loans – Individuals – Resident </t>
  </si>
  <si>
    <t xml:space="preserve">NUHGLI – Corporate Debt Securities – AFS – Due in one year or less – Banks – JPY </t>
  </si>
  <si>
    <t>Doubtful Deposits – Short term Time Deposit with OFIs – Resident – JPY</t>
  </si>
  <si>
    <t>Doubtful Loans – Long term Loans to Licensed MFIs – Resident – KHR</t>
  </si>
  <si>
    <t>Doubtful Loans – Long term Loans to Licensed MFIs – Resident – USD</t>
  </si>
  <si>
    <t>Doubtful Loans – Long term Loans to Licensed MFIs – Resident – EUR</t>
  </si>
  <si>
    <t>AIR – Substandard Deposits – Short term Time Deposit in Other Banks</t>
  </si>
  <si>
    <t>AIR – Substandard Deposits – Short term Time Deposit with Banks – Resident</t>
  </si>
  <si>
    <t>Loss Loans – Overdraft to OFIs – Resident</t>
  </si>
  <si>
    <t>Loss Loans – Overdraft to OFIs – Resident – KHR</t>
  </si>
  <si>
    <t>Standard Loans – Short term Loans to Foreign Governments – JPY</t>
  </si>
  <si>
    <t>Standard Loans – Short term Loans to Foreign Governments – Other</t>
  </si>
  <si>
    <t>AIR – Doubtful Loans – Long term Loans to Banks – Non Resident – KHR</t>
  </si>
  <si>
    <t>AIR – Doubtful Loans – Long term Loans to Banks – Non Resident – USD</t>
  </si>
  <si>
    <t>AIR – Doubtful Loans – Long term Loans to Banks – Non Resident – EUR</t>
  </si>
  <si>
    <t>SHARES AND OTHER EQUITY</t>
  </si>
  <si>
    <t>INSURANCE TECHNICAL RESERVES</t>
  </si>
  <si>
    <t>FINANCIAL DERIVATIVES</t>
  </si>
  <si>
    <t>OTHER ACCOUNTS RECEIVABLE</t>
  </si>
  <si>
    <t>NONFINANCIAL ASSETS</t>
  </si>
  <si>
    <t>TOTAL ASSETS</t>
  </si>
  <si>
    <t>LIABILITIES</t>
  </si>
  <si>
    <t>DEPOSITS INCLUDED IN BROAD MONEY</t>
  </si>
  <si>
    <t>DEPOSITS EXCLUDED FROM BROAD MONEY</t>
  </si>
  <si>
    <t>SECURITIES OTHER THAN SHARES, INCLUDED IN BROAD MONEY</t>
  </si>
  <si>
    <t>SECURITIES OTHER THAN SHARES, EXCLUDED FROM BROAD MONEY</t>
  </si>
  <si>
    <t>OTHER ACCOUNTS PAYABLE</t>
  </si>
  <si>
    <t>TOTAL LIABILITIES</t>
  </si>
  <si>
    <t>OTHER DEPOSITORY CORPORATIONS</t>
  </si>
  <si>
    <t>ASSETS</t>
  </si>
  <si>
    <t>CURRENCY</t>
  </si>
  <si>
    <t>AIR – Doubtful Loans – Long term Loans to Head Office / Branches – Non Resident</t>
  </si>
  <si>
    <t>AIR – Doubtful Loans – Long term Loans to Head Office / Branches – Non Resident – KHR</t>
  </si>
  <si>
    <t>Due from Banks – Non Interest Bearing – Demand Deposit – Non Resident – EUR</t>
  </si>
  <si>
    <t>Substandard Loans – Trust Receipt – Private Sector – Resident – EUR</t>
  </si>
  <si>
    <t xml:space="preserve">NUHGLI – Foreign Government Obligation – TDS – Due between One to Five Years – Other </t>
  </si>
  <si>
    <t xml:space="preserve">NUHGLI – Investment in Debt Securities – TDS – Foreign Government – Due Over Five Years </t>
  </si>
  <si>
    <t>Short Term – Time Deposits from Banks – Non Resident – Other</t>
  </si>
  <si>
    <t>Long Term – Time Deposits from Banks – Resident</t>
  </si>
  <si>
    <t>Long Term – Time Deposits from Banks – Resident – KHR</t>
  </si>
  <si>
    <t>AIR – Long Term Time Deposit with NBC – USD</t>
  </si>
  <si>
    <t>AIR – Long Term Time Deposit with NBC – EUR</t>
  </si>
  <si>
    <t>Doubtful Loans – Short term Commercial Loans – Private Sector – Resident – Other</t>
  </si>
  <si>
    <t xml:space="preserve">Standard Loans – Loans to Related Parties – Private Sector – Non Resident </t>
  </si>
  <si>
    <t>Standard Deposits – Long term Time Deposit with OFIs – Non Resident – JPY</t>
  </si>
  <si>
    <t>Standard Deposits – Long term Time Deposit with OFIs – Non Resident – Other</t>
  </si>
  <si>
    <t xml:space="preserve">Standard Deposits – Long term Time Deposit with Licensed MFIs – Resident </t>
  </si>
  <si>
    <t>Due from Banks – Non Interest Bearing – Demand Deposit – Resident – EUR</t>
  </si>
  <si>
    <t>Securities Central Bank NC</t>
  </si>
  <si>
    <t>Substandard Loans – Trust Receipt – Private Sector – Non Resident – JPY</t>
  </si>
  <si>
    <t xml:space="preserve">Doubtful Loans – Long term Loans to Provinces and Commune Councils </t>
  </si>
  <si>
    <t>AIR – Loss Deposits – Short term Time Deposit with Head Office / Branches – Resident</t>
  </si>
  <si>
    <t>AIR – Loss Deposits – Short term Time Deposit with Head Office / Branches – Resident – KHR</t>
  </si>
  <si>
    <t>AIR – Loss Deposits – Short term Time Deposit with Head Office / Branches – Resident – USD</t>
  </si>
  <si>
    <t>Loss Loans – Short term Loans to Banks – Resident – JPY</t>
  </si>
  <si>
    <t>Loss Loans – Short term Loans to Banks – Resident – Other</t>
  </si>
  <si>
    <t>Loss Loans – Short term Loans to Banks – Non Resident</t>
  </si>
  <si>
    <t>Loss Loans – Short term Loans to Banks – Non Resident – KHR</t>
  </si>
  <si>
    <t>Forward Exchange Position – EUR</t>
  </si>
  <si>
    <t xml:space="preserve">Corporate Debt Securities – HTM – Due Over Five Years – OFIs – USD </t>
  </si>
  <si>
    <t>AIR – Loss Loans – Overdraft (Permanent Line of Credit)</t>
  </si>
  <si>
    <t xml:space="preserve">AIR – Loss Loans – Overdraft (Permanent Line of Credit) – Private Sector – Resident </t>
  </si>
  <si>
    <t>AIR – Investment in Debt Securities – HTM – Royal Government of Cambodia – Treasury Bill</t>
  </si>
  <si>
    <t xml:space="preserve">AIR – Royal Government of Cambodia – HTM – Treasury Bill – KHR </t>
  </si>
  <si>
    <t>AIR – Standard Loans – Short term Loans to Foreign Governments – JPY</t>
  </si>
  <si>
    <t>AIR – Standard Loans – Short term Loans to Foreign Governments – Other</t>
  </si>
  <si>
    <t xml:space="preserve">AIR – Standard Loans – Long term Loans to Foreign Governments </t>
  </si>
  <si>
    <t xml:space="preserve">NUHGLI – Investment in Equity Securities – Banks – TDS – Resident – KHR </t>
  </si>
  <si>
    <t>AIR – Doubtful Loans – Long term Loans to OFIs – Resident – EUR</t>
  </si>
  <si>
    <t>AIR – Doubtful Loans – Long term Loans to OFIs – Resident – JPY</t>
  </si>
  <si>
    <t>AIR – Doubtful Loans – Long term Loans to OFIs – Resident – Other</t>
  </si>
  <si>
    <t>AIR – Doubtful Loans – Long term Loans to OFIs – Non Resident</t>
  </si>
  <si>
    <t>AIR – Doubtful Loans – Loans to Related Parties – Private Sector – Resident – USD</t>
  </si>
  <si>
    <t>AIR – Doubtful Loans – Loans to Related Parties – Private Sector – Resident – EUR</t>
  </si>
  <si>
    <t xml:space="preserve">Corporate Debt Securities – TDS – Due in one year or less – State Enterprise </t>
  </si>
  <si>
    <t xml:space="preserve">Corporate Debt Securities – TDS – Due in one year or less – State Enterprise – KHR </t>
  </si>
  <si>
    <t xml:space="preserve">Corporate Debt Securities – TDS – Due in one year or less – State Enterprise – USD </t>
  </si>
  <si>
    <t xml:space="preserve">Corporate Debt Securities – TDS – Due in one year or less – State Enterprise – EUR </t>
  </si>
  <si>
    <t>AIR – Substandard Deposits – Short term Time Deposit with OFIs – Resident – JPY</t>
  </si>
  <si>
    <t>AIR – Substandard Deposits – Short term Time Deposit with OFIs – Resident – Other</t>
  </si>
  <si>
    <t>Substandard Deposits – Short term Time Deposit with Licensed MFIs – Resident – JPY</t>
  </si>
  <si>
    <t xml:space="preserve">(Less) Allowance for Potential Losses on Investments and Securities – JPY </t>
  </si>
  <si>
    <t>AIR – Substandard Deposits – Short term Time Deposit with Banks – Non Resident – KHR</t>
  </si>
  <si>
    <t>AIR – Substandard Loans – Real Estate Mortgage Loans – Private Sector – Non Resident – Other</t>
  </si>
  <si>
    <t>AIR – Substandard Deposits – Short term Time Deposit with Head Office / Branches – Resident – Other</t>
  </si>
  <si>
    <t>AIR – Substandard Deposits – Short term Time Deposit with Head Office / Branches – Non Resident</t>
  </si>
  <si>
    <t>Substandard Deposits – Long term Time Deposit with Banks – Resident – KHR</t>
  </si>
  <si>
    <t>Substandard Deposits – Long term Time Deposit with Banks – Resident – USD</t>
  </si>
  <si>
    <t>Substandard Deposits – Long term Time Deposit with Banks – Resident – EUR</t>
  </si>
  <si>
    <t>Substandard Deposits – Long term Time Deposit with Banks – Resident – JPY</t>
  </si>
  <si>
    <t xml:space="preserve">NUHGLI – Royal Government of Cambodia – TDS – Obligation Due between One to Five Years – KHR </t>
  </si>
  <si>
    <t>(Less) Unpaid Portion of Capital – JPY</t>
  </si>
  <si>
    <t xml:space="preserve">AIP – Overdraft on Correspondent Account – Banks – Non Resident </t>
  </si>
  <si>
    <t>Securities Public Nonfinancial Corporations FC</t>
  </si>
  <si>
    <t xml:space="preserve">AIR – Due from Banks – Interest Bearing Demand Deposit – Resident – Other </t>
  </si>
  <si>
    <t xml:space="preserve">AIR – Due from Banks – Interest Bearing Demand Deposit – Non Resident </t>
  </si>
  <si>
    <t>Bank Name</t>
  </si>
  <si>
    <t xml:space="preserve">Accumulated Premium Amortization, Less Discount Accretion on Other Portfolio Securities – HTM – USD </t>
  </si>
  <si>
    <t>Doubtful Loans – Short term Commercial Loans – Private Sector – Non Resident – EUR</t>
  </si>
  <si>
    <t>Loss Loans – Overdraft to Licensed MFIs – Resident – KHR</t>
  </si>
  <si>
    <t xml:space="preserve">Prepaid Deposit Insurance Assessment – USD </t>
  </si>
  <si>
    <t xml:space="preserve">Prepaid Deposit Insurance Assessment – EUR </t>
  </si>
  <si>
    <t>Other Dep. Excl. Banking Restructuring Agencies NC</t>
  </si>
  <si>
    <t>Other Dep. Excl. Other Financial Corporations Other NC</t>
  </si>
  <si>
    <t>Other Dep. Excl. Central Government NC</t>
  </si>
  <si>
    <t>Other Dep. Government Lending Funds NC</t>
  </si>
  <si>
    <t xml:space="preserve">NUHGLI  – Investment in Equity Securities – Private Sector – TDS – Non Resident – JPY </t>
  </si>
  <si>
    <t xml:space="preserve">NUHGLI  – Investment in Equity Securities – Private Sector – TDS – Non Resident – Other </t>
  </si>
  <si>
    <t>Prepaid Expense and Account Receivable</t>
  </si>
  <si>
    <t>Prepaid Expense</t>
  </si>
  <si>
    <t>Prepaid Insurance</t>
  </si>
  <si>
    <t xml:space="preserve">Prepaid Insurance – KHR </t>
  </si>
  <si>
    <t xml:space="preserve">Prepaid Insurance – USD </t>
  </si>
  <si>
    <t xml:space="preserve">Prepaid Insurance – EUR </t>
  </si>
  <si>
    <t xml:space="preserve">Prepaid Insurance – JPY </t>
  </si>
  <si>
    <t xml:space="preserve">Prepaid Insurance – Other </t>
  </si>
  <si>
    <t>Prepaid Deposit Insurance Assessment</t>
  </si>
  <si>
    <t xml:space="preserve">Prepaid Deposit Insurance Assessment – KHR </t>
  </si>
  <si>
    <t>AIR – Loss Deposits – Short term Time Deposit with OFIs – Resident – Other</t>
  </si>
  <si>
    <t>AIR – Loss Deposits – Short term Time Deposit with OFIs – Non Resident</t>
  </si>
  <si>
    <t>AIR – Loss Deposits – Short term Time Deposit with OFIs – Non Resident – KHR</t>
  </si>
  <si>
    <t>AIR – Loss Deposits – Short term Time Deposit with OFIs – Non Resident – USD</t>
  </si>
  <si>
    <t>AIR – Loss Deposits – Short term Time Deposit with OFIs – Non Resident – EUR</t>
  </si>
  <si>
    <t>Doubtful Loans – Long term Loans to Provinces and Commune Councils – KHR</t>
  </si>
  <si>
    <t>AIR – Loss Loans – Short term Loans to Head Office / Branches – Resident – JPY</t>
  </si>
  <si>
    <t>AIR – Loss Deposits – Short term Time Deposit with Head Office / Branches – Resident – EUR</t>
  </si>
  <si>
    <t>AIR – Loss Deposits – Short term Time Deposit with Head Office / Branches – Resident – JPY</t>
  </si>
  <si>
    <t>AIR – Standard Loans – Long term Loans to Foreign Governments – KHR</t>
  </si>
  <si>
    <t>AIR – Doubtful Loans – Lease Financing Receivable – State Enterprise – Resident – Other</t>
  </si>
  <si>
    <t>AIR – Doubtful Loans – Loans to Related Parties</t>
  </si>
  <si>
    <t>Loss Deposits – Long term Time Deposit with Head Office / Branches – Non Resident – Other</t>
  </si>
  <si>
    <t>Doubtful Loans – Other Long term Loans – Private Sector – Resident – Other</t>
  </si>
  <si>
    <t>Doubtful Loans – Other Long term Loans – Private Sector – Non Resident – KHR</t>
  </si>
  <si>
    <t>Doubtful Loans – Other Long term Loans – Private Sector – Non Resident – USD</t>
  </si>
  <si>
    <t>Doubtful Loans – Other Long term Loans – Private Sector – Non Resident – EUR</t>
  </si>
  <si>
    <t>Standard Loans – Equipment Loans – Private Sector – Resident – KHR</t>
  </si>
  <si>
    <t>Standard Loans – Equipment Loans – Private Sector – Resident – USD</t>
  </si>
  <si>
    <t>Standard Loans – Equipment Loans – Private Sector – Resident – EUR</t>
  </si>
  <si>
    <t xml:space="preserve">Investments in Foreign Entities Debt Securities – AFS – Due in one year or less – Other </t>
  </si>
  <si>
    <t xml:space="preserve">Investments in Foreign Entities Debt Securities – AFS – Due in over One to Five Years </t>
  </si>
  <si>
    <t xml:space="preserve">Investments in Foreign Entities Debt Securities – AFS – Due in over One to Five Years – KHR </t>
  </si>
  <si>
    <t>AIR – Standard Loans – Long term Loans to Head Office / Branches – Non Resident – USD</t>
  </si>
  <si>
    <t>AIP – Real Estate Mortgage Payable – Banks – Resident – EUR</t>
  </si>
  <si>
    <t>AIP – Real Estate Mortgage Payable – Banks – Resident – JPY</t>
  </si>
  <si>
    <t>Insurance Technical Reserves Other Financial Corporations FC</t>
  </si>
  <si>
    <t>Insurance Technical Reserves Nonresidents FC</t>
  </si>
  <si>
    <t>Financial Derivatives Central Bank NC</t>
  </si>
  <si>
    <t>Financial Derivatives Other Depository Corporations NC</t>
  </si>
  <si>
    <t>AIR – Standard Loans – Other Bill of Exchange (BoE) – State Enterprise – Resident – USD</t>
  </si>
  <si>
    <t>Substandard Deposits – Saving Deposits with Banks – Resident – EUR</t>
  </si>
  <si>
    <t>Substandard Deposits – Saving Deposits with Banks – Resident – JPY</t>
  </si>
  <si>
    <t>Substandard Deposits – Saving Deposits with Banks – Resident – Other</t>
  </si>
  <si>
    <t xml:space="preserve">Substandard Deposits – Saving Deposits with OFIs – Resident </t>
  </si>
  <si>
    <t>Substandard Deposits – Short term Time Deposit with Head Office / Branches – Resident – USD</t>
  </si>
  <si>
    <t xml:space="preserve">Standard Deposits – Saving Deposits with OFIs – Resident </t>
  </si>
  <si>
    <t>Standard Deposits – Saving Deposits with OFIs – Resident – KHR</t>
  </si>
  <si>
    <t>Standard Deposits – Saving Deposits with OFIs – Resident – USD</t>
  </si>
  <si>
    <t>Loss Deposits – Saving Deposits with OFIs – Resident – USD</t>
  </si>
  <si>
    <t>Loss Deposits – Saving Deposits with OFIs – Resident – EUR</t>
  </si>
  <si>
    <t>Loss Deposits – Saving Deposits with OFIs – Resident – JPY</t>
  </si>
  <si>
    <t>Loss Deposits – Saving Deposits with OFIs – Resident – Other</t>
  </si>
  <si>
    <t>Loss Deposits – Short term Time Deposit with Banks – Non Resident – EUR</t>
  </si>
  <si>
    <t>Loss Deposits – Short term Time Deposit with Banks – Non Resident – JPY</t>
  </si>
  <si>
    <t>Loss Deposits – Short term Time Deposit with Banks – Non Resident – Other</t>
  </si>
  <si>
    <t xml:space="preserve">Corporate Debt Securities – HTM – Due between One to Five Years – Private Sector – JPY </t>
  </si>
  <si>
    <t>Doubtful Loans – Short term Loans to Provinces and Commune Councils – USD</t>
  </si>
  <si>
    <t xml:space="preserve">(Less) Allowance for Loans and Lease Losses (ALLL) – Bankers' Acceptances </t>
  </si>
  <si>
    <t xml:space="preserve">(Less) Allowance for Loans and Lease Losses (ALLL) – Bankers' Acceptances – KHR </t>
  </si>
  <si>
    <t>Inter-bank Funds Sold – Banks – Resident – KHR</t>
  </si>
  <si>
    <t xml:space="preserve">NUHGLI –  Investment in Equity Securities – Banks – AFS – Resident – KHR </t>
  </si>
  <si>
    <t>Substandard Loans – Overdraft to OFIs – Resident – EUR</t>
  </si>
  <si>
    <t>Substandard Loans – Overdraft to OFIs – Resident – JPY</t>
  </si>
  <si>
    <t>Substandard Loans – Overdraft to OFIs – Resident – Other</t>
  </si>
  <si>
    <t xml:space="preserve">NUHGLI – Investment in Equity Securities – OFIs – AFS – Resident – KHR </t>
  </si>
  <si>
    <t xml:space="preserve">NUHGLI – Investment in Equity Securities – OFIs – AFS – Resident – USD </t>
  </si>
  <si>
    <t>AIR – Substandard Loans – Overdraft –  Individuals – Resident – KHR</t>
  </si>
  <si>
    <t xml:space="preserve">Unearned Income – Loans to Licensed MFIs – Resident – KHR </t>
  </si>
  <si>
    <t>Unearned Income – Loans to Licensed MFIs – Resident – USD</t>
  </si>
  <si>
    <t>AIR – Doubtful Deposits – Short term Time Deposit with Banks – Resident – EUR</t>
  </si>
  <si>
    <t>AIR – Doubtful Deposits – Short term Time Deposit with Banks – Resident – JPY</t>
  </si>
  <si>
    <t>AIR – Doubtful Deposits – Short term Time Deposit with Banks – Non Resident</t>
  </si>
  <si>
    <t>Doubtful Loans – Other Commercial Loans</t>
  </si>
  <si>
    <t xml:space="preserve">Foreign Government Obligation – HTM – Due between One to Five Years – KHR </t>
  </si>
  <si>
    <t xml:space="preserve">Foreign Government Obligation – HTM – Due between One to Five Years – USD </t>
  </si>
  <si>
    <t xml:space="preserve">Foreign Government Obligation – HTM – Due between One to Five Years – EUR </t>
  </si>
  <si>
    <t>45</t>
  </si>
  <si>
    <t>Derivative Instruments</t>
  </si>
  <si>
    <t>NUHGLFX -    Net Unrealized Holding Gain/Loss on Foreign Exchange</t>
  </si>
  <si>
    <t xml:space="preserve">NUHGLFX   – Net Unrealized Holding Gain/Loss on Foreign Exchange – KHR </t>
  </si>
  <si>
    <t xml:space="preserve">NUHGLFX   – Net Unrealized Holding Gain/Loss on Foreign Exchange – USD </t>
  </si>
  <si>
    <t xml:space="preserve">NUHGLFX   – Net Unrealized Holding Gain/Loss on Foreign Exchange – EUR </t>
  </si>
  <si>
    <t xml:space="preserve">NUHGLFX   – Net Unrealized Holding Gain/Loss on Foreign Exchange – JPY </t>
  </si>
  <si>
    <t xml:space="preserve">NUHGLFX   – Net Unrealized Holding Gain/Loss on Foreign Exchange –  Other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</si>
</sst>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7" formatCode="&quot;£&quot;#,##0.00;[Red]\-&quot;£&quot;#,##0.00"/>
    <numFmt numFmtId="174" formatCode="#,##0.000"/>
    <numFmt numFmtId="177" formatCode="#,##0.000_);\(#,##0.000\)"/>
    <numFmt numFmtId="208" formatCode="00"/>
  </numFmts>
  <fonts count="33" x14ac:knownFonts="1">
    <font>
      <sz val="10"/>
      <name val="Times New Roman"/>
    </font>
    <font>
      <b/>
      <sz val="10"/>
      <name val="Times New Roman"/>
      <family val="1"/>
    </font>
    <font>
      <sz val="8"/>
      <name val="Times New Roman"/>
      <family val="1"/>
    </font>
    <font>
      <sz val="10"/>
      <name val="Times New Roman"/>
      <family val="1"/>
    </font>
    <font>
      <b/>
      <sz val="20"/>
      <name val="Arial"/>
      <family val="2"/>
    </font>
    <font>
      <sz val="10"/>
      <name val="Arial"/>
      <family val="2"/>
    </font>
    <font>
      <b/>
      <sz val="20"/>
      <name val="Times New Roman"/>
      <family val="1"/>
    </font>
    <font>
      <b/>
      <sz val="20"/>
      <name val="Limon R1"/>
    </font>
    <font>
      <sz val="9"/>
      <name val="Times New Roman"/>
      <family val="1"/>
    </font>
    <font>
      <sz val="9.5"/>
      <name val="Times New Roman"/>
      <family val="1"/>
    </font>
    <font>
      <sz val="10"/>
      <color indexed="14"/>
      <name val="Times New Roman"/>
      <family val="1"/>
    </font>
    <font>
      <b/>
      <sz val="12"/>
      <name val="Arial"/>
      <family val="2"/>
    </font>
    <font>
      <sz val="10"/>
      <color indexed="9"/>
      <name val="Times New Roman"/>
      <family val="1"/>
    </font>
    <font>
      <sz val="10"/>
      <color indexed="10"/>
      <name val="Times New Roman"/>
      <family val="1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color indexed="17"/>
      <name val="Times New Roman"/>
      <family val="1"/>
    </font>
    <font>
      <sz val="10"/>
      <color indexed="8"/>
      <name val="Times New Roman"/>
      <family val="1"/>
    </font>
    <font>
      <b/>
      <sz val="7"/>
      <name val="Times New Roman"/>
      <family val="1"/>
    </font>
    <font>
      <sz val="7"/>
      <name val="Times New Roman"/>
      <family val="1"/>
    </font>
    <font>
      <b/>
      <i/>
      <sz val="7"/>
      <name val="Times New Roman"/>
      <family val="1"/>
    </font>
    <font>
      <sz val="7"/>
      <color indexed="10"/>
      <name val="Times New Roman"/>
      <family val="1"/>
    </font>
    <font>
      <sz val="7"/>
      <color indexed="18"/>
      <name val="Times New Roman"/>
      <family val="1"/>
    </font>
    <font>
      <sz val="7"/>
      <color indexed="14"/>
      <name val="Times New Roman"/>
      <family val="1"/>
    </font>
    <font>
      <sz val="7"/>
      <color indexed="12"/>
      <name val="Times New Roman"/>
      <family val="1"/>
    </font>
    <font>
      <sz val="7"/>
      <color indexed="17"/>
      <name val="Times New Roman"/>
      <family val="1"/>
    </font>
    <font>
      <b/>
      <sz val="7"/>
      <color indexed="14"/>
      <name val="Times New Roman"/>
      <family val="1"/>
    </font>
    <font>
      <b/>
      <sz val="7"/>
      <color indexed="10"/>
      <name val="Times New Roman"/>
      <family val="1"/>
    </font>
    <font>
      <sz val="10"/>
      <color indexed="8"/>
      <name val="Arial"/>
      <family val="2"/>
    </font>
    <font>
      <b/>
      <sz val="7"/>
      <color indexed="12"/>
      <name val="Times New Roman"/>
      <family val="1"/>
    </font>
    <font>
      <sz val="10"/>
      <name val="Arial"/>
      <family val="2"/>
    </font>
    <font>
      <sz val="10"/>
      <color indexed="21"/>
      <name val="Times New Roman"/>
      <family val="1"/>
    </font>
    <font>
      <sz val="12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indexed="4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3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10"/>
      </left>
      <right style="hair">
        <color indexed="64"/>
      </right>
      <top style="medium">
        <color indexed="10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10"/>
      </top>
      <bottom style="hair">
        <color indexed="64"/>
      </bottom>
      <diagonal/>
    </border>
    <border>
      <left style="hair">
        <color indexed="64"/>
      </left>
      <right style="medium">
        <color indexed="10"/>
      </right>
      <top style="medium">
        <color indexed="10"/>
      </top>
      <bottom style="hair">
        <color indexed="64"/>
      </bottom>
      <diagonal/>
    </border>
    <border>
      <left style="medium">
        <color indexed="10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10"/>
      </right>
      <top style="hair">
        <color indexed="64"/>
      </top>
      <bottom style="hair">
        <color indexed="64"/>
      </bottom>
      <diagonal/>
    </border>
    <border>
      <left style="medium">
        <color indexed="10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10"/>
      </right>
      <top/>
      <bottom style="hair">
        <color indexed="64"/>
      </bottom>
      <diagonal/>
    </border>
    <border>
      <left style="medium">
        <color indexed="10"/>
      </left>
      <right style="hair">
        <color indexed="64"/>
      </right>
      <top style="hair">
        <color indexed="64"/>
      </top>
      <bottom style="medium">
        <color indexed="1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10"/>
      </bottom>
      <diagonal/>
    </border>
    <border>
      <left style="hair">
        <color indexed="64"/>
      </left>
      <right style="medium">
        <color indexed="10"/>
      </right>
      <top style="hair">
        <color indexed="64"/>
      </top>
      <bottom style="medium">
        <color indexed="10"/>
      </bottom>
      <diagonal/>
    </border>
    <border>
      <left/>
      <right/>
      <top style="medium">
        <color indexed="10"/>
      </top>
      <bottom/>
      <diagonal/>
    </border>
    <border>
      <left style="hair">
        <color indexed="64"/>
      </left>
      <right/>
      <top style="hair">
        <color indexed="64"/>
      </top>
      <bottom style="medium">
        <color indexed="10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0">
    <xf numFmtId="0" fontId="0" fillId="0" borderId="0"/>
    <xf numFmtId="167" fontId="28" fillId="0" borderId="0" applyFont="0" applyFill="0" applyBorder="0" applyAlignment="0" applyProtection="0">
      <alignment vertical="top"/>
    </xf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" fillId="0" borderId="0"/>
    <xf numFmtId="0" fontId="3" fillId="0" borderId="0"/>
    <xf numFmtId="0" fontId="28" fillId="0" borderId="0">
      <alignment vertical="top"/>
    </xf>
    <xf numFmtId="0" fontId="30" fillId="0" borderId="0"/>
    <xf numFmtId="0" fontId="30" fillId="0" borderId="0"/>
    <xf numFmtId="9" fontId="30" fillId="0" borderId="0" applyFont="0" applyFill="0" applyBorder="0" applyAlignment="0" applyProtection="0"/>
  </cellStyleXfs>
  <cellXfs count="340">
    <xf numFmtId="0" fontId="0" fillId="0" borderId="0" xfId="0"/>
    <xf numFmtId="0" fontId="5" fillId="0" borderId="0" xfId="0" applyFont="1" applyAlignment="1"/>
    <xf numFmtId="0" fontId="6" fillId="2" borderId="1" xfId="0" applyFont="1" applyFill="1" applyBorder="1" applyAlignment="1">
      <alignment horizontal="center"/>
    </xf>
    <xf numFmtId="0" fontId="6" fillId="2" borderId="2" xfId="0" applyFont="1" applyFill="1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49" fontId="3" fillId="3" borderId="4" xfId="0" applyNumberFormat="1" applyFont="1" applyFill="1" applyBorder="1" applyAlignment="1">
      <alignment horizontal="center" vertical="top"/>
    </xf>
    <xf numFmtId="49" fontId="3" fillId="3" borderId="5" xfId="0" applyNumberFormat="1" applyFont="1" applyFill="1" applyBorder="1" applyAlignment="1">
      <alignment horizontal="center" vertical="top"/>
    </xf>
    <xf numFmtId="0" fontId="3" fillId="0" borderId="0" xfId="0" applyFont="1" applyAlignment="1"/>
    <xf numFmtId="49" fontId="3" fillId="4" borderId="4" xfId="0" applyNumberFormat="1" applyFont="1" applyFill="1" applyBorder="1" applyAlignment="1">
      <alignment horizontal="center" vertical="top"/>
    </xf>
    <xf numFmtId="49" fontId="3" fillId="4" borderId="5" xfId="0" applyNumberFormat="1" applyFont="1" applyFill="1" applyBorder="1" applyAlignment="1">
      <alignment horizontal="center" vertical="top"/>
    </xf>
    <xf numFmtId="49" fontId="3" fillId="5" borderId="4" xfId="0" applyNumberFormat="1" applyFont="1" applyFill="1" applyBorder="1" applyAlignment="1">
      <alignment horizontal="center" vertical="top"/>
    </xf>
    <xf numFmtId="49" fontId="3" fillId="5" borderId="5" xfId="0" applyNumberFormat="1" applyFont="1" applyFill="1" applyBorder="1" applyAlignment="1">
      <alignment horizontal="center" vertical="top"/>
    </xf>
    <xf numFmtId="49" fontId="3" fillId="6" borderId="4" xfId="0" applyNumberFormat="1" applyFont="1" applyFill="1" applyBorder="1" applyAlignment="1">
      <alignment horizontal="center" vertical="top"/>
    </xf>
    <xf numFmtId="49" fontId="3" fillId="6" borderId="5" xfId="0" applyNumberFormat="1" applyFont="1" applyFill="1" applyBorder="1" applyAlignment="1">
      <alignment horizontal="center" vertical="top"/>
    </xf>
    <xf numFmtId="49" fontId="3" fillId="7" borderId="4" xfId="0" applyNumberFormat="1" applyFont="1" applyFill="1" applyBorder="1" applyAlignment="1">
      <alignment horizontal="center" vertical="top"/>
    </xf>
    <xf numFmtId="49" fontId="3" fillId="7" borderId="5" xfId="0" applyNumberFormat="1" applyFont="1" applyFill="1" applyBorder="1" applyAlignment="1">
      <alignment horizontal="center" vertical="top"/>
    </xf>
    <xf numFmtId="49" fontId="3" fillId="0" borderId="4" xfId="0" applyNumberFormat="1" applyFont="1" applyBorder="1" applyAlignment="1">
      <alignment horizontal="center" vertical="top"/>
    </xf>
    <xf numFmtId="49" fontId="3" fillId="0" borderId="5" xfId="0" applyNumberFormat="1" applyFont="1" applyBorder="1" applyAlignment="1">
      <alignment horizontal="center" vertical="top"/>
    </xf>
    <xf numFmtId="49" fontId="3" fillId="7" borderId="6" xfId="0" applyNumberFormat="1" applyFont="1" applyFill="1" applyBorder="1" applyAlignment="1">
      <alignment horizontal="center" vertical="top"/>
    </xf>
    <xf numFmtId="49" fontId="3" fillId="7" borderId="7" xfId="0" applyNumberFormat="1" applyFont="1" applyFill="1" applyBorder="1" applyAlignment="1">
      <alignment horizontal="center" vertical="top"/>
    </xf>
    <xf numFmtId="49" fontId="3" fillId="8" borderId="4" xfId="0" applyNumberFormat="1" applyFont="1" applyFill="1" applyBorder="1" applyAlignment="1">
      <alignment horizontal="center" vertical="top"/>
    </xf>
    <xf numFmtId="49" fontId="3" fillId="8" borderId="5" xfId="0" applyNumberFormat="1" applyFont="1" applyFill="1" applyBorder="1" applyAlignment="1">
      <alignment horizontal="center" vertical="top"/>
    </xf>
    <xf numFmtId="49" fontId="3" fillId="9" borderId="4" xfId="0" applyNumberFormat="1" applyFont="1" applyFill="1" applyBorder="1" applyAlignment="1">
      <alignment horizontal="center" vertical="top"/>
    </xf>
    <xf numFmtId="49" fontId="3" fillId="9" borderId="5" xfId="0" applyNumberFormat="1" applyFont="1" applyFill="1" applyBorder="1" applyAlignment="1">
      <alignment horizontal="center" vertical="top"/>
    </xf>
    <xf numFmtId="49" fontId="8" fillId="9" borderId="4" xfId="0" applyNumberFormat="1" applyFont="1" applyFill="1" applyBorder="1" applyAlignment="1">
      <alignment horizontal="center" vertical="top"/>
    </xf>
    <xf numFmtId="49" fontId="8" fillId="9" borderId="5" xfId="0" applyNumberFormat="1" applyFont="1" applyFill="1" applyBorder="1" applyAlignment="1">
      <alignment horizontal="center" vertical="top"/>
    </xf>
    <xf numFmtId="0" fontId="8" fillId="0" borderId="0" xfId="0" applyFont="1" applyAlignment="1"/>
    <xf numFmtId="49" fontId="8" fillId="0" borderId="4" xfId="0" applyNumberFormat="1" applyFont="1" applyBorder="1" applyAlignment="1">
      <alignment horizontal="center" vertical="top"/>
    </xf>
    <xf numFmtId="49" fontId="8" fillId="0" borderId="5" xfId="0" applyNumberFormat="1" applyFont="1" applyBorder="1" applyAlignment="1">
      <alignment horizontal="center" vertical="top"/>
    </xf>
    <xf numFmtId="49" fontId="3" fillId="9" borderId="6" xfId="0" applyNumberFormat="1" applyFont="1" applyFill="1" applyBorder="1" applyAlignment="1">
      <alignment horizontal="center" vertical="top"/>
    </xf>
    <xf numFmtId="49" fontId="3" fillId="9" borderId="7" xfId="0" applyNumberFormat="1" applyFont="1" applyFill="1" applyBorder="1" applyAlignment="1">
      <alignment horizontal="center" vertical="top"/>
    </xf>
    <xf numFmtId="49" fontId="3" fillId="0" borderId="8" xfId="0" applyNumberFormat="1" applyFont="1" applyBorder="1" applyAlignment="1">
      <alignment horizontal="center" vertical="top"/>
    </xf>
    <xf numFmtId="49" fontId="3" fillId="0" borderId="9" xfId="0" applyNumberFormat="1" applyFont="1" applyBorder="1" applyAlignment="1">
      <alignment horizontal="center" vertical="top"/>
    </xf>
    <xf numFmtId="49" fontId="8" fillId="9" borderId="6" xfId="0" applyNumberFormat="1" applyFont="1" applyFill="1" applyBorder="1" applyAlignment="1">
      <alignment horizontal="center" vertical="top"/>
    </xf>
    <xf numFmtId="49" fontId="8" fillId="9" borderId="7" xfId="0" applyNumberFormat="1" applyFont="1" applyFill="1" applyBorder="1" applyAlignment="1">
      <alignment horizontal="center" vertical="top"/>
    </xf>
    <xf numFmtId="49" fontId="8" fillId="7" borderId="4" xfId="0" applyNumberFormat="1" applyFont="1" applyFill="1" applyBorder="1" applyAlignment="1">
      <alignment horizontal="center" vertical="top"/>
    </xf>
    <xf numFmtId="49" fontId="8" fillId="7" borderId="5" xfId="0" applyNumberFormat="1" applyFont="1" applyFill="1" applyBorder="1" applyAlignment="1">
      <alignment horizontal="center" vertical="top"/>
    </xf>
    <xf numFmtId="49" fontId="3" fillId="0" borderId="10" xfId="0" applyNumberFormat="1" applyFont="1" applyBorder="1" applyAlignment="1">
      <alignment horizontal="center" vertical="top"/>
    </xf>
    <xf numFmtId="49" fontId="3" fillId="6" borderId="6" xfId="0" applyNumberFormat="1" applyFont="1" applyFill="1" applyBorder="1" applyAlignment="1">
      <alignment horizontal="center" vertical="top"/>
    </xf>
    <xf numFmtId="49" fontId="3" fillId="6" borderId="7" xfId="0" applyNumberFormat="1" applyFont="1" applyFill="1" applyBorder="1" applyAlignment="1">
      <alignment horizontal="center" vertical="top"/>
    </xf>
    <xf numFmtId="0" fontId="3" fillId="7" borderId="6" xfId="0" applyFont="1" applyFill="1" applyBorder="1" applyAlignment="1">
      <alignment horizontal="center" vertical="top"/>
    </xf>
    <xf numFmtId="0" fontId="3" fillId="7" borderId="7" xfId="0" applyFont="1" applyFill="1" applyBorder="1" applyAlignment="1">
      <alignment horizontal="center" vertical="top"/>
    </xf>
    <xf numFmtId="0" fontId="3" fillId="9" borderId="4" xfId="0" applyFont="1" applyFill="1" applyBorder="1" applyAlignment="1">
      <alignment horizontal="center" vertical="top"/>
    </xf>
    <xf numFmtId="0" fontId="3" fillId="9" borderId="5" xfId="0" applyFont="1" applyFill="1" applyBorder="1" applyAlignment="1">
      <alignment horizontal="center" vertical="top"/>
    </xf>
    <xf numFmtId="0" fontId="3" fillId="0" borderId="4" xfId="0" applyFont="1" applyBorder="1" applyAlignment="1">
      <alignment horizontal="center" vertical="top"/>
    </xf>
    <xf numFmtId="0" fontId="3" fillId="0" borderId="5" xfId="0" applyFont="1" applyBorder="1" applyAlignment="1">
      <alignment horizontal="center" vertical="top"/>
    </xf>
    <xf numFmtId="49" fontId="3" fillId="0" borderId="4" xfId="0" applyNumberFormat="1" applyFont="1" applyFill="1" applyBorder="1" applyAlignment="1">
      <alignment horizontal="center" vertical="top"/>
    </xf>
    <xf numFmtId="49" fontId="3" fillId="0" borderId="5" xfId="0" applyNumberFormat="1" applyFont="1" applyFill="1" applyBorder="1" applyAlignment="1">
      <alignment horizontal="center" vertical="top"/>
    </xf>
    <xf numFmtId="0" fontId="3" fillId="9" borderId="6" xfId="0" applyFont="1" applyFill="1" applyBorder="1" applyAlignment="1">
      <alignment horizontal="center" vertical="top"/>
    </xf>
    <xf numFmtId="0" fontId="3" fillId="9" borderId="7" xfId="0" applyFont="1" applyFill="1" applyBorder="1" applyAlignment="1">
      <alignment horizontal="center" vertical="top"/>
    </xf>
    <xf numFmtId="49" fontId="3" fillId="5" borderId="4" xfId="0" applyNumberFormat="1" applyFont="1" applyFill="1" applyBorder="1" applyAlignment="1">
      <alignment horizontal="center"/>
    </xf>
    <xf numFmtId="49" fontId="3" fillId="5" borderId="5" xfId="0" applyNumberFormat="1" applyFont="1" applyFill="1" applyBorder="1" applyAlignment="1">
      <alignment horizontal="center"/>
    </xf>
    <xf numFmtId="49" fontId="3" fillId="6" borderId="4" xfId="0" applyNumberFormat="1" applyFont="1" applyFill="1" applyBorder="1" applyAlignment="1">
      <alignment horizontal="center"/>
    </xf>
    <xf numFmtId="49" fontId="3" fillId="6" borderId="5" xfId="0" applyNumberFormat="1" applyFont="1" applyFill="1" applyBorder="1" applyAlignment="1">
      <alignment horizontal="center"/>
    </xf>
    <xf numFmtId="49" fontId="3" fillId="7" borderId="4" xfId="0" applyNumberFormat="1" applyFont="1" applyFill="1" applyBorder="1" applyAlignment="1">
      <alignment horizontal="center"/>
    </xf>
    <xf numFmtId="49" fontId="3" fillId="7" borderId="5" xfId="0" applyNumberFormat="1" applyFont="1" applyFill="1" applyBorder="1" applyAlignment="1">
      <alignment horizontal="center"/>
    </xf>
    <xf numFmtId="49" fontId="3" fillId="0" borderId="4" xfId="0" applyNumberFormat="1" applyFont="1" applyBorder="1" applyAlignment="1">
      <alignment horizontal="center"/>
    </xf>
    <xf numFmtId="49" fontId="3" fillId="0" borderId="5" xfId="0" applyNumberFormat="1" applyFont="1" applyBorder="1" applyAlignment="1">
      <alignment horizontal="center"/>
    </xf>
    <xf numFmtId="49" fontId="3" fillId="0" borderId="4" xfId="0" applyNumberFormat="1" applyFont="1" applyFill="1" applyBorder="1" applyAlignment="1">
      <alignment horizontal="center"/>
    </xf>
    <xf numFmtId="49" fontId="3" fillId="0" borderId="5" xfId="0" applyNumberFormat="1" applyFont="1" applyFill="1" applyBorder="1" applyAlignment="1">
      <alignment horizontal="center"/>
    </xf>
    <xf numFmtId="49" fontId="3" fillId="9" borderId="4" xfId="0" applyNumberFormat="1" applyFont="1" applyFill="1" applyBorder="1" applyAlignment="1">
      <alignment horizontal="center"/>
    </xf>
    <xf numFmtId="49" fontId="3" fillId="9" borderId="5" xfId="0" applyNumberFormat="1" applyFont="1" applyFill="1" applyBorder="1" applyAlignment="1">
      <alignment horizontal="center"/>
    </xf>
    <xf numFmtId="0" fontId="3" fillId="7" borderId="6" xfId="0" applyFont="1" applyFill="1" applyBorder="1" applyAlignment="1">
      <alignment horizontal="center"/>
    </xf>
    <xf numFmtId="0" fontId="3" fillId="7" borderId="7" xfId="0" applyFont="1" applyFill="1" applyBorder="1" applyAlignment="1">
      <alignment horizontal="center"/>
    </xf>
    <xf numFmtId="49" fontId="3" fillId="7" borderId="7" xfId="0" applyNumberFormat="1" applyFont="1" applyFill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49" fontId="3" fillId="7" borderId="6" xfId="0" applyNumberFormat="1" applyFont="1" applyFill="1" applyBorder="1" applyAlignment="1">
      <alignment horizontal="center"/>
    </xf>
    <xf numFmtId="49" fontId="3" fillId="9" borderId="6" xfId="0" applyNumberFormat="1" applyFont="1" applyFill="1" applyBorder="1" applyAlignment="1">
      <alignment horizontal="center"/>
    </xf>
    <xf numFmtId="49" fontId="3" fillId="9" borderId="7" xfId="0" applyNumberFormat="1" applyFont="1" applyFill="1" applyBorder="1" applyAlignment="1">
      <alignment horizontal="center"/>
    </xf>
    <xf numFmtId="49" fontId="3" fillId="4" borderId="4" xfId="0" applyNumberFormat="1" applyFont="1" applyFill="1" applyBorder="1" applyAlignment="1">
      <alignment horizontal="center"/>
    </xf>
    <xf numFmtId="49" fontId="3" fillId="4" borderId="5" xfId="0" applyNumberFormat="1" applyFont="1" applyFill="1" applyBorder="1" applyAlignment="1">
      <alignment horizontal="center"/>
    </xf>
    <xf numFmtId="49" fontId="8" fillId="9" borderId="4" xfId="0" applyNumberFormat="1" applyFont="1" applyFill="1" applyBorder="1" applyAlignment="1">
      <alignment horizontal="center"/>
    </xf>
    <xf numFmtId="49" fontId="8" fillId="9" borderId="5" xfId="0" applyNumberFormat="1" applyFont="1" applyFill="1" applyBorder="1" applyAlignment="1">
      <alignment horizontal="center"/>
    </xf>
    <xf numFmtId="49" fontId="8" fillId="0" borderId="4" xfId="0" applyNumberFormat="1" applyFont="1" applyBorder="1" applyAlignment="1">
      <alignment horizontal="center"/>
    </xf>
    <xf numFmtId="49" fontId="8" fillId="0" borderId="5" xfId="0" applyNumberFormat="1" applyFont="1" applyBorder="1" applyAlignment="1">
      <alignment horizontal="center"/>
    </xf>
    <xf numFmtId="49" fontId="3" fillId="0" borderId="11" xfId="0" applyNumberFormat="1" applyFont="1" applyBorder="1" applyAlignment="1">
      <alignment horizontal="center" vertical="top"/>
    </xf>
    <xf numFmtId="49" fontId="3" fillId="0" borderId="12" xfId="0" applyNumberFormat="1" applyFont="1" applyBorder="1" applyAlignment="1">
      <alignment horizontal="center" vertical="top"/>
    </xf>
    <xf numFmtId="49" fontId="3" fillId="9" borderId="13" xfId="0" applyNumberFormat="1" applyFont="1" applyFill="1" applyBorder="1" applyAlignment="1">
      <alignment horizontal="center" vertical="top"/>
    </xf>
    <xf numFmtId="49" fontId="3" fillId="9" borderId="14" xfId="0" applyNumberFormat="1" applyFont="1" applyFill="1" applyBorder="1" applyAlignment="1">
      <alignment horizontal="center" vertical="top"/>
    </xf>
    <xf numFmtId="49" fontId="3" fillId="0" borderId="8" xfId="0" applyNumberFormat="1" applyFont="1" applyBorder="1" applyAlignment="1">
      <alignment horizontal="center"/>
    </xf>
    <xf numFmtId="49" fontId="3" fillId="0" borderId="9" xfId="0" applyNumberFormat="1" applyFont="1" applyBorder="1" applyAlignment="1">
      <alignment horizontal="center"/>
    </xf>
    <xf numFmtId="49" fontId="3" fillId="0" borderId="11" xfId="0" applyNumberFormat="1" applyFont="1" applyBorder="1" applyAlignment="1">
      <alignment horizontal="center"/>
    </xf>
    <xf numFmtId="49" fontId="3" fillId="0" borderId="12" xfId="0" applyNumberFormat="1" applyFont="1" applyBorder="1" applyAlignment="1">
      <alignment horizontal="center"/>
    </xf>
    <xf numFmtId="49" fontId="1" fillId="3" borderId="4" xfId="0" applyNumberFormat="1" applyFont="1" applyFill="1" applyBorder="1" applyAlignment="1">
      <alignment horizontal="center" vertical="top"/>
    </xf>
    <xf numFmtId="49" fontId="1" fillId="3" borderId="5" xfId="0" applyNumberFormat="1" applyFont="1" applyFill="1" applyBorder="1" applyAlignment="1">
      <alignment horizontal="center" vertical="top"/>
    </xf>
    <xf numFmtId="49" fontId="1" fillId="4" borderId="4" xfId="0" applyNumberFormat="1" applyFont="1" applyFill="1" applyBorder="1" applyAlignment="1">
      <alignment horizontal="center" vertical="top"/>
    </xf>
    <xf numFmtId="49" fontId="1" fillId="4" borderId="5" xfId="0" applyNumberFormat="1" applyFont="1" applyFill="1" applyBorder="1" applyAlignment="1">
      <alignment horizontal="center" vertical="top"/>
    </xf>
    <xf numFmtId="0" fontId="3" fillId="8" borderId="4" xfId="0" applyFont="1" applyFill="1" applyBorder="1" applyAlignment="1">
      <alignment horizontal="center" vertical="top"/>
    </xf>
    <xf numFmtId="0" fontId="3" fillId="8" borderId="5" xfId="0" applyFont="1" applyFill="1" applyBorder="1" applyAlignment="1">
      <alignment horizontal="center" vertical="top"/>
    </xf>
    <xf numFmtId="0" fontId="3" fillId="6" borderId="4" xfId="0" applyFont="1" applyFill="1" applyBorder="1" applyAlignment="1">
      <alignment horizontal="center" vertical="top"/>
    </xf>
    <xf numFmtId="0" fontId="3" fillId="6" borderId="5" xfId="0" applyFont="1" applyFill="1" applyBorder="1" applyAlignment="1">
      <alignment horizontal="center" vertical="top"/>
    </xf>
    <xf numFmtId="0" fontId="3" fillId="0" borderId="4" xfId="0" applyFont="1" applyFill="1" applyBorder="1" applyAlignment="1">
      <alignment horizontal="center" vertical="top"/>
    </xf>
    <xf numFmtId="0" fontId="3" fillId="0" borderId="5" xfId="0" applyFont="1" applyFill="1" applyBorder="1" applyAlignment="1">
      <alignment horizontal="center" vertical="top"/>
    </xf>
    <xf numFmtId="49" fontId="3" fillId="7" borderId="13" xfId="0" applyNumberFormat="1" applyFont="1" applyFill="1" applyBorder="1" applyAlignment="1">
      <alignment horizontal="center" vertical="top"/>
    </xf>
    <xf numFmtId="49" fontId="3" fillId="7" borderId="14" xfId="0" applyNumberFormat="1" applyFont="1" applyFill="1" applyBorder="1" applyAlignment="1">
      <alignment horizontal="center" vertical="top"/>
    </xf>
    <xf numFmtId="49" fontId="1" fillId="7" borderId="6" xfId="0" applyNumberFormat="1" applyFont="1" applyFill="1" applyBorder="1" applyAlignment="1">
      <alignment horizontal="center" vertical="top"/>
    </xf>
    <xf numFmtId="49" fontId="1" fillId="7" borderId="7" xfId="0" applyNumberFormat="1" applyFont="1" applyFill="1" applyBorder="1" applyAlignment="1">
      <alignment horizontal="center" vertical="top"/>
    </xf>
    <xf numFmtId="49" fontId="5" fillId="0" borderId="0" xfId="0" applyNumberFormat="1" applyFont="1" applyAlignment="1"/>
    <xf numFmtId="0" fontId="5" fillId="0" borderId="0" xfId="0" applyFont="1" applyAlignment="1">
      <alignment horizontal="left" indent="1"/>
    </xf>
    <xf numFmtId="49" fontId="10" fillId="7" borderId="4" xfId="0" applyNumberFormat="1" applyFont="1" applyFill="1" applyBorder="1" applyAlignment="1">
      <alignment horizontal="center"/>
    </xf>
    <xf numFmtId="49" fontId="10" fillId="7" borderId="5" xfId="0" applyNumberFormat="1" applyFont="1" applyFill="1" applyBorder="1" applyAlignment="1">
      <alignment horizontal="center"/>
    </xf>
    <xf numFmtId="49" fontId="10" fillId="10" borderId="4" xfId="0" applyNumberFormat="1" applyFont="1" applyFill="1" applyBorder="1" applyAlignment="1">
      <alignment horizontal="center"/>
    </xf>
    <xf numFmtId="49" fontId="10" fillId="10" borderId="5" xfId="0" applyNumberFormat="1" applyFont="1" applyFill="1" applyBorder="1" applyAlignment="1">
      <alignment horizontal="center"/>
    </xf>
    <xf numFmtId="49" fontId="10" fillId="8" borderId="4" xfId="0" applyNumberFormat="1" applyFont="1" applyFill="1" applyBorder="1" applyAlignment="1">
      <alignment horizontal="center"/>
    </xf>
    <xf numFmtId="49" fontId="10" fillId="8" borderId="5" xfId="0" applyNumberFormat="1" applyFont="1" applyFill="1" applyBorder="1" applyAlignment="1">
      <alignment horizontal="center"/>
    </xf>
    <xf numFmtId="49" fontId="10" fillId="9" borderId="4" xfId="0" applyNumberFormat="1" applyFont="1" applyFill="1" applyBorder="1" applyAlignment="1">
      <alignment horizontal="center"/>
    </xf>
    <xf numFmtId="49" fontId="10" fillId="9" borderId="5" xfId="0" applyNumberFormat="1" applyFont="1" applyFill="1" applyBorder="1" applyAlignment="1">
      <alignment horizontal="center"/>
    </xf>
    <xf numFmtId="49" fontId="3" fillId="11" borderId="4" xfId="0" applyNumberFormat="1" applyFont="1" applyFill="1" applyBorder="1" applyAlignment="1">
      <alignment horizontal="center"/>
    </xf>
    <xf numFmtId="49" fontId="3" fillId="11" borderId="5" xfId="0" applyNumberFormat="1" applyFont="1" applyFill="1" applyBorder="1" applyAlignment="1">
      <alignment horizontal="center"/>
    </xf>
    <xf numFmtId="49" fontId="12" fillId="9" borderId="4" xfId="0" applyNumberFormat="1" applyFont="1" applyFill="1" applyBorder="1" applyAlignment="1">
      <alignment horizontal="center"/>
    </xf>
    <xf numFmtId="49" fontId="12" fillId="9" borderId="5" xfId="0" applyNumberFormat="1" applyFont="1" applyFill="1" applyBorder="1" applyAlignment="1">
      <alignment horizontal="center"/>
    </xf>
    <xf numFmtId="49" fontId="13" fillId="11" borderId="4" xfId="0" applyNumberFormat="1" applyFont="1" applyFill="1" applyBorder="1" applyAlignment="1">
      <alignment horizontal="center"/>
    </xf>
    <xf numFmtId="49" fontId="13" fillId="11" borderId="5" xfId="0" applyNumberFormat="1" applyFont="1" applyFill="1" applyBorder="1" applyAlignment="1">
      <alignment horizontal="center"/>
    </xf>
    <xf numFmtId="49" fontId="3" fillId="6" borderId="8" xfId="0" applyNumberFormat="1" applyFont="1" applyFill="1" applyBorder="1" applyAlignment="1">
      <alignment horizontal="center"/>
    </xf>
    <xf numFmtId="49" fontId="3" fillId="6" borderId="9" xfId="0" applyNumberFormat="1" applyFont="1" applyFill="1" applyBorder="1" applyAlignment="1">
      <alignment horizontal="center"/>
    </xf>
    <xf numFmtId="0" fontId="3" fillId="6" borderId="15" xfId="0" applyFont="1" applyFill="1" applyBorder="1" applyAlignment="1">
      <alignment horizontal="left" indent="1"/>
    </xf>
    <xf numFmtId="49" fontId="13" fillId="11" borderId="8" xfId="0" applyNumberFormat="1" applyFont="1" applyFill="1" applyBorder="1" applyAlignment="1">
      <alignment horizontal="center"/>
    </xf>
    <xf numFmtId="49" fontId="13" fillId="11" borderId="9" xfId="0" applyNumberFormat="1" applyFont="1" applyFill="1" applyBorder="1" applyAlignment="1">
      <alignment horizontal="center"/>
    </xf>
    <xf numFmtId="0" fontId="13" fillId="11" borderId="15" xfId="0" applyFont="1" applyFill="1" applyBorder="1" applyAlignment="1">
      <alignment horizontal="left" indent="1"/>
    </xf>
    <xf numFmtId="0" fontId="3" fillId="7" borderId="16" xfId="0" applyFont="1" applyFill="1" applyBorder="1" applyAlignment="1">
      <alignment horizontal="left" indent="1"/>
    </xf>
    <xf numFmtId="0" fontId="13" fillId="9" borderId="16" xfId="0" applyFont="1" applyFill="1" applyBorder="1" applyAlignment="1">
      <alignment horizontal="left" indent="1"/>
    </xf>
    <xf numFmtId="49" fontId="12" fillId="7" borderId="4" xfId="0" applyNumberFormat="1" applyFont="1" applyFill="1" applyBorder="1" applyAlignment="1">
      <alignment horizontal="center" vertical="top"/>
    </xf>
    <xf numFmtId="49" fontId="12" fillId="7" borderId="5" xfId="0" applyNumberFormat="1" applyFont="1" applyFill="1" applyBorder="1" applyAlignment="1">
      <alignment horizontal="center" vertical="top"/>
    </xf>
    <xf numFmtId="0" fontId="12" fillId="7" borderId="16" xfId="0" applyFont="1" applyFill="1" applyBorder="1" applyAlignment="1">
      <alignment horizontal="left" vertical="top" indent="1"/>
    </xf>
    <xf numFmtId="49" fontId="13" fillId="11" borderId="4" xfId="0" applyNumberFormat="1" applyFont="1" applyFill="1" applyBorder="1" applyAlignment="1">
      <alignment horizontal="center" vertical="top"/>
    </xf>
    <xf numFmtId="49" fontId="13" fillId="11" borderId="5" xfId="0" applyNumberFormat="1" applyFont="1" applyFill="1" applyBorder="1" applyAlignment="1">
      <alignment horizontal="center" vertical="top"/>
    </xf>
    <xf numFmtId="0" fontId="13" fillId="11" borderId="16" xfId="0" applyFont="1" applyFill="1" applyBorder="1" applyAlignment="1">
      <alignment horizontal="left" vertical="top" indent="1"/>
    </xf>
    <xf numFmtId="49" fontId="16" fillId="7" borderId="5" xfId="0" applyNumberFormat="1" applyFont="1" applyFill="1" applyBorder="1" applyAlignment="1">
      <alignment horizontal="center" vertical="top"/>
    </xf>
    <xf numFmtId="0" fontId="16" fillId="7" borderId="16" xfId="0" applyFont="1" applyFill="1" applyBorder="1" applyAlignment="1">
      <alignment horizontal="left" vertical="top" indent="1"/>
    </xf>
    <xf numFmtId="0" fontId="17" fillId="0" borderId="16" xfId="0" applyFont="1" applyFill="1" applyBorder="1" applyAlignment="1">
      <alignment horizontal="left" vertical="top" indent="1"/>
    </xf>
    <xf numFmtId="0" fontId="3" fillId="6" borderId="16" xfId="0" applyFont="1" applyFill="1" applyBorder="1" applyAlignment="1">
      <alignment horizontal="left" vertical="top" indent="1"/>
    </xf>
    <xf numFmtId="0" fontId="3" fillId="7" borderId="16" xfId="0" applyFont="1" applyFill="1" applyBorder="1" applyAlignment="1">
      <alignment horizontal="left" vertical="top" indent="1"/>
    </xf>
    <xf numFmtId="49" fontId="3" fillId="11" borderId="4" xfId="0" applyNumberFormat="1" applyFont="1" applyFill="1" applyBorder="1" applyAlignment="1">
      <alignment horizontal="center" vertical="top"/>
    </xf>
    <xf numFmtId="49" fontId="3" fillId="11" borderId="5" xfId="0" applyNumberFormat="1" applyFont="1" applyFill="1" applyBorder="1" applyAlignment="1">
      <alignment horizontal="center" vertical="top"/>
    </xf>
    <xf numFmtId="0" fontId="11" fillId="0" borderId="0" xfId="0" applyFont="1" applyAlignment="1" applyProtection="1">
      <alignment horizontal="left" indent="1"/>
      <protection locked="0"/>
    </xf>
    <xf numFmtId="0" fontId="7" fillId="2" borderId="17" xfId="0" applyFont="1" applyFill="1" applyBorder="1" applyAlignment="1">
      <alignment horizontal="center"/>
    </xf>
    <xf numFmtId="0" fontId="3" fillId="3" borderId="16" xfId="0" applyFont="1" applyFill="1" applyBorder="1" applyAlignment="1">
      <alignment horizontal="left" indent="1"/>
    </xf>
    <xf numFmtId="0" fontId="3" fillId="4" borderId="16" xfId="0" applyFont="1" applyFill="1" applyBorder="1" applyAlignment="1">
      <alignment horizontal="left" indent="1"/>
    </xf>
    <xf numFmtId="0" fontId="3" fillId="5" borderId="16" xfId="0" applyFont="1" applyFill="1" applyBorder="1" applyAlignment="1">
      <alignment horizontal="left" indent="1"/>
    </xf>
    <xf numFmtId="0" fontId="3" fillId="6" borderId="16" xfId="0" applyFont="1" applyFill="1" applyBorder="1" applyAlignment="1">
      <alignment horizontal="left" indent="1"/>
    </xf>
    <xf numFmtId="0" fontId="3" fillId="0" borderId="16" xfId="0" applyFont="1" applyBorder="1" applyAlignment="1">
      <alignment horizontal="left" indent="1"/>
    </xf>
    <xf numFmtId="0" fontId="3" fillId="7" borderId="18" xfId="0" applyFont="1" applyFill="1" applyBorder="1" applyAlignment="1">
      <alignment horizontal="left" vertical="top" indent="1"/>
    </xf>
    <xf numFmtId="0" fontId="3" fillId="0" borderId="16" xfId="0" applyFont="1" applyBorder="1" applyAlignment="1">
      <alignment horizontal="left" vertical="top" indent="1"/>
    </xf>
    <xf numFmtId="0" fontId="3" fillId="7" borderId="18" xfId="0" applyFont="1" applyFill="1" applyBorder="1" applyAlignment="1">
      <alignment horizontal="left" indent="1"/>
    </xf>
    <xf numFmtId="0" fontId="3" fillId="8" borderId="16" xfId="0" applyFont="1" applyFill="1" applyBorder="1" applyAlignment="1">
      <alignment horizontal="left" indent="1"/>
    </xf>
    <xf numFmtId="0" fontId="3" fillId="9" borderId="16" xfId="0" applyFont="1" applyFill="1" applyBorder="1" applyAlignment="1">
      <alignment horizontal="left" indent="1"/>
    </xf>
    <xf numFmtId="0" fontId="8" fillId="9" borderId="16" xfId="0" applyFont="1" applyFill="1" applyBorder="1" applyAlignment="1">
      <alignment horizontal="left" indent="1"/>
    </xf>
    <xf numFmtId="0" fontId="8" fillId="0" borderId="16" xfId="0" applyFont="1" applyBorder="1" applyAlignment="1">
      <alignment horizontal="left" indent="1"/>
    </xf>
    <xf numFmtId="0" fontId="3" fillId="9" borderId="18" xfId="0" applyFont="1" applyFill="1" applyBorder="1" applyAlignment="1">
      <alignment horizontal="left" indent="1"/>
    </xf>
    <xf numFmtId="0" fontId="3" fillId="0" borderId="15" xfId="0" applyFont="1" applyBorder="1" applyAlignment="1">
      <alignment horizontal="left" indent="1"/>
    </xf>
    <xf numFmtId="0" fontId="8" fillId="9" borderId="18" xfId="0" applyFont="1" applyFill="1" applyBorder="1" applyAlignment="1">
      <alignment horizontal="left" indent="1"/>
    </xf>
    <xf numFmtId="0" fontId="8" fillId="7" borderId="16" xfId="0" applyFont="1" applyFill="1" applyBorder="1" applyAlignment="1">
      <alignment horizontal="left" indent="1"/>
    </xf>
    <xf numFmtId="0" fontId="3" fillId="0" borderId="10" xfId="0" applyFont="1" applyBorder="1" applyAlignment="1">
      <alignment horizontal="left" indent="1"/>
    </xf>
    <xf numFmtId="0" fontId="3" fillId="6" borderId="18" xfId="0" applyFont="1" applyFill="1" applyBorder="1" applyAlignment="1">
      <alignment horizontal="left" indent="1"/>
    </xf>
    <xf numFmtId="0" fontId="3" fillId="0" borderId="16" xfId="0" applyFont="1" applyFill="1" applyBorder="1" applyAlignment="1">
      <alignment horizontal="left" indent="1"/>
    </xf>
    <xf numFmtId="0" fontId="8" fillId="7" borderId="18" xfId="0" applyFont="1" applyFill="1" applyBorder="1" applyAlignment="1">
      <alignment horizontal="left" indent="1"/>
    </xf>
    <xf numFmtId="0" fontId="3" fillId="0" borderId="19" xfId="0" applyFont="1" applyBorder="1" applyAlignment="1">
      <alignment horizontal="left" indent="1"/>
    </xf>
    <xf numFmtId="0" fontId="3" fillId="9" borderId="20" xfId="0" applyFont="1" applyFill="1" applyBorder="1" applyAlignment="1">
      <alignment horizontal="left" indent="1"/>
    </xf>
    <xf numFmtId="0" fontId="9" fillId="9" borderId="16" xfId="0" applyFont="1" applyFill="1" applyBorder="1" applyAlignment="1">
      <alignment horizontal="left" indent="1"/>
    </xf>
    <xf numFmtId="0" fontId="9" fillId="0" borderId="16" xfId="0" applyFont="1" applyFill="1" applyBorder="1" applyAlignment="1">
      <alignment horizontal="left" indent="1"/>
    </xf>
    <xf numFmtId="0" fontId="9" fillId="0" borderId="16" xfId="0" applyFont="1" applyBorder="1" applyAlignment="1">
      <alignment horizontal="left" indent="1"/>
    </xf>
    <xf numFmtId="0" fontId="3" fillId="11" borderId="16" xfId="0" applyFont="1" applyFill="1" applyBorder="1" applyAlignment="1">
      <alignment horizontal="left" indent="1"/>
    </xf>
    <xf numFmtId="0" fontId="12" fillId="9" borderId="16" xfId="0" applyFont="1" applyFill="1" applyBorder="1" applyAlignment="1">
      <alignment horizontal="left" indent="1"/>
    </xf>
    <xf numFmtId="0" fontId="13" fillId="11" borderId="16" xfId="0" applyFont="1" applyFill="1" applyBorder="1" applyAlignment="1">
      <alignment horizontal="left" indent="1"/>
    </xf>
    <xf numFmtId="0" fontId="10" fillId="7" borderId="16" xfId="0" applyFont="1" applyFill="1" applyBorder="1" applyAlignment="1">
      <alignment horizontal="left" indent="1"/>
    </xf>
    <xf numFmtId="0" fontId="10" fillId="10" borderId="16" xfId="0" applyFont="1" applyFill="1" applyBorder="1" applyAlignment="1">
      <alignment horizontal="left" indent="1"/>
    </xf>
    <xf numFmtId="0" fontId="1" fillId="3" borderId="16" xfId="0" applyFont="1" applyFill="1" applyBorder="1" applyAlignment="1">
      <alignment horizontal="left" vertical="top" indent="1"/>
    </xf>
    <xf numFmtId="0" fontId="1" fillId="4" borderId="16" xfId="0" applyFont="1" applyFill="1" applyBorder="1" applyAlignment="1">
      <alignment horizontal="left" vertical="top" indent="1"/>
    </xf>
    <xf numFmtId="0" fontId="3" fillId="8" borderId="16" xfId="0" applyFont="1" applyFill="1" applyBorder="1" applyAlignment="1">
      <alignment horizontal="left" vertical="top" indent="1"/>
    </xf>
    <xf numFmtId="0" fontId="3" fillId="9" borderId="16" xfId="0" applyFont="1" applyFill="1" applyBorder="1" applyAlignment="1">
      <alignment horizontal="left" vertical="top" indent="1"/>
    </xf>
    <xf numFmtId="0" fontId="3" fillId="0" borderId="19" xfId="0" applyFont="1" applyBorder="1" applyAlignment="1">
      <alignment horizontal="left" vertical="top" indent="1"/>
    </xf>
    <xf numFmtId="0" fontId="8" fillId="0" borderId="16" xfId="0" applyFont="1" applyBorder="1" applyAlignment="1">
      <alignment horizontal="left" vertical="top" indent="1"/>
    </xf>
    <xf numFmtId="0" fontId="8" fillId="9" borderId="16" xfId="0" applyFont="1" applyFill="1" applyBorder="1" applyAlignment="1">
      <alignment horizontal="left" vertical="top" indent="1"/>
    </xf>
    <xf numFmtId="0" fontId="3" fillId="0" borderId="16" xfId="0" applyFont="1" applyFill="1" applyBorder="1" applyAlignment="1">
      <alignment horizontal="left" vertical="top" indent="1"/>
    </xf>
    <xf numFmtId="0" fontId="3" fillId="9" borderId="18" xfId="0" applyFont="1" applyFill="1" applyBorder="1" applyAlignment="1">
      <alignment horizontal="left" vertical="top" indent="1"/>
    </xf>
    <xf numFmtId="0" fontId="10" fillId="9" borderId="16" xfId="0" applyFont="1" applyFill="1" applyBorder="1" applyAlignment="1">
      <alignment horizontal="left" indent="1"/>
    </xf>
    <xf numFmtId="0" fontId="10" fillId="8" borderId="16" xfId="0" applyFont="1" applyFill="1" applyBorder="1" applyAlignment="1">
      <alignment horizontal="left" indent="1"/>
    </xf>
    <xf numFmtId="0" fontId="3" fillId="7" borderId="20" xfId="0" applyFont="1" applyFill="1" applyBorder="1" applyAlignment="1">
      <alignment horizontal="left" vertical="top" indent="1"/>
    </xf>
    <xf numFmtId="0" fontId="3" fillId="11" borderId="16" xfId="0" applyFont="1" applyFill="1" applyBorder="1" applyAlignment="1">
      <alignment horizontal="left" vertical="top" indent="1"/>
    </xf>
    <xf numFmtId="0" fontId="1" fillId="7" borderId="18" xfId="0" applyFont="1" applyFill="1" applyBorder="1" applyAlignment="1">
      <alignment horizontal="left" vertical="top" indent="1"/>
    </xf>
    <xf numFmtId="0" fontId="5" fillId="0" borderId="0" xfId="0" applyFont="1" applyFill="1" applyBorder="1" applyAlignment="1" applyProtection="1">
      <protection locked="0"/>
    </xf>
    <xf numFmtId="0" fontId="18" fillId="0" borderId="0" xfId="0" applyFont="1" applyFill="1" applyBorder="1" applyAlignment="1">
      <alignment horizontal="center"/>
    </xf>
    <xf numFmtId="0" fontId="18" fillId="0" borderId="0" xfId="0" applyFont="1" applyFill="1" applyBorder="1"/>
    <xf numFmtId="3" fontId="19" fillId="0" borderId="0" xfId="0" applyNumberFormat="1" applyFont="1" applyFill="1"/>
    <xf numFmtId="0" fontId="19" fillId="0" borderId="0" xfId="0" applyFont="1" applyFill="1"/>
    <xf numFmtId="0" fontId="19" fillId="0" borderId="0" xfId="0" applyFont="1" applyFill="1" applyAlignment="1">
      <alignment horizontal="center"/>
    </xf>
    <xf numFmtId="3" fontId="19" fillId="0" borderId="0" xfId="0" applyNumberFormat="1" applyFont="1" applyFill="1" applyAlignment="1">
      <alignment horizontal="center"/>
    </xf>
    <xf numFmtId="0" fontId="18" fillId="0" borderId="0" xfId="0" applyFont="1" applyFill="1" applyBorder="1" applyAlignment="1" applyProtection="1">
      <alignment horizontal="center"/>
    </xf>
    <xf numFmtId="0" fontId="20" fillId="0" borderId="0" xfId="0" applyFont="1" applyFill="1" applyBorder="1" applyAlignment="1" applyProtection="1">
      <alignment horizontal="center"/>
    </xf>
    <xf numFmtId="0" fontId="20" fillId="0" borderId="0" xfId="0" applyFont="1" applyFill="1" applyBorder="1" applyAlignment="1" applyProtection="1">
      <alignment horizontal="fill"/>
    </xf>
    <xf numFmtId="0" fontId="18" fillId="0" borderId="0" xfId="0" applyFont="1" applyFill="1" applyBorder="1" applyAlignment="1" applyProtection="1"/>
    <xf numFmtId="3" fontId="18" fillId="0" borderId="0" xfId="0" applyNumberFormat="1" applyFont="1" applyFill="1"/>
    <xf numFmtId="0" fontId="22" fillId="0" borderId="0" xfId="0" applyFont="1" applyFill="1" applyBorder="1" applyAlignment="1" applyProtection="1">
      <alignment horizontal="center"/>
    </xf>
    <xf numFmtId="0" fontId="22" fillId="0" borderId="0" xfId="0" applyFont="1" applyFill="1" applyBorder="1" applyAlignment="1" applyProtection="1">
      <alignment horizontal="left" indent="1"/>
    </xf>
    <xf numFmtId="3" fontId="22" fillId="0" borderId="0" xfId="0" applyNumberFormat="1" applyFont="1" applyFill="1"/>
    <xf numFmtId="0" fontId="22" fillId="0" borderId="0" xfId="0" applyFont="1" applyFill="1"/>
    <xf numFmtId="0" fontId="23" fillId="0" borderId="0" xfId="0" applyFont="1" applyFill="1" applyBorder="1" applyAlignment="1" applyProtection="1">
      <alignment horizontal="center"/>
    </xf>
    <xf numFmtId="0" fontId="23" fillId="0" borderId="0" xfId="0" applyFont="1" applyFill="1" applyBorder="1" applyAlignment="1" applyProtection="1">
      <alignment horizontal="left" indent="2"/>
    </xf>
    <xf numFmtId="3" fontId="23" fillId="0" borderId="0" xfId="0" applyNumberFormat="1" applyFont="1" applyFill="1"/>
    <xf numFmtId="0" fontId="23" fillId="0" borderId="0" xfId="0" applyFont="1" applyFill="1"/>
    <xf numFmtId="3" fontId="24" fillId="0" borderId="0" xfId="0" applyNumberFormat="1" applyFont="1" applyFill="1" applyAlignment="1">
      <alignment horizontal="center"/>
    </xf>
    <xf numFmtId="3" fontId="24" fillId="0" borderId="0" xfId="0" applyNumberFormat="1" applyFont="1" applyFill="1"/>
    <xf numFmtId="0" fontId="25" fillId="0" borderId="0" xfId="0" applyFont="1" applyFill="1" applyBorder="1" applyAlignment="1" applyProtection="1">
      <alignment horizontal="center"/>
    </xf>
    <xf numFmtId="0" fontId="25" fillId="0" borderId="0" xfId="0" applyFont="1" applyFill="1" applyBorder="1" applyAlignment="1" applyProtection="1">
      <alignment horizontal="left" indent="3"/>
    </xf>
    <xf numFmtId="3" fontId="25" fillId="0" borderId="0" xfId="0" applyNumberFormat="1" applyFont="1" applyFill="1"/>
    <xf numFmtId="0" fontId="19" fillId="0" borderId="0" xfId="0" applyFont="1" applyFill="1" applyBorder="1" applyAlignment="1" applyProtection="1">
      <alignment horizontal="center"/>
    </xf>
    <xf numFmtId="0" fontId="19" fillId="0" borderId="0" xfId="0" applyFont="1" applyFill="1" applyBorder="1" applyAlignment="1" applyProtection="1">
      <alignment horizontal="left" indent="4"/>
    </xf>
    <xf numFmtId="0" fontId="19" fillId="0" borderId="0" xfId="0" applyFont="1" applyFill="1" applyAlignment="1">
      <alignment horizontal="left" indent="4"/>
    </xf>
    <xf numFmtId="0" fontId="24" fillId="0" borderId="0" xfId="0" applyFont="1" applyFill="1"/>
    <xf numFmtId="3" fontId="25" fillId="0" borderId="0" xfId="0" applyNumberFormat="1" applyFont="1" applyFill="1" applyBorder="1"/>
    <xf numFmtId="0" fontId="24" fillId="0" borderId="0" xfId="0" applyFont="1" applyFill="1" applyBorder="1" applyAlignment="1" applyProtection="1">
      <alignment horizontal="center"/>
    </xf>
    <xf numFmtId="0" fontId="24" fillId="0" borderId="0" xfId="0" applyFont="1" applyFill="1" applyBorder="1" applyAlignment="1" applyProtection="1">
      <alignment horizontal="left" indent="1"/>
    </xf>
    <xf numFmtId="3" fontId="24" fillId="0" borderId="0" xfId="0" quotePrefix="1" applyNumberFormat="1" applyFont="1" applyFill="1" applyAlignment="1">
      <alignment horizontal="center"/>
    </xf>
    <xf numFmtId="3" fontId="24" fillId="0" borderId="0" xfId="0" quotePrefix="1" applyNumberFormat="1" applyFont="1" applyFill="1"/>
    <xf numFmtId="0" fontId="19" fillId="0" borderId="0" xfId="0" quotePrefix="1" applyFont="1" applyFill="1" applyBorder="1" applyAlignment="1" applyProtection="1">
      <alignment horizontal="center"/>
    </xf>
    <xf numFmtId="0" fontId="19" fillId="0" borderId="0" xfId="0" quotePrefix="1" applyFont="1" applyFill="1" applyBorder="1" applyAlignment="1" applyProtection="1">
      <alignment horizontal="left"/>
    </xf>
    <xf numFmtId="0" fontId="18" fillId="0" borderId="0" xfId="0" applyFont="1" applyFill="1" applyBorder="1" applyAlignment="1" applyProtection="1">
      <alignment horizontal="left"/>
    </xf>
    <xf numFmtId="0" fontId="23" fillId="0" borderId="0" xfId="0" applyFont="1" applyFill="1" applyBorder="1" applyAlignment="1" applyProtection="1">
      <alignment horizontal="left" indent="1"/>
    </xf>
    <xf numFmtId="0" fontId="25" fillId="0" borderId="0" xfId="0" applyFont="1" applyFill="1" applyBorder="1" applyAlignment="1" applyProtection="1">
      <alignment horizontal="left" indent="2"/>
    </xf>
    <xf numFmtId="0" fontId="19" fillId="0" borderId="0" xfId="0" applyFont="1" applyFill="1" applyBorder="1" applyAlignment="1" applyProtection="1">
      <alignment horizontal="left" indent="3"/>
    </xf>
    <xf numFmtId="0" fontId="19" fillId="0" borderId="0" xfId="0" applyFont="1" applyFill="1" applyAlignment="1">
      <alignment horizontal="left" indent="3"/>
    </xf>
    <xf numFmtId="0" fontId="19" fillId="0" borderId="0" xfId="0" applyFont="1" applyFill="1" applyBorder="1" applyAlignment="1" applyProtection="1">
      <alignment horizontal="left" indent="2"/>
    </xf>
    <xf numFmtId="0" fontId="19" fillId="0" borderId="0" xfId="0" applyFont="1" applyFill="1" applyBorder="1" applyAlignment="1" applyProtection="1">
      <alignment horizontal="left" indent="1"/>
    </xf>
    <xf numFmtId="3" fontId="26" fillId="0" borderId="0" xfId="0" applyNumberFormat="1" applyFont="1" applyFill="1"/>
    <xf numFmtId="177" fontId="19" fillId="0" borderId="0" xfId="0" applyNumberFormat="1" applyFont="1" applyFill="1" applyBorder="1" applyAlignment="1" applyProtection="1">
      <alignment horizontal="center"/>
    </xf>
    <xf numFmtId="177" fontId="19" fillId="0" borderId="0" xfId="0" applyNumberFormat="1" applyFont="1" applyFill="1" applyBorder="1" applyAlignment="1" applyProtection="1">
      <alignment horizontal="left" indent="3"/>
    </xf>
    <xf numFmtId="177" fontId="19" fillId="0" borderId="0" xfId="0" applyNumberFormat="1" applyFont="1" applyFill="1" applyBorder="1" applyAlignment="1" applyProtection="1">
      <alignment horizontal="left" indent="2"/>
    </xf>
    <xf numFmtId="0" fontId="19" fillId="0" borderId="0" xfId="0" applyFont="1" applyFill="1" applyAlignment="1">
      <alignment horizontal="left" indent="1"/>
    </xf>
    <xf numFmtId="0" fontId="19" fillId="0" borderId="0" xfId="0" applyFont="1" applyFill="1" applyAlignment="1">
      <alignment horizontal="left" indent="2"/>
    </xf>
    <xf numFmtId="0" fontId="23" fillId="0" borderId="0" xfId="0" applyFont="1" applyFill="1" applyAlignment="1">
      <alignment horizontal="left" indent="3"/>
    </xf>
    <xf numFmtId="0" fontId="19" fillId="0" borderId="0" xfId="0" applyFont="1" applyFill="1" applyAlignment="1">
      <alignment horizontal="left" indent="5"/>
    </xf>
    <xf numFmtId="0" fontId="19" fillId="0" borderId="0" xfId="0" applyFont="1" applyFill="1" applyBorder="1" applyAlignment="1">
      <alignment horizontal="center"/>
    </xf>
    <xf numFmtId="0" fontId="19" fillId="0" borderId="0" xfId="0" applyFont="1" applyFill="1" applyBorder="1"/>
    <xf numFmtId="3" fontId="27" fillId="0" borderId="0" xfId="0" applyNumberFormat="1" applyFont="1" applyFill="1"/>
    <xf numFmtId="0" fontId="18" fillId="0" borderId="0" xfId="0" applyFont="1" applyFill="1" applyBorder="1" applyAlignment="1"/>
    <xf numFmtId="0" fontId="19" fillId="0" borderId="0" xfId="0" applyFont="1" applyFill="1" applyBorder="1" applyAlignment="1" applyProtection="1">
      <alignment horizontal="fill"/>
    </xf>
    <xf numFmtId="0" fontId="18" fillId="0" borderId="0" xfId="0" applyFont="1" applyFill="1" applyAlignment="1">
      <alignment horizontal="center"/>
    </xf>
    <xf numFmtId="0" fontId="18" fillId="0" borderId="0" xfId="0" applyFont="1" applyFill="1"/>
    <xf numFmtId="0" fontId="23" fillId="0" borderId="0" xfId="0" applyFont="1" applyFill="1" applyAlignment="1">
      <alignment horizontal="left" indent="2"/>
    </xf>
    <xf numFmtId="0" fontId="25" fillId="0" borderId="0" xfId="0" applyFont="1" applyFill="1" applyAlignment="1">
      <alignment horizontal="left" indent="4"/>
    </xf>
    <xf numFmtId="0" fontId="25" fillId="0" borderId="0" xfId="0" applyFont="1" applyFill="1" applyAlignment="1">
      <alignment horizontal="left" indent="3"/>
    </xf>
    <xf numFmtId="0" fontId="24" fillId="0" borderId="0" xfId="0" applyFont="1" applyFill="1" applyAlignment="1">
      <alignment horizontal="left" indent="1"/>
    </xf>
    <xf numFmtId="3" fontId="21" fillId="0" borderId="0" xfId="0" applyNumberFormat="1" applyFont="1" applyFill="1"/>
    <xf numFmtId="3" fontId="21" fillId="0" borderId="0" xfId="0" applyNumberFormat="1" applyFont="1" applyFill="1" applyAlignment="1">
      <alignment horizontal="center"/>
    </xf>
    <xf numFmtId="0" fontId="19" fillId="0" borderId="0" xfId="0" applyFont="1" applyFill="1" applyBorder="1" applyAlignment="1" applyProtection="1">
      <alignment horizontal="left"/>
    </xf>
    <xf numFmtId="3" fontId="18" fillId="0" borderId="0" xfId="0" applyNumberFormat="1" applyFont="1" applyFill="1" applyBorder="1"/>
    <xf numFmtId="49" fontId="3" fillId="12" borderId="4" xfId="0" applyNumberFormat="1" applyFont="1" applyFill="1" applyBorder="1" applyAlignment="1">
      <alignment horizontal="center" vertical="top"/>
    </xf>
    <xf numFmtId="49" fontId="3" fillId="12" borderId="5" xfId="0" applyNumberFormat="1" applyFont="1" applyFill="1" applyBorder="1" applyAlignment="1">
      <alignment horizontal="center" vertical="top"/>
    </xf>
    <xf numFmtId="0" fontId="3" fillId="12" borderId="16" xfId="0" applyFont="1" applyFill="1" applyBorder="1" applyAlignment="1">
      <alignment horizontal="left" indent="1"/>
    </xf>
    <xf numFmtId="3" fontId="29" fillId="0" borderId="0" xfId="0" applyNumberFormat="1" applyFont="1" applyFill="1"/>
    <xf numFmtId="0" fontId="3" fillId="0" borderId="16" xfId="7" applyFont="1" applyBorder="1" applyAlignment="1">
      <alignment horizontal="left" indent="1"/>
    </xf>
    <xf numFmtId="49" fontId="3" fillId="6" borderId="5" xfId="7" applyNumberFormat="1" applyFont="1" applyFill="1" applyBorder="1" applyAlignment="1">
      <alignment horizontal="center" vertical="top"/>
    </xf>
    <xf numFmtId="49" fontId="3" fillId="7" borderId="5" xfId="7" applyNumberFormat="1" applyFont="1" applyFill="1" applyBorder="1" applyAlignment="1">
      <alignment horizontal="center" vertical="top"/>
    </xf>
    <xf numFmtId="0" fontId="3" fillId="7" borderId="16" xfId="7" applyFont="1" applyFill="1" applyBorder="1" applyAlignment="1">
      <alignment horizontal="left" indent="1"/>
    </xf>
    <xf numFmtId="49" fontId="3" fillId="0" borderId="5" xfId="7" applyNumberFormat="1" applyFont="1" applyBorder="1" applyAlignment="1">
      <alignment horizontal="center" vertical="top"/>
    </xf>
    <xf numFmtId="49" fontId="31" fillId="0" borderId="5" xfId="7" applyNumberFormat="1" applyFont="1" applyBorder="1" applyAlignment="1">
      <alignment horizontal="center" vertical="top"/>
    </xf>
    <xf numFmtId="49" fontId="3" fillId="9" borderId="5" xfId="7" applyNumberFormat="1" applyFont="1" applyFill="1" applyBorder="1" applyAlignment="1">
      <alignment horizontal="center" vertical="top"/>
    </xf>
    <xf numFmtId="0" fontId="3" fillId="9" borderId="16" xfId="7" applyFont="1" applyFill="1" applyBorder="1" applyAlignment="1">
      <alignment horizontal="left" indent="1"/>
    </xf>
    <xf numFmtId="49" fontId="31" fillId="7" borderId="7" xfId="7" applyNumberFormat="1" applyFont="1" applyFill="1" applyBorder="1" applyAlignment="1">
      <alignment horizontal="center" vertical="top"/>
    </xf>
    <xf numFmtId="49" fontId="31" fillId="9" borderId="5" xfId="7" applyNumberFormat="1" applyFont="1" applyFill="1" applyBorder="1" applyAlignment="1">
      <alignment horizontal="center" vertical="top"/>
    </xf>
    <xf numFmtId="49" fontId="13" fillId="9" borderId="5" xfId="7" applyNumberFormat="1" applyFont="1" applyFill="1" applyBorder="1" applyAlignment="1">
      <alignment horizontal="center" vertical="top"/>
    </xf>
    <xf numFmtId="49" fontId="13" fillId="7" borderId="5" xfId="7" applyNumberFormat="1" applyFont="1" applyFill="1" applyBorder="1" applyAlignment="1">
      <alignment horizontal="center" vertical="top"/>
    </xf>
    <xf numFmtId="49" fontId="13" fillId="0" borderId="5" xfId="7" applyNumberFormat="1" applyFont="1" applyFill="1" applyBorder="1" applyAlignment="1">
      <alignment horizontal="center" vertical="top"/>
    </xf>
    <xf numFmtId="49" fontId="3" fillId="6" borderId="21" xfId="7" applyNumberFormat="1" applyFont="1" applyFill="1" applyBorder="1" applyAlignment="1">
      <alignment horizontal="center" vertical="top"/>
    </xf>
    <xf numFmtId="49" fontId="3" fillId="6" borderId="22" xfId="7" applyNumberFormat="1" applyFont="1" applyFill="1" applyBorder="1" applyAlignment="1">
      <alignment horizontal="center" vertical="top"/>
    </xf>
    <xf numFmtId="0" fontId="3" fillId="6" borderId="23" xfId="7" applyFont="1" applyFill="1" applyBorder="1" applyAlignment="1">
      <alignment horizontal="left" indent="1"/>
    </xf>
    <xf numFmtId="49" fontId="3" fillId="7" borderId="24" xfId="7" applyNumberFormat="1" applyFont="1" applyFill="1" applyBorder="1" applyAlignment="1">
      <alignment horizontal="center" vertical="top"/>
    </xf>
    <xf numFmtId="0" fontId="3" fillId="7" borderId="25" xfId="7" applyFont="1" applyFill="1" applyBorder="1" applyAlignment="1">
      <alignment horizontal="left" indent="1"/>
    </xf>
    <xf numFmtId="49" fontId="3" fillId="9" borderId="24" xfId="7" applyNumberFormat="1" applyFont="1" applyFill="1" applyBorder="1" applyAlignment="1">
      <alignment horizontal="center" vertical="top"/>
    </xf>
    <xf numFmtId="0" fontId="3" fillId="9" borderId="25" xfId="7" applyFont="1" applyFill="1" applyBorder="1" applyAlignment="1">
      <alignment horizontal="left" indent="1"/>
    </xf>
    <xf numFmtId="49" fontId="3" fillId="0" borderId="24" xfId="7" applyNumberFormat="1" applyFont="1" applyBorder="1" applyAlignment="1">
      <alignment horizontal="center" vertical="top"/>
    </xf>
    <xf numFmtId="0" fontId="3" fillId="0" borderId="25" xfId="7" applyFont="1" applyBorder="1" applyAlignment="1">
      <alignment horizontal="left" indent="1"/>
    </xf>
    <xf numFmtId="49" fontId="3" fillId="6" borderId="24" xfId="7" applyNumberFormat="1" applyFont="1" applyFill="1" applyBorder="1" applyAlignment="1">
      <alignment horizontal="center" vertical="top"/>
    </xf>
    <xf numFmtId="0" fontId="3" fillId="6" borderId="25" xfId="7" applyFont="1" applyFill="1" applyBorder="1" applyAlignment="1">
      <alignment horizontal="left" indent="1"/>
    </xf>
    <xf numFmtId="0" fontId="3" fillId="0" borderId="25" xfId="7" applyFont="1" applyFill="1" applyBorder="1" applyAlignment="1">
      <alignment horizontal="left" indent="1"/>
    </xf>
    <xf numFmtId="49" fontId="31" fillId="7" borderId="26" xfId="7" applyNumberFormat="1" applyFont="1" applyFill="1" applyBorder="1" applyAlignment="1">
      <alignment horizontal="center" vertical="top"/>
    </xf>
    <xf numFmtId="0" fontId="31" fillId="7" borderId="27" xfId="7" applyFont="1" applyFill="1" applyBorder="1" applyAlignment="1">
      <alignment horizontal="left" indent="1"/>
    </xf>
    <xf numFmtId="49" fontId="31" fillId="9" borderId="24" xfId="7" applyNumberFormat="1" applyFont="1" applyFill="1" applyBorder="1" applyAlignment="1">
      <alignment horizontal="center" vertical="top"/>
    </xf>
    <xf numFmtId="0" fontId="31" fillId="9" borderId="25" xfId="7" applyFont="1" applyFill="1" applyBorder="1" applyAlignment="1">
      <alignment horizontal="left" indent="1"/>
    </xf>
    <xf numFmtId="49" fontId="31" fillId="0" borderId="24" xfId="7" applyNumberFormat="1" applyFont="1" applyBorder="1" applyAlignment="1">
      <alignment horizontal="center" vertical="top"/>
    </xf>
    <xf numFmtId="0" fontId="31" fillId="0" borderId="25" xfId="7" applyFont="1" applyBorder="1" applyAlignment="1">
      <alignment horizontal="left" indent="1"/>
    </xf>
    <xf numFmtId="49" fontId="13" fillId="7" borderId="24" xfId="7" applyNumberFormat="1" applyFont="1" applyFill="1" applyBorder="1" applyAlignment="1">
      <alignment horizontal="center" vertical="top"/>
    </xf>
    <xf numFmtId="0" fontId="13" fillId="7" borderId="25" xfId="7" applyFont="1" applyFill="1" applyBorder="1" applyAlignment="1">
      <alignment horizontal="left" indent="1"/>
    </xf>
    <xf numFmtId="49" fontId="13" fillId="9" borderId="24" xfId="7" applyNumberFormat="1" applyFont="1" applyFill="1" applyBorder="1" applyAlignment="1">
      <alignment horizontal="center" vertical="top"/>
    </xf>
    <xf numFmtId="0" fontId="13" fillId="9" borderId="25" xfId="7" applyFont="1" applyFill="1" applyBorder="1" applyAlignment="1">
      <alignment horizontal="left" indent="1"/>
    </xf>
    <xf numFmtId="49" fontId="13" fillId="0" borderId="24" xfId="7" applyNumberFormat="1" applyFont="1" applyFill="1" applyBorder="1" applyAlignment="1">
      <alignment horizontal="center" vertical="top"/>
    </xf>
    <xf numFmtId="0" fontId="13" fillId="0" borderId="25" xfId="7" applyFont="1" applyFill="1" applyBorder="1" applyAlignment="1">
      <alignment horizontal="left" indent="1"/>
    </xf>
    <xf numFmtId="49" fontId="3" fillId="0" borderId="28" xfId="7" applyNumberFormat="1" applyFont="1" applyBorder="1" applyAlignment="1">
      <alignment horizontal="center" vertical="top"/>
    </xf>
    <xf numFmtId="49" fontId="3" fillId="0" borderId="29" xfId="7" applyNumberFormat="1" applyFont="1" applyBorder="1" applyAlignment="1">
      <alignment horizontal="center" vertical="top"/>
    </xf>
    <xf numFmtId="0" fontId="3" fillId="0" borderId="30" xfId="7" applyFont="1" applyBorder="1" applyAlignment="1">
      <alignment horizontal="left" indent="1"/>
    </xf>
    <xf numFmtId="0" fontId="3" fillId="6" borderId="0" xfId="7" applyFont="1" applyFill="1" applyBorder="1" applyAlignment="1">
      <alignment horizontal="left" indent="1"/>
    </xf>
    <xf numFmtId="49" fontId="3" fillId="5" borderId="6" xfId="0" applyNumberFormat="1" applyFont="1" applyFill="1" applyBorder="1" applyAlignment="1">
      <alignment horizontal="center" vertical="top"/>
    </xf>
    <xf numFmtId="49" fontId="3" fillId="5" borderId="7" xfId="0" applyNumberFormat="1" applyFont="1" applyFill="1" applyBorder="1" applyAlignment="1">
      <alignment horizontal="center" vertical="top"/>
    </xf>
    <xf numFmtId="0" fontId="3" fillId="5" borderId="18" xfId="0" applyFont="1" applyFill="1" applyBorder="1" applyAlignment="1">
      <alignment horizontal="left" indent="1"/>
    </xf>
    <xf numFmtId="0" fontId="3" fillId="6" borderId="31" xfId="7" applyFont="1" applyFill="1" applyBorder="1" applyAlignment="1">
      <alignment horizontal="left" indent="1"/>
    </xf>
    <xf numFmtId="49" fontId="31" fillId="7" borderId="24" xfId="7" applyNumberFormat="1" applyFont="1" applyFill="1" applyBorder="1" applyAlignment="1">
      <alignment horizontal="center" vertical="top"/>
    </xf>
    <xf numFmtId="0" fontId="3" fillId="0" borderId="32" xfId="7" applyFont="1" applyBorder="1" applyAlignment="1">
      <alignment horizontal="left" indent="1"/>
    </xf>
    <xf numFmtId="49" fontId="3" fillId="0" borderId="6" xfId="0" applyNumberFormat="1" applyFont="1" applyBorder="1" applyAlignment="1">
      <alignment horizontal="justify" vertical="center"/>
    </xf>
    <xf numFmtId="49" fontId="5" fillId="0" borderId="7" xfId="0" applyNumberFormat="1" applyFont="1" applyBorder="1" applyAlignment="1">
      <alignment vertical="center"/>
    </xf>
    <xf numFmtId="0" fontId="5" fillId="0" borderId="18" xfId="0" applyFont="1" applyBorder="1" applyAlignment="1">
      <alignment horizontal="left" vertical="center"/>
    </xf>
    <xf numFmtId="0" fontId="5" fillId="0" borderId="0" xfId="0" applyFont="1" applyAlignment="1">
      <alignment vertical="center"/>
    </xf>
    <xf numFmtId="3" fontId="24" fillId="0" borderId="0" xfId="0" applyNumberFormat="1" applyFont="1" applyFill="1" applyAlignment="1">
      <alignment horizontal="right"/>
    </xf>
    <xf numFmtId="3" fontId="24" fillId="0" borderId="0" xfId="0" applyNumberFormat="1" applyFont="1" applyFill="1" applyAlignment="1">
      <alignment horizontal="left"/>
    </xf>
    <xf numFmtId="49" fontId="3" fillId="13" borderId="4" xfId="0" applyNumberFormat="1" applyFont="1" applyFill="1" applyBorder="1" applyAlignment="1">
      <alignment horizontal="center" vertical="top"/>
    </xf>
    <xf numFmtId="49" fontId="3" fillId="13" borderId="5" xfId="0" applyNumberFormat="1" applyFont="1" applyFill="1" applyBorder="1" applyAlignment="1">
      <alignment horizontal="center" vertical="top"/>
    </xf>
    <xf numFmtId="0" fontId="3" fillId="13" borderId="16" xfId="0" applyFont="1" applyFill="1" applyBorder="1" applyAlignment="1">
      <alignment horizontal="left" vertical="top" indent="1"/>
    </xf>
    <xf numFmtId="3" fontId="24" fillId="13" borderId="0" xfId="0" applyNumberFormat="1" applyFont="1" applyFill="1" applyAlignment="1">
      <alignment horizontal="center"/>
    </xf>
    <xf numFmtId="3" fontId="24" fillId="13" borderId="0" xfId="0" applyNumberFormat="1" applyFont="1" applyFill="1"/>
    <xf numFmtId="49" fontId="5" fillId="10" borderId="0" xfId="0" applyNumberFormat="1" applyFont="1" applyFill="1" applyAlignment="1"/>
    <xf numFmtId="0" fontId="5" fillId="10" borderId="0" xfId="0" applyFont="1" applyFill="1" applyAlignment="1">
      <alignment horizontal="left" indent="1"/>
    </xf>
    <xf numFmtId="0" fontId="5" fillId="10" borderId="0" xfId="0" applyFont="1" applyFill="1" applyAlignment="1"/>
    <xf numFmtId="3" fontId="18" fillId="12" borderId="0" xfId="0" applyNumberFormat="1" applyFont="1" applyFill="1"/>
    <xf numFmtId="3" fontId="23" fillId="14" borderId="0" xfId="0" applyNumberFormat="1" applyFont="1" applyFill="1"/>
    <xf numFmtId="3" fontId="24" fillId="12" borderId="0" xfId="0" applyNumberFormat="1" applyFont="1" applyFill="1" applyAlignment="1">
      <alignment horizontal="center"/>
    </xf>
    <xf numFmtId="174" fontId="19" fillId="0" borderId="0" xfId="0" applyNumberFormat="1" applyFont="1" applyFill="1"/>
    <xf numFmtId="0" fontId="32" fillId="0" borderId="0" xfId="0" applyFont="1" applyAlignment="1" applyProtection="1">
      <alignment horizontal="left" indent="1"/>
      <protection locked="0"/>
    </xf>
    <xf numFmtId="3" fontId="24" fillId="15" borderId="0" xfId="0" applyNumberFormat="1" applyFont="1" applyFill="1"/>
    <xf numFmtId="3" fontId="24" fillId="7" borderId="0" xfId="0" applyNumberFormat="1" applyFont="1" applyFill="1"/>
    <xf numFmtId="3" fontId="24" fillId="12" borderId="0" xfId="0" applyNumberFormat="1" applyFont="1" applyFill="1" applyBorder="1"/>
    <xf numFmtId="0" fontId="19" fillId="12" borderId="0" xfId="0" applyFont="1" applyFill="1" applyBorder="1"/>
    <xf numFmtId="208" fontId="3" fillId="7" borderId="7" xfId="0" applyNumberFormat="1" applyFont="1" applyFill="1" applyBorder="1" applyAlignment="1">
      <alignment horizontal="center" vertical="top"/>
    </xf>
    <xf numFmtId="0" fontId="3" fillId="16" borderId="16" xfId="7" applyFont="1" applyFill="1" applyBorder="1" applyAlignment="1">
      <alignment horizontal="center"/>
    </xf>
    <xf numFmtId="0" fontId="3" fillId="16" borderId="33" xfId="7" applyFont="1" applyFill="1" applyBorder="1" applyAlignment="1">
      <alignment horizontal="center"/>
    </xf>
    <xf numFmtId="208" fontId="3" fillId="16" borderId="33" xfId="7" applyNumberFormat="1" applyFont="1" applyFill="1" applyBorder="1" applyAlignment="1">
      <alignment horizontal="center"/>
    </xf>
    <xf numFmtId="0" fontId="3" fillId="17" borderId="16" xfId="7" applyFont="1" applyFill="1" applyBorder="1" applyAlignment="1">
      <alignment horizontal="center"/>
    </xf>
    <xf numFmtId="0" fontId="3" fillId="17" borderId="33" xfId="7" applyFont="1" applyFill="1" applyBorder="1" applyAlignment="1">
      <alignment horizontal="center"/>
    </xf>
    <xf numFmtId="208" fontId="3" fillId="17" borderId="33" xfId="7" applyNumberFormat="1" applyFont="1" applyFill="1" applyBorder="1" applyAlignment="1">
      <alignment horizontal="center"/>
    </xf>
    <xf numFmtId="0" fontId="3" fillId="0" borderId="16" xfId="7" applyFont="1" applyBorder="1" applyAlignment="1">
      <alignment horizontal="center"/>
    </xf>
    <xf numFmtId="0" fontId="3" fillId="0" borderId="33" xfId="7" applyFont="1" applyBorder="1" applyAlignment="1">
      <alignment horizontal="center"/>
    </xf>
    <xf numFmtId="208" fontId="3" fillId="0" borderId="33" xfId="7" applyNumberFormat="1" applyFont="1" applyBorder="1" applyAlignment="1">
      <alignment horizontal="center"/>
    </xf>
    <xf numFmtId="0" fontId="3" fillId="0" borderId="33" xfId="7" applyFont="1" applyBorder="1" applyAlignment="1">
      <alignment horizontal="left" indent="1"/>
    </xf>
    <xf numFmtId="0" fontId="3" fillId="16" borderId="34" xfId="7" applyFont="1" applyFill="1" applyBorder="1" applyAlignment="1">
      <alignment horizontal="left" indent="1"/>
    </xf>
    <xf numFmtId="0" fontId="3" fillId="17" borderId="34" xfId="7" applyFont="1" applyFill="1" applyBorder="1" applyAlignment="1">
      <alignment horizontal="left" indent="1"/>
    </xf>
    <xf numFmtId="0" fontId="17" fillId="16" borderId="16" xfId="0" applyFont="1" applyFill="1" applyBorder="1" applyAlignment="1">
      <alignment horizontal="left" vertical="top" indent="1"/>
    </xf>
    <xf numFmtId="49" fontId="3" fillId="16" borderId="4" xfId="0" applyNumberFormat="1" applyFont="1" applyFill="1" applyBorder="1" applyAlignment="1">
      <alignment horizontal="center" vertical="top"/>
    </xf>
    <xf numFmtId="49" fontId="3" fillId="16" borderId="5" xfId="0" applyNumberFormat="1" applyFont="1" applyFill="1" applyBorder="1" applyAlignment="1">
      <alignment horizontal="center" vertical="top"/>
    </xf>
    <xf numFmtId="49" fontId="4" fillId="0" borderId="0" xfId="0" applyNumberFormat="1" applyFont="1" applyAlignment="1">
      <alignment horizontal="center"/>
    </xf>
    <xf numFmtId="49" fontId="11" fillId="0" borderId="0" xfId="0" applyNumberFormat="1" applyFont="1" applyAlignment="1">
      <alignment horizontal="left"/>
    </xf>
    <xf numFmtId="49" fontId="11" fillId="0" borderId="0" xfId="0" applyNumberFormat="1" applyFont="1" applyAlignment="1">
      <alignment horizontal="center"/>
    </xf>
  </cellXfs>
  <cellStyles count="10">
    <cellStyle name="Comma 2" xfId="1"/>
    <cellStyle name="Comma 2 2" xfId="2"/>
    <cellStyle name="Comma 2 2 2" xfId="3"/>
    <cellStyle name="Normal" xfId="0" builtinId="0"/>
    <cellStyle name="Normal 10" xfId="4"/>
    <cellStyle name="Normal 10 2" xfId="5"/>
    <cellStyle name="Normal 2" xfId="6"/>
    <cellStyle name="Normal 2 2" xfId="7"/>
    <cellStyle name="Normal 2 2 2" xfId="8"/>
    <cellStyle name="Percent 2" xfId="9"/>
  </cellStyles>
  <dxfs count="1">
    <dxf>
      <fill>
        <patternFill>
          <bgColor indexed="1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onn%20dalyn/Desktop/Diskets/Jan-09%20%20KTB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nks COA"/>
      <sheetName val="ODC "/>
      <sheetName val="PMP"/>
      <sheetName val="SRM"/>
      <sheetName val="tblconso2"/>
      <sheetName val="tblconso2 29082008"/>
    </sheetNames>
    <sheetDataSet>
      <sheetData sheetId="0" refreshError="1"/>
      <sheetData sheetId="1" refreshError="1"/>
      <sheetData sheetId="2">
        <row r="1">
          <cell r="E1" t="str">
            <v>acct</v>
          </cell>
          <cell r="F1" t="str">
            <v>acct_name</v>
          </cell>
          <cell r="G1" t="str">
            <v>acct_nature</v>
          </cell>
          <cell r="H1" t="str">
            <v>acct_post</v>
          </cell>
          <cell r="I1" t="str">
            <v>acct_sort</v>
          </cell>
          <cell r="J1" t="str">
            <v>cf_local_amt</v>
          </cell>
          <cell r="K1" t="str">
            <v>ent_date</v>
          </cell>
        </row>
        <row r="2">
          <cell r="E2" t="str">
            <v>100000</v>
          </cell>
          <cell r="F2" t="str">
            <v>Cash Due Banks and Customers</v>
          </cell>
          <cell r="G2" t="str">
            <v>D</v>
          </cell>
          <cell r="H2" t="str">
            <v>B</v>
          </cell>
          <cell r="I2" t="str">
            <v>1000</v>
          </cell>
          <cell r="J2">
            <v>89108807.540000007</v>
          </cell>
          <cell r="K2" t="str">
            <v>30/01/2009 00:00:00</v>
          </cell>
        </row>
        <row r="3">
          <cell r="E3" t="str">
            <v>110000</v>
          </cell>
          <cell r="F3" t="str">
            <v>Cash on Hand and Due Banks</v>
          </cell>
          <cell r="G3" t="str">
            <v>D</v>
          </cell>
          <cell r="H3" t="str">
            <v>B</v>
          </cell>
          <cell r="I3" t="str">
            <v>2000</v>
          </cell>
          <cell r="J3">
            <v>66049009.469999999</v>
          </cell>
          <cell r="K3" t="str">
            <v>30/01/2009 00:00:00</v>
          </cell>
        </row>
        <row r="4">
          <cell r="E4" t="str">
            <v>111000</v>
          </cell>
          <cell r="F4" t="str">
            <v>Cash in vault and on Hand</v>
          </cell>
          <cell r="G4" t="str">
            <v>D</v>
          </cell>
          <cell r="H4" t="str">
            <v>B</v>
          </cell>
          <cell r="I4" t="str">
            <v>3000</v>
          </cell>
          <cell r="J4">
            <v>1478951.98</v>
          </cell>
          <cell r="K4" t="str">
            <v>30/01/2009 00:00:00</v>
          </cell>
        </row>
        <row r="5">
          <cell r="E5" t="str">
            <v>111100</v>
          </cell>
          <cell r="F5" t="str">
            <v>Cash in vault and on Hand</v>
          </cell>
          <cell r="G5" t="str">
            <v>D</v>
          </cell>
          <cell r="H5" t="str">
            <v>B</v>
          </cell>
          <cell r="I5" t="str">
            <v>4000</v>
          </cell>
          <cell r="J5">
            <v>1478951.98</v>
          </cell>
          <cell r="K5" t="str">
            <v>30/01/2009 00:00:00</v>
          </cell>
        </row>
        <row r="6">
          <cell r="E6" t="str">
            <v>111101</v>
          </cell>
          <cell r="F6" t="str">
            <v>Cash in vault and on Hand - KHR</v>
          </cell>
          <cell r="G6" t="str">
            <v>D</v>
          </cell>
          <cell r="H6" t="str">
            <v>0</v>
          </cell>
          <cell r="I6" t="str">
            <v>5000</v>
          </cell>
          <cell r="J6">
            <v>4859.09</v>
          </cell>
          <cell r="K6" t="str">
            <v>30/01/2009 00:00:00</v>
          </cell>
        </row>
        <row r="7">
          <cell r="E7" t="str">
            <v>111102</v>
          </cell>
          <cell r="F7" t="str">
            <v>Cash in vault and on Hand - USD</v>
          </cell>
          <cell r="G7" t="str">
            <v>D</v>
          </cell>
          <cell r="H7" t="str">
            <v>0</v>
          </cell>
          <cell r="I7" t="str">
            <v>6000</v>
          </cell>
          <cell r="J7">
            <v>869620.66</v>
          </cell>
          <cell r="K7" t="str">
            <v>30/01/2009 00:00:00</v>
          </cell>
        </row>
        <row r="8">
          <cell r="E8" t="str">
            <v>111105</v>
          </cell>
          <cell r="F8" t="str">
            <v>Cash in vault and on Hand - THB</v>
          </cell>
          <cell r="G8" t="str">
            <v>D</v>
          </cell>
          <cell r="H8" t="str">
            <v>0</v>
          </cell>
          <cell r="I8" t="str">
            <v>7000</v>
          </cell>
          <cell r="J8">
            <v>604472.23</v>
          </cell>
          <cell r="K8" t="str">
            <v>30/01/2009 00:00:00</v>
          </cell>
        </row>
        <row r="9">
          <cell r="E9" t="str">
            <v>113000</v>
          </cell>
          <cell r="F9" t="str">
            <v>Gold and precious metal</v>
          </cell>
          <cell r="G9" t="str">
            <v>D</v>
          </cell>
          <cell r="H9" t="str">
            <v>B</v>
          </cell>
          <cell r="I9" t="str">
            <v>8000</v>
          </cell>
          <cell r="J9">
            <v>6862.97</v>
          </cell>
          <cell r="K9" t="str">
            <v>30/01/2009 00:00:00</v>
          </cell>
        </row>
        <row r="10">
          <cell r="E10" t="str">
            <v>113101</v>
          </cell>
          <cell r="F10" t="str">
            <v>Gold -KHR</v>
          </cell>
          <cell r="G10" t="str">
            <v>D</v>
          </cell>
          <cell r="H10" t="str">
            <v>0</v>
          </cell>
          <cell r="I10" t="str">
            <v>9000</v>
          </cell>
          <cell r="J10">
            <v>6862.97</v>
          </cell>
          <cell r="K10" t="str">
            <v>30/01/2009 00:00:00</v>
          </cell>
        </row>
        <row r="11">
          <cell r="E11" t="str">
            <v>114000</v>
          </cell>
          <cell r="F11" t="str">
            <v>Due NBC</v>
          </cell>
          <cell r="G11" t="str">
            <v>D</v>
          </cell>
          <cell r="H11" t="str">
            <v>B</v>
          </cell>
          <cell r="I11" t="str">
            <v>10000</v>
          </cell>
          <cell r="J11">
            <v>64563194.520000003</v>
          </cell>
          <cell r="K11" t="str">
            <v>30/01/2009 00:00:00</v>
          </cell>
        </row>
        <row r="12">
          <cell r="E12" t="str">
            <v>114100</v>
          </cell>
          <cell r="F12" t="str">
            <v>C/A (Nostro) with NBC</v>
          </cell>
          <cell r="G12" t="str">
            <v>D</v>
          </cell>
          <cell r="H12" t="str">
            <v>B</v>
          </cell>
          <cell r="I12" t="str">
            <v>11000</v>
          </cell>
          <cell r="J12">
            <v>2620194.52</v>
          </cell>
          <cell r="K12" t="str">
            <v>30/01/2009 00:00:00</v>
          </cell>
        </row>
        <row r="13">
          <cell r="E13" t="str">
            <v>114101</v>
          </cell>
          <cell r="F13" t="str">
            <v>C/A (Nostro) with NBC -KHR</v>
          </cell>
          <cell r="G13" t="str">
            <v>D</v>
          </cell>
          <cell r="H13" t="str">
            <v>0</v>
          </cell>
          <cell r="I13" t="str">
            <v>12000</v>
          </cell>
          <cell r="J13">
            <v>61103.74</v>
          </cell>
          <cell r="K13" t="str">
            <v>30/01/2009 00:00:00</v>
          </cell>
        </row>
        <row r="14">
          <cell r="E14" t="str">
            <v>114102</v>
          </cell>
          <cell r="F14" t="str">
            <v>C/A (Nostro) with NBC -USD</v>
          </cell>
          <cell r="G14" t="str">
            <v>D</v>
          </cell>
          <cell r="H14" t="str">
            <v>0</v>
          </cell>
          <cell r="I14" t="str">
            <v>13000</v>
          </cell>
          <cell r="J14">
            <v>2559090.7799999998</v>
          </cell>
          <cell r="K14" t="str">
            <v>30/01/2009 00:00:00</v>
          </cell>
        </row>
        <row r="15">
          <cell r="E15" t="str">
            <v>114200</v>
          </cell>
          <cell r="F15" t="str">
            <v>Capital Guarantee Deposit with NBC</v>
          </cell>
          <cell r="G15" t="str">
            <v>D</v>
          </cell>
          <cell r="H15" t="str">
            <v>B</v>
          </cell>
          <cell r="I15" t="str">
            <v>13100</v>
          </cell>
          <cell r="J15">
            <v>1300000</v>
          </cell>
          <cell r="K15" t="str">
            <v>30/01/2009 00:00:00</v>
          </cell>
        </row>
        <row r="16">
          <cell r="E16" t="str">
            <v>114202</v>
          </cell>
          <cell r="F16" t="str">
            <v>Capital Guarantee Deposit with NBC -USD</v>
          </cell>
          <cell r="G16" t="str">
            <v>D</v>
          </cell>
          <cell r="H16" t="str">
            <v>0</v>
          </cell>
          <cell r="I16" t="str">
            <v>13200</v>
          </cell>
          <cell r="J16">
            <v>1300000</v>
          </cell>
          <cell r="K16" t="str">
            <v>30/01/2009 00:00:00</v>
          </cell>
        </row>
        <row r="17">
          <cell r="E17" t="str">
            <v>114300</v>
          </cell>
          <cell r="F17" t="str">
            <v>Reserve Requirement with NBC</v>
          </cell>
          <cell r="G17" t="str">
            <v>D</v>
          </cell>
          <cell r="H17" t="str">
            <v>B</v>
          </cell>
          <cell r="I17" t="str">
            <v>13300</v>
          </cell>
          <cell r="J17">
            <v>13643000</v>
          </cell>
          <cell r="K17" t="str">
            <v>30/01/2009 00:00:00</v>
          </cell>
        </row>
        <row r="18">
          <cell r="E18" t="str">
            <v>114302</v>
          </cell>
          <cell r="F18" t="str">
            <v>Reserve Requirement with NBC -USD</v>
          </cell>
          <cell r="G18" t="str">
            <v>D</v>
          </cell>
          <cell r="H18" t="str">
            <v>0</v>
          </cell>
          <cell r="I18" t="str">
            <v>14000</v>
          </cell>
          <cell r="J18">
            <v>13643000</v>
          </cell>
          <cell r="K18" t="str">
            <v>30/01/2009 00:00:00</v>
          </cell>
        </row>
        <row r="19">
          <cell r="E19" t="str">
            <v>114400</v>
          </cell>
          <cell r="F19" t="str">
            <v>Other Deposit with NBC</v>
          </cell>
          <cell r="G19" t="str">
            <v>D</v>
          </cell>
          <cell r="H19" t="str">
            <v>B</v>
          </cell>
          <cell r="I19" t="str">
            <v>15000</v>
          </cell>
          <cell r="J19">
            <v>0</v>
          </cell>
          <cell r="K19" t="str">
            <v>30/01/2009 00:00:00</v>
          </cell>
        </row>
        <row r="20">
          <cell r="E20" t="str">
            <v>114402</v>
          </cell>
          <cell r="F20" t="str">
            <v>Other Deposit with NBC -USD</v>
          </cell>
          <cell r="G20" t="str">
            <v>D</v>
          </cell>
          <cell r="H20" t="str">
            <v>0</v>
          </cell>
          <cell r="I20" t="str">
            <v>16000</v>
          </cell>
          <cell r="J20">
            <v>0</v>
          </cell>
          <cell r="K20" t="str">
            <v>30/01/2009 00:00:00</v>
          </cell>
        </row>
        <row r="21">
          <cell r="E21" t="str">
            <v>114600</v>
          </cell>
          <cell r="F21" t="str">
            <v>Short Term Time Deposit with NBC</v>
          </cell>
          <cell r="G21" t="str">
            <v>D</v>
          </cell>
          <cell r="H21" t="str">
            <v>B</v>
          </cell>
          <cell r="I21" t="str">
            <v>16100</v>
          </cell>
          <cell r="J21">
            <v>47000000</v>
          </cell>
          <cell r="K21" t="str">
            <v>30/01/2009 00:00:00</v>
          </cell>
        </row>
        <row r="22">
          <cell r="E22" t="str">
            <v>114602</v>
          </cell>
          <cell r="F22" t="str">
            <v>Short Term Time Deposit with NBC-USD</v>
          </cell>
          <cell r="G22" t="str">
            <v>D</v>
          </cell>
          <cell r="H22" t="str">
            <v>0</v>
          </cell>
          <cell r="I22" t="str">
            <v>16200</v>
          </cell>
          <cell r="J22">
            <v>47000000</v>
          </cell>
          <cell r="K22" t="str">
            <v>30/01/2009 00:00:00</v>
          </cell>
        </row>
        <row r="23">
          <cell r="E23" t="str">
            <v>120000</v>
          </cell>
          <cell r="F23" t="str">
            <v>Loans and Placements with Banks</v>
          </cell>
          <cell r="G23" t="str">
            <v>D</v>
          </cell>
          <cell r="H23" t="str">
            <v>B</v>
          </cell>
          <cell r="I23" t="str">
            <v>16300</v>
          </cell>
          <cell r="J23">
            <v>5063888.8899999997</v>
          </cell>
          <cell r="K23" t="str">
            <v>30/01/2009 00:00:00</v>
          </cell>
        </row>
        <row r="24">
          <cell r="E24" t="str">
            <v>121000</v>
          </cell>
          <cell r="F24" t="str">
            <v>Standard Loans and Placements with Banks</v>
          </cell>
          <cell r="G24" t="str">
            <v>D</v>
          </cell>
          <cell r="H24" t="str">
            <v>B</v>
          </cell>
          <cell r="I24" t="str">
            <v>16400</v>
          </cell>
          <cell r="J24">
            <v>5063888.8899999997</v>
          </cell>
          <cell r="K24" t="str">
            <v>30/01/2009 00:00:00</v>
          </cell>
        </row>
        <row r="25">
          <cell r="E25" t="str">
            <v>121300</v>
          </cell>
          <cell r="F25" t="str">
            <v>Standard Deposits-Shor term Time Deposit in Other Banks</v>
          </cell>
          <cell r="G25" t="str">
            <v>D</v>
          </cell>
          <cell r="H25" t="str">
            <v>B</v>
          </cell>
          <cell r="I25" t="str">
            <v>16500</v>
          </cell>
          <cell r="J25">
            <v>5063888.8899999997</v>
          </cell>
          <cell r="K25" t="str">
            <v>30/01/2009 00:00:00</v>
          </cell>
        </row>
        <row r="26">
          <cell r="E26" t="str">
            <v>121340</v>
          </cell>
          <cell r="F26" t="str">
            <v>Standard Deposits-Shor term Time Deposit with HO/Branches-Non Resident</v>
          </cell>
          <cell r="G26" t="str">
            <v>D</v>
          </cell>
          <cell r="H26" t="str">
            <v>B</v>
          </cell>
          <cell r="I26" t="str">
            <v>16600</v>
          </cell>
          <cell r="J26">
            <v>5063888.8899999997</v>
          </cell>
          <cell r="K26" t="str">
            <v>30/01/2009 00:00:00</v>
          </cell>
        </row>
        <row r="27">
          <cell r="E27" t="str">
            <v>121342</v>
          </cell>
          <cell r="F27" t="str">
            <v>Standard Deposits-Shor term Time Deposit with HO/Branches-Non Resident-USD</v>
          </cell>
          <cell r="G27" t="str">
            <v>D</v>
          </cell>
          <cell r="H27" t="str">
            <v>0</v>
          </cell>
          <cell r="I27" t="str">
            <v>16700</v>
          </cell>
          <cell r="J27">
            <v>5063888.8899999997</v>
          </cell>
          <cell r="K27" t="str">
            <v>30/01/2009 00:00:00</v>
          </cell>
        </row>
        <row r="28">
          <cell r="E28" t="str">
            <v>130000</v>
          </cell>
          <cell r="F28" t="str">
            <v>Standard Loans and Lease Financing</v>
          </cell>
          <cell r="G28" t="str">
            <v>D</v>
          </cell>
          <cell r="H28" t="str">
            <v>B</v>
          </cell>
          <cell r="I28" t="str">
            <v>17000</v>
          </cell>
          <cell r="J28">
            <v>18169866.27</v>
          </cell>
          <cell r="K28" t="str">
            <v>30/01/2009 00:00:00</v>
          </cell>
        </row>
        <row r="29">
          <cell r="E29" t="str">
            <v>132000</v>
          </cell>
          <cell r="F29" t="str">
            <v>Standard Loans - Commercial Loans</v>
          </cell>
          <cell r="G29" t="str">
            <v>D</v>
          </cell>
          <cell r="H29" t="str">
            <v>B</v>
          </cell>
          <cell r="I29" t="str">
            <v>18000</v>
          </cell>
          <cell r="J29">
            <v>18159964.170000002</v>
          </cell>
          <cell r="K29" t="str">
            <v>30/01/2009 00:00:00</v>
          </cell>
        </row>
        <row r="30">
          <cell r="E30" t="str">
            <v>132100</v>
          </cell>
          <cell r="F30" t="str">
            <v>Standard Loans - Overdraft (Permanent Line of Credit)</v>
          </cell>
          <cell r="G30" t="str">
            <v>D</v>
          </cell>
          <cell r="H30" t="str">
            <v>B</v>
          </cell>
          <cell r="I30" t="str">
            <v>19000</v>
          </cell>
          <cell r="J30">
            <v>869829.92</v>
          </cell>
          <cell r="K30" t="str">
            <v>30/01/2009 00:00:00</v>
          </cell>
        </row>
        <row r="31">
          <cell r="E31" t="str">
            <v>132110</v>
          </cell>
          <cell r="F31" t="str">
            <v>Standard Loans - Overdraft (Permanent Line of Credit) - Private Sector - Resident</v>
          </cell>
          <cell r="G31" t="str">
            <v>D</v>
          </cell>
          <cell r="H31" t="str">
            <v>B</v>
          </cell>
          <cell r="I31" t="str">
            <v>20000</v>
          </cell>
          <cell r="J31">
            <v>869829.92</v>
          </cell>
          <cell r="K31" t="str">
            <v>30/01/2009 00:00:00</v>
          </cell>
        </row>
        <row r="32">
          <cell r="E32" t="str">
            <v>132112</v>
          </cell>
          <cell r="F32" t="str">
            <v>STD Loans - O/D (Permanent Line of Credit) - Private Sector - Resident -USD</v>
          </cell>
          <cell r="G32" t="str">
            <v>D</v>
          </cell>
          <cell r="H32" t="str">
            <v>0</v>
          </cell>
          <cell r="I32" t="str">
            <v>22000</v>
          </cell>
          <cell r="J32">
            <v>869829.92</v>
          </cell>
          <cell r="K32" t="str">
            <v>30/01/2009 00:00:00</v>
          </cell>
        </row>
        <row r="33">
          <cell r="E33" t="str">
            <v>132200</v>
          </cell>
          <cell r="F33" t="str">
            <v>Standard Loans-Short term Commercial Loans</v>
          </cell>
          <cell r="G33" t="str">
            <v>D</v>
          </cell>
          <cell r="H33" t="str">
            <v>B</v>
          </cell>
          <cell r="I33" t="str">
            <v>23100</v>
          </cell>
          <cell r="J33">
            <v>1402500</v>
          </cell>
          <cell r="K33" t="str">
            <v>30/01/2009 00:00:00</v>
          </cell>
        </row>
        <row r="34">
          <cell r="E34" t="str">
            <v>132210</v>
          </cell>
          <cell r="F34" t="str">
            <v>Standard Loans-Short term Commercial Loans-Private Sector-Resident</v>
          </cell>
          <cell r="G34" t="str">
            <v>D</v>
          </cell>
          <cell r="H34" t="str">
            <v>B</v>
          </cell>
          <cell r="I34" t="str">
            <v>23200</v>
          </cell>
          <cell r="J34">
            <v>1402500</v>
          </cell>
          <cell r="K34" t="str">
            <v>30/01/2009 00:00:00</v>
          </cell>
        </row>
        <row r="35">
          <cell r="E35" t="str">
            <v>132212</v>
          </cell>
          <cell r="F35" t="str">
            <v>Standard Loans-Short term Commercial Loans-Private Sector-Resident-USD</v>
          </cell>
          <cell r="G35" t="str">
            <v>D</v>
          </cell>
          <cell r="H35" t="str">
            <v>B</v>
          </cell>
          <cell r="I35" t="str">
            <v>23300</v>
          </cell>
          <cell r="J35">
            <v>1402500</v>
          </cell>
          <cell r="K35" t="str">
            <v>30/01/2009 00:00:00</v>
          </cell>
        </row>
        <row r="36">
          <cell r="E36" t="str">
            <v>13221201</v>
          </cell>
          <cell r="F36" t="str">
            <v>Standard Loans-(LBD)-Short term Commercial Loans-Private Sector-Resident-USD</v>
          </cell>
          <cell r="G36" t="str">
            <v>D</v>
          </cell>
          <cell r="H36" t="str">
            <v>0</v>
          </cell>
          <cell r="I36" t="str">
            <v>23400</v>
          </cell>
          <cell r="J36">
            <v>0</v>
          </cell>
          <cell r="K36" t="str">
            <v>30/01/2009 00:00:00</v>
          </cell>
        </row>
        <row r="37">
          <cell r="E37" t="str">
            <v>13221202</v>
          </cell>
          <cell r="F37" t="str">
            <v>Standard Loans-(LBP)-Short term Commercial Loans-Private Sector-Resident-USD</v>
          </cell>
          <cell r="G37" t="str">
            <v>D</v>
          </cell>
          <cell r="H37" t="str">
            <v>0</v>
          </cell>
          <cell r="I37" t="str">
            <v>23500</v>
          </cell>
          <cell r="J37">
            <v>1402500</v>
          </cell>
          <cell r="K37" t="str">
            <v>30/01/2009 00:00:00</v>
          </cell>
        </row>
        <row r="38">
          <cell r="E38" t="str">
            <v>132222</v>
          </cell>
          <cell r="F38" t="str">
            <v>Standard Loans-Short term Commercial Loans-Private Sector-Non Resident-USD</v>
          </cell>
          <cell r="G38" t="str">
            <v>D</v>
          </cell>
          <cell r="H38" t="str">
            <v>B</v>
          </cell>
          <cell r="I38" t="str">
            <v>23700</v>
          </cell>
          <cell r="J38">
            <v>0</v>
          </cell>
          <cell r="K38" t="str">
            <v>30/01/2009 00:00:00</v>
          </cell>
        </row>
        <row r="39">
          <cell r="E39" t="str">
            <v>13222201</v>
          </cell>
          <cell r="F39" t="str">
            <v>Standard Loans-(LBD)-Short term Commercial Loans-Private Sector-Non Resident-USD</v>
          </cell>
          <cell r="G39" t="str">
            <v>D</v>
          </cell>
          <cell r="H39" t="str">
            <v>0</v>
          </cell>
          <cell r="I39" t="str">
            <v>23800</v>
          </cell>
          <cell r="J39">
            <v>0</v>
          </cell>
          <cell r="K39" t="str">
            <v>30/01/2009 00:00:00</v>
          </cell>
        </row>
        <row r="40">
          <cell r="E40" t="str">
            <v>13222202</v>
          </cell>
          <cell r="F40" t="str">
            <v>Standard Loans-(LBP)-Short term Commercial Loans-Private Sector-Non Resident-USD</v>
          </cell>
          <cell r="G40" t="str">
            <v>D</v>
          </cell>
          <cell r="H40" t="str">
            <v>0</v>
          </cell>
          <cell r="I40" t="str">
            <v>23900</v>
          </cell>
          <cell r="J40">
            <v>0</v>
          </cell>
          <cell r="K40" t="str">
            <v>30/01/2009 00:00:00</v>
          </cell>
        </row>
        <row r="41">
          <cell r="E41" t="str">
            <v>132300</v>
          </cell>
          <cell r="F41" t="str">
            <v>Standard Loans - Long term Commercial Loans</v>
          </cell>
          <cell r="G41" t="str">
            <v>D</v>
          </cell>
          <cell r="H41" t="str">
            <v>B</v>
          </cell>
          <cell r="I41" t="str">
            <v>24000</v>
          </cell>
          <cell r="J41">
            <v>12905510</v>
          </cell>
          <cell r="K41" t="str">
            <v>30/01/2009 00:00:00</v>
          </cell>
        </row>
        <row r="42">
          <cell r="E42" t="str">
            <v>132370</v>
          </cell>
          <cell r="F42" t="str">
            <v>Standard Loans - Other Long term Loans</v>
          </cell>
          <cell r="G42" t="str">
            <v>D</v>
          </cell>
          <cell r="H42" t="str">
            <v>B</v>
          </cell>
          <cell r="I42" t="str">
            <v>25000</v>
          </cell>
          <cell r="J42">
            <v>12905510</v>
          </cell>
          <cell r="K42" t="str">
            <v>30/01/2009 00:00:00</v>
          </cell>
        </row>
        <row r="43">
          <cell r="E43" t="str">
            <v>132372</v>
          </cell>
          <cell r="F43" t="str">
            <v>STD Loans - Other Long term Loans - Private Sector - Resident -USD</v>
          </cell>
          <cell r="G43" t="str">
            <v>D</v>
          </cell>
          <cell r="H43" t="str">
            <v>0</v>
          </cell>
          <cell r="I43" t="str">
            <v>27000</v>
          </cell>
          <cell r="J43">
            <v>12905510</v>
          </cell>
          <cell r="K43" t="str">
            <v>30/01/2009 00:00:00</v>
          </cell>
        </row>
        <row r="44">
          <cell r="E44" t="str">
            <v>132700</v>
          </cell>
          <cell r="F44" t="str">
            <v>Standard Loans - Trade and Documentary Credits</v>
          </cell>
          <cell r="G44" t="str">
            <v>D</v>
          </cell>
          <cell r="H44" t="str">
            <v>B</v>
          </cell>
          <cell r="I44" t="str">
            <v>34000</v>
          </cell>
          <cell r="J44">
            <v>2982124.25</v>
          </cell>
          <cell r="K44" t="str">
            <v>30/01/2009 00:00:00</v>
          </cell>
        </row>
        <row r="45">
          <cell r="E45" t="str">
            <v>132740</v>
          </cell>
          <cell r="F45" t="str">
            <v>Standard Loans - Other - Bill of Exchange (BoE)</v>
          </cell>
          <cell r="G45" t="str">
            <v>D</v>
          </cell>
          <cell r="H45" t="str">
            <v>B</v>
          </cell>
          <cell r="I45" t="str">
            <v>35000</v>
          </cell>
          <cell r="J45">
            <v>0</v>
          </cell>
          <cell r="K45" t="str">
            <v>30/01/2009 00:00:00</v>
          </cell>
        </row>
        <row r="46">
          <cell r="E46" t="str">
            <v>132742</v>
          </cell>
          <cell r="F46" t="str">
            <v>STD Loans - Other Bill of Exchange (BoE) - Private Sector - Resident -USD</v>
          </cell>
          <cell r="G46" t="str">
            <v>D</v>
          </cell>
          <cell r="H46" t="str">
            <v>0</v>
          </cell>
          <cell r="I46" t="str">
            <v>37000</v>
          </cell>
          <cell r="J46">
            <v>0</v>
          </cell>
          <cell r="K46" t="str">
            <v>30/01/2009 00:00:00</v>
          </cell>
        </row>
        <row r="47">
          <cell r="E47" t="str">
            <v>13274202</v>
          </cell>
          <cell r="F47" t="str">
            <v>STD Loans - Other Bill of Exchange (P/C-under L/C) - Private Sector - Resident -USD</v>
          </cell>
          <cell r="G47" t="str">
            <v>D</v>
          </cell>
          <cell r="H47" t="str">
            <v>0</v>
          </cell>
          <cell r="I47" t="str">
            <v>37200</v>
          </cell>
          <cell r="J47">
            <v>0</v>
          </cell>
          <cell r="K47" t="str">
            <v>30/01/2009 00:00:00</v>
          </cell>
        </row>
        <row r="48">
          <cell r="E48" t="str">
            <v>13274203</v>
          </cell>
          <cell r="F48" t="str">
            <v>STD Loans - Other Bill of Exchange (FPL) - Private Sector - Resident -USD</v>
          </cell>
          <cell r="G48" t="str">
            <v>D</v>
          </cell>
          <cell r="H48" t="str">
            <v>0</v>
          </cell>
          <cell r="I48" t="str">
            <v>37300</v>
          </cell>
          <cell r="J48">
            <v>0</v>
          </cell>
          <cell r="K48" t="str">
            <v>30/01/2009 00:00:00</v>
          </cell>
        </row>
        <row r="49">
          <cell r="E49" t="str">
            <v>13274204</v>
          </cell>
          <cell r="F49" t="str">
            <v>STD Loans - Other Bill of Exchange (P/C-under Contract/Order) - Private Sector - Resident -USD</v>
          </cell>
          <cell r="G49" t="str">
            <v>D</v>
          </cell>
          <cell r="H49" t="str">
            <v>0</v>
          </cell>
          <cell r="I49" t="str">
            <v>37400</v>
          </cell>
          <cell r="J49">
            <v>0</v>
          </cell>
          <cell r="K49" t="str">
            <v>30/01/2009 00:00:00</v>
          </cell>
        </row>
        <row r="50">
          <cell r="E50" t="str">
            <v>132770</v>
          </cell>
          <cell r="F50" t="str">
            <v>Standard Loans - Trust Receipt</v>
          </cell>
          <cell r="G50" t="str">
            <v>D</v>
          </cell>
          <cell r="H50" t="str">
            <v>B</v>
          </cell>
          <cell r="I50" t="str">
            <v>39000</v>
          </cell>
          <cell r="J50">
            <v>2982124.25</v>
          </cell>
          <cell r="K50" t="str">
            <v>30/01/2009 00:00:00</v>
          </cell>
        </row>
        <row r="51">
          <cell r="E51" t="str">
            <v>132772</v>
          </cell>
          <cell r="F51" t="str">
            <v>STD Loans - T/R - Private Sector - Resident -USD</v>
          </cell>
          <cell r="G51" t="str">
            <v>D</v>
          </cell>
          <cell r="H51" t="str">
            <v>0</v>
          </cell>
          <cell r="I51" t="str">
            <v>41000</v>
          </cell>
          <cell r="J51">
            <v>2325216.29</v>
          </cell>
          <cell r="K51" t="str">
            <v>30/01/2009 00:00:00</v>
          </cell>
        </row>
        <row r="52">
          <cell r="E52" t="str">
            <v>132775</v>
          </cell>
          <cell r="F52" t="str">
            <v>STD Loans - T/R - Private Sector - Resident -THB</v>
          </cell>
          <cell r="G52" t="str">
            <v>D</v>
          </cell>
          <cell r="H52" t="str">
            <v>0</v>
          </cell>
          <cell r="I52" t="str">
            <v>42000</v>
          </cell>
          <cell r="J52">
            <v>656907.96</v>
          </cell>
          <cell r="K52" t="str">
            <v>30/01/2009 00:00:00</v>
          </cell>
        </row>
        <row r="53">
          <cell r="E53" t="str">
            <v>133000</v>
          </cell>
          <cell r="F53" t="str">
            <v>Standard Loans - Consumer Loans</v>
          </cell>
          <cell r="G53" t="str">
            <v>D</v>
          </cell>
          <cell r="H53" t="str">
            <v>B</v>
          </cell>
          <cell r="I53" t="str">
            <v>43000</v>
          </cell>
          <cell r="J53">
            <v>9902.1</v>
          </cell>
          <cell r="K53" t="str">
            <v>30/01/2009 00:00:00</v>
          </cell>
        </row>
        <row r="54">
          <cell r="E54" t="str">
            <v>133120</v>
          </cell>
          <cell r="F54" t="str">
            <v>Standard Loans-Bank Employee- Resident</v>
          </cell>
          <cell r="G54" t="str">
            <v>D</v>
          </cell>
          <cell r="H54" t="str">
            <v>B</v>
          </cell>
          <cell r="I54" t="str">
            <v>43100</v>
          </cell>
          <cell r="J54">
            <v>9902.1</v>
          </cell>
          <cell r="K54" t="str">
            <v>30/01/2009 00:00:00</v>
          </cell>
        </row>
        <row r="55">
          <cell r="E55" t="str">
            <v>133122</v>
          </cell>
          <cell r="F55" t="str">
            <v>Standard Loans-Bank Employee- Resident-USD</v>
          </cell>
          <cell r="G55" t="str">
            <v>D</v>
          </cell>
          <cell r="H55" t="str">
            <v>0</v>
          </cell>
          <cell r="I55" t="str">
            <v>43200</v>
          </cell>
          <cell r="J55">
            <v>9902.1</v>
          </cell>
          <cell r="K55" t="str">
            <v>30/01/2009 00:00:00</v>
          </cell>
        </row>
        <row r="56">
          <cell r="E56" t="str">
            <v>133900</v>
          </cell>
          <cell r="F56" t="str">
            <v>Standard Loans - Other Consumers Loans</v>
          </cell>
          <cell r="G56" t="str">
            <v>D</v>
          </cell>
          <cell r="H56" t="str">
            <v>B</v>
          </cell>
          <cell r="I56" t="str">
            <v>44000</v>
          </cell>
          <cell r="J56">
            <v>0</v>
          </cell>
          <cell r="K56" t="str">
            <v>30/01/2009 00:00:00</v>
          </cell>
        </row>
        <row r="57">
          <cell r="E57" t="str">
            <v>133910</v>
          </cell>
          <cell r="F57" t="str">
            <v>Standard Loans - Other Consumers Loans - Individuals - Resident</v>
          </cell>
          <cell r="G57" t="str">
            <v>D</v>
          </cell>
          <cell r="H57" t="str">
            <v>B</v>
          </cell>
          <cell r="I57" t="str">
            <v>45000</v>
          </cell>
          <cell r="J57">
            <v>0</v>
          </cell>
          <cell r="K57" t="str">
            <v>30/01/2009 00:00:00</v>
          </cell>
        </row>
        <row r="58">
          <cell r="E58" t="str">
            <v>133912</v>
          </cell>
          <cell r="F58" t="str">
            <v>STD Loans - Other Consumers Loans - Individuals - Resident -USD</v>
          </cell>
          <cell r="G58" t="str">
            <v>D</v>
          </cell>
          <cell r="H58" t="str">
            <v>0</v>
          </cell>
          <cell r="I58" t="str">
            <v>47000</v>
          </cell>
          <cell r="J58">
            <v>0</v>
          </cell>
          <cell r="K58" t="str">
            <v>30/01/2009 00:00:00</v>
          </cell>
        </row>
        <row r="59">
          <cell r="E59" t="str">
            <v>140000</v>
          </cell>
          <cell r="F59" t="str">
            <v>Sub Standard Loans - Loans and Lease Financing</v>
          </cell>
          <cell r="G59" t="str">
            <v>D</v>
          </cell>
          <cell r="H59" t="str">
            <v>B</v>
          </cell>
          <cell r="I59" t="str">
            <v>48100</v>
          </cell>
          <cell r="J59">
            <v>0</v>
          </cell>
          <cell r="K59" t="str">
            <v>30/01/2009 00:00:00</v>
          </cell>
        </row>
        <row r="60">
          <cell r="E60" t="str">
            <v>142000</v>
          </cell>
          <cell r="F60" t="str">
            <v xml:space="preserve">Sub Standard Loans - Commercial Loans </v>
          </cell>
          <cell r="G60" t="str">
            <v>D</v>
          </cell>
          <cell r="H60" t="str">
            <v>B</v>
          </cell>
          <cell r="I60" t="str">
            <v>48200</v>
          </cell>
          <cell r="J60">
            <v>0</v>
          </cell>
          <cell r="K60" t="str">
            <v>30/01/2009 00:00:00</v>
          </cell>
        </row>
        <row r="61">
          <cell r="E61" t="str">
            <v>142300</v>
          </cell>
          <cell r="F61" t="str">
            <v>Sub Standard Loans - Long term Commercial Loans</v>
          </cell>
          <cell r="G61" t="str">
            <v>D</v>
          </cell>
          <cell r="H61" t="str">
            <v>B</v>
          </cell>
          <cell r="I61" t="str">
            <v>48300</v>
          </cell>
          <cell r="J61">
            <v>0</v>
          </cell>
          <cell r="K61" t="str">
            <v>30/01/2009 00:00:00</v>
          </cell>
        </row>
        <row r="62">
          <cell r="E62" t="str">
            <v>142370</v>
          </cell>
          <cell r="F62" t="str">
            <v xml:space="preserve">Sub Standard Loans - Other Long term Loans </v>
          </cell>
          <cell r="G62" t="str">
            <v>D</v>
          </cell>
          <cell r="H62" t="str">
            <v>B</v>
          </cell>
          <cell r="I62" t="str">
            <v>48400</v>
          </cell>
          <cell r="J62">
            <v>0</v>
          </cell>
          <cell r="K62" t="str">
            <v>30/01/2009 00:00:00</v>
          </cell>
        </row>
        <row r="63">
          <cell r="E63" t="str">
            <v>142372</v>
          </cell>
          <cell r="F63" t="str">
            <v>Sub Standard Loans - Other Long term Loans - Private Sector-Resident- USD</v>
          </cell>
          <cell r="G63" t="str">
            <v>D</v>
          </cell>
          <cell r="H63" t="str">
            <v>0</v>
          </cell>
          <cell r="I63" t="str">
            <v>48500</v>
          </cell>
          <cell r="J63">
            <v>0</v>
          </cell>
          <cell r="K63" t="str">
            <v>30/01/2009 00:00:00</v>
          </cell>
        </row>
        <row r="64">
          <cell r="E64" t="str">
            <v>150000</v>
          </cell>
          <cell r="F64" t="str">
            <v>Doubtful Loans and Lease Financing</v>
          </cell>
          <cell r="G64" t="str">
            <v>D</v>
          </cell>
          <cell r="H64" t="str">
            <v>B</v>
          </cell>
          <cell r="I64" t="str">
            <v>48600</v>
          </cell>
          <cell r="J64">
            <v>0</v>
          </cell>
          <cell r="K64" t="str">
            <v>30/01/2009 00:00:00</v>
          </cell>
        </row>
        <row r="65">
          <cell r="E65" t="str">
            <v>152000</v>
          </cell>
          <cell r="F65" t="str">
            <v>Doubtful Loans - Commercial Loans</v>
          </cell>
          <cell r="G65" t="str">
            <v>D</v>
          </cell>
          <cell r="H65" t="str">
            <v>B</v>
          </cell>
          <cell r="I65" t="str">
            <v>48700</v>
          </cell>
          <cell r="J65">
            <v>0</v>
          </cell>
          <cell r="K65" t="str">
            <v>30/01/2009 00:00:00</v>
          </cell>
        </row>
        <row r="66">
          <cell r="E66" t="str">
            <v>152300</v>
          </cell>
          <cell r="F66" t="str">
            <v>Doubtful Loans -  Long term Loans</v>
          </cell>
          <cell r="G66" t="str">
            <v>D</v>
          </cell>
          <cell r="H66" t="str">
            <v>B</v>
          </cell>
          <cell r="I66" t="str">
            <v>48800</v>
          </cell>
          <cell r="J66">
            <v>0</v>
          </cell>
          <cell r="K66" t="str">
            <v>30/01/2009 00:00:00</v>
          </cell>
        </row>
        <row r="67">
          <cell r="E67" t="str">
            <v>152370</v>
          </cell>
          <cell r="F67" t="str">
            <v>Doubtful Loans - Other Long term Loans</v>
          </cell>
          <cell r="G67" t="str">
            <v>D</v>
          </cell>
          <cell r="H67" t="str">
            <v>B</v>
          </cell>
          <cell r="I67" t="str">
            <v>48850</v>
          </cell>
          <cell r="J67">
            <v>0</v>
          </cell>
          <cell r="K67" t="str">
            <v>30/01/2009 00:00:00</v>
          </cell>
        </row>
        <row r="68">
          <cell r="E68" t="str">
            <v>152372</v>
          </cell>
          <cell r="F68" t="str">
            <v>Doubtful Loans - Other Long term Loans- Private Sector Resident-USD</v>
          </cell>
          <cell r="G68" t="str">
            <v>D</v>
          </cell>
          <cell r="H68" t="str">
            <v>0</v>
          </cell>
          <cell r="I68" t="str">
            <v>48900</v>
          </cell>
          <cell r="J68">
            <v>0</v>
          </cell>
          <cell r="K68" t="str">
            <v>30/01/2009 00:00:00</v>
          </cell>
        </row>
        <row r="69">
          <cell r="E69" t="str">
            <v>160000</v>
          </cell>
          <cell r="F69" t="str">
            <v>Loss Loans and Lease Financing</v>
          </cell>
          <cell r="G69" t="str">
            <v>D</v>
          </cell>
          <cell r="H69" t="str">
            <v>B</v>
          </cell>
          <cell r="I69" t="str">
            <v>49000</v>
          </cell>
          <cell r="J69">
            <v>0</v>
          </cell>
          <cell r="K69" t="str">
            <v>30/01/2009 00:00:00</v>
          </cell>
        </row>
        <row r="70">
          <cell r="E70" t="str">
            <v>162000</v>
          </cell>
          <cell r="F70" t="str">
            <v>Loss Loans - Commercial Loans</v>
          </cell>
          <cell r="G70" t="str">
            <v>D</v>
          </cell>
          <cell r="H70" t="str">
            <v>B</v>
          </cell>
          <cell r="I70" t="str">
            <v>50000</v>
          </cell>
          <cell r="J70">
            <v>0</v>
          </cell>
          <cell r="K70" t="str">
            <v>30/01/2009 00:00:00</v>
          </cell>
        </row>
        <row r="71">
          <cell r="E71" t="str">
            <v>162600</v>
          </cell>
          <cell r="F71" t="str">
            <v>Loss Loans - Other Commercial Loans</v>
          </cell>
          <cell r="G71" t="str">
            <v>D</v>
          </cell>
          <cell r="H71" t="str">
            <v>B</v>
          </cell>
          <cell r="I71" t="str">
            <v>53000</v>
          </cell>
          <cell r="J71">
            <v>0</v>
          </cell>
          <cell r="K71" t="str">
            <v>30/01/2009 00:00:00</v>
          </cell>
        </row>
        <row r="72">
          <cell r="E72" t="str">
            <v>162610</v>
          </cell>
          <cell r="F72" t="str">
            <v>Loss Loans - Other Commercial Loans - Private Sector - Resident</v>
          </cell>
          <cell r="G72" t="str">
            <v>D</v>
          </cell>
          <cell r="H72" t="str">
            <v>B</v>
          </cell>
          <cell r="I72" t="str">
            <v>54000</v>
          </cell>
          <cell r="J72">
            <v>0</v>
          </cell>
          <cell r="K72" t="str">
            <v>30/01/2009 00:00:00</v>
          </cell>
        </row>
        <row r="73">
          <cell r="E73" t="str">
            <v>162615</v>
          </cell>
          <cell r="F73" t="str">
            <v>Loss Loans - Other Commercial Loans - Private Sector - Resident -THB</v>
          </cell>
          <cell r="G73" t="str">
            <v>D</v>
          </cell>
          <cell r="H73" t="str">
            <v>0</v>
          </cell>
          <cell r="I73" t="str">
            <v>57000</v>
          </cell>
          <cell r="J73">
            <v>0</v>
          </cell>
          <cell r="K73" t="str">
            <v>30/01/2009 00:00:00</v>
          </cell>
        </row>
        <row r="74">
          <cell r="E74" t="str">
            <v>162700</v>
          </cell>
          <cell r="F74" t="str">
            <v>Loss Loans - Trade and Documentary Credits</v>
          </cell>
          <cell r="G74" t="str">
            <v>D</v>
          </cell>
          <cell r="H74" t="str">
            <v>B</v>
          </cell>
          <cell r="I74" t="str">
            <v>58000</v>
          </cell>
          <cell r="J74">
            <v>0</v>
          </cell>
          <cell r="K74" t="str">
            <v>30/01/2009 00:00:00</v>
          </cell>
        </row>
        <row r="75">
          <cell r="E75" t="str">
            <v>162740</v>
          </cell>
          <cell r="F75" t="str">
            <v>Loss Loans - Other Bill of Exchange (BoE)</v>
          </cell>
          <cell r="G75" t="str">
            <v>D</v>
          </cell>
          <cell r="H75" t="str">
            <v>B</v>
          </cell>
          <cell r="I75" t="str">
            <v>59000</v>
          </cell>
          <cell r="J75">
            <v>0</v>
          </cell>
          <cell r="K75" t="str">
            <v>30/01/2009 00:00:00</v>
          </cell>
        </row>
        <row r="76">
          <cell r="E76" t="str">
            <v>162745</v>
          </cell>
          <cell r="F76" t="str">
            <v>Loss Loans - Other BoE - Private Sector - Resident -THB</v>
          </cell>
          <cell r="G76" t="str">
            <v>D</v>
          </cell>
          <cell r="H76" t="str">
            <v>0</v>
          </cell>
          <cell r="I76" t="str">
            <v>62000</v>
          </cell>
          <cell r="J76">
            <v>0</v>
          </cell>
          <cell r="K76" t="str">
            <v>30/01/2009 00:00:00</v>
          </cell>
        </row>
        <row r="77">
          <cell r="E77" t="str">
            <v>170000</v>
          </cell>
          <cell r="F77" t="str">
            <v>(Less) Allowance for Loans and Lease Losses (ALLL)</v>
          </cell>
          <cell r="G77" t="str">
            <v>C</v>
          </cell>
          <cell r="H77" t="str">
            <v>B</v>
          </cell>
          <cell r="I77" t="str">
            <v>66000</v>
          </cell>
          <cell r="J77">
            <v>173957.09</v>
          </cell>
          <cell r="K77" t="str">
            <v>30/01/2009 00:00:00</v>
          </cell>
        </row>
        <row r="78">
          <cell r="E78" t="str">
            <v>172000</v>
          </cell>
          <cell r="F78" t="str">
            <v>(Less) Allowance for Loans and Lease Losses (ALLL) - Commercial Loans</v>
          </cell>
          <cell r="G78" t="str">
            <v>C</v>
          </cell>
          <cell r="H78" t="str">
            <v>B</v>
          </cell>
          <cell r="I78" t="str">
            <v>67000</v>
          </cell>
          <cell r="J78">
            <v>173862.7</v>
          </cell>
          <cell r="K78" t="str">
            <v>30/01/2009 00:00:00</v>
          </cell>
        </row>
        <row r="79">
          <cell r="E79" t="str">
            <v>172100</v>
          </cell>
          <cell r="F79" t="str">
            <v>(Less) Allowance for Loan and Lease Losse (ALLL)-Overdraft</v>
          </cell>
          <cell r="G79" t="str">
            <v>C</v>
          </cell>
          <cell r="H79" t="str">
            <v>B</v>
          </cell>
          <cell r="I79" t="str">
            <v>67100</v>
          </cell>
          <cell r="J79">
            <v>6248.59</v>
          </cell>
          <cell r="K79" t="str">
            <v>30/01/2009 00:00:00</v>
          </cell>
        </row>
        <row r="80">
          <cell r="E80" t="str">
            <v>172102</v>
          </cell>
          <cell r="F80" t="str">
            <v>(Less) Allowance for Loan and Lease Losse (ALLL)-Overdraft-USD</v>
          </cell>
          <cell r="G80" t="str">
            <v>C</v>
          </cell>
          <cell r="H80" t="str">
            <v>0</v>
          </cell>
          <cell r="I80" t="str">
            <v>67200</v>
          </cell>
          <cell r="J80">
            <v>6248.59</v>
          </cell>
          <cell r="K80" t="str">
            <v>30/01/2009 00:00:00</v>
          </cell>
        </row>
        <row r="81">
          <cell r="E81" t="str">
            <v>172200</v>
          </cell>
          <cell r="F81" t="str">
            <v>(Less) Allowance for Loan and Lease Losse (ALLL)-Short Term Commercial Loans</v>
          </cell>
          <cell r="G81" t="str">
            <v>C</v>
          </cell>
          <cell r="H81" t="str">
            <v>B</v>
          </cell>
          <cell r="I81" t="str">
            <v>67210</v>
          </cell>
          <cell r="J81">
            <v>14025</v>
          </cell>
          <cell r="K81" t="str">
            <v>30/01/2009 00:00:00</v>
          </cell>
        </row>
        <row r="82">
          <cell r="E82" t="str">
            <v>172202</v>
          </cell>
          <cell r="F82" t="str">
            <v>(Less) Allowance for Loan and Lease Losse (ALLL)-Short Term Commercial Loans-USD</v>
          </cell>
          <cell r="G82" t="str">
            <v>C</v>
          </cell>
          <cell r="H82" t="str">
            <v>B</v>
          </cell>
          <cell r="I82" t="str">
            <v>67220</v>
          </cell>
          <cell r="J82">
            <v>14025</v>
          </cell>
          <cell r="K82" t="str">
            <v>30/01/2009 00:00:00</v>
          </cell>
        </row>
        <row r="83">
          <cell r="E83" t="str">
            <v>17220201</v>
          </cell>
          <cell r="F83" t="str">
            <v>(Less) Allowance for Loan and Lease Losse (ALLL)-(LBD)-Short Term Commercial Loans-USD</v>
          </cell>
          <cell r="G83" t="str">
            <v>C</v>
          </cell>
          <cell r="H83" t="str">
            <v>0</v>
          </cell>
          <cell r="I83" t="str">
            <v>67230</v>
          </cell>
          <cell r="J83">
            <v>0</v>
          </cell>
          <cell r="K83" t="str">
            <v>30/01/2009 00:00:00</v>
          </cell>
        </row>
        <row r="84">
          <cell r="E84" t="str">
            <v>17220202</v>
          </cell>
          <cell r="F84" t="str">
            <v>(Less) Allowance for Loan and Lease Losse (ALLL)-(LBP)-Short Term Commercial Loans-USD</v>
          </cell>
          <cell r="G84" t="str">
            <v>C</v>
          </cell>
          <cell r="H84" t="str">
            <v>0</v>
          </cell>
          <cell r="I84" t="str">
            <v>67240</v>
          </cell>
          <cell r="J84">
            <v>14025</v>
          </cell>
          <cell r="K84" t="str">
            <v>30/01/2009 00:00:00</v>
          </cell>
        </row>
        <row r="85">
          <cell r="E85" t="str">
            <v>172300</v>
          </cell>
          <cell r="F85" t="str">
            <v>(Less) Allowance for Loans and Lease Losses (ALLL)-Long Term Commercial Loans</v>
          </cell>
          <cell r="G85" t="str">
            <v>C</v>
          </cell>
          <cell r="H85" t="str">
            <v>B</v>
          </cell>
          <cell r="I85" t="str">
            <v>67250</v>
          </cell>
          <cell r="J85">
            <v>125772</v>
          </cell>
          <cell r="K85" t="str">
            <v>30/01/2009 00:00:00</v>
          </cell>
        </row>
        <row r="86">
          <cell r="E86" t="str">
            <v>172330</v>
          </cell>
          <cell r="F86" t="str">
            <v>(Less) Allowance for Loans and Lease Losses (ALLL)-Other Long Term Loans</v>
          </cell>
          <cell r="G86" t="str">
            <v>C</v>
          </cell>
          <cell r="H86" t="str">
            <v>B</v>
          </cell>
          <cell r="I86" t="str">
            <v>67260</v>
          </cell>
          <cell r="J86">
            <v>125772</v>
          </cell>
          <cell r="K86" t="str">
            <v>30/01/2009 00:00:00</v>
          </cell>
        </row>
        <row r="87">
          <cell r="E87" t="str">
            <v>172332</v>
          </cell>
          <cell r="F87" t="str">
            <v>(Less) Allowance for Loans and Lease Losses (ALLL)-Other Long Term Loans-USD</v>
          </cell>
          <cell r="G87" t="str">
            <v>C</v>
          </cell>
          <cell r="H87" t="str">
            <v>0</v>
          </cell>
          <cell r="I87" t="str">
            <v>67270</v>
          </cell>
          <cell r="J87">
            <v>0</v>
          </cell>
          <cell r="K87" t="str">
            <v>30/01/2009 00:00:00</v>
          </cell>
        </row>
        <row r="88">
          <cell r="E88" t="str">
            <v>17233201</v>
          </cell>
          <cell r="F88" t="str">
            <v>(Less) Allowance for Loans and Lease Losses (ALLL)-(Normal)-Other Long Term Loans(Normal)-USD</v>
          </cell>
          <cell r="G88" t="str">
            <v>C</v>
          </cell>
          <cell r="H88" t="str">
            <v>0</v>
          </cell>
          <cell r="I88" t="str">
            <v>67280</v>
          </cell>
          <cell r="J88">
            <v>125772</v>
          </cell>
          <cell r="K88" t="str">
            <v>30/01/2009 00:00:00</v>
          </cell>
        </row>
        <row r="89">
          <cell r="E89" t="str">
            <v>17233202</v>
          </cell>
          <cell r="F89" t="str">
            <v>(Less) Allowance for Loans and Lease Losses (ALLL)-(Special Mention)-Other Long Term Loans(NPL)-USD</v>
          </cell>
          <cell r="G89" t="str">
            <v>C</v>
          </cell>
          <cell r="H89" t="str">
            <v>0</v>
          </cell>
          <cell r="I89" t="str">
            <v>67290</v>
          </cell>
          <cell r="J89">
            <v>0</v>
          </cell>
          <cell r="K89" t="str">
            <v>30/01/2009 00:00:00</v>
          </cell>
        </row>
        <row r="90">
          <cell r="E90" t="str">
            <v>172600</v>
          </cell>
          <cell r="F90" t="str">
            <v>(Less) Allowance for Loans and Lease Losses (ALLL) - Other Commercial Loans</v>
          </cell>
          <cell r="G90" t="str">
            <v>C</v>
          </cell>
          <cell r="H90" t="str">
            <v>B</v>
          </cell>
          <cell r="I90" t="str">
            <v>68000</v>
          </cell>
          <cell r="J90">
            <v>0</v>
          </cell>
          <cell r="K90" t="str">
            <v>30/01/2009 00:00:00</v>
          </cell>
        </row>
        <row r="91">
          <cell r="E91" t="str">
            <v>172605</v>
          </cell>
          <cell r="F91" t="str">
            <v>(Less) Allowance for Loans and Lease Losses (ALLL) - Other Commercial Loans -THB</v>
          </cell>
          <cell r="G91" t="str">
            <v>C</v>
          </cell>
          <cell r="H91" t="str">
            <v>0</v>
          </cell>
          <cell r="I91" t="str">
            <v>71000</v>
          </cell>
          <cell r="J91">
            <v>0</v>
          </cell>
          <cell r="K91" t="str">
            <v>30/01/2009 00:00:00</v>
          </cell>
        </row>
        <row r="92">
          <cell r="E92" t="str">
            <v>172700</v>
          </cell>
          <cell r="F92" t="str">
            <v>(Less) Allowance for Loans and Lease Losses (ALLL) - Trade Credit</v>
          </cell>
          <cell r="G92" t="str">
            <v>C</v>
          </cell>
          <cell r="H92" t="str">
            <v>B</v>
          </cell>
          <cell r="I92" t="str">
            <v>72000</v>
          </cell>
          <cell r="J92">
            <v>27817.11</v>
          </cell>
          <cell r="K92" t="str">
            <v>30/01/2009 00:00:00</v>
          </cell>
        </row>
        <row r="93">
          <cell r="E93" t="str">
            <v>172720</v>
          </cell>
          <cell r="F93" t="str">
            <v>(Less) Allowance for Loans and Lease Losses (ALLL) - Other Bill of Exchange(BoE)</v>
          </cell>
          <cell r="G93" t="str">
            <v>C</v>
          </cell>
          <cell r="H93" t="str">
            <v>B</v>
          </cell>
          <cell r="I93" t="str">
            <v>73000</v>
          </cell>
          <cell r="J93">
            <v>0</v>
          </cell>
          <cell r="K93" t="str">
            <v>30/01/2009 00:00:00</v>
          </cell>
        </row>
        <row r="94">
          <cell r="E94" t="str">
            <v>172725</v>
          </cell>
          <cell r="F94" t="str">
            <v>(Less) Allowance for Loans and Lease Losses (ALLL) - Other Bill of Exchange(BoE) -THB</v>
          </cell>
          <cell r="G94" t="str">
            <v>C</v>
          </cell>
          <cell r="H94" t="str">
            <v>0</v>
          </cell>
          <cell r="I94" t="str">
            <v>74000</v>
          </cell>
          <cell r="J94">
            <v>0</v>
          </cell>
          <cell r="K94" t="str">
            <v>30/01/2009 00:00:00</v>
          </cell>
        </row>
        <row r="95">
          <cell r="E95" t="str">
            <v>172730</v>
          </cell>
          <cell r="F95" t="str">
            <v>(Less) Allowance for Loans and Lease Losse (ALLL)-Trust Receipt</v>
          </cell>
          <cell r="G95" t="str">
            <v>C</v>
          </cell>
          <cell r="H95" t="str">
            <v>B</v>
          </cell>
          <cell r="I95" t="str">
            <v>74010</v>
          </cell>
          <cell r="J95">
            <v>27817.11</v>
          </cell>
          <cell r="K95" t="str">
            <v>30/01/2009 00:00:00</v>
          </cell>
        </row>
        <row r="96">
          <cell r="E96" t="str">
            <v>172732</v>
          </cell>
          <cell r="F96" t="str">
            <v>(Less) Allowance for Loans and Lease Losse (ALLL)-Trust Receipt-USD</v>
          </cell>
          <cell r="G96" t="str">
            <v>D</v>
          </cell>
          <cell r="H96" t="str">
            <v>0</v>
          </cell>
          <cell r="I96" t="str">
            <v>74020</v>
          </cell>
          <cell r="J96">
            <v>-20872.03</v>
          </cell>
          <cell r="K96" t="str">
            <v>30/01/2009 00:00:00</v>
          </cell>
        </row>
        <row r="97">
          <cell r="E97" t="str">
            <v>172735</v>
          </cell>
          <cell r="F97" t="str">
            <v>(Less) Allowance for Loans and Lease Losse (ALLL)-Trust Receipt-THB</v>
          </cell>
          <cell r="G97" t="str">
            <v>C</v>
          </cell>
          <cell r="H97" t="str">
            <v>0</v>
          </cell>
          <cell r="I97" t="str">
            <v>74024</v>
          </cell>
          <cell r="J97">
            <v>6945.08</v>
          </cell>
          <cell r="K97" t="str">
            <v>30/01/2009 00:00:00</v>
          </cell>
        </row>
        <row r="98">
          <cell r="E98" t="str">
            <v>173000</v>
          </cell>
          <cell r="F98" t="str">
            <v>(Less) Allowance for Loans and Leas Losses (ALLL)-Consumer Loans</v>
          </cell>
          <cell r="G98" t="str">
            <v>C</v>
          </cell>
          <cell r="H98" t="str">
            <v>B</v>
          </cell>
          <cell r="I98" t="str">
            <v>74030</v>
          </cell>
          <cell r="J98">
            <v>94.39</v>
          </cell>
          <cell r="K98" t="str">
            <v>30/01/2009 00:00:00</v>
          </cell>
        </row>
        <row r="99">
          <cell r="E99" t="str">
            <v>173900</v>
          </cell>
          <cell r="F99" t="str">
            <v>(Less) Allowance for Loans and Leas Losses (ALLL)-Other Consumer Loans</v>
          </cell>
          <cell r="G99" t="str">
            <v>C</v>
          </cell>
          <cell r="H99" t="str">
            <v>B</v>
          </cell>
          <cell r="I99" t="str">
            <v>74040</v>
          </cell>
          <cell r="J99">
            <v>94.39</v>
          </cell>
          <cell r="K99" t="str">
            <v>30/01/2009 00:00:00</v>
          </cell>
        </row>
        <row r="100">
          <cell r="E100" t="str">
            <v>173902</v>
          </cell>
          <cell r="F100" t="str">
            <v>(Less) Allowance for Loans and Leas Losses (ALLL)-Othe Consumer Loans-USD</v>
          </cell>
          <cell r="G100" t="str">
            <v>C</v>
          </cell>
          <cell r="H100" t="str">
            <v>0</v>
          </cell>
          <cell r="I100" t="str">
            <v>74050</v>
          </cell>
          <cell r="J100">
            <v>94.39</v>
          </cell>
          <cell r="K100" t="str">
            <v>30/01/2009 00:00:00</v>
          </cell>
        </row>
        <row r="101">
          <cell r="E101" t="str">
            <v>200000</v>
          </cell>
          <cell r="F101" t="str">
            <v>Investment, Security and Sundry Assets</v>
          </cell>
          <cell r="G101" t="str">
            <v>D</v>
          </cell>
          <cell r="H101" t="str">
            <v>B</v>
          </cell>
          <cell r="I101" t="str">
            <v>74100</v>
          </cell>
          <cell r="J101">
            <v>5062025.63</v>
          </cell>
          <cell r="K101" t="str">
            <v>30/01/2009 00:00:00</v>
          </cell>
        </row>
        <row r="102">
          <cell r="E102" t="str">
            <v>220000</v>
          </cell>
          <cell r="F102" t="str">
            <v>Prepaid Expenses and Account Receivable</v>
          </cell>
          <cell r="G102" t="str">
            <v>D</v>
          </cell>
          <cell r="H102" t="str">
            <v>B</v>
          </cell>
          <cell r="I102" t="str">
            <v>74101</v>
          </cell>
          <cell r="J102">
            <v>20451.62</v>
          </cell>
          <cell r="K102" t="str">
            <v>30/01/2009 00:00:00</v>
          </cell>
        </row>
        <row r="103">
          <cell r="E103" t="str">
            <v>221000</v>
          </cell>
          <cell r="F103" t="str">
            <v>Prepaid Expense</v>
          </cell>
          <cell r="G103" t="str">
            <v>D</v>
          </cell>
          <cell r="H103" t="str">
            <v>B</v>
          </cell>
          <cell r="I103" t="str">
            <v>74102</v>
          </cell>
          <cell r="J103">
            <v>0</v>
          </cell>
          <cell r="K103" t="str">
            <v>30/01/2009 00:00:00</v>
          </cell>
        </row>
        <row r="104">
          <cell r="E104" t="str">
            <v>221200</v>
          </cell>
          <cell r="F104" t="str">
            <v>Prepaid Insurance</v>
          </cell>
          <cell r="G104" t="str">
            <v>D</v>
          </cell>
          <cell r="H104" t="str">
            <v>B</v>
          </cell>
          <cell r="I104" t="str">
            <v>74103</v>
          </cell>
          <cell r="J104">
            <v>0</v>
          </cell>
          <cell r="K104" t="str">
            <v>30/01/2009 00:00:00</v>
          </cell>
        </row>
        <row r="105">
          <cell r="E105" t="str">
            <v>221202</v>
          </cell>
          <cell r="F105" t="str">
            <v>Prepaid Insurance-USD</v>
          </cell>
          <cell r="G105" t="str">
            <v>D</v>
          </cell>
          <cell r="H105" t="str">
            <v>0</v>
          </cell>
          <cell r="I105" t="str">
            <v>74104</v>
          </cell>
          <cell r="J105">
            <v>0</v>
          </cell>
          <cell r="K105" t="str">
            <v>30/01/2009 00:00:00</v>
          </cell>
        </row>
        <row r="106">
          <cell r="E106" t="str">
            <v>222000</v>
          </cell>
          <cell r="F106" t="str">
            <v>Account Receivable</v>
          </cell>
          <cell r="G106" t="str">
            <v>D</v>
          </cell>
          <cell r="H106" t="str">
            <v>B</v>
          </cell>
          <cell r="I106" t="str">
            <v>74105</v>
          </cell>
          <cell r="J106">
            <v>20451.62</v>
          </cell>
          <cell r="K106" t="str">
            <v>30/01/2009 00:00:00</v>
          </cell>
        </row>
        <row r="107">
          <cell r="E107" t="str">
            <v>222300</v>
          </cell>
          <cell r="F107" t="str">
            <v>Advance Payment or Deposits</v>
          </cell>
          <cell r="G107" t="str">
            <v>D</v>
          </cell>
          <cell r="H107" t="str">
            <v>B</v>
          </cell>
          <cell r="I107" t="str">
            <v>74110</v>
          </cell>
          <cell r="J107">
            <v>4805</v>
          </cell>
          <cell r="K107" t="str">
            <v>30/01/2009 00:00:00</v>
          </cell>
        </row>
        <row r="108">
          <cell r="E108" t="str">
            <v>222302</v>
          </cell>
          <cell r="F108" t="str">
            <v>Advance Payment or Deposits-USD</v>
          </cell>
          <cell r="G108" t="str">
            <v>D</v>
          </cell>
          <cell r="H108" t="str">
            <v>0</v>
          </cell>
          <cell r="I108" t="str">
            <v>74130</v>
          </cell>
          <cell r="J108">
            <v>4805</v>
          </cell>
          <cell r="K108" t="str">
            <v>30/01/2009 00:00:00</v>
          </cell>
        </row>
        <row r="109">
          <cell r="E109" t="str">
            <v>222305</v>
          </cell>
          <cell r="F109" t="str">
            <v>Advance Payment or Deposits-THB</v>
          </cell>
          <cell r="G109" t="str">
            <v>D</v>
          </cell>
          <cell r="H109" t="str">
            <v>0</v>
          </cell>
          <cell r="I109" t="str">
            <v>74140</v>
          </cell>
          <cell r="J109">
            <v>0</v>
          </cell>
          <cell r="K109" t="str">
            <v>30/01/2009 00:00:00</v>
          </cell>
        </row>
        <row r="110">
          <cell r="E110" t="str">
            <v>222600</v>
          </cell>
          <cell r="F110" t="str">
            <v>Other Prepaid Expenses and Deferred Charges</v>
          </cell>
          <cell r="G110" t="str">
            <v>D</v>
          </cell>
          <cell r="H110" t="str">
            <v>B</v>
          </cell>
          <cell r="I110" t="str">
            <v>74200</v>
          </cell>
          <cell r="J110">
            <v>15646.62</v>
          </cell>
          <cell r="K110" t="str">
            <v>30/01/2009 00:00:00</v>
          </cell>
        </row>
        <row r="111">
          <cell r="E111" t="str">
            <v>222602</v>
          </cell>
          <cell r="F111" t="str">
            <v>Other Prepaid Expenses and Deferred Charges-USD</v>
          </cell>
          <cell r="G111" t="str">
            <v>D</v>
          </cell>
          <cell r="H111" t="str">
            <v>B</v>
          </cell>
          <cell r="I111" t="str">
            <v>74400</v>
          </cell>
          <cell r="J111">
            <v>15646.62</v>
          </cell>
          <cell r="K111" t="str">
            <v>30/01/2009 00:00:00</v>
          </cell>
        </row>
        <row r="112">
          <cell r="E112" t="str">
            <v>22260201</v>
          </cell>
          <cell r="F112" t="str">
            <v>Other Prepaid Expenses and Deferred Charges(Prepaid)-USD</v>
          </cell>
          <cell r="G112" t="str">
            <v>D</v>
          </cell>
          <cell r="H112" t="str">
            <v>0</v>
          </cell>
          <cell r="I112" t="str">
            <v>74410</v>
          </cell>
          <cell r="J112">
            <v>15646.62</v>
          </cell>
          <cell r="K112" t="str">
            <v>30/01/2009 00:00:00</v>
          </cell>
        </row>
        <row r="113">
          <cell r="E113" t="str">
            <v>22260202</v>
          </cell>
          <cell r="F113" t="str">
            <v>Other Prepaid Expenses and Deferred Charges(Deferred)-USD</v>
          </cell>
          <cell r="G113" t="str">
            <v>D</v>
          </cell>
          <cell r="H113" t="str">
            <v>0</v>
          </cell>
          <cell r="I113" t="str">
            <v>74420</v>
          </cell>
          <cell r="J113">
            <v>0</v>
          </cell>
          <cell r="K113" t="str">
            <v>30/01/2009 00:00:00</v>
          </cell>
        </row>
        <row r="114">
          <cell r="E114" t="str">
            <v>230000</v>
          </cell>
          <cell r="F114" t="str">
            <v>AIR - Loans and Placements with Banks</v>
          </cell>
          <cell r="G114" t="str">
            <v>D</v>
          </cell>
          <cell r="H114" t="str">
            <v>B</v>
          </cell>
          <cell r="I114" t="str">
            <v>75000</v>
          </cell>
          <cell r="J114">
            <v>85704.45</v>
          </cell>
          <cell r="K114" t="str">
            <v>30/01/2009 00:00:00</v>
          </cell>
        </row>
        <row r="115">
          <cell r="E115" t="str">
            <v>231000</v>
          </cell>
          <cell r="F115" t="str">
            <v>AIR - Due Banks</v>
          </cell>
          <cell r="G115" t="str">
            <v>D</v>
          </cell>
          <cell r="H115" t="str">
            <v>B</v>
          </cell>
          <cell r="I115" t="str">
            <v>76000</v>
          </cell>
          <cell r="J115">
            <v>20607.099999999999</v>
          </cell>
          <cell r="K115" t="str">
            <v>30/01/2009 00:00:00</v>
          </cell>
        </row>
        <row r="116">
          <cell r="E116" t="str">
            <v>231100</v>
          </cell>
          <cell r="F116" t="str">
            <v>AIR - Due NBC</v>
          </cell>
          <cell r="G116" t="str">
            <v>D</v>
          </cell>
          <cell r="H116" t="str">
            <v>B</v>
          </cell>
          <cell r="I116" t="str">
            <v>77000</v>
          </cell>
          <cell r="J116">
            <v>20607.099999999999</v>
          </cell>
          <cell r="K116" t="str">
            <v>30/01/2009 00:00:00</v>
          </cell>
        </row>
        <row r="117">
          <cell r="E117" t="str">
            <v>231120</v>
          </cell>
          <cell r="F117" t="str">
            <v>AIR - Account with NBC</v>
          </cell>
          <cell r="G117" t="str">
            <v>D</v>
          </cell>
          <cell r="H117" t="str">
            <v>B</v>
          </cell>
          <cell r="I117" t="str">
            <v>82000</v>
          </cell>
          <cell r="J117">
            <v>0</v>
          </cell>
          <cell r="K117" t="str">
            <v>30/01/2009 00:00:00</v>
          </cell>
        </row>
        <row r="118">
          <cell r="E118" t="str">
            <v>231122</v>
          </cell>
          <cell r="F118" t="str">
            <v>AIR - Account with NBC -USD</v>
          </cell>
          <cell r="G118" t="str">
            <v>D</v>
          </cell>
          <cell r="H118" t="str">
            <v>0</v>
          </cell>
          <cell r="I118" t="str">
            <v>84000</v>
          </cell>
          <cell r="J118">
            <v>0</v>
          </cell>
          <cell r="K118" t="str">
            <v>30/01/2009 00:00:00</v>
          </cell>
        </row>
        <row r="119">
          <cell r="E119" t="str">
            <v>231140</v>
          </cell>
          <cell r="F119" t="str">
            <v>AIR Short Term Time Deposit with NBC-USD</v>
          </cell>
          <cell r="G119" t="str">
            <v>D</v>
          </cell>
          <cell r="H119" t="str">
            <v>B</v>
          </cell>
          <cell r="I119" t="str">
            <v>85010</v>
          </cell>
          <cell r="J119">
            <v>20607.099999999999</v>
          </cell>
          <cell r="K119" t="str">
            <v>30/01/2009 00:00:00</v>
          </cell>
        </row>
        <row r="120">
          <cell r="E120" t="str">
            <v>231142</v>
          </cell>
          <cell r="F120" t="str">
            <v>AIR Short Term Time Deposit with NBC - USD</v>
          </cell>
          <cell r="G120" t="str">
            <v>D</v>
          </cell>
          <cell r="H120" t="str">
            <v>0</v>
          </cell>
          <cell r="I120" t="str">
            <v>85020</v>
          </cell>
          <cell r="J120">
            <v>20607.099999999999</v>
          </cell>
          <cell r="K120" t="str">
            <v>30/01/2009 00:00:00</v>
          </cell>
        </row>
        <row r="121">
          <cell r="E121" t="str">
            <v>232000</v>
          </cell>
          <cell r="F121" t="str">
            <v>AIR - Standard Loans and Placements with Banks</v>
          </cell>
          <cell r="G121" t="str">
            <v>D</v>
          </cell>
          <cell r="H121" t="str">
            <v>B</v>
          </cell>
          <cell r="I121" t="str">
            <v>85100</v>
          </cell>
          <cell r="J121">
            <v>65097.35</v>
          </cell>
          <cell r="K121" t="str">
            <v>30/01/2009 00:00:00</v>
          </cell>
        </row>
        <row r="122">
          <cell r="E122" t="str">
            <v>232300</v>
          </cell>
          <cell r="F122" t="str">
            <v>AIR - Standard Loans and Placements in Other Banks</v>
          </cell>
          <cell r="G122" t="str">
            <v>D</v>
          </cell>
          <cell r="H122" t="str">
            <v>B</v>
          </cell>
          <cell r="I122" t="str">
            <v>85200</v>
          </cell>
          <cell r="J122">
            <v>65097.35</v>
          </cell>
          <cell r="K122" t="str">
            <v>30/01/2009 00:00:00</v>
          </cell>
        </row>
        <row r="123">
          <cell r="E123" t="str">
            <v>232340</v>
          </cell>
          <cell r="F123" t="str">
            <v>AIR - Standard Deposit Short Term Time Deposit  with HO/Branches-Non Resident</v>
          </cell>
          <cell r="G123" t="str">
            <v>D</v>
          </cell>
          <cell r="H123" t="str">
            <v>B</v>
          </cell>
          <cell r="I123" t="str">
            <v>85300</v>
          </cell>
          <cell r="J123">
            <v>65097.35</v>
          </cell>
          <cell r="K123" t="str">
            <v>30/01/2009 00:00:00</v>
          </cell>
        </row>
        <row r="124">
          <cell r="E124" t="str">
            <v>232342</v>
          </cell>
          <cell r="F124" t="str">
            <v>AIR - Standard Deposit Short Term Time Deposit  with HO/Branches-Non Resident-USD</v>
          </cell>
          <cell r="G124" t="str">
            <v>D</v>
          </cell>
          <cell r="H124" t="str">
            <v>0</v>
          </cell>
          <cell r="I124" t="str">
            <v>85400</v>
          </cell>
          <cell r="J124">
            <v>65097.35</v>
          </cell>
          <cell r="K124" t="str">
            <v>30/01/2009 00:00:00</v>
          </cell>
        </row>
        <row r="125">
          <cell r="E125" t="str">
            <v>250000</v>
          </cell>
          <cell r="F125" t="str">
            <v>AIR - Standard Loans and Lease Financing</v>
          </cell>
          <cell r="G125" t="str">
            <v>D</v>
          </cell>
          <cell r="H125" t="str">
            <v>B</v>
          </cell>
          <cell r="I125" t="str">
            <v>86000</v>
          </cell>
          <cell r="J125">
            <v>7515.9</v>
          </cell>
          <cell r="K125" t="str">
            <v>30/01/2009 00:00:00</v>
          </cell>
        </row>
        <row r="126">
          <cell r="E126" t="str">
            <v>252000</v>
          </cell>
          <cell r="F126" t="str">
            <v>AIR - Standard Loans - Commercial Loans</v>
          </cell>
          <cell r="G126" t="str">
            <v>D</v>
          </cell>
          <cell r="H126" t="str">
            <v>B</v>
          </cell>
          <cell r="I126" t="str">
            <v>87000</v>
          </cell>
          <cell r="J126">
            <v>7515.9</v>
          </cell>
          <cell r="K126" t="str">
            <v>30/01/2009 00:00:00</v>
          </cell>
        </row>
        <row r="127">
          <cell r="E127" t="str">
            <v>252100</v>
          </cell>
          <cell r="F127" t="str">
            <v>AIR - Standard Loans - Overdraft (Permanent Line of Credit)</v>
          </cell>
          <cell r="G127" t="str">
            <v>D</v>
          </cell>
          <cell r="H127" t="str">
            <v>B</v>
          </cell>
          <cell r="I127" t="str">
            <v>88000</v>
          </cell>
          <cell r="J127">
            <v>0</v>
          </cell>
          <cell r="K127" t="str">
            <v>30/01/2009 00:00:00</v>
          </cell>
        </row>
        <row r="128">
          <cell r="E128" t="str">
            <v>252110</v>
          </cell>
          <cell r="F128" t="str">
            <v>AIR - Standard Loans - Overdraft (Permanent Line of Credit) - Private Sector - Resident</v>
          </cell>
          <cell r="G128" t="str">
            <v>D</v>
          </cell>
          <cell r="H128" t="str">
            <v>B</v>
          </cell>
          <cell r="I128" t="str">
            <v>89000</v>
          </cell>
          <cell r="J128">
            <v>0</v>
          </cell>
          <cell r="K128" t="str">
            <v>30/01/2009 00:00:00</v>
          </cell>
        </row>
        <row r="129">
          <cell r="E129" t="str">
            <v>252112</v>
          </cell>
          <cell r="F129" t="str">
            <v>AIR - STD Loans - O/D (Permanent Line of Credit) - Private Sector - Resident -USD</v>
          </cell>
          <cell r="G129" t="str">
            <v>D</v>
          </cell>
          <cell r="H129" t="str">
            <v>0</v>
          </cell>
          <cell r="I129" t="str">
            <v>91000</v>
          </cell>
          <cell r="J129">
            <v>0</v>
          </cell>
          <cell r="K129" t="str">
            <v>30/01/2009 00:00:00</v>
          </cell>
        </row>
        <row r="130">
          <cell r="E130" t="str">
            <v>252200</v>
          </cell>
          <cell r="F130" t="str">
            <v>AIR - Standard Loans - Short term Commercial Loans</v>
          </cell>
          <cell r="G130" t="str">
            <v>D</v>
          </cell>
          <cell r="H130" t="str">
            <v>B</v>
          </cell>
          <cell r="I130" t="str">
            <v>92100</v>
          </cell>
          <cell r="J130">
            <v>272.61</v>
          </cell>
          <cell r="K130" t="str">
            <v>30/01/2009 00:00:00</v>
          </cell>
        </row>
        <row r="131">
          <cell r="E131" t="str">
            <v>252210</v>
          </cell>
          <cell r="F131" t="str">
            <v>AIR - Standard Loans - Short term Commercial Loans-Private Sector-Resident</v>
          </cell>
          <cell r="G131" t="str">
            <v>D</v>
          </cell>
          <cell r="H131" t="str">
            <v>B</v>
          </cell>
          <cell r="I131" t="str">
            <v>92200</v>
          </cell>
          <cell r="J131">
            <v>272.61</v>
          </cell>
          <cell r="K131" t="str">
            <v>30/01/2009 00:00:00</v>
          </cell>
        </row>
        <row r="132">
          <cell r="E132" t="str">
            <v>252212</v>
          </cell>
          <cell r="F132" t="str">
            <v>AIR - Standard Loans - Short term Commercial Loans-Private Sector-Resident-USD</v>
          </cell>
          <cell r="G132" t="str">
            <v>D</v>
          </cell>
          <cell r="H132" t="str">
            <v>B</v>
          </cell>
          <cell r="I132" t="str">
            <v>92300</v>
          </cell>
          <cell r="J132">
            <v>272.61</v>
          </cell>
          <cell r="K132" t="str">
            <v>30/01/2009 00:00:00</v>
          </cell>
        </row>
        <row r="133">
          <cell r="E133" t="str">
            <v>25221201</v>
          </cell>
          <cell r="F133" t="str">
            <v>AIR - Standard Loans -(LBD) Short term Commercial Loans-Private Sector-Resident-USD</v>
          </cell>
          <cell r="G133" t="str">
            <v>D</v>
          </cell>
          <cell r="H133" t="str">
            <v>0</v>
          </cell>
          <cell r="I133" t="str">
            <v>92400</v>
          </cell>
          <cell r="J133">
            <v>0</v>
          </cell>
          <cell r="K133" t="str">
            <v>30/01/2009 00:00:00</v>
          </cell>
        </row>
        <row r="134">
          <cell r="E134" t="str">
            <v>25221202</v>
          </cell>
          <cell r="F134" t="str">
            <v>AIR - Standard Loans -(LBP) Short term Commercial Loans-Private Sector-Resident-USD</v>
          </cell>
          <cell r="G134" t="str">
            <v>D</v>
          </cell>
          <cell r="H134" t="str">
            <v>0</v>
          </cell>
          <cell r="I134" t="str">
            <v>92500</v>
          </cell>
          <cell r="J134">
            <v>272.61</v>
          </cell>
          <cell r="K134" t="str">
            <v>30/01/2009 00:00:00</v>
          </cell>
        </row>
        <row r="135">
          <cell r="E135" t="str">
            <v>252300</v>
          </cell>
          <cell r="F135" t="str">
            <v>AIR - Standard Loans - Long term Commercial Loans</v>
          </cell>
          <cell r="G135" t="str">
            <v>D</v>
          </cell>
          <cell r="H135" t="str">
            <v>B</v>
          </cell>
          <cell r="I135" t="str">
            <v>93000</v>
          </cell>
          <cell r="J135">
            <v>6757.03</v>
          </cell>
          <cell r="K135" t="str">
            <v>30/01/2009 00:00:00</v>
          </cell>
        </row>
        <row r="136">
          <cell r="E136" t="str">
            <v>252370</v>
          </cell>
          <cell r="F136" t="str">
            <v>AIR - Standard Loans - Other Long term Loans</v>
          </cell>
          <cell r="G136" t="str">
            <v>D</v>
          </cell>
          <cell r="H136" t="str">
            <v>B</v>
          </cell>
          <cell r="I136" t="str">
            <v>94000</v>
          </cell>
          <cell r="J136">
            <v>6757.03</v>
          </cell>
          <cell r="K136" t="str">
            <v>30/01/2009 00:00:00</v>
          </cell>
        </row>
        <row r="137">
          <cell r="E137" t="str">
            <v>252372</v>
          </cell>
          <cell r="F137" t="str">
            <v>AIR - STD Loans - Other Long term Loans - Private Sector - Resident -USD</v>
          </cell>
          <cell r="G137" t="str">
            <v>D</v>
          </cell>
          <cell r="H137" t="str">
            <v>0</v>
          </cell>
          <cell r="I137" t="str">
            <v>96000</v>
          </cell>
          <cell r="J137">
            <v>6757.03</v>
          </cell>
          <cell r="K137" t="str">
            <v>30/01/2009 00:00:00</v>
          </cell>
        </row>
        <row r="138">
          <cell r="E138" t="str">
            <v>252375</v>
          </cell>
          <cell r="F138" t="str">
            <v>AIR - STD Loans - Other Long term Loans - Private Sector - Resident -THB</v>
          </cell>
          <cell r="G138" t="str">
            <v>D</v>
          </cell>
          <cell r="H138" t="str">
            <v>0</v>
          </cell>
          <cell r="I138" t="str">
            <v>97000</v>
          </cell>
          <cell r="J138">
            <v>0</v>
          </cell>
          <cell r="K138" t="str">
            <v>30/01/2009 00:00:00</v>
          </cell>
        </row>
        <row r="139">
          <cell r="E139" t="str">
            <v>252700</v>
          </cell>
          <cell r="F139" t="str">
            <v>AIR - Standard Loans - Trade and Documentary Credits</v>
          </cell>
          <cell r="G139" t="str">
            <v>D</v>
          </cell>
          <cell r="H139" t="str">
            <v>B</v>
          </cell>
          <cell r="I139" t="str">
            <v>106000</v>
          </cell>
          <cell r="J139">
            <v>486.26</v>
          </cell>
          <cell r="K139" t="str">
            <v>30/01/2009 00:00:00</v>
          </cell>
        </row>
        <row r="140">
          <cell r="E140" t="str">
            <v>252740</v>
          </cell>
          <cell r="F140" t="str">
            <v>AIR - STD Loans - Other Bill of Exchange (BoE) - Private Sector - Resident</v>
          </cell>
          <cell r="G140" t="str">
            <v>D</v>
          </cell>
          <cell r="H140" t="str">
            <v>B</v>
          </cell>
          <cell r="I140" t="str">
            <v>107000</v>
          </cell>
          <cell r="J140">
            <v>0</v>
          </cell>
          <cell r="K140" t="str">
            <v>30/01/2009 00:00:00</v>
          </cell>
        </row>
        <row r="141">
          <cell r="E141" t="str">
            <v>252742</v>
          </cell>
          <cell r="F141" t="str">
            <v>AIR - STD Loans - Other Bill of Exchange (BoE) - Private Sector - Resident -USD</v>
          </cell>
          <cell r="G141" t="str">
            <v>D</v>
          </cell>
          <cell r="H141" t="str">
            <v>0</v>
          </cell>
          <cell r="I141" t="str">
            <v>108000</v>
          </cell>
          <cell r="J141">
            <v>0</v>
          </cell>
          <cell r="K141" t="str">
            <v>30/01/2009 00:00:00</v>
          </cell>
        </row>
        <row r="142">
          <cell r="E142" t="str">
            <v>25274202</v>
          </cell>
          <cell r="F142" t="str">
            <v>AIR - STD Loans - Other Bill of Exchange (P/C-under L/C) - Private Sector - Resident -USD</v>
          </cell>
          <cell r="G142" t="str">
            <v>D</v>
          </cell>
          <cell r="H142" t="str">
            <v>0</v>
          </cell>
          <cell r="I142" t="str">
            <v>108200</v>
          </cell>
          <cell r="J142">
            <v>0</v>
          </cell>
          <cell r="K142" t="str">
            <v>30/01/2009 00:00:00</v>
          </cell>
        </row>
        <row r="143">
          <cell r="E143" t="str">
            <v>25274203</v>
          </cell>
          <cell r="F143" t="str">
            <v>AIR - STD Loans - Other Bill of Exchange (FPL) - Private Sector - Resident -USD</v>
          </cell>
          <cell r="G143" t="str">
            <v>D</v>
          </cell>
          <cell r="H143" t="str">
            <v>0</v>
          </cell>
          <cell r="I143" t="str">
            <v>108300</v>
          </cell>
          <cell r="J143">
            <v>0</v>
          </cell>
          <cell r="K143" t="str">
            <v>30/01/2009 00:00:00</v>
          </cell>
        </row>
        <row r="144">
          <cell r="E144" t="str">
            <v>25274204</v>
          </cell>
          <cell r="F144" t="str">
            <v>AIR - STD Loans - Other Bill of Exchange (P/C-under Contract/Order) - Private Sector - Resident -USD</v>
          </cell>
          <cell r="G144" t="str">
            <v>D</v>
          </cell>
          <cell r="H144" t="str">
            <v>0</v>
          </cell>
          <cell r="I144" t="str">
            <v>108400</v>
          </cell>
          <cell r="J144">
            <v>0</v>
          </cell>
          <cell r="K144" t="str">
            <v>30/01/2009 00:00:00</v>
          </cell>
        </row>
        <row r="145">
          <cell r="E145" t="str">
            <v>252770</v>
          </cell>
          <cell r="F145" t="str">
            <v>AIR - Standard Loans - Trust Receipt</v>
          </cell>
          <cell r="G145" t="str">
            <v>D</v>
          </cell>
          <cell r="H145" t="str">
            <v>B</v>
          </cell>
          <cell r="I145" t="str">
            <v>109000</v>
          </cell>
          <cell r="J145">
            <v>486.26</v>
          </cell>
          <cell r="K145" t="str">
            <v>30/01/2009 00:00:00</v>
          </cell>
        </row>
        <row r="146">
          <cell r="E146" t="str">
            <v>252772</v>
          </cell>
          <cell r="F146" t="str">
            <v>AIR - STD Loans - T/R - Private Sector - Resident -USD</v>
          </cell>
          <cell r="G146" t="str">
            <v>D</v>
          </cell>
          <cell r="H146" t="str">
            <v>0</v>
          </cell>
          <cell r="I146" t="str">
            <v>111000</v>
          </cell>
          <cell r="J146">
            <v>343.55</v>
          </cell>
          <cell r="K146" t="str">
            <v>30/01/2009 00:00:00</v>
          </cell>
        </row>
        <row r="147">
          <cell r="E147" t="str">
            <v>252775</v>
          </cell>
          <cell r="F147" t="str">
            <v>AIR - STD Loans - T/R - Private Sector - Resident -THB</v>
          </cell>
          <cell r="G147" t="str">
            <v>D</v>
          </cell>
          <cell r="H147" t="str">
            <v>0</v>
          </cell>
          <cell r="I147" t="str">
            <v>112000</v>
          </cell>
          <cell r="J147">
            <v>142.71</v>
          </cell>
          <cell r="K147" t="str">
            <v>30/01/2009 00:00:00</v>
          </cell>
        </row>
        <row r="148">
          <cell r="E148" t="str">
            <v>253000</v>
          </cell>
          <cell r="F148" t="str">
            <v>AIR - STD Loans - Consumer Loans</v>
          </cell>
          <cell r="G148" t="str">
            <v>D</v>
          </cell>
          <cell r="H148" t="str">
            <v>B</v>
          </cell>
          <cell r="I148" t="str">
            <v>112100</v>
          </cell>
          <cell r="J148">
            <v>0</v>
          </cell>
          <cell r="K148" t="str">
            <v>30/01/2009 00:00:00</v>
          </cell>
        </row>
        <row r="149">
          <cell r="E149" t="str">
            <v>253120</v>
          </cell>
          <cell r="F149" t="str">
            <v>AIR - STD Loans - Bank Employee-Resident</v>
          </cell>
          <cell r="G149" t="str">
            <v>D</v>
          </cell>
          <cell r="H149" t="str">
            <v>B</v>
          </cell>
          <cell r="I149" t="str">
            <v>112200</v>
          </cell>
          <cell r="J149">
            <v>0</v>
          </cell>
          <cell r="K149" t="str">
            <v>30/01/2009 00:00:00</v>
          </cell>
        </row>
        <row r="150">
          <cell r="E150" t="str">
            <v>253122</v>
          </cell>
          <cell r="F150" t="str">
            <v>AIR - STD Loans - Bank Employee-Resident-USD</v>
          </cell>
          <cell r="G150" t="str">
            <v>D</v>
          </cell>
          <cell r="H150" t="str">
            <v>0</v>
          </cell>
          <cell r="I150" t="str">
            <v>112300</v>
          </cell>
          <cell r="J150">
            <v>0</v>
          </cell>
          <cell r="K150" t="str">
            <v>30/01/2009 00:00:00</v>
          </cell>
        </row>
        <row r="151">
          <cell r="E151" t="str">
            <v>260000</v>
          </cell>
          <cell r="F151" t="str">
            <v>AIR - Sub Standard Loans and Lease Financing</v>
          </cell>
          <cell r="G151" t="str">
            <v>D</v>
          </cell>
          <cell r="H151" t="str">
            <v>B</v>
          </cell>
          <cell r="I151" t="str">
            <v>113000</v>
          </cell>
          <cell r="J151">
            <v>0</v>
          </cell>
          <cell r="K151" t="str">
            <v>30/01/2009 00:00:00</v>
          </cell>
        </row>
        <row r="152">
          <cell r="E152" t="str">
            <v>262000</v>
          </cell>
          <cell r="F152" t="str">
            <v>AIR- Sub Standard Loans - Commerial Loans</v>
          </cell>
          <cell r="G152" t="str">
            <v>D</v>
          </cell>
          <cell r="H152" t="str">
            <v>B</v>
          </cell>
          <cell r="I152" t="str">
            <v>113100</v>
          </cell>
          <cell r="J152">
            <v>0</v>
          </cell>
          <cell r="K152" t="str">
            <v>30/01/2009 00:00:00</v>
          </cell>
        </row>
        <row r="153">
          <cell r="E153" t="str">
            <v>262300</v>
          </cell>
          <cell r="F153" t="str">
            <v>AIR- Sub Standard Loans - Long term Commerial Loans</v>
          </cell>
          <cell r="G153" t="str">
            <v>D</v>
          </cell>
          <cell r="H153" t="str">
            <v>B</v>
          </cell>
          <cell r="I153" t="str">
            <v>113200</v>
          </cell>
          <cell r="J153">
            <v>0</v>
          </cell>
          <cell r="K153" t="str">
            <v>30/01/2009 00:00:00</v>
          </cell>
        </row>
        <row r="154">
          <cell r="E154" t="str">
            <v>262370</v>
          </cell>
          <cell r="F154" t="str">
            <v>AIR- Sub Standard Loans - Other Long term Loans</v>
          </cell>
          <cell r="G154" t="str">
            <v>D</v>
          </cell>
          <cell r="H154" t="str">
            <v>B</v>
          </cell>
          <cell r="I154" t="str">
            <v>113300</v>
          </cell>
          <cell r="J154">
            <v>0</v>
          </cell>
          <cell r="K154" t="str">
            <v>30/01/2009 00:00:00</v>
          </cell>
        </row>
        <row r="155">
          <cell r="E155" t="str">
            <v>262372</v>
          </cell>
          <cell r="F155" t="str">
            <v>AIR- Sub Standard Loans - Other Long term Loans-Private Sector-Resident-USD</v>
          </cell>
          <cell r="G155" t="str">
            <v>D</v>
          </cell>
          <cell r="H155" t="str">
            <v>0</v>
          </cell>
          <cell r="I155" t="str">
            <v>113400</v>
          </cell>
          <cell r="J155">
            <v>0</v>
          </cell>
          <cell r="K155" t="str">
            <v>30/01/2009 00:00:00</v>
          </cell>
        </row>
        <row r="156">
          <cell r="E156" t="str">
            <v>263000</v>
          </cell>
          <cell r="F156" t="str">
            <v>AIR - Sub Standard Loans - Consumer Loans</v>
          </cell>
          <cell r="G156" t="str">
            <v>D</v>
          </cell>
          <cell r="H156" t="str">
            <v>B</v>
          </cell>
          <cell r="I156" t="str">
            <v>114000</v>
          </cell>
          <cell r="J156">
            <v>0</v>
          </cell>
          <cell r="K156" t="str">
            <v>30/01/2009 00:00:00</v>
          </cell>
        </row>
        <row r="157">
          <cell r="E157" t="str">
            <v>263900</v>
          </cell>
          <cell r="F157" t="str">
            <v>AIR - Sub Standard Loans - Other Consumer Loans</v>
          </cell>
          <cell r="G157" t="str">
            <v>D</v>
          </cell>
          <cell r="H157" t="str">
            <v>B</v>
          </cell>
          <cell r="I157" t="str">
            <v>115000</v>
          </cell>
          <cell r="J157">
            <v>0</v>
          </cell>
          <cell r="K157" t="str">
            <v>30/01/2009 00:00:00</v>
          </cell>
        </row>
        <row r="158">
          <cell r="E158" t="str">
            <v>263910</v>
          </cell>
          <cell r="F158" t="str">
            <v>AIR - STD Loans - Other Consumer Loans - Individuals - Resident</v>
          </cell>
          <cell r="G158" t="str">
            <v>D</v>
          </cell>
          <cell r="H158" t="str">
            <v>B</v>
          </cell>
          <cell r="I158" t="str">
            <v>116000</v>
          </cell>
          <cell r="J158">
            <v>0</v>
          </cell>
          <cell r="K158" t="str">
            <v>30/01/2009 00:00:00</v>
          </cell>
        </row>
        <row r="159">
          <cell r="E159" t="str">
            <v>263912</v>
          </cell>
          <cell r="F159" t="str">
            <v>AIR - STD Loans - Other Consumer Loans - Individuals - Resident -USD</v>
          </cell>
          <cell r="G159" t="str">
            <v>D</v>
          </cell>
          <cell r="H159" t="str">
            <v>0</v>
          </cell>
          <cell r="I159" t="str">
            <v>118000</v>
          </cell>
          <cell r="J159">
            <v>0</v>
          </cell>
          <cell r="K159" t="str">
            <v>30/01/2009 00:00:00</v>
          </cell>
        </row>
        <row r="160">
          <cell r="E160" t="str">
            <v>270000</v>
          </cell>
          <cell r="F160" t="str">
            <v>AIR - Doubtful Loans and Lease Financing</v>
          </cell>
          <cell r="G160" t="str">
            <v>D</v>
          </cell>
          <cell r="H160" t="str">
            <v>B</v>
          </cell>
          <cell r="I160" t="str">
            <v>119100</v>
          </cell>
          <cell r="J160">
            <v>0</v>
          </cell>
          <cell r="K160" t="str">
            <v>30/01/2009 00:00:00</v>
          </cell>
        </row>
        <row r="161">
          <cell r="E161" t="str">
            <v>272000</v>
          </cell>
          <cell r="F161" t="str">
            <v>AIR - Doubtful Loans - Commercial Loans</v>
          </cell>
          <cell r="G161" t="str">
            <v>D</v>
          </cell>
          <cell r="H161" t="str">
            <v>B</v>
          </cell>
          <cell r="I161" t="str">
            <v>119200</v>
          </cell>
          <cell r="J161">
            <v>0</v>
          </cell>
          <cell r="K161" t="str">
            <v>30/01/2009 00:00:00</v>
          </cell>
        </row>
        <row r="162">
          <cell r="E162" t="str">
            <v>272300</v>
          </cell>
          <cell r="F162" t="str">
            <v>AIR - Doubtful Loans - Long term Commercial Loans</v>
          </cell>
          <cell r="G162" t="str">
            <v>D</v>
          </cell>
          <cell r="H162" t="str">
            <v>B</v>
          </cell>
          <cell r="I162" t="str">
            <v>119300</v>
          </cell>
          <cell r="J162">
            <v>0</v>
          </cell>
          <cell r="K162" t="str">
            <v>30/01/2009 00:00:00</v>
          </cell>
        </row>
        <row r="163">
          <cell r="E163" t="str">
            <v>272370</v>
          </cell>
          <cell r="F163" t="str">
            <v>AIR - Doubtful Loans -Other Long term Loans</v>
          </cell>
          <cell r="G163" t="str">
            <v>D</v>
          </cell>
          <cell r="H163" t="str">
            <v>B</v>
          </cell>
          <cell r="I163" t="str">
            <v>119400</v>
          </cell>
          <cell r="J163">
            <v>0</v>
          </cell>
          <cell r="K163" t="str">
            <v>30/01/2009 00:00:00</v>
          </cell>
        </row>
        <row r="164">
          <cell r="E164" t="str">
            <v>272372</v>
          </cell>
          <cell r="F164" t="str">
            <v>AIR - Doubtful Loans -Other Long term Loans - Private Sector - Resident - USD</v>
          </cell>
          <cell r="G164" t="str">
            <v>D</v>
          </cell>
          <cell r="H164" t="str">
            <v>0</v>
          </cell>
          <cell r="I164" t="str">
            <v>119500</v>
          </cell>
          <cell r="J164">
            <v>0</v>
          </cell>
          <cell r="K164" t="str">
            <v>30/01/2009 00:00:00</v>
          </cell>
        </row>
        <row r="165">
          <cell r="E165" t="str">
            <v>280000</v>
          </cell>
          <cell r="F165" t="str">
            <v>AIR - Loss Loans and Lease Financing</v>
          </cell>
          <cell r="G165" t="str">
            <v>D</v>
          </cell>
          <cell r="H165" t="str">
            <v>B</v>
          </cell>
          <cell r="I165" t="str">
            <v>120000</v>
          </cell>
          <cell r="J165">
            <v>0</v>
          </cell>
          <cell r="K165" t="str">
            <v>30/01/2009 00:00:00</v>
          </cell>
        </row>
        <row r="166">
          <cell r="E166" t="str">
            <v>282000</v>
          </cell>
          <cell r="F166" t="str">
            <v>AIR - Loss Loans - Commercial Loans</v>
          </cell>
          <cell r="G166" t="str">
            <v>D</v>
          </cell>
          <cell r="H166" t="str">
            <v>B</v>
          </cell>
          <cell r="I166" t="str">
            <v>121000</v>
          </cell>
          <cell r="J166">
            <v>0</v>
          </cell>
          <cell r="K166" t="str">
            <v>30/01/2009 00:00:00</v>
          </cell>
        </row>
        <row r="167">
          <cell r="E167" t="str">
            <v>282600</v>
          </cell>
          <cell r="F167" t="str">
            <v>AIR - Loss Loans - Other Commercial Loans</v>
          </cell>
          <cell r="G167" t="str">
            <v>D</v>
          </cell>
          <cell r="H167" t="str">
            <v>B</v>
          </cell>
          <cell r="I167" t="str">
            <v>122000</v>
          </cell>
          <cell r="J167">
            <v>0</v>
          </cell>
          <cell r="K167" t="str">
            <v>30/01/2009 00:00:00</v>
          </cell>
        </row>
        <row r="168">
          <cell r="E168" t="str">
            <v>282610</v>
          </cell>
          <cell r="F168" t="str">
            <v>AIR - Loss Loans - Other Commercial Loans - Private Sector - Resident</v>
          </cell>
          <cell r="G168" t="str">
            <v>D</v>
          </cell>
          <cell r="H168" t="str">
            <v>B</v>
          </cell>
          <cell r="I168" t="str">
            <v>123000</v>
          </cell>
          <cell r="J168">
            <v>0</v>
          </cell>
          <cell r="K168" t="str">
            <v>30/01/2009 00:00:00</v>
          </cell>
        </row>
        <row r="169">
          <cell r="E169" t="str">
            <v>282615</v>
          </cell>
          <cell r="F169" t="str">
            <v>AIR - Loss Loans - Other Commercial Loans - Private Sector - Resident -THB</v>
          </cell>
          <cell r="G169" t="str">
            <v>D</v>
          </cell>
          <cell r="H169" t="str">
            <v>0</v>
          </cell>
          <cell r="I169" t="str">
            <v>126000</v>
          </cell>
          <cell r="J169">
            <v>0</v>
          </cell>
          <cell r="K169" t="str">
            <v>30/01/2009 00:00:00</v>
          </cell>
        </row>
        <row r="170">
          <cell r="E170" t="str">
            <v>290000</v>
          </cell>
          <cell r="F170" t="str">
            <v>Fixed Assets and Other</v>
          </cell>
          <cell r="G170" t="str">
            <v>D</v>
          </cell>
          <cell r="H170" t="str">
            <v>B</v>
          </cell>
          <cell r="I170" t="str">
            <v>127000</v>
          </cell>
          <cell r="J170">
            <v>4948353.66</v>
          </cell>
          <cell r="K170" t="str">
            <v>30/01/2009 00:00:00</v>
          </cell>
        </row>
        <row r="171">
          <cell r="E171" t="str">
            <v>291000</v>
          </cell>
          <cell r="F171" t="str">
            <v>Land</v>
          </cell>
          <cell r="G171" t="str">
            <v>D</v>
          </cell>
          <cell r="H171" t="str">
            <v>B</v>
          </cell>
          <cell r="I171" t="str">
            <v>128000</v>
          </cell>
          <cell r="J171">
            <v>360000</v>
          </cell>
          <cell r="K171" t="str">
            <v>30/01/2009 00:00:00</v>
          </cell>
        </row>
        <row r="172">
          <cell r="E172" t="str">
            <v>291100</v>
          </cell>
          <cell r="F172" t="str">
            <v>Land</v>
          </cell>
          <cell r="G172" t="str">
            <v>D</v>
          </cell>
          <cell r="H172" t="str">
            <v>B</v>
          </cell>
          <cell r="I172" t="str">
            <v>129000</v>
          </cell>
          <cell r="J172">
            <v>360000</v>
          </cell>
          <cell r="K172" t="str">
            <v>30/01/2009 00:00:00</v>
          </cell>
        </row>
        <row r="173">
          <cell r="E173" t="str">
            <v>291102</v>
          </cell>
          <cell r="F173" t="str">
            <v>Land -USD</v>
          </cell>
          <cell r="G173" t="str">
            <v>D</v>
          </cell>
          <cell r="H173" t="str">
            <v>0</v>
          </cell>
          <cell r="I173" t="str">
            <v>131000</v>
          </cell>
          <cell r="J173">
            <v>360000</v>
          </cell>
          <cell r="K173" t="str">
            <v>30/01/2009 00:00:00</v>
          </cell>
        </row>
        <row r="174">
          <cell r="E174" t="str">
            <v>292000</v>
          </cell>
          <cell r="F174" t="str">
            <v>Building and Leasehold Improvements</v>
          </cell>
          <cell r="G174" t="str">
            <v>D</v>
          </cell>
          <cell r="H174" t="str">
            <v>B</v>
          </cell>
          <cell r="I174" t="str">
            <v>133000</v>
          </cell>
          <cell r="J174">
            <v>160000</v>
          </cell>
          <cell r="K174" t="str">
            <v>30/01/2009 00:00:00</v>
          </cell>
        </row>
        <row r="175">
          <cell r="E175" t="str">
            <v>292100</v>
          </cell>
          <cell r="F175" t="str">
            <v>Building (Bank Premises)</v>
          </cell>
          <cell r="G175" t="str">
            <v>D</v>
          </cell>
          <cell r="H175" t="str">
            <v>B</v>
          </cell>
          <cell r="I175" t="str">
            <v>134000</v>
          </cell>
          <cell r="J175">
            <v>160000</v>
          </cell>
          <cell r="K175" t="str">
            <v>30/01/2009 00:00:00</v>
          </cell>
        </row>
        <row r="176">
          <cell r="E176" t="str">
            <v>292102</v>
          </cell>
          <cell r="F176" t="str">
            <v>Building (Bank Premises) -USD</v>
          </cell>
          <cell r="G176" t="str">
            <v>D</v>
          </cell>
          <cell r="H176" t="str">
            <v>0</v>
          </cell>
          <cell r="I176" t="str">
            <v>136000</v>
          </cell>
          <cell r="J176">
            <v>160000</v>
          </cell>
          <cell r="K176" t="str">
            <v>30/01/2009 00:00:00</v>
          </cell>
        </row>
        <row r="177">
          <cell r="E177" t="str">
            <v>29210202</v>
          </cell>
          <cell r="F177" t="str">
            <v>Building (Bank Premises)-Rennovation -USD</v>
          </cell>
          <cell r="G177" t="str">
            <v>D</v>
          </cell>
          <cell r="H177" t="str">
            <v>0</v>
          </cell>
          <cell r="I177" t="str">
            <v>136100</v>
          </cell>
          <cell r="J177">
            <v>0</v>
          </cell>
          <cell r="K177" t="str">
            <v>30/01/2009 00:00:00</v>
          </cell>
        </row>
        <row r="178">
          <cell r="E178" t="str">
            <v>293000</v>
          </cell>
          <cell r="F178" t="str">
            <v>Furniture, Fixtures, Equipment</v>
          </cell>
          <cell r="G178" t="str">
            <v>D</v>
          </cell>
          <cell r="H178" t="str">
            <v>B</v>
          </cell>
          <cell r="I178" t="str">
            <v>138000</v>
          </cell>
          <cell r="J178">
            <v>199018.83</v>
          </cell>
          <cell r="K178" t="str">
            <v>30/01/2009 00:00:00</v>
          </cell>
        </row>
        <row r="179">
          <cell r="E179" t="str">
            <v>293100</v>
          </cell>
          <cell r="F179" t="str">
            <v>Furniture and Fixtures</v>
          </cell>
          <cell r="G179" t="str">
            <v>D</v>
          </cell>
          <cell r="H179" t="str">
            <v>B</v>
          </cell>
          <cell r="I179" t="str">
            <v>139000</v>
          </cell>
          <cell r="J179">
            <v>10370.43</v>
          </cell>
          <cell r="K179" t="str">
            <v>30/01/2009 00:00:00</v>
          </cell>
        </row>
        <row r="180">
          <cell r="E180" t="str">
            <v>293101</v>
          </cell>
          <cell r="F180" t="str">
            <v>Furniture and Fixtures -KHR</v>
          </cell>
          <cell r="G180" t="str">
            <v>D</v>
          </cell>
          <cell r="H180" t="str">
            <v>0</v>
          </cell>
          <cell r="I180" t="str">
            <v>140000</v>
          </cell>
          <cell r="J180">
            <v>0</v>
          </cell>
          <cell r="K180" t="str">
            <v>30/01/2009 00:00:00</v>
          </cell>
        </row>
        <row r="181">
          <cell r="E181" t="str">
            <v>293102</v>
          </cell>
          <cell r="F181" t="str">
            <v>Furniture and Fixtures -USD</v>
          </cell>
          <cell r="G181" t="str">
            <v>D</v>
          </cell>
          <cell r="H181" t="str">
            <v>0</v>
          </cell>
          <cell r="I181" t="str">
            <v>141000</v>
          </cell>
          <cell r="J181">
            <v>8111.55</v>
          </cell>
          <cell r="K181" t="str">
            <v>30/01/2009 00:00:00</v>
          </cell>
        </row>
        <row r="182">
          <cell r="E182" t="str">
            <v>293105</v>
          </cell>
          <cell r="F182" t="str">
            <v>Furniture and Fixtures -THB</v>
          </cell>
          <cell r="G182" t="str">
            <v>D</v>
          </cell>
          <cell r="H182" t="str">
            <v>0</v>
          </cell>
          <cell r="I182" t="str">
            <v>142000</v>
          </cell>
          <cell r="J182">
            <v>2258.88</v>
          </cell>
          <cell r="K182" t="str">
            <v>30/01/2009 00:00:00</v>
          </cell>
        </row>
        <row r="183">
          <cell r="E183" t="str">
            <v>293200</v>
          </cell>
          <cell r="F183" t="str">
            <v>Equipments</v>
          </cell>
          <cell r="G183" t="str">
            <v>D</v>
          </cell>
          <cell r="H183" t="str">
            <v>B</v>
          </cell>
          <cell r="I183" t="str">
            <v>143000</v>
          </cell>
          <cell r="J183">
            <v>42575.01</v>
          </cell>
          <cell r="K183" t="str">
            <v>30/01/2009 00:00:00</v>
          </cell>
        </row>
        <row r="184">
          <cell r="E184" t="str">
            <v>293202</v>
          </cell>
          <cell r="F184" t="str">
            <v>Equipments -USD</v>
          </cell>
          <cell r="G184" t="str">
            <v>D</v>
          </cell>
          <cell r="H184" t="str">
            <v>0</v>
          </cell>
          <cell r="I184" t="str">
            <v>145000</v>
          </cell>
          <cell r="J184">
            <v>0</v>
          </cell>
          <cell r="K184" t="str">
            <v>30/01/2009 00:00:00</v>
          </cell>
        </row>
        <row r="185">
          <cell r="E185" t="str">
            <v>29320201</v>
          </cell>
          <cell r="F185" t="str">
            <v>Equipments (SP)-USD</v>
          </cell>
          <cell r="G185" t="str">
            <v>D</v>
          </cell>
          <cell r="H185" t="str">
            <v>0</v>
          </cell>
          <cell r="I185" t="str">
            <v>145010</v>
          </cell>
          <cell r="J185">
            <v>17986.13</v>
          </cell>
          <cell r="K185" t="str">
            <v>30/01/2009 00:00:00</v>
          </cell>
        </row>
        <row r="186">
          <cell r="E186" t="str">
            <v>29320202</v>
          </cell>
          <cell r="F186" t="str">
            <v>Equipments(F&amp;E) -USD</v>
          </cell>
          <cell r="G186" t="str">
            <v>D</v>
          </cell>
          <cell r="H186" t="str">
            <v>0</v>
          </cell>
          <cell r="I186" t="str">
            <v>145100</v>
          </cell>
          <cell r="J186">
            <v>18948.18</v>
          </cell>
          <cell r="K186" t="str">
            <v>30/01/2009 00:00:00</v>
          </cell>
        </row>
        <row r="187">
          <cell r="E187" t="str">
            <v>29320503</v>
          </cell>
          <cell r="F187" t="str">
            <v>Equipments(SP) -THB</v>
          </cell>
          <cell r="G187" t="str">
            <v>D</v>
          </cell>
          <cell r="H187" t="str">
            <v>0</v>
          </cell>
          <cell r="I187" t="str">
            <v>146010</v>
          </cell>
          <cell r="J187">
            <v>0</v>
          </cell>
          <cell r="K187" t="str">
            <v>30/01/2009 00:00:00</v>
          </cell>
        </row>
        <row r="188">
          <cell r="E188" t="str">
            <v>29320505</v>
          </cell>
          <cell r="F188" t="str">
            <v>Equipments (F&amp;E)-THB</v>
          </cell>
          <cell r="G188" t="str">
            <v>D</v>
          </cell>
          <cell r="H188" t="str">
            <v>0</v>
          </cell>
          <cell r="I188" t="str">
            <v>146100</v>
          </cell>
          <cell r="J188">
            <v>5640.7</v>
          </cell>
          <cell r="K188" t="str">
            <v>30/01/2009 00:00:00</v>
          </cell>
        </row>
        <row r="189">
          <cell r="E189" t="str">
            <v>293300</v>
          </cell>
          <cell r="F189" t="str">
            <v>Computer Equipment</v>
          </cell>
          <cell r="G189" t="str">
            <v>D</v>
          </cell>
          <cell r="H189" t="str">
            <v>B</v>
          </cell>
          <cell r="I189" t="str">
            <v>147000</v>
          </cell>
          <cell r="J189">
            <v>51096.51</v>
          </cell>
          <cell r="K189" t="str">
            <v>30/01/2009 00:00:00</v>
          </cell>
        </row>
        <row r="190">
          <cell r="E190" t="str">
            <v>293302</v>
          </cell>
          <cell r="F190" t="str">
            <v>Computer Equipment -USD</v>
          </cell>
          <cell r="G190" t="str">
            <v>D</v>
          </cell>
          <cell r="H190" t="str">
            <v>0</v>
          </cell>
          <cell r="I190" t="str">
            <v>149000</v>
          </cell>
          <cell r="J190">
            <v>50116.51</v>
          </cell>
          <cell r="K190" t="str">
            <v>30/01/2009 00:00:00</v>
          </cell>
        </row>
        <row r="191">
          <cell r="E191" t="str">
            <v>29330201</v>
          </cell>
          <cell r="F191" t="str">
            <v>Computer Equipment (SP)-USD</v>
          </cell>
          <cell r="G191" t="str">
            <v>D</v>
          </cell>
          <cell r="H191" t="str">
            <v>0</v>
          </cell>
          <cell r="I191" t="str">
            <v>149010</v>
          </cell>
          <cell r="J191">
            <v>0</v>
          </cell>
          <cell r="K191" t="str">
            <v>30/01/2009 00:00:00</v>
          </cell>
        </row>
        <row r="192">
          <cell r="E192" t="str">
            <v>29330202</v>
          </cell>
          <cell r="F192" t="str">
            <v>Computer Equipment (F&amp;E) -USD</v>
          </cell>
          <cell r="G192" t="str">
            <v>D</v>
          </cell>
          <cell r="H192" t="str">
            <v>0</v>
          </cell>
          <cell r="I192" t="str">
            <v>149100</v>
          </cell>
          <cell r="J192">
            <v>980</v>
          </cell>
          <cell r="K192" t="str">
            <v>30/01/2009 00:00:00</v>
          </cell>
        </row>
        <row r="193">
          <cell r="E193" t="str">
            <v>293305</v>
          </cell>
          <cell r="F193" t="str">
            <v>Computer Equipment -THB</v>
          </cell>
          <cell r="G193" t="str">
            <v>D</v>
          </cell>
          <cell r="H193" t="str">
            <v>0</v>
          </cell>
          <cell r="I193" t="str">
            <v>150000</v>
          </cell>
          <cell r="J193">
            <v>0</v>
          </cell>
          <cell r="K193" t="str">
            <v>30/01/2009 00:00:00</v>
          </cell>
        </row>
        <row r="194">
          <cell r="E194" t="str">
            <v>29330505</v>
          </cell>
          <cell r="F194" t="str">
            <v>Computer Equipment (SP)-THB</v>
          </cell>
          <cell r="G194" t="str">
            <v>D</v>
          </cell>
          <cell r="H194" t="str">
            <v>0</v>
          </cell>
          <cell r="I194" t="str">
            <v>150100</v>
          </cell>
          <cell r="J194">
            <v>0</v>
          </cell>
          <cell r="K194" t="str">
            <v>30/01/2009 00:00:00</v>
          </cell>
        </row>
        <row r="195">
          <cell r="E195" t="str">
            <v>293400</v>
          </cell>
          <cell r="F195" t="str">
            <v>Motor Vehicles</v>
          </cell>
          <cell r="G195" t="str">
            <v>D</v>
          </cell>
          <cell r="H195" t="str">
            <v>B</v>
          </cell>
          <cell r="I195" t="str">
            <v>151000</v>
          </cell>
          <cell r="J195">
            <v>77555</v>
          </cell>
          <cell r="K195" t="str">
            <v>30/01/2009 00:00:00</v>
          </cell>
        </row>
        <row r="196">
          <cell r="E196" t="str">
            <v>293402</v>
          </cell>
          <cell r="F196" t="str">
            <v>Motor Vehicles -USD</v>
          </cell>
          <cell r="G196" t="str">
            <v>D</v>
          </cell>
          <cell r="H196" t="str">
            <v>0</v>
          </cell>
          <cell r="I196" t="str">
            <v>153000</v>
          </cell>
          <cell r="J196">
            <v>77555</v>
          </cell>
          <cell r="K196" t="str">
            <v>30/01/2009 00:00:00</v>
          </cell>
        </row>
        <row r="197">
          <cell r="E197" t="str">
            <v>293600</v>
          </cell>
          <cell r="F197" t="str">
            <v>Other Fixed Assets</v>
          </cell>
          <cell r="G197" t="str">
            <v>D</v>
          </cell>
          <cell r="H197" t="str">
            <v>B</v>
          </cell>
          <cell r="I197" t="str">
            <v>155000</v>
          </cell>
          <cell r="J197">
            <v>17421.88</v>
          </cell>
          <cell r="K197" t="str">
            <v>30/01/2009 00:00:00</v>
          </cell>
        </row>
        <row r="198">
          <cell r="E198" t="str">
            <v>293602</v>
          </cell>
          <cell r="F198" t="str">
            <v>Other Fixed Assets -USD</v>
          </cell>
          <cell r="G198" t="str">
            <v>D</v>
          </cell>
          <cell r="H198" t="str">
            <v>0</v>
          </cell>
          <cell r="I198" t="str">
            <v>157000</v>
          </cell>
          <cell r="J198">
            <v>16467</v>
          </cell>
          <cell r="K198" t="str">
            <v>30/01/2009 00:00:00</v>
          </cell>
        </row>
        <row r="199">
          <cell r="E199" t="str">
            <v>29360201</v>
          </cell>
          <cell r="F199" t="str">
            <v>Other Fixed Assets (F&amp;E)-USD</v>
          </cell>
          <cell r="G199" t="str">
            <v>D</v>
          </cell>
          <cell r="H199" t="str">
            <v>0</v>
          </cell>
          <cell r="I199" t="str">
            <v>157010</v>
          </cell>
          <cell r="J199">
            <v>325.88</v>
          </cell>
          <cell r="K199" t="str">
            <v>30/01/2009 00:00:00</v>
          </cell>
        </row>
        <row r="200">
          <cell r="E200" t="str">
            <v>29360202</v>
          </cell>
          <cell r="F200" t="str">
            <v>Other Fixed Assets (FA)-USD</v>
          </cell>
          <cell r="G200" t="str">
            <v>D</v>
          </cell>
          <cell r="H200" t="str">
            <v>0</v>
          </cell>
          <cell r="I200" t="str">
            <v>157100</v>
          </cell>
          <cell r="J200">
            <v>629</v>
          </cell>
          <cell r="K200" t="str">
            <v>30/01/2009 00:00:00</v>
          </cell>
        </row>
        <row r="201">
          <cell r="E201" t="str">
            <v>293605</v>
          </cell>
          <cell r="F201" t="str">
            <v>Other Fixed Assets -THB</v>
          </cell>
          <cell r="G201" t="str">
            <v>D</v>
          </cell>
          <cell r="H201" t="str">
            <v>0</v>
          </cell>
          <cell r="I201" t="str">
            <v>158000</v>
          </cell>
          <cell r="J201">
            <v>0</v>
          </cell>
          <cell r="K201" t="str">
            <v>30/01/2009 00:00:00</v>
          </cell>
        </row>
        <row r="202">
          <cell r="E202" t="str">
            <v>294000</v>
          </cell>
          <cell r="F202" t="str">
            <v>Allowance for Accumulated Depreciation</v>
          </cell>
          <cell r="G202" t="str">
            <v>C</v>
          </cell>
          <cell r="H202" t="str">
            <v>B</v>
          </cell>
          <cell r="I202" t="str">
            <v>159000</v>
          </cell>
          <cell r="J202">
            <v>293304.67</v>
          </cell>
          <cell r="K202" t="str">
            <v>30/01/2009 00:00:00</v>
          </cell>
        </row>
        <row r="203">
          <cell r="E203" t="str">
            <v>294200</v>
          </cell>
          <cell r="F203" t="str">
            <v>Allowance for Depreciation - Buildings and Leasehold Improvements</v>
          </cell>
          <cell r="G203" t="str">
            <v>C</v>
          </cell>
          <cell r="H203" t="str">
            <v>B</v>
          </cell>
          <cell r="I203" t="str">
            <v>160000</v>
          </cell>
          <cell r="J203">
            <v>121333.84</v>
          </cell>
          <cell r="K203" t="str">
            <v>30/01/2009 00:00:00</v>
          </cell>
        </row>
        <row r="204">
          <cell r="E204" t="str">
            <v>294210</v>
          </cell>
          <cell r="F204" t="str">
            <v>Allowance for Accumulated Depreciation - Buildings</v>
          </cell>
          <cell r="G204" t="str">
            <v>C</v>
          </cell>
          <cell r="H204" t="str">
            <v>B</v>
          </cell>
          <cell r="I204" t="str">
            <v>161000</v>
          </cell>
          <cell r="J204">
            <v>121333.84</v>
          </cell>
          <cell r="K204" t="str">
            <v>30/01/2009 00:00:00</v>
          </cell>
        </row>
        <row r="205">
          <cell r="E205" t="str">
            <v>294212</v>
          </cell>
          <cell r="F205" t="str">
            <v>Allowance for Accum Depre - Buildings -USD</v>
          </cell>
          <cell r="G205" t="str">
            <v>C</v>
          </cell>
          <cell r="H205" t="str">
            <v>0</v>
          </cell>
          <cell r="I205" t="str">
            <v>163000</v>
          </cell>
          <cell r="J205">
            <v>121333.84</v>
          </cell>
          <cell r="K205" t="str">
            <v>30/01/2009 00:00:00</v>
          </cell>
        </row>
        <row r="206">
          <cell r="E206" t="str">
            <v>294300</v>
          </cell>
          <cell r="F206" t="str">
            <v>Allowance for Depreciation - Furniture, Fixtures, Equipment</v>
          </cell>
          <cell r="G206" t="str">
            <v>C</v>
          </cell>
          <cell r="H206" t="str">
            <v>B</v>
          </cell>
          <cell r="I206" t="str">
            <v>165000</v>
          </cell>
          <cell r="J206">
            <v>171970.83</v>
          </cell>
          <cell r="K206" t="str">
            <v>30/01/2009 00:00:00</v>
          </cell>
        </row>
        <row r="207">
          <cell r="E207" t="str">
            <v>294310</v>
          </cell>
          <cell r="F207" t="str">
            <v>Allowance for Accumulated Depreciation - Furniture and Fixtures</v>
          </cell>
          <cell r="G207" t="str">
            <v>C</v>
          </cell>
          <cell r="H207" t="str">
            <v>B</v>
          </cell>
          <cell r="I207" t="str">
            <v>166000</v>
          </cell>
          <cell r="J207">
            <v>9612.1200000000008</v>
          </cell>
          <cell r="K207" t="str">
            <v>30/01/2009 00:00:00</v>
          </cell>
        </row>
        <row r="208">
          <cell r="E208" t="str">
            <v>294311</v>
          </cell>
          <cell r="F208" t="str">
            <v>Allowance for Accum Depre - Furniture and Fixtures -KHR</v>
          </cell>
          <cell r="G208" t="str">
            <v>C</v>
          </cell>
          <cell r="H208" t="str">
            <v>0</v>
          </cell>
          <cell r="I208" t="str">
            <v>167000</v>
          </cell>
          <cell r="J208">
            <v>0</v>
          </cell>
          <cell r="K208" t="str">
            <v>30/01/2009 00:00:00</v>
          </cell>
        </row>
        <row r="209">
          <cell r="E209" t="str">
            <v>294312</v>
          </cell>
          <cell r="F209" t="str">
            <v>Allowance for Accum Depre - Furniture and Fixtures -USD</v>
          </cell>
          <cell r="G209" t="str">
            <v>C</v>
          </cell>
          <cell r="H209" t="str">
            <v>0</v>
          </cell>
          <cell r="I209" t="str">
            <v>168000</v>
          </cell>
          <cell r="J209">
            <v>7353.33</v>
          </cell>
          <cell r="K209" t="str">
            <v>30/01/2009 00:00:00</v>
          </cell>
        </row>
        <row r="210">
          <cell r="E210" t="str">
            <v>294315</v>
          </cell>
          <cell r="F210" t="str">
            <v>Allowance for Accum Depre - Furniture and Fixtures -THB</v>
          </cell>
          <cell r="G210" t="str">
            <v>C</v>
          </cell>
          <cell r="H210" t="str">
            <v>0</v>
          </cell>
          <cell r="I210" t="str">
            <v>169000</v>
          </cell>
          <cell r="J210">
            <v>2258.79</v>
          </cell>
          <cell r="K210" t="str">
            <v>30/01/2009 00:00:00</v>
          </cell>
        </row>
        <row r="211">
          <cell r="E211" t="str">
            <v>294320</v>
          </cell>
          <cell r="F211" t="str">
            <v>Allowance for Accumulated Depreciation - Equipment</v>
          </cell>
          <cell r="G211" t="str">
            <v>C</v>
          </cell>
          <cell r="H211" t="str">
            <v>B</v>
          </cell>
          <cell r="I211" t="str">
            <v>170000</v>
          </cell>
          <cell r="J211">
            <v>33829.019999999997</v>
          </cell>
          <cell r="K211" t="str">
            <v>30/01/2009 00:00:00</v>
          </cell>
        </row>
        <row r="212">
          <cell r="E212" t="str">
            <v>294322</v>
          </cell>
          <cell r="F212" t="str">
            <v>Allowance for Accum Depre - Equipment -USD</v>
          </cell>
          <cell r="G212" t="str">
            <v>C</v>
          </cell>
          <cell r="H212" t="str">
            <v>0</v>
          </cell>
          <cell r="I212" t="str">
            <v>172000</v>
          </cell>
          <cell r="J212">
            <v>0</v>
          </cell>
          <cell r="K212" t="str">
            <v>30/01/2009 00:00:00</v>
          </cell>
        </row>
        <row r="213">
          <cell r="E213" t="str">
            <v>29432201</v>
          </cell>
          <cell r="F213" t="str">
            <v>Allowance for Accum Depre - Equipment(SP) -USD</v>
          </cell>
          <cell r="G213" t="str">
            <v>C</v>
          </cell>
          <cell r="H213" t="str">
            <v>0</v>
          </cell>
          <cell r="I213" t="str">
            <v>172010</v>
          </cell>
          <cell r="J213">
            <v>15488.79</v>
          </cell>
          <cell r="K213" t="str">
            <v>30/01/2009 00:00:00</v>
          </cell>
        </row>
        <row r="214">
          <cell r="E214" t="str">
            <v>29432202</v>
          </cell>
          <cell r="F214" t="str">
            <v>Allowance for Accum Depre - Equipment ( F&amp;E) -USD</v>
          </cell>
          <cell r="G214" t="str">
            <v>C</v>
          </cell>
          <cell r="H214" t="str">
            <v>0</v>
          </cell>
          <cell r="I214" t="str">
            <v>172100</v>
          </cell>
          <cell r="J214">
            <v>12699.76</v>
          </cell>
          <cell r="K214" t="str">
            <v>30/01/2009 00:00:00</v>
          </cell>
        </row>
        <row r="215">
          <cell r="E215" t="str">
            <v>29432503</v>
          </cell>
          <cell r="F215" t="str">
            <v>Allowance for Accum Depre - Equipment(SP) -THB</v>
          </cell>
          <cell r="G215" t="str">
            <v>C</v>
          </cell>
          <cell r="H215" t="str">
            <v>0</v>
          </cell>
          <cell r="I215" t="str">
            <v>173010</v>
          </cell>
          <cell r="J215">
            <v>0</v>
          </cell>
          <cell r="K215" t="str">
            <v>30/01/2009 00:00:00</v>
          </cell>
        </row>
        <row r="216">
          <cell r="E216" t="str">
            <v>29432505</v>
          </cell>
          <cell r="F216" t="str">
            <v>Allowance for Accum Depre - Equipment (E)-THB</v>
          </cell>
          <cell r="G216" t="str">
            <v>C</v>
          </cell>
          <cell r="H216" t="str">
            <v>0</v>
          </cell>
          <cell r="I216" t="str">
            <v>173100</v>
          </cell>
          <cell r="J216">
            <v>5640.47</v>
          </cell>
          <cell r="K216" t="str">
            <v>30/01/2009 00:00:00</v>
          </cell>
        </row>
        <row r="217">
          <cell r="E217" t="str">
            <v>294330</v>
          </cell>
          <cell r="F217" t="str">
            <v>Allowance for Accumulated Depreciation - Computer Equipment</v>
          </cell>
          <cell r="G217" t="str">
            <v>C</v>
          </cell>
          <cell r="H217" t="str">
            <v>B</v>
          </cell>
          <cell r="I217" t="str">
            <v>174000</v>
          </cell>
          <cell r="J217">
            <v>33682.69</v>
          </cell>
          <cell r="K217" t="str">
            <v>30/01/2009 00:00:00</v>
          </cell>
        </row>
        <row r="218">
          <cell r="E218" t="str">
            <v>294332</v>
          </cell>
          <cell r="F218" t="str">
            <v>Allowance for Accum Depre - Computer Equipment -USD</v>
          </cell>
          <cell r="G218" t="str">
            <v>C</v>
          </cell>
          <cell r="H218" t="str">
            <v>0</v>
          </cell>
          <cell r="I218" t="str">
            <v>176000</v>
          </cell>
          <cell r="J218">
            <v>32705.69</v>
          </cell>
          <cell r="K218" t="str">
            <v>30/01/2009 00:00:00</v>
          </cell>
        </row>
        <row r="219">
          <cell r="E219" t="str">
            <v>29433201</v>
          </cell>
          <cell r="F219" t="str">
            <v>Allowance for Accum Depre - Computer Equipment (SP)-USD</v>
          </cell>
          <cell r="G219" t="str">
            <v>C</v>
          </cell>
          <cell r="H219" t="str">
            <v>0</v>
          </cell>
          <cell r="I219" t="str">
            <v>176010</v>
          </cell>
          <cell r="J219">
            <v>0</v>
          </cell>
          <cell r="K219" t="str">
            <v>30/01/2009 00:00:00</v>
          </cell>
        </row>
        <row r="220">
          <cell r="E220" t="str">
            <v>29433202</v>
          </cell>
          <cell r="F220" t="str">
            <v>Allowance for Accum Depre - Computer Equipment (F&amp;E)-USD</v>
          </cell>
          <cell r="G220" t="str">
            <v>C</v>
          </cell>
          <cell r="H220" t="str">
            <v>0</v>
          </cell>
          <cell r="I220" t="str">
            <v>176100</v>
          </cell>
          <cell r="J220">
            <v>977</v>
          </cell>
          <cell r="K220" t="str">
            <v>30/01/2009 00:00:00</v>
          </cell>
        </row>
        <row r="221">
          <cell r="E221" t="str">
            <v>294335</v>
          </cell>
          <cell r="F221" t="str">
            <v>Allowance for Accum Depre - Computer Equipment -THB</v>
          </cell>
          <cell r="G221" t="str">
            <v>C</v>
          </cell>
          <cell r="H221" t="str">
            <v>0</v>
          </cell>
          <cell r="I221" t="str">
            <v>177000</v>
          </cell>
          <cell r="J221">
            <v>0</v>
          </cell>
          <cell r="K221" t="str">
            <v>30/01/2009 00:00:00</v>
          </cell>
        </row>
        <row r="222">
          <cell r="E222" t="str">
            <v>29433505</v>
          </cell>
          <cell r="F222" t="str">
            <v>Allowance for Accum Depre - Computer Equipment (SP)-THB</v>
          </cell>
          <cell r="G222" t="str">
            <v>C</v>
          </cell>
          <cell r="H222" t="str">
            <v>0</v>
          </cell>
          <cell r="I222" t="str">
            <v>177100</v>
          </cell>
          <cell r="J222">
            <v>0</v>
          </cell>
          <cell r="K222" t="str">
            <v>30/01/2009 00:00:00</v>
          </cell>
        </row>
        <row r="223">
          <cell r="E223" t="str">
            <v>294340</v>
          </cell>
          <cell r="F223" t="str">
            <v>Allowance for Accumulated Depreciation - Motor Vehicles</v>
          </cell>
          <cell r="G223" t="str">
            <v>C</v>
          </cell>
          <cell r="H223" t="str">
            <v>B</v>
          </cell>
          <cell r="I223" t="str">
            <v>178000</v>
          </cell>
          <cell r="J223">
            <v>77431.320000000007</v>
          </cell>
          <cell r="K223" t="str">
            <v>30/01/2009 00:00:00</v>
          </cell>
        </row>
        <row r="224">
          <cell r="E224" t="str">
            <v>294342</v>
          </cell>
          <cell r="F224" t="str">
            <v>Allowance for Accum Depre - Motor Vehicles -USD</v>
          </cell>
          <cell r="G224" t="str">
            <v>C</v>
          </cell>
          <cell r="H224" t="str">
            <v>0</v>
          </cell>
          <cell r="I224" t="str">
            <v>180000</v>
          </cell>
          <cell r="J224">
            <v>77431.320000000007</v>
          </cell>
          <cell r="K224" t="str">
            <v>30/01/2009 00:00:00</v>
          </cell>
        </row>
        <row r="225">
          <cell r="E225" t="str">
            <v>294360</v>
          </cell>
          <cell r="F225" t="str">
            <v>Allowance for Accumulated Depreciation - Other Fixed Assets</v>
          </cell>
          <cell r="G225" t="str">
            <v>C</v>
          </cell>
          <cell r="H225" t="str">
            <v>B</v>
          </cell>
          <cell r="I225" t="str">
            <v>182000</v>
          </cell>
          <cell r="J225">
            <v>17415.68</v>
          </cell>
          <cell r="K225" t="str">
            <v>30/01/2009 00:00:00</v>
          </cell>
        </row>
        <row r="226">
          <cell r="E226" t="str">
            <v>294362</v>
          </cell>
          <cell r="F226" t="str">
            <v>Allowance for Accum Depre - Other Fixed Assets -USD</v>
          </cell>
          <cell r="G226" t="str">
            <v>C</v>
          </cell>
          <cell r="H226" t="str">
            <v>0</v>
          </cell>
          <cell r="I226" t="str">
            <v>184000</v>
          </cell>
          <cell r="J226">
            <v>16465.97</v>
          </cell>
          <cell r="K226" t="str">
            <v>30/01/2009 00:00:00</v>
          </cell>
        </row>
        <row r="227">
          <cell r="E227" t="str">
            <v>29436201</v>
          </cell>
          <cell r="F227" t="str">
            <v>Allowance for Accum Depre - Other Fixed Assets (F&amp;E)-USD</v>
          </cell>
          <cell r="G227" t="str">
            <v>C</v>
          </cell>
          <cell r="H227" t="str">
            <v>0</v>
          </cell>
          <cell r="I227" t="str">
            <v>184010</v>
          </cell>
          <cell r="J227">
            <v>322.70999999999998</v>
          </cell>
          <cell r="K227" t="str">
            <v>30/01/2009 00:00:00</v>
          </cell>
        </row>
        <row r="228">
          <cell r="E228" t="str">
            <v>29436202</v>
          </cell>
          <cell r="F228" t="str">
            <v>Allowance for Accum Depre - Other Fixed Assets (FA)-USD</v>
          </cell>
          <cell r="G228" t="str">
            <v>C</v>
          </cell>
          <cell r="H228" t="str">
            <v>0</v>
          </cell>
          <cell r="I228" t="str">
            <v>184100</v>
          </cell>
          <cell r="J228">
            <v>627</v>
          </cell>
          <cell r="K228" t="str">
            <v>30/01/2009 00:00:00</v>
          </cell>
        </row>
        <row r="229">
          <cell r="E229" t="str">
            <v>294365</v>
          </cell>
          <cell r="F229" t="str">
            <v>Allowance for Accum Depre - Other Fixed Assets -THB</v>
          </cell>
          <cell r="G229" t="str">
            <v>C</v>
          </cell>
          <cell r="H229" t="str">
            <v>0</v>
          </cell>
          <cell r="I229" t="str">
            <v>185000</v>
          </cell>
          <cell r="J229">
            <v>0</v>
          </cell>
          <cell r="K229" t="str">
            <v>30/01/2009 00:00:00</v>
          </cell>
        </row>
        <row r="230">
          <cell r="E230" t="str">
            <v>295000</v>
          </cell>
          <cell r="F230" t="str">
            <v>Intangible Assets</v>
          </cell>
          <cell r="G230" t="str">
            <v>D</v>
          </cell>
          <cell r="H230" t="str">
            <v>B</v>
          </cell>
          <cell r="I230" t="str">
            <v>186000</v>
          </cell>
          <cell r="J230">
            <v>0</v>
          </cell>
          <cell r="K230" t="str">
            <v>30/01/2009 00:00:00</v>
          </cell>
        </row>
        <row r="231">
          <cell r="E231" t="str">
            <v>295300</v>
          </cell>
          <cell r="F231" t="str">
            <v>Other Intengible Assets</v>
          </cell>
          <cell r="G231" t="str">
            <v>D</v>
          </cell>
          <cell r="H231" t="str">
            <v>B</v>
          </cell>
          <cell r="I231" t="str">
            <v>187000</v>
          </cell>
          <cell r="J231">
            <v>30813.5</v>
          </cell>
          <cell r="K231" t="str">
            <v>30/01/2009 00:00:00</v>
          </cell>
        </row>
        <row r="232">
          <cell r="E232" t="str">
            <v>295302</v>
          </cell>
          <cell r="F232" t="str">
            <v>Other Intangible Assets -USD</v>
          </cell>
          <cell r="G232" t="str">
            <v>D</v>
          </cell>
          <cell r="H232" t="str">
            <v>0</v>
          </cell>
          <cell r="I232" t="str">
            <v>189000</v>
          </cell>
          <cell r="J232">
            <v>30813.5</v>
          </cell>
          <cell r="K232" t="str">
            <v>30/01/2009 00:00:00</v>
          </cell>
        </row>
        <row r="233">
          <cell r="E233" t="str">
            <v>295400</v>
          </cell>
          <cell r="F233" t="str">
            <v>Allowance for Amortization-Intangible Assets</v>
          </cell>
          <cell r="G233" t="str">
            <v>C</v>
          </cell>
          <cell r="H233" t="str">
            <v>B</v>
          </cell>
          <cell r="I233" t="str">
            <v>191000</v>
          </cell>
          <cell r="J233">
            <v>30813.5</v>
          </cell>
          <cell r="K233" t="str">
            <v>30/01/2009 00:00:00</v>
          </cell>
        </row>
        <row r="234">
          <cell r="E234" t="str">
            <v>295402</v>
          </cell>
          <cell r="F234" t="str">
            <v>Allowance for Amortization - Intangible Assets (Contra Account) -USD</v>
          </cell>
          <cell r="G234" t="str">
            <v>C</v>
          </cell>
          <cell r="H234" t="str">
            <v>0</v>
          </cell>
          <cell r="I234" t="str">
            <v>192000</v>
          </cell>
          <cell r="J234">
            <v>30813.5</v>
          </cell>
          <cell r="K234" t="str">
            <v>30/01/2009 00:00:00</v>
          </cell>
        </row>
        <row r="235">
          <cell r="E235" t="str">
            <v>296000</v>
          </cell>
          <cell r="F235" t="str">
            <v xml:space="preserve">Other Assets </v>
          </cell>
          <cell r="G235" t="str">
            <v>D</v>
          </cell>
          <cell r="H235" t="str">
            <v>B</v>
          </cell>
          <cell r="I235" t="str">
            <v>193000</v>
          </cell>
          <cell r="J235">
            <v>4522639.5</v>
          </cell>
          <cell r="K235" t="str">
            <v>30/01/2009 00:00:00</v>
          </cell>
        </row>
        <row r="236">
          <cell r="E236" t="str">
            <v>296500</v>
          </cell>
          <cell r="F236" t="str">
            <v>Inter-Branches Clearings</v>
          </cell>
          <cell r="G236" t="str">
            <v>D</v>
          </cell>
          <cell r="H236" t="str">
            <v>B</v>
          </cell>
          <cell r="I236" t="str">
            <v>193100</v>
          </cell>
          <cell r="J236">
            <v>4729439.7</v>
          </cell>
          <cell r="K236" t="str">
            <v>30/01/2009 00:00:00</v>
          </cell>
        </row>
        <row r="237">
          <cell r="E237" t="str">
            <v>296502</v>
          </cell>
          <cell r="F237" t="str">
            <v>Inter-Branches Clearings-USD</v>
          </cell>
          <cell r="G237" t="str">
            <v>D</v>
          </cell>
          <cell r="H237" t="str">
            <v>0</v>
          </cell>
          <cell r="I237" t="str">
            <v>193300</v>
          </cell>
          <cell r="J237">
            <v>4649781.8899999997</v>
          </cell>
          <cell r="K237" t="str">
            <v>30/01/2009 00:00:00</v>
          </cell>
        </row>
        <row r="238">
          <cell r="E238" t="str">
            <v>296505</v>
          </cell>
          <cell r="F238" t="str">
            <v>Inter-Branches Clearings-THB</v>
          </cell>
          <cell r="G238" t="str">
            <v>D</v>
          </cell>
          <cell r="H238" t="str">
            <v>0</v>
          </cell>
          <cell r="I238" t="str">
            <v>193400</v>
          </cell>
          <cell r="J238">
            <v>79657.81</v>
          </cell>
          <cell r="K238" t="str">
            <v>30/01/2009 00:00:00</v>
          </cell>
        </row>
        <row r="239">
          <cell r="E239" t="str">
            <v>296800</v>
          </cell>
          <cell r="F239" t="str">
            <v>GEC - Equivalence Foreign Exchange Position Account</v>
          </cell>
          <cell r="G239" t="str">
            <v>D</v>
          </cell>
          <cell r="H239" t="str">
            <v>B</v>
          </cell>
          <cell r="I239" t="str">
            <v>194000</v>
          </cell>
          <cell r="J239">
            <v>-207220.14</v>
          </cell>
          <cell r="K239" t="str">
            <v>30/01/2009 00:00:00</v>
          </cell>
        </row>
        <row r="240">
          <cell r="E240" t="str">
            <v>296802</v>
          </cell>
          <cell r="F240" t="str">
            <v>GEC - Equivalence FX Position A/C -USD</v>
          </cell>
          <cell r="G240" t="str">
            <v>D</v>
          </cell>
          <cell r="H240" t="str">
            <v>B</v>
          </cell>
          <cell r="I240" t="str">
            <v>195000</v>
          </cell>
          <cell r="J240">
            <v>-207220.14</v>
          </cell>
          <cell r="K240" t="str">
            <v>30/01/2009 00:00:00</v>
          </cell>
        </row>
        <row r="241">
          <cell r="E241" t="str">
            <v>29680201</v>
          </cell>
          <cell r="F241" t="str">
            <v>GEC -KHR - Equivalence FX Position A/C -USD</v>
          </cell>
          <cell r="G241" t="str">
            <v>D</v>
          </cell>
          <cell r="H241" t="str">
            <v>0</v>
          </cell>
          <cell r="I241" t="str">
            <v>196000</v>
          </cell>
          <cell r="J241">
            <v>-134806.47</v>
          </cell>
          <cell r="K241" t="str">
            <v>30/01/2009 00:00:00</v>
          </cell>
        </row>
        <row r="242">
          <cell r="E242" t="str">
            <v>29680202</v>
          </cell>
          <cell r="F242" t="str">
            <v>GEC -USD - Equivalence FX Position A/C -USD</v>
          </cell>
          <cell r="G242" t="str">
            <v>D</v>
          </cell>
          <cell r="H242" t="str">
            <v>0</v>
          </cell>
          <cell r="I242" t="str">
            <v>197000</v>
          </cell>
          <cell r="J242">
            <v>-1501158.15</v>
          </cell>
          <cell r="K242" t="str">
            <v>30/01/2009 00:00:00</v>
          </cell>
        </row>
        <row r="243">
          <cell r="E243" t="str">
            <v>29680203</v>
          </cell>
          <cell r="F243" t="str">
            <v>GEC -THB - Equivalence FX Position A/C -USD</v>
          </cell>
          <cell r="G243" t="str">
            <v>D</v>
          </cell>
          <cell r="H243" t="str">
            <v>0</v>
          </cell>
          <cell r="I243" t="str">
            <v>198000</v>
          </cell>
          <cell r="J243">
            <v>1428744.48</v>
          </cell>
          <cell r="K243" t="str">
            <v>30/01/2009 00:00:00</v>
          </cell>
        </row>
        <row r="244">
          <cell r="E244" t="str">
            <v>296900</v>
          </cell>
          <cell r="F244" t="str">
            <v>Suspense Account and Other Sundry Assets</v>
          </cell>
          <cell r="G244" t="str">
            <v>D</v>
          </cell>
          <cell r="H244" t="str">
            <v>B</v>
          </cell>
          <cell r="I244" t="str">
            <v>199000</v>
          </cell>
          <cell r="J244">
            <v>419.94</v>
          </cell>
          <cell r="K244" t="str">
            <v>30/01/2009 00:00:00</v>
          </cell>
        </row>
        <row r="245">
          <cell r="E245" t="str">
            <v>296910</v>
          </cell>
          <cell r="F245" t="str">
            <v>Suspense Account</v>
          </cell>
          <cell r="G245" t="str">
            <v>D</v>
          </cell>
          <cell r="H245" t="str">
            <v>B</v>
          </cell>
          <cell r="I245" t="str">
            <v>200000</v>
          </cell>
          <cell r="J245">
            <v>0</v>
          </cell>
          <cell r="K245" t="str">
            <v>30/01/2009 00:00:00</v>
          </cell>
        </row>
        <row r="246">
          <cell r="E246" t="str">
            <v>296912</v>
          </cell>
          <cell r="F246" t="str">
            <v>Suspense A/C Debitor -USD</v>
          </cell>
          <cell r="G246" t="str">
            <v>D</v>
          </cell>
          <cell r="H246" t="str">
            <v>0</v>
          </cell>
          <cell r="I246" t="str">
            <v>202000</v>
          </cell>
          <cell r="J246">
            <v>0</v>
          </cell>
          <cell r="K246" t="str">
            <v>30/01/2009 00:00:00</v>
          </cell>
        </row>
        <row r="247">
          <cell r="E247" t="str">
            <v>296920</v>
          </cell>
          <cell r="F247" t="str">
            <v>Other Sundry Assets</v>
          </cell>
          <cell r="G247" t="str">
            <v>D</v>
          </cell>
          <cell r="H247" t="str">
            <v>B</v>
          </cell>
          <cell r="I247" t="str">
            <v>204000</v>
          </cell>
          <cell r="J247">
            <v>419.94</v>
          </cell>
          <cell r="K247" t="str">
            <v>30/01/2009 00:00:00</v>
          </cell>
        </row>
        <row r="248">
          <cell r="E248" t="str">
            <v>296922</v>
          </cell>
          <cell r="F248" t="str">
            <v>Other Sundry Assets -USD</v>
          </cell>
          <cell r="G248" t="str">
            <v>D</v>
          </cell>
          <cell r="H248" t="str">
            <v>0</v>
          </cell>
          <cell r="I248" t="str">
            <v>206000</v>
          </cell>
          <cell r="J248">
            <v>0</v>
          </cell>
          <cell r="K248" t="str">
            <v>30/01/2009 00:00:00</v>
          </cell>
        </row>
        <row r="249">
          <cell r="E249" t="str">
            <v>29692201</v>
          </cell>
          <cell r="F249" t="str">
            <v>Other Sundry Assets (Sundry Deposit) -USD</v>
          </cell>
          <cell r="G249" t="str">
            <v>D</v>
          </cell>
          <cell r="H249" t="str">
            <v>0</v>
          </cell>
          <cell r="I249" t="str">
            <v>206100</v>
          </cell>
          <cell r="J249">
            <v>420</v>
          </cell>
          <cell r="K249" t="str">
            <v>30/01/2009 00:00:00</v>
          </cell>
        </row>
        <row r="250">
          <cell r="E250" t="str">
            <v>29692202</v>
          </cell>
          <cell r="F250" t="str">
            <v>Other Sundry Assets(Variance curency convertion) -USD</v>
          </cell>
          <cell r="G250" t="str">
            <v>D</v>
          </cell>
          <cell r="H250" t="str">
            <v>0</v>
          </cell>
          <cell r="I250" t="str">
            <v>206200</v>
          </cell>
          <cell r="J250">
            <v>-0.06</v>
          </cell>
          <cell r="K250" t="str">
            <v>30/01/2009 00:00:00</v>
          </cell>
        </row>
        <row r="251">
          <cell r="E251" t="str">
            <v>29692203</v>
          </cell>
          <cell r="F251" t="str">
            <v>Other Sundry Assets (Sundries Debtor-L/G) -USD</v>
          </cell>
          <cell r="G251" t="str">
            <v>D</v>
          </cell>
          <cell r="H251" t="str">
            <v>0</v>
          </cell>
          <cell r="I251" t="str">
            <v>206300</v>
          </cell>
          <cell r="J251">
            <v>0</v>
          </cell>
          <cell r="K251" t="str">
            <v>30/01/2009 00:00:00</v>
          </cell>
        </row>
        <row r="252">
          <cell r="E252" t="str">
            <v>300000</v>
          </cell>
          <cell r="F252" t="str">
            <v>LIABILITIES</v>
          </cell>
          <cell r="G252" t="str">
            <v>C</v>
          </cell>
          <cell r="H252" t="str">
            <v>B</v>
          </cell>
          <cell r="I252" t="str">
            <v>208000</v>
          </cell>
          <cell r="J252">
            <v>72298428.930000007</v>
          </cell>
          <cell r="K252" t="str">
            <v>30/01/2009 00:00:00</v>
          </cell>
        </row>
        <row r="253">
          <cell r="E253" t="str">
            <v>310000</v>
          </cell>
          <cell r="F253" t="str">
            <v>Demand and Time Deposit NBC, Banks and OFIs</v>
          </cell>
          <cell r="G253" t="str">
            <v>D</v>
          </cell>
          <cell r="H253" t="str">
            <v>B</v>
          </cell>
          <cell r="I253" t="str">
            <v>209000</v>
          </cell>
          <cell r="J253">
            <v>-32266566.199999999</v>
          </cell>
          <cell r="K253" t="str">
            <v>30/01/2009 00:00:00</v>
          </cell>
        </row>
        <row r="254">
          <cell r="E254" t="str">
            <v>311000</v>
          </cell>
          <cell r="F254" t="str">
            <v>Demand Deposit NBC, Banks and OFIs</v>
          </cell>
          <cell r="G254" t="str">
            <v>D</v>
          </cell>
          <cell r="H254" t="str">
            <v>B</v>
          </cell>
          <cell r="I254" t="str">
            <v>210000</v>
          </cell>
          <cell r="J254">
            <v>-32266566.199999999</v>
          </cell>
          <cell r="K254" t="str">
            <v>30/01/2009 00:00:00</v>
          </cell>
        </row>
        <row r="255">
          <cell r="E255" t="str">
            <v>311200</v>
          </cell>
          <cell r="F255" t="str">
            <v>Demand Deposit Banks</v>
          </cell>
          <cell r="G255" t="str">
            <v>D</v>
          </cell>
          <cell r="H255" t="str">
            <v>B</v>
          </cell>
          <cell r="I255" t="str">
            <v>211000</v>
          </cell>
          <cell r="J255">
            <v>-32266566.199999999</v>
          </cell>
          <cell r="K255" t="str">
            <v>30/01/2009 00:00:00</v>
          </cell>
        </row>
        <row r="256">
          <cell r="E256" t="str">
            <v>311240</v>
          </cell>
          <cell r="F256" t="str">
            <v>Demand Deposit - Non Interest Bearing Banks - Non Resident</v>
          </cell>
          <cell r="G256" t="str">
            <v>D</v>
          </cell>
          <cell r="H256" t="str">
            <v>B</v>
          </cell>
          <cell r="I256" t="str">
            <v>212000</v>
          </cell>
          <cell r="J256">
            <v>-32266566.199999999</v>
          </cell>
          <cell r="K256" t="str">
            <v>30/01/2009 00:00:00</v>
          </cell>
        </row>
        <row r="257">
          <cell r="E257" t="str">
            <v>311242</v>
          </cell>
          <cell r="F257" t="str">
            <v>Demand Deposit - Non Int Bearing BKs - Non Resident -USD</v>
          </cell>
          <cell r="G257" t="str">
            <v>D</v>
          </cell>
          <cell r="H257" t="str">
            <v>0</v>
          </cell>
          <cell r="I257" t="str">
            <v>214000</v>
          </cell>
          <cell r="J257">
            <v>-33110368.539999999</v>
          </cell>
          <cell r="K257" t="str">
            <v>30/01/2009 00:00:00</v>
          </cell>
        </row>
        <row r="258">
          <cell r="E258" t="str">
            <v>31124202</v>
          </cell>
          <cell r="F258" t="str">
            <v>Demand Deposit - Non Int Bearing BKs - Non Resident (remittance) -USD</v>
          </cell>
          <cell r="G258" t="str">
            <v>D</v>
          </cell>
          <cell r="H258" t="str">
            <v>0</v>
          </cell>
          <cell r="I258" t="str">
            <v>216000</v>
          </cell>
          <cell r="J258">
            <v>0</v>
          </cell>
          <cell r="K258" t="str">
            <v>30/01/2009 00:00:00</v>
          </cell>
        </row>
        <row r="259">
          <cell r="E259" t="str">
            <v>311245</v>
          </cell>
          <cell r="F259" t="str">
            <v>Demand Deposit - Non Int Bearing BKs - Non Resident -THB</v>
          </cell>
          <cell r="G259" t="str">
            <v>D</v>
          </cell>
          <cell r="H259" t="str">
            <v>0</v>
          </cell>
          <cell r="I259" t="str">
            <v>218000</v>
          </cell>
          <cell r="J259">
            <v>0</v>
          </cell>
          <cell r="K259" t="str">
            <v>30/01/2009 00:00:00</v>
          </cell>
        </row>
        <row r="260">
          <cell r="E260" t="str">
            <v>31124502</v>
          </cell>
          <cell r="F260" t="str">
            <v>Demand Deposit - Non Int Bearing BKs - Non Resident (Remittance) -THB</v>
          </cell>
          <cell r="G260" t="str">
            <v>D</v>
          </cell>
          <cell r="H260" t="str">
            <v>0</v>
          </cell>
          <cell r="I260" t="str">
            <v>219100</v>
          </cell>
          <cell r="J260">
            <v>843802.34</v>
          </cell>
          <cell r="K260" t="str">
            <v>30/01/2009 00:00:00</v>
          </cell>
        </row>
        <row r="261">
          <cell r="E261" t="str">
            <v>320000</v>
          </cell>
          <cell r="F261" t="str">
            <v>Demand, Saving and Time Deposit Customers</v>
          </cell>
          <cell r="G261" t="str">
            <v>C</v>
          </cell>
          <cell r="H261" t="str">
            <v>B</v>
          </cell>
          <cell r="I261" t="str">
            <v>219200</v>
          </cell>
          <cell r="J261">
            <v>31093128.43</v>
          </cell>
          <cell r="K261" t="str">
            <v>30/01/2009 00:00:00</v>
          </cell>
        </row>
        <row r="262">
          <cell r="E262" t="str">
            <v>321000</v>
          </cell>
          <cell r="F262" t="str">
            <v>Demand Deposit</v>
          </cell>
          <cell r="G262" t="str">
            <v>C</v>
          </cell>
          <cell r="H262" t="str">
            <v>B</v>
          </cell>
          <cell r="I262" t="str">
            <v>219300</v>
          </cell>
          <cell r="J262">
            <v>1508962.45</v>
          </cell>
          <cell r="K262" t="str">
            <v>30/01/2009 00:00:00</v>
          </cell>
        </row>
        <row r="263">
          <cell r="E263" t="str">
            <v>321100</v>
          </cell>
          <cell r="F263" t="str">
            <v>Demand Deposit Individuals</v>
          </cell>
          <cell r="G263" t="str">
            <v>C</v>
          </cell>
          <cell r="H263" t="str">
            <v>B</v>
          </cell>
          <cell r="I263" t="str">
            <v>219400</v>
          </cell>
          <cell r="J263">
            <v>122248.09</v>
          </cell>
          <cell r="K263" t="str">
            <v>30/01/2009 00:00:00</v>
          </cell>
        </row>
        <row r="264">
          <cell r="E264" t="str">
            <v>321130</v>
          </cell>
          <cell r="F264" t="str">
            <v>Demand Deposit - Non Interest Bearing - Individuals - Resident</v>
          </cell>
          <cell r="G264" t="str">
            <v>C</v>
          </cell>
          <cell r="H264" t="str">
            <v>B</v>
          </cell>
          <cell r="I264" t="str">
            <v>219500</v>
          </cell>
          <cell r="J264">
            <v>61748.09</v>
          </cell>
          <cell r="K264" t="str">
            <v>30/01/2009 00:00:00</v>
          </cell>
        </row>
        <row r="265">
          <cell r="E265" t="str">
            <v>321132</v>
          </cell>
          <cell r="F265" t="str">
            <v>Demand Deposit - Non Int Bearing - Individuals - Resident -USD</v>
          </cell>
          <cell r="G265" t="str">
            <v>C</v>
          </cell>
          <cell r="H265" t="str">
            <v>0</v>
          </cell>
          <cell r="I265" t="str">
            <v>221000</v>
          </cell>
          <cell r="J265">
            <v>61748.09</v>
          </cell>
          <cell r="K265" t="str">
            <v>30/01/2009 00:00:00</v>
          </cell>
        </row>
        <row r="266">
          <cell r="E266" t="str">
            <v>321140</v>
          </cell>
          <cell r="F266" t="str">
            <v>Demand Deposit - Non Interest Bearing - Individuals - Non Resident</v>
          </cell>
          <cell r="G266" t="str">
            <v>C</v>
          </cell>
          <cell r="H266" t="str">
            <v>B</v>
          </cell>
          <cell r="I266" t="str">
            <v>223000</v>
          </cell>
          <cell r="J266">
            <v>0</v>
          </cell>
          <cell r="K266" t="str">
            <v>30/01/2009 00:00:00</v>
          </cell>
        </row>
        <row r="267">
          <cell r="E267" t="str">
            <v>321142</v>
          </cell>
          <cell r="F267" t="str">
            <v>Demand Deposit - Non Int Bearing - Individuals - Non Resident -USD</v>
          </cell>
          <cell r="G267" t="str">
            <v>C</v>
          </cell>
          <cell r="H267" t="str">
            <v>0</v>
          </cell>
          <cell r="I267" t="str">
            <v>225000</v>
          </cell>
          <cell r="J267">
            <v>0</v>
          </cell>
          <cell r="K267" t="str">
            <v>30/01/2009 00:00:00</v>
          </cell>
        </row>
        <row r="268">
          <cell r="E268" t="str">
            <v>321150</v>
          </cell>
          <cell r="F268" t="str">
            <v>Certified Checks Outstanding and Bank Checks Issued Outstanding - Individuals - Resident</v>
          </cell>
          <cell r="G268" t="str">
            <v>C</v>
          </cell>
          <cell r="H268" t="str">
            <v>B</v>
          </cell>
          <cell r="I268" t="str">
            <v>227000</v>
          </cell>
          <cell r="J268">
            <v>60500</v>
          </cell>
          <cell r="K268" t="str">
            <v>30/01/2009 00:00:00</v>
          </cell>
        </row>
        <row r="269">
          <cell r="E269" t="str">
            <v>321152</v>
          </cell>
          <cell r="F269" t="str">
            <v>Certified Checks Outstanding and BK Checks Issued Outstanding - Individuals - Resident -USD</v>
          </cell>
          <cell r="G269" t="str">
            <v>C</v>
          </cell>
          <cell r="H269" t="str">
            <v>0</v>
          </cell>
          <cell r="I269" t="str">
            <v>229000</v>
          </cell>
          <cell r="J269">
            <v>60500</v>
          </cell>
          <cell r="K269" t="str">
            <v>30/01/2009 00:00:00</v>
          </cell>
        </row>
        <row r="270">
          <cell r="E270" t="str">
            <v>321155</v>
          </cell>
          <cell r="F270" t="str">
            <v>Certified Checks Outstanding and BK Checks Issued Outstanding - Individuals - Resident -THB</v>
          </cell>
          <cell r="G270" t="str">
            <v>C</v>
          </cell>
          <cell r="H270" t="str">
            <v>0</v>
          </cell>
          <cell r="I270" t="str">
            <v>230000</v>
          </cell>
          <cell r="J270">
            <v>0</v>
          </cell>
          <cell r="K270" t="str">
            <v>30/01/2009 00:00:00</v>
          </cell>
        </row>
        <row r="271">
          <cell r="E271" t="str">
            <v>321200</v>
          </cell>
          <cell r="F271" t="str">
            <v>Demand Deposit Private Sector</v>
          </cell>
          <cell r="G271" t="str">
            <v>C</v>
          </cell>
          <cell r="H271" t="str">
            <v>B</v>
          </cell>
          <cell r="I271" t="str">
            <v>235000</v>
          </cell>
          <cell r="J271">
            <v>1386714.36</v>
          </cell>
          <cell r="K271" t="str">
            <v>30/01/2009 00:00:00</v>
          </cell>
        </row>
        <row r="272">
          <cell r="E272" t="str">
            <v>321230</v>
          </cell>
          <cell r="F272" t="str">
            <v>Demand Deposit - Non Interest Bearing - Private Sector - Resident</v>
          </cell>
          <cell r="G272" t="str">
            <v>C</v>
          </cell>
          <cell r="H272" t="str">
            <v>B</v>
          </cell>
          <cell r="I272" t="str">
            <v>236000</v>
          </cell>
          <cell r="J272">
            <v>1384974.36</v>
          </cell>
          <cell r="K272" t="str">
            <v>30/01/2009 00:00:00</v>
          </cell>
        </row>
        <row r="273">
          <cell r="E273" t="str">
            <v>321231</v>
          </cell>
          <cell r="F273" t="str">
            <v>Demand Deposit - Non Int Bearing - Private Sector - Resident -KHR</v>
          </cell>
          <cell r="G273" t="str">
            <v>C</v>
          </cell>
          <cell r="H273" t="str">
            <v>0</v>
          </cell>
          <cell r="I273" t="str">
            <v>237000</v>
          </cell>
          <cell r="J273">
            <v>5901.05</v>
          </cell>
          <cell r="K273" t="str">
            <v>30/01/2009 00:00:00</v>
          </cell>
        </row>
        <row r="274">
          <cell r="E274" t="str">
            <v>321232</v>
          </cell>
          <cell r="F274" t="str">
            <v>Demand Deposit - Non Int Bearing - Private Sector - Resident -USD</v>
          </cell>
          <cell r="G274" t="str">
            <v>C</v>
          </cell>
          <cell r="H274" t="str">
            <v>0</v>
          </cell>
          <cell r="I274" t="str">
            <v>238000</v>
          </cell>
          <cell r="J274">
            <v>1376137.68</v>
          </cell>
          <cell r="K274" t="str">
            <v>30/01/2009 00:00:00</v>
          </cell>
        </row>
        <row r="275">
          <cell r="E275" t="str">
            <v>321235</v>
          </cell>
          <cell r="F275" t="str">
            <v>Demand Deposit - Non Int Bearing - Private Sector - Resident -THB</v>
          </cell>
          <cell r="G275" t="str">
            <v>C</v>
          </cell>
          <cell r="H275" t="str">
            <v>0</v>
          </cell>
          <cell r="I275" t="str">
            <v>239000</v>
          </cell>
          <cell r="J275">
            <v>2935.63</v>
          </cell>
          <cell r="K275" t="str">
            <v>30/01/2009 00:00:00</v>
          </cell>
        </row>
        <row r="276">
          <cell r="E276" t="str">
            <v>321240</v>
          </cell>
          <cell r="F276" t="str">
            <v>Demand Deposit - Non Interest Bearing - Private Sector - Non Resident</v>
          </cell>
          <cell r="G276" t="str">
            <v>C</v>
          </cell>
          <cell r="H276" t="str">
            <v>B</v>
          </cell>
          <cell r="I276" t="str">
            <v>240000</v>
          </cell>
          <cell r="J276">
            <v>1740</v>
          </cell>
          <cell r="K276" t="str">
            <v>30/01/2009 00:00:00</v>
          </cell>
        </row>
        <row r="277">
          <cell r="E277" t="str">
            <v>321242</v>
          </cell>
          <cell r="F277" t="str">
            <v>Demand Deposit - Non Int Bearing - Private Sector - Non Resident -USD</v>
          </cell>
          <cell r="G277" t="str">
            <v>C</v>
          </cell>
          <cell r="H277" t="str">
            <v>0</v>
          </cell>
          <cell r="I277" t="str">
            <v>242000</v>
          </cell>
          <cell r="J277">
            <v>1740</v>
          </cell>
          <cell r="K277" t="str">
            <v>30/01/2009 00:00:00</v>
          </cell>
        </row>
        <row r="278">
          <cell r="E278" t="str">
            <v>321260</v>
          </cell>
          <cell r="F278" t="str">
            <v>Certified Checks Outstanding and Bank Issued Foreign Draft Outstanding - Private Sector - Non Resident</v>
          </cell>
          <cell r="G278" t="str">
            <v>C</v>
          </cell>
          <cell r="H278" t="str">
            <v>B</v>
          </cell>
          <cell r="I278" t="str">
            <v>248000</v>
          </cell>
          <cell r="J278">
            <v>0</v>
          </cell>
          <cell r="K278" t="str">
            <v>30/01/2009 00:00:00</v>
          </cell>
        </row>
        <row r="279">
          <cell r="E279" t="str">
            <v>321265</v>
          </cell>
          <cell r="F279" t="str">
            <v>Certified Checks Outstanding and BK Issued F Draft Outstanding - Private Sector - Non Resident -THB</v>
          </cell>
          <cell r="G279" t="str">
            <v>C</v>
          </cell>
          <cell r="H279" t="str">
            <v>0</v>
          </cell>
          <cell r="I279" t="str">
            <v>251000</v>
          </cell>
          <cell r="J279">
            <v>0</v>
          </cell>
          <cell r="K279" t="str">
            <v>30/01/2009 00:00:00</v>
          </cell>
        </row>
        <row r="280">
          <cell r="E280" t="str">
            <v>322000</v>
          </cell>
          <cell r="F280" t="str">
            <v>Saving Deposit</v>
          </cell>
          <cell r="G280" t="str">
            <v>C</v>
          </cell>
          <cell r="H280" t="str">
            <v>B</v>
          </cell>
          <cell r="I280" t="str">
            <v>252000</v>
          </cell>
          <cell r="J280">
            <v>18221837.920000002</v>
          </cell>
          <cell r="K280" t="str">
            <v>30/01/2009 00:00:00</v>
          </cell>
        </row>
        <row r="281">
          <cell r="E281" t="str">
            <v>322100</v>
          </cell>
          <cell r="F281" t="str">
            <v>Saving Deposit Individuals</v>
          </cell>
          <cell r="G281" t="str">
            <v>C</v>
          </cell>
          <cell r="H281" t="str">
            <v>B</v>
          </cell>
          <cell r="I281" t="str">
            <v>253000</v>
          </cell>
          <cell r="J281">
            <v>5951272.1299999999</v>
          </cell>
          <cell r="K281" t="str">
            <v>30/01/2009 00:00:00</v>
          </cell>
        </row>
        <row r="282">
          <cell r="E282" t="str">
            <v>322110</v>
          </cell>
          <cell r="F282" t="str">
            <v>Short Term - Saving Deposit - Individuals - Resident</v>
          </cell>
          <cell r="G282" t="str">
            <v>C</v>
          </cell>
          <cell r="H282" t="str">
            <v>B</v>
          </cell>
          <cell r="I282" t="str">
            <v>254000</v>
          </cell>
          <cell r="J282">
            <v>5686671.25</v>
          </cell>
          <cell r="K282" t="str">
            <v>30/01/2009 00:00:00</v>
          </cell>
        </row>
        <row r="283">
          <cell r="E283" t="str">
            <v>322111</v>
          </cell>
          <cell r="F283" t="str">
            <v>Short Term - S/A - Individuals - Resident -KHR</v>
          </cell>
          <cell r="G283" t="str">
            <v>C</v>
          </cell>
          <cell r="H283" t="str">
            <v>0</v>
          </cell>
          <cell r="I283" t="str">
            <v>255000</v>
          </cell>
          <cell r="J283">
            <v>0</v>
          </cell>
          <cell r="K283" t="str">
            <v>30/01/2009 00:00:00</v>
          </cell>
        </row>
        <row r="284">
          <cell r="E284" t="str">
            <v>322112</v>
          </cell>
          <cell r="F284" t="str">
            <v>Short Term - S/A - Individuals - Resident -USD</v>
          </cell>
          <cell r="G284" t="str">
            <v>C</v>
          </cell>
          <cell r="H284" t="str">
            <v>0</v>
          </cell>
          <cell r="I284" t="str">
            <v>256000</v>
          </cell>
          <cell r="J284">
            <v>5677246.7199999997</v>
          </cell>
          <cell r="K284" t="str">
            <v>30/01/2009 00:00:00</v>
          </cell>
        </row>
        <row r="285">
          <cell r="E285" t="str">
            <v>322115</v>
          </cell>
          <cell r="F285" t="str">
            <v>Short Term - S/A - Individuals - Resident -THB</v>
          </cell>
          <cell r="G285" t="str">
            <v>C</v>
          </cell>
          <cell r="H285" t="str">
            <v>0</v>
          </cell>
          <cell r="I285" t="str">
            <v>257000</v>
          </cell>
          <cell r="J285">
            <v>9424.5300000000007</v>
          </cell>
          <cell r="K285" t="str">
            <v>30/01/2009 00:00:00</v>
          </cell>
        </row>
        <row r="286">
          <cell r="E286" t="str">
            <v>322120</v>
          </cell>
          <cell r="F286" t="str">
            <v>Short Term - Saving Deposit - Individuals - Non Resident</v>
          </cell>
          <cell r="G286" t="str">
            <v>C</v>
          </cell>
          <cell r="H286" t="str">
            <v>B</v>
          </cell>
          <cell r="I286" t="str">
            <v>258000</v>
          </cell>
          <cell r="J286">
            <v>264600.88</v>
          </cell>
          <cell r="K286" t="str">
            <v>30/01/2009 00:00:00</v>
          </cell>
        </row>
        <row r="287">
          <cell r="E287" t="str">
            <v>322122</v>
          </cell>
          <cell r="F287" t="str">
            <v>Short Term - S/A - Individuals - Non Resident -USD</v>
          </cell>
          <cell r="G287" t="str">
            <v>C</v>
          </cell>
          <cell r="H287" t="str">
            <v>0</v>
          </cell>
          <cell r="I287" t="str">
            <v>260000</v>
          </cell>
          <cell r="J287">
            <v>260757.49</v>
          </cell>
          <cell r="K287" t="str">
            <v>30/01/2009 00:00:00</v>
          </cell>
        </row>
        <row r="288">
          <cell r="E288" t="str">
            <v>322125</v>
          </cell>
          <cell r="F288" t="str">
            <v>Short Term - S/A - Individuals - Non Resident -THB</v>
          </cell>
          <cell r="G288" t="str">
            <v>C</v>
          </cell>
          <cell r="H288" t="str">
            <v>0</v>
          </cell>
          <cell r="I288" t="str">
            <v>261000</v>
          </cell>
          <cell r="J288">
            <v>3843.39</v>
          </cell>
          <cell r="K288" t="str">
            <v>30/01/2009 00:00:00</v>
          </cell>
        </row>
        <row r="289">
          <cell r="E289" t="str">
            <v>322200</v>
          </cell>
          <cell r="F289" t="str">
            <v>Saving Deposit Private Sector</v>
          </cell>
          <cell r="G289" t="str">
            <v>C</v>
          </cell>
          <cell r="H289" t="str">
            <v>B</v>
          </cell>
          <cell r="I289" t="str">
            <v>262000</v>
          </cell>
          <cell r="J289">
            <v>12270565.789999999</v>
          </cell>
          <cell r="K289" t="str">
            <v>30/01/2009 00:00:00</v>
          </cell>
        </row>
        <row r="290">
          <cell r="E290" t="str">
            <v>322210</v>
          </cell>
          <cell r="F290" t="str">
            <v>Short Term - Saving Deposit - Private Sector - Resident</v>
          </cell>
          <cell r="G290" t="str">
            <v>C</v>
          </cell>
          <cell r="H290" t="str">
            <v>B</v>
          </cell>
          <cell r="I290" t="str">
            <v>263000</v>
          </cell>
          <cell r="J290">
            <v>9357571.3499999996</v>
          </cell>
          <cell r="K290" t="str">
            <v>30/01/2009 00:00:00</v>
          </cell>
        </row>
        <row r="291">
          <cell r="E291" t="str">
            <v>322211</v>
          </cell>
          <cell r="F291" t="str">
            <v>Short Term - S/A - Private Sector - Resident -KHR</v>
          </cell>
          <cell r="G291" t="str">
            <v>C</v>
          </cell>
          <cell r="H291" t="str">
            <v>0</v>
          </cell>
          <cell r="I291" t="str">
            <v>264000</v>
          </cell>
          <cell r="J291">
            <v>201731.22</v>
          </cell>
          <cell r="K291" t="str">
            <v>30/01/2009 00:00:00</v>
          </cell>
        </row>
        <row r="292">
          <cell r="E292" t="str">
            <v>322212</v>
          </cell>
          <cell r="F292" t="str">
            <v>Short Term - S/A - Private Sector - Resident -USD</v>
          </cell>
          <cell r="G292" t="str">
            <v>C</v>
          </cell>
          <cell r="H292" t="str">
            <v>0</v>
          </cell>
          <cell r="I292" t="str">
            <v>265000</v>
          </cell>
          <cell r="J292">
            <v>9143115.6500000004</v>
          </cell>
          <cell r="K292" t="str">
            <v>30/01/2009 00:00:00</v>
          </cell>
        </row>
        <row r="293">
          <cell r="E293" t="str">
            <v>322215</v>
          </cell>
          <cell r="F293" t="str">
            <v>Short Term - S/A - Private Sector - Resident -THB</v>
          </cell>
          <cell r="G293" t="str">
            <v>C</v>
          </cell>
          <cell r="H293" t="str">
            <v>0</v>
          </cell>
          <cell r="I293" t="str">
            <v>266000</v>
          </cell>
          <cell r="J293">
            <v>12724.48</v>
          </cell>
          <cell r="K293" t="str">
            <v>30/01/2009 00:00:00</v>
          </cell>
        </row>
        <row r="294">
          <cell r="E294" t="str">
            <v>322220</v>
          </cell>
          <cell r="F294" t="str">
            <v>Short Term - Saving Deposit - Private Sector - Non Resident</v>
          </cell>
          <cell r="G294" t="str">
            <v>C</v>
          </cell>
          <cell r="H294" t="str">
            <v>B</v>
          </cell>
          <cell r="I294" t="str">
            <v>267000</v>
          </cell>
          <cell r="J294">
            <v>2912994.44</v>
          </cell>
          <cell r="K294" t="str">
            <v>30/01/2009 00:00:00</v>
          </cell>
        </row>
        <row r="295">
          <cell r="E295" t="str">
            <v>322222</v>
          </cell>
          <cell r="F295" t="str">
            <v>Short Term - S/A - Private Sector - Non Resident -USD</v>
          </cell>
          <cell r="G295" t="str">
            <v>C</v>
          </cell>
          <cell r="H295" t="str">
            <v>0</v>
          </cell>
          <cell r="I295" t="str">
            <v>269000</v>
          </cell>
          <cell r="J295">
            <v>2675041.2000000002</v>
          </cell>
          <cell r="K295" t="str">
            <v>30/01/2009 00:00:00</v>
          </cell>
        </row>
        <row r="296">
          <cell r="E296" t="str">
            <v>322225</v>
          </cell>
          <cell r="F296" t="str">
            <v>Short Term - S/A - Private Sector - Non Resident -THB</v>
          </cell>
          <cell r="G296" t="str">
            <v>C</v>
          </cell>
          <cell r="H296" t="str">
            <v>0</v>
          </cell>
          <cell r="I296" t="str">
            <v>270000</v>
          </cell>
          <cell r="J296">
            <v>237953.24</v>
          </cell>
          <cell r="K296" t="str">
            <v>30/01/2009 00:00:00</v>
          </cell>
        </row>
        <row r="297">
          <cell r="E297" t="str">
            <v>323000</v>
          </cell>
          <cell r="F297" t="str">
            <v>Time Deposit</v>
          </cell>
          <cell r="G297" t="str">
            <v>C</v>
          </cell>
          <cell r="H297" t="str">
            <v>B</v>
          </cell>
          <cell r="I297" t="str">
            <v>271000</v>
          </cell>
          <cell r="J297">
            <v>11362328.060000001</v>
          </cell>
          <cell r="K297" t="str">
            <v>30/01/2009 00:00:00</v>
          </cell>
        </row>
        <row r="298">
          <cell r="E298" t="str">
            <v>323100</v>
          </cell>
          <cell r="F298" t="str">
            <v>Time Deposit Individual</v>
          </cell>
          <cell r="G298" t="str">
            <v>C</v>
          </cell>
          <cell r="H298" t="str">
            <v>B</v>
          </cell>
          <cell r="I298" t="str">
            <v>272000</v>
          </cell>
          <cell r="J298">
            <v>9592569.6099999994</v>
          </cell>
          <cell r="K298" t="str">
            <v>30/01/2009 00:00:00</v>
          </cell>
        </row>
        <row r="299">
          <cell r="E299" t="str">
            <v>323110</v>
          </cell>
          <cell r="F299" t="str">
            <v>Short Term - Time Deposit - Individuals - Resident</v>
          </cell>
          <cell r="G299" t="str">
            <v>C</v>
          </cell>
          <cell r="H299" t="str">
            <v>B</v>
          </cell>
          <cell r="I299" t="str">
            <v>273000</v>
          </cell>
          <cell r="J299">
            <v>9490184.4800000004</v>
          </cell>
          <cell r="K299" t="str">
            <v>30/01/2009 00:00:00</v>
          </cell>
        </row>
        <row r="300">
          <cell r="E300" t="str">
            <v>323112</v>
          </cell>
          <cell r="F300" t="str">
            <v>Short Term - F/D - Individuals - Resident -USD</v>
          </cell>
          <cell r="G300" t="str">
            <v>C</v>
          </cell>
          <cell r="H300" t="str">
            <v>0</v>
          </cell>
          <cell r="I300" t="str">
            <v>275000</v>
          </cell>
          <cell r="J300">
            <v>9015111.4100000001</v>
          </cell>
          <cell r="K300" t="str">
            <v>30/01/2009 00:00:00</v>
          </cell>
        </row>
        <row r="301">
          <cell r="E301" t="str">
            <v>323115</v>
          </cell>
          <cell r="F301" t="str">
            <v>Short Term - F/D - Individuals - Resident -THB</v>
          </cell>
          <cell r="G301" t="str">
            <v>C</v>
          </cell>
          <cell r="H301" t="str">
            <v>0</v>
          </cell>
          <cell r="I301" t="str">
            <v>276000</v>
          </cell>
          <cell r="J301">
            <v>475073.07</v>
          </cell>
          <cell r="K301" t="str">
            <v>30/01/2009 00:00:00</v>
          </cell>
        </row>
        <row r="302">
          <cell r="E302" t="str">
            <v>323120</v>
          </cell>
          <cell r="F302" t="str">
            <v>Short Term - Time Deposit - Individuals - Non Resident</v>
          </cell>
          <cell r="G302" t="str">
            <v>C</v>
          </cell>
          <cell r="H302" t="str">
            <v>B</v>
          </cell>
          <cell r="I302" t="str">
            <v>277000</v>
          </cell>
          <cell r="J302">
            <v>102385.13</v>
          </cell>
          <cell r="K302" t="str">
            <v>30/01/2009 00:00:00</v>
          </cell>
        </row>
        <row r="303">
          <cell r="E303" t="str">
            <v>323122</v>
          </cell>
          <cell r="F303" t="str">
            <v>Short Term - F/D - Individuals - Non Resident -USD</v>
          </cell>
          <cell r="G303" t="str">
            <v>C</v>
          </cell>
          <cell r="H303" t="str">
            <v>0</v>
          </cell>
          <cell r="I303" t="str">
            <v>279000</v>
          </cell>
          <cell r="J303">
            <v>102385.13</v>
          </cell>
          <cell r="K303" t="str">
            <v>30/01/2009 00:00:00</v>
          </cell>
        </row>
        <row r="304">
          <cell r="E304" t="str">
            <v>323200</v>
          </cell>
          <cell r="F304" t="str">
            <v>Time Deposit Private Sector</v>
          </cell>
          <cell r="G304" t="str">
            <v>C</v>
          </cell>
          <cell r="H304" t="str">
            <v>B</v>
          </cell>
          <cell r="I304" t="str">
            <v>289000</v>
          </cell>
          <cell r="J304">
            <v>1769758.45</v>
          </cell>
          <cell r="K304" t="str">
            <v>30/01/2009 00:00:00</v>
          </cell>
        </row>
        <row r="305">
          <cell r="E305" t="str">
            <v>323210</v>
          </cell>
          <cell r="F305" t="str">
            <v>Short Term - Time Deposit - Private Sector - Resident</v>
          </cell>
          <cell r="G305" t="str">
            <v>C</v>
          </cell>
          <cell r="H305" t="str">
            <v>B</v>
          </cell>
          <cell r="I305" t="str">
            <v>290000</v>
          </cell>
          <cell r="J305">
            <v>1769705.43</v>
          </cell>
          <cell r="K305" t="str">
            <v>30/01/2009 00:00:00</v>
          </cell>
        </row>
        <row r="306">
          <cell r="E306" t="str">
            <v>323212</v>
          </cell>
          <cell r="F306" t="str">
            <v>Short Term - F/D - Private Sector - Resident -USD</v>
          </cell>
          <cell r="G306" t="str">
            <v>C</v>
          </cell>
          <cell r="H306" t="str">
            <v>0</v>
          </cell>
          <cell r="I306" t="str">
            <v>292000</v>
          </cell>
          <cell r="J306">
            <v>1769705.43</v>
          </cell>
          <cell r="K306" t="str">
            <v>30/01/2009 00:00:00</v>
          </cell>
        </row>
        <row r="307">
          <cell r="E307" t="str">
            <v>323215</v>
          </cell>
          <cell r="F307" t="str">
            <v>Short Term - F/D - Private Sector - Resident -THB</v>
          </cell>
          <cell r="G307" t="str">
            <v>C</v>
          </cell>
          <cell r="H307" t="str">
            <v>0</v>
          </cell>
          <cell r="I307" t="str">
            <v>293000</v>
          </cell>
          <cell r="J307">
            <v>0</v>
          </cell>
          <cell r="K307" t="str">
            <v>30/01/2009 00:00:00</v>
          </cell>
        </row>
        <row r="308">
          <cell r="E308" t="str">
            <v>323220</v>
          </cell>
          <cell r="F308" t="str">
            <v>Short Term - Time Deposit - Private Sector - Non Resident</v>
          </cell>
          <cell r="G308" t="str">
            <v>C</v>
          </cell>
          <cell r="H308" t="str">
            <v>B</v>
          </cell>
          <cell r="I308" t="str">
            <v>294000</v>
          </cell>
          <cell r="J308">
            <v>53.02</v>
          </cell>
          <cell r="K308" t="str">
            <v>30/01/2009 00:00:00</v>
          </cell>
        </row>
        <row r="309">
          <cell r="E309" t="str">
            <v>323222</v>
          </cell>
          <cell r="F309" t="str">
            <v>Short Term - F/D - Private Sector - Non Resident -USD</v>
          </cell>
          <cell r="G309" t="str">
            <v>C</v>
          </cell>
          <cell r="H309" t="str">
            <v>0</v>
          </cell>
          <cell r="I309" t="str">
            <v>296000</v>
          </cell>
          <cell r="J309">
            <v>53.02</v>
          </cell>
          <cell r="K309" t="str">
            <v>30/01/2009 00:00:00</v>
          </cell>
        </row>
        <row r="310">
          <cell r="E310" t="str">
            <v>330000</v>
          </cell>
          <cell r="F310" t="str">
            <v>Borrowed Funds</v>
          </cell>
          <cell r="G310" t="str">
            <v>C</v>
          </cell>
          <cell r="H310" t="str">
            <v>B</v>
          </cell>
          <cell r="I310" t="str">
            <v>305100</v>
          </cell>
          <cell r="J310">
            <v>8650000</v>
          </cell>
          <cell r="K310" t="str">
            <v>30/01/2009 00:00:00</v>
          </cell>
        </row>
        <row r="311">
          <cell r="E311" t="str">
            <v>332600</v>
          </cell>
          <cell r="F311" t="str">
            <v>Borrowed Funds-Shareholders</v>
          </cell>
          <cell r="G311" t="str">
            <v>C</v>
          </cell>
          <cell r="H311" t="str">
            <v>B</v>
          </cell>
          <cell r="I311" t="str">
            <v>305200</v>
          </cell>
          <cell r="J311">
            <v>8650000</v>
          </cell>
          <cell r="K311" t="str">
            <v>30/01/2009 00:00:00</v>
          </cell>
        </row>
        <row r="312">
          <cell r="E312" t="str">
            <v>332620</v>
          </cell>
          <cell r="F312" t="str">
            <v>Borrowed Funds-Shareholders-Non Resident</v>
          </cell>
          <cell r="G312" t="str">
            <v>C</v>
          </cell>
          <cell r="H312" t="str">
            <v>B</v>
          </cell>
          <cell r="I312" t="str">
            <v>305300</v>
          </cell>
          <cell r="J312">
            <v>8650000</v>
          </cell>
          <cell r="K312" t="str">
            <v>30/01/2009 00:00:00</v>
          </cell>
        </row>
        <row r="313">
          <cell r="E313" t="str">
            <v>332622</v>
          </cell>
          <cell r="F313" t="str">
            <v>Borrowed Funds-Shareholders-Non Resident-USD</v>
          </cell>
          <cell r="G313" t="str">
            <v>C</v>
          </cell>
          <cell r="H313" t="str">
            <v>0</v>
          </cell>
          <cell r="I313" t="str">
            <v>305400</v>
          </cell>
          <cell r="J313">
            <v>8650000</v>
          </cell>
          <cell r="K313" t="str">
            <v>30/01/2009 00:00:00</v>
          </cell>
        </row>
        <row r="314">
          <cell r="E314" t="str">
            <v>33262202</v>
          </cell>
          <cell r="F314" t="str">
            <v>Borrowed Funds-Shareholders-Non Resident-USD (Remittance)</v>
          </cell>
          <cell r="G314" t="str">
            <v>C</v>
          </cell>
          <cell r="H314" t="str">
            <v>0</v>
          </cell>
          <cell r="I314" t="str">
            <v>305420</v>
          </cell>
          <cell r="J314">
            <v>0</v>
          </cell>
          <cell r="K314" t="str">
            <v>30/01/2009 00:00:00</v>
          </cell>
        </row>
        <row r="315">
          <cell r="E315" t="str">
            <v>332625</v>
          </cell>
          <cell r="F315" t="str">
            <v>Borrowed Funds-Shareholders-Non Resident-THB</v>
          </cell>
          <cell r="G315" t="str">
            <v>C</v>
          </cell>
          <cell r="H315" t="str">
            <v>0</v>
          </cell>
          <cell r="I315" t="str">
            <v>305500</v>
          </cell>
          <cell r="J315">
            <v>0</v>
          </cell>
          <cell r="K315" t="str">
            <v>30/01/2009 00:00:00</v>
          </cell>
        </row>
        <row r="316">
          <cell r="E316" t="str">
            <v>33262502</v>
          </cell>
          <cell r="F316" t="str">
            <v>Borrowed Funds-Shareholders-Non Resident-THB ( Remittance)</v>
          </cell>
          <cell r="G316" t="str">
            <v>C</v>
          </cell>
          <cell r="H316" t="str">
            <v>0</v>
          </cell>
          <cell r="I316" t="str">
            <v>305700</v>
          </cell>
          <cell r="J316">
            <v>0</v>
          </cell>
          <cell r="K316" t="str">
            <v>30/01/2009 00:00:00</v>
          </cell>
        </row>
        <row r="317">
          <cell r="E317" t="str">
            <v>340000</v>
          </cell>
          <cell r="F317" t="str">
            <v>Accrued Interest Payable</v>
          </cell>
          <cell r="G317" t="str">
            <v>C</v>
          </cell>
          <cell r="H317" t="str">
            <v>B</v>
          </cell>
          <cell r="I317" t="str">
            <v>306000</v>
          </cell>
          <cell r="J317">
            <v>48127.38</v>
          </cell>
          <cell r="K317" t="str">
            <v>30/01/2009 00:00:00</v>
          </cell>
        </row>
        <row r="318">
          <cell r="E318" t="str">
            <v>344000</v>
          </cell>
          <cell r="F318" t="str">
            <v>Accrued Interest Payable - Individuals</v>
          </cell>
          <cell r="G318" t="str">
            <v>C</v>
          </cell>
          <cell r="H318" t="str">
            <v>B</v>
          </cell>
          <cell r="I318" t="str">
            <v>307000</v>
          </cell>
          <cell r="J318">
            <v>42640.73</v>
          </cell>
          <cell r="K318" t="str">
            <v>30/01/2009 00:00:00</v>
          </cell>
        </row>
        <row r="319">
          <cell r="E319" t="str">
            <v>344200</v>
          </cell>
          <cell r="F319" t="str">
            <v>AIP - Saving Deposit Individuals</v>
          </cell>
          <cell r="G319" t="str">
            <v>C</v>
          </cell>
          <cell r="H319" t="str">
            <v>B</v>
          </cell>
          <cell r="I319" t="str">
            <v>308000</v>
          </cell>
          <cell r="J319">
            <v>2268.83</v>
          </cell>
          <cell r="K319" t="str">
            <v>30/01/2009 00:00:00</v>
          </cell>
        </row>
        <row r="320">
          <cell r="E320" t="str">
            <v>344210</v>
          </cell>
          <cell r="F320" t="str">
            <v>AIP - Short Term - Saving Deposit Individuals - Resident</v>
          </cell>
          <cell r="G320" t="str">
            <v>C</v>
          </cell>
          <cell r="H320" t="str">
            <v>B</v>
          </cell>
          <cell r="I320" t="str">
            <v>309000</v>
          </cell>
          <cell r="J320">
            <v>2203.11</v>
          </cell>
          <cell r="K320" t="str">
            <v>30/01/2009 00:00:00</v>
          </cell>
        </row>
        <row r="321">
          <cell r="E321" t="str">
            <v>344212</v>
          </cell>
          <cell r="F321" t="str">
            <v>AIP - Short Term - S/A - Individuals - Resident -USD</v>
          </cell>
          <cell r="G321" t="str">
            <v>C</v>
          </cell>
          <cell r="H321" t="str">
            <v>0</v>
          </cell>
          <cell r="I321" t="str">
            <v>311000</v>
          </cell>
          <cell r="J321">
            <v>2203.11</v>
          </cell>
          <cell r="K321" t="str">
            <v>30/01/2009 00:00:00</v>
          </cell>
        </row>
        <row r="322">
          <cell r="E322" t="str">
            <v>344220</v>
          </cell>
          <cell r="F322" t="str">
            <v>A/P - Short Term - Saving Deposit Individuals - Non Resident</v>
          </cell>
          <cell r="G322" t="str">
            <v>C</v>
          </cell>
          <cell r="H322" t="str">
            <v>B</v>
          </cell>
          <cell r="I322" t="str">
            <v>313000</v>
          </cell>
          <cell r="J322">
            <v>65.72</v>
          </cell>
          <cell r="K322" t="str">
            <v>30/01/2009 00:00:00</v>
          </cell>
        </row>
        <row r="323">
          <cell r="E323" t="str">
            <v>344222</v>
          </cell>
          <cell r="F323" t="str">
            <v>AIP - Short Term - S/A - Individuals - Non Resident -USD</v>
          </cell>
          <cell r="G323" t="str">
            <v>C</v>
          </cell>
          <cell r="H323" t="str">
            <v>0</v>
          </cell>
          <cell r="I323" t="str">
            <v>315000</v>
          </cell>
          <cell r="J323">
            <v>65.72</v>
          </cell>
          <cell r="K323" t="str">
            <v>30/01/2009 00:00:00</v>
          </cell>
        </row>
        <row r="324">
          <cell r="E324" t="str">
            <v>344300</v>
          </cell>
          <cell r="F324" t="str">
            <v>AIP - Time Deposit Individuals</v>
          </cell>
          <cell r="G324" t="str">
            <v>C</v>
          </cell>
          <cell r="H324" t="str">
            <v>B</v>
          </cell>
          <cell r="I324" t="str">
            <v>317000</v>
          </cell>
          <cell r="J324">
            <v>40371.9</v>
          </cell>
          <cell r="K324" t="str">
            <v>30/01/2009 00:00:00</v>
          </cell>
        </row>
        <row r="325">
          <cell r="E325" t="str">
            <v>344310</v>
          </cell>
          <cell r="F325" t="str">
            <v>AIP - Short Term - Time Deposit Individuals - Resident</v>
          </cell>
          <cell r="G325" t="str">
            <v>C</v>
          </cell>
          <cell r="H325" t="str">
            <v>B</v>
          </cell>
          <cell r="I325" t="str">
            <v>318000</v>
          </cell>
          <cell r="J325">
            <v>40281.599999999999</v>
          </cell>
          <cell r="K325" t="str">
            <v>30/01/2009 00:00:00</v>
          </cell>
        </row>
        <row r="326">
          <cell r="E326" t="str">
            <v>344312</v>
          </cell>
          <cell r="F326" t="str">
            <v>AIP - Short Term - F/D - Individuals - Resident -USD</v>
          </cell>
          <cell r="G326" t="str">
            <v>C</v>
          </cell>
          <cell r="H326" t="str">
            <v>0</v>
          </cell>
          <cell r="I326" t="str">
            <v>320000</v>
          </cell>
          <cell r="J326">
            <v>40281.599999999999</v>
          </cell>
          <cell r="K326" t="str">
            <v>30/01/2009 00:00:00</v>
          </cell>
        </row>
        <row r="327">
          <cell r="E327" t="str">
            <v>344315</v>
          </cell>
          <cell r="F327" t="str">
            <v>AIP - Short Term - F/D - Individuals - Resident -THB</v>
          </cell>
          <cell r="G327" t="str">
            <v>C</v>
          </cell>
          <cell r="H327" t="str">
            <v>0</v>
          </cell>
          <cell r="I327" t="str">
            <v>321000</v>
          </cell>
          <cell r="J327">
            <v>0</v>
          </cell>
          <cell r="K327" t="str">
            <v>30/01/2009 00:00:00</v>
          </cell>
        </row>
        <row r="328">
          <cell r="E328" t="str">
            <v>344320</v>
          </cell>
          <cell r="F328" t="str">
            <v>AIP - Short Term - Time Deposit Individuals - Non Resident</v>
          </cell>
          <cell r="G328" t="str">
            <v>C</v>
          </cell>
          <cell r="H328" t="str">
            <v>B</v>
          </cell>
          <cell r="I328" t="str">
            <v>322000</v>
          </cell>
          <cell r="J328">
            <v>90.3</v>
          </cell>
          <cell r="K328" t="str">
            <v>30/01/2009 00:00:00</v>
          </cell>
        </row>
        <row r="329">
          <cell r="E329" t="str">
            <v>344322</v>
          </cell>
          <cell r="F329" t="str">
            <v>AIP - Short Term - F/D - Individuals - Non Resident -USD</v>
          </cell>
          <cell r="G329" t="str">
            <v>C</v>
          </cell>
          <cell r="H329" t="str">
            <v>0</v>
          </cell>
          <cell r="I329" t="str">
            <v>324000</v>
          </cell>
          <cell r="J329">
            <v>90.3</v>
          </cell>
          <cell r="K329" t="str">
            <v>30/01/2009 00:00:00</v>
          </cell>
        </row>
        <row r="330">
          <cell r="E330" t="str">
            <v>345000</v>
          </cell>
          <cell r="F330" t="str">
            <v>Accrued Interest Payable - Private Sector</v>
          </cell>
          <cell r="G330" t="str">
            <v>C</v>
          </cell>
          <cell r="H330" t="str">
            <v>B</v>
          </cell>
          <cell r="I330" t="str">
            <v>334000</v>
          </cell>
          <cell r="J330">
            <v>5486.65</v>
          </cell>
          <cell r="K330" t="str">
            <v>30/01/2009 00:00:00</v>
          </cell>
        </row>
        <row r="331">
          <cell r="E331" t="str">
            <v>345200</v>
          </cell>
          <cell r="F331" t="str">
            <v>AIP - Saving Deposit Private Sector</v>
          </cell>
          <cell r="G331" t="str">
            <v>C</v>
          </cell>
          <cell r="H331" t="str">
            <v>B</v>
          </cell>
          <cell r="I331" t="str">
            <v>335000</v>
          </cell>
          <cell r="J331">
            <v>5217.78</v>
          </cell>
          <cell r="K331" t="str">
            <v>30/01/2009 00:00:00</v>
          </cell>
        </row>
        <row r="332">
          <cell r="E332" t="str">
            <v>345210</v>
          </cell>
          <cell r="F332" t="str">
            <v>AIP - Short Term - Saving Deposit Private Sector - Resident</v>
          </cell>
          <cell r="G332" t="str">
            <v>C</v>
          </cell>
          <cell r="H332" t="str">
            <v>B</v>
          </cell>
          <cell r="I332" t="str">
            <v>336000</v>
          </cell>
          <cell r="J332">
            <v>4529.3900000000003</v>
          </cell>
          <cell r="K332" t="str">
            <v>30/01/2009 00:00:00</v>
          </cell>
        </row>
        <row r="333">
          <cell r="E333" t="str">
            <v>345212</v>
          </cell>
          <cell r="F333" t="str">
            <v>AIP - Short Term - S/A - Private Sector - Resident -USD</v>
          </cell>
          <cell r="G333" t="str">
            <v>C</v>
          </cell>
          <cell r="H333" t="str">
            <v>0</v>
          </cell>
          <cell r="I333" t="str">
            <v>338000</v>
          </cell>
          <cell r="J333">
            <v>4529.3900000000003</v>
          </cell>
          <cell r="K333" t="str">
            <v>30/01/2009 00:00:00</v>
          </cell>
        </row>
        <row r="334">
          <cell r="E334" t="str">
            <v>345220</v>
          </cell>
          <cell r="F334" t="str">
            <v>AIP - Short Term - Saving Deposit Private Sector - Non Resident</v>
          </cell>
          <cell r="G334" t="str">
            <v>C</v>
          </cell>
          <cell r="H334" t="str">
            <v>B</v>
          </cell>
          <cell r="I334" t="str">
            <v>340000</v>
          </cell>
          <cell r="J334">
            <v>688.39</v>
          </cell>
          <cell r="K334" t="str">
            <v>30/01/2009 00:00:00</v>
          </cell>
        </row>
        <row r="335">
          <cell r="E335" t="str">
            <v>345222</v>
          </cell>
          <cell r="F335" t="str">
            <v>AIP - Short Term - S/A - Private Sector - Non Resident -USD</v>
          </cell>
          <cell r="G335" t="str">
            <v>C</v>
          </cell>
          <cell r="H335" t="str">
            <v>0</v>
          </cell>
          <cell r="I335" t="str">
            <v>342000</v>
          </cell>
          <cell r="J335">
            <v>688.39</v>
          </cell>
          <cell r="K335" t="str">
            <v>30/01/2009 00:00:00</v>
          </cell>
        </row>
        <row r="336">
          <cell r="E336" t="str">
            <v>345300</v>
          </cell>
          <cell r="F336" t="str">
            <v>AIP - Time Deposit Private Sector</v>
          </cell>
          <cell r="G336" t="str">
            <v>C</v>
          </cell>
          <cell r="H336" t="str">
            <v>B</v>
          </cell>
          <cell r="I336" t="str">
            <v>344000</v>
          </cell>
          <cell r="J336">
            <v>268.87</v>
          </cell>
          <cell r="K336" t="str">
            <v>30/01/2009 00:00:00</v>
          </cell>
        </row>
        <row r="337">
          <cell r="E337" t="str">
            <v>345310</v>
          </cell>
          <cell r="F337" t="str">
            <v>AIP - Short Term - Time Deposit Private Sector - Resident</v>
          </cell>
          <cell r="G337" t="str">
            <v>C</v>
          </cell>
          <cell r="H337" t="str">
            <v>B</v>
          </cell>
          <cell r="I337" t="str">
            <v>345000</v>
          </cell>
          <cell r="J337">
            <v>268.81</v>
          </cell>
          <cell r="K337" t="str">
            <v>30/01/2009 00:00:00</v>
          </cell>
        </row>
        <row r="338">
          <cell r="E338" t="str">
            <v>345312</v>
          </cell>
          <cell r="F338" t="str">
            <v>AIP - Short Term - F/D - Private Sector - Resident -USD</v>
          </cell>
          <cell r="G338" t="str">
            <v>C</v>
          </cell>
          <cell r="H338" t="str">
            <v>0</v>
          </cell>
          <cell r="I338" t="str">
            <v>347000</v>
          </cell>
          <cell r="J338">
            <v>268.81</v>
          </cell>
          <cell r="K338" t="str">
            <v>30/01/2009 00:00:00</v>
          </cell>
        </row>
        <row r="339">
          <cell r="E339" t="str">
            <v>345315</v>
          </cell>
          <cell r="F339" t="str">
            <v>AIP - Short Term - F/D - Private Sector - Resident -THB</v>
          </cell>
          <cell r="G339" t="str">
            <v>C</v>
          </cell>
          <cell r="H339" t="str">
            <v>0</v>
          </cell>
          <cell r="I339" t="str">
            <v>348000</v>
          </cell>
          <cell r="J339">
            <v>0</v>
          </cell>
          <cell r="K339" t="str">
            <v>30/01/2009 00:00:00</v>
          </cell>
        </row>
        <row r="340">
          <cell r="E340" t="str">
            <v>345320</v>
          </cell>
          <cell r="F340" t="str">
            <v>AIP - Short Term - Time Deposit Private Sector - Non Resident</v>
          </cell>
          <cell r="G340" t="str">
            <v>C</v>
          </cell>
          <cell r="H340" t="str">
            <v>B</v>
          </cell>
          <cell r="I340" t="str">
            <v>349000</v>
          </cell>
          <cell r="J340">
            <v>0.06</v>
          </cell>
          <cell r="K340" t="str">
            <v>30/01/2009 00:00:00</v>
          </cell>
        </row>
        <row r="341">
          <cell r="E341" t="str">
            <v>345322</v>
          </cell>
          <cell r="F341" t="str">
            <v>AIP - Short Term - F/D - Private Sector - Non Resident -USD</v>
          </cell>
          <cell r="G341" t="str">
            <v>C</v>
          </cell>
          <cell r="H341" t="str">
            <v>0</v>
          </cell>
          <cell r="I341" t="str">
            <v>351000</v>
          </cell>
          <cell r="J341">
            <v>0.06</v>
          </cell>
          <cell r="K341" t="str">
            <v>30/01/2009 00:00:00</v>
          </cell>
        </row>
        <row r="342">
          <cell r="E342" t="str">
            <v>360000</v>
          </cell>
          <cell r="F342" t="str">
            <v>Accrued Payable Expenses</v>
          </cell>
          <cell r="G342" t="str">
            <v>C</v>
          </cell>
          <cell r="H342" t="str">
            <v>B</v>
          </cell>
          <cell r="I342" t="str">
            <v>361000</v>
          </cell>
          <cell r="J342">
            <v>27565</v>
          </cell>
          <cell r="K342" t="str">
            <v>30/01/2009 00:00:00</v>
          </cell>
        </row>
        <row r="343">
          <cell r="E343" t="str">
            <v>362000</v>
          </cell>
          <cell r="F343" t="str">
            <v>Other Accrued Expenses</v>
          </cell>
          <cell r="G343" t="str">
            <v>C</v>
          </cell>
          <cell r="H343" t="str">
            <v>B</v>
          </cell>
          <cell r="I343" t="str">
            <v>367000</v>
          </cell>
          <cell r="J343">
            <v>27565</v>
          </cell>
          <cell r="K343" t="str">
            <v>30/01/2009 00:00:00</v>
          </cell>
        </row>
        <row r="344">
          <cell r="E344" t="str">
            <v>362002</v>
          </cell>
          <cell r="F344" t="str">
            <v>Other Accrued Expenses -USD</v>
          </cell>
          <cell r="G344" t="str">
            <v>C</v>
          </cell>
          <cell r="H344" t="str">
            <v>0</v>
          </cell>
          <cell r="I344" t="str">
            <v>369000</v>
          </cell>
          <cell r="J344">
            <v>27565</v>
          </cell>
          <cell r="K344" t="str">
            <v>30/01/2009 00:00:00</v>
          </cell>
        </row>
        <row r="345">
          <cell r="E345" t="str">
            <v>370000</v>
          </cell>
          <cell r="F345" t="str">
            <v>Accrued Taxes Payable, Unearned, and Deferred Income</v>
          </cell>
          <cell r="G345" t="str">
            <v>C</v>
          </cell>
          <cell r="H345" t="str">
            <v>B</v>
          </cell>
          <cell r="I345" t="str">
            <v>371000</v>
          </cell>
          <cell r="J345">
            <v>418092.65</v>
          </cell>
          <cell r="K345" t="str">
            <v>30/01/2009 00:00:00</v>
          </cell>
        </row>
        <row r="346">
          <cell r="E346" t="str">
            <v>371000</v>
          </cell>
          <cell r="F346" t="str">
            <v>Accrued Taxes Payable</v>
          </cell>
          <cell r="G346" t="str">
            <v>C</v>
          </cell>
          <cell r="H346" t="str">
            <v>B</v>
          </cell>
          <cell r="I346" t="str">
            <v>372000</v>
          </cell>
          <cell r="J346">
            <v>418092.65</v>
          </cell>
          <cell r="K346" t="str">
            <v>30/01/2009 00:00:00</v>
          </cell>
        </row>
        <row r="347">
          <cell r="E347" t="str">
            <v>371100</v>
          </cell>
          <cell r="F347" t="str">
            <v>Accrued Income Taxes Payble - Current Year</v>
          </cell>
          <cell r="G347" t="str">
            <v>C</v>
          </cell>
          <cell r="H347" t="str">
            <v>B</v>
          </cell>
          <cell r="I347" t="str">
            <v>372100</v>
          </cell>
          <cell r="J347">
            <v>417570</v>
          </cell>
          <cell r="K347" t="str">
            <v>30/01/2009 00:00:00</v>
          </cell>
        </row>
        <row r="348">
          <cell r="E348" t="str">
            <v>371102</v>
          </cell>
          <cell r="F348" t="str">
            <v>Accrued Income Taxes Payble - Current Year-USD</v>
          </cell>
          <cell r="G348" t="str">
            <v>C</v>
          </cell>
          <cell r="H348" t="str">
            <v>0</v>
          </cell>
          <cell r="I348" t="str">
            <v>372200</v>
          </cell>
          <cell r="J348">
            <v>417570</v>
          </cell>
          <cell r="K348" t="str">
            <v>30/01/2009 00:00:00</v>
          </cell>
        </row>
        <row r="349">
          <cell r="E349" t="str">
            <v>371200</v>
          </cell>
          <cell r="F349" t="str">
            <v>Accrued Taxes Payable - Other Than Income Taxes</v>
          </cell>
          <cell r="G349" t="str">
            <v>C</v>
          </cell>
          <cell r="H349" t="str">
            <v>B</v>
          </cell>
          <cell r="I349" t="str">
            <v>373000</v>
          </cell>
          <cell r="J349">
            <v>522.65</v>
          </cell>
          <cell r="K349" t="str">
            <v>30/01/2009 00:00:00</v>
          </cell>
        </row>
        <row r="350">
          <cell r="E350" t="str">
            <v>371202</v>
          </cell>
          <cell r="F350" t="str">
            <v>Accrued Taxes Payable - Other Than Income Taxes -USD</v>
          </cell>
          <cell r="G350" t="str">
            <v>C</v>
          </cell>
          <cell r="H350" t="str">
            <v>0</v>
          </cell>
          <cell r="I350" t="str">
            <v>375000</v>
          </cell>
          <cell r="J350">
            <v>522.65</v>
          </cell>
          <cell r="K350" t="str">
            <v>30/01/2009 00:00:00</v>
          </cell>
        </row>
        <row r="351">
          <cell r="E351" t="str">
            <v>372000</v>
          </cell>
          <cell r="F351" t="str">
            <v>Unearn Income</v>
          </cell>
          <cell r="G351" t="str">
            <v>C</v>
          </cell>
          <cell r="H351" t="str">
            <v>B</v>
          </cell>
          <cell r="I351" t="str">
            <v>376100</v>
          </cell>
          <cell r="J351">
            <v>0</v>
          </cell>
          <cell r="K351" t="str">
            <v>30/01/2009 00:00:00</v>
          </cell>
        </row>
        <row r="352">
          <cell r="E352" t="str">
            <v>372100</v>
          </cell>
          <cell r="F352" t="str">
            <v>Unearn Income-Commercial Loans</v>
          </cell>
          <cell r="G352" t="str">
            <v>C</v>
          </cell>
          <cell r="H352" t="str">
            <v>B</v>
          </cell>
          <cell r="I352" t="str">
            <v>376200</v>
          </cell>
          <cell r="J352">
            <v>0</v>
          </cell>
          <cell r="K352" t="str">
            <v>30/01/2009 00:00:00</v>
          </cell>
        </row>
        <row r="353">
          <cell r="E353" t="str">
            <v>372102</v>
          </cell>
          <cell r="F353" t="str">
            <v>Unearn Income-Commercial Loans-USD</v>
          </cell>
          <cell r="G353" t="str">
            <v>C</v>
          </cell>
          <cell r="H353" t="str">
            <v>0</v>
          </cell>
          <cell r="I353" t="str">
            <v>376300</v>
          </cell>
          <cell r="J353">
            <v>0</v>
          </cell>
          <cell r="K353" t="str">
            <v>30/01/2009 00:00:00</v>
          </cell>
        </row>
        <row r="354">
          <cell r="E354" t="str">
            <v>380000</v>
          </cell>
          <cell r="F354" t="str">
            <v>Other Liabilities</v>
          </cell>
          <cell r="G354" t="str">
            <v>C</v>
          </cell>
          <cell r="H354" t="str">
            <v>B</v>
          </cell>
          <cell r="I354" t="str">
            <v>377000</v>
          </cell>
          <cell r="J354">
            <v>-205050.73</v>
          </cell>
          <cell r="K354" t="str">
            <v>30/01/2009 00:00:00</v>
          </cell>
        </row>
        <row r="355">
          <cell r="E355" t="str">
            <v>381000</v>
          </cell>
          <cell r="F355" t="str">
            <v>Account Payable</v>
          </cell>
          <cell r="G355" t="str">
            <v>C</v>
          </cell>
          <cell r="H355" t="str">
            <v>B</v>
          </cell>
          <cell r="I355" t="str">
            <v>377100</v>
          </cell>
          <cell r="J355">
            <v>0</v>
          </cell>
          <cell r="K355" t="str">
            <v>30/01/2009 00:00:00</v>
          </cell>
        </row>
        <row r="356">
          <cell r="E356" t="str">
            <v>381002</v>
          </cell>
          <cell r="F356" t="str">
            <v xml:space="preserve">Account Payable-USD </v>
          </cell>
          <cell r="G356" t="str">
            <v>C</v>
          </cell>
          <cell r="H356" t="str">
            <v>0</v>
          </cell>
          <cell r="I356" t="str">
            <v>377300</v>
          </cell>
          <cell r="J356">
            <v>0</v>
          </cell>
          <cell r="K356" t="str">
            <v>30/01/2009 00:00:00</v>
          </cell>
        </row>
        <row r="357">
          <cell r="E357" t="str">
            <v>384000</v>
          </cell>
          <cell r="F357" t="str">
            <v>Saving and Time Deposit Interest Withholding Taxes</v>
          </cell>
          <cell r="G357" t="str">
            <v>C</v>
          </cell>
          <cell r="H357" t="str">
            <v>B</v>
          </cell>
          <cell r="I357" t="str">
            <v>379000</v>
          </cell>
          <cell r="J357">
            <v>2169.4</v>
          </cell>
          <cell r="K357" t="str">
            <v>30/01/2009 00:00:00</v>
          </cell>
        </row>
        <row r="358">
          <cell r="E358" t="str">
            <v>384002</v>
          </cell>
          <cell r="F358" t="str">
            <v>S/A and F/D Int Withholding Taxes -USD</v>
          </cell>
          <cell r="G358" t="str">
            <v>C</v>
          </cell>
          <cell r="H358" t="str">
            <v>0</v>
          </cell>
          <cell r="I358" t="str">
            <v>381000</v>
          </cell>
          <cell r="J358">
            <v>2169.4</v>
          </cell>
          <cell r="K358" t="str">
            <v>30/01/2009 00:00:00</v>
          </cell>
        </row>
        <row r="359">
          <cell r="E359" t="str">
            <v>384005</v>
          </cell>
          <cell r="F359" t="str">
            <v>S/A and F/D Int Withholding Taxes -THB</v>
          </cell>
          <cell r="G359" t="str">
            <v>C</v>
          </cell>
          <cell r="H359" t="str">
            <v>0</v>
          </cell>
          <cell r="I359" t="str">
            <v>382000</v>
          </cell>
          <cell r="J359">
            <v>0</v>
          </cell>
          <cell r="K359" t="str">
            <v>30/01/2009 00:00:00</v>
          </cell>
        </row>
        <row r="360">
          <cell r="E360" t="str">
            <v>385000</v>
          </cell>
          <cell r="F360" t="str">
            <v>Interest Income in Suspense</v>
          </cell>
          <cell r="G360" t="str">
            <v>C</v>
          </cell>
          <cell r="H360" t="str">
            <v>B</v>
          </cell>
          <cell r="I360" t="str">
            <v>382010</v>
          </cell>
          <cell r="J360">
            <v>0</v>
          </cell>
          <cell r="K360" t="str">
            <v>30/01/2009 00:00:00</v>
          </cell>
        </row>
        <row r="361">
          <cell r="E361" t="str">
            <v>385002</v>
          </cell>
          <cell r="F361" t="str">
            <v>Interest Income in Suspense-USD</v>
          </cell>
          <cell r="G361" t="str">
            <v>C</v>
          </cell>
          <cell r="H361" t="str">
            <v>0</v>
          </cell>
          <cell r="I361" t="str">
            <v>382020</v>
          </cell>
          <cell r="J361">
            <v>0</v>
          </cell>
          <cell r="K361" t="str">
            <v>30/01/2009 00:00:00</v>
          </cell>
        </row>
        <row r="362">
          <cell r="E362" t="str">
            <v>386000</v>
          </cell>
          <cell r="F362" t="str">
            <v>Position Account Foreign Exchange</v>
          </cell>
          <cell r="G362" t="str">
            <v>C</v>
          </cell>
          <cell r="H362" t="str">
            <v>B</v>
          </cell>
          <cell r="I362" t="str">
            <v>382100</v>
          </cell>
          <cell r="J362">
            <v>-207220.13</v>
          </cell>
          <cell r="K362" t="str">
            <v>30/01/2009 00:00:00</v>
          </cell>
        </row>
        <row r="363">
          <cell r="E363" t="str">
            <v>386001</v>
          </cell>
          <cell r="F363" t="str">
            <v>Position Account Foreign Exchange-KHR</v>
          </cell>
          <cell r="G363" t="str">
            <v>C</v>
          </cell>
          <cell r="H363" t="str">
            <v>0</v>
          </cell>
          <cell r="I363" t="str">
            <v>382200</v>
          </cell>
          <cell r="J363">
            <v>-134806.46</v>
          </cell>
          <cell r="K363" t="str">
            <v>30/01/2009 00:00:00</v>
          </cell>
        </row>
        <row r="364">
          <cell r="E364" t="str">
            <v>386002</v>
          </cell>
          <cell r="F364" t="str">
            <v>Position Account Foreign Exchange-USD</v>
          </cell>
          <cell r="G364" t="str">
            <v>C</v>
          </cell>
          <cell r="H364" t="str">
            <v>0</v>
          </cell>
          <cell r="I364" t="str">
            <v>382300</v>
          </cell>
          <cell r="J364">
            <v>-1501158.15</v>
          </cell>
          <cell r="K364" t="str">
            <v>30/01/2009 00:00:00</v>
          </cell>
        </row>
        <row r="365">
          <cell r="E365" t="str">
            <v>386005</v>
          </cell>
          <cell r="F365" t="str">
            <v>Position Account Foreign Exchange-THB</v>
          </cell>
          <cell r="G365" t="str">
            <v>C</v>
          </cell>
          <cell r="H365" t="str">
            <v>0</v>
          </cell>
          <cell r="I365" t="str">
            <v>382700</v>
          </cell>
          <cell r="J365">
            <v>1428744.48</v>
          </cell>
          <cell r="K365" t="str">
            <v>30/01/2009 00:00:00</v>
          </cell>
        </row>
        <row r="366">
          <cell r="E366" t="str">
            <v>389000</v>
          </cell>
          <cell r="F366" t="str">
            <v>Provision for Potential Losses on Off Balance Sheet Accounts and Other Sundry Liabilities</v>
          </cell>
          <cell r="G366" t="str">
            <v>C</v>
          </cell>
          <cell r="H366" t="str">
            <v>B</v>
          </cell>
          <cell r="I366" t="str">
            <v>383000</v>
          </cell>
          <cell r="J366">
            <v>0</v>
          </cell>
          <cell r="K366" t="str">
            <v>30/01/2009 00:00:00</v>
          </cell>
        </row>
        <row r="367">
          <cell r="E367" t="str">
            <v>389200</v>
          </cell>
          <cell r="F367" t="str">
            <v>Other Sundry Liabilities - Unclaimed S/A and Unclaimed Cashier's Cheques</v>
          </cell>
          <cell r="G367" t="str">
            <v>C</v>
          </cell>
          <cell r="H367" t="str">
            <v>B</v>
          </cell>
          <cell r="I367" t="str">
            <v>384000</v>
          </cell>
          <cell r="J367">
            <v>0</v>
          </cell>
          <cell r="K367" t="str">
            <v>30/01/2009 00:00:00</v>
          </cell>
        </row>
        <row r="368">
          <cell r="E368" t="str">
            <v>389202</v>
          </cell>
          <cell r="F368" t="str">
            <v>Other Sundry Liabilities -USD</v>
          </cell>
          <cell r="G368" t="str">
            <v>C</v>
          </cell>
          <cell r="H368" t="str">
            <v>B</v>
          </cell>
          <cell r="I368" t="str">
            <v>389000</v>
          </cell>
          <cell r="J368">
            <v>0</v>
          </cell>
          <cell r="K368" t="str">
            <v>30/01/2009 00:00:00</v>
          </cell>
        </row>
        <row r="369">
          <cell r="E369" t="str">
            <v>38920201</v>
          </cell>
          <cell r="F369" t="str">
            <v>Other Sundry Liabilities - Unclaimed S/A -USD</v>
          </cell>
          <cell r="G369" t="str">
            <v>C</v>
          </cell>
          <cell r="H369" t="str">
            <v>0</v>
          </cell>
          <cell r="I369" t="str">
            <v>390000</v>
          </cell>
          <cell r="J369">
            <v>0</v>
          </cell>
          <cell r="K369" t="str">
            <v>30/01/2009 00:00:00</v>
          </cell>
        </row>
        <row r="370">
          <cell r="E370" t="str">
            <v>38920202</v>
          </cell>
          <cell r="F370" t="str">
            <v>Other Sundry Liabilities - Unclaimed Cashier Cheques -USD</v>
          </cell>
          <cell r="G370" t="str">
            <v>C</v>
          </cell>
          <cell r="H370" t="str">
            <v>0</v>
          </cell>
          <cell r="I370" t="str">
            <v>391000</v>
          </cell>
          <cell r="J370">
            <v>0</v>
          </cell>
          <cell r="K370" t="str">
            <v>30/01/2009 00:00:00</v>
          </cell>
        </row>
        <row r="371">
          <cell r="E371" t="str">
            <v>38920203</v>
          </cell>
          <cell r="F371" t="str">
            <v>Other Sundry Liablities - (Inward Foreign Remittances)-USD</v>
          </cell>
          <cell r="G371" t="str">
            <v>C</v>
          </cell>
          <cell r="H371" t="str">
            <v>0</v>
          </cell>
          <cell r="I371" t="str">
            <v>391100</v>
          </cell>
          <cell r="J371">
            <v>0</v>
          </cell>
          <cell r="K371" t="str">
            <v>30/01/2009 00:00:00</v>
          </cell>
        </row>
        <row r="372">
          <cell r="E372" t="str">
            <v>389205</v>
          </cell>
          <cell r="F372" t="str">
            <v>Other Sundry Liabilities -THB</v>
          </cell>
          <cell r="G372" t="str">
            <v>C</v>
          </cell>
          <cell r="H372" t="str">
            <v>B</v>
          </cell>
          <cell r="I372" t="str">
            <v>393000</v>
          </cell>
          <cell r="J372">
            <v>0</v>
          </cell>
          <cell r="K372" t="str">
            <v>30/01/2009 00:00:00</v>
          </cell>
        </row>
        <row r="373">
          <cell r="E373" t="str">
            <v>38920503</v>
          </cell>
          <cell r="F373" t="str">
            <v>Other Sundry Liablities - (Inward Foreign Remittances)-THB</v>
          </cell>
          <cell r="G373" t="str">
            <v>C</v>
          </cell>
          <cell r="H373" t="str">
            <v>0</v>
          </cell>
          <cell r="I373" t="str">
            <v>395100</v>
          </cell>
          <cell r="J373">
            <v>0</v>
          </cell>
          <cell r="K373" t="str">
            <v>30/01/2009 00:00:00</v>
          </cell>
        </row>
        <row r="374">
          <cell r="E374" t="str">
            <v>389220</v>
          </cell>
          <cell r="F374" t="str">
            <v>Suspense Account</v>
          </cell>
          <cell r="G374" t="str">
            <v>C</v>
          </cell>
          <cell r="H374" t="str">
            <v>B</v>
          </cell>
          <cell r="I374" t="str">
            <v>396200</v>
          </cell>
          <cell r="J374">
            <v>0</v>
          </cell>
          <cell r="K374" t="str">
            <v>30/01/2009 00:00:00</v>
          </cell>
        </row>
        <row r="375">
          <cell r="E375" t="str">
            <v>389221</v>
          </cell>
          <cell r="F375" t="str">
            <v>Suspense A/C - Creditor-KHR</v>
          </cell>
          <cell r="G375" t="str">
            <v>C</v>
          </cell>
          <cell r="H375" t="str">
            <v>0</v>
          </cell>
          <cell r="I375" t="str">
            <v>396300</v>
          </cell>
          <cell r="J375">
            <v>0</v>
          </cell>
          <cell r="K375" t="str">
            <v>30/01/2009 00:00:00</v>
          </cell>
        </row>
        <row r="376">
          <cell r="E376" t="str">
            <v>389222</v>
          </cell>
          <cell r="F376" t="str">
            <v>Suspense A/C - Creditor-USD</v>
          </cell>
          <cell r="G376" t="str">
            <v>C</v>
          </cell>
          <cell r="H376" t="str">
            <v>0</v>
          </cell>
          <cell r="I376" t="str">
            <v>396400</v>
          </cell>
          <cell r="J376">
            <v>0</v>
          </cell>
          <cell r="K376" t="str">
            <v>30/01/2009 00:00:00</v>
          </cell>
        </row>
        <row r="377">
          <cell r="E377" t="str">
            <v>389225</v>
          </cell>
          <cell r="F377" t="str">
            <v>Suspense A/C -Creditor -THB</v>
          </cell>
          <cell r="G377" t="str">
            <v>C</v>
          </cell>
          <cell r="H377" t="str">
            <v>0</v>
          </cell>
          <cell r="I377" t="str">
            <v>396500</v>
          </cell>
          <cell r="J377">
            <v>0</v>
          </cell>
          <cell r="K377" t="str">
            <v>30/01/2009 00:00:00</v>
          </cell>
        </row>
        <row r="378">
          <cell r="E378" t="str">
            <v>400000</v>
          </cell>
          <cell r="F378" t="str">
            <v>SHAREHOLDER'S EQUITY</v>
          </cell>
          <cell r="G378" t="str">
            <v>C</v>
          </cell>
          <cell r="H378" t="str">
            <v>B</v>
          </cell>
          <cell r="I378" t="str">
            <v>402000</v>
          </cell>
          <cell r="J378">
            <v>21783744.719999999</v>
          </cell>
          <cell r="K378" t="str">
            <v>30/01/2009 00:00:00</v>
          </cell>
        </row>
        <row r="379">
          <cell r="E379" t="str">
            <v>401000</v>
          </cell>
          <cell r="F379" t="str">
            <v>Stock Equity</v>
          </cell>
          <cell r="G379" t="str">
            <v>C</v>
          </cell>
          <cell r="H379" t="str">
            <v>B</v>
          </cell>
          <cell r="I379" t="str">
            <v>403000</v>
          </cell>
          <cell r="J379">
            <v>13000000</v>
          </cell>
          <cell r="K379" t="str">
            <v>30/01/2009 00:00:00</v>
          </cell>
        </row>
        <row r="380">
          <cell r="E380" t="str">
            <v>401200</v>
          </cell>
          <cell r="F380" t="str">
            <v>Common Stock</v>
          </cell>
          <cell r="G380" t="str">
            <v>C</v>
          </cell>
          <cell r="H380" t="str">
            <v>B</v>
          </cell>
          <cell r="I380" t="str">
            <v>404000</v>
          </cell>
          <cell r="J380">
            <v>13000000</v>
          </cell>
          <cell r="K380" t="str">
            <v>30/01/2009 00:00:00</v>
          </cell>
        </row>
        <row r="381">
          <cell r="E381" t="str">
            <v>401202</v>
          </cell>
          <cell r="F381" t="str">
            <v>Common Stock -USD</v>
          </cell>
          <cell r="G381" t="str">
            <v>C</v>
          </cell>
          <cell r="H381" t="str">
            <v>0</v>
          </cell>
          <cell r="I381" t="str">
            <v>406000</v>
          </cell>
          <cell r="J381">
            <v>13000000</v>
          </cell>
          <cell r="K381" t="str">
            <v>30/01/2009 00:00:00</v>
          </cell>
        </row>
        <row r="382">
          <cell r="E382" t="str">
            <v>405000</v>
          </cell>
          <cell r="F382" t="str">
            <v>Banking Reserve</v>
          </cell>
          <cell r="G382" t="str">
            <v>C</v>
          </cell>
          <cell r="H382" t="str">
            <v>B</v>
          </cell>
          <cell r="I382" t="str">
            <v>407100</v>
          </cell>
          <cell r="J382">
            <v>174746.63</v>
          </cell>
          <cell r="K382" t="str">
            <v>30/01/2009 00:00:00</v>
          </cell>
        </row>
        <row r="383">
          <cell r="E383" t="str">
            <v>405200</v>
          </cell>
          <cell r="F383" t="str">
            <v>Reserves</v>
          </cell>
          <cell r="G383" t="str">
            <v>C</v>
          </cell>
          <cell r="H383" t="str">
            <v>B</v>
          </cell>
          <cell r="I383" t="str">
            <v>408000</v>
          </cell>
          <cell r="J383">
            <v>174746.63</v>
          </cell>
          <cell r="K383" t="str">
            <v>30/01/2009 00:00:00</v>
          </cell>
        </row>
        <row r="384">
          <cell r="E384" t="str">
            <v>405202</v>
          </cell>
          <cell r="F384" t="str">
            <v>Reserves -USD</v>
          </cell>
          <cell r="G384" t="str">
            <v>C</v>
          </cell>
          <cell r="H384" t="str">
            <v>0</v>
          </cell>
          <cell r="I384" t="str">
            <v>410000</v>
          </cell>
          <cell r="J384">
            <v>174746.63</v>
          </cell>
          <cell r="K384" t="str">
            <v>30/01/2009 00:00:00</v>
          </cell>
        </row>
        <row r="385">
          <cell r="E385" t="str">
            <v>407000</v>
          </cell>
          <cell r="F385" t="str">
            <v>Retained Earnings</v>
          </cell>
          <cell r="G385" t="str">
            <v>D</v>
          </cell>
          <cell r="H385" t="str">
            <v>B</v>
          </cell>
          <cell r="I385" t="str">
            <v>412000</v>
          </cell>
          <cell r="J385">
            <v>-8608998.0899999999</v>
          </cell>
          <cell r="K385" t="str">
            <v>30/01/2009 00:00:00</v>
          </cell>
        </row>
        <row r="386">
          <cell r="E386" t="str">
            <v>407002</v>
          </cell>
          <cell r="F386" t="str">
            <v>Retained Earnings -USD</v>
          </cell>
          <cell r="G386" t="str">
            <v>D</v>
          </cell>
          <cell r="H386" t="str">
            <v>B</v>
          </cell>
          <cell r="I386" t="str">
            <v>414000</v>
          </cell>
          <cell r="J386">
            <v>-8608998.0899999999</v>
          </cell>
          <cell r="K386" t="str">
            <v>30/01/2009 00:00:00</v>
          </cell>
        </row>
        <row r="387">
          <cell r="E387" t="str">
            <v>40700201</v>
          </cell>
          <cell r="F387" t="str">
            <v>Retained Earnings -USD (HO A/C 2)</v>
          </cell>
          <cell r="G387" t="str">
            <v>D</v>
          </cell>
          <cell r="H387" t="str">
            <v>0</v>
          </cell>
          <cell r="I387" t="str">
            <v>414001</v>
          </cell>
          <cell r="J387">
            <v>-7083344.3399999999</v>
          </cell>
          <cell r="K387" t="str">
            <v>30/01/2009 00:00:00</v>
          </cell>
        </row>
        <row r="388">
          <cell r="E388" t="str">
            <v>40700202</v>
          </cell>
          <cell r="F388" t="str">
            <v>Retained Earnings -USD (Profit &amp; Loss A/C)</v>
          </cell>
          <cell r="G388" t="str">
            <v>C</v>
          </cell>
          <cell r="H388" t="str">
            <v>0</v>
          </cell>
          <cell r="I388" t="str">
            <v>414002</v>
          </cell>
          <cell r="J388">
            <v>1525653.75</v>
          </cell>
          <cell r="K388" t="str">
            <v>30/01/2009 00:00:00</v>
          </cell>
        </row>
        <row r="389">
          <cell r="E389" t="str">
            <v>500000</v>
          </cell>
          <cell r="F389" t="str">
            <v>INCOME</v>
          </cell>
          <cell r="G389" t="str">
            <v>C</v>
          </cell>
          <cell r="H389" t="str">
            <v>B</v>
          </cell>
          <cell r="I389" t="str">
            <v>419000</v>
          </cell>
          <cell r="J389">
            <v>165465.66</v>
          </cell>
          <cell r="K389" t="str">
            <v>30/01/2009 00:00:00</v>
          </cell>
        </row>
        <row r="390">
          <cell r="E390" t="str">
            <v>510000</v>
          </cell>
          <cell r="F390" t="str">
            <v>Interest Income - Loans and Placements with Banks</v>
          </cell>
          <cell r="G390" t="str">
            <v>C</v>
          </cell>
          <cell r="H390" t="str">
            <v>B</v>
          </cell>
          <cell r="I390" t="str">
            <v>420000</v>
          </cell>
          <cell r="J390">
            <v>50833.75</v>
          </cell>
          <cell r="K390" t="str">
            <v>30/01/2009 00:00:00</v>
          </cell>
        </row>
        <row r="391">
          <cell r="E391" t="str">
            <v>511000</v>
          </cell>
          <cell r="F391" t="str">
            <v>Interest Income - Due Banks</v>
          </cell>
          <cell r="G391" t="str">
            <v>C</v>
          </cell>
          <cell r="H391" t="str">
            <v>B</v>
          </cell>
          <cell r="I391" t="str">
            <v>421000</v>
          </cell>
          <cell r="J391">
            <v>35190.199999999997</v>
          </cell>
          <cell r="K391" t="str">
            <v>30/01/2009 00:00:00</v>
          </cell>
        </row>
        <row r="392">
          <cell r="E392" t="str">
            <v>511100</v>
          </cell>
          <cell r="F392" t="str">
            <v>Interest Income - Due NBC</v>
          </cell>
          <cell r="G392" t="str">
            <v>C</v>
          </cell>
          <cell r="H392" t="str">
            <v>B</v>
          </cell>
          <cell r="I392" t="str">
            <v>422000</v>
          </cell>
          <cell r="J392">
            <v>35190.199999999997</v>
          </cell>
          <cell r="K392" t="str">
            <v>30/01/2009 00:00:00</v>
          </cell>
        </row>
        <row r="393">
          <cell r="E393" t="str">
            <v>511120</v>
          </cell>
          <cell r="F393" t="str">
            <v>Interest Income - Other Deposit with NBC</v>
          </cell>
          <cell r="G393" t="str">
            <v>C</v>
          </cell>
          <cell r="H393" t="str">
            <v>B</v>
          </cell>
          <cell r="I393" t="str">
            <v>427000</v>
          </cell>
          <cell r="J393">
            <v>35190.199999999997</v>
          </cell>
          <cell r="K393" t="str">
            <v>30/01/2009 00:00:00</v>
          </cell>
        </row>
        <row r="394">
          <cell r="E394" t="str">
            <v>511122</v>
          </cell>
          <cell r="F394" t="str">
            <v>Int Income - Other Deposit with NBC -USD</v>
          </cell>
          <cell r="G394" t="str">
            <v>C</v>
          </cell>
          <cell r="H394" t="str">
            <v>0</v>
          </cell>
          <cell r="I394" t="str">
            <v>429000</v>
          </cell>
          <cell r="J394">
            <v>35190.199999999997</v>
          </cell>
          <cell r="K394" t="str">
            <v>30/01/2009 00:00:00</v>
          </cell>
        </row>
        <row r="395">
          <cell r="E395" t="str">
            <v>512000</v>
          </cell>
          <cell r="F395" t="str">
            <v>Int Income - Standard Loans and Placements with Banks</v>
          </cell>
          <cell r="G395" t="str">
            <v>C</v>
          </cell>
          <cell r="H395" t="str">
            <v>B</v>
          </cell>
          <cell r="I395" t="str">
            <v>430100</v>
          </cell>
          <cell r="J395">
            <v>15643.55</v>
          </cell>
          <cell r="K395" t="str">
            <v>30/01/2009 00:00:00</v>
          </cell>
        </row>
        <row r="396">
          <cell r="E396" t="str">
            <v>512300</v>
          </cell>
          <cell r="F396" t="str">
            <v>Int Income - Standard Loans and Placements in Other Banks</v>
          </cell>
          <cell r="G396" t="str">
            <v>C</v>
          </cell>
          <cell r="H396" t="str">
            <v>B</v>
          </cell>
          <cell r="I396" t="str">
            <v>430200</v>
          </cell>
          <cell r="J396">
            <v>15643.55</v>
          </cell>
          <cell r="K396" t="str">
            <v>30/01/2009 00:00:00</v>
          </cell>
        </row>
        <row r="397">
          <cell r="E397" t="str">
            <v>512340</v>
          </cell>
          <cell r="F397" t="str">
            <v>Int Income - Standard Deposit Short term Time Deposit with HO/Branches-Non Resident</v>
          </cell>
          <cell r="G397" t="str">
            <v>C</v>
          </cell>
          <cell r="H397" t="str">
            <v>B</v>
          </cell>
          <cell r="I397" t="str">
            <v>430300</v>
          </cell>
          <cell r="J397">
            <v>15643.55</v>
          </cell>
          <cell r="K397" t="str">
            <v>30/01/2009 00:00:00</v>
          </cell>
        </row>
        <row r="398">
          <cell r="E398" t="str">
            <v>512342</v>
          </cell>
          <cell r="F398" t="str">
            <v>Int Income -Standard Depoit Short Term Time Deposit with HO/Branches-Non Resident</v>
          </cell>
          <cell r="G398" t="str">
            <v>C</v>
          </cell>
          <cell r="H398" t="str">
            <v>0</v>
          </cell>
          <cell r="I398" t="str">
            <v>430400</v>
          </cell>
          <cell r="J398">
            <v>15643.55</v>
          </cell>
          <cell r="K398" t="str">
            <v>30/01/2009 00:00:00</v>
          </cell>
        </row>
        <row r="399">
          <cell r="E399" t="str">
            <v>530000</v>
          </cell>
          <cell r="F399" t="str">
            <v>Interest Income - Standard Loans and Lease Financing</v>
          </cell>
          <cell r="G399" t="str">
            <v>C</v>
          </cell>
          <cell r="H399" t="str">
            <v>B</v>
          </cell>
          <cell r="I399" t="str">
            <v>431000</v>
          </cell>
          <cell r="J399">
            <v>76055.56</v>
          </cell>
          <cell r="K399" t="str">
            <v>30/01/2009 00:00:00</v>
          </cell>
        </row>
        <row r="400">
          <cell r="E400" t="str">
            <v>532000</v>
          </cell>
          <cell r="F400" t="str">
            <v>Interest Income - Standard Loans - Commercial Loans</v>
          </cell>
          <cell r="G400" t="str">
            <v>C</v>
          </cell>
          <cell r="H400" t="str">
            <v>B</v>
          </cell>
          <cell r="I400" t="str">
            <v>432000</v>
          </cell>
          <cell r="J400">
            <v>76008.28</v>
          </cell>
          <cell r="K400" t="str">
            <v>30/01/2009 00:00:00</v>
          </cell>
        </row>
        <row r="401">
          <cell r="E401" t="str">
            <v>532100</v>
          </cell>
          <cell r="F401" t="str">
            <v>Interest Income - Standard Loans - Overdraft (Permanent Line of Credit)</v>
          </cell>
          <cell r="G401" t="str">
            <v>C</v>
          </cell>
          <cell r="H401" t="str">
            <v>B</v>
          </cell>
          <cell r="I401" t="str">
            <v>433000</v>
          </cell>
          <cell r="J401">
            <v>3418.56</v>
          </cell>
          <cell r="K401" t="str">
            <v>30/01/2009 00:00:00</v>
          </cell>
        </row>
        <row r="402">
          <cell r="E402" t="str">
            <v>532110</v>
          </cell>
          <cell r="F402" t="str">
            <v>Interest Income - Standard Loans - Overdraft - Private Sector - Resident</v>
          </cell>
          <cell r="G402" t="str">
            <v>C</v>
          </cell>
          <cell r="H402" t="str">
            <v>B</v>
          </cell>
          <cell r="I402" t="str">
            <v>434000</v>
          </cell>
          <cell r="J402">
            <v>3418.56</v>
          </cell>
          <cell r="K402" t="str">
            <v>30/01/2009 00:00:00</v>
          </cell>
        </row>
        <row r="403">
          <cell r="E403" t="str">
            <v>532112</v>
          </cell>
          <cell r="F403" t="str">
            <v>Int Income - STD Loans - O/D - Private Sector - Resident -USD</v>
          </cell>
          <cell r="G403" t="str">
            <v>C</v>
          </cell>
          <cell r="H403" t="str">
            <v>0</v>
          </cell>
          <cell r="I403" t="str">
            <v>436000</v>
          </cell>
          <cell r="J403">
            <v>3418.56</v>
          </cell>
          <cell r="K403" t="str">
            <v>30/01/2009 00:00:00</v>
          </cell>
        </row>
        <row r="404">
          <cell r="E404" t="str">
            <v>532200</v>
          </cell>
          <cell r="F404" t="str">
            <v>Interest Income-Standard Loans-Short term Commercial Loans</v>
          </cell>
          <cell r="G404" t="str">
            <v>C</v>
          </cell>
          <cell r="H404" t="str">
            <v>B</v>
          </cell>
          <cell r="I404" t="str">
            <v>437010</v>
          </cell>
          <cell r="J404">
            <v>8523.81</v>
          </cell>
          <cell r="K404" t="str">
            <v>30/01/2009 00:00:00</v>
          </cell>
        </row>
        <row r="405">
          <cell r="E405" t="str">
            <v>532210</v>
          </cell>
          <cell r="F405" t="str">
            <v>Interest Income-Standard Loans-Short term Commercial Loans-Private Sector-Resident</v>
          </cell>
          <cell r="G405" t="str">
            <v>C</v>
          </cell>
          <cell r="H405" t="str">
            <v>B</v>
          </cell>
          <cell r="I405" t="str">
            <v>437020</v>
          </cell>
          <cell r="J405">
            <v>8523.81</v>
          </cell>
          <cell r="K405" t="str">
            <v>30/01/2009 00:00:00</v>
          </cell>
        </row>
        <row r="406">
          <cell r="E406" t="str">
            <v>532212</v>
          </cell>
          <cell r="F406" t="str">
            <v>Interest Income-Standard Loans-Short term Commercial Loans-Private Sector-Resident-USD</v>
          </cell>
          <cell r="G406" t="str">
            <v>C</v>
          </cell>
          <cell r="H406" t="str">
            <v>B</v>
          </cell>
          <cell r="I406" t="str">
            <v>437030</v>
          </cell>
          <cell r="J406">
            <v>8523.81</v>
          </cell>
          <cell r="K406" t="str">
            <v>30/01/2009 00:00:00</v>
          </cell>
        </row>
        <row r="407">
          <cell r="E407" t="str">
            <v>53221202</v>
          </cell>
          <cell r="F407" t="str">
            <v>Int. Inc.Std Loans-(LBP)- Short term Commercial Loans-Private Sector-Resident-USD</v>
          </cell>
          <cell r="G407" t="str">
            <v>C</v>
          </cell>
          <cell r="H407" t="str">
            <v>0</v>
          </cell>
          <cell r="I407" t="str">
            <v>437050</v>
          </cell>
          <cell r="J407">
            <v>8523.81</v>
          </cell>
          <cell r="K407" t="str">
            <v>30/01/2009 00:00:00</v>
          </cell>
        </row>
        <row r="408">
          <cell r="E408" t="str">
            <v>532300</v>
          </cell>
          <cell r="F408" t="str">
            <v>Interest Income - Standard Loans - Long term Commercial Loans</v>
          </cell>
          <cell r="G408" t="str">
            <v>C</v>
          </cell>
          <cell r="H408" t="str">
            <v>B</v>
          </cell>
          <cell r="I408" t="str">
            <v>438000</v>
          </cell>
          <cell r="J408">
            <v>48269.53</v>
          </cell>
          <cell r="K408" t="str">
            <v>30/01/2009 00:00:00</v>
          </cell>
        </row>
        <row r="409">
          <cell r="E409" t="str">
            <v>532370</v>
          </cell>
          <cell r="F409" t="str">
            <v>Interest Income - Standard Loans - Other Long term Loans</v>
          </cell>
          <cell r="G409" t="str">
            <v>C</v>
          </cell>
          <cell r="H409" t="str">
            <v>B</v>
          </cell>
          <cell r="I409" t="str">
            <v>439000</v>
          </cell>
          <cell r="J409">
            <v>48269.53</v>
          </cell>
          <cell r="K409" t="str">
            <v>30/01/2009 00:00:00</v>
          </cell>
        </row>
        <row r="410">
          <cell r="E410" t="str">
            <v>532372</v>
          </cell>
          <cell r="F410" t="str">
            <v>Int Income - STD Loans - Other Long term Loans - Private Sector - Resident -USD</v>
          </cell>
          <cell r="G410" t="str">
            <v>C</v>
          </cell>
          <cell r="H410" t="str">
            <v>0</v>
          </cell>
          <cell r="I410" t="str">
            <v>441000</v>
          </cell>
          <cell r="J410">
            <v>48269.53</v>
          </cell>
          <cell r="K410" t="str">
            <v>30/01/2009 00:00:00</v>
          </cell>
        </row>
        <row r="411">
          <cell r="E411" t="str">
            <v>532700</v>
          </cell>
          <cell r="F411" t="str">
            <v>Interest Income - Standard Loans - Trade and Documentary Credits</v>
          </cell>
          <cell r="G411" t="str">
            <v>C</v>
          </cell>
          <cell r="H411" t="str">
            <v>B</v>
          </cell>
          <cell r="I411" t="str">
            <v>448000</v>
          </cell>
          <cell r="J411">
            <v>15796.38</v>
          </cell>
          <cell r="K411" t="str">
            <v>30/01/2009 00:00:00</v>
          </cell>
        </row>
        <row r="412">
          <cell r="E412" t="str">
            <v>532770</v>
          </cell>
          <cell r="F412" t="str">
            <v>Interest Income - Standard Loans - Trust Receipt</v>
          </cell>
          <cell r="G412" t="str">
            <v>C</v>
          </cell>
          <cell r="H412" t="str">
            <v>B</v>
          </cell>
          <cell r="I412" t="str">
            <v>453000</v>
          </cell>
          <cell r="J412">
            <v>15796.38</v>
          </cell>
          <cell r="K412" t="str">
            <v>30/01/2009 00:00:00</v>
          </cell>
        </row>
        <row r="413">
          <cell r="E413" t="str">
            <v>532772</v>
          </cell>
          <cell r="F413" t="str">
            <v>Int Income - STD Loans - T/R - Private Sector - Resident -USD</v>
          </cell>
          <cell r="G413" t="str">
            <v>C</v>
          </cell>
          <cell r="H413" t="str">
            <v>0</v>
          </cell>
          <cell r="I413" t="str">
            <v>455000</v>
          </cell>
          <cell r="J413">
            <v>10679.63</v>
          </cell>
          <cell r="K413" t="str">
            <v>30/01/2009 00:00:00</v>
          </cell>
        </row>
        <row r="414">
          <cell r="E414" t="str">
            <v>532775</v>
          </cell>
          <cell r="F414" t="str">
            <v>Int Income - STD Loans - T/R - Private Sector - Resident -THB</v>
          </cell>
          <cell r="G414" t="str">
            <v>C</v>
          </cell>
          <cell r="H414" t="str">
            <v>0</v>
          </cell>
          <cell r="I414" t="str">
            <v>456000</v>
          </cell>
          <cell r="J414">
            <v>5116.75</v>
          </cell>
          <cell r="K414" t="str">
            <v>30/01/2009 00:00:00</v>
          </cell>
        </row>
        <row r="415">
          <cell r="E415" t="str">
            <v>533000</v>
          </cell>
          <cell r="F415" t="str">
            <v>Interest Income - Standard Loans - Consumer Loans</v>
          </cell>
          <cell r="G415" t="str">
            <v>C</v>
          </cell>
          <cell r="H415" t="str">
            <v>B</v>
          </cell>
          <cell r="I415" t="str">
            <v>457000</v>
          </cell>
          <cell r="J415">
            <v>47.28</v>
          </cell>
          <cell r="K415" t="str">
            <v>30/01/2009 00:00:00</v>
          </cell>
        </row>
        <row r="416">
          <cell r="E416" t="str">
            <v>533120</v>
          </cell>
          <cell r="F416" t="str">
            <v>Interest Income - Standard Loans - Bank Employee -Resident</v>
          </cell>
          <cell r="G416" t="str">
            <v>C</v>
          </cell>
          <cell r="H416" t="str">
            <v>B</v>
          </cell>
          <cell r="I416" t="str">
            <v>457100</v>
          </cell>
          <cell r="J416">
            <v>47.28</v>
          </cell>
          <cell r="K416" t="str">
            <v>30/01/2009 00:00:00</v>
          </cell>
        </row>
        <row r="417">
          <cell r="E417" t="str">
            <v>533122</v>
          </cell>
          <cell r="F417" t="str">
            <v>Interest Income - Standard Loans - Bank Employee -Resident-USD</v>
          </cell>
          <cell r="G417" t="str">
            <v>C</v>
          </cell>
          <cell r="H417" t="str">
            <v>0</v>
          </cell>
          <cell r="I417" t="str">
            <v>457200</v>
          </cell>
          <cell r="J417">
            <v>47.28</v>
          </cell>
          <cell r="K417" t="str">
            <v>30/01/2009 00:00:00</v>
          </cell>
        </row>
        <row r="418">
          <cell r="E418" t="str">
            <v>570000</v>
          </cell>
          <cell r="F418" t="str">
            <v>Non Interest Income</v>
          </cell>
          <cell r="G418" t="str">
            <v>C</v>
          </cell>
          <cell r="H418" t="str">
            <v>B</v>
          </cell>
          <cell r="I418" t="str">
            <v>519000</v>
          </cell>
          <cell r="J418">
            <v>38576.35</v>
          </cell>
          <cell r="K418" t="str">
            <v>30/01/2009 00:00:00</v>
          </cell>
        </row>
        <row r="419">
          <cell r="E419" t="str">
            <v>571000</v>
          </cell>
          <cell r="F419" t="str">
            <v>Income - Fees and Commissions</v>
          </cell>
          <cell r="G419" t="str">
            <v>C</v>
          </cell>
          <cell r="H419" t="str">
            <v>B</v>
          </cell>
          <cell r="I419" t="str">
            <v>519100</v>
          </cell>
          <cell r="J419">
            <v>9935.66</v>
          </cell>
          <cell r="K419" t="str">
            <v>30/01/2009 00:00:00</v>
          </cell>
        </row>
        <row r="420">
          <cell r="E420" t="str">
            <v>571200</v>
          </cell>
          <cell r="F420" t="str">
            <v>Fees Income Trade and Documentary Credits</v>
          </cell>
          <cell r="G420" t="str">
            <v>C</v>
          </cell>
          <cell r="H420" t="str">
            <v>B</v>
          </cell>
          <cell r="I420" t="str">
            <v>520000</v>
          </cell>
          <cell r="J420">
            <v>9935.66</v>
          </cell>
          <cell r="K420" t="str">
            <v>30/01/2009 00:00:00</v>
          </cell>
        </row>
        <row r="421">
          <cell r="E421" t="str">
            <v>571220</v>
          </cell>
          <cell r="F421" t="str">
            <v>Fees Income - Bills of Exchange (BoE)</v>
          </cell>
          <cell r="G421" t="str">
            <v>C</v>
          </cell>
          <cell r="H421" t="str">
            <v>B</v>
          </cell>
          <cell r="I421" t="str">
            <v>531000</v>
          </cell>
          <cell r="J421">
            <v>4681.7299999999996</v>
          </cell>
          <cell r="K421" t="str">
            <v>30/01/2009 00:00:00</v>
          </cell>
        </row>
        <row r="422">
          <cell r="E422" t="str">
            <v>571222</v>
          </cell>
          <cell r="F422" t="str">
            <v>Fees Income - Bills of Exchange - BoE -USD</v>
          </cell>
          <cell r="G422" t="str">
            <v>C</v>
          </cell>
          <cell r="H422" t="str">
            <v>B</v>
          </cell>
          <cell r="I422" t="str">
            <v>535000</v>
          </cell>
          <cell r="J422">
            <v>4601.45</v>
          </cell>
          <cell r="K422" t="str">
            <v>30/01/2009 00:00:00</v>
          </cell>
        </row>
        <row r="423">
          <cell r="E423" t="str">
            <v>57122201</v>
          </cell>
          <cell r="F423" t="str">
            <v>Fees Income - Bills of Exchange - BoE -USD (Foreign Bill-Trade)</v>
          </cell>
          <cell r="G423" t="str">
            <v>C</v>
          </cell>
          <cell r="H423" t="str">
            <v>0</v>
          </cell>
          <cell r="I423" t="str">
            <v>536000</v>
          </cell>
          <cell r="J423">
            <v>4601.45</v>
          </cell>
          <cell r="K423" t="str">
            <v>30/01/2009 00:00:00</v>
          </cell>
        </row>
        <row r="424">
          <cell r="E424" t="str">
            <v>571225</v>
          </cell>
          <cell r="F424" t="str">
            <v>Fees Income - Bills of Exchange - BoE -THB</v>
          </cell>
          <cell r="G424" t="str">
            <v>C</v>
          </cell>
          <cell r="H424" t="str">
            <v>B</v>
          </cell>
          <cell r="I424" t="str">
            <v>538000</v>
          </cell>
          <cell r="J424">
            <v>80.28</v>
          </cell>
          <cell r="K424" t="str">
            <v>30/01/2009 00:00:00</v>
          </cell>
        </row>
        <row r="425">
          <cell r="E425" t="str">
            <v>57122501</v>
          </cell>
          <cell r="F425" t="str">
            <v>Fees Income - Bills of Exchange - BoE -THB (Foreign Bill-Trade)</v>
          </cell>
          <cell r="G425" t="str">
            <v>C</v>
          </cell>
          <cell r="H425" t="str">
            <v>0</v>
          </cell>
          <cell r="I425" t="str">
            <v>539000</v>
          </cell>
          <cell r="J425">
            <v>80.28</v>
          </cell>
          <cell r="K425" t="str">
            <v>30/01/2009 00:00:00</v>
          </cell>
        </row>
        <row r="426">
          <cell r="E426" t="str">
            <v>571230</v>
          </cell>
          <cell r="F426" t="str">
            <v>Income Letters of Credit</v>
          </cell>
          <cell r="G426" t="str">
            <v>C</v>
          </cell>
          <cell r="H426" t="str">
            <v>B</v>
          </cell>
          <cell r="I426" t="str">
            <v>541000</v>
          </cell>
          <cell r="J426">
            <v>2060.1799999999998</v>
          </cell>
          <cell r="K426" t="str">
            <v>30/01/2009 00:00:00</v>
          </cell>
        </row>
        <row r="427">
          <cell r="E427" t="str">
            <v>571232</v>
          </cell>
          <cell r="F427" t="str">
            <v>Income Letter of Credit -USD</v>
          </cell>
          <cell r="G427" t="str">
            <v>C</v>
          </cell>
          <cell r="H427" t="str">
            <v>B</v>
          </cell>
          <cell r="I427" t="str">
            <v>545000</v>
          </cell>
          <cell r="J427">
            <v>2060.1799999999998</v>
          </cell>
          <cell r="K427" t="str">
            <v>30/01/2009 00:00:00</v>
          </cell>
        </row>
        <row r="428">
          <cell r="E428" t="str">
            <v>57123201</v>
          </cell>
          <cell r="F428" t="str">
            <v>Income Letter of Credit -USD (Foreign L/C)</v>
          </cell>
          <cell r="G428" t="str">
            <v>C</v>
          </cell>
          <cell r="H428" t="str">
            <v>0</v>
          </cell>
          <cell r="I428" t="str">
            <v>546000</v>
          </cell>
          <cell r="J428">
            <v>2060.1799999999998</v>
          </cell>
          <cell r="K428" t="str">
            <v>30/01/2009 00:00:00</v>
          </cell>
        </row>
        <row r="429">
          <cell r="E429" t="str">
            <v>571250</v>
          </cell>
          <cell r="F429" t="str">
            <v>Fees Income Performance Guarantees</v>
          </cell>
          <cell r="G429" t="str">
            <v>C</v>
          </cell>
          <cell r="H429" t="str">
            <v>B</v>
          </cell>
          <cell r="I429" t="str">
            <v>561000</v>
          </cell>
          <cell r="J429">
            <v>3193.75</v>
          </cell>
          <cell r="K429" t="str">
            <v>30/01/2009 00:00:00</v>
          </cell>
        </row>
        <row r="430">
          <cell r="E430" t="str">
            <v>571252</v>
          </cell>
          <cell r="F430" t="str">
            <v>Fees Income Performance Guarantees -USD</v>
          </cell>
          <cell r="G430" t="str">
            <v>C</v>
          </cell>
          <cell r="H430" t="str">
            <v>0</v>
          </cell>
          <cell r="I430" t="str">
            <v>563000</v>
          </cell>
          <cell r="J430">
            <v>3193.75</v>
          </cell>
          <cell r="K430" t="str">
            <v>30/01/2009 00:00:00</v>
          </cell>
        </row>
        <row r="431">
          <cell r="E431" t="str">
            <v>572000</v>
          </cell>
          <cell r="F431" t="str">
            <v>Service Charges and Fees on Deposit Accounts</v>
          </cell>
          <cell r="G431" t="str">
            <v>C</v>
          </cell>
          <cell r="H431" t="str">
            <v>B</v>
          </cell>
          <cell r="I431" t="str">
            <v>571000</v>
          </cell>
          <cell r="J431">
            <v>214</v>
          </cell>
          <cell r="K431" t="str">
            <v>30/01/2009 00:00:00</v>
          </cell>
        </row>
        <row r="432">
          <cell r="E432" t="str">
            <v>572100</v>
          </cell>
          <cell r="F432" t="str">
            <v>Service Charges on Demand Deposit Accounts</v>
          </cell>
          <cell r="G432" t="str">
            <v>C</v>
          </cell>
          <cell r="H432" t="str">
            <v>B</v>
          </cell>
          <cell r="I432" t="str">
            <v>572000</v>
          </cell>
          <cell r="J432">
            <v>214</v>
          </cell>
          <cell r="K432" t="str">
            <v>30/01/2009 00:00:00</v>
          </cell>
        </row>
        <row r="433">
          <cell r="E433" t="str">
            <v>572130</v>
          </cell>
          <cell r="F433" t="str">
            <v>Fees for Certified Checks and Bank Checks Issued</v>
          </cell>
          <cell r="G433" t="str">
            <v>C</v>
          </cell>
          <cell r="H433" t="str">
            <v>B</v>
          </cell>
          <cell r="I433" t="str">
            <v>577000</v>
          </cell>
          <cell r="J433">
            <v>124</v>
          </cell>
          <cell r="K433" t="str">
            <v>30/01/2009 00:00:00</v>
          </cell>
        </row>
        <row r="434">
          <cell r="E434" t="str">
            <v>572132</v>
          </cell>
          <cell r="F434" t="str">
            <v>Fees for Certified Checks and BK Checks Issued -USD</v>
          </cell>
          <cell r="G434" t="str">
            <v>C</v>
          </cell>
          <cell r="H434" t="str">
            <v>0</v>
          </cell>
          <cell r="I434" t="str">
            <v>579000</v>
          </cell>
          <cell r="J434">
            <v>124</v>
          </cell>
          <cell r="K434" t="str">
            <v>30/01/2009 00:00:00</v>
          </cell>
        </row>
        <row r="435">
          <cell r="E435" t="str">
            <v>572150</v>
          </cell>
          <cell r="F435" t="str">
            <v>Fees for Sale of Customer Checkbooks</v>
          </cell>
          <cell r="G435" t="str">
            <v>C</v>
          </cell>
          <cell r="H435" t="str">
            <v>B</v>
          </cell>
          <cell r="I435" t="str">
            <v>585000</v>
          </cell>
          <cell r="J435">
            <v>85</v>
          </cell>
          <cell r="K435" t="str">
            <v>30/01/2009 00:00:00</v>
          </cell>
        </row>
        <row r="436">
          <cell r="E436" t="str">
            <v>572152</v>
          </cell>
          <cell r="F436" t="str">
            <v>Fees for Sale of Customer Checkbooks -USD</v>
          </cell>
          <cell r="G436" t="str">
            <v>C</v>
          </cell>
          <cell r="H436" t="str">
            <v>0</v>
          </cell>
          <cell r="I436" t="str">
            <v>587000</v>
          </cell>
          <cell r="J436">
            <v>85</v>
          </cell>
          <cell r="K436" t="str">
            <v>30/01/2009 00:00:00</v>
          </cell>
        </row>
        <row r="437">
          <cell r="E437" t="str">
            <v>572160</v>
          </cell>
          <cell r="F437" t="str">
            <v>Fees for Overdraft, Returned Checks and Stop Payments</v>
          </cell>
          <cell r="G437" t="str">
            <v>C</v>
          </cell>
          <cell r="H437" t="str">
            <v>B</v>
          </cell>
          <cell r="I437" t="str">
            <v>589000</v>
          </cell>
          <cell r="J437">
            <v>5</v>
          </cell>
          <cell r="K437" t="str">
            <v>30/01/2009 00:00:00</v>
          </cell>
        </row>
        <row r="438">
          <cell r="E438" t="str">
            <v>572162</v>
          </cell>
          <cell r="F438" t="str">
            <v>Fees for O/D, Returned Checks and Stop Payments -USD</v>
          </cell>
          <cell r="G438" t="str">
            <v>C</v>
          </cell>
          <cell r="H438" t="str">
            <v>0</v>
          </cell>
          <cell r="I438" t="str">
            <v>591000</v>
          </cell>
          <cell r="J438">
            <v>5</v>
          </cell>
          <cell r="K438" t="str">
            <v>30/01/2009 00:00:00</v>
          </cell>
        </row>
        <row r="439">
          <cell r="E439" t="str">
            <v>573000</v>
          </cell>
          <cell r="F439" t="str">
            <v>Income - Other Commissions and Fees</v>
          </cell>
          <cell r="G439" t="str">
            <v>C</v>
          </cell>
          <cell r="H439" t="str">
            <v>B</v>
          </cell>
          <cell r="I439" t="str">
            <v>610000</v>
          </cell>
          <cell r="J439">
            <v>25698.34</v>
          </cell>
          <cell r="K439" t="str">
            <v>30/01/2009 00:00:00</v>
          </cell>
        </row>
        <row r="440">
          <cell r="E440" t="str">
            <v>573100</v>
          </cell>
          <cell r="F440" t="str">
            <v>Income - Other Commissions and Fees</v>
          </cell>
          <cell r="G440" t="str">
            <v>C</v>
          </cell>
          <cell r="H440" t="str">
            <v>B</v>
          </cell>
          <cell r="I440" t="str">
            <v>611000</v>
          </cell>
          <cell r="J440">
            <v>25698.34</v>
          </cell>
          <cell r="K440" t="str">
            <v>30/01/2009 00:00:00</v>
          </cell>
        </row>
        <row r="441">
          <cell r="E441" t="str">
            <v>573130</v>
          </cell>
          <cell r="F441" t="str">
            <v>Fees for Telex, Fax and Phone</v>
          </cell>
          <cell r="G441" t="str">
            <v>C</v>
          </cell>
          <cell r="H441" t="str">
            <v>B</v>
          </cell>
          <cell r="I441" t="str">
            <v>612000</v>
          </cell>
          <cell r="J441">
            <v>4361.9399999999996</v>
          </cell>
          <cell r="K441" t="str">
            <v>30/01/2009 00:00:00</v>
          </cell>
        </row>
        <row r="442">
          <cell r="E442" t="str">
            <v>573132</v>
          </cell>
          <cell r="F442" t="str">
            <v>Fees for Telex, Fax and Phone -USD</v>
          </cell>
          <cell r="G442" t="str">
            <v>C</v>
          </cell>
          <cell r="H442" t="str">
            <v>0</v>
          </cell>
          <cell r="I442" t="str">
            <v>614000</v>
          </cell>
          <cell r="J442">
            <v>4138.32</v>
          </cell>
          <cell r="K442" t="str">
            <v>30/01/2009 00:00:00</v>
          </cell>
        </row>
        <row r="443">
          <cell r="E443" t="str">
            <v>573135</v>
          </cell>
          <cell r="F443" t="str">
            <v>Fees for Telex, Fax and Phone -THB</v>
          </cell>
          <cell r="G443" t="str">
            <v>C</v>
          </cell>
          <cell r="H443" t="str">
            <v>0</v>
          </cell>
          <cell r="I443" t="str">
            <v>615000</v>
          </cell>
          <cell r="J443">
            <v>223.62</v>
          </cell>
          <cell r="K443" t="str">
            <v>30/01/2009 00:00:00</v>
          </cell>
        </row>
        <row r="444">
          <cell r="E444" t="str">
            <v>573160</v>
          </cell>
          <cell r="F444" t="str">
            <v>Fees for Wire Transfer</v>
          </cell>
          <cell r="G444" t="str">
            <v>C</v>
          </cell>
          <cell r="H444" t="str">
            <v>B</v>
          </cell>
          <cell r="I444" t="str">
            <v>624000</v>
          </cell>
          <cell r="J444">
            <v>21112.400000000001</v>
          </cell>
          <cell r="K444" t="str">
            <v>30/01/2009 00:00:00</v>
          </cell>
        </row>
        <row r="445">
          <cell r="E445" t="str">
            <v>573162</v>
          </cell>
          <cell r="F445" t="str">
            <v>Fees for Wire Transfer -USD</v>
          </cell>
          <cell r="G445" t="str">
            <v>C</v>
          </cell>
          <cell r="H445" t="str">
            <v>0</v>
          </cell>
          <cell r="I445" t="str">
            <v>626000</v>
          </cell>
          <cell r="J445">
            <v>19561.98</v>
          </cell>
          <cell r="K445" t="str">
            <v>30/01/2009 00:00:00</v>
          </cell>
        </row>
        <row r="446">
          <cell r="E446" t="str">
            <v>573165</v>
          </cell>
          <cell r="F446" t="str">
            <v>Fees for Wire Transfer -THB</v>
          </cell>
          <cell r="G446" t="str">
            <v>C</v>
          </cell>
          <cell r="H446" t="str">
            <v>0</v>
          </cell>
          <cell r="I446" t="str">
            <v>627000</v>
          </cell>
          <cell r="J446">
            <v>1550.42</v>
          </cell>
          <cell r="K446" t="str">
            <v>30/01/2009 00:00:00</v>
          </cell>
        </row>
        <row r="447">
          <cell r="E447" t="str">
            <v>573170</v>
          </cell>
          <cell r="F447" t="str">
            <v>Other Commissions and Fees Income</v>
          </cell>
          <cell r="G447" t="str">
            <v>C</v>
          </cell>
          <cell r="H447" t="str">
            <v>B</v>
          </cell>
          <cell r="I447" t="str">
            <v>628000</v>
          </cell>
          <cell r="J447">
            <v>224</v>
          </cell>
          <cell r="K447" t="str">
            <v>30/01/2009 00:00:00</v>
          </cell>
        </row>
        <row r="448">
          <cell r="E448" t="str">
            <v>573172</v>
          </cell>
          <cell r="F448" t="str">
            <v>Other Commissions and Fees Income -USD</v>
          </cell>
          <cell r="G448" t="str">
            <v>C</v>
          </cell>
          <cell r="H448" t="str">
            <v>0</v>
          </cell>
          <cell r="I448" t="str">
            <v>630000</v>
          </cell>
          <cell r="J448">
            <v>224</v>
          </cell>
          <cell r="K448" t="str">
            <v>30/01/2009 00:00:00</v>
          </cell>
        </row>
        <row r="449">
          <cell r="E449" t="str">
            <v>574000</v>
          </cell>
          <cell r="F449" t="str">
            <v>Others Income</v>
          </cell>
          <cell r="G449" t="str">
            <v>C</v>
          </cell>
          <cell r="H449" t="str">
            <v>B</v>
          </cell>
          <cell r="I449" t="str">
            <v>632000</v>
          </cell>
          <cell r="J449">
            <v>2728.35</v>
          </cell>
          <cell r="K449" t="str">
            <v>30/01/2009 00:00:00</v>
          </cell>
        </row>
        <row r="450">
          <cell r="E450" t="str">
            <v>574400</v>
          </cell>
          <cell r="F450" t="str">
            <v>Foeign Exchange Gains</v>
          </cell>
          <cell r="G450" t="str">
            <v>C</v>
          </cell>
          <cell r="H450" t="str">
            <v>B</v>
          </cell>
          <cell r="I450" t="str">
            <v>633000</v>
          </cell>
          <cell r="J450">
            <v>2728.35</v>
          </cell>
          <cell r="K450" t="str">
            <v>30/01/2009 00:00:00</v>
          </cell>
        </row>
        <row r="451">
          <cell r="E451" t="str">
            <v>574410</v>
          </cell>
          <cell r="F451" t="str">
            <v>Foreign Exchange Currency Gains</v>
          </cell>
          <cell r="G451" t="str">
            <v>C</v>
          </cell>
          <cell r="H451" t="str">
            <v>B</v>
          </cell>
          <cell r="I451" t="str">
            <v>634000</v>
          </cell>
          <cell r="J451">
            <v>2728.35</v>
          </cell>
          <cell r="K451" t="str">
            <v>30/01/2009 00:00:00</v>
          </cell>
        </row>
        <row r="452">
          <cell r="E452" t="str">
            <v>574412</v>
          </cell>
          <cell r="F452" t="str">
            <v>FX CCY Gains -USD</v>
          </cell>
          <cell r="G452" t="str">
            <v>C</v>
          </cell>
          <cell r="H452" t="str">
            <v>0</v>
          </cell>
          <cell r="I452" t="str">
            <v>636000</v>
          </cell>
          <cell r="J452">
            <v>2728.35</v>
          </cell>
          <cell r="K452" t="str">
            <v>30/01/2009 00:00:00</v>
          </cell>
        </row>
        <row r="453">
          <cell r="E453" t="str">
            <v>600000</v>
          </cell>
          <cell r="F453" t="str">
            <v>Expenses</v>
          </cell>
          <cell r="G453" t="str">
            <v>D</v>
          </cell>
          <cell r="H453" t="str">
            <v>B</v>
          </cell>
          <cell r="I453" t="str">
            <v>647000</v>
          </cell>
          <cell r="J453">
            <v>76806.080000000002</v>
          </cell>
          <cell r="K453" t="str">
            <v>30/01/2009 00:00:00</v>
          </cell>
        </row>
        <row r="454">
          <cell r="E454" t="str">
            <v>620000</v>
          </cell>
          <cell r="F454" t="str">
            <v>Interest Expenses</v>
          </cell>
          <cell r="G454" t="str">
            <v>D</v>
          </cell>
          <cell r="H454" t="str">
            <v>B</v>
          </cell>
          <cell r="I454" t="str">
            <v>648000</v>
          </cell>
          <cell r="J454">
            <v>12541.42</v>
          </cell>
          <cell r="K454" t="str">
            <v>30/01/2009 00:00:00</v>
          </cell>
        </row>
        <row r="455">
          <cell r="E455" t="str">
            <v>622000</v>
          </cell>
          <cell r="F455" t="str">
            <v>Interest Expenses - Saving Deposit Customers</v>
          </cell>
          <cell r="G455" t="str">
            <v>D</v>
          </cell>
          <cell r="H455" t="str">
            <v>B</v>
          </cell>
          <cell r="I455" t="str">
            <v>649000</v>
          </cell>
          <cell r="J455">
            <v>7486.68</v>
          </cell>
          <cell r="K455" t="str">
            <v>30/01/2009 00:00:00</v>
          </cell>
        </row>
        <row r="456">
          <cell r="E456" t="str">
            <v>622100</v>
          </cell>
          <cell r="F456" t="str">
            <v>Interest Expenses - Saving Deposit Individuals</v>
          </cell>
          <cell r="G456" t="str">
            <v>D</v>
          </cell>
          <cell r="H456" t="str">
            <v>B</v>
          </cell>
          <cell r="I456" t="str">
            <v>650000</v>
          </cell>
          <cell r="J456">
            <v>2268.9</v>
          </cell>
          <cell r="K456" t="str">
            <v>30/01/2009 00:00:00</v>
          </cell>
        </row>
        <row r="457">
          <cell r="E457" t="str">
            <v>622110</v>
          </cell>
          <cell r="F457" t="str">
            <v>Int Expenses - Short Term - S/A - Individuals - Resident</v>
          </cell>
          <cell r="G457" t="str">
            <v>D</v>
          </cell>
          <cell r="H457" t="str">
            <v>B</v>
          </cell>
          <cell r="I457" t="str">
            <v>650100</v>
          </cell>
          <cell r="J457">
            <v>2203.1799999999998</v>
          </cell>
          <cell r="K457" t="str">
            <v>30/01/2009 00:00:00</v>
          </cell>
        </row>
        <row r="458">
          <cell r="E458" t="str">
            <v>622112</v>
          </cell>
          <cell r="F458" t="str">
            <v>Int Expenses - Short Term - S/A - Individuals - Resident -USD</v>
          </cell>
          <cell r="G458" t="str">
            <v>D</v>
          </cell>
          <cell r="H458" t="str">
            <v>0</v>
          </cell>
          <cell r="I458" t="str">
            <v>651000</v>
          </cell>
          <cell r="J458">
            <v>2203.1799999999998</v>
          </cell>
          <cell r="K458" t="str">
            <v>30/01/2009 00:00:00</v>
          </cell>
        </row>
        <row r="459">
          <cell r="E459" t="str">
            <v>622120</v>
          </cell>
          <cell r="F459" t="str">
            <v xml:space="preserve">Int Expenses - Short Term - S/A - Individuals - Non Resident </v>
          </cell>
          <cell r="G459" t="str">
            <v>D</v>
          </cell>
          <cell r="H459" t="str">
            <v>B</v>
          </cell>
          <cell r="I459" t="str">
            <v>652100</v>
          </cell>
          <cell r="J459">
            <v>65.72</v>
          </cell>
          <cell r="K459" t="str">
            <v>30/01/2009 00:00:00</v>
          </cell>
        </row>
        <row r="460">
          <cell r="E460" t="str">
            <v>622122</v>
          </cell>
          <cell r="F460" t="str">
            <v>Int Expenses - Short Term - S/A - Individuals - Non Resident -USD</v>
          </cell>
          <cell r="G460" t="str">
            <v>D</v>
          </cell>
          <cell r="H460" t="str">
            <v>0</v>
          </cell>
          <cell r="I460" t="str">
            <v>653000</v>
          </cell>
          <cell r="J460">
            <v>65.72</v>
          </cell>
          <cell r="K460" t="str">
            <v>30/01/2009 00:00:00</v>
          </cell>
        </row>
        <row r="461">
          <cell r="E461" t="str">
            <v>622200</v>
          </cell>
          <cell r="F461" t="str">
            <v>Interest Expenses - Saving Deposit Private Sector</v>
          </cell>
          <cell r="G461" t="str">
            <v>D</v>
          </cell>
          <cell r="H461" t="str">
            <v>B</v>
          </cell>
          <cell r="I461" t="str">
            <v>654000</v>
          </cell>
          <cell r="J461">
            <v>5217.78</v>
          </cell>
          <cell r="K461" t="str">
            <v>30/01/2009 00:00:00</v>
          </cell>
        </row>
        <row r="462">
          <cell r="E462" t="str">
            <v>622210</v>
          </cell>
          <cell r="F462" t="str">
            <v xml:space="preserve">Int Expenses - Short Term - S/A - Private Sector - Resident </v>
          </cell>
          <cell r="G462" t="str">
            <v>D</v>
          </cell>
          <cell r="H462" t="str">
            <v>B</v>
          </cell>
          <cell r="I462" t="str">
            <v>654100</v>
          </cell>
          <cell r="J462">
            <v>4529.3900000000003</v>
          </cell>
          <cell r="K462" t="str">
            <v>30/01/2009 00:00:00</v>
          </cell>
        </row>
        <row r="463">
          <cell r="E463" t="str">
            <v>622212</v>
          </cell>
          <cell r="F463" t="str">
            <v>Int Expenses - Short Term - S/A - Private Sector - Resident -USD</v>
          </cell>
          <cell r="G463" t="str">
            <v>D</v>
          </cell>
          <cell r="H463" t="str">
            <v>0</v>
          </cell>
          <cell r="I463" t="str">
            <v>655000</v>
          </cell>
          <cell r="J463">
            <v>4529.3900000000003</v>
          </cell>
          <cell r="K463" t="str">
            <v>30/01/2009 00:00:00</v>
          </cell>
        </row>
        <row r="464">
          <cell r="E464" t="str">
            <v>622220</v>
          </cell>
          <cell r="F464" t="str">
            <v xml:space="preserve">Int Expenses - Short Term - S/A - Private Sector - Non Resident </v>
          </cell>
          <cell r="G464" t="str">
            <v>D</v>
          </cell>
          <cell r="H464" t="str">
            <v>B</v>
          </cell>
          <cell r="I464" t="str">
            <v>655100</v>
          </cell>
          <cell r="J464">
            <v>688.39</v>
          </cell>
          <cell r="K464" t="str">
            <v>30/01/2009 00:00:00</v>
          </cell>
        </row>
        <row r="465">
          <cell r="E465" t="str">
            <v>622222</v>
          </cell>
          <cell r="F465" t="str">
            <v>Int Expenses - Short Term - S/A - Private Sector - Non Resident -USD</v>
          </cell>
          <cell r="G465" t="str">
            <v>D</v>
          </cell>
          <cell r="H465" t="str">
            <v>0</v>
          </cell>
          <cell r="I465" t="str">
            <v>656000</v>
          </cell>
          <cell r="J465">
            <v>688.39</v>
          </cell>
          <cell r="K465" t="str">
            <v>30/01/2009 00:00:00</v>
          </cell>
        </row>
        <row r="466">
          <cell r="E466" t="str">
            <v>623000</v>
          </cell>
          <cell r="F466" t="str">
            <v>Interest Expenses - Time Deposit Customers</v>
          </cell>
          <cell r="G466" t="str">
            <v>D</v>
          </cell>
          <cell r="H466" t="str">
            <v>B</v>
          </cell>
          <cell r="I466" t="str">
            <v>657000</v>
          </cell>
          <cell r="J466">
            <v>5054.74</v>
          </cell>
          <cell r="K466" t="str">
            <v>30/01/2009 00:00:00</v>
          </cell>
        </row>
        <row r="467">
          <cell r="E467" t="str">
            <v>623100</v>
          </cell>
          <cell r="F467" t="str">
            <v>Interest Expenses - Time Deposit Individuals</v>
          </cell>
          <cell r="G467" t="str">
            <v>D</v>
          </cell>
          <cell r="H467" t="str">
            <v>B</v>
          </cell>
          <cell r="I467" t="str">
            <v>658000</v>
          </cell>
          <cell r="J467">
            <v>23004.89</v>
          </cell>
          <cell r="K467" t="str">
            <v>30/01/2009 00:00:00</v>
          </cell>
        </row>
        <row r="468">
          <cell r="E468" t="str">
            <v>623110</v>
          </cell>
          <cell r="F468" t="str">
            <v xml:space="preserve">Int Expenses - Short Term - F/D - Individuals - Resident </v>
          </cell>
          <cell r="G468" t="str">
            <v>D</v>
          </cell>
          <cell r="H468" t="str">
            <v>B</v>
          </cell>
          <cell r="I468" t="str">
            <v>658100</v>
          </cell>
          <cell r="J468">
            <v>21755.89</v>
          </cell>
          <cell r="K468" t="str">
            <v>30/01/2009 00:00:00</v>
          </cell>
        </row>
        <row r="469">
          <cell r="E469" t="str">
            <v>623112</v>
          </cell>
          <cell r="F469" t="str">
            <v>Int Expenses - Short Term - F/D - Individuals - Resident -USD</v>
          </cell>
          <cell r="G469" t="str">
            <v>D</v>
          </cell>
          <cell r="H469" t="str">
            <v>0</v>
          </cell>
          <cell r="I469" t="str">
            <v>659000</v>
          </cell>
          <cell r="J469">
            <v>22124.34</v>
          </cell>
          <cell r="K469" t="str">
            <v>30/01/2009 00:00:00</v>
          </cell>
        </row>
        <row r="470">
          <cell r="E470" t="str">
            <v>623115</v>
          </cell>
          <cell r="F470" t="str">
            <v>Int Expenses - Short Term - F/D - Individuals - Resident -THB</v>
          </cell>
          <cell r="G470" t="str">
            <v>D</v>
          </cell>
          <cell r="H470" t="str">
            <v>0</v>
          </cell>
          <cell r="I470" t="str">
            <v>659100</v>
          </cell>
          <cell r="J470">
            <v>-368.45</v>
          </cell>
          <cell r="K470" t="str">
            <v>30/01/2009 00:00:00</v>
          </cell>
        </row>
        <row r="471">
          <cell r="E471" t="str">
            <v>623120</v>
          </cell>
          <cell r="F471" t="str">
            <v xml:space="preserve">Int Expenses - Short Term - F/D - Individuals - Non Resident </v>
          </cell>
          <cell r="G471" t="str">
            <v>D</v>
          </cell>
          <cell r="H471" t="str">
            <v>B</v>
          </cell>
          <cell r="I471" t="str">
            <v>659200</v>
          </cell>
          <cell r="J471">
            <v>1249</v>
          </cell>
          <cell r="K471" t="str">
            <v>30/01/2009 00:00:00</v>
          </cell>
        </row>
        <row r="472">
          <cell r="E472" t="str">
            <v>623122</v>
          </cell>
          <cell r="F472" t="str">
            <v>Int Expenses - Short Term - F/D - Individuals - Non Resident -USD</v>
          </cell>
          <cell r="G472" t="str">
            <v>D</v>
          </cell>
          <cell r="H472" t="str">
            <v>0</v>
          </cell>
          <cell r="I472" t="str">
            <v>660000</v>
          </cell>
          <cell r="J472">
            <v>1249</v>
          </cell>
          <cell r="K472" t="str">
            <v>30/01/2009 00:00:00</v>
          </cell>
        </row>
        <row r="473">
          <cell r="E473" t="str">
            <v>623200</v>
          </cell>
          <cell r="F473" t="str">
            <v>Interest Expenses - Time Deposit Private Sector</v>
          </cell>
          <cell r="G473" t="str">
            <v>D</v>
          </cell>
          <cell r="H473" t="str">
            <v>B</v>
          </cell>
          <cell r="I473" t="str">
            <v>663000</v>
          </cell>
          <cell r="J473">
            <v>-17950.150000000001</v>
          </cell>
          <cell r="K473" t="str">
            <v>30/01/2009 00:00:00</v>
          </cell>
        </row>
        <row r="474">
          <cell r="E474" t="str">
            <v>623210</v>
          </cell>
          <cell r="F474" t="str">
            <v xml:space="preserve">Int Expenses - Short Term - F/D - Private Sector - Resident </v>
          </cell>
          <cell r="G474" t="str">
            <v>D</v>
          </cell>
          <cell r="H474" t="str">
            <v>B</v>
          </cell>
          <cell r="I474" t="str">
            <v>663100</v>
          </cell>
          <cell r="J474">
            <v>-17950.23</v>
          </cell>
          <cell r="K474" t="str">
            <v>30/01/2009 00:00:00</v>
          </cell>
        </row>
        <row r="475">
          <cell r="E475" t="str">
            <v>623212</v>
          </cell>
          <cell r="F475" t="str">
            <v>Int Expenses - Short Term - F/D - Private Sector - Resident -USD</v>
          </cell>
          <cell r="G475" t="str">
            <v>D</v>
          </cell>
          <cell r="H475" t="str">
            <v>0</v>
          </cell>
          <cell r="I475" t="str">
            <v>664000</v>
          </cell>
          <cell r="J475">
            <v>-17950.23</v>
          </cell>
          <cell r="K475" t="str">
            <v>30/01/2009 00:00:00</v>
          </cell>
        </row>
        <row r="476">
          <cell r="E476" t="str">
            <v>623220</v>
          </cell>
          <cell r="F476" t="str">
            <v xml:space="preserve">Int Expenses - Short Term - F/D - Private Sector - Non Resident </v>
          </cell>
          <cell r="G476" t="str">
            <v>D</v>
          </cell>
          <cell r="H476" t="str">
            <v>B</v>
          </cell>
          <cell r="I476" t="str">
            <v>664100</v>
          </cell>
          <cell r="J476">
            <v>0.08</v>
          </cell>
          <cell r="K476" t="str">
            <v>30/01/2009 00:00:00</v>
          </cell>
        </row>
        <row r="477">
          <cell r="E477" t="str">
            <v>623222</v>
          </cell>
          <cell r="F477" t="str">
            <v>Int Expenses - Short Term - F/D - Private Sector - Non Resident -USD</v>
          </cell>
          <cell r="G477" t="str">
            <v>D</v>
          </cell>
          <cell r="H477" t="str">
            <v>0</v>
          </cell>
          <cell r="I477" t="str">
            <v>665000</v>
          </cell>
          <cell r="J477">
            <v>0.08</v>
          </cell>
          <cell r="K477" t="str">
            <v>30/01/2009 00:00:00</v>
          </cell>
        </row>
        <row r="478">
          <cell r="E478" t="str">
            <v>640000</v>
          </cell>
          <cell r="F478" t="str">
            <v>Non Interest Expense - General Expenses</v>
          </cell>
          <cell r="G478" t="str">
            <v>D</v>
          </cell>
          <cell r="H478" t="str">
            <v>B</v>
          </cell>
          <cell r="I478" t="str">
            <v>668000</v>
          </cell>
          <cell r="J478">
            <v>23735.82</v>
          </cell>
          <cell r="K478" t="str">
            <v>30/01/2009 00:00:00</v>
          </cell>
        </row>
        <row r="479">
          <cell r="E479" t="str">
            <v>641000</v>
          </cell>
          <cell r="F479" t="str">
            <v>Salaries, Wages and Other Personel Expenses</v>
          </cell>
          <cell r="G479" t="str">
            <v>D</v>
          </cell>
          <cell r="H479" t="str">
            <v>B</v>
          </cell>
          <cell r="I479" t="str">
            <v>669000</v>
          </cell>
          <cell r="J479">
            <v>8724.27</v>
          </cell>
          <cell r="K479" t="str">
            <v>30/01/2009 00:00:00</v>
          </cell>
        </row>
        <row r="480">
          <cell r="E480" t="str">
            <v>641100</v>
          </cell>
          <cell r="F480" t="str">
            <v>Salaries, Wages and Incentive Expenses</v>
          </cell>
          <cell r="G480" t="str">
            <v>D</v>
          </cell>
          <cell r="H480" t="str">
            <v>B</v>
          </cell>
          <cell r="I480" t="str">
            <v>670000</v>
          </cell>
          <cell r="J480">
            <v>7804.69</v>
          </cell>
          <cell r="K480" t="str">
            <v>30/01/2009 00:00:00</v>
          </cell>
        </row>
        <row r="481">
          <cell r="E481" t="str">
            <v>641110</v>
          </cell>
          <cell r="F481" t="str">
            <v>Salaries and Wages Expense</v>
          </cell>
          <cell r="G481" t="str">
            <v>D</v>
          </cell>
          <cell r="H481" t="str">
            <v>B</v>
          </cell>
          <cell r="I481" t="str">
            <v>671000</v>
          </cell>
          <cell r="J481">
            <v>7804.69</v>
          </cell>
          <cell r="K481" t="str">
            <v>30/01/2009 00:00:00</v>
          </cell>
        </row>
        <row r="482">
          <cell r="E482" t="str">
            <v>641112</v>
          </cell>
          <cell r="F482" t="str">
            <v>PE - Salaries and Wages Expense -USD</v>
          </cell>
          <cell r="G482" t="str">
            <v>D</v>
          </cell>
          <cell r="H482" t="str">
            <v>B</v>
          </cell>
          <cell r="I482" t="str">
            <v>672000</v>
          </cell>
          <cell r="J482">
            <v>7804.69</v>
          </cell>
          <cell r="K482" t="str">
            <v>30/01/2009 00:00:00</v>
          </cell>
        </row>
        <row r="483">
          <cell r="E483" t="str">
            <v>64111201</v>
          </cell>
          <cell r="F483" t="str">
            <v xml:space="preserve">PE - Salaries and Wages Expense -(Salaries)-USD </v>
          </cell>
          <cell r="G483" t="str">
            <v>D</v>
          </cell>
          <cell r="H483" t="str">
            <v>0</v>
          </cell>
          <cell r="I483" t="str">
            <v>673000</v>
          </cell>
          <cell r="J483">
            <v>2604.69</v>
          </cell>
          <cell r="K483" t="str">
            <v>30/01/2009 00:00:00</v>
          </cell>
        </row>
        <row r="484">
          <cell r="E484" t="str">
            <v>64111202</v>
          </cell>
          <cell r="F484" t="str">
            <v xml:space="preserve">PE - Salaries and Wages Expense -(Cost of Living)-USD </v>
          </cell>
          <cell r="G484" t="str">
            <v>D</v>
          </cell>
          <cell r="H484" t="str">
            <v>0</v>
          </cell>
          <cell r="I484" t="str">
            <v>674000</v>
          </cell>
          <cell r="J484">
            <v>5200</v>
          </cell>
          <cell r="K484" t="str">
            <v>30/01/2009 00:00:00</v>
          </cell>
        </row>
        <row r="485">
          <cell r="E485" t="str">
            <v>641200</v>
          </cell>
          <cell r="F485" t="str">
            <v>Other Personnel Expense</v>
          </cell>
          <cell r="G485" t="str">
            <v>D</v>
          </cell>
          <cell r="H485" t="str">
            <v>B</v>
          </cell>
          <cell r="I485" t="str">
            <v>682000</v>
          </cell>
          <cell r="J485">
            <v>919.58</v>
          </cell>
          <cell r="K485" t="str">
            <v>30/01/2009 00:00:00</v>
          </cell>
        </row>
        <row r="486">
          <cell r="E486" t="str">
            <v>641290</v>
          </cell>
          <cell r="F486" t="str">
            <v>Other Employee Expense</v>
          </cell>
          <cell r="G486" t="str">
            <v>D</v>
          </cell>
          <cell r="H486" t="str">
            <v>B</v>
          </cell>
          <cell r="I486" t="str">
            <v>688000</v>
          </cell>
          <cell r="J486">
            <v>919.58</v>
          </cell>
          <cell r="K486" t="str">
            <v>30/01/2009 00:00:00</v>
          </cell>
        </row>
        <row r="487">
          <cell r="E487" t="str">
            <v>641292</v>
          </cell>
          <cell r="F487" t="str">
            <v>Other Employee Expense -USD</v>
          </cell>
          <cell r="G487" t="str">
            <v>D</v>
          </cell>
          <cell r="H487" t="str">
            <v>B</v>
          </cell>
          <cell r="I487" t="str">
            <v>689000</v>
          </cell>
          <cell r="J487">
            <v>919.58</v>
          </cell>
          <cell r="K487" t="str">
            <v>30/01/2009 00:00:00</v>
          </cell>
        </row>
        <row r="488">
          <cell r="E488" t="str">
            <v>64129201</v>
          </cell>
          <cell r="F488" t="str">
            <v xml:space="preserve">Other Employee Expense -(Children School Fee)-USD </v>
          </cell>
          <cell r="G488" t="str">
            <v>D</v>
          </cell>
          <cell r="H488" t="str">
            <v>0</v>
          </cell>
          <cell r="I488" t="str">
            <v>690000</v>
          </cell>
          <cell r="J488">
            <v>480</v>
          </cell>
          <cell r="K488" t="str">
            <v>30/01/2009 00:00:00</v>
          </cell>
        </row>
        <row r="489">
          <cell r="E489" t="str">
            <v>64129202</v>
          </cell>
          <cell r="F489" t="str">
            <v>Other Employee Expense -(Sundries)-USD</v>
          </cell>
          <cell r="G489" t="str">
            <v>D</v>
          </cell>
          <cell r="H489" t="str">
            <v>0</v>
          </cell>
          <cell r="I489" t="str">
            <v>691000</v>
          </cell>
          <cell r="J489">
            <v>104.58</v>
          </cell>
          <cell r="K489" t="str">
            <v>30/01/2009 00:00:00</v>
          </cell>
        </row>
        <row r="490">
          <cell r="E490" t="str">
            <v>64129203</v>
          </cell>
          <cell r="F490" t="str">
            <v>Other Employee Expense -(PE. Sundries-Exp)-USD</v>
          </cell>
          <cell r="G490" t="str">
            <v>D</v>
          </cell>
          <cell r="H490" t="str">
            <v>0</v>
          </cell>
          <cell r="I490" t="str">
            <v>691100</v>
          </cell>
          <cell r="J490">
            <v>285</v>
          </cell>
          <cell r="K490" t="str">
            <v>30/01/2009 00:00:00</v>
          </cell>
        </row>
        <row r="491">
          <cell r="E491" t="str">
            <v>64129204</v>
          </cell>
          <cell r="F491" t="str">
            <v>Other Employee Expense -(Welfare-Others)-USD</v>
          </cell>
          <cell r="G491" t="str">
            <v>D</v>
          </cell>
          <cell r="H491" t="str">
            <v>0</v>
          </cell>
          <cell r="I491" t="str">
            <v>691200</v>
          </cell>
          <cell r="J491">
            <v>50</v>
          </cell>
          <cell r="K491" t="str">
            <v>30/01/2009 00:00:00</v>
          </cell>
        </row>
        <row r="492">
          <cell r="E492" t="str">
            <v>642000</v>
          </cell>
          <cell r="F492" t="str">
            <v>Depreciation and Amortization Expense</v>
          </cell>
          <cell r="G492" t="str">
            <v>D</v>
          </cell>
          <cell r="H492" t="str">
            <v>B</v>
          </cell>
          <cell r="I492" t="str">
            <v>695000</v>
          </cell>
          <cell r="J492">
            <v>1624.32</v>
          </cell>
          <cell r="K492" t="str">
            <v>30/01/2009 00:00:00</v>
          </cell>
        </row>
        <row r="493">
          <cell r="E493" t="str">
            <v>642100</v>
          </cell>
          <cell r="F493" t="str">
            <v>Depreciation Expense</v>
          </cell>
          <cell r="G493" t="str">
            <v>D</v>
          </cell>
          <cell r="H493" t="str">
            <v>B</v>
          </cell>
          <cell r="I493" t="str">
            <v>696000</v>
          </cell>
          <cell r="J493">
            <v>1624.32</v>
          </cell>
          <cell r="K493" t="str">
            <v>30/01/2009 00:00:00</v>
          </cell>
        </row>
        <row r="494">
          <cell r="E494" t="str">
            <v>642110</v>
          </cell>
          <cell r="F494" t="str">
            <v>Depreciation Expense - Building</v>
          </cell>
          <cell r="G494" t="str">
            <v>D</v>
          </cell>
          <cell r="H494" t="str">
            <v>B</v>
          </cell>
          <cell r="I494" t="str">
            <v>697000</v>
          </cell>
          <cell r="J494">
            <v>666.67</v>
          </cell>
          <cell r="K494" t="str">
            <v>30/01/2009 00:00:00</v>
          </cell>
        </row>
        <row r="495">
          <cell r="E495" t="str">
            <v>642112</v>
          </cell>
          <cell r="F495" t="str">
            <v>Depre Expense - Building -USD</v>
          </cell>
          <cell r="G495" t="str">
            <v>D</v>
          </cell>
          <cell r="H495" t="str">
            <v>0</v>
          </cell>
          <cell r="I495" t="str">
            <v>698000</v>
          </cell>
          <cell r="J495">
            <v>666.67</v>
          </cell>
          <cell r="K495" t="str">
            <v>30/01/2009 00:00:00</v>
          </cell>
        </row>
        <row r="496">
          <cell r="E496" t="str">
            <v>642120</v>
          </cell>
          <cell r="F496" t="str">
            <v>Depreciation Expense - Furniture and Fixtures</v>
          </cell>
          <cell r="G496" t="str">
            <v>D</v>
          </cell>
          <cell r="H496" t="str">
            <v>B</v>
          </cell>
          <cell r="I496" t="str">
            <v>699000</v>
          </cell>
          <cell r="J496">
            <v>45.7</v>
          </cell>
          <cell r="K496" t="str">
            <v>30/01/2009 00:00:00</v>
          </cell>
        </row>
        <row r="497">
          <cell r="E497" t="str">
            <v>642122</v>
          </cell>
          <cell r="F497" t="str">
            <v>Depre Expense - Furniture and Fixtures -USD</v>
          </cell>
          <cell r="G497" t="str">
            <v>D</v>
          </cell>
          <cell r="H497" t="str">
            <v>0</v>
          </cell>
          <cell r="I497" t="str">
            <v>700000</v>
          </cell>
          <cell r="J497">
            <v>45.7</v>
          </cell>
          <cell r="K497" t="str">
            <v>30/01/2009 00:00:00</v>
          </cell>
        </row>
        <row r="498">
          <cell r="E498" t="str">
            <v>642130</v>
          </cell>
          <cell r="F498" t="str">
            <v>Depreciation Expense - Equipment</v>
          </cell>
          <cell r="G498" t="str">
            <v>D</v>
          </cell>
          <cell r="H498" t="str">
            <v>B</v>
          </cell>
          <cell r="I498" t="str">
            <v>701000</v>
          </cell>
          <cell r="J498">
            <v>443.41</v>
          </cell>
          <cell r="K498" t="str">
            <v>30/01/2009 00:00:00</v>
          </cell>
        </row>
        <row r="499">
          <cell r="E499" t="str">
            <v>64213201</v>
          </cell>
          <cell r="F499" t="str">
            <v>Depre Expense - Equipment (SP)-USD</v>
          </cell>
          <cell r="G499" t="str">
            <v>D</v>
          </cell>
          <cell r="H499" t="str">
            <v>0</v>
          </cell>
          <cell r="I499" t="str">
            <v>702005</v>
          </cell>
          <cell r="J499">
            <v>191.11</v>
          </cell>
          <cell r="K499" t="str">
            <v>30/01/2009 00:00:00</v>
          </cell>
        </row>
        <row r="500">
          <cell r="E500" t="str">
            <v>64213202</v>
          </cell>
          <cell r="F500" t="str">
            <v>Depre Expense - Equipment (F&amp;E)-USD</v>
          </cell>
          <cell r="G500" t="str">
            <v>D</v>
          </cell>
          <cell r="H500" t="str">
            <v>0</v>
          </cell>
          <cell r="I500" t="str">
            <v>702010</v>
          </cell>
          <cell r="J500">
            <v>252.3</v>
          </cell>
          <cell r="K500" t="str">
            <v>30/01/2009 00:00:00</v>
          </cell>
        </row>
        <row r="501">
          <cell r="E501" t="str">
            <v>642140</v>
          </cell>
          <cell r="F501" t="str">
            <v>Depreciation Expense - IT and Related Equipment</v>
          </cell>
          <cell r="G501" t="str">
            <v>D</v>
          </cell>
          <cell r="H501" t="str">
            <v>B</v>
          </cell>
          <cell r="I501" t="str">
            <v>703000</v>
          </cell>
          <cell r="J501">
            <v>448.46</v>
          </cell>
          <cell r="K501" t="str">
            <v>30/01/2009 00:00:00</v>
          </cell>
        </row>
        <row r="502">
          <cell r="E502" t="str">
            <v>642142</v>
          </cell>
          <cell r="F502" t="str">
            <v>Depre Expense - IT and Related Equipment -USD</v>
          </cell>
          <cell r="G502" t="str">
            <v>D</v>
          </cell>
          <cell r="H502" t="str">
            <v>0</v>
          </cell>
          <cell r="I502" t="str">
            <v>704000</v>
          </cell>
          <cell r="J502">
            <v>448.46</v>
          </cell>
          <cell r="K502" t="str">
            <v>30/01/2009 00:00:00</v>
          </cell>
        </row>
        <row r="503">
          <cell r="E503" t="str">
            <v>642150</v>
          </cell>
          <cell r="F503" t="str">
            <v>Depreciation Expense - Motor Vehicles</v>
          </cell>
          <cell r="G503" t="str">
            <v>D</v>
          </cell>
          <cell r="H503" t="str">
            <v>B</v>
          </cell>
          <cell r="I503" t="str">
            <v>705000</v>
          </cell>
          <cell r="J503">
            <v>20.079999999999998</v>
          </cell>
          <cell r="K503" t="str">
            <v>30/01/2009 00:00:00</v>
          </cell>
        </row>
        <row r="504">
          <cell r="E504" t="str">
            <v>642152</v>
          </cell>
          <cell r="F504" t="str">
            <v>Depre Expense - Motor Vehicles -USD</v>
          </cell>
          <cell r="G504" t="str">
            <v>D</v>
          </cell>
          <cell r="H504" t="str">
            <v>0</v>
          </cell>
          <cell r="I504" t="str">
            <v>706000</v>
          </cell>
          <cell r="J504">
            <v>20.079999999999998</v>
          </cell>
          <cell r="K504" t="str">
            <v>30/01/2009 00:00:00</v>
          </cell>
        </row>
        <row r="505">
          <cell r="E505" t="str">
            <v>643000</v>
          </cell>
          <cell r="F505" t="str">
            <v>Repair and Maintenance, Rental , Utilities and Other Expenses on Tangible Fixed Assets</v>
          </cell>
          <cell r="G505" t="str">
            <v>D</v>
          </cell>
          <cell r="H505" t="str">
            <v>B</v>
          </cell>
          <cell r="I505" t="str">
            <v>712000</v>
          </cell>
          <cell r="J505">
            <v>1553.51</v>
          </cell>
          <cell r="K505" t="str">
            <v>30/01/2009 00:00:00</v>
          </cell>
        </row>
        <row r="506">
          <cell r="E506" t="str">
            <v>643100</v>
          </cell>
          <cell r="F506" t="str">
            <v>Repair and Maintenance Expenses</v>
          </cell>
          <cell r="G506" t="str">
            <v>D</v>
          </cell>
          <cell r="H506" t="str">
            <v>B</v>
          </cell>
          <cell r="I506" t="str">
            <v>713000</v>
          </cell>
          <cell r="J506">
            <v>760.79</v>
          </cell>
          <cell r="K506" t="str">
            <v>30/01/2009 00:00:00</v>
          </cell>
        </row>
        <row r="507">
          <cell r="E507" t="str">
            <v>643110</v>
          </cell>
          <cell r="F507" t="str">
            <v>Repairs and Maintenance-Building Expenses</v>
          </cell>
          <cell r="G507" t="str">
            <v>D</v>
          </cell>
          <cell r="H507" t="str">
            <v>B</v>
          </cell>
          <cell r="I507" t="str">
            <v>713100</v>
          </cell>
          <cell r="J507">
            <v>760.79</v>
          </cell>
          <cell r="K507" t="str">
            <v>30/01/2009 00:00:00</v>
          </cell>
        </row>
        <row r="508">
          <cell r="E508" t="str">
            <v>64311201</v>
          </cell>
          <cell r="F508" t="str">
            <v>Repairs and Maintenance-Building Expenses- USD(Deferred Charged)</v>
          </cell>
          <cell r="G508" t="str">
            <v>D</v>
          </cell>
          <cell r="H508" t="str">
            <v>0</v>
          </cell>
          <cell r="I508" t="str">
            <v>713210</v>
          </cell>
          <cell r="J508">
            <v>760.79</v>
          </cell>
          <cell r="K508" t="str">
            <v>30/01/2009 00:00:00</v>
          </cell>
        </row>
        <row r="509">
          <cell r="E509" t="str">
            <v>643300</v>
          </cell>
          <cell r="F509" t="str">
            <v>Utility Expenses</v>
          </cell>
          <cell r="G509" t="str">
            <v>D</v>
          </cell>
          <cell r="H509" t="str">
            <v>B</v>
          </cell>
          <cell r="I509" t="str">
            <v>724000</v>
          </cell>
          <cell r="J509">
            <v>792.72</v>
          </cell>
          <cell r="K509" t="str">
            <v>30/01/2009 00:00:00</v>
          </cell>
        </row>
        <row r="510">
          <cell r="E510" t="str">
            <v>643302</v>
          </cell>
          <cell r="F510" t="str">
            <v>Utility Expenses - Heat,Lignt, Power,and water Expense -USD</v>
          </cell>
          <cell r="G510" t="str">
            <v>D</v>
          </cell>
          <cell r="H510" t="str">
            <v>B</v>
          </cell>
          <cell r="I510" t="str">
            <v>725000</v>
          </cell>
          <cell r="J510">
            <v>792.72</v>
          </cell>
          <cell r="K510" t="str">
            <v>30/01/2009 00:00:00</v>
          </cell>
        </row>
        <row r="511">
          <cell r="E511" t="str">
            <v>64330202</v>
          </cell>
          <cell r="F511" t="str">
            <v xml:space="preserve">Utility Expenses - Pre.Exp-Electricity - Expense -USD </v>
          </cell>
          <cell r="G511" t="str">
            <v>D</v>
          </cell>
          <cell r="H511" t="str">
            <v>0</v>
          </cell>
          <cell r="I511" t="str">
            <v>727000</v>
          </cell>
          <cell r="J511">
            <v>792.72</v>
          </cell>
          <cell r="K511" t="str">
            <v>30/01/2009 00:00:00</v>
          </cell>
        </row>
        <row r="512">
          <cell r="E512" t="str">
            <v>645000</v>
          </cell>
          <cell r="F512" t="str">
            <v>Travel and Entertainment and Communication Expenses</v>
          </cell>
          <cell r="G512" t="str">
            <v>D</v>
          </cell>
          <cell r="H512" t="str">
            <v>B</v>
          </cell>
          <cell r="I512" t="str">
            <v>744000</v>
          </cell>
          <cell r="J512">
            <v>11660.02</v>
          </cell>
          <cell r="K512" t="str">
            <v>30/01/2009 00:00:00</v>
          </cell>
        </row>
        <row r="513">
          <cell r="E513" t="str">
            <v>645100</v>
          </cell>
          <cell r="F513" t="str">
            <v>Travel and Entertainment Expenses</v>
          </cell>
          <cell r="G513" t="str">
            <v>D</v>
          </cell>
          <cell r="H513" t="str">
            <v>B</v>
          </cell>
          <cell r="I513" t="str">
            <v>745000</v>
          </cell>
          <cell r="J513">
            <v>1038.31</v>
          </cell>
          <cell r="K513" t="str">
            <v>30/01/2009 00:00:00</v>
          </cell>
        </row>
        <row r="514">
          <cell r="E514" t="str">
            <v>645110</v>
          </cell>
          <cell r="F514" t="str">
            <v>Travel Expense</v>
          </cell>
          <cell r="G514" t="str">
            <v>D</v>
          </cell>
          <cell r="H514" t="str">
            <v>B</v>
          </cell>
          <cell r="I514" t="str">
            <v>746000</v>
          </cell>
          <cell r="J514">
            <v>906.81</v>
          </cell>
          <cell r="K514" t="str">
            <v>30/01/2009 00:00:00</v>
          </cell>
        </row>
        <row r="515">
          <cell r="E515" t="str">
            <v>645112</v>
          </cell>
          <cell r="F515" t="str">
            <v>Travel Expense -USD</v>
          </cell>
          <cell r="G515" t="str">
            <v>D</v>
          </cell>
          <cell r="H515" t="str">
            <v>0</v>
          </cell>
          <cell r="I515" t="str">
            <v>747000</v>
          </cell>
          <cell r="J515">
            <v>906.81</v>
          </cell>
          <cell r="K515" t="str">
            <v>30/01/2009 00:00:00</v>
          </cell>
        </row>
        <row r="516">
          <cell r="E516" t="str">
            <v>645130</v>
          </cell>
          <cell r="F516" t="str">
            <v>Business Meal and Entertainment Expense</v>
          </cell>
          <cell r="G516" t="str">
            <v>D</v>
          </cell>
          <cell r="H516" t="str">
            <v>B</v>
          </cell>
          <cell r="I516" t="str">
            <v>749000</v>
          </cell>
          <cell r="J516">
            <v>131.5</v>
          </cell>
          <cell r="K516" t="str">
            <v>30/01/2009 00:00:00</v>
          </cell>
        </row>
        <row r="517">
          <cell r="E517" t="str">
            <v>645132</v>
          </cell>
          <cell r="F517" t="str">
            <v>Business Meal and Entertainment Expense -USD</v>
          </cell>
          <cell r="G517" t="str">
            <v>D</v>
          </cell>
          <cell r="H517" t="str">
            <v>0</v>
          </cell>
          <cell r="I517" t="str">
            <v>750000</v>
          </cell>
          <cell r="J517">
            <v>131.5</v>
          </cell>
          <cell r="K517" t="str">
            <v>30/01/2009 00:00:00</v>
          </cell>
        </row>
        <row r="518">
          <cell r="E518" t="str">
            <v>645200</v>
          </cell>
          <cell r="F518" t="str">
            <v>Communication Expenses</v>
          </cell>
          <cell r="G518" t="str">
            <v>D</v>
          </cell>
          <cell r="H518" t="str">
            <v>B</v>
          </cell>
          <cell r="I518" t="str">
            <v>752000</v>
          </cell>
          <cell r="J518">
            <v>10621.71</v>
          </cell>
          <cell r="K518" t="str">
            <v>30/01/2009 00:00:00</v>
          </cell>
        </row>
        <row r="519">
          <cell r="E519" t="str">
            <v>645210</v>
          </cell>
          <cell r="F519" t="str">
            <v>Telephone Expense</v>
          </cell>
          <cell r="G519" t="str">
            <v>D</v>
          </cell>
          <cell r="H519" t="str">
            <v>B</v>
          </cell>
          <cell r="I519" t="str">
            <v>753000</v>
          </cell>
          <cell r="J519">
            <v>436.57</v>
          </cell>
          <cell r="K519" t="str">
            <v>30/01/2009 00:00:00</v>
          </cell>
        </row>
        <row r="520">
          <cell r="E520" t="str">
            <v>645212</v>
          </cell>
          <cell r="F520" t="str">
            <v>Telephone Expense -USD</v>
          </cell>
          <cell r="G520" t="str">
            <v>D</v>
          </cell>
          <cell r="H520" t="str">
            <v>0</v>
          </cell>
          <cell r="I520" t="str">
            <v>754000</v>
          </cell>
          <cell r="J520">
            <v>436.57</v>
          </cell>
          <cell r="K520" t="str">
            <v>30/01/2009 00:00:00</v>
          </cell>
        </row>
        <row r="521">
          <cell r="E521" t="str">
            <v>645230</v>
          </cell>
          <cell r="F521" t="str">
            <v>Swift Expense</v>
          </cell>
          <cell r="G521" t="str">
            <v>D</v>
          </cell>
          <cell r="H521" t="str">
            <v>B</v>
          </cell>
          <cell r="I521" t="str">
            <v>757000</v>
          </cell>
          <cell r="J521">
            <v>1125.1400000000001</v>
          </cell>
          <cell r="K521" t="str">
            <v>30/01/2009 00:00:00</v>
          </cell>
        </row>
        <row r="522">
          <cell r="E522" t="str">
            <v>645232</v>
          </cell>
          <cell r="F522" t="str">
            <v>Swift Expense -USD</v>
          </cell>
          <cell r="G522" t="str">
            <v>D</v>
          </cell>
          <cell r="H522" t="str">
            <v>0</v>
          </cell>
          <cell r="I522" t="str">
            <v>758000</v>
          </cell>
          <cell r="J522">
            <v>1125.1400000000001</v>
          </cell>
          <cell r="K522" t="str">
            <v>30/01/2009 00:00:00</v>
          </cell>
        </row>
        <row r="523">
          <cell r="E523" t="str">
            <v>645240</v>
          </cell>
          <cell r="F523" t="str">
            <v>Postage Expense</v>
          </cell>
          <cell r="G523" t="str">
            <v>D</v>
          </cell>
          <cell r="H523" t="str">
            <v>B</v>
          </cell>
          <cell r="I523" t="str">
            <v>760000</v>
          </cell>
          <cell r="J523">
            <v>60</v>
          </cell>
          <cell r="K523" t="str">
            <v>30/01/2009 00:00:00</v>
          </cell>
        </row>
        <row r="524">
          <cell r="E524" t="str">
            <v>645242</v>
          </cell>
          <cell r="F524" t="str">
            <v>Postage Expense -USD</v>
          </cell>
          <cell r="G524" t="str">
            <v>D</v>
          </cell>
          <cell r="H524" t="str">
            <v>0</v>
          </cell>
          <cell r="I524" t="str">
            <v>761000</v>
          </cell>
          <cell r="J524">
            <v>60</v>
          </cell>
          <cell r="K524" t="str">
            <v>30/01/2009 00:00:00</v>
          </cell>
        </row>
        <row r="525">
          <cell r="E525" t="str">
            <v>645270</v>
          </cell>
          <cell r="F525" t="str">
            <v>Wire Transfer Expense</v>
          </cell>
          <cell r="G525" t="str">
            <v>D</v>
          </cell>
          <cell r="H525" t="str">
            <v>B</v>
          </cell>
          <cell r="I525" t="str">
            <v>762100</v>
          </cell>
          <cell r="J525">
            <v>9000</v>
          </cell>
          <cell r="K525" t="str">
            <v>30/01/2009 00:00:00</v>
          </cell>
        </row>
        <row r="526">
          <cell r="E526" t="str">
            <v>645272</v>
          </cell>
          <cell r="F526" t="str">
            <v>Wire Transfer Expense-USD</v>
          </cell>
          <cell r="G526" t="str">
            <v>D</v>
          </cell>
          <cell r="H526" t="str">
            <v>0</v>
          </cell>
          <cell r="I526" t="str">
            <v>762200</v>
          </cell>
          <cell r="J526">
            <v>9000</v>
          </cell>
          <cell r="K526" t="str">
            <v>30/01/2009 00:00:00</v>
          </cell>
        </row>
        <row r="527">
          <cell r="E527" t="str">
            <v>647000</v>
          </cell>
          <cell r="F527" t="str">
            <v>Office Supplies Expenses</v>
          </cell>
          <cell r="G527" t="str">
            <v>D</v>
          </cell>
          <cell r="H527" t="str">
            <v>B</v>
          </cell>
          <cell r="I527" t="str">
            <v>763000</v>
          </cell>
          <cell r="J527">
            <v>173.7</v>
          </cell>
          <cell r="K527" t="str">
            <v>30/01/2009 00:00:00</v>
          </cell>
        </row>
        <row r="528">
          <cell r="E528" t="str">
            <v>647100</v>
          </cell>
          <cell r="F528" t="str">
            <v>Stationery and Supplies Expenses</v>
          </cell>
          <cell r="G528" t="str">
            <v>D</v>
          </cell>
          <cell r="H528" t="str">
            <v>B</v>
          </cell>
          <cell r="I528" t="str">
            <v>764000</v>
          </cell>
          <cell r="J528">
            <v>173.7</v>
          </cell>
          <cell r="K528" t="str">
            <v>30/01/2009 00:00:00</v>
          </cell>
        </row>
        <row r="529">
          <cell r="E529" t="str">
            <v>647102</v>
          </cell>
          <cell r="F529" t="str">
            <v>Stationery and Supplies Expenses -USD</v>
          </cell>
          <cell r="G529" t="str">
            <v>D</v>
          </cell>
          <cell r="H529" t="str">
            <v>0</v>
          </cell>
          <cell r="I529" t="str">
            <v>765000</v>
          </cell>
          <cell r="J529">
            <v>173.7</v>
          </cell>
          <cell r="K529" t="str">
            <v>30/01/2009 00:00:00</v>
          </cell>
        </row>
        <row r="530">
          <cell r="E530" t="str">
            <v>650000</v>
          </cell>
          <cell r="F530" t="str">
            <v>Non interest Expenses - Other Expense</v>
          </cell>
          <cell r="G530" t="str">
            <v>D</v>
          </cell>
          <cell r="H530" t="str">
            <v>B</v>
          </cell>
          <cell r="I530" t="str">
            <v>779000</v>
          </cell>
          <cell r="J530">
            <v>25665.64</v>
          </cell>
          <cell r="K530" t="str">
            <v>30/01/2009 00:00:00</v>
          </cell>
        </row>
        <row r="531">
          <cell r="E531" t="str">
            <v>651000</v>
          </cell>
          <cell r="F531" t="str">
            <v>Bank Security Expense</v>
          </cell>
          <cell r="G531" t="str">
            <v>D</v>
          </cell>
          <cell r="H531" t="str">
            <v>B</v>
          </cell>
          <cell r="I531" t="str">
            <v>780000</v>
          </cell>
          <cell r="J531">
            <v>220</v>
          </cell>
          <cell r="K531" t="str">
            <v>30/01/2009 00:00:00</v>
          </cell>
        </row>
        <row r="532">
          <cell r="E532" t="str">
            <v>651002</v>
          </cell>
          <cell r="F532" t="str">
            <v>Bank Security Expense -USD</v>
          </cell>
          <cell r="G532" t="str">
            <v>D</v>
          </cell>
          <cell r="H532" t="str">
            <v>B</v>
          </cell>
          <cell r="I532" t="str">
            <v>781000</v>
          </cell>
          <cell r="J532">
            <v>220</v>
          </cell>
          <cell r="K532" t="str">
            <v>30/01/2009 00:00:00</v>
          </cell>
        </row>
        <row r="533">
          <cell r="E533" t="str">
            <v>65100201</v>
          </cell>
          <cell r="F533" t="str">
            <v>Bank Security Expense -USD (On Guard)</v>
          </cell>
          <cell r="G533" t="str">
            <v>D</v>
          </cell>
          <cell r="H533" t="str">
            <v>0</v>
          </cell>
          <cell r="I533" t="str">
            <v>781100</v>
          </cell>
          <cell r="J533">
            <v>220</v>
          </cell>
          <cell r="K533" t="str">
            <v>30/01/2009 00:00:00</v>
          </cell>
        </row>
        <row r="534">
          <cell r="E534" t="str">
            <v>654000</v>
          </cell>
          <cell r="F534" t="str">
            <v>Dues and Memberships, Stamp and Registration, and Clearinghouse Expense</v>
          </cell>
          <cell r="G534" t="str">
            <v>D</v>
          </cell>
          <cell r="H534" t="str">
            <v>B</v>
          </cell>
          <cell r="I534" t="str">
            <v>785000</v>
          </cell>
          <cell r="J534">
            <v>2000</v>
          </cell>
          <cell r="K534" t="str">
            <v>30/01/2009 00:00:00</v>
          </cell>
        </row>
        <row r="535">
          <cell r="E535" t="str">
            <v>654100</v>
          </cell>
          <cell r="F535" t="str">
            <v>Dues and Memberships Expenses</v>
          </cell>
          <cell r="G535" t="str">
            <v>D</v>
          </cell>
          <cell r="H535" t="str">
            <v>B</v>
          </cell>
          <cell r="I535" t="str">
            <v>785100</v>
          </cell>
          <cell r="J535">
            <v>1500</v>
          </cell>
          <cell r="K535" t="str">
            <v>30/01/2009 00:00:00</v>
          </cell>
        </row>
        <row r="536">
          <cell r="E536" t="str">
            <v>65410201</v>
          </cell>
          <cell r="F536" t="str">
            <v>Dues and Memberships Expenses( Business Allowance)-USD</v>
          </cell>
          <cell r="G536" t="str">
            <v>D</v>
          </cell>
          <cell r="H536" t="str">
            <v>0</v>
          </cell>
          <cell r="I536" t="str">
            <v>785210</v>
          </cell>
          <cell r="J536">
            <v>1500</v>
          </cell>
          <cell r="K536" t="str">
            <v>30/01/2009 00:00:00</v>
          </cell>
        </row>
        <row r="537">
          <cell r="E537" t="str">
            <v>654300</v>
          </cell>
          <cell r="F537" t="str">
            <v>Clearinghouse Expense</v>
          </cell>
          <cell r="G537" t="str">
            <v>D</v>
          </cell>
          <cell r="H537" t="str">
            <v>B</v>
          </cell>
          <cell r="I537" t="str">
            <v>786000</v>
          </cell>
          <cell r="J537">
            <v>500</v>
          </cell>
          <cell r="K537" t="str">
            <v>30/01/2009 00:00:00</v>
          </cell>
        </row>
        <row r="538">
          <cell r="E538" t="str">
            <v>654302</v>
          </cell>
          <cell r="F538" t="str">
            <v>Clearinghouse Expense -USD</v>
          </cell>
          <cell r="G538" t="str">
            <v>D</v>
          </cell>
          <cell r="H538" t="str">
            <v>0</v>
          </cell>
          <cell r="I538" t="str">
            <v>787000</v>
          </cell>
          <cell r="J538">
            <v>500</v>
          </cell>
          <cell r="K538" t="str">
            <v>30/01/2009 00:00:00</v>
          </cell>
        </row>
        <row r="539">
          <cell r="E539" t="str">
            <v>655000</v>
          </cell>
          <cell r="F539" t="str">
            <v>Publications and Subscription, ATM/Credit Card, and Internet E Commerce Expense</v>
          </cell>
          <cell r="G539" t="str">
            <v>D</v>
          </cell>
          <cell r="H539" t="str">
            <v>B</v>
          </cell>
          <cell r="I539" t="str">
            <v>788000</v>
          </cell>
          <cell r="J539">
            <v>1134.04</v>
          </cell>
          <cell r="K539" t="str">
            <v>30/01/2009 00:00:00</v>
          </cell>
        </row>
        <row r="540">
          <cell r="E540" t="str">
            <v>655100</v>
          </cell>
          <cell r="F540" t="str">
            <v>Publications and Subscription Expense</v>
          </cell>
          <cell r="G540" t="str">
            <v>D</v>
          </cell>
          <cell r="H540" t="str">
            <v>B</v>
          </cell>
          <cell r="I540" t="str">
            <v>789000</v>
          </cell>
          <cell r="J540">
            <v>17.5</v>
          </cell>
          <cell r="K540" t="str">
            <v>30/01/2009 00:00:00</v>
          </cell>
        </row>
        <row r="541">
          <cell r="E541" t="str">
            <v>655102</v>
          </cell>
          <cell r="F541" t="str">
            <v>Publications and Subscription Expense -USD</v>
          </cell>
          <cell r="G541" t="str">
            <v>D</v>
          </cell>
          <cell r="H541" t="str">
            <v>0</v>
          </cell>
          <cell r="I541" t="str">
            <v>790000</v>
          </cell>
          <cell r="J541">
            <v>17.5</v>
          </cell>
          <cell r="K541" t="str">
            <v>30/01/2009 00:00:00</v>
          </cell>
        </row>
        <row r="542">
          <cell r="E542" t="str">
            <v>655300</v>
          </cell>
          <cell r="F542" t="str">
            <v>Internet E Commerce Expense</v>
          </cell>
          <cell r="G542" t="str">
            <v>D</v>
          </cell>
          <cell r="H542" t="str">
            <v>B</v>
          </cell>
          <cell r="I542" t="str">
            <v>791000</v>
          </cell>
          <cell r="J542">
            <v>1116.54</v>
          </cell>
          <cell r="K542" t="str">
            <v>30/01/2009 00:00:00</v>
          </cell>
        </row>
        <row r="543">
          <cell r="E543" t="str">
            <v>655302</v>
          </cell>
          <cell r="F543" t="str">
            <v>Internet E Commerce Expense -USD</v>
          </cell>
          <cell r="G543" t="str">
            <v>D</v>
          </cell>
          <cell r="H543" t="str">
            <v>0</v>
          </cell>
          <cell r="I543" t="str">
            <v>792000</v>
          </cell>
          <cell r="J543">
            <v>1116.54</v>
          </cell>
          <cell r="K543" t="str">
            <v>30/01/2009 00:00:00</v>
          </cell>
        </row>
        <row r="544">
          <cell r="E544" t="str">
            <v>657000</v>
          </cell>
          <cell r="F544" t="str">
            <v>Patent Tax, Custom Duties, License Fee, Tax on Unused Land, and Non Recoverable VAT Expense</v>
          </cell>
          <cell r="G544" t="str">
            <v>D</v>
          </cell>
          <cell r="H544" t="str">
            <v>B</v>
          </cell>
          <cell r="I544" t="str">
            <v>799000</v>
          </cell>
          <cell r="J544">
            <v>2318.4499999999998</v>
          </cell>
          <cell r="K544" t="str">
            <v>30/01/2009 00:00:00</v>
          </cell>
        </row>
        <row r="545">
          <cell r="E545" t="str">
            <v>657100</v>
          </cell>
          <cell r="F545" t="str">
            <v>Patent Tax Expense</v>
          </cell>
          <cell r="G545" t="str">
            <v>D</v>
          </cell>
          <cell r="H545" t="str">
            <v>B</v>
          </cell>
          <cell r="I545" t="str">
            <v>800000</v>
          </cell>
          <cell r="J545">
            <v>276.97000000000003</v>
          </cell>
          <cell r="K545" t="str">
            <v>30/01/2009 00:00:00</v>
          </cell>
        </row>
        <row r="546">
          <cell r="E546" t="str">
            <v>657102</v>
          </cell>
          <cell r="F546" t="str">
            <v>Patent Tax Expense -USD</v>
          </cell>
          <cell r="G546" t="str">
            <v>D</v>
          </cell>
          <cell r="H546" t="str">
            <v>0</v>
          </cell>
          <cell r="I546" t="str">
            <v>801000</v>
          </cell>
          <cell r="J546">
            <v>276.97000000000003</v>
          </cell>
          <cell r="K546" t="str">
            <v>30/01/2009 00:00:00</v>
          </cell>
        </row>
        <row r="547">
          <cell r="E547" t="str">
            <v>657300</v>
          </cell>
          <cell r="F547" t="str">
            <v>License Fees Expense</v>
          </cell>
          <cell r="G547" t="str">
            <v>D</v>
          </cell>
          <cell r="H547" t="str">
            <v>B</v>
          </cell>
          <cell r="I547" t="str">
            <v>802000</v>
          </cell>
          <cell r="J547">
            <v>1422.39</v>
          </cell>
          <cell r="K547" t="str">
            <v>30/01/2009 00:00:00</v>
          </cell>
        </row>
        <row r="548">
          <cell r="E548" t="str">
            <v>657302</v>
          </cell>
          <cell r="F548" t="str">
            <v>License Fees Expense -USD</v>
          </cell>
          <cell r="G548" t="str">
            <v>D</v>
          </cell>
          <cell r="H548" t="str">
            <v>0</v>
          </cell>
          <cell r="I548" t="str">
            <v>803000</v>
          </cell>
          <cell r="J548">
            <v>1422.39</v>
          </cell>
          <cell r="K548" t="str">
            <v>30/01/2009 00:00:00</v>
          </cell>
        </row>
        <row r="549">
          <cell r="E549" t="str">
            <v>657900</v>
          </cell>
          <cell r="F549" t="str">
            <v>Other Tax Expenses</v>
          </cell>
          <cell r="G549" t="str">
            <v>D</v>
          </cell>
          <cell r="H549" t="str">
            <v>B</v>
          </cell>
          <cell r="I549" t="str">
            <v>803100</v>
          </cell>
          <cell r="J549">
            <v>619.09</v>
          </cell>
          <cell r="K549" t="str">
            <v>30/01/2009 00:00:00</v>
          </cell>
        </row>
        <row r="550">
          <cell r="E550" t="str">
            <v>657902</v>
          </cell>
          <cell r="F550" t="str">
            <v>Other Tax Expenses-USD</v>
          </cell>
          <cell r="G550" t="str">
            <v>D</v>
          </cell>
          <cell r="H550" t="str">
            <v>0</v>
          </cell>
          <cell r="I550" t="str">
            <v>803300</v>
          </cell>
          <cell r="J550">
            <v>619.09</v>
          </cell>
          <cell r="K550" t="str">
            <v>30/01/2009 00:00:00</v>
          </cell>
        </row>
        <row r="551">
          <cell r="E551" t="str">
            <v>658000</v>
          </cell>
          <cell r="F551" t="str">
            <v>Tax on Transportation Vehicles, Mortor Vehicle Operating, and Freight and Delivery Expense</v>
          </cell>
          <cell r="G551" t="str">
            <v>D</v>
          </cell>
          <cell r="H551" t="str">
            <v>B</v>
          </cell>
          <cell r="I551" t="str">
            <v>804000</v>
          </cell>
          <cell r="J551">
            <v>235.94</v>
          </cell>
          <cell r="K551" t="str">
            <v>30/01/2009 00:00:00</v>
          </cell>
        </row>
        <row r="552">
          <cell r="E552" t="str">
            <v>658200</v>
          </cell>
          <cell r="F552" t="str">
            <v>Mortor Vehicle Operating Expense</v>
          </cell>
          <cell r="G552" t="str">
            <v>D</v>
          </cell>
          <cell r="H552" t="str">
            <v>B</v>
          </cell>
          <cell r="I552" t="str">
            <v>805000</v>
          </cell>
          <cell r="J552">
            <v>213.56</v>
          </cell>
          <cell r="K552" t="str">
            <v>30/01/2009 00:00:00</v>
          </cell>
        </row>
        <row r="553">
          <cell r="E553" t="str">
            <v>658202</v>
          </cell>
          <cell r="F553" t="str">
            <v>Mortor Vehicle Operating Expense - USD</v>
          </cell>
          <cell r="G553" t="str">
            <v>D</v>
          </cell>
          <cell r="H553" t="str">
            <v>B</v>
          </cell>
          <cell r="I553" t="str">
            <v>806000</v>
          </cell>
          <cell r="J553">
            <v>213.56</v>
          </cell>
          <cell r="K553" t="str">
            <v>30/01/2009 00:00:00</v>
          </cell>
        </row>
        <row r="554">
          <cell r="E554" t="str">
            <v>65820201</v>
          </cell>
          <cell r="F554" t="str">
            <v>Mortor Vehicle Operating Expense - USD (Gasonline)</v>
          </cell>
          <cell r="G554" t="str">
            <v>D</v>
          </cell>
          <cell r="H554" t="str">
            <v>0</v>
          </cell>
          <cell r="I554" t="str">
            <v>807000</v>
          </cell>
          <cell r="J554">
            <v>77.56</v>
          </cell>
          <cell r="K554" t="str">
            <v>30/01/2009 00:00:00</v>
          </cell>
        </row>
        <row r="555">
          <cell r="E555" t="str">
            <v>65820202</v>
          </cell>
          <cell r="F555" t="str">
            <v>Mortor Vehicle Operating Expense - USD (Repair and Maintenance)</v>
          </cell>
          <cell r="G555" t="str">
            <v>D</v>
          </cell>
          <cell r="H555" t="str">
            <v>0</v>
          </cell>
          <cell r="I555" t="str">
            <v>808000</v>
          </cell>
          <cell r="J555">
            <v>136</v>
          </cell>
          <cell r="K555" t="str">
            <v>30/01/2009 00:00:00</v>
          </cell>
        </row>
        <row r="556">
          <cell r="E556" t="str">
            <v>658300</v>
          </cell>
          <cell r="F556" t="str">
            <v>Freight and Delivery Expenses</v>
          </cell>
          <cell r="G556" t="str">
            <v>D</v>
          </cell>
          <cell r="H556" t="str">
            <v>B</v>
          </cell>
          <cell r="I556" t="str">
            <v>812100</v>
          </cell>
          <cell r="J556">
            <v>22.38</v>
          </cell>
          <cell r="K556" t="str">
            <v>30/01/2009 00:00:00</v>
          </cell>
        </row>
        <row r="557">
          <cell r="E557" t="str">
            <v>658302</v>
          </cell>
          <cell r="F557" t="str">
            <v>Freight and Delivery Expenses-USD</v>
          </cell>
          <cell r="G557" t="str">
            <v>D</v>
          </cell>
          <cell r="H557" t="str">
            <v>0</v>
          </cell>
          <cell r="I557" t="str">
            <v>812300</v>
          </cell>
          <cell r="J557">
            <v>22.38</v>
          </cell>
          <cell r="K557" t="str">
            <v>30/01/2009 00:00:00</v>
          </cell>
        </row>
        <row r="558">
          <cell r="E558" t="str">
            <v>659000</v>
          </cell>
          <cell r="F558" t="str">
            <v>Income Tax, Tellers Shortages, Extraordinary, and Other Miscellaneous Expenses</v>
          </cell>
          <cell r="G558" t="str">
            <v>D</v>
          </cell>
          <cell r="H558" t="str">
            <v>B</v>
          </cell>
          <cell r="I558" t="str">
            <v>813000</v>
          </cell>
          <cell r="J558">
            <v>19757.21</v>
          </cell>
          <cell r="K558" t="str">
            <v>30/01/2009 00:00:00</v>
          </cell>
        </row>
        <row r="559">
          <cell r="E559" t="str">
            <v>659100</v>
          </cell>
          <cell r="F559" t="str">
            <v>Income Tax Expense</v>
          </cell>
          <cell r="G559" t="str">
            <v>D</v>
          </cell>
          <cell r="H559" t="str">
            <v>B</v>
          </cell>
          <cell r="I559" t="str">
            <v>814000</v>
          </cell>
          <cell r="J559">
            <v>19218.580000000002</v>
          </cell>
          <cell r="K559" t="str">
            <v>30/01/2009 00:00:00</v>
          </cell>
        </row>
        <row r="560">
          <cell r="E560" t="str">
            <v>659102</v>
          </cell>
          <cell r="F560" t="str">
            <v>Income Tax Expense -USD</v>
          </cell>
          <cell r="G560" t="str">
            <v>D</v>
          </cell>
          <cell r="H560" t="str">
            <v>0</v>
          </cell>
          <cell r="I560" t="str">
            <v>815000</v>
          </cell>
          <cell r="J560">
            <v>19218.580000000002</v>
          </cell>
          <cell r="K560" t="str">
            <v>30/01/2009 00:00:00</v>
          </cell>
        </row>
        <row r="561">
          <cell r="E561" t="str">
            <v>659400</v>
          </cell>
          <cell r="F561" t="str">
            <v>Other Miscellaneous Expense</v>
          </cell>
          <cell r="G561" t="str">
            <v>D</v>
          </cell>
          <cell r="H561" t="str">
            <v>B</v>
          </cell>
          <cell r="I561" t="str">
            <v>816000</v>
          </cell>
          <cell r="J561">
            <v>538.63</v>
          </cell>
          <cell r="K561" t="str">
            <v>30/01/2009 00:00:00</v>
          </cell>
        </row>
        <row r="562">
          <cell r="E562" t="str">
            <v>659402</v>
          </cell>
          <cell r="F562" t="str">
            <v>Other Miscellaneous Expense -USD</v>
          </cell>
          <cell r="G562" t="str">
            <v>D</v>
          </cell>
          <cell r="H562" t="str">
            <v>B</v>
          </cell>
          <cell r="I562" t="str">
            <v>817000</v>
          </cell>
          <cell r="J562">
            <v>538.63</v>
          </cell>
          <cell r="K562" t="str">
            <v>30/01/2009 00:00:00</v>
          </cell>
        </row>
        <row r="563">
          <cell r="E563" t="str">
            <v>65940202</v>
          </cell>
          <cell r="F563" t="str">
            <v>Other Miscellaneous Expense -USD(Business Allowance)</v>
          </cell>
          <cell r="G563" t="str">
            <v>D</v>
          </cell>
          <cell r="H563" t="str">
            <v>0</v>
          </cell>
          <cell r="I563" t="str">
            <v>817200</v>
          </cell>
          <cell r="J563">
            <v>-14.4</v>
          </cell>
          <cell r="K563" t="str">
            <v>30/01/2009 00:00:00</v>
          </cell>
        </row>
        <row r="564">
          <cell r="E564" t="str">
            <v>65940203</v>
          </cell>
          <cell r="F564" t="str">
            <v>Other Miscellaneous Expense -USD(Business Sundries)</v>
          </cell>
          <cell r="G564" t="str">
            <v>D</v>
          </cell>
          <cell r="H564" t="str">
            <v>0</v>
          </cell>
          <cell r="I564" t="str">
            <v>817300</v>
          </cell>
          <cell r="J564">
            <v>553.03</v>
          </cell>
          <cell r="K564" t="str">
            <v>30/01/2009 00:00:00</v>
          </cell>
        </row>
        <row r="565">
          <cell r="E565" t="str">
            <v>660000</v>
          </cell>
          <cell r="F565" t="str">
            <v>Non Interest Expense - Provision and Losses on Disposal</v>
          </cell>
          <cell r="G565" t="str">
            <v>D</v>
          </cell>
          <cell r="H565" t="str">
            <v>B</v>
          </cell>
          <cell r="I565" t="str">
            <v>818000</v>
          </cell>
          <cell r="J565">
            <v>14786.2</v>
          </cell>
          <cell r="K565" t="str">
            <v>30/01/2009 00:00:00</v>
          </cell>
        </row>
        <row r="566">
          <cell r="E566" t="str">
            <v>662000</v>
          </cell>
          <cell r="F566" t="str">
            <v>Losses</v>
          </cell>
          <cell r="G566" t="str">
            <v>D</v>
          </cell>
          <cell r="H566" t="str">
            <v>B</v>
          </cell>
          <cell r="I566" t="str">
            <v>819000</v>
          </cell>
          <cell r="J566">
            <v>14786.2</v>
          </cell>
          <cell r="K566" t="str">
            <v>30/01/2009 00:00:00</v>
          </cell>
        </row>
        <row r="567">
          <cell r="E567" t="str">
            <v>662100</v>
          </cell>
          <cell r="F567" t="str">
            <v>Loss on Foreign Exchange Currency Transaction and Foreign ExchangeTranslation Expense</v>
          </cell>
          <cell r="G567" t="str">
            <v>D</v>
          </cell>
          <cell r="H567" t="str">
            <v>B</v>
          </cell>
          <cell r="I567" t="str">
            <v>820000</v>
          </cell>
          <cell r="J567">
            <v>14786.2</v>
          </cell>
          <cell r="K567" t="str">
            <v>30/01/2009 00:00:00</v>
          </cell>
        </row>
        <row r="568">
          <cell r="E568" t="str">
            <v>662110</v>
          </cell>
          <cell r="F568" t="str">
            <v>Loss on Foreign Exchange Currency Transaction Expense</v>
          </cell>
          <cell r="G568" t="str">
            <v>D</v>
          </cell>
          <cell r="H568" t="str">
            <v>B</v>
          </cell>
          <cell r="I568" t="str">
            <v>821000</v>
          </cell>
          <cell r="J568">
            <v>877.83</v>
          </cell>
          <cell r="K568" t="str">
            <v>30/01/2009 00:00:00</v>
          </cell>
        </row>
        <row r="569">
          <cell r="E569" t="str">
            <v>662112</v>
          </cell>
          <cell r="F569" t="str">
            <v>Loss on FX CCY Transaction Expense -USD</v>
          </cell>
          <cell r="G569" t="str">
            <v>D</v>
          </cell>
          <cell r="H569" t="str">
            <v>0</v>
          </cell>
          <cell r="I569" t="str">
            <v>823000</v>
          </cell>
          <cell r="J569">
            <v>877.83</v>
          </cell>
          <cell r="K569" t="str">
            <v>30/01/2009 00:00:00</v>
          </cell>
        </row>
        <row r="570">
          <cell r="E570" t="str">
            <v>662120</v>
          </cell>
          <cell r="F570" t="str">
            <v>Loss on Foreign Exchange Translation Expense</v>
          </cell>
          <cell r="G570" t="str">
            <v>D</v>
          </cell>
          <cell r="H570" t="str">
            <v>B</v>
          </cell>
          <cell r="I570" t="str">
            <v>825000</v>
          </cell>
          <cell r="J570">
            <v>13908.37</v>
          </cell>
          <cell r="K570" t="str">
            <v>30/01/2009 00:00:00</v>
          </cell>
        </row>
        <row r="571">
          <cell r="E571" t="str">
            <v>662122</v>
          </cell>
          <cell r="F571" t="str">
            <v>Loss on FX Translation Expense -USD</v>
          </cell>
          <cell r="G571" t="str">
            <v>D</v>
          </cell>
          <cell r="H571" t="str">
            <v>0</v>
          </cell>
          <cell r="I571" t="str">
            <v>827000</v>
          </cell>
          <cell r="J571">
            <v>13908.37</v>
          </cell>
          <cell r="K571" t="str">
            <v>30/01/2009 00:00:00</v>
          </cell>
        </row>
        <row r="572">
          <cell r="E572" t="str">
            <v>670000</v>
          </cell>
          <cell r="F572" t="str">
            <v>Fee and Commissions Paid to Banks and OFIs</v>
          </cell>
          <cell r="G572" t="str">
            <v>D</v>
          </cell>
          <cell r="H572" t="str">
            <v>B</v>
          </cell>
          <cell r="I572" t="str">
            <v>828100</v>
          </cell>
          <cell r="J572">
            <v>77</v>
          </cell>
          <cell r="K572" t="str">
            <v>30/01/2009 00:00:00</v>
          </cell>
        </row>
        <row r="573">
          <cell r="E573" t="str">
            <v>670002</v>
          </cell>
          <cell r="F573" t="str">
            <v>Fee and Commissions Paid to Banks and OFIs-USD</v>
          </cell>
          <cell r="G573" t="str">
            <v>D</v>
          </cell>
          <cell r="H573" t="str">
            <v>0</v>
          </cell>
          <cell r="I573" t="str">
            <v>828200</v>
          </cell>
          <cell r="J573">
            <v>77</v>
          </cell>
          <cell r="K573" t="str">
            <v>30/01/2009 00:00:00</v>
          </cell>
        </row>
        <row r="574">
          <cell r="E574" t="str">
            <v>900000</v>
          </cell>
          <cell r="F574" t="str">
            <v>OFF BALANCE SHEET</v>
          </cell>
          <cell r="G574" t="str">
            <v>D</v>
          </cell>
          <cell r="H574" t="str">
            <v>B</v>
          </cell>
          <cell r="I574" t="str">
            <v>829000</v>
          </cell>
          <cell r="J574">
            <v>3122548.96</v>
          </cell>
          <cell r="K574" t="str">
            <v>30/01/2009 00:00:00</v>
          </cell>
        </row>
        <row r="575">
          <cell r="E575" t="str">
            <v>916000</v>
          </cell>
          <cell r="F575" t="str">
            <v>Unused Portion of Overdraft Loans in Favor of Customers</v>
          </cell>
          <cell r="G575" t="str">
            <v>D</v>
          </cell>
          <cell r="H575" t="str">
            <v>B</v>
          </cell>
          <cell r="I575" t="str">
            <v>829100</v>
          </cell>
          <cell r="J575">
            <v>1136170.0900000001</v>
          </cell>
          <cell r="K575" t="str">
            <v>30/01/2009 00:00:00</v>
          </cell>
        </row>
        <row r="576">
          <cell r="E576" t="str">
            <v>916002</v>
          </cell>
          <cell r="F576" t="str">
            <v>Unused Portion of Overdraft Loans in Favor of Customers-USD</v>
          </cell>
          <cell r="G576" t="str">
            <v>D</v>
          </cell>
          <cell r="H576" t="str">
            <v>0</v>
          </cell>
          <cell r="I576" t="str">
            <v>829200</v>
          </cell>
          <cell r="J576">
            <v>1136170.0900000001</v>
          </cell>
          <cell r="K576" t="str">
            <v>30/01/2009 00:00:00</v>
          </cell>
        </row>
        <row r="577">
          <cell r="E577" t="str">
            <v>920000</v>
          </cell>
          <cell r="F577" t="str">
            <v>Guarantees</v>
          </cell>
          <cell r="G577" t="str">
            <v>D</v>
          </cell>
          <cell r="H577" t="str">
            <v>B</v>
          </cell>
          <cell r="I577" t="str">
            <v>830000</v>
          </cell>
          <cell r="J577">
            <v>1986378.87</v>
          </cell>
          <cell r="K577" t="str">
            <v>30/01/2009 00:00:00</v>
          </cell>
        </row>
        <row r="578">
          <cell r="E578" t="str">
            <v>922000</v>
          </cell>
          <cell r="F578" t="str">
            <v>Guarantees Issued</v>
          </cell>
          <cell r="G578" t="str">
            <v>D</v>
          </cell>
          <cell r="H578" t="str">
            <v>B</v>
          </cell>
          <cell r="I578" t="str">
            <v>831000</v>
          </cell>
          <cell r="J578">
            <v>180000</v>
          </cell>
          <cell r="K578" t="str">
            <v>30/01/2009 00:00:00</v>
          </cell>
        </row>
        <row r="579">
          <cell r="E579" t="str">
            <v>922100</v>
          </cell>
          <cell r="F579" t="str">
            <v>Guarantees Issued on Account of Banks</v>
          </cell>
          <cell r="G579" t="str">
            <v>D</v>
          </cell>
          <cell r="H579" t="str">
            <v>B</v>
          </cell>
          <cell r="I579" t="str">
            <v>832000</v>
          </cell>
          <cell r="J579">
            <v>180000</v>
          </cell>
          <cell r="K579" t="str">
            <v>30/01/2009 00:00:00</v>
          </cell>
        </row>
        <row r="580">
          <cell r="E580" t="str">
            <v>922102</v>
          </cell>
          <cell r="F580" t="str">
            <v>Guarantees Issued on A/C of BKs -USD</v>
          </cell>
          <cell r="G580" t="str">
            <v>D</v>
          </cell>
          <cell r="H580" t="str">
            <v>0</v>
          </cell>
          <cell r="I580" t="str">
            <v>834000</v>
          </cell>
          <cell r="J580">
            <v>180000</v>
          </cell>
          <cell r="K580" t="str">
            <v>30/01/2009 00:00:00</v>
          </cell>
        </row>
        <row r="581">
          <cell r="E581" t="str">
            <v>922105</v>
          </cell>
          <cell r="F581" t="str">
            <v>Guarantees Issued on A/C of BKs -THB</v>
          </cell>
          <cell r="G581" t="str">
            <v>D</v>
          </cell>
          <cell r="H581" t="str">
            <v>0</v>
          </cell>
          <cell r="I581" t="str">
            <v>835000</v>
          </cell>
          <cell r="J581">
            <v>0</v>
          </cell>
          <cell r="K581" t="str">
            <v>30/01/2009 00:00:00</v>
          </cell>
        </row>
        <row r="582">
          <cell r="E582" t="str">
            <v>923000</v>
          </cell>
          <cell r="F582" t="str">
            <v>Acceptances</v>
          </cell>
          <cell r="G582" t="str">
            <v>D</v>
          </cell>
          <cell r="H582" t="str">
            <v>B</v>
          </cell>
          <cell r="I582" t="str">
            <v>836000</v>
          </cell>
          <cell r="J582">
            <v>683379.29</v>
          </cell>
          <cell r="K582" t="str">
            <v>30/01/2009 00:00:00</v>
          </cell>
        </row>
        <row r="583">
          <cell r="E583" t="str">
            <v>923002</v>
          </cell>
          <cell r="F583" t="str">
            <v>Acceptances - CUST LIAB U/D ACCEPT - Accepted -USD</v>
          </cell>
          <cell r="G583" t="str">
            <v>D</v>
          </cell>
          <cell r="H583" t="str">
            <v>0</v>
          </cell>
          <cell r="I583" t="str">
            <v>838000</v>
          </cell>
          <cell r="J583">
            <v>21616.97</v>
          </cell>
          <cell r="K583" t="str">
            <v>30/01/2009 00:00:00</v>
          </cell>
        </row>
        <row r="584">
          <cell r="E584" t="str">
            <v>923005</v>
          </cell>
          <cell r="F584" t="str">
            <v>Acceptances - CUST LIAB U/D ACCEPT - Accepted -THB</v>
          </cell>
          <cell r="G584" t="str">
            <v>D</v>
          </cell>
          <cell r="H584" t="str">
            <v>0</v>
          </cell>
          <cell r="I584" t="str">
            <v>839000</v>
          </cell>
          <cell r="J584">
            <v>661762.31999999995</v>
          </cell>
          <cell r="K584" t="str">
            <v>30/01/2009 00:00:00</v>
          </cell>
        </row>
        <row r="585">
          <cell r="E585" t="str">
            <v>924000</v>
          </cell>
          <cell r="F585" t="str">
            <v>Letters of Credit</v>
          </cell>
          <cell r="G585" t="str">
            <v>D</v>
          </cell>
          <cell r="H585" t="str">
            <v>B</v>
          </cell>
          <cell r="I585" t="str">
            <v>840000</v>
          </cell>
          <cell r="J585">
            <v>1112999.58</v>
          </cell>
          <cell r="K585" t="str">
            <v>30/01/2009 00:00:00</v>
          </cell>
        </row>
        <row r="586">
          <cell r="E586" t="str">
            <v>924100</v>
          </cell>
          <cell r="F586" t="str">
            <v>Standby Letters of Credit</v>
          </cell>
          <cell r="G586" t="str">
            <v>D</v>
          </cell>
          <cell r="H586" t="str">
            <v>B</v>
          </cell>
          <cell r="I586" t="str">
            <v>841000</v>
          </cell>
          <cell r="J586">
            <v>0</v>
          </cell>
          <cell r="K586" t="str">
            <v>30/01/2009 00:00:00</v>
          </cell>
        </row>
        <row r="587">
          <cell r="E587" t="str">
            <v>924102</v>
          </cell>
          <cell r="F587" t="str">
            <v>Standby L/C -USD</v>
          </cell>
          <cell r="G587" t="str">
            <v>D</v>
          </cell>
          <cell r="H587" t="str">
            <v>0</v>
          </cell>
          <cell r="I587" t="str">
            <v>843000</v>
          </cell>
          <cell r="J587">
            <v>0</v>
          </cell>
          <cell r="K587" t="str">
            <v>30/01/2009 00:00:00</v>
          </cell>
        </row>
        <row r="588">
          <cell r="E588" t="str">
            <v>924200</v>
          </cell>
          <cell r="F588" t="str">
            <v>Documentary Letters of Credit</v>
          </cell>
          <cell r="G588" t="str">
            <v>D</v>
          </cell>
          <cell r="H588" t="str">
            <v>B</v>
          </cell>
          <cell r="I588" t="str">
            <v>845000</v>
          </cell>
          <cell r="J588">
            <v>1112999.58</v>
          </cell>
          <cell r="K588" t="str">
            <v>30/01/2009 00:00:00</v>
          </cell>
        </row>
        <row r="589">
          <cell r="E589" t="str">
            <v>924202</v>
          </cell>
          <cell r="F589" t="str">
            <v>CUST LIAB U/D F L/C -Documentary L/C -USD</v>
          </cell>
          <cell r="G589" t="str">
            <v>D</v>
          </cell>
          <cell r="H589" t="str">
            <v>0</v>
          </cell>
          <cell r="I589" t="str">
            <v>847000</v>
          </cell>
          <cell r="J589">
            <v>0</v>
          </cell>
          <cell r="K589" t="str">
            <v>30/01/2009 00:00:00</v>
          </cell>
        </row>
        <row r="590">
          <cell r="E590" t="str">
            <v>92420202</v>
          </cell>
          <cell r="F590" t="str">
            <v>CUST LIAB U/D DELIVERY ORDER -USD</v>
          </cell>
          <cell r="G590" t="str">
            <v>D</v>
          </cell>
          <cell r="H590" t="str">
            <v>0</v>
          </cell>
          <cell r="I590" t="str">
            <v>847200</v>
          </cell>
          <cell r="J590">
            <v>0</v>
          </cell>
          <cell r="K590" t="str">
            <v>30/01/2009 00:00:00</v>
          </cell>
        </row>
        <row r="591">
          <cell r="E591" t="str">
            <v>92420203</v>
          </cell>
          <cell r="F591" t="str">
            <v>CUST LIAB U/D FOREIGN L/C -USD</v>
          </cell>
          <cell r="G591" t="str">
            <v>D</v>
          </cell>
          <cell r="H591" t="str">
            <v>0</v>
          </cell>
          <cell r="I591" t="str">
            <v>847300</v>
          </cell>
          <cell r="J591">
            <v>438495.14</v>
          </cell>
          <cell r="K591" t="str">
            <v>30/01/2009 00:00:00</v>
          </cell>
        </row>
        <row r="592">
          <cell r="E592" t="str">
            <v>924205</v>
          </cell>
          <cell r="F592" t="str">
            <v>CUST LIAB U/D F L/C -Documentary L/C -THB</v>
          </cell>
          <cell r="G592" t="str">
            <v>D</v>
          </cell>
          <cell r="H592" t="str">
            <v>0</v>
          </cell>
          <cell r="I592" t="str">
            <v>848000</v>
          </cell>
          <cell r="J592">
            <v>0</v>
          </cell>
          <cell r="K592" t="str">
            <v>30/01/2009 00:00:00</v>
          </cell>
        </row>
        <row r="593">
          <cell r="E593" t="str">
            <v>92420502</v>
          </cell>
          <cell r="F593" t="str">
            <v>CUST LIAB U/D DELIVERY ORDER -THB</v>
          </cell>
          <cell r="G593" t="str">
            <v>D</v>
          </cell>
          <cell r="H593" t="str">
            <v>0</v>
          </cell>
          <cell r="I593" t="str">
            <v>848200</v>
          </cell>
          <cell r="J593">
            <v>0</v>
          </cell>
          <cell r="K593" t="str">
            <v>30/01/2009 00:00:00</v>
          </cell>
        </row>
        <row r="594">
          <cell r="E594" t="str">
            <v>92420503</v>
          </cell>
          <cell r="F594" t="str">
            <v>CUST LIAB U/D FOREIGN L/C -THB</v>
          </cell>
          <cell r="G594" t="str">
            <v>D</v>
          </cell>
          <cell r="H594" t="str">
            <v>0</v>
          </cell>
          <cell r="I594" t="str">
            <v>848300</v>
          </cell>
          <cell r="J594">
            <v>674504.44</v>
          </cell>
          <cell r="K594" t="str">
            <v>30/01/2009 00:00:00</v>
          </cell>
        </row>
        <row r="595">
          <cell r="E595" t="str">
            <v>925000</v>
          </cell>
          <cell r="F595" t="str">
            <v>Bid Bonds</v>
          </cell>
          <cell r="G595" t="str">
            <v>D</v>
          </cell>
          <cell r="H595" t="str">
            <v>B</v>
          </cell>
          <cell r="I595" t="str">
            <v>849000</v>
          </cell>
          <cell r="J595">
            <v>0</v>
          </cell>
          <cell r="K595" t="str">
            <v>30/01/2009 00:00:00</v>
          </cell>
        </row>
        <row r="596">
          <cell r="E596" t="str">
            <v>925002</v>
          </cell>
          <cell r="F596" t="str">
            <v>Bid Bonds -USD</v>
          </cell>
          <cell r="G596" t="str">
            <v>D</v>
          </cell>
          <cell r="H596" t="str">
            <v>0</v>
          </cell>
          <cell r="I596" t="str">
            <v>851000</v>
          </cell>
          <cell r="J596">
            <v>0</v>
          </cell>
          <cell r="K596" t="str">
            <v>30/01/2009 00:00:00</v>
          </cell>
        </row>
        <row r="597">
          <cell r="E597" t="str">
            <v>925005</v>
          </cell>
          <cell r="F597" t="str">
            <v>Bid Bonds -THB</v>
          </cell>
          <cell r="G597" t="str">
            <v>D</v>
          </cell>
          <cell r="H597" t="str">
            <v>0</v>
          </cell>
          <cell r="I597" t="str">
            <v>852000</v>
          </cell>
          <cell r="J597">
            <v>0</v>
          </cell>
          <cell r="K597" t="str">
            <v>30/01/2009 00:00:00</v>
          </cell>
        </row>
        <row r="598">
          <cell r="E598" t="str">
            <v>926000</v>
          </cell>
          <cell r="F598" t="str">
            <v>Performance Bonds</v>
          </cell>
          <cell r="G598" t="str">
            <v>D</v>
          </cell>
          <cell r="H598" t="str">
            <v>B</v>
          </cell>
          <cell r="I598" t="str">
            <v>853000</v>
          </cell>
          <cell r="J598">
            <v>10000</v>
          </cell>
          <cell r="K598" t="str">
            <v>30/01/2009 00:00:00</v>
          </cell>
        </row>
        <row r="599">
          <cell r="E599" t="str">
            <v>926002</v>
          </cell>
          <cell r="F599" t="str">
            <v>Performance Bonds -USD</v>
          </cell>
          <cell r="G599" t="str">
            <v>D</v>
          </cell>
          <cell r="H599" t="str">
            <v>0</v>
          </cell>
          <cell r="I599" t="str">
            <v>855000</v>
          </cell>
          <cell r="J599">
            <v>10000</v>
          </cell>
          <cell r="K599" t="str">
            <v>30/01/2009 00:00:00</v>
          </cell>
        </row>
        <row r="600">
          <cell r="E600" t="str">
            <v>950000</v>
          </cell>
          <cell r="F600" t="str">
            <v>Other Commitments</v>
          </cell>
          <cell r="G600" t="str">
            <v>D</v>
          </cell>
          <cell r="H600" t="str">
            <v>B</v>
          </cell>
          <cell r="I600" t="str">
            <v>870000</v>
          </cell>
          <cell r="J600">
            <v>0</v>
          </cell>
          <cell r="K600" t="str">
            <v>30/01/2009 00:00:00</v>
          </cell>
        </row>
        <row r="601">
          <cell r="E601" t="str">
            <v>954000</v>
          </cell>
          <cell r="F601" t="str">
            <v>Assets Held as Custodian</v>
          </cell>
          <cell r="G601" t="str">
            <v>D</v>
          </cell>
          <cell r="H601" t="str">
            <v>B</v>
          </cell>
          <cell r="I601" t="str">
            <v>871000</v>
          </cell>
          <cell r="J601">
            <v>0</v>
          </cell>
          <cell r="K601" t="str">
            <v>30/01/2009 00:00:00</v>
          </cell>
        </row>
        <row r="602">
          <cell r="E602" t="str">
            <v>954100</v>
          </cell>
          <cell r="F602" t="str">
            <v>Bills of Exchange (BoE)</v>
          </cell>
          <cell r="G602" t="str">
            <v>D</v>
          </cell>
          <cell r="H602" t="str">
            <v>B</v>
          </cell>
          <cell r="I602" t="str">
            <v>872000</v>
          </cell>
          <cell r="J602">
            <v>0</v>
          </cell>
          <cell r="K602" t="str">
            <v>30/01/2009 00:00:00</v>
          </cell>
        </row>
        <row r="603">
          <cell r="E603" t="str">
            <v>954102</v>
          </cell>
          <cell r="F603" t="str">
            <v>Bills of Exchange -USD</v>
          </cell>
          <cell r="G603" t="str">
            <v>D</v>
          </cell>
          <cell r="H603" t="str">
            <v>B</v>
          </cell>
          <cell r="I603" t="str">
            <v>874000</v>
          </cell>
          <cell r="J603">
            <v>0</v>
          </cell>
          <cell r="K603" t="str">
            <v>30/01/2009 00:00:00</v>
          </cell>
        </row>
        <row r="604">
          <cell r="E604" t="str">
            <v>95410201</v>
          </cell>
          <cell r="F604" t="str">
            <v>IWD F Usance Bills U/D L/C - Drawn on Us - BoE -USD</v>
          </cell>
          <cell r="G604" t="str">
            <v>D</v>
          </cell>
          <cell r="H604" t="str">
            <v>0</v>
          </cell>
          <cell r="I604" t="str">
            <v>875000</v>
          </cell>
          <cell r="J604">
            <v>0</v>
          </cell>
          <cell r="K604" t="str">
            <v>30/01/2009 00:00:00</v>
          </cell>
        </row>
        <row r="605">
          <cell r="E605" t="str">
            <v>95410203</v>
          </cell>
          <cell r="F605" t="str">
            <v>CUST LIAB U/D FIB Arrivals - BoE -USD</v>
          </cell>
          <cell r="G605" t="str">
            <v>D</v>
          </cell>
          <cell r="H605" t="str">
            <v>0</v>
          </cell>
          <cell r="I605" t="str">
            <v>877000</v>
          </cell>
          <cell r="J605">
            <v>0</v>
          </cell>
          <cell r="K605" t="str">
            <v>30/01/2009 00:00:00</v>
          </cell>
        </row>
        <row r="606">
          <cell r="E606" t="str">
            <v>95410205</v>
          </cell>
          <cell r="F606" t="str">
            <v>Ourward Domestic Bills for Collection - BoE -USD</v>
          </cell>
          <cell r="G606" t="str">
            <v>D</v>
          </cell>
          <cell r="H606" t="str">
            <v>0</v>
          </cell>
          <cell r="I606" t="str">
            <v>879000</v>
          </cell>
          <cell r="J606">
            <v>0</v>
          </cell>
          <cell r="K606" t="str">
            <v>30/01/2009 00:00:00</v>
          </cell>
        </row>
        <row r="607">
          <cell r="E607" t="str">
            <v>95410207</v>
          </cell>
          <cell r="F607" t="str">
            <v>Outward F Bills for Collection - BoE -USD</v>
          </cell>
          <cell r="G607" t="str">
            <v>D</v>
          </cell>
          <cell r="H607" t="str">
            <v>0</v>
          </cell>
          <cell r="I607" t="str">
            <v>881000</v>
          </cell>
          <cell r="J607">
            <v>0</v>
          </cell>
          <cell r="K607" t="str">
            <v>30/01/2009 00:00:00</v>
          </cell>
        </row>
        <row r="608">
          <cell r="E608" t="str">
            <v>954105</v>
          </cell>
          <cell r="F608" t="str">
            <v>IWD F Usance Bills U/D L/C - Drawn on Us - BoE -THB</v>
          </cell>
          <cell r="G608" t="str">
            <v>D</v>
          </cell>
          <cell r="H608" t="str">
            <v>B</v>
          </cell>
          <cell r="I608" t="str">
            <v>882000</v>
          </cell>
          <cell r="J608">
            <v>0</v>
          </cell>
          <cell r="K608" t="str">
            <v>30/01/2009 00:00:00</v>
          </cell>
        </row>
        <row r="609">
          <cell r="E609" t="str">
            <v>95410501</v>
          </cell>
          <cell r="F609" t="str">
            <v>IWD F Usance Bills U/D L/C - Drawn on Us - BoE -THB</v>
          </cell>
          <cell r="G609" t="str">
            <v>D</v>
          </cell>
          <cell r="H609" t="str">
            <v>0</v>
          </cell>
          <cell r="I609" t="str">
            <v>882100</v>
          </cell>
          <cell r="J609">
            <v>0</v>
          </cell>
          <cell r="K609" t="str">
            <v>30/01/2009 00:00:00</v>
          </cell>
        </row>
        <row r="610">
          <cell r="E610" t="str">
            <v>95410503</v>
          </cell>
          <cell r="F610" t="str">
            <v>CUST LIAB U/D FIB Arrivals - BoE -THB</v>
          </cell>
          <cell r="G610" t="str">
            <v>D</v>
          </cell>
          <cell r="H610" t="str">
            <v>0</v>
          </cell>
          <cell r="I610" t="str">
            <v>882110</v>
          </cell>
          <cell r="J610">
            <v>0</v>
          </cell>
          <cell r="K610" t="str">
            <v>30/01/2009 00:00:00</v>
          </cell>
        </row>
        <row r="611">
          <cell r="E611" t="str">
            <v>95410507</v>
          </cell>
          <cell r="F611" t="str">
            <v>Outward F Bills for Collection - BoE -THB</v>
          </cell>
          <cell r="G611" t="str">
            <v>D</v>
          </cell>
          <cell r="H611" t="str">
            <v>0</v>
          </cell>
          <cell r="I611" t="str">
            <v>882120</v>
          </cell>
          <cell r="J611">
            <v>0</v>
          </cell>
          <cell r="K611" t="str">
            <v>30/01/2009 00:00:00</v>
          </cell>
        </row>
        <row r="612">
          <cell r="E612" t="str">
            <v>990000</v>
          </cell>
          <cell r="F612" t="str">
            <v>Contra Account</v>
          </cell>
          <cell r="G612" t="str">
            <v>C</v>
          </cell>
          <cell r="H612" t="str">
            <v>B</v>
          </cell>
          <cell r="I612" t="str">
            <v>883000</v>
          </cell>
          <cell r="J612">
            <v>3122548.96</v>
          </cell>
          <cell r="K612" t="str">
            <v>30/01/2009 00:00:00</v>
          </cell>
        </row>
        <row r="613">
          <cell r="E613" t="str">
            <v>991600</v>
          </cell>
          <cell r="F613" t="str">
            <v>Unused Portion of Overdraft Loans in Favor of Customers</v>
          </cell>
          <cell r="G613" t="str">
            <v>C</v>
          </cell>
          <cell r="H613" t="str">
            <v>B</v>
          </cell>
          <cell r="I613" t="str">
            <v>883100</v>
          </cell>
          <cell r="J613">
            <v>1136170.0900000001</v>
          </cell>
          <cell r="K613" t="str">
            <v>30/01/2009 00:00:00</v>
          </cell>
        </row>
        <row r="614">
          <cell r="E614" t="str">
            <v>991602</v>
          </cell>
          <cell r="F614" t="str">
            <v>Unused Portion of Overdraft Loans in Favor of Customers-USD</v>
          </cell>
          <cell r="G614" t="str">
            <v>C</v>
          </cell>
          <cell r="H614" t="str">
            <v>0</v>
          </cell>
          <cell r="I614" t="str">
            <v>883200</v>
          </cell>
          <cell r="J614">
            <v>1136170.0900000001</v>
          </cell>
          <cell r="K614" t="str">
            <v>30/01/2009 00:00:00</v>
          </cell>
        </row>
        <row r="615">
          <cell r="E615" t="str">
            <v>992000</v>
          </cell>
          <cell r="F615" t="str">
            <v>Guarantees</v>
          </cell>
          <cell r="G615" t="str">
            <v>C</v>
          </cell>
          <cell r="H615" t="str">
            <v>B</v>
          </cell>
          <cell r="I615" t="str">
            <v>884000</v>
          </cell>
          <cell r="J615">
            <v>1986378.87</v>
          </cell>
          <cell r="K615" t="str">
            <v>30/01/2009 00:00:00</v>
          </cell>
        </row>
        <row r="616">
          <cell r="E616" t="str">
            <v>992200</v>
          </cell>
          <cell r="F616" t="str">
            <v>Guarantees Issued</v>
          </cell>
          <cell r="G616" t="str">
            <v>C</v>
          </cell>
          <cell r="H616" t="str">
            <v>B</v>
          </cell>
          <cell r="I616" t="str">
            <v>885000</v>
          </cell>
          <cell r="J616">
            <v>180000</v>
          </cell>
          <cell r="K616" t="str">
            <v>30/01/2009 00:00:00</v>
          </cell>
        </row>
        <row r="617">
          <cell r="E617" t="str">
            <v>992210</v>
          </cell>
          <cell r="F617" t="str">
            <v>Guarantees Issued on Account of Banks</v>
          </cell>
          <cell r="G617" t="str">
            <v>C</v>
          </cell>
          <cell r="H617" t="str">
            <v>B</v>
          </cell>
          <cell r="I617" t="str">
            <v>886000</v>
          </cell>
          <cell r="J617">
            <v>180000</v>
          </cell>
          <cell r="K617" t="str">
            <v>30/01/2009 00:00:00</v>
          </cell>
        </row>
        <row r="618">
          <cell r="E618" t="str">
            <v>992212</v>
          </cell>
          <cell r="F618" t="str">
            <v>Guarantees Issued on Account of Banks -USD</v>
          </cell>
          <cell r="G618" t="str">
            <v>C</v>
          </cell>
          <cell r="H618" t="str">
            <v>0</v>
          </cell>
          <cell r="I618" t="str">
            <v>887000</v>
          </cell>
          <cell r="J618">
            <v>180000</v>
          </cell>
          <cell r="K618" t="str">
            <v>30/01/2009 00:00:00</v>
          </cell>
        </row>
        <row r="619">
          <cell r="E619" t="str">
            <v>992215</v>
          </cell>
          <cell r="F619" t="str">
            <v>Guarantees Issued on Account of Banks -THB</v>
          </cell>
          <cell r="G619" t="str">
            <v>C</v>
          </cell>
          <cell r="H619" t="str">
            <v>0</v>
          </cell>
          <cell r="I619" t="str">
            <v>888000</v>
          </cell>
          <cell r="J619">
            <v>0</v>
          </cell>
          <cell r="K619" t="str">
            <v>30/01/2009 00:00:00</v>
          </cell>
        </row>
        <row r="620">
          <cell r="E620" t="str">
            <v>992300</v>
          </cell>
          <cell r="F620" t="str">
            <v>Acceptances</v>
          </cell>
          <cell r="G620" t="str">
            <v>C</v>
          </cell>
          <cell r="H620" t="str">
            <v>B</v>
          </cell>
          <cell r="I620" t="str">
            <v>893000</v>
          </cell>
          <cell r="J620">
            <v>683379.29</v>
          </cell>
          <cell r="K620" t="str">
            <v>30/01/2009 00:00:00</v>
          </cell>
        </row>
        <row r="621">
          <cell r="E621" t="str">
            <v>992302</v>
          </cell>
          <cell r="F621" t="str">
            <v>Acceptances - Accepted -USD</v>
          </cell>
          <cell r="G621" t="str">
            <v>C</v>
          </cell>
          <cell r="H621" t="str">
            <v>0</v>
          </cell>
          <cell r="I621" t="str">
            <v>895000</v>
          </cell>
          <cell r="J621">
            <v>21616.97</v>
          </cell>
          <cell r="K621" t="str">
            <v>30/01/2009 00:00:00</v>
          </cell>
        </row>
        <row r="622">
          <cell r="E622" t="str">
            <v>992305</v>
          </cell>
          <cell r="F622" t="str">
            <v>Acceptances - Accepted -THB</v>
          </cell>
          <cell r="G622" t="str">
            <v>C</v>
          </cell>
          <cell r="H622" t="str">
            <v>0</v>
          </cell>
          <cell r="I622" t="str">
            <v>896000</v>
          </cell>
          <cell r="J622">
            <v>661762.31999999995</v>
          </cell>
          <cell r="K622" t="str">
            <v>30/01/2009 00:00:00</v>
          </cell>
        </row>
        <row r="623">
          <cell r="E623" t="str">
            <v>992400</v>
          </cell>
          <cell r="F623" t="str">
            <v>Letters of Credit</v>
          </cell>
          <cell r="G623" t="str">
            <v>C</v>
          </cell>
          <cell r="H623" t="str">
            <v>B</v>
          </cell>
          <cell r="I623" t="str">
            <v>897000</v>
          </cell>
          <cell r="J623">
            <v>1112999.58</v>
          </cell>
          <cell r="K623" t="str">
            <v>30/01/2009 00:00:00</v>
          </cell>
        </row>
        <row r="624">
          <cell r="E624" t="str">
            <v>992410</v>
          </cell>
          <cell r="F624" t="str">
            <v>Standby Letters of Credit</v>
          </cell>
          <cell r="G624" t="str">
            <v>C</v>
          </cell>
          <cell r="H624" t="str">
            <v>B</v>
          </cell>
          <cell r="I624" t="str">
            <v>898000</v>
          </cell>
          <cell r="J624">
            <v>0</v>
          </cell>
          <cell r="K624" t="str">
            <v>30/01/2009 00:00:00</v>
          </cell>
        </row>
        <row r="625">
          <cell r="E625" t="str">
            <v>992412</v>
          </cell>
          <cell r="F625" t="str">
            <v>Standby L/C -USD</v>
          </cell>
          <cell r="G625" t="str">
            <v>C</v>
          </cell>
          <cell r="H625" t="str">
            <v>0</v>
          </cell>
          <cell r="I625" t="str">
            <v>900000</v>
          </cell>
          <cell r="J625">
            <v>0</v>
          </cell>
          <cell r="K625" t="str">
            <v>30/01/2009 00:00:00</v>
          </cell>
        </row>
        <row r="626">
          <cell r="E626" t="str">
            <v>992420</v>
          </cell>
          <cell r="F626" t="str">
            <v>Documentary Letters of Credit</v>
          </cell>
          <cell r="G626" t="str">
            <v>C</v>
          </cell>
          <cell r="H626" t="str">
            <v>B</v>
          </cell>
          <cell r="I626" t="str">
            <v>902000</v>
          </cell>
          <cell r="J626">
            <v>1112999.58</v>
          </cell>
          <cell r="K626" t="str">
            <v>30/01/2009 00:00:00</v>
          </cell>
        </row>
        <row r="627">
          <cell r="E627" t="str">
            <v>992422</v>
          </cell>
          <cell r="F627" t="str">
            <v>LIAB U/D F L/C - Documentary L/C -USD</v>
          </cell>
          <cell r="G627" t="str">
            <v>C</v>
          </cell>
          <cell r="H627" t="str">
            <v>0</v>
          </cell>
          <cell r="I627" t="str">
            <v>904000</v>
          </cell>
          <cell r="J627">
            <v>0</v>
          </cell>
          <cell r="K627" t="str">
            <v>30/01/2009 00:00:00</v>
          </cell>
        </row>
        <row r="628">
          <cell r="E628" t="str">
            <v>99242202</v>
          </cell>
          <cell r="F628" t="str">
            <v>LIAB U/D DELIVERY ORDER -USD</v>
          </cell>
          <cell r="G628" t="str">
            <v>C</v>
          </cell>
          <cell r="H628" t="str">
            <v>0</v>
          </cell>
          <cell r="I628" t="str">
            <v>904200</v>
          </cell>
          <cell r="J628">
            <v>0</v>
          </cell>
          <cell r="K628" t="str">
            <v>30/01/2009 00:00:00</v>
          </cell>
        </row>
        <row r="629">
          <cell r="E629" t="str">
            <v>99242203</v>
          </cell>
          <cell r="F629" t="str">
            <v>LIAB U/D FOREIGN L/C -USD</v>
          </cell>
          <cell r="G629" t="str">
            <v>C</v>
          </cell>
          <cell r="H629" t="str">
            <v>0</v>
          </cell>
          <cell r="I629" t="str">
            <v>904300</v>
          </cell>
          <cell r="J629">
            <v>438495.14</v>
          </cell>
          <cell r="K629" t="str">
            <v>30/01/2009 00:00:00</v>
          </cell>
        </row>
        <row r="630">
          <cell r="E630" t="str">
            <v>992425</v>
          </cell>
          <cell r="F630" t="str">
            <v>LIAB U/D F L/C - Documentary L/C -THB</v>
          </cell>
          <cell r="G630" t="str">
            <v>C</v>
          </cell>
          <cell r="H630" t="str">
            <v>0</v>
          </cell>
          <cell r="I630" t="str">
            <v>905000</v>
          </cell>
          <cell r="J630">
            <v>0</v>
          </cell>
          <cell r="K630" t="str">
            <v>30/01/2009 00:00:00</v>
          </cell>
        </row>
        <row r="631">
          <cell r="E631" t="str">
            <v>99242502</v>
          </cell>
          <cell r="F631" t="str">
            <v>LIAB U/D DELIVERY ORDER -THB</v>
          </cell>
          <cell r="G631" t="str">
            <v>C</v>
          </cell>
          <cell r="H631" t="str">
            <v>0</v>
          </cell>
          <cell r="I631" t="str">
            <v>905200</v>
          </cell>
          <cell r="J631">
            <v>0</v>
          </cell>
          <cell r="K631" t="str">
            <v>30/01/2009 00:00:00</v>
          </cell>
        </row>
        <row r="632">
          <cell r="E632" t="str">
            <v>99242503</v>
          </cell>
          <cell r="F632" t="str">
            <v>LIAB U/D FOREIGN L/C -THB</v>
          </cell>
          <cell r="G632" t="str">
            <v>C</v>
          </cell>
          <cell r="H632" t="str">
            <v>0</v>
          </cell>
          <cell r="I632" t="str">
            <v>905300</v>
          </cell>
          <cell r="J632">
            <v>674504.44</v>
          </cell>
          <cell r="K632" t="str">
            <v>30/01/2009 00:00:00</v>
          </cell>
        </row>
        <row r="633">
          <cell r="E633" t="str">
            <v>992500</v>
          </cell>
          <cell r="F633" t="str">
            <v>Bid Bonds</v>
          </cell>
          <cell r="G633" t="str">
            <v>C</v>
          </cell>
          <cell r="H633" t="str">
            <v>B</v>
          </cell>
          <cell r="I633" t="str">
            <v>906000</v>
          </cell>
          <cell r="J633">
            <v>0</v>
          </cell>
          <cell r="K633" t="str">
            <v>30/01/2009 00:00:00</v>
          </cell>
        </row>
        <row r="634">
          <cell r="E634" t="str">
            <v>992502</v>
          </cell>
          <cell r="F634" t="str">
            <v>Bid Bonds -USD</v>
          </cell>
          <cell r="G634" t="str">
            <v>C</v>
          </cell>
          <cell r="H634" t="str">
            <v>0</v>
          </cell>
          <cell r="I634" t="str">
            <v>908000</v>
          </cell>
          <cell r="J634">
            <v>0</v>
          </cell>
          <cell r="K634" t="str">
            <v>30/01/2009 00:00:00</v>
          </cell>
        </row>
        <row r="635">
          <cell r="E635" t="str">
            <v>992505</v>
          </cell>
          <cell r="F635" t="str">
            <v>Bid Bonds -THB</v>
          </cell>
          <cell r="G635" t="str">
            <v>C</v>
          </cell>
          <cell r="H635" t="str">
            <v>0</v>
          </cell>
          <cell r="I635" t="str">
            <v>909000</v>
          </cell>
          <cell r="J635">
            <v>0</v>
          </cell>
          <cell r="K635" t="str">
            <v>30/01/2009 00:00:00</v>
          </cell>
        </row>
        <row r="636">
          <cell r="E636" t="str">
            <v>992600</v>
          </cell>
          <cell r="F636" t="str">
            <v>Performance Bonds</v>
          </cell>
          <cell r="G636" t="str">
            <v>C</v>
          </cell>
          <cell r="H636" t="str">
            <v>B</v>
          </cell>
          <cell r="I636" t="str">
            <v>910000</v>
          </cell>
          <cell r="J636">
            <v>10000</v>
          </cell>
          <cell r="K636" t="str">
            <v>30/01/2009 00:00:00</v>
          </cell>
        </row>
        <row r="637">
          <cell r="E637" t="str">
            <v>992602</v>
          </cell>
          <cell r="F637" t="str">
            <v>Performance Bonds -USD</v>
          </cell>
          <cell r="G637" t="str">
            <v>C</v>
          </cell>
          <cell r="H637" t="str">
            <v>0</v>
          </cell>
          <cell r="I637" t="str">
            <v>912000</v>
          </cell>
          <cell r="J637">
            <v>10000</v>
          </cell>
          <cell r="K637" t="str">
            <v>30/01/2009 00:00:00</v>
          </cell>
        </row>
        <row r="638">
          <cell r="E638" t="str">
            <v>995000</v>
          </cell>
          <cell r="F638" t="str">
            <v>Other Commitments</v>
          </cell>
          <cell r="G638" t="str">
            <v>C</v>
          </cell>
          <cell r="H638" t="str">
            <v>B</v>
          </cell>
          <cell r="I638" t="str">
            <v>931000</v>
          </cell>
          <cell r="J638">
            <v>0</v>
          </cell>
          <cell r="K638" t="str">
            <v>30/01/2009 00:00:00</v>
          </cell>
        </row>
        <row r="639">
          <cell r="E639" t="str">
            <v>995400</v>
          </cell>
          <cell r="F639" t="str">
            <v>Assets Held as Custodian</v>
          </cell>
          <cell r="G639" t="str">
            <v>C</v>
          </cell>
          <cell r="H639" t="str">
            <v>B</v>
          </cell>
          <cell r="I639" t="str">
            <v>932000</v>
          </cell>
          <cell r="J639">
            <v>0</v>
          </cell>
          <cell r="K639" t="str">
            <v>30/01/2009 00:00:00</v>
          </cell>
        </row>
        <row r="640">
          <cell r="E640" t="str">
            <v>995410</v>
          </cell>
          <cell r="F640" t="str">
            <v>Bills of Exchange (BoE)</v>
          </cell>
          <cell r="G640" t="str">
            <v>C</v>
          </cell>
          <cell r="H640" t="str">
            <v>B</v>
          </cell>
          <cell r="I640" t="str">
            <v>934000</v>
          </cell>
          <cell r="J640">
            <v>0</v>
          </cell>
          <cell r="K640" t="str">
            <v>30/01/2009 00:00:00</v>
          </cell>
        </row>
        <row r="641">
          <cell r="E641" t="str">
            <v>995412</v>
          </cell>
          <cell r="F641" t="str">
            <v>Bills of Exchange -USD</v>
          </cell>
          <cell r="G641" t="str">
            <v>C</v>
          </cell>
          <cell r="H641" t="str">
            <v>B</v>
          </cell>
          <cell r="I641" t="str">
            <v>936000</v>
          </cell>
          <cell r="J641">
            <v>0</v>
          </cell>
          <cell r="K641" t="str">
            <v>30/01/2009 00:00:00</v>
          </cell>
        </row>
        <row r="642">
          <cell r="E642" t="str">
            <v>99541201</v>
          </cell>
          <cell r="F642" t="str">
            <v>LIAB IWD F Usance B L/C - Drawn on Us - BoE -USD</v>
          </cell>
          <cell r="G642" t="str">
            <v>C</v>
          </cell>
          <cell r="H642" t="str">
            <v>0</v>
          </cell>
          <cell r="I642" t="str">
            <v>937000</v>
          </cell>
          <cell r="J642">
            <v>0</v>
          </cell>
          <cell r="K642" t="str">
            <v>30/01/2009 00:00:00</v>
          </cell>
        </row>
        <row r="643">
          <cell r="E643" t="str">
            <v>99541203</v>
          </cell>
          <cell r="F643" t="str">
            <v>LIAB U/D FIB Arrival BoE -USD</v>
          </cell>
          <cell r="G643" t="str">
            <v>C</v>
          </cell>
          <cell r="H643" t="str">
            <v>0</v>
          </cell>
          <cell r="I643" t="str">
            <v>939000</v>
          </cell>
          <cell r="J643">
            <v>0</v>
          </cell>
          <cell r="K643" t="str">
            <v>30/01/2009 00:00:00</v>
          </cell>
        </row>
        <row r="644">
          <cell r="E644" t="str">
            <v>99541204</v>
          </cell>
          <cell r="F644" t="str">
            <v>Inward Domestic Bills for Collection - BoE -USD</v>
          </cell>
          <cell r="G644" t="str">
            <v>C</v>
          </cell>
          <cell r="H644" t="str">
            <v>0</v>
          </cell>
          <cell r="I644" t="str">
            <v>940000</v>
          </cell>
          <cell r="J644">
            <v>0</v>
          </cell>
          <cell r="K644" t="str">
            <v>30/01/2009 00:00:00</v>
          </cell>
        </row>
        <row r="645">
          <cell r="E645" t="str">
            <v>99541205</v>
          </cell>
          <cell r="F645" t="str">
            <v>Outward Domestic Bills for Collection - BoE -USD</v>
          </cell>
          <cell r="G645" t="str">
            <v>C</v>
          </cell>
          <cell r="H645" t="str">
            <v>0</v>
          </cell>
          <cell r="I645" t="str">
            <v>941000</v>
          </cell>
          <cell r="J645">
            <v>0</v>
          </cell>
          <cell r="K645" t="str">
            <v>30/01/2009 00:00:00</v>
          </cell>
        </row>
        <row r="646">
          <cell r="E646" t="str">
            <v>99541207</v>
          </cell>
          <cell r="F646" t="str">
            <v>Outward F Bills for Collection - BoE -USD</v>
          </cell>
          <cell r="G646" t="str">
            <v>C</v>
          </cell>
          <cell r="H646" t="str">
            <v>0</v>
          </cell>
          <cell r="I646" t="str">
            <v>943000</v>
          </cell>
          <cell r="J646">
            <v>0</v>
          </cell>
          <cell r="K646" t="str">
            <v>30/01/2009 00:00:00</v>
          </cell>
        </row>
        <row r="647">
          <cell r="E647" t="str">
            <v>995415</v>
          </cell>
          <cell r="F647" t="str">
            <v>LIAB IWD F Usance B L/C - Drawn on Us - BoE -THB</v>
          </cell>
          <cell r="G647" t="str">
            <v>C</v>
          </cell>
          <cell r="H647" t="str">
            <v>B</v>
          </cell>
          <cell r="I647" t="str">
            <v>944000</v>
          </cell>
          <cell r="J647">
            <v>0</v>
          </cell>
          <cell r="K647" t="str">
            <v>30/01/2009 00:00:00</v>
          </cell>
        </row>
        <row r="648">
          <cell r="E648" t="str">
            <v>99541501</v>
          </cell>
          <cell r="F648" t="str">
            <v>LIAB IWD F Usance B L/C - Drawn on Us - BoE -THB</v>
          </cell>
          <cell r="G648" t="str">
            <v>C</v>
          </cell>
          <cell r="H648" t="str">
            <v>0</v>
          </cell>
          <cell r="I648" t="str">
            <v>944100</v>
          </cell>
          <cell r="J648">
            <v>0</v>
          </cell>
          <cell r="K648" t="str">
            <v>30/01/2009 00:00:00</v>
          </cell>
        </row>
        <row r="649">
          <cell r="E649" t="str">
            <v>99541503</v>
          </cell>
          <cell r="F649" t="str">
            <v>LIAB U/D FIB Arrival BoE -THB</v>
          </cell>
          <cell r="G649" t="str">
            <v>C</v>
          </cell>
          <cell r="H649" t="str">
            <v>0</v>
          </cell>
          <cell r="I649" t="str">
            <v>944110</v>
          </cell>
          <cell r="J649">
            <v>0</v>
          </cell>
          <cell r="K649" t="str">
            <v>30/01/2009 00:00:00</v>
          </cell>
        </row>
        <row r="650">
          <cell r="E650" t="str">
            <v>99541507</v>
          </cell>
          <cell r="F650" t="str">
            <v>Outward F Bills for Collection - BoE -THB</v>
          </cell>
          <cell r="G650" t="str">
            <v>C</v>
          </cell>
          <cell r="H650" t="str">
            <v>0</v>
          </cell>
          <cell r="I650" t="str">
            <v>944200</v>
          </cell>
          <cell r="J650">
            <v>0</v>
          </cell>
          <cell r="K650" t="str">
            <v>30/01/2009 00:00:00</v>
          </cell>
        </row>
        <row r="651">
          <cell r="E651" t="str">
            <v>999999</v>
          </cell>
          <cell r="F651" t="str">
            <v>Clearing TFS</v>
          </cell>
          <cell r="G651" t="str">
            <v>D</v>
          </cell>
          <cell r="H651" t="str">
            <v>0</v>
          </cell>
          <cell r="I651" t="str">
            <v>945000</v>
          </cell>
          <cell r="J651">
            <v>0</v>
          </cell>
          <cell r="K651" t="str">
            <v>30/01/2009 00:00:00</v>
          </cell>
        </row>
      </sheetData>
      <sheetData sheetId="3">
        <row r="1">
          <cell r="E1" t="str">
            <v>acct</v>
          </cell>
          <cell r="F1" t="str">
            <v>acct_name</v>
          </cell>
          <cell r="G1" t="str">
            <v>acct_nature</v>
          </cell>
          <cell r="H1" t="str">
            <v>acct_post</v>
          </cell>
          <cell r="I1" t="str">
            <v>acct_sort</v>
          </cell>
          <cell r="J1" t="str">
            <v>cf_local_amt</v>
          </cell>
          <cell r="K1" t="str">
            <v>ent_date</v>
          </cell>
        </row>
        <row r="2">
          <cell r="E2" t="str">
            <v>100000</v>
          </cell>
          <cell r="F2" t="str">
            <v>Cash Due from Banks and Customers</v>
          </cell>
          <cell r="G2" t="str">
            <v>D</v>
          </cell>
          <cell r="H2" t="str">
            <v>B</v>
          </cell>
          <cell r="I2" t="str">
            <v>1000</v>
          </cell>
          <cell r="J2">
            <v>11196309.4</v>
          </cell>
          <cell r="K2" t="str">
            <v>30/01/2009 00:00:00</v>
          </cell>
        </row>
        <row r="3">
          <cell r="E3" t="str">
            <v>110000</v>
          </cell>
          <cell r="F3" t="str">
            <v>Cash on Hand and Due From Banks</v>
          </cell>
          <cell r="G3" t="str">
            <v>D</v>
          </cell>
          <cell r="H3" t="str">
            <v>B</v>
          </cell>
          <cell r="I3" t="str">
            <v>2000</v>
          </cell>
          <cell r="J3">
            <v>10752608.41</v>
          </cell>
          <cell r="K3" t="str">
            <v>30/01/2009 00:00:00</v>
          </cell>
        </row>
        <row r="4">
          <cell r="E4" t="str">
            <v>111000</v>
          </cell>
          <cell r="F4" t="str">
            <v>Cash in vault and on Hand</v>
          </cell>
          <cell r="G4" t="str">
            <v>D</v>
          </cell>
          <cell r="H4" t="str">
            <v>B</v>
          </cell>
          <cell r="I4" t="str">
            <v>3000</v>
          </cell>
          <cell r="J4">
            <v>216885.49</v>
          </cell>
          <cell r="K4" t="str">
            <v>30/01/2009 00:00:00</v>
          </cell>
        </row>
        <row r="5">
          <cell r="E5" t="str">
            <v>111100</v>
          </cell>
          <cell r="F5" t="str">
            <v>Cash in vault and on Hand</v>
          </cell>
          <cell r="G5" t="str">
            <v>D</v>
          </cell>
          <cell r="H5" t="str">
            <v>B</v>
          </cell>
          <cell r="I5" t="str">
            <v>4000</v>
          </cell>
          <cell r="J5">
            <v>216885.49</v>
          </cell>
          <cell r="K5" t="str">
            <v>30/01/2009 00:00:00</v>
          </cell>
        </row>
        <row r="6">
          <cell r="E6" t="str">
            <v>111101</v>
          </cell>
          <cell r="F6" t="str">
            <v>Cash in vault and on Hand –KHR</v>
          </cell>
          <cell r="G6" t="str">
            <v>D</v>
          </cell>
          <cell r="H6" t="str">
            <v>0</v>
          </cell>
          <cell r="I6" t="str">
            <v>5000</v>
          </cell>
          <cell r="J6">
            <v>0</v>
          </cell>
          <cell r="K6" t="str">
            <v>30/01/2009 00:00:00</v>
          </cell>
        </row>
        <row r="7">
          <cell r="E7" t="str">
            <v>111102</v>
          </cell>
          <cell r="F7" t="str">
            <v>Cash in vault and on Hand –USD</v>
          </cell>
          <cell r="G7" t="str">
            <v>D</v>
          </cell>
          <cell r="H7" t="str">
            <v>0</v>
          </cell>
          <cell r="I7" t="str">
            <v>6000</v>
          </cell>
          <cell r="J7">
            <v>70887.67</v>
          </cell>
          <cell r="K7" t="str">
            <v>30/01/2009 00:00:00</v>
          </cell>
        </row>
        <row r="8">
          <cell r="E8" t="str">
            <v>111103</v>
          </cell>
          <cell r="F8" t="str">
            <v>Cash in Vault and on Hand-EUR</v>
          </cell>
          <cell r="G8" t="str">
            <v>D</v>
          </cell>
          <cell r="H8" t="str">
            <v>0</v>
          </cell>
          <cell r="I8" t="str">
            <v>6100</v>
          </cell>
          <cell r="J8">
            <v>0</v>
          </cell>
          <cell r="K8" t="str">
            <v>30/01/2009 00:00:00</v>
          </cell>
        </row>
        <row r="9">
          <cell r="E9" t="str">
            <v>111104</v>
          </cell>
          <cell r="F9" t="str">
            <v>Cash in Vault and on Hand-JPY</v>
          </cell>
          <cell r="G9" t="str">
            <v>D</v>
          </cell>
          <cell r="H9" t="str">
            <v>0</v>
          </cell>
          <cell r="I9" t="str">
            <v>6200</v>
          </cell>
          <cell r="J9">
            <v>0</v>
          </cell>
          <cell r="K9" t="str">
            <v>30/01/2009 00:00:00</v>
          </cell>
        </row>
        <row r="10">
          <cell r="E10" t="str">
            <v>111105</v>
          </cell>
          <cell r="F10" t="str">
            <v>Cash in vault and on Hand –THB</v>
          </cell>
          <cell r="G10" t="str">
            <v>D</v>
          </cell>
          <cell r="H10" t="str">
            <v>0</v>
          </cell>
          <cell r="I10" t="str">
            <v>7000</v>
          </cell>
          <cell r="J10">
            <v>145997.82</v>
          </cell>
          <cell r="K10" t="str">
            <v>30/01/2009 00:00:00</v>
          </cell>
        </row>
        <row r="11">
          <cell r="E11" t="str">
            <v>114000</v>
          </cell>
          <cell r="F11" t="str">
            <v>Due from NBC</v>
          </cell>
          <cell r="G11" t="str">
            <v>D</v>
          </cell>
          <cell r="H11" t="str">
            <v>B</v>
          </cell>
          <cell r="I11" t="str">
            <v>10000</v>
          </cell>
          <cell r="J11">
            <v>10535722.92</v>
          </cell>
          <cell r="K11" t="str">
            <v>30/01/2009 00:00:00</v>
          </cell>
        </row>
        <row r="12">
          <cell r="E12" t="str">
            <v>114101</v>
          </cell>
          <cell r="F12" t="str">
            <v>C/A (Nostro) with NBC (SIEM REAP)–KHR</v>
          </cell>
          <cell r="G12" t="str">
            <v>D</v>
          </cell>
          <cell r="H12" t="str">
            <v>0</v>
          </cell>
          <cell r="I12" t="str">
            <v>11000</v>
          </cell>
          <cell r="J12">
            <v>1794.65</v>
          </cell>
          <cell r="K12" t="str">
            <v>30/01/2009 00:00:00</v>
          </cell>
        </row>
        <row r="13">
          <cell r="E13" t="str">
            <v>114102</v>
          </cell>
          <cell r="F13" t="str">
            <v>C/A (Nostro) with NBC (SIEM REAP)–USD</v>
          </cell>
          <cell r="G13" t="str">
            <v>D</v>
          </cell>
          <cell r="H13" t="str">
            <v>0</v>
          </cell>
          <cell r="I13" t="str">
            <v>12000</v>
          </cell>
          <cell r="J13">
            <v>283928.27</v>
          </cell>
          <cell r="K13" t="str">
            <v>30/01/2009 00:00:00</v>
          </cell>
        </row>
        <row r="14">
          <cell r="E14" t="str">
            <v>114602</v>
          </cell>
          <cell r="F14" t="str">
            <v>Short Term Time Deposit with NBC-USD</v>
          </cell>
          <cell r="G14" t="str">
            <v>D</v>
          </cell>
          <cell r="H14" t="str">
            <v>0</v>
          </cell>
          <cell r="I14" t="str">
            <v>16200</v>
          </cell>
          <cell r="J14">
            <v>10250000</v>
          </cell>
          <cell r="K14" t="str">
            <v>30/01/2009 00:00:00</v>
          </cell>
        </row>
        <row r="15">
          <cell r="E15" t="str">
            <v>130000</v>
          </cell>
          <cell r="F15" t="str">
            <v>Standard Loans and Lease Financing</v>
          </cell>
          <cell r="G15" t="str">
            <v>D</v>
          </cell>
          <cell r="H15" t="str">
            <v>B</v>
          </cell>
          <cell r="I15" t="str">
            <v>17000</v>
          </cell>
          <cell r="J15">
            <v>448042.48</v>
          </cell>
          <cell r="K15" t="str">
            <v>30/01/2009 00:00:00</v>
          </cell>
        </row>
        <row r="16">
          <cell r="E16" t="str">
            <v>132000</v>
          </cell>
          <cell r="F16" t="str">
            <v>Standard Loans – Commercial Loans</v>
          </cell>
          <cell r="G16" t="str">
            <v>D</v>
          </cell>
          <cell r="H16" t="str">
            <v>B</v>
          </cell>
          <cell r="I16" t="str">
            <v>18000</v>
          </cell>
          <cell r="J16">
            <v>448042.48</v>
          </cell>
          <cell r="K16" t="str">
            <v>30/01/2009 00:00:00</v>
          </cell>
        </row>
        <row r="17">
          <cell r="E17" t="str">
            <v>132100</v>
          </cell>
          <cell r="F17" t="str">
            <v>Standard Loans – Overdraft (Permanent Line of Credit)</v>
          </cell>
          <cell r="G17" t="str">
            <v>D</v>
          </cell>
          <cell r="H17" t="str">
            <v>B</v>
          </cell>
          <cell r="I17" t="str">
            <v>19000</v>
          </cell>
          <cell r="J17">
            <v>69042.48</v>
          </cell>
          <cell r="K17" t="str">
            <v>30/01/2009 00:00:00</v>
          </cell>
        </row>
        <row r="18">
          <cell r="E18" t="str">
            <v>132110</v>
          </cell>
          <cell r="F18" t="str">
            <v>Standard Loans – Overdraft (Permanent Line of Credit) – Private Sector – Resident</v>
          </cell>
          <cell r="G18" t="str">
            <v>D</v>
          </cell>
          <cell r="H18" t="str">
            <v>B</v>
          </cell>
          <cell r="I18" t="str">
            <v>20000</v>
          </cell>
          <cell r="J18">
            <v>69042.48</v>
          </cell>
          <cell r="K18" t="str">
            <v>30/01/2009 00:00:00</v>
          </cell>
        </row>
        <row r="19">
          <cell r="E19" t="str">
            <v>132112</v>
          </cell>
          <cell r="F19" t="str">
            <v>STD Loans – O/D (Permanent Line of Credit) – Private Sector – Resident –USD</v>
          </cell>
          <cell r="G19" t="str">
            <v>D</v>
          </cell>
          <cell r="H19" t="str">
            <v>0</v>
          </cell>
          <cell r="I19" t="str">
            <v>22000</v>
          </cell>
          <cell r="J19">
            <v>69042.48</v>
          </cell>
          <cell r="K19" t="str">
            <v>30/01/2009 00:00:00</v>
          </cell>
        </row>
        <row r="20">
          <cell r="E20" t="str">
            <v>132200</v>
          </cell>
          <cell r="F20" t="str">
            <v>Standard Loans-Short term Commercial Loans</v>
          </cell>
          <cell r="G20" t="str">
            <v>D</v>
          </cell>
          <cell r="H20" t="str">
            <v>B</v>
          </cell>
          <cell r="I20" t="str">
            <v>23100</v>
          </cell>
          <cell r="J20">
            <v>200000</v>
          </cell>
          <cell r="K20" t="str">
            <v>30/01/2009 00:00:00</v>
          </cell>
        </row>
        <row r="21">
          <cell r="E21" t="str">
            <v>132210</v>
          </cell>
          <cell r="F21" t="str">
            <v>Standard Loans-Short term Commercial Loans-Private Sector-Resident</v>
          </cell>
          <cell r="G21" t="str">
            <v>D</v>
          </cell>
          <cell r="H21" t="str">
            <v>B</v>
          </cell>
          <cell r="I21" t="str">
            <v>23200</v>
          </cell>
          <cell r="J21">
            <v>200000</v>
          </cell>
          <cell r="K21" t="str">
            <v>30/01/2009 00:00:00</v>
          </cell>
        </row>
        <row r="22">
          <cell r="E22" t="str">
            <v>132212</v>
          </cell>
          <cell r="F22" t="str">
            <v>Standard Loans-Short term Commercial Loans-Private Sector-Resident-USD</v>
          </cell>
          <cell r="G22" t="str">
            <v>D</v>
          </cell>
          <cell r="H22" t="str">
            <v>B</v>
          </cell>
          <cell r="I22" t="str">
            <v>23300</v>
          </cell>
          <cell r="J22">
            <v>200000</v>
          </cell>
          <cell r="K22" t="str">
            <v>30/01/2009 00:00:00</v>
          </cell>
        </row>
        <row r="23">
          <cell r="E23" t="str">
            <v>13221202</v>
          </cell>
          <cell r="F23" t="str">
            <v>Standard Loans-(LBP)-Short term Commercial Loans-Private Sector-Resident-USD</v>
          </cell>
          <cell r="G23" t="str">
            <v>D</v>
          </cell>
          <cell r="H23" t="str">
            <v>0</v>
          </cell>
          <cell r="I23" t="str">
            <v>23500</v>
          </cell>
          <cell r="J23">
            <v>200000</v>
          </cell>
          <cell r="K23" t="str">
            <v>30/01/2009 00:00:00</v>
          </cell>
        </row>
        <row r="24">
          <cell r="E24" t="str">
            <v>132300</v>
          </cell>
          <cell r="F24" t="str">
            <v>Standard Loans – Long term Commercial Loans</v>
          </cell>
          <cell r="G24" t="str">
            <v>D</v>
          </cell>
          <cell r="H24" t="str">
            <v>B</v>
          </cell>
          <cell r="I24" t="str">
            <v>24000</v>
          </cell>
          <cell r="J24">
            <v>179000</v>
          </cell>
          <cell r="K24" t="str">
            <v>30/01/2009 00:00:00</v>
          </cell>
        </row>
        <row r="25">
          <cell r="E25" t="str">
            <v>132370</v>
          </cell>
          <cell r="F25" t="str">
            <v>Standard Loans – Other Long term Loans</v>
          </cell>
          <cell r="G25" t="str">
            <v>D</v>
          </cell>
          <cell r="H25" t="str">
            <v>B</v>
          </cell>
          <cell r="I25" t="str">
            <v>25000</v>
          </cell>
          <cell r="J25">
            <v>179000</v>
          </cell>
          <cell r="K25" t="str">
            <v>30/01/2009 00:00:00</v>
          </cell>
        </row>
        <row r="26">
          <cell r="E26" t="str">
            <v>132372</v>
          </cell>
          <cell r="F26" t="str">
            <v>STD Loans – Other Long term Loans – Private Sector – Resident –USD</v>
          </cell>
          <cell r="G26" t="str">
            <v>D</v>
          </cell>
          <cell r="H26" t="str">
            <v>0</v>
          </cell>
          <cell r="I26" t="str">
            <v>27000</v>
          </cell>
          <cell r="J26">
            <v>179000</v>
          </cell>
          <cell r="K26" t="str">
            <v>30/01/2009 00:00:00</v>
          </cell>
        </row>
        <row r="27">
          <cell r="E27" t="str">
            <v>170000</v>
          </cell>
          <cell r="F27" t="str">
            <v>(Less) Allowance for Loans and Lease Losses (ALLL)</v>
          </cell>
          <cell r="G27" t="str">
            <v>C</v>
          </cell>
          <cell r="H27" t="str">
            <v>B</v>
          </cell>
          <cell r="I27" t="str">
            <v>66000</v>
          </cell>
          <cell r="J27">
            <v>4341.49</v>
          </cell>
          <cell r="K27" t="str">
            <v>30/01/2009 00:00:00</v>
          </cell>
        </row>
        <row r="28">
          <cell r="E28" t="str">
            <v>172000</v>
          </cell>
          <cell r="F28" t="str">
            <v>(Less) Allowance for Loans and Lease Losses (ALLL) – Commercial Loans</v>
          </cell>
          <cell r="G28" t="str">
            <v>C</v>
          </cell>
          <cell r="H28" t="str">
            <v>B</v>
          </cell>
          <cell r="I28" t="str">
            <v>67000</v>
          </cell>
          <cell r="J28">
            <v>4341.49</v>
          </cell>
          <cell r="K28" t="str">
            <v>30/01/2009 00:00:00</v>
          </cell>
        </row>
        <row r="29">
          <cell r="E29" t="str">
            <v>172102</v>
          </cell>
          <cell r="F29" t="str">
            <v>(Less) Allowance for Loans and Lease Losses (ALLL)  Over Draft-USD</v>
          </cell>
          <cell r="G29" t="str">
            <v>C</v>
          </cell>
          <cell r="H29" t="str">
            <v>0</v>
          </cell>
          <cell r="I29" t="str">
            <v>67100</v>
          </cell>
          <cell r="J29">
            <v>481.49</v>
          </cell>
          <cell r="K29" t="str">
            <v>30/01/2009 00:00:00</v>
          </cell>
        </row>
        <row r="30">
          <cell r="E30" t="str">
            <v>17220202</v>
          </cell>
          <cell r="F30" t="str">
            <v>(Less) Allowance for Loans and Lease Losses (ALLL) – LBP-USD</v>
          </cell>
          <cell r="G30" t="str">
            <v>C</v>
          </cell>
          <cell r="H30" t="str">
            <v>0</v>
          </cell>
          <cell r="I30" t="str">
            <v>67400</v>
          </cell>
          <cell r="J30">
            <v>2000</v>
          </cell>
          <cell r="K30" t="str">
            <v>30/01/2009 00:00:00</v>
          </cell>
        </row>
        <row r="31">
          <cell r="E31" t="str">
            <v>172330</v>
          </cell>
          <cell r="F31" t="str">
            <v>(Less) Allowance for Loans and Lease Losses (ALLL) – Other Term Loans</v>
          </cell>
          <cell r="G31" t="str">
            <v>C</v>
          </cell>
          <cell r="H31" t="str">
            <v>B</v>
          </cell>
          <cell r="I31" t="str">
            <v>67500</v>
          </cell>
          <cell r="J31">
            <v>1860</v>
          </cell>
          <cell r="K31" t="str">
            <v>30/01/2009 00:00:00</v>
          </cell>
        </row>
        <row r="32">
          <cell r="E32" t="str">
            <v>17233201</v>
          </cell>
          <cell r="F32" t="str">
            <v>(Less) Allowance for Loans and Lease Losses (ALLL) – Other -USD</v>
          </cell>
          <cell r="G32" t="str">
            <v>C</v>
          </cell>
          <cell r="H32" t="str">
            <v>0</v>
          </cell>
          <cell r="I32" t="str">
            <v>67700</v>
          </cell>
          <cell r="J32">
            <v>1860</v>
          </cell>
          <cell r="K32" t="str">
            <v>30/01/2009 00:00:00</v>
          </cell>
        </row>
        <row r="33">
          <cell r="E33" t="str">
            <v>200000</v>
          </cell>
          <cell r="F33" t="str">
            <v>Investment, Security and Sundry Asset</v>
          </cell>
          <cell r="G33" t="str">
            <v>D</v>
          </cell>
          <cell r="H33" t="str">
            <v>B</v>
          </cell>
          <cell r="I33" t="str">
            <v>74100</v>
          </cell>
          <cell r="J33">
            <v>23711.73</v>
          </cell>
          <cell r="K33" t="str">
            <v>30/01/2009 00:00:00</v>
          </cell>
        </row>
        <row r="34">
          <cell r="E34" t="str">
            <v>220000</v>
          </cell>
          <cell r="F34" t="str">
            <v>Prepaid Expenses and Account Receivable</v>
          </cell>
          <cell r="G34" t="str">
            <v>D</v>
          </cell>
          <cell r="H34" t="str">
            <v>B</v>
          </cell>
          <cell r="I34" t="str">
            <v>74200</v>
          </cell>
          <cell r="J34">
            <v>22397.01</v>
          </cell>
          <cell r="K34" t="str">
            <v>30/01/2009 00:00:00</v>
          </cell>
        </row>
        <row r="35">
          <cell r="E35" t="str">
            <v>222000</v>
          </cell>
          <cell r="F35" t="str">
            <v>Account Receivable</v>
          </cell>
          <cell r="G35" t="str">
            <v>D</v>
          </cell>
          <cell r="H35" t="str">
            <v>B</v>
          </cell>
          <cell r="I35" t="str">
            <v>74300</v>
          </cell>
          <cell r="J35">
            <v>22397.01</v>
          </cell>
          <cell r="K35" t="str">
            <v>30/01/2009 00:00:00</v>
          </cell>
        </row>
        <row r="36">
          <cell r="E36" t="str">
            <v>222300</v>
          </cell>
          <cell r="F36" t="str">
            <v>Advance Payment or Deposits</v>
          </cell>
          <cell r="G36" t="str">
            <v>D</v>
          </cell>
          <cell r="H36" t="str">
            <v>B</v>
          </cell>
          <cell r="I36" t="str">
            <v>74310</v>
          </cell>
          <cell r="J36">
            <v>318</v>
          </cell>
          <cell r="K36" t="str">
            <v>30/01/2009 00:00:00</v>
          </cell>
        </row>
        <row r="37">
          <cell r="E37" t="str">
            <v>222302</v>
          </cell>
          <cell r="F37" t="str">
            <v>Advance Payment or Deposits-USD(Sus. A/C Debtor)</v>
          </cell>
          <cell r="G37" t="str">
            <v>D</v>
          </cell>
          <cell r="H37" t="str">
            <v>0</v>
          </cell>
          <cell r="I37" t="str">
            <v>74330</v>
          </cell>
          <cell r="J37">
            <v>318</v>
          </cell>
          <cell r="K37" t="str">
            <v>30/01/2009 00:00:00</v>
          </cell>
        </row>
        <row r="38">
          <cell r="E38" t="str">
            <v>222600</v>
          </cell>
          <cell r="F38" t="str">
            <v>Other Prepaid Expenses and Defered Charge</v>
          </cell>
          <cell r="G38" t="str">
            <v>D</v>
          </cell>
          <cell r="H38" t="str">
            <v>B</v>
          </cell>
          <cell r="I38" t="str">
            <v>74400</v>
          </cell>
          <cell r="J38">
            <v>22079.01</v>
          </cell>
          <cell r="K38" t="str">
            <v>30/01/2009 00:00:00</v>
          </cell>
        </row>
        <row r="39">
          <cell r="E39" t="str">
            <v>222602</v>
          </cell>
          <cell r="F39" t="str">
            <v>Other Prepaid Expense and Defered Charge-USD</v>
          </cell>
          <cell r="G39" t="str">
            <v>D</v>
          </cell>
          <cell r="H39" t="str">
            <v>B</v>
          </cell>
          <cell r="I39" t="str">
            <v>74600</v>
          </cell>
          <cell r="J39">
            <v>22079.01</v>
          </cell>
          <cell r="K39" t="str">
            <v>30/01/2009 00:00:00</v>
          </cell>
        </row>
        <row r="40">
          <cell r="E40" t="str">
            <v>22260201</v>
          </cell>
          <cell r="F40" t="str">
            <v>Other Prepaid Expense and Defered Charge(Prepaid)-USD</v>
          </cell>
          <cell r="G40" t="str">
            <v>D</v>
          </cell>
          <cell r="H40" t="str">
            <v>0</v>
          </cell>
          <cell r="I40" t="str">
            <v>74610</v>
          </cell>
          <cell r="J40">
            <v>12517.27</v>
          </cell>
          <cell r="K40" t="str">
            <v>30/01/2009 00:00:00</v>
          </cell>
        </row>
        <row r="41">
          <cell r="E41" t="str">
            <v>22260202</v>
          </cell>
          <cell r="F41" t="str">
            <v>Other Prepaid Expense and Defered Charge(Defered)-USD</v>
          </cell>
          <cell r="G41" t="str">
            <v>D</v>
          </cell>
          <cell r="H41" t="str">
            <v>0</v>
          </cell>
          <cell r="I41" t="str">
            <v>74620</v>
          </cell>
          <cell r="J41">
            <v>9561.74</v>
          </cell>
          <cell r="K41" t="str">
            <v>30/01/2009 00:00:00</v>
          </cell>
        </row>
        <row r="42">
          <cell r="E42" t="str">
            <v>22260203</v>
          </cell>
          <cell r="F42" t="str">
            <v>Other Prepaid Expense and Defered Charge(Opening Br.)-USD</v>
          </cell>
          <cell r="G42" t="str">
            <v>D</v>
          </cell>
          <cell r="H42" t="str">
            <v>0</v>
          </cell>
          <cell r="I42" t="str">
            <v>74630</v>
          </cell>
          <cell r="J42">
            <v>0</v>
          </cell>
          <cell r="K42" t="str">
            <v>30/01/2009 00:00:00</v>
          </cell>
        </row>
        <row r="43">
          <cell r="E43" t="str">
            <v>222605</v>
          </cell>
          <cell r="F43" t="str">
            <v>Other Prepaid Expenses and Defered Charge-THB</v>
          </cell>
          <cell r="G43" t="str">
            <v>D</v>
          </cell>
          <cell r="H43" t="str">
            <v>B</v>
          </cell>
          <cell r="I43" t="str">
            <v>74700</v>
          </cell>
          <cell r="J43">
            <v>0</v>
          </cell>
          <cell r="K43" t="str">
            <v>30/01/2009 00:00:00</v>
          </cell>
        </row>
        <row r="44">
          <cell r="E44" t="str">
            <v>22260502</v>
          </cell>
          <cell r="F44" t="str">
            <v>Other Prepaid Expense and Defered Charge(Defered)-THB</v>
          </cell>
          <cell r="G44" t="str">
            <v>D</v>
          </cell>
          <cell r="H44" t="str">
            <v>0</v>
          </cell>
          <cell r="I44" t="str">
            <v>74710</v>
          </cell>
          <cell r="J44">
            <v>0</v>
          </cell>
          <cell r="K44" t="str">
            <v>30/01/2009 00:00:00</v>
          </cell>
        </row>
        <row r="45">
          <cell r="E45" t="str">
            <v>22260503</v>
          </cell>
          <cell r="F45" t="str">
            <v>Other Prepaid Expense and Defered Charge(Opening Br.)-THB</v>
          </cell>
          <cell r="G45" t="str">
            <v>D</v>
          </cell>
          <cell r="H45" t="str">
            <v>0</v>
          </cell>
          <cell r="I45" t="str">
            <v>74720</v>
          </cell>
          <cell r="J45">
            <v>0</v>
          </cell>
          <cell r="K45" t="str">
            <v>30/01/2009 00:00:00</v>
          </cell>
        </row>
        <row r="46">
          <cell r="E46" t="str">
            <v>230000</v>
          </cell>
          <cell r="F46" t="str">
            <v>AIR – Loans and Placements with Banks</v>
          </cell>
          <cell r="G46" t="str">
            <v>D</v>
          </cell>
          <cell r="H46" t="str">
            <v>B</v>
          </cell>
          <cell r="I46" t="str">
            <v>75000</v>
          </cell>
          <cell r="J46">
            <v>1314.72</v>
          </cell>
          <cell r="K46" t="str">
            <v>30/01/2009 00:00:00</v>
          </cell>
        </row>
        <row r="47">
          <cell r="E47" t="str">
            <v>231000</v>
          </cell>
          <cell r="F47" t="str">
            <v>AIR – Due from Banks</v>
          </cell>
          <cell r="G47" t="str">
            <v>D</v>
          </cell>
          <cell r="H47" t="str">
            <v>B</v>
          </cell>
          <cell r="I47" t="str">
            <v>76000</v>
          </cell>
          <cell r="J47">
            <v>1314.72</v>
          </cell>
          <cell r="K47" t="str">
            <v>30/01/2009 00:00:00</v>
          </cell>
        </row>
        <row r="48">
          <cell r="E48" t="str">
            <v>231100</v>
          </cell>
          <cell r="F48" t="str">
            <v>AIR – Due from NBC</v>
          </cell>
          <cell r="G48" t="str">
            <v>D</v>
          </cell>
          <cell r="H48" t="str">
            <v>B</v>
          </cell>
          <cell r="I48" t="str">
            <v>77000</v>
          </cell>
          <cell r="J48">
            <v>1314.72</v>
          </cell>
          <cell r="K48" t="str">
            <v>30/01/2009 00:00:00</v>
          </cell>
        </row>
        <row r="49">
          <cell r="E49" t="str">
            <v>231120</v>
          </cell>
          <cell r="F49" t="str">
            <v>AIR – Account with NBC</v>
          </cell>
          <cell r="G49" t="str">
            <v>D</v>
          </cell>
          <cell r="H49" t="str">
            <v>B</v>
          </cell>
          <cell r="I49" t="str">
            <v>82000</v>
          </cell>
          <cell r="J49">
            <v>0</v>
          </cell>
          <cell r="K49" t="str">
            <v>30/01/2009 00:00:00</v>
          </cell>
        </row>
        <row r="50">
          <cell r="E50" t="str">
            <v>231122</v>
          </cell>
          <cell r="F50" t="str">
            <v>AIR – Account with NBC –USD</v>
          </cell>
          <cell r="G50" t="str">
            <v>D</v>
          </cell>
          <cell r="H50" t="str">
            <v>0</v>
          </cell>
          <cell r="I50" t="str">
            <v>84000</v>
          </cell>
          <cell r="J50">
            <v>0</v>
          </cell>
          <cell r="K50" t="str">
            <v>30/01/2009 00:00:00</v>
          </cell>
        </row>
        <row r="51">
          <cell r="E51" t="str">
            <v>231140</v>
          </cell>
          <cell r="F51" t="str">
            <v>AIR-Short Term Time Depoosit with NBC</v>
          </cell>
          <cell r="G51" t="str">
            <v>D</v>
          </cell>
          <cell r="H51" t="str">
            <v>B</v>
          </cell>
          <cell r="I51" t="str">
            <v>85100</v>
          </cell>
          <cell r="J51">
            <v>1314.72</v>
          </cell>
          <cell r="K51" t="str">
            <v>30/01/2009 00:00:00</v>
          </cell>
        </row>
        <row r="52">
          <cell r="E52" t="str">
            <v>231142</v>
          </cell>
          <cell r="F52" t="str">
            <v>AIR-Short Term Time Depoosit with NBC-USD</v>
          </cell>
          <cell r="G52" t="str">
            <v>D</v>
          </cell>
          <cell r="H52" t="str">
            <v>0</v>
          </cell>
          <cell r="I52" t="str">
            <v>85200</v>
          </cell>
          <cell r="J52">
            <v>1314.72</v>
          </cell>
          <cell r="K52" t="str">
            <v>30/01/2009 00:00:00</v>
          </cell>
        </row>
        <row r="53">
          <cell r="E53" t="str">
            <v>250000</v>
          </cell>
          <cell r="F53" t="str">
            <v>AIR – Standard Loans and Lease Financing</v>
          </cell>
          <cell r="G53" t="str">
            <v>D</v>
          </cell>
          <cell r="H53" t="str">
            <v>B</v>
          </cell>
          <cell r="I53" t="str">
            <v>86000</v>
          </cell>
          <cell r="J53">
            <v>447.43</v>
          </cell>
          <cell r="K53" t="str">
            <v>30/01/2009 00:00:00</v>
          </cell>
        </row>
        <row r="54">
          <cell r="E54" t="str">
            <v>252000</v>
          </cell>
          <cell r="F54" t="str">
            <v>AIR – Standard Loans – Commercial Loans</v>
          </cell>
          <cell r="G54" t="str">
            <v>D</v>
          </cell>
          <cell r="H54" t="str">
            <v>B</v>
          </cell>
          <cell r="I54" t="str">
            <v>87000</v>
          </cell>
          <cell r="J54">
            <v>447.43</v>
          </cell>
          <cell r="K54" t="str">
            <v>30/01/2009 00:00:00</v>
          </cell>
        </row>
        <row r="55">
          <cell r="E55" t="str">
            <v>252100</v>
          </cell>
          <cell r="F55" t="str">
            <v>AIR – Standard Loans – Overdraft (Permanent Line of Credit)</v>
          </cell>
          <cell r="G55" t="str">
            <v>D</v>
          </cell>
          <cell r="H55" t="str">
            <v>B</v>
          </cell>
          <cell r="I55" t="str">
            <v>88000</v>
          </cell>
          <cell r="J55">
            <v>0</v>
          </cell>
          <cell r="K55" t="str">
            <v>30/01/2009 00:00:00</v>
          </cell>
        </row>
        <row r="56">
          <cell r="E56" t="str">
            <v>252110</v>
          </cell>
          <cell r="F56" t="str">
            <v>AIR – Standard Loans – Overdraft (Permanent Line of Credit) – Private Sector – Resident</v>
          </cell>
          <cell r="G56" t="str">
            <v>D</v>
          </cell>
          <cell r="H56" t="str">
            <v>B</v>
          </cell>
          <cell r="I56" t="str">
            <v>89000</v>
          </cell>
          <cell r="J56">
            <v>0</v>
          </cell>
          <cell r="K56" t="str">
            <v>30/01/2009 00:00:00</v>
          </cell>
        </row>
        <row r="57">
          <cell r="E57" t="str">
            <v>252112</v>
          </cell>
          <cell r="F57" t="str">
            <v>AIR – STD Loans – O/D (Permanent Line of Credit) – Private Sector – Resident –USD</v>
          </cell>
          <cell r="G57" t="str">
            <v>D</v>
          </cell>
          <cell r="H57" t="str">
            <v>0</v>
          </cell>
          <cell r="I57" t="str">
            <v>91000</v>
          </cell>
          <cell r="J57">
            <v>0</v>
          </cell>
          <cell r="K57" t="str">
            <v>30/01/2009 00:00:00</v>
          </cell>
        </row>
        <row r="58">
          <cell r="E58" t="str">
            <v>252200</v>
          </cell>
          <cell r="F58" t="str">
            <v>AIR – Standard Loans – Short term Commercial Loans</v>
          </cell>
          <cell r="G58" t="str">
            <v>D</v>
          </cell>
          <cell r="H58" t="str">
            <v>B</v>
          </cell>
          <cell r="I58" t="str">
            <v>92100</v>
          </cell>
          <cell r="J58">
            <v>236.11</v>
          </cell>
          <cell r="K58" t="str">
            <v>30/01/2009 00:00:00</v>
          </cell>
        </row>
        <row r="59">
          <cell r="E59" t="str">
            <v>252210</v>
          </cell>
          <cell r="F59" t="str">
            <v>AIR – Standard Loans – Short term Commercial Loans-Private Sector-Resident</v>
          </cell>
          <cell r="G59" t="str">
            <v>D</v>
          </cell>
          <cell r="H59" t="str">
            <v>B</v>
          </cell>
          <cell r="I59" t="str">
            <v>92200</v>
          </cell>
          <cell r="J59">
            <v>236.11</v>
          </cell>
          <cell r="K59" t="str">
            <v>30/01/2009 00:00:00</v>
          </cell>
        </row>
        <row r="60">
          <cell r="E60" t="str">
            <v>252212</v>
          </cell>
          <cell r="F60" t="str">
            <v>AIR – Standard Loans – Short term Commercial Loans-Private Sector-Resident-USD</v>
          </cell>
          <cell r="G60" t="str">
            <v>D</v>
          </cell>
          <cell r="H60" t="str">
            <v>B</v>
          </cell>
          <cell r="I60" t="str">
            <v>92300</v>
          </cell>
          <cell r="J60">
            <v>236.11</v>
          </cell>
          <cell r="K60" t="str">
            <v>30/01/2009 00:00:00</v>
          </cell>
        </row>
        <row r="61">
          <cell r="E61" t="str">
            <v>25221202</v>
          </cell>
          <cell r="F61" t="str">
            <v>AIR – Standard Loans –(LBP) Short term Commercial Loans-Private Sector-Resident-USD</v>
          </cell>
          <cell r="G61" t="str">
            <v>D</v>
          </cell>
          <cell r="H61" t="str">
            <v>0</v>
          </cell>
          <cell r="I61" t="str">
            <v>92500</v>
          </cell>
          <cell r="J61">
            <v>236.11</v>
          </cell>
          <cell r="K61" t="str">
            <v>30/01/2009 00:00:00</v>
          </cell>
        </row>
        <row r="62">
          <cell r="E62" t="str">
            <v>252300</v>
          </cell>
          <cell r="F62" t="str">
            <v>AIR – Standard Loans – Long term Commercial Loans</v>
          </cell>
          <cell r="G62" t="str">
            <v>D</v>
          </cell>
          <cell r="H62" t="str">
            <v>B</v>
          </cell>
          <cell r="I62" t="str">
            <v>93000</v>
          </cell>
          <cell r="J62">
            <v>211.32</v>
          </cell>
          <cell r="K62" t="str">
            <v>30/01/2009 00:00:00</v>
          </cell>
        </row>
        <row r="63">
          <cell r="E63" t="str">
            <v>252370</v>
          </cell>
          <cell r="F63" t="str">
            <v>AIR – Standard Loans – Other Long term Loans</v>
          </cell>
          <cell r="G63" t="str">
            <v>D</v>
          </cell>
          <cell r="H63" t="str">
            <v>B</v>
          </cell>
          <cell r="I63" t="str">
            <v>94000</v>
          </cell>
          <cell r="J63">
            <v>211.32</v>
          </cell>
          <cell r="K63" t="str">
            <v>30/01/2009 00:00:00</v>
          </cell>
        </row>
        <row r="64">
          <cell r="E64" t="str">
            <v>252372</v>
          </cell>
          <cell r="F64" t="str">
            <v>AIR – STD Loans – Other Long term Loans – Private Sector – Resident –USD</v>
          </cell>
          <cell r="G64" t="str">
            <v>D</v>
          </cell>
          <cell r="H64" t="str">
            <v>0</v>
          </cell>
          <cell r="I64" t="str">
            <v>96000</v>
          </cell>
          <cell r="J64">
            <v>211.32</v>
          </cell>
          <cell r="K64" t="str">
            <v>30/01/2009 00:00:00</v>
          </cell>
        </row>
        <row r="65">
          <cell r="E65" t="str">
            <v>252375</v>
          </cell>
          <cell r="F65" t="str">
            <v>AIR – STD Loans – Other Long term Loans – Private Sector – Resident –THB</v>
          </cell>
          <cell r="G65" t="str">
            <v>D</v>
          </cell>
          <cell r="H65" t="str">
            <v>0</v>
          </cell>
          <cell r="I65" t="str">
            <v>97000</v>
          </cell>
          <cell r="J65">
            <v>0</v>
          </cell>
          <cell r="K65" t="str">
            <v>30/01/2009 00:00:00</v>
          </cell>
        </row>
        <row r="66">
          <cell r="E66" t="str">
            <v>290000</v>
          </cell>
          <cell r="F66" t="str">
            <v>Fixed Assets and Other</v>
          </cell>
          <cell r="G66" t="str">
            <v>D</v>
          </cell>
          <cell r="H66" t="str">
            <v>B</v>
          </cell>
          <cell r="I66" t="str">
            <v>127000</v>
          </cell>
          <cell r="J66">
            <v>-4694119.5599999996</v>
          </cell>
          <cell r="K66" t="str">
            <v>30/01/2009 00:00:00</v>
          </cell>
        </row>
        <row r="67">
          <cell r="E67" t="str">
            <v>293000</v>
          </cell>
          <cell r="F67" t="str">
            <v>Furniture, Fixtures, Equipment</v>
          </cell>
          <cell r="G67" t="str">
            <v>D</v>
          </cell>
          <cell r="H67" t="str">
            <v>B</v>
          </cell>
          <cell r="I67" t="str">
            <v>138000</v>
          </cell>
          <cell r="J67">
            <v>92665.26</v>
          </cell>
          <cell r="K67" t="str">
            <v>30/01/2009 00:00:00</v>
          </cell>
        </row>
        <row r="68">
          <cell r="E68" t="str">
            <v>293100</v>
          </cell>
          <cell r="F68" t="str">
            <v>Furniture and Fixtures</v>
          </cell>
          <cell r="G68" t="str">
            <v>D</v>
          </cell>
          <cell r="H68" t="str">
            <v>B</v>
          </cell>
          <cell r="I68" t="str">
            <v>139000</v>
          </cell>
          <cell r="J68">
            <v>12919.11</v>
          </cell>
          <cell r="K68" t="str">
            <v>30/01/2009 00:00:00</v>
          </cell>
        </row>
        <row r="69">
          <cell r="E69" t="str">
            <v>293102</v>
          </cell>
          <cell r="F69" t="str">
            <v>Furniture and Fixtures –USD</v>
          </cell>
          <cell r="G69" t="str">
            <v>D</v>
          </cell>
          <cell r="H69" t="str">
            <v>0</v>
          </cell>
          <cell r="I69" t="str">
            <v>141000</v>
          </cell>
          <cell r="J69">
            <v>10476.450000000001</v>
          </cell>
          <cell r="K69" t="str">
            <v>30/01/2009 00:00:00</v>
          </cell>
        </row>
        <row r="70">
          <cell r="E70" t="str">
            <v>293105</v>
          </cell>
          <cell r="F70" t="str">
            <v>Furniture and Fixtures –THB</v>
          </cell>
          <cell r="G70" t="str">
            <v>D</v>
          </cell>
          <cell r="H70" t="str">
            <v>0</v>
          </cell>
          <cell r="I70" t="str">
            <v>142000</v>
          </cell>
          <cell r="J70">
            <v>2442.66</v>
          </cell>
          <cell r="K70" t="str">
            <v>30/01/2009 00:00:00</v>
          </cell>
        </row>
        <row r="71">
          <cell r="E71" t="str">
            <v>293300</v>
          </cell>
          <cell r="F71" t="str">
            <v>Computer Equipment</v>
          </cell>
          <cell r="G71" t="str">
            <v>D</v>
          </cell>
          <cell r="H71" t="str">
            <v>B</v>
          </cell>
          <cell r="I71" t="str">
            <v>147000</v>
          </cell>
          <cell r="J71">
            <v>33710.51</v>
          </cell>
          <cell r="K71" t="str">
            <v>30/01/2009 00:00:00</v>
          </cell>
        </row>
        <row r="72">
          <cell r="E72" t="str">
            <v>293302</v>
          </cell>
          <cell r="F72" t="str">
            <v>Computer Equipment –USD</v>
          </cell>
          <cell r="G72" t="str">
            <v>D</v>
          </cell>
          <cell r="H72" t="str">
            <v>0</v>
          </cell>
          <cell r="I72" t="str">
            <v>149000</v>
          </cell>
          <cell r="J72">
            <v>33710.51</v>
          </cell>
          <cell r="K72" t="str">
            <v>30/01/2009 00:00:00</v>
          </cell>
        </row>
        <row r="73">
          <cell r="E73" t="str">
            <v>293400</v>
          </cell>
          <cell r="F73" t="str">
            <v>Motor Vehicles</v>
          </cell>
          <cell r="G73" t="str">
            <v>D</v>
          </cell>
          <cell r="H73" t="str">
            <v>B</v>
          </cell>
          <cell r="I73" t="str">
            <v>151000</v>
          </cell>
          <cell r="J73">
            <v>36110</v>
          </cell>
          <cell r="K73" t="str">
            <v>30/01/2009 00:00:00</v>
          </cell>
        </row>
        <row r="74">
          <cell r="E74" t="str">
            <v>293402</v>
          </cell>
          <cell r="F74" t="str">
            <v>Motor Vehicles –USD</v>
          </cell>
          <cell r="G74" t="str">
            <v>D</v>
          </cell>
          <cell r="H74" t="str">
            <v>0</v>
          </cell>
          <cell r="I74" t="str">
            <v>153000</v>
          </cell>
          <cell r="J74">
            <v>36110</v>
          </cell>
          <cell r="K74" t="str">
            <v>30/01/2009 00:00:00</v>
          </cell>
        </row>
        <row r="75">
          <cell r="E75" t="str">
            <v>293600</v>
          </cell>
          <cell r="F75" t="str">
            <v>Other Fixed Assets</v>
          </cell>
          <cell r="G75" t="str">
            <v>D</v>
          </cell>
          <cell r="H75" t="str">
            <v>B</v>
          </cell>
          <cell r="I75" t="str">
            <v>155000</v>
          </cell>
          <cell r="J75">
            <v>9925.64</v>
          </cell>
          <cell r="K75" t="str">
            <v>30/01/2009 00:00:00</v>
          </cell>
        </row>
        <row r="76">
          <cell r="E76" t="str">
            <v>293602</v>
          </cell>
          <cell r="F76" t="str">
            <v>Other Fixed Assets (Sundry properties)–USD</v>
          </cell>
          <cell r="G76" t="str">
            <v>D</v>
          </cell>
          <cell r="H76" t="str">
            <v>0</v>
          </cell>
          <cell r="I76" t="str">
            <v>157000</v>
          </cell>
          <cell r="J76">
            <v>4765.09</v>
          </cell>
          <cell r="K76" t="str">
            <v>30/01/2009 00:00:00</v>
          </cell>
        </row>
        <row r="77">
          <cell r="E77" t="str">
            <v>293605</v>
          </cell>
          <cell r="F77" t="str">
            <v>Other Fixed Assets (Sundry properties)–THB</v>
          </cell>
          <cell r="G77" t="str">
            <v>D</v>
          </cell>
          <cell r="H77" t="str">
            <v>0</v>
          </cell>
          <cell r="I77" t="str">
            <v>158000</v>
          </cell>
          <cell r="J77">
            <v>5160.55</v>
          </cell>
          <cell r="K77" t="str">
            <v>30/01/2009 00:00:00</v>
          </cell>
        </row>
        <row r="78">
          <cell r="E78" t="str">
            <v>294000</v>
          </cell>
          <cell r="F78" t="str">
            <v>Allowance for Accumulated Depreciation</v>
          </cell>
          <cell r="G78" t="str">
            <v>C</v>
          </cell>
          <cell r="H78" t="str">
            <v>B</v>
          </cell>
          <cell r="I78" t="str">
            <v>159000</v>
          </cell>
          <cell r="J78">
            <v>69193.77</v>
          </cell>
          <cell r="K78" t="str">
            <v>30/01/2009 00:00:00</v>
          </cell>
        </row>
        <row r="79">
          <cell r="E79" t="str">
            <v>294300</v>
          </cell>
          <cell r="F79" t="str">
            <v>Allowance for Depreciation – Furniture, Fixtures, Equipment</v>
          </cell>
          <cell r="G79" t="str">
            <v>C</v>
          </cell>
          <cell r="H79" t="str">
            <v>B</v>
          </cell>
          <cell r="I79" t="str">
            <v>165000</v>
          </cell>
          <cell r="J79">
            <v>69193.77</v>
          </cell>
          <cell r="K79" t="str">
            <v>30/01/2009 00:00:00</v>
          </cell>
        </row>
        <row r="80">
          <cell r="E80" t="str">
            <v>294310</v>
          </cell>
          <cell r="F80" t="str">
            <v>Allowance for Accumulated Depreciation – Furniture and Fixtures</v>
          </cell>
          <cell r="G80" t="str">
            <v>C</v>
          </cell>
          <cell r="H80" t="str">
            <v>B</v>
          </cell>
          <cell r="I80" t="str">
            <v>166000</v>
          </cell>
          <cell r="J80">
            <v>8714.7000000000007</v>
          </cell>
          <cell r="K80" t="str">
            <v>30/01/2009 00:00:00</v>
          </cell>
        </row>
        <row r="81">
          <cell r="E81" t="str">
            <v>294312</v>
          </cell>
          <cell r="F81" t="str">
            <v>Allowance for Accum Depre – Furniture and Fixtures –USD</v>
          </cell>
          <cell r="G81" t="str">
            <v>C</v>
          </cell>
          <cell r="H81" t="str">
            <v>0</v>
          </cell>
          <cell r="I81" t="str">
            <v>168000</v>
          </cell>
          <cell r="J81">
            <v>6460.3</v>
          </cell>
          <cell r="K81" t="str">
            <v>30/01/2009 00:00:00</v>
          </cell>
        </row>
        <row r="82">
          <cell r="E82" t="str">
            <v>294315</v>
          </cell>
          <cell r="F82" t="str">
            <v>Allowance for Accum Depre – Furniture and Fixtures –THB</v>
          </cell>
          <cell r="G82" t="str">
            <v>C</v>
          </cell>
          <cell r="H82" t="str">
            <v>0</v>
          </cell>
          <cell r="I82" t="str">
            <v>169000</v>
          </cell>
          <cell r="J82">
            <v>2254.4</v>
          </cell>
          <cell r="K82" t="str">
            <v>30/01/2009 00:00:00</v>
          </cell>
        </row>
        <row r="83">
          <cell r="E83" t="str">
            <v>294330</v>
          </cell>
          <cell r="F83" t="str">
            <v>Allowance for Accumulated Depreciation – Computer Equipment</v>
          </cell>
          <cell r="G83" t="str">
            <v>C</v>
          </cell>
          <cell r="H83" t="str">
            <v>B</v>
          </cell>
          <cell r="I83" t="str">
            <v>174000</v>
          </cell>
          <cell r="J83">
            <v>20993.51</v>
          </cell>
          <cell r="K83" t="str">
            <v>30/01/2009 00:00:00</v>
          </cell>
        </row>
        <row r="84">
          <cell r="E84" t="str">
            <v>294332</v>
          </cell>
          <cell r="F84" t="str">
            <v>Allowance for Accum Depre – Computer Equipment –USD</v>
          </cell>
          <cell r="G84" t="str">
            <v>C</v>
          </cell>
          <cell r="H84" t="str">
            <v>0</v>
          </cell>
          <cell r="I84" t="str">
            <v>176000</v>
          </cell>
          <cell r="J84">
            <v>20993.51</v>
          </cell>
          <cell r="K84" t="str">
            <v>30/01/2009 00:00:00</v>
          </cell>
        </row>
        <row r="85">
          <cell r="E85" t="str">
            <v>294340</v>
          </cell>
          <cell r="F85" t="str">
            <v>Allowance for Accumulated Depreciation – Motor Vehicles</v>
          </cell>
          <cell r="G85" t="str">
            <v>C</v>
          </cell>
          <cell r="H85" t="str">
            <v>B</v>
          </cell>
          <cell r="I85" t="str">
            <v>178000</v>
          </cell>
          <cell r="J85">
            <v>33045.15</v>
          </cell>
          <cell r="K85" t="str">
            <v>30/01/2009 00:00:00</v>
          </cell>
        </row>
        <row r="86">
          <cell r="E86" t="str">
            <v>294342</v>
          </cell>
          <cell r="F86" t="str">
            <v>Allowance for Accum Depre – Motor Vehicles –USD</v>
          </cell>
          <cell r="G86" t="str">
            <v>C</v>
          </cell>
          <cell r="H86" t="str">
            <v>0</v>
          </cell>
          <cell r="I86" t="str">
            <v>180000</v>
          </cell>
          <cell r="J86">
            <v>33045.15</v>
          </cell>
          <cell r="K86" t="str">
            <v>30/01/2009 00:00:00</v>
          </cell>
        </row>
        <row r="87">
          <cell r="E87" t="str">
            <v>294360</v>
          </cell>
          <cell r="F87" t="str">
            <v>Allowance for Accumulated Depreciation – Other Fixed Assets</v>
          </cell>
          <cell r="G87" t="str">
            <v>C</v>
          </cell>
          <cell r="H87" t="str">
            <v>B</v>
          </cell>
          <cell r="I87" t="str">
            <v>182000</v>
          </cell>
          <cell r="J87">
            <v>6440.41</v>
          </cell>
          <cell r="K87" t="str">
            <v>30/01/2009 00:00:00</v>
          </cell>
        </row>
        <row r="88">
          <cell r="E88" t="str">
            <v>294362</v>
          </cell>
          <cell r="F88" t="str">
            <v>Allowance for Accum Depre – Other Fixed Assets –USD</v>
          </cell>
          <cell r="G88" t="str">
            <v>C</v>
          </cell>
          <cell r="H88" t="str">
            <v>0</v>
          </cell>
          <cell r="I88" t="str">
            <v>184000</v>
          </cell>
          <cell r="J88">
            <v>2311.9699999999998</v>
          </cell>
          <cell r="K88" t="str">
            <v>30/01/2009 00:00:00</v>
          </cell>
        </row>
        <row r="89">
          <cell r="E89" t="str">
            <v>294365</v>
          </cell>
          <cell r="F89" t="str">
            <v>Allowance for Accum Depre – Other Fixed Assets –THB</v>
          </cell>
          <cell r="G89" t="str">
            <v>C</v>
          </cell>
          <cell r="H89" t="str">
            <v>0</v>
          </cell>
          <cell r="I89" t="str">
            <v>185000</v>
          </cell>
          <cell r="J89">
            <v>4128.4399999999996</v>
          </cell>
          <cell r="K89" t="str">
            <v>30/01/2009 00:00:00</v>
          </cell>
        </row>
        <row r="90">
          <cell r="E90" t="str">
            <v>296000</v>
          </cell>
          <cell r="F90" t="str">
            <v xml:space="preserve">Other Assets </v>
          </cell>
          <cell r="G90" t="str">
            <v>D</v>
          </cell>
          <cell r="H90" t="str">
            <v>B</v>
          </cell>
          <cell r="I90" t="str">
            <v>193000</v>
          </cell>
          <cell r="J90">
            <v>-4717591.05</v>
          </cell>
          <cell r="K90" t="str">
            <v>30/01/2009 00:00:00</v>
          </cell>
        </row>
        <row r="91">
          <cell r="E91" t="str">
            <v>296500</v>
          </cell>
          <cell r="F91" t="str">
            <v>Inter-Branches Clearings</v>
          </cell>
          <cell r="G91" t="str">
            <v>D</v>
          </cell>
          <cell r="H91" t="str">
            <v>B</v>
          </cell>
          <cell r="I91" t="str">
            <v>193100</v>
          </cell>
          <cell r="J91">
            <v>-4729439.7</v>
          </cell>
          <cell r="K91" t="str">
            <v>30/01/2009 00:00:00</v>
          </cell>
        </row>
        <row r="92">
          <cell r="E92" t="str">
            <v>296502</v>
          </cell>
          <cell r="F92" t="str">
            <v>Inter-Branches Clearings-USD</v>
          </cell>
          <cell r="G92" t="str">
            <v>D</v>
          </cell>
          <cell r="H92" t="str">
            <v>0</v>
          </cell>
          <cell r="I92" t="str">
            <v>193300</v>
          </cell>
          <cell r="J92">
            <v>-4649781.8899999997</v>
          </cell>
          <cell r="K92" t="str">
            <v>30/01/2009 00:00:00</v>
          </cell>
        </row>
        <row r="93">
          <cell r="E93" t="str">
            <v>296505</v>
          </cell>
          <cell r="F93" t="str">
            <v>Inter-Branches Clearings-THB</v>
          </cell>
          <cell r="G93" t="str">
            <v>D</v>
          </cell>
          <cell r="H93" t="str">
            <v>0</v>
          </cell>
          <cell r="I93" t="str">
            <v>193400</v>
          </cell>
          <cell r="J93">
            <v>-79657.81</v>
          </cell>
          <cell r="K93" t="str">
            <v>30/01/2009 00:00:00</v>
          </cell>
        </row>
        <row r="94">
          <cell r="E94" t="str">
            <v>296600</v>
          </cell>
          <cell r="F94" t="str">
            <v>Traveller's Checks Purchase (Cashed)</v>
          </cell>
          <cell r="G94" t="str">
            <v>D</v>
          </cell>
          <cell r="H94" t="str">
            <v>B</v>
          </cell>
          <cell r="I94" t="str">
            <v>193500</v>
          </cell>
          <cell r="J94">
            <v>0</v>
          </cell>
          <cell r="K94" t="str">
            <v>30/01/2009 00:00:00</v>
          </cell>
        </row>
        <row r="95">
          <cell r="E95" t="str">
            <v>296602</v>
          </cell>
          <cell r="F95" t="str">
            <v>Traveller's Checks Purchased (Cashed)-USD</v>
          </cell>
          <cell r="G95" t="str">
            <v>D</v>
          </cell>
          <cell r="H95" t="str">
            <v>0</v>
          </cell>
          <cell r="I95" t="str">
            <v>193600</v>
          </cell>
          <cell r="J95">
            <v>0</v>
          </cell>
          <cell r="K95" t="str">
            <v>30/01/2009 00:00:00</v>
          </cell>
        </row>
        <row r="96">
          <cell r="E96" t="str">
            <v>296605</v>
          </cell>
          <cell r="F96" t="str">
            <v>Traveller's Checks Purchased (Cashed)-THB</v>
          </cell>
          <cell r="G96" t="str">
            <v>D</v>
          </cell>
          <cell r="H96" t="str">
            <v>0</v>
          </cell>
          <cell r="I96" t="str">
            <v>193610</v>
          </cell>
          <cell r="J96">
            <v>0</v>
          </cell>
          <cell r="K96" t="str">
            <v>30/01/2009 00:00:00</v>
          </cell>
        </row>
        <row r="97">
          <cell r="E97" t="str">
            <v>296800</v>
          </cell>
          <cell r="F97" t="str">
            <v>GEC – Equivalence Foreign Exchange Position Account</v>
          </cell>
          <cell r="G97" t="str">
            <v>D</v>
          </cell>
          <cell r="H97" t="str">
            <v>B</v>
          </cell>
          <cell r="I97" t="str">
            <v>194000</v>
          </cell>
          <cell r="J97">
            <v>-1795.77</v>
          </cell>
          <cell r="K97" t="str">
            <v>30/01/2009 00:00:00</v>
          </cell>
        </row>
        <row r="98">
          <cell r="E98" t="str">
            <v>296802</v>
          </cell>
          <cell r="F98" t="str">
            <v>GEC – Equivalence FX Position A/C –USD</v>
          </cell>
          <cell r="G98" t="str">
            <v>D</v>
          </cell>
          <cell r="H98" t="str">
            <v>B</v>
          </cell>
          <cell r="I98" t="str">
            <v>195000</v>
          </cell>
          <cell r="J98">
            <v>-1795.77</v>
          </cell>
          <cell r="K98" t="str">
            <v>30/01/2009 00:00:00</v>
          </cell>
        </row>
        <row r="99">
          <cell r="E99" t="str">
            <v>29680201</v>
          </cell>
          <cell r="F99" t="str">
            <v>GEC –KHR – Equivalence FX Position A/C –USD</v>
          </cell>
          <cell r="G99" t="str">
            <v>D</v>
          </cell>
          <cell r="H99" t="str">
            <v>0</v>
          </cell>
          <cell r="I99" t="str">
            <v>196000</v>
          </cell>
          <cell r="J99">
            <v>1935.1</v>
          </cell>
          <cell r="K99" t="str">
            <v>30/01/2009 00:00:00</v>
          </cell>
        </row>
        <row r="100">
          <cell r="E100" t="str">
            <v>29680202</v>
          </cell>
          <cell r="F100" t="str">
            <v>GEC –USD – Equivalence FX Position A/C –USD</v>
          </cell>
          <cell r="G100" t="str">
            <v>D</v>
          </cell>
          <cell r="H100" t="str">
            <v>0</v>
          </cell>
          <cell r="I100" t="str">
            <v>197000</v>
          </cell>
          <cell r="J100">
            <v>9785.16</v>
          </cell>
          <cell r="K100" t="str">
            <v>30/01/2009 00:00:00</v>
          </cell>
        </row>
        <row r="101">
          <cell r="E101" t="str">
            <v>29680203</v>
          </cell>
          <cell r="F101" t="str">
            <v>GEC –THB – Equivalence FX Position A/C –USD</v>
          </cell>
          <cell r="G101" t="str">
            <v>D</v>
          </cell>
          <cell r="H101" t="str">
            <v>0</v>
          </cell>
          <cell r="I101" t="str">
            <v>198000</v>
          </cell>
          <cell r="J101">
            <v>-13516.03</v>
          </cell>
          <cell r="K101" t="str">
            <v>30/01/2009 00:00:00</v>
          </cell>
        </row>
        <row r="102">
          <cell r="E102" t="str">
            <v>29680204</v>
          </cell>
          <cell r="F102" t="str">
            <v>GEC - EUR - Equivalence FX Position A/C - USD</v>
          </cell>
          <cell r="G102" t="str">
            <v>D</v>
          </cell>
          <cell r="H102" t="str">
            <v>0</v>
          </cell>
          <cell r="I102" t="str">
            <v>198100</v>
          </cell>
          <cell r="J102">
            <v>0</v>
          </cell>
          <cell r="K102" t="str">
            <v>30/01/2009 00:00:00</v>
          </cell>
        </row>
        <row r="103">
          <cell r="E103" t="str">
            <v>29680205</v>
          </cell>
          <cell r="F103" t="str">
            <v>GEC - JPY - Equivalence FX Position A/C - USD</v>
          </cell>
          <cell r="G103" t="str">
            <v>D</v>
          </cell>
          <cell r="H103" t="str">
            <v>0</v>
          </cell>
          <cell r="I103" t="str">
            <v>198200</v>
          </cell>
          <cell r="J103">
            <v>0</v>
          </cell>
          <cell r="K103" t="str">
            <v>30/01/2009 00:00:00</v>
          </cell>
        </row>
        <row r="104">
          <cell r="E104" t="str">
            <v>296900</v>
          </cell>
          <cell r="F104" t="str">
            <v>Suspense Account and Other Sundry Assets</v>
          </cell>
          <cell r="G104" t="str">
            <v>D</v>
          </cell>
          <cell r="H104" t="str">
            <v>B</v>
          </cell>
          <cell r="I104" t="str">
            <v>199000</v>
          </cell>
          <cell r="J104">
            <v>13644.42</v>
          </cell>
          <cell r="K104" t="str">
            <v>30/01/2009 00:00:00</v>
          </cell>
        </row>
        <row r="105">
          <cell r="E105" t="str">
            <v>296910</v>
          </cell>
          <cell r="F105" t="str">
            <v>Suspense Account</v>
          </cell>
          <cell r="G105" t="str">
            <v>D</v>
          </cell>
          <cell r="H105" t="str">
            <v>B</v>
          </cell>
          <cell r="I105" t="str">
            <v>200000</v>
          </cell>
          <cell r="J105">
            <v>540.45000000000005</v>
          </cell>
          <cell r="K105" t="str">
            <v>30/01/2009 00:00:00</v>
          </cell>
        </row>
        <row r="106">
          <cell r="E106" t="str">
            <v>296911</v>
          </cell>
          <cell r="F106" t="str">
            <v>Suspense A/C Debtor –KHR</v>
          </cell>
          <cell r="G106" t="str">
            <v>D</v>
          </cell>
          <cell r="H106" t="str">
            <v>B</v>
          </cell>
          <cell r="I106" t="str">
            <v>201000</v>
          </cell>
          <cell r="J106">
            <v>140.44999999999999</v>
          </cell>
          <cell r="K106" t="str">
            <v>30/01/2009 00:00:00</v>
          </cell>
        </row>
        <row r="107">
          <cell r="E107" t="str">
            <v>29691101</v>
          </cell>
          <cell r="F107" t="str">
            <v>Suspense A/C Debtor –KHR(OTHER)</v>
          </cell>
          <cell r="G107" t="str">
            <v>D</v>
          </cell>
          <cell r="H107" t="str">
            <v>0</v>
          </cell>
          <cell r="I107" t="str">
            <v>201100</v>
          </cell>
          <cell r="J107">
            <v>0</v>
          </cell>
          <cell r="K107" t="str">
            <v>30/01/2009 00:00:00</v>
          </cell>
        </row>
        <row r="108">
          <cell r="E108" t="str">
            <v>29691102</v>
          </cell>
          <cell r="F108" t="str">
            <v>Suspense A/C Debtors –KHR(EXCH.BOOTH)</v>
          </cell>
          <cell r="G108" t="str">
            <v>D</v>
          </cell>
          <cell r="H108" t="str">
            <v>0</v>
          </cell>
          <cell r="I108" t="str">
            <v>201200</v>
          </cell>
          <cell r="J108">
            <v>140.44999999999999</v>
          </cell>
          <cell r="K108" t="str">
            <v>30/01/2009 00:00:00</v>
          </cell>
        </row>
        <row r="109">
          <cell r="E109" t="str">
            <v>296912</v>
          </cell>
          <cell r="F109" t="str">
            <v>Suspense A/C Debtor –USD</v>
          </cell>
          <cell r="G109" t="str">
            <v>D</v>
          </cell>
          <cell r="H109" t="str">
            <v>B</v>
          </cell>
          <cell r="I109" t="str">
            <v>202000</v>
          </cell>
          <cell r="J109">
            <v>400</v>
          </cell>
          <cell r="K109" t="str">
            <v>30/01/2009 00:00:00</v>
          </cell>
        </row>
        <row r="110">
          <cell r="E110" t="str">
            <v>29691201</v>
          </cell>
          <cell r="F110" t="str">
            <v>Suspense A/C Debtor –USD(OTHER)</v>
          </cell>
          <cell r="G110" t="str">
            <v>D</v>
          </cell>
          <cell r="H110" t="str">
            <v>0</v>
          </cell>
          <cell r="I110" t="str">
            <v>202100</v>
          </cell>
          <cell r="J110">
            <v>0</v>
          </cell>
          <cell r="K110" t="str">
            <v>30/01/2009 00:00:00</v>
          </cell>
        </row>
        <row r="111">
          <cell r="E111" t="str">
            <v>29691202</v>
          </cell>
          <cell r="F111" t="str">
            <v>Suspense A/C Debtor –USD(EXCH.BOOTH)</v>
          </cell>
          <cell r="G111" t="str">
            <v>D</v>
          </cell>
          <cell r="H111" t="str">
            <v>0</v>
          </cell>
          <cell r="I111" t="str">
            <v>202200</v>
          </cell>
          <cell r="J111">
            <v>400</v>
          </cell>
          <cell r="K111" t="str">
            <v>30/01/2009 00:00:00</v>
          </cell>
        </row>
        <row r="112">
          <cell r="E112" t="str">
            <v>296920</v>
          </cell>
          <cell r="F112" t="str">
            <v>Other Sundry Assets</v>
          </cell>
          <cell r="G112" t="str">
            <v>D</v>
          </cell>
          <cell r="H112" t="str">
            <v>B</v>
          </cell>
          <cell r="I112" t="str">
            <v>204000</v>
          </cell>
          <cell r="J112">
            <v>13103.97</v>
          </cell>
          <cell r="K112" t="str">
            <v>30/01/2009 00:00:00</v>
          </cell>
        </row>
        <row r="113">
          <cell r="E113" t="str">
            <v>296922</v>
          </cell>
          <cell r="F113" t="str">
            <v>Other Sundry Assets –USD</v>
          </cell>
          <cell r="G113" t="str">
            <v>D</v>
          </cell>
          <cell r="H113" t="str">
            <v>B</v>
          </cell>
          <cell r="I113" t="str">
            <v>206000</v>
          </cell>
          <cell r="J113">
            <v>13103.97</v>
          </cell>
          <cell r="K113" t="str">
            <v>30/01/2009 00:00:00</v>
          </cell>
        </row>
        <row r="114">
          <cell r="E114" t="str">
            <v>29692201</v>
          </cell>
          <cell r="F114" t="str">
            <v>Other Sundry Assets (Sundry Deposit) -USD</v>
          </cell>
          <cell r="G114" t="str">
            <v>D</v>
          </cell>
          <cell r="H114" t="str">
            <v>0</v>
          </cell>
          <cell r="I114" t="str">
            <v>206100</v>
          </cell>
          <cell r="J114">
            <v>13104</v>
          </cell>
          <cell r="K114" t="str">
            <v>30/01/2009 00:00:00</v>
          </cell>
        </row>
        <row r="115">
          <cell r="E115" t="str">
            <v>29692202</v>
          </cell>
          <cell r="F115" t="str">
            <v>Other Sundry Assets (Variance from Currency Conversion)-USD</v>
          </cell>
          <cell r="G115" t="str">
            <v>D</v>
          </cell>
          <cell r="H115" t="str">
            <v>0</v>
          </cell>
          <cell r="I115" t="str">
            <v>206200</v>
          </cell>
          <cell r="J115">
            <v>-0.03</v>
          </cell>
          <cell r="K115" t="str">
            <v>30/01/2009 00:00:00</v>
          </cell>
        </row>
        <row r="116">
          <cell r="E116" t="str">
            <v>300000</v>
          </cell>
          <cell r="F116" t="str">
            <v>LIABILITIES</v>
          </cell>
          <cell r="G116" t="str">
            <v>C</v>
          </cell>
          <cell r="H116" t="str">
            <v>B</v>
          </cell>
          <cell r="I116" t="str">
            <v>208000</v>
          </cell>
          <cell r="J116">
            <v>6534045.4400000004</v>
          </cell>
          <cell r="K116" t="str">
            <v>30/01/2009 00:00:00</v>
          </cell>
        </row>
        <row r="117">
          <cell r="E117" t="str">
            <v>310000</v>
          </cell>
          <cell r="F117" t="str">
            <v>Demand and Time Deposit from NBC, Banks and OFIs</v>
          </cell>
          <cell r="G117" t="str">
            <v>D</v>
          </cell>
          <cell r="H117" t="str">
            <v>B</v>
          </cell>
          <cell r="I117" t="str">
            <v>209000</v>
          </cell>
          <cell r="J117">
            <v>-6064061.9500000002</v>
          </cell>
          <cell r="K117" t="str">
            <v>30/01/2009 00:00:00</v>
          </cell>
        </row>
        <row r="118">
          <cell r="E118" t="str">
            <v>311000</v>
          </cell>
          <cell r="F118" t="str">
            <v>Demand Deposit from NBC, Banks and OFIs</v>
          </cell>
          <cell r="G118" t="str">
            <v>D</v>
          </cell>
          <cell r="H118" t="str">
            <v>B</v>
          </cell>
          <cell r="I118" t="str">
            <v>210000</v>
          </cell>
          <cell r="J118">
            <v>-6064061.9500000002</v>
          </cell>
          <cell r="K118" t="str">
            <v>30/01/2009 00:00:00</v>
          </cell>
        </row>
        <row r="119">
          <cell r="E119" t="str">
            <v>311200</v>
          </cell>
          <cell r="F119" t="str">
            <v>Demand Deposit from Banks</v>
          </cell>
          <cell r="G119" t="str">
            <v>D</v>
          </cell>
          <cell r="H119" t="str">
            <v>B</v>
          </cell>
          <cell r="I119" t="str">
            <v>211000</v>
          </cell>
          <cell r="J119">
            <v>-6064061.9500000002</v>
          </cell>
          <cell r="K119" t="str">
            <v>30/01/2009 00:00:00</v>
          </cell>
        </row>
        <row r="120">
          <cell r="E120" t="str">
            <v>311240</v>
          </cell>
          <cell r="F120" t="str">
            <v>Demand Deposit – Non Interest Bearing from Banks – Non Resident</v>
          </cell>
          <cell r="G120" t="str">
            <v>D</v>
          </cell>
          <cell r="H120" t="str">
            <v>B</v>
          </cell>
          <cell r="I120" t="str">
            <v>212000</v>
          </cell>
          <cell r="J120">
            <v>-6064061.9500000002</v>
          </cell>
          <cell r="K120" t="str">
            <v>30/01/2009 00:00:00</v>
          </cell>
        </row>
        <row r="121">
          <cell r="E121" t="str">
            <v>311242</v>
          </cell>
          <cell r="F121" t="str">
            <v>Demand Deposit – Non Int Bearing from BKs – Non Resident –USD</v>
          </cell>
          <cell r="G121" t="str">
            <v>D</v>
          </cell>
          <cell r="H121" t="str">
            <v>0</v>
          </cell>
          <cell r="I121" t="str">
            <v>214000</v>
          </cell>
          <cell r="J121">
            <v>-5992500.0899999999</v>
          </cell>
          <cell r="K121" t="str">
            <v>30/01/2009 00:00:00</v>
          </cell>
        </row>
        <row r="122">
          <cell r="E122" t="str">
            <v>311245</v>
          </cell>
          <cell r="F122" t="str">
            <v>Demand Deposit – Non Int Bearing from BKs – Non Resident –THB</v>
          </cell>
          <cell r="G122" t="str">
            <v>D</v>
          </cell>
          <cell r="H122" t="str">
            <v>0</v>
          </cell>
          <cell r="I122" t="str">
            <v>215000</v>
          </cell>
          <cell r="J122">
            <v>-71561.86</v>
          </cell>
          <cell r="K122" t="str">
            <v>30/01/2009 00:00:00</v>
          </cell>
        </row>
        <row r="123">
          <cell r="E123" t="str">
            <v>320000</v>
          </cell>
          <cell r="F123" t="str">
            <v>Demand, Saving and Time Deposit from Customers</v>
          </cell>
          <cell r="G123" t="str">
            <v>C</v>
          </cell>
          <cell r="H123" t="str">
            <v>B</v>
          </cell>
          <cell r="I123" t="str">
            <v>216000</v>
          </cell>
          <cell r="J123">
            <v>442266.3</v>
          </cell>
          <cell r="K123" t="str">
            <v>30/01/2009 00:00:00</v>
          </cell>
        </row>
        <row r="124">
          <cell r="E124" t="str">
            <v>321000</v>
          </cell>
          <cell r="F124" t="str">
            <v>Demand Deposit</v>
          </cell>
          <cell r="G124" t="str">
            <v>C</v>
          </cell>
          <cell r="H124" t="str">
            <v>B</v>
          </cell>
          <cell r="I124" t="str">
            <v>217000</v>
          </cell>
          <cell r="J124">
            <v>49692.73</v>
          </cell>
          <cell r="K124" t="str">
            <v>30/01/2009 00:00:00</v>
          </cell>
        </row>
        <row r="125">
          <cell r="E125" t="str">
            <v>321100</v>
          </cell>
          <cell r="F125" t="str">
            <v>Demand Deposit from Individuals</v>
          </cell>
          <cell r="G125" t="str">
            <v>C</v>
          </cell>
          <cell r="H125" t="str">
            <v>B</v>
          </cell>
          <cell r="I125" t="str">
            <v>218000</v>
          </cell>
          <cell r="J125">
            <v>10055.540000000001</v>
          </cell>
          <cell r="K125" t="str">
            <v>30/01/2009 00:00:00</v>
          </cell>
        </row>
        <row r="126">
          <cell r="E126" t="str">
            <v>321130</v>
          </cell>
          <cell r="F126" t="str">
            <v>Demand Deposit – Non Interest Bearing – Individuals – Resident</v>
          </cell>
          <cell r="G126" t="str">
            <v>C</v>
          </cell>
          <cell r="H126" t="str">
            <v>B</v>
          </cell>
          <cell r="I126" t="str">
            <v>219000</v>
          </cell>
          <cell r="J126">
            <v>10055.540000000001</v>
          </cell>
          <cell r="K126" t="str">
            <v>30/01/2009 00:00:00</v>
          </cell>
        </row>
        <row r="127">
          <cell r="E127" t="str">
            <v>321132</v>
          </cell>
          <cell r="F127" t="str">
            <v>Demand Deposit – Non Int Bearing – Individuals – Resident –USD</v>
          </cell>
          <cell r="G127" t="str">
            <v>C</v>
          </cell>
          <cell r="H127" t="str">
            <v>0</v>
          </cell>
          <cell r="I127" t="str">
            <v>221000</v>
          </cell>
          <cell r="J127">
            <v>10055.540000000001</v>
          </cell>
          <cell r="K127" t="str">
            <v>30/01/2009 00:00:00</v>
          </cell>
        </row>
        <row r="128">
          <cell r="E128" t="str">
            <v>321150</v>
          </cell>
          <cell r="F128" t="str">
            <v>Certified Checks Outstanding and Bank Checks Issued Outstanding – Individuals – Resident</v>
          </cell>
          <cell r="G128" t="str">
            <v>C</v>
          </cell>
          <cell r="H128" t="str">
            <v>B</v>
          </cell>
          <cell r="I128" t="str">
            <v>227000</v>
          </cell>
          <cell r="J128">
            <v>0</v>
          </cell>
          <cell r="K128" t="str">
            <v>30/01/2009 00:00:00</v>
          </cell>
        </row>
        <row r="129">
          <cell r="E129" t="str">
            <v>321152</v>
          </cell>
          <cell r="F129" t="str">
            <v>Certified Checks Outstanding and BK Checks Issued Outstanding – Individuals – Resident –USD</v>
          </cell>
          <cell r="G129" t="str">
            <v>C</v>
          </cell>
          <cell r="H129" t="str">
            <v>0</v>
          </cell>
          <cell r="I129" t="str">
            <v>229000</v>
          </cell>
          <cell r="J129">
            <v>0</v>
          </cell>
          <cell r="K129" t="str">
            <v>30/01/2009 00:00:00</v>
          </cell>
        </row>
        <row r="130">
          <cell r="E130" t="str">
            <v>321160</v>
          </cell>
          <cell r="F130" t="str">
            <v>Certified Checks Outstanding and BK Issued Foreign Draft Outstanding – Individuals – Non Resident</v>
          </cell>
          <cell r="G130" t="str">
            <v>C</v>
          </cell>
          <cell r="H130" t="str">
            <v>B</v>
          </cell>
          <cell r="I130" t="str">
            <v>231000</v>
          </cell>
          <cell r="J130">
            <v>0</v>
          </cell>
          <cell r="K130" t="str">
            <v>30/01/2009 00:00:00</v>
          </cell>
        </row>
        <row r="131">
          <cell r="E131" t="str">
            <v>321162</v>
          </cell>
          <cell r="F131" t="str">
            <v>Certified Checks Outstanding and BK Issued F Draft Outstanding – Individuals – Non Resident –USD</v>
          </cell>
          <cell r="G131" t="str">
            <v>C</v>
          </cell>
          <cell r="H131" t="str">
            <v>0</v>
          </cell>
          <cell r="I131" t="str">
            <v>233000</v>
          </cell>
          <cell r="J131">
            <v>0</v>
          </cell>
          <cell r="K131" t="str">
            <v>30/01/2009 00:00:00</v>
          </cell>
        </row>
        <row r="132">
          <cell r="E132" t="str">
            <v>321200</v>
          </cell>
          <cell r="F132" t="str">
            <v>Demand Deposit from Private Sector</v>
          </cell>
          <cell r="G132" t="str">
            <v>C</v>
          </cell>
          <cell r="H132" t="str">
            <v>B</v>
          </cell>
          <cell r="I132" t="str">
            <v>235000</v>
          </cell>
          <cell r="J132">
            <v>39637.19</v>
          </cell>
          <cell r="K132" t="str">
            <v>30/01/2009 00:00:00</v>
          </cell>
        </row>
        <row r="133">
          <cell r="E133" t="str">
            <v>321230</v>
          </cell>
          <cell r="F133" t="str">
            <v>Demand Deposit – Non Interest Bearing – Private Sector – Resident</v>
          </cell>
          <cell r="G133" t="str">
            <v>C</v>
          </cell>
          <cell r="H133" t="str">
            <v>B</v>
          </cell>
          <cell r="I133" t="str">
            <v>236000</v>
          </cell>
          <cell r="J133">
            <v>39537.19</v>
          </cell>
          <cell r="K133" t="str">
            <v>30/01/2009 00:00:00</v>
          </cell>
        </row>
        <row r="134">
          <cell r="E134" t="str">
            <v>321232</v>
          </cell>
          <cell r="F134" t="str">
            <v>Demand Deposit – Non Int Bearing – Private Sector – Resident –USD</v>
          </cell>
          <cell r="G134" t="str">
            <v>C</v>
          </cell>
          <cell r="H134" t="str">
            <v>0</v>
          </cell>
          <cell r="I134" t="str">
            <v>238000</v>
          </cell>
          <cell r="J134">
            <v>39537.19</v>
          </cell>
          <cell r="K134" t="str">
            <v>30/01/2009 00:00:00</v>
          </cell>
        </row>
        <row r="135">
          <cell r="E135" t="str">
            <v>321240</v>
          </cell>
          <cell r="F135" t="str">
            <v>Demand Deposit – Non Interest Bearing – Private Sector – Non Resident</v>
          </cell>
          <cell r="G135" t="str">
            <v>C</v>
          </cell>
          <cell r="H135" t="str">
            <v>B</v>
          </cell>
          <cell r="I135" t="str">
            <v>240000</v>
          </cell>
          <cell r="J135">
            <v>100</v>
          </cell>
          <cell r="K135" t="str">
            <v>30/01/2009 00:00:00</v>
          </cell>
        </row>
        <row r="136">
          <cell r="E136" t="str">
            <v>321242</v>
          </cell>
          <cell r="F136" t="str">
            <v>Demand Deposit – Non Int Bearing – Private Sector – Non Resident –USD</v>
          </cell>
          <cell r="G136" t="str">
            <v>C</v>
          </cell>
          <cell r="H136" t="str">
            <v>0</v>
          </cell>
          <cell r="I136" t="str">
            <v>242000</v>
          </cell>
          <cell r="J136">
            <v>100</v>
          </cell>
          <cell r="K136" t="str">
            <v>30/01/2009 00:00:00</v>
          </cell>
        </row>
        <row r="137">
          <cell r="E137" t="str">
            <v>321250</v>
          </cell>
          <cell r="F137" t="str">
            <v>Certified Checks Outstanding and Bank Checks Issued Outstanding – Private Sector – Resident</v>
          </cell>
          <cell r="G137" t="str">
            <v>C</v>
          </cell>
          <cell r="H137" t="str">
            <v>B</v>
          </cell>
          <cell r="I137" t="str">
            <v>244000</v>
          </cell>
          <cell r="J137">
            <v>0</v>
          </cell>
          <cell r="K137" t="str">
            <v>30/01/2009 00:00:00</v>
          </cell>
        </row>
        <row r="138">
          <cell r="E138" t="str">
            <v>321252</v>
          </cell>
          <cell r="F138" t="str">
            <v>Certified Checks Outstanding and BK Checks Issued Outstanding – Private Sector – Resident –USD</v>
          </cell>
          <cell r="G138" t="str">
            <v>C</v>
          </cell>
          <cell r="H138" t="str">
            <v>0</v>
          </cell>
          <cell r="I138" t="str">
            <v>246000</v>
          </cell>
          <cell r="J138">
            <v>0</v>
          </cell>
          <cell r="K138" t="str">
            <v>30/01/2009 00:00:00</v>
          </cell>
        </row>
        <row r="139">
          <cell r="E139" t="str">
            <v>321260</v>
          </cell>
          <cell r="F139" t="str">
            <v>Certified Checks Outstanding and Bank Issued Foreign Draft Outstanding – Private Sector – Non Resident</v>
          </cell>
          <cell r="G139" t="str">
            <v>C</v>
          </cell>
          <cell r="H139" t="str">
            <v>B</v>
          </cell>
          <cell r="I139" t="str">
            <v>248000</v>
          </cell>
          <cell r="J139">
            <v>0</v>
          </cell>
          <cell r="K139" t="str">
            <v>30/01/2009 00:00:00</v>
          </cell>
        </row>
        <row r="140">
          <cell r="E140" t="str">
            <v>321262</v>
          </cell>
          <cell r="F140" t="str">
            <v>Certified Checks Outstanding and BK Issued F Draft Outstanding – Private Sector – Non Resident –USD</v>
          </cell>
          <cell r="G140" t="str">
            <v>C</v>
          </cell>
          <cell r="H140" t="str">
            <v>0</v>
          </cell>
          <cell r="I140" t="str">
            <v>250000</v>
          </cell>
          <cell r="J140">
            <v>0</v>
          </cell>
          <cell r="K140" t="str">
            <v>30/01/2009 00:00:00</v>
          </cell>
        </row>
        <row r="141">
          <cell r="E141" t="str">
            <v>322000</v>
          </cell>
          <cell r="F141" t="str">
            <v>Saving Deposit</v>
          </cell>
          <cell r="G141" t="str">
            <v>C</v>
          </cell>
          <cell r="H141" t="str">
            <v>B</v>
          </cell>
          <cell r="I141" t="str">
            <v>252000</v>
          </cell>
          <cell r="J141">
            <v>391622.93</v>
          </cell>
          <cell r="K141" t="str">
            <v>30/01/2009 00:00:00</v>
          </cell>
        </row>
        <row r="142">
          <cell r="E142" t="str">
            <v>322100</v>
          </cell>
          <cell r="F142" t="str">
            <v>Saving Deposit from Individuals</v>
          </cell>
          <cell r="G142" t="str">
            <v>C</v>
          </cell>
          <cell r="H142" t="str">
            <v>B</v>
          </cell>
          <cell r="I142" t="str">
            <v>253000</v>
          </cell>
          <cell r="J142">
            <v>249012.12</v>
          </cell>
          <cell r="K142" t="str">
            <v>30/01/2009 00:00:00</v>
          </cell>
        </row>
        <row r="143">
          <cell r="E143" t="str">
            <v>322110</v>
          </cell>
          <cell r="F143" t="str">
            <v>Short Term – Saving Deposit – Individuals – Resident</v>
          </cell>
          <cell r="G143" t="str">
            <v>C</v>
          </cell>
          <cell r="H143" t="str">
            <v>B</v>
          </cell>
          <cell r="I143" t="str">
            <v>254000</v>
          </cell>
          <cell r="J143">
            <v>209827.5</v>
          </cell>
          <cell r="K143" t="str">
            <v>30/01/2009 00:00:00</v>
          </cell>
        </row>
        <row r="144">
          <cell r="E144" t="str">
            <v>322112</v>
          </cell>
          <cell r="F144" t="str">
            <v>Short Term – S/A – Individuals – Resident –USD</v>
          </cell>
          <cell r="G144" t="str">
            <v>C</v>
          </cell>
          <cell r="H144" t="str">
            <v>0</v>
          </cell>
          <cell r="I144" t="str">
            <v>256000</v>
          </cell>
          <cell r="J144">
            <v>201637.42</v>
          </cell>
          <cell r="K144" t="str">
            <v>30/01/2009 00:00:00</v>
          </cell>
        </row>
        <row r="145">
          <cell r="E145" t="str">
            <v>322115</v>
          </cell>
          <cell r="F145" t="str">
            <v>Short Term – S/A – Individuals – Resident –THB</v>
          </cell>
          <cell r="G145" t="str">
            <v>C</v>
          </cell>
          <cell r="H145" t="str">
            <v>0</v>
          </cell>
          <cell r="I145" t="str">
            <v>257000</v>
          </cell>
          <cell r="J145">
            <v>8190.08</v>
          </cell>
          <cell r="K145" t="str">
            <v>30/01/2009 00:00:00</v>
          </cell>
        </row>
        <row r="146">
          <cell r="E146" t="str">
            <v>322120</v>
          </cell>
          <cell r="F146" t="str">
            <v>Short Term – Saving Deposit – Individuals – Non Resident</v>
          </cell>
          <cell r="G146" t="str">
            <v>C</v>
          </cell>
          <cell r="H146" t="str">
            <v>B</v>
          </cell>
          <cell r="I146" t="str">
            <v>258000</v>
          </cell>
          <cell r="J146">
            <v>39184.620000000003</v>
          </cell>
          <cell r="K146" t="str">
            <v>30/01/2009 00:00:00</v>
          </cell>
        </row>
        <row r="147">
          <cell r="E147" t="str">
            <v>322122</v>
          </cell>
          <cell r="F147" t="str">
            <v>Short Term – S/A – Individuals – Non Resident –USD</v>
          </cell>
          <cell r="G147" t="str">
            <v>C</v>
          </cell>
          <cell r="H147" t="str">
            <v>0</v>
          </cell>
          <cell r="I147" t="str">
            <v>260000</v>
          </cell>
          <cell r="J147">
            <v>37941.43</v>
          </cell>
          <cell r="K147" t="str">
            <v>30/01/2009 00:00:00</v>
          </cell>
        </row>
        <row r="148">
          <cell r="E148" t="str">
            <v>322125</v>
          </cell>
          <cell r="F148" t="str">
            <v>Short Term – S/A – Individuals – Non Resident –THB</v>
          </cell>
          <cell r="G148" t="str">
            <v>C</v>
          </cell>
          <cell r="H148" t="str">
            <v>0</v>
          </cell>
          <cell r="I148" t="str">
            <v>261000</v>
          </cell>
          <cell r="J148">
            <v>1243.19</v>
          </cell>
          <cell r="K148" t="str">
            <v>30/01/2009 00:00:00</v>
          </cell>
        </row>
        <row r="149">
          <cell r="E149" t="str">
            <v>322200</v>
          </cell>
          <cell r="F149" t="str">
            <v>Saving Deposit from Private Sector</v>
          </cell>
          <cell r="G149" t="str">
            <v>C</v>
          </cell>
          <cell r="H149" t="str">
            <v>B</v>
          </cell>
          <cell r="I149" t="str">
            <v>262000</v>
          </cell>
          <cell r="J149">
            <v>142610.81</v>
          </cell>
          <cell r="K149" t="str">
            <v>30/01/2009 00:00:00</v>
          </cell>
        </row>
        <row r="150">
          <cell r="E150" t="str">
            <v>322210</v>
          </cell>
          <cell r="F150" t="str">
            <v>Short Term – Saving Deposit – Private Sector – Resident</v>
          </cell>
          <cell r="G150" t="str">
            <v>C</v>
          </cell>
          <cell r="H150" t="str">
            <v>B</v>
          </cell>
          <cell r="I150" t="str">
            <v>263000</v>
          </cell>
          <cell r="J150">
            <v>141488.32999999999</v>
          </cell>
          <cell r="K150" t="str">
            <v>30/01/2009 00:00:00</v>
          </cell>
        </row>
        <row r="151">
          <cell r="E151" t="str">
            <v>322212</v>
          </cell>
          <cell r="F151" t="str">
            <v>Short Term – S/A – Private Sector – Resident –USD</v>
          </cell>
          <cell r="G151" t="str">
            <v>C</v>
          </cell>
          <cell r="H151" t="str">
            <v>0</v>
          </cell>
          <cell r="I151" t="str">
            <v>265000</v>
          </cell>
          <cell r="J151">
            <v>141454.94</v>
          </cell>
          <cell r="K151" t="str">
            <v>30/01/2009 00:00:00</v>
          </cell>
        </row>
        <row r="152">
          <cell r="E152" t="str">
            <v>322215</v>
          </cell>
          <cell r="F152" t="str">
            <v>Short Term – S/A – Private Sector – Resident –THB</v>
          </cell>
          <cell r="G152" t="str">
            <v>C</v>
          </cell>
          <cell r="H152" t="str">
            <v>0</v>
          </cell>
          <cell r="I152" t="str">
            <v>266000</v>
          </cell>
          <cell r="J152">
            <v>33.39</v>
          </cell>
          <cell r="K152" t="str">
            <v>30/01/2009 00:00:00</v>
          </cell>
        </row>
        <row r="153">
          <cell r="E153" t="str">
            <v>322220</v>
          </cell>
          <cell r="F153" t="str">
            <v>Short Term – Saving Deposit – Private Sector – Non Resident</v>
          </cell>
          <cell r="G153" t="str">
            <v>C</v>
          </cell>
          <cell r="H153" t="str">
            <v>B</v>
          </cell>
          <cell r="I153" t="str">
            <v>267000</v>
          </cell>
          <cell r="J153">
            <v>1122.48</v>
          </cell>
          <cell r="K153" t="str">
            <v>30/01/2009 00:00:00</v>
          </cell>
        </row>
        <row r="154">
          <cell r="E154" t="str">
            <v>322222</v>
          </cell>
          <cell r="F154" t="str">
            <v>Short Term – S/A – Private Sector – Non Resident –USD</v>
          </cell>
          <cell r="G154" t="str">
            <v>C</v>
          </cell>
          <cell r="H154" t="str">
            <v>0</v>
          </cell>
          <cell r="I154" t="str">
            <v>269000</v>
          </cell>
          <cell r="J154">
            <v>1122.48</v>
          </cell>
          <cell r="K154" t="str">
            <v>30/01/2009 00:00:00</v>
          </cell>
        </row>
        <row r="155">
          <cell r="E155" t="str">
            <v>323000</v>
          </cell>
          <cell r="F155" t="str">
            <v>Time Deposit</v>
          </cell>
          <cell r="G155" t="str">
            <v>C</v>
          </cell>
          <cell r="H155" t="str">
            <v>B</v>
          </cell>
          <cell r="I155" t="str">
            <v>271000</v>
          </cell>
          <cell r="J155">
            <v>950.64</v>
          </cell>
          <cell r="K155" t="str">
            <v>30/01/2009 00:00:00</v>
          </cell>
        </row>
        <row r="156">
          <cell r="E156" t="str">
            <v>323100</v>
          </cell>
          <cell r="F156" t="str">
            <v>Time Deposit from Individual</v>
          </cell>
          <cell r="G156" t="str">
            <v>C</v>
          </cell>
          <cell r="H156" t="str">
            <v>B</v>
          </cell>
          <cell r="I156" t="str">
            <v>272000</v>
          </cell>
          <cell r="J156">
            <v>950.64</v>
          </cell>
          <cell r="K156" t="str">
            <v>30/01/2009 00:00:00</v>
          </cell>
        </row>
        <row r="157">
          <cell r="E157" t="str">
            <v>323110</v>
          </cell>
          <cell r="F157" t="str">
            <v>Short Term – Time Deposit – Individuals – Resident</v>
          </cell>
          <cell r="G157" t="str">
            <v>C</v>
          </cell>
          <cell r="H157" t="str">
            <v>B</v>
          </cell>
          <cell r="I157" t="str">
            <v>273000</v>
          </cell>
          <cell r="J157">
            <v>950.64</v>
          </cell>
          <cell r="K157" t="str">
            <v>30/01/2009 00:00:00</v>
          </cell>
        </row>
        <row r="158">
          <cell r="E158" t="str">
            <v>323112</v>
          </cell>
          <cell r="F158" t="str">
            <v>Short Term – F/D – Individuals – Resident –USD</v>
          </cell>
          <cell r="G158" t="str">
            <v>C</v>
          </cell>
          <cell r="H158" t="str">
            <v>0</v>
          </cell>
          <cell r="I158" t="str">
            <v>275000</v>
          </cell>
          <cell r="J158">
            <v>950.64</v>
          </cell>
          <cell r="K158" t="str">
            <v>30/01/2009 00:00:00</v>
          </cell>
        </row>
        <row r="159">
          <cell r="E159" t="str">
            <v>323200</v>
          </cell>
          <cell r="F159" t="str">
            <v>Time Deposit from Private Sector</v>
          </cell>
          <cell r="G159" t="str">
            <v>C</v>
          </cell>
          <cell r="H159" t="str">
            <v>B</v>
          </cell>
          <cell r="I159" t="str">
            <v>289000</v>
          </cell>
          <cell r="J159">
            <v>0</v>
          </cell>
          <cell r="K159" t="str">
            <v>30/01/2009 00:00:00</v>
          </cell>
        </row>
        <row r="160">
          <cell r="E160" t="str">
            <v>323210</v>
          </cell>
          <cell r="F160" t="str">
            <v>Short Term – Time Deposit – Private Sector – Resident</v>
          </cell>
          <cell r="G160" t="str">
            <v>C</v>
          </cell>
          <cell r="H160" t="str">
            <v>B</v>
          </cell>
          <cell r="I160" t="str">
            <v>290000</v>
          </cell>
          <cell r="J160">
            <v>0</v>
          </cell>
          <cell r="K160" t="str">
            <v>30/01/2009 00:00:00</v>
          </cell>
        </row>
        <row r="161">
          <cell r="E161" t="str">
            <v>323212</v>
          </cell>
          <cell r="F161" t="str">
            <v>Short Term – F/D – Private Sector – Resident –USD</v>
          </cell>
          <cell r="G161" t="str">
            <v>C</v>
          </cell>
          <cell r="H161" t="str">
            <v>0</v>
          </cell>
          <cell r="I161" t="str">
            <v>292000</v>
          </cell>
          <cell r="J161">
            <v>0</v>
          </cell>
          <cell r="K161" t="str">
            <v>30/01/2009 00:00:00</v>
          </cell>
        </row>
        <row r="162">
          <cell r="E162" t="str">
            <v>330000</v>
          </cell>
          <cell r="F162" t="str">
            <v>Borrowed Funds</v>
          </cell>
          <cell r="G162" t="str">
            <v>C</v>
          </cell>
          <cell r="H162" t="str">
            <v>B</v>
          </cell>
          <cell r="I162" t="str">
            <v>305100</v>
          </cell>
          <cell r="J162">
            <v>0</v>
          </cell>
          <cell r="K162" t="str">
            <v>30/01/2009 00:00:00</v>
          </cell>
        </row>
        <row r="163">
          <cell r="E163" t="str">
            <v>332000</v>
          </cell>
          <cell r="F163" t="str">
            <v>Long Term Borrowed Funds</v>
          </cell>
          <cell r="G163" t="str">
            <v>C</v>
          </cell>
          <cell r="H163" t="str">
            <v>B</v>
          </cell>
          <cell r="I163" t="str">
            <v>305200</v>
          </cell>
          <cell r="J163">
            <v>0</v>
          </cell>
          <cell r="K163" t="str">
            <v>30/01/2009 00:00:00</v>
          </cell>
        </row>
        <row r="164">
          <cell r="E164" t="str">
            <v>332600</v>
          </cell>
          <cell r="F164" t="str">
            <v>Borrowed Fund-Shareholders</v>
          </cell>
          <cell r="G164" t="str">
            <v>D</v>
          </cell>
          <cell r="H164" t="str">
            <v>B</v>
          </cell>
          <cell r="I164" t="str">
            <v>305300</v>
          </cell>
          <cell r="J164">
            <v>0</v>
          </cell>
          <cell r="K164" t="str">
            <v>30/01/2009 00:00:00</v>
          </cell>
        </row>
        <row r="165">
          <cell r="E165" t="str">
            <v>332620</v>
          </cell>
          <cell r="F165" t="str">
            <v>Borrowed Funds-Shareholders-Non Resident</v>
          </cell>
          <cell r="G165" t="str">
            <v>D</v>
          </cell>
          <cell r="H165" t="str">
            <v>B</v>
          </cell>
          <cell r="I165" t="str">
            <v>305400</v>
          </cell>
          <cell r="J165">
            <v>0</v>
          </cell>
          <cell r="K165" t="str">
            <v>30/01/2009 00:00:00</v>
          </cell>
        </row>
        <row r="166">
          <cell r="E166" t="str">
            <v>332622</v>
          </cell>
          <cell r="F166" t="str">
            <v>Borrowed Funds-Shareholders-Non Resident-USD</v>
          </cell>
          <cell r="G166" t="str">
            <v>D</v>
          </cell>
          <cell r="H166" t="str">
            <v>0</v>
          </cell>
          <cell r="I166" t="str">
            <v>305600</v>
          </cell>
          <cell r="J166">
            <v>0</v>
          </cell>
          <cell r="K166" t="str">
            <v>30/01/2009 00:00:00</v>
          </cell>
        </row>
        <row r="167">
          <cell r="E167" t="str">
            <v>332625</v>
          </cell>
          <cell r="F167" t="str">
            <v>Borrowed Funds-Shareholders-Non Resident-THB</v>
          </cell>
          <cell r="G167" t="str">
            <v>D</v>
          </cell>
          <cell r="H167" t="str">
            <v>0</v>
          </cell>
          <cell r="I167" t="str">
            <v>305700</v>
          </cell>
          <cell r="J167">
            <v>0</v>
          </cell>
          <cell r="K167" t="str">
            <v>30/01/2009 00:00:00</v>
          </cell>
        </row>
        <row r="168">
          <cell r="E168" t="str">
            <v>340000</v>
          </cell>
          <cell r="F168" t="str">
            <v>Accrued Interest Payable</v>
          </cell>
          <cell r="G168" t="str">
            <v>C</v>
          </cell>
          <cell r="H168" t="str">
            <v>B</v>
          </cell>
          <cell r="I168" t="str">
            <v>306000</v>
          </cell>
          <cell r="J168">
            <v>377.88</v>
          </cell>
          <cell r="K168" t="str">
            <v>30/01/2009 00:00:00</v>
          </cell>
        </row>
        <row r="169">
          <cell r="E169" t="str">
            <v>344000</v>
          </cell>
          <cell r="F169" t="str">
            <v>Accrued Interest Payable – Individuals</v>
          </cell>
          <cell r="G169" t="str">
            <v>C</v>
          </cell>
          <cell r="H169" t="str">
            <v>B</v>
          </cell>
          <cell r="I169" t="str">
            <v>307000</v>
          </cell>
          <cell r="J169">
            <v>255.39</v>
          </cell>
          <cell r="K169" t="str">
            <v>30/01/2009 00:00:00</v>
          </cell>
        </row>
        <row r="170">
          <cell r="E170" t="str">
            <v>344200</v>
          </cell>
          <cell r="F170" t="str">
            <v>AIP – Saving Deposit from Individuals</v>
          </cell>
          <cell r="G170" t="str">
            <v>C</v>
          </cell>
          <cell r="H170" t="str">
            <v>B</v>
          </cell>
          <cell r="I170" t="str">
            <v>308000</v>
          </cell>
          <cell r="J170">
            <v>253.13</v>
          </cell>
          <cell r="K170" t="str">
            <v>30/01/2009 00:00:00</v>
          </cell>
        </row>
        <row r="171">
          <cell r="E171" t="str">
            <v>344210</v>
          </cell>
          <cell r="F171" t="str">
            <v>AIP – Short Term – Saving Deposit from Individuals – Resident</v>
          </cell>
          <cell r="G171" t="str">
            <v>C</v>
          </cell>
          <cell r="H171" t="str">
            <v>B</v>
          </cell>
          <cell r="I171" t="str">
            <v>309000</v>
          </cell>
          <cell r="J171">
            <v>220.34</v>
          </cell>
          <cell r="K171" t="str">
            <v>30/01/2009 00:00:00</v>
          </cell>
        </row>
        <row r="172">
          <cell r="E172" t="str">
            <v>344212</v>
          </cell>
          <cell r="F172" t="str">
            <v>AIP – Short Term – S/A – Individuals – Resident –USD</v>
          </cell>
          <cell r="G172" t="str">
            <v>C</v>
          </cell>
          <cell r="H172" t="str">
            <v>0</v>
          </cell>
          <cell r="I172" t="str">
            <v>311000</v>
          </cell>
          <cell r="J172">
            <v>198.32</v>
          </cell>
          <cell r="K172" t="str">
            <v>30/01/2009 00:00:00</v>
          </cell>
        </row>
        <row r="173">
          <cell r="E173" t="str">
            <v>344215</v>
          </cell>
          <cell r="F173" t="str">
            <v>AIP – Short Term – S/A – Individuals – Resident –THB</v>
          </cell>
          <cell r="G173" t="str">
            <v>C</v>
          </cell>
          <cell r="H173" t="str">
            <v>0</v>
          </cell>
          <cell r="I173" t="str">
            <v>312000</v>
          </cell>
          <cell r="J173">
            <v>22.02</v>
          </cell>
          <cell r="K173" t="str">
            <v>30/01/2009 00:00:00</v>
          </cell>
        </row>
        <row r="174">
          <cell r="E174" t="str">
            <v>344220</v>
          </cell>
          <cell r="F174" t="str">
            <v>A/P – Short Term – Saving Deposit from Individuals – Non Resident</v>
          </cell>
          <cell r="G174" t="str">
            <v>C</v>
          </cell>
          <cell r="H174" t="str">
            <v>B</v>
          </cell>
          <cell r="I174" t="str">
            <v>313000</v>
          </cell>
          <cell r="J174">
            <v>32.79</v>
          </cell>
          <cell r="K174" t="str">
            <v>30/01/2009 00:00:00</v>
          </cell>
        </row>
        <row r="175">
          <cell r="E175" t="str">
            <v>344222</v>
          </cell>
          <cell r="F175" t="str">
            <v>AIP – Short Term – S/A – Individuals – Non Resident –USD</v>
          </cell>
          <cell r="G175" t="str">
            <v>C</v>
          </cell>
          <cell r="H175" t="str">
            <v>0</v>
          </cell>
          <cell r="I175" t="str">
            <v>315000</v>
          </cell>
          <cell r="J175">
            <v>31.69</v>
          </cell>
          <cell r="K175" t="str">
            <v>30/01/2009 00:00:00</v>
          </cell>
        </row>
        <row r="176">
          <cell r="E176" t="str">
            <v>344225</v>
          </cell>
          <cell r="F176" t="str">
            <v>AIP – Short Term – S/A – Individuals – Non Resident –THB</v>
          </cell>
          <cell r="G176" t="str">
            <v>C</v>
          </cell>
          <cell r="H176" t="str">
            <v>0</v>
          </cell>
          <cell r="I176" t="str">
            <v>316000</v>
          </cell>
          <cell r="J176">
            <v>1.1000000000000001</v>
          </cell>
          <cell r="K176" t="str">
            <v>30/01/2009 00:00:00</v>
          </cell>
        </row>
        <row r="177">
          <cell r="E177" t="str">
            <v>344300</v>
          </cell>
          <cell r="F177" t="str">
            <v>AIP – Time Deposit from Individuals</v>
          </cell>
          <cell r="G177" t="str">
            <v>C</v>
          </cell>
          <cell r="H177" t="str">
            <v>B</v>
          </cell>
          <cell r="I177" t="str">
            <v>317000</v>
          </cell>
          <cell r="J177">
            <v>2.2599999999999998</v>
          </cell>
          <cell r="K177" t="str">
            <v>30/01/2009 00:00:00</v>
          </cell>
        </row>
        <row r="178">
          <cell r="E178" t="str">
            <v>344310</v>
          </cell>
          <cell r="F178" t="str">
            <v>AIP – Short Term – Time Deposit from Individuals – Resident</v>
          </cell>
          <cell r="G178" t="str">
            <v>C</v>
          </cell>
          <cell r="H178" t="str">
            <v>B</v>
          </cell>
          <cell r="I178" t="str">
            <v>318000</v>
          </cell>
          <cell r="J178">
            <v>2.2599999999999998</v>
          </cell>
          <cell r="K178" t="str">
            <v>30/01/2009 00:00:00</v>
          </cell>
        </row>
        <row r="179">
          <cell r="E179" t="str">
            <v>344312</v>
          </cell>
          <cell r="F179" t="str">
            <v>AIP – Short Term – F/D – Individuals – Resident –USD</v>
          </cell>
          <cell r="G179" t="str">
            <v>C</v>
          </cell>
          <cell r="H179" t="str">
            <v>0</v>
          </cell>
          <cell r="I179" t="str">
            <v>320000</v>
          </cell>
          <cell r="J179">
            <v>2.2599999999999998</v>
          </cell>
          <cell r="K179" t="str">
            <v>30/01/2009 00:00:00</v>
          </cell>
        </row>
        <row r="180">
          <cell r="E180" t="str">
            <v>345000</v>
          </cell>
          <cell r="F180" t="str">
            <v>Accrued Interest Payable – Private Sector</v>
          </cell>
          <cell r="G180" t="str">
            <v>C</v>
          </cell>
          <cell r="H180" t="str">
            <v>B</v>
          </cell>
          <cell r="I180" t="str">
            <v>334000</v>
          </cell>
          <cell r="J180">
            <v>122.49</v>
          </cell>
          <cell r="K180" t="str">
            <v>30/01/2009 00:00:00</v>
          </cell>
        </row>
        <row r="181">
          <cell r="E181" t="str">
            <v>345200</v>
          </cell>
          <cell r="F181" t="str">
            <v>AIP – Saving Deposit from Private Sector</v>
          </cell>
          <cell r="G181" t="str">
            <v>C</v>
          </cell>
          <cell r="H181" t="str">
            <v>B</v>
          </cell>
          <cell r="I181" t="str">
            <v>335000</v>
          </cell>
          <cell r="J181">
            <v>122.49</v>
          </cell>
          <cell r="K181" t="str">
            <v>30/01/2009 00:00:00</v>
          </cell>
        </row>
        <row r="182">
          <cell r="E182" t="str">
            <v>345210</v>
          </cell>
          <cell r="F182" t="str">
            <v>AIP – Short Term – Saving Deposit from Private Sector – Resident</v>
          </cell>
          <cell r="G182" t="str">
            <v>C</v>
          </cell>
          <cell r="H182" t="str">
            <v>B</v>
          </cell>
          <cell r="I182" t="str">
            <v>336000</v>
          </cell>
          <cell r="J182">
            <v>121.49</v>
          </cell>
          <cell r="K182" t="str">
            <v>30/01/2009 00:00:00</v>
          </cell>
        </row>
        <row r="183">
          <cell r="E183" t="str">
            <v>345212</v>
          </cell>
          <cell r="F183" t="str">
            <v>AIP – Short Term – S/A – Private Sector – Resident –USD</v>
          </cell>
          <cell r="G183" t="str">
            <v>C</v>
          </cell>
          <cell r="H183" t="str">
            <v>0</v>
          </cell>
          <cell r="I183" t="str">
            <v>338000</v>
          </cell>
          <cell r="J183">
            <v>121.46</v>
          </cell>
          <cell r="K183" t="str">
            <v>30/01/2009 00:00:00</v>
          </cell>
        </row>
        <row r="184">
          <cell r="E184" t="str">
            <v>345215</v>
          </cell>
          <cell r="F184" t="str">
            <v>AIP – Short Term – S/A – Private Sector – Resident –THB</v>
          </cell>
          <cell r="G184" t="str">
            <v>C</v>
          </cell>
          <cell r="H184" t="str">
            <v>0</v>
          </cell>
          <cell r="I184" t="str">
            <v>339000</v>
          </cell>
          <cell r="J184">
            <v>0.03</v>
          </cell>
          <cell r="K184" t="str">
            <v>30/01/2009 00:00:00</v>
          </cell>
        </row>
        <row r="185">
          <cell r="E185" t="str">
            <v>345220</v>
          </cell>
          <cell r="F185" t="str">
            <v>AIP – Short Term – Saving Deposit from Private Sector – Non Resident</v>
          </cell>
          <cell r="G185" t="str">
            <v>C</v>
          </cell>
          <cell r="H185" t="str">
            <v>B</v>
          </cell>
          <cell r="I185" t="str">
            <v>340000</v>
          </cell>
          <cell r="J185">
            <v>1</v>
          </cell>
          <cell r="K185" t="str">
            <v>30/01/2009 00:00:00</v>
          </cell>
        </row>
        <row r="186">
          <cell r="E186" t="str">
            <v>345222</v>
          </cell>
          <cell r="F186" t="str">
            <v>AIP – Short Term – S/A – Private Sector – Non Resident –USD</v>
          </cell>
          <cell r="G186" t="str">
            <v>C</v>
          </cell>
          <cell r="H186" t="str">
            <v>0</v>
          </cell>
          <cell r="I186" t="str">
            <v>342000</v>
          </cell>
          <cell r="J186">
            <v>1</v>
          </cell>
          <cell r="K186" t="str">
            <v>30/01/2009 00:00:00</v>
          </cell>
        </row>
        <row r="187">
          <cell r="E187" t="str">
            <v>345300</v>
          </cell>
          <cell r="F187" t="str">
            <v>AIP – Time Deposit from Private Sector</v>
          </cell>
          <cell r="G187" t="str">
            <v>C</v>
          </cell>
          <cell r="H187" t="str">
            <v>B</v>
          </cell>
          <cell r="I187" t="str">
            <v>344000</v>
          </cell>
          <cell r="J187">
            <v>0</v>
          </cell>
          <cell r="K187" t="str">
            <v>30/01/2009 00:00:00</v>
          </cell>
        </row>
        <row r="188">
          <cell r="E188" t="str">
            <v>345310</v>
          </cell>
          <cell r="F188" t="str">
            <v>AIP – Short Term – Time Deposit from Private Sector – Resident</v>
          </cell>
          <cell r="G188" t="str">
            <v>C</v>
          </cell>
          <cell r="H188" t="str">
            <v>B</v>
          </cell>
          <cell r="I188" t="str">
            <v>345000</v>
          </cell>
          <cell r="J188">
            <v>0</v>
          </cell>
          <cell r="K188" t="str">
            <v>30/01/2009 00:00:00</v>
          </cell>
        </row>
        <row r="189">
          <cell r="E189" t="str">
            <v>345312</v>
          </cell>
          <cell r="F189" t="str">
            <v>AIP – Short Term – F/D – Private Sector – Resident –USD</v>
          </cell>
          <cell r="G189" t="str">
            <v>C</v>
          </cell>
          <cell r="H189" t="str">
            <v>0</v>
          </cell>
          <cell r="I189" t="str">
            <v>347000</v>
          </cell>
          <cell r="J189">
            <v>0</v>
          </cell>
          <cell r="K189" t="str">
            <v>30/01/2009 00:00:00</v>
          </cell>
        </row>
        <row r="190">
          <cell r="E190" t="str">
            <v>360000</v>
          </cell>
          <cell r="F190" t="str">
            <v>Accrued Payable Expenses</v>
          </cell>
          <cell r="G190" t="str">
            <v>C</v>
          </cell>
          <cell r="H190" t="str">
            <v>B</v>
          </cell>
          <cell r="I190" t="str">
            <v>361000</v>
          </cell>
          <cell r="J190">
            <v>538</v>
          </cell>
          <cell r="K190" t="str">
            <v>30/01/2009 00:00:00</v>
          </cell>
        </row>
        <row r="191">
          <cell r="E191" t="str">
            <v>362000</v>
          </cell>
          <cell r="F191" t="str">
            <v>Other Accrued Expenses</v>
          </cell>
          <cell r="G191" t="str">
            <v>C</v>
          </cell>
          <cell r="H191" t="str">
            <v>B</v>
          </cell>
          <cell r="I191" t="str">
            <v>367000</v>
          </cell>
          <cell r="J191">
            <v>538</v>
          </cell>
          <cell r="K191" t="str">
            <v>30/01/2009 00:00:00</v>
          </cell>
        </row>
        <row r="192">
          <cell r="E192" t="str">
            <v>362002</v>
          </cell>
          <cell r="F192" t="str">
            <v>Other Accrued Expenses –USD</v>
          </cell>
          <cell r="G192" t="str">
            <v>C</v>
          </cell>
          <cell r="H192" t="str">
            <v>0</v>
          </cell>
          <cell r="I192" t="str">
            <v>369000</v>
          </cell>
          <cell r="J192">
            <v>538</v>
          </cell>
          <cell r="K192" t="str">
            <v>30/01/2009 00:00:00</v>
          </cell>
        </row>
        <row r="193">
          <cell r="E193" t="str">
            <v>362005</v>
          </cell>
          <cell r="F193" t="str">
            <v>Other Accrued Expenses –THB</v>
          </cell>
          <cell r="G193" t="str">
            <v>C</v>
          </cell>
          <cell r="H193" t="str">
            <v>0</v>
          </cell>
          <cell r="I193" t="str">
            <v>370000</v>
          </cell>
          <cell r="J193">
            <v>0</v>
          </cell>
          <cell r="K193" t="str">
            <v>30/01/2009 00:00:00</v>
          </cell>
        </row>
        <row r="194">
          <cell r="E194" t="str">
            <v>370000</v>
          </cell>
          <cell r="F194" t="str">
            <v>Accrued Taxes Payable, Unearned, and Deferred Income</v>
          </cell>
          <cell r="G194" t="str">
            <v>C</v>
          </cell>
          <cell r="H194" t="str">
            <v>B</v>
          </cell>
          <cell r="I194" t="str">
            <v>371000</v>
          </cell>
          <cell r="J194">
            <v>28487</v>
          </cell>
          <cell r="K194" t="str">
            <v>30/01/2009 00:00:00</v>
          </cell>
        </row>
        <row r="195">
          <cell r="E195" t="str">
            <v>371000</v>
          </cell>
          <cell r="F195" t="str">
            <v>Accrued Taxes Payable</v>
          </cell>
          <cell r="G195" t="str">
            <v>C</v>
          </cell>
          <cell r="H195" t="str">
            <v>B</v>
          </cell>
          <cell r="I195" t="str">
            <v>372000</v>
          </cell>
          <cell r="J195">
            <v>28487</v>
          </cell>
          <cell r="K195" t="str">
            <v>30/01/2009 00:00:00</v>
          </cell>
        </row>
        <row r="196">
          <cell r="E196" t="str">
            <v>371100</v>
          </cell>
          <cell r="F196" t="str">
            <v>Accrued Income Taxes Payble-Current Year</v>
          </cell>
          <cell r="G196" t="str">
            <v>C</v>
          </cell>
          <cell r="H196" t="str">
            <v>B</v>
          </cell>
          <cell r="I196" t="str">
            <v>372500</v>
          </cell>
          <cell r="J196">
            <v>28377</v>
          </cell>
          <cell r="K196" t="str">
            <v>30/01/2009 00:00:00</v>
          </cell>
        </row>
        <row r="197">
          <cell r="E197" t="str">
            <v>371102</v>
          </cell>
          <cell r="F197" t="str">
            <v>Accrued Income Taxes Payble-Current Year-USD</v>
          </cell>
          <cell r="G197" t="str">
            <v>C</v>
          </cell>
          <cell r="H197" t="str">
            <v>0</v>
          </cell>
          <cell r="I197" t="str">
            <v>372600</v>
          </cell>
          <cell r="J197">
            <v>28377</v>
          </cell>
          <cell r="K197" t="str">
            <v>30/01/2009 00:00:00</v>
          </cell>
        </row>
        <row r="198">
          <cell r="E198" t="str">
            <v>371200</v>
          </cell>
          <cell r="F198" t="str">
            <v>Accrued Taxes Payable – Other Than Income Taxes</v>
          </cell>
          <cell r="G198" t="str">
            <v>C</v>
          </cell>
          <cell r="H198" t="str">
            <v>B</v>
          </cell>
          <cell r="I198" t="str">
            <v>373000</v>
          </cell>
          <cell r="J198">
            <v>110</v>
          </cell>
          <cell r="K198" t="str">
            <v>30/01/2009 00:00:00</v>
          </cell>
        </row>
        <row r="199">
          <cell r="E199" t="str">
            <v>371202</v>
          </cell>
          <cell r="F199" t="str">
            <v>Accrued Taxes Payable – Other Than Income Taxes –USD</v>
          </cell>
          <cell r="G199" t="str">
            <v>C</v>
          </cell>
          <cell r="H199" t="str">
            <v>0</v>
          </cell>
          <cell r="I199" t="str">
            <v>375000</v>
          </cell>
          <cell r="J199">
            <v>110</v>
          </cell>
          <cell r="K199" t="str">
            <v>30/01/2009 00:00:00</v>
          </cell>
        </row>
        <row r="200">
          <cell r="E200" t="str">
            <v>380000</v>
          </cell>
          <cell r="F200" t="str">
            <v>Other Liabilities</v>
          </cell>
          <cell r="G200" t="str">
            <v>C</v>
          </cell>
          <cell r="H200" t="str">
            <v>B</v>
          </cell>
          <cell r="I200" t="str">
            <v>377000</v>
          </cell>
          <cell r="J200">
            <v>-1685.69</v>
          </cell>
          <cell r="K200" t="str">
            <v>30/01/2009 00:00:00</v>
          </cell>
        </row>
        <row r="201">
          <cell r="E201" t="str">
            <v>384000</v>
          </cell>
          <cell r="F201" t="str">
            <v>Saving and Time Deposit Interest Withholding Taxes</v>
          </cell>
          <cell r="G201" t="str">
            <v>C</v>
          </cell>
          <cell r="H201" t="str">
            <v>B</v>
          </cell>
          <cell r="I201" t="str">
            <v>379000</v>
          </cell>
          <cell r="J201">
            <v>0.08</v>
          </cell>
          <cell r="K201" t="str">
            <v>30/01/2009 00:00:00</v>
          </cell>
        </row>
        <row r="202">
          <cell r="E202" t="str">
            <v>384002</v>
          </cell>
          <cell r="F202" t="str">
            <v>S/A and F/D Int Withholding Taxes –USD</v>
          </cell>
          <cell r="G202" t="str">
            <v>C</v>
          </cell>
          <cell r="H202" t="str">
            <v>0</v>
          </cell>
          <cell r="I202" t="str">
            <v>381000</v>
          </cell>
          <cell r="J202">
            <v>0.08</v>
          </cell>
          <cell r="K202" t="str">
            <v>30/01/2009 00:00:00</v>
          </cell>
        </row>
        <row r="203">
          <cell r="E203" t="str">
            <v>384005</v>
          </cell>
          <cell r="F203" t="str">
            <v>S/A and F/D Int Withholding Taxes –THB</v>
          </cell>
          <cell r="G203" t="str">
            <v>C</v>
          </cell>
          <cell r="H203" t="str">
            <v>0</v>
          </cell>
          <cell r="I203" t="str">
            <v>382000</v>
          </cell>
          <cell r="J203">
            <v>0</v>
          </cell>
          <cell r="K203" t="str">
            <v>30/01/2009 00:00:00</v>
          </cell>
        </row>
        <row r="204">
          <cell r="E204" t="str">
            <v>386000</v>
          </cell>
          <cell r="F204" t="str">
            <v>Position Account Foreign Exchange</v>
          </cell>
          <cell r="G204" t="str">
            <v>C</v>
          </cell>
          <cell r="H204" t="str">
            <v>B</v>
          </cell>
          <cell r="I204" t="str">
            <v>382100</v>
          </cell>
          <cell r="J204">
            <v>-1795.77</v>
          </cell>
          <cell r="K204" t="str">
            <v>30/01/2009 00:00:00</v>
          </cell>
        </row>
        <row r="205">
          <cell r="E205" t="str">
            <v>386001</v>
          </cell>
          <cell r="F205" t="str">
            <v>Position Account Foreign Exchange-KHR</v>
          </cell>
          <cell r="G205" t="str">
            <v>C</v>
          </cell>
          <cell r="H205" t="str">
            <v>0</v>
          </cell>
          <cell r="I205" t="str">
            <v>382200</v>
          </cell>
          <cell r="J205">
            <v>1935.1</v>
          </cell>
          <cell r="K205" t="str">
            <v>30/01/2009 00:00:00</v>
          </cell>
        </row>
        <row r="206">
          <cell r="E206" t="str">
            <v>386002</v>
          </cell>
          <cell r="F206" t="str">
            <v>Position Account Foreign Exchange-USD</v>
          </cell>
          <cell r="G206" t="str">
            <v>C</v>
          </cell>
          <cell r="H206" t="str">
            <v>0</v>
          </cell>
          <cell r="I206" t="str">
            <v>382300</v>
          </cell>
          <cell r="J206">
            <v>9785.16</v>
          </cell>
          <cell r="K206" t="str">
            <v>30/01/2009 00:00:00</v>
          </cell>
        </row>
        <row r="207">
          <cell r="E207" t="str">
            <v>386003</v>
          </cell>
          <cell r="F207" t="str">
            <v>Position Account Foreign Exchange-EUR</v>
          </cell>
          <cell r="G207" t="str">
            <v>C</v>
          </cell>
          <cell r="H207" t="str">
            <v>0</v>
          </cell>
          <cell r="I207" t="str">
            <v>382310</v>
          </cell>
          <cell r="J207">
            <v>0</v>
          </cell>
          <cell r="K207" t="str">
            <v>30/01/2009 00:00:00</v>
          </cell>
        </row>
        <row r="208">
          <cell r="E208" t="str">
            <v>386004</v>
          </cell>
          <cell r="F208" t="str">
            <v>Position Account Foreign Exchange-JPY</v>
          </cell>
          <cell r="G208" t="str">
            <v>C</v>
          </cell>
          <cell r="H208" t="str">
            <v>0</v>
          </cell>
          <cell r="I208" t="str">
            <v>382320</v>
          </cell>
          <cell r="J208">
            <v>0</v>
          </cell>
          <cell r="K208" t="str">
            <v>30/01/2009 00:00:00</v>
          </cell>
        </row>
        <row r="209">
          <cell r="E209" t="str">
            <v>386005</v>
          </cell>
          <cell r="F209" t="str">
            <v>Position Account Foreign Exchange-THB</v>
          </cell>
          <cell r="G209" t="str">
            <v>C</v>
          </cell>
          <cell r="H209" t="str">
            <v>0</v>
          </cell>
          <cell r="I209" t="str">
            <v>382400</v>
          </cell>
          <cell r="J209">
            <v>-13516.03</v>
          </cell>
          <cell r="K209" t="str">
            <v>30/01/2009 00:00:00</v>
          </cell>
        </row>
        <row r="210">
          <cell r="E210" t="str">
            <v>389000</v>
          </cell>
          <cell r="F210" t="str">
            <v>Provision for Potential Losses on Off Balance Sheet Accounts and Other Sundry Liabilities</v>
          </cell>
          <cell r="G210" t="str">
            <v>C</v>
          </cell>
          <cell r="H210" t="str">
            <v>B</v>
          </cell>
          <cell r="I210" t="str">
            <v>383000</v>
          </cell>
          <cell r="J210">
            <v>110</v>
          </cell>
          <cell r="K210" t="str">
            <v>30/01/2009 00:00:00</v>
          </cell>
        </row>
        <row r="211">
          <cell r="E211" t="str">
            <v>389200</v>
          </cell>
          <cell r="F211" t="str">
            <v>Other Sundry Liabilities – Unclaimed S/A and Unclaimed Cashier's Cheques</v>
          </cell>
          <cell r="G211" t="str">
            <v>C</v>
          </cell>
          <cell r="H211" t="str">
            <v>B</v>
          </cell>
          <cell r="I211" t="str">
            <v>384000</v>
          </cell>
          <cell r="J211">
            <v>110</v>
          </cell>
          <cell r="K211" t="str">
            <v>30/01/2009 00:00:00</v>
          </cell>
        </row>
        <row r="212">
          <cell r="E212" t="str">
            <v>389220</v>
          </cell>
          <cell r="F212" t="str">
            <v>Suspense Account</v>
          </cell>
          <cell r="G212" t="str">
            <v>C</v>
          </cell>
          <cell r="H212" t="str">
            <v>B</v>
          </cell>
          <cell r="I212" t="str">
            <v>396100</v>
          </cell>
          <cell r="J212">
            <v>110</v>
          </cell>
          <cell r="K212" t="str">
            <v>30/01/2009 00:00:00</v>
          </cell>
        </row>
        <row r="213">
          <cell r="E213" t="str">
            <v>389222</v>
          </cell>
          <cell r="F213" t="str">
            <v>Suspense A/C – Creditor–USD</v>
          </cell>
          <cell r="G213" t="str">
            <v>C</v>
          </cell>
          <cell r="H213" t="str">
            <v>0</v>
          </cell>
          <cell r="I213" t="str">
            <v>396200</v>
          </cell>
          <cell r="J213">
            <v>110</v>
          </cell>
          <cell r="K213" t="str">
            <v>30/01/2009 00:00:00</v>
          </cell>
        </row>
        <row r="214">
          <cell r="E214" t="str">
            <v>389225</v>
          </cell>
          <cell r="F214" t="str">
            <v>Suspense A/C –Creditor –THB</v>
          </cell>
          <cell r="G214" t="str">
            <v>C</v>
          </cell>
          <cell r="H214" t="str">
            <v>0</v>
          </cell>
          <cell r="I214" t="str">
            <v>396300</v>
          </cell>
          <cell r="J214">
            <v>0</v>
          </cell>
          <cell r="K214" t="str">
            <v>30/01/2009 00:00:00</v>
          </cell>
        </row>
        <row r="215">
          <cell r="E215" t="str">
            <v>407000</v>
          </cell>
          <cell r="F215" t="str">
            <v>Retained Earnings</v>
          </cell>
          <cell r="G215" t="str">
            <v>D</v>
          </cell>
          <cell r="H215" t="str">
            <v>B</v>
          </cell>
          <cell r="I215" t="str">
            <v>412000</v>
          </cell>
          <cell r="J215">
            <v>6509.48</v>
          </cell>
          <cell r="K215" t="str">
            <v>30/01/2009 00:00:00</v>
          </cell>
        </row>
        <row r="216">
          <cell r="E216" t="str">
            <v>407002</v>
          </cell>
          <cell r="F216" t="str">
            <v>Retained Earnings –USD</v>
          </cell>
          <cell r="G216" t="str">
            <v>D</v>
          </cell>
          <cell r="H216" t="str">
            <v>B</v>
          </cell>
          <cell r="I216" t="str">
            <v>414000</v>
          </cell>
          <cell r="J216">
            <v>6509.48</v>
          </cell>
          <cell r="K216" t="str">
            <v>30/01/2009 00:00:00</v>
          </cell>
        </row>
        <row r="217">
          <cell r="E217" t="str">
            <v>40700201</v>
          </cell>
          <cell r="F217" t="str">
            <v>Retained Earnings –USD (HO A/C 2)</v>
          </cell>
          <cell r="G217" t="str">
            <v>D</v>
          </cell>
          <cell r="H217" t="str">
            <v>0</v>
          </cell>
          <cell r="I217" t="str">
            <v>414100</v>
          </cell>
          <cell r="J217">
            <v>109810.32</v>
          </cell>
          <cell r="K217" t="str">
            <v>30/01/2009 00:00:00</v>
          </cell>
        </row>
        <row r="218">
          <cell r="E218" t="str">
            <v>40700202</v>
          </cell>
          <cell r="F218" t="str">
            <v>Retained Earnings –USD (Profit &amp; Loss A/C)</v>
          </cell>
          <cell r="G218" t="str">
            <v>C</v>
          </cell>
          <cell r="H218" t="str">
            <v>0</v>
          </cell>
          <cell r="I218" t="str">
            <v>414200</v>
          </cell>
          <cell r="J218">
            <v>103300.84</v>
          </cell>
          <cell r="K218" t="str">
            <v>30/01/2009 00:00:00</v>
          </cell>
        </row>
        <row r="219">
          <cell r="E219" t="str">
            <v>500000</v>
          </cell>
          <cell r="F219" t="str">
            <v>INCOME</v>
          </cell>
          <cell r="G219" t="str">
            <v>C</v>
          </cell>
          <cell r="H219" t="str">
            <v>B</v>
          </cell>
          <cell r="I219" t="str">
            <v>419000</v>
          </cell>
          <cell r="J219">
            <v>9749.19</v>
          </cell>
          <cell r="K219" t="str">
            <v>30/01/2009 00:00:00</v>
          </cell>
        </row>
        <row r="220">
          <cell r="E220" t="str">
            <v>510000</v>
          </cell>
          <cell r="F220" t="str">
            <v>Interest Income – Loans and Placements with Banks</v>
          </cell>
          <cell r="G220" t="str">
            <v>C</v>
          </cell>
          <cell r="H220" t="str">
            <v>B</v>
          </cell>
          <cell r="I220" t="str">
            <v>420000</v>
          </cell>
          <cell r="J220">
            <v>3480.72</v>
          </cell>
          <cell r="K220" t="str">
            <v>30/01/2009 00:00:00</v>
          </cell>
        </row>
        <row r="221">
          <cell r="E221" t="str">
            <v>511000</v>
          </cell>
          <cell r="F221" t="str">
            <v>Interest Income – Due from Banks</v>
          </cell>
          <cell r="G221" t="str">
            <v>C</v>
          </cell>
          <cell r="H221" t="str">
            <v>B</v>
          </cell>
          <cell r="I221" t="str">
            <v>421000</v>
          </cell>
          <cell r="J221">
            <v>3480.72</v>
          </cell>
          <cell r="K221" t="str">
            <v>30/01/2009 00:00:00</v>
          </cell>
        </row>
        <row r="222">
          <cell r="E222" t="str">
            <v>511100</v>
          </cell>
          <cell r="F222" t="str">
            <v>Interest Income – Due from NBC</v>
          </cell>
          <cell r="G222" t="str">
            <v>C</v>
          </cell>
          <cell r="H222" t="str">
            <v>B</v>
          </cell>
          <cell r="I222" t="str">
            <v>422000</v>
          </cell>
          <cell r="J222">
            <v>3480.72</v>
          </cell>
          <cell r="K222" t="str">
            <v>30/01/2009 00:00:00</v>
          </cell>
        </row>
        <row r="223">
          <cell r="E223" t="str">
            <v>511120</v>
          </cell>
          <cell r="F223" t="str">
            <v>Interest Income – Other Deposit with NBC</v>
          </cell>
          <cell r="G223" t="str">
            <v>C</v>
          </cell>
          <cell r="H223" t="str">
            <v>B</v>
          </cell>
          <cell r="I223" t="str">
            <v>427000</v>
          </cell>
          <cell r="J223">
            <v>3480.72</v>
          </cell>
          <cell r="K223" t="str">
            <v>30/01/2009 00:00:00</v>
          </cell>
        </row>
        <row r="224">
          <cell r="E224" t="str">
            <v>511122</v>
          </cell>
          <cell r="F224" t="str">
            <v>Int Income – Other Deposit with NBC –USD</v>
          </cell>
          <cell r="G224" t="str">
            <v>C</v>
          </cell>
          <cell r="H224" t="str">
            <v>0</v>
          </cell>
          <cell r="I224" t="str">
            <v>429000</v>
          </cell>
          <cell r="J224">
            <v>3480.72</v>
          </cell>
          <cell r="K224" t="str">
            <v>30/01/2009 00:00:00</v>
          </cell>
        </row>
        <row r="225">
          <cell r="E225" t="str">
            <v>530000</v>
          </cell>
          <cell r="F225" t="str">
            <v>Interest Income – Standard Loans and Lease Financing</v>
          </cell>
          <cell r="G225" t="str">
            <v>C</v>
          </cell>
          <cell r="H225" t="str">
            <v>B</v>
          </cell>
          <cell r="I225" t="str">
            <v>431000</v>
          </cell>
          <cell r="J225">
            <v>3310.55</v>
          </cell>
          <cell r="K225" t="str">
            <v>30/01/2009 00:00:00</v>
          </cell>
        </row>
        <row r="226">
          <cell r="E226" t="str">
            <v>532000</v>
          </cell>
          <cell r="F226" t="str">
            <v>Interest Income – Standard Loans – Commercial Loans</v>
          </cell>
          <cell r="G226" t="str">
            <v>C</v>
          </cell>
          <cell r="H226" t="str">
            <v>B</v>
          </cell>
          <cell r="I226" t="str">
            <v>432000</v>
          </cell>
          <cell r="J226">
            <v>3310.55</v>
          </cell>
          <cell r="K226" t="str">
            <v>30/01/2009 00:00:00</v>
          </cell>
        </row>
        <row r="227">
          <cell r="E227" t="str">
            <v>532100</v>
          </cell>
          <cell r="F227" t="str">
            <v>Interest Income – Standard Loans – Overdraft (Permanent Line of Credit)</v>
          </cell>
          <cell r="G227" t="str">
            <v>C</v>
          </cell>
          <cell r="H227" t="str">
            <v>B</v>
          </cell>
          <cell r="I227" t="str">
            <v>433000</v>
          </cell>
          <cell r="J227">
            <v>493.52</v>
          </cell>
          <cell r="K227" t="str">
            <v>30/01/2009 00:00:00</v>
          </cell>
        </row>
        <row r="228">
          <cell r="E228" t="str">
            <v>532110</v>
          </cell>
          <cell r="F228" t="str">
            <v>Interest Income – Standard Loans – Overdraft – Private Sector – Resident</v>
          </cell>
          <cell r="G228" t="str">
            <v>C</v>
          </cell>
          <cell r="H228" t="str">
            <v>B</v>
          </cell>
          <cell r="I228" t="str">
            <v>434000</v>
          </cell>
          <cell r="J228">
            <v>493.52</v>
          </cell>
          <cell r="K228" t="str">
            <v>30/01/2009 00:00:00</v>
          </cell>
        </row>
        <row r="229">
          <cell r="E229" t="str">
            <v>532112</v>
          </cell>
          <cell r="F229" t="str">
            <v>Int Income – STD Loans – O/D – Private Sector – Resident –USD</v>
          </cell>
          <cell r="G229" t="str">
            <v>C</v>
          </cell>
          <cell r="H229" t="str">
            <v>0</v>
          </cell>
          <cell r="I229" t="str">
            <v>436000</v>
          </cell>
          <cell r="J229">
            <v>493.52</v>
          </cell>
          <cell r="K229" t="str">
            <v>30/01/2009 00:00:00</v>
          </cell>
        </row>
        <row r="230">
          <cell r="E230" t="str">
            <v>532200</v>
          </cell>
          <cell r="F230" t="str">
            <v>Interest Income-Standard Loans-Short term Commercial Loans</v>
          </cell>
          <cell r="G230" t="str">
            <v>C</v>
          </cell>
          <cell r="H230" t="str">
            <v>B</v>
          </cell>
          <cell r="I230" t="str">
            <v>437010</v>
          </cell>
          <cell r="J230">
            <v>1463.89</v>
          </cell>
          <cell r="K230" t="str">
            <v>30/01/2009 00:00:00</v>
          </cell>
        </row>
        <row r="231">
          <cell r="E231" t="str">
            <v>532210</v>
          </cell>
          <cell r="F231" t="str">
            <v>Interest Income-Standard Loans-Short term Commercial Loans-Private Sector-Resident</v>
          </cell>
          <cell r="G231" t="str">
            <v>C</v>
          </cell>
          <cell r="H231" t="str">
            <v>B</v>
          </cell>
          <cell r="I231" t="str">
            <v>437020</v>
          </cell>
          <cell r="J231">
            <v>1463.89</v>
          </cell>
          <cell r="K231" t="str">
            <v>30/01/2009 00:00:00</v>
          </cell>
        </row>
        <row r="232">
          <cell r="E232" t="str">
            <v>532212</v>
          </cell>
          <cell r="F232" t="str">
            <v>Interest Income-Standard Loans-Short term Commercial Loans-Private Sector-Resident-USD</v>
          </cell>
          <cell r="G232" t="str">
            <v>C</v>
          </cell>
          <cell r="H232" t="str">
            <v>B</v>
          </cell>
          <cell r="I232" t="str">
            <v>437030</v>
          </cell>
          <cell r="J232">
            <v>1463.89</v>
          </cell>
          <cell r="K232" t="str">
            <v>30/01/2009 00:00:00</v>
          </cell>
        </row>
        <row r="233">
          <cell r="E233" t="str">
            <v>53221202</v>
          </cell>
          <cell r="F233" t="str">
            <v>Int. Inc.Std Loans-(LBP)- Short term Commercial Loans-Private Sector-Resident-USD</v>
          </cell>
          <cell r="G233" t="str">
            <v>C</v>
          </cell>
          <cell r="H233" t="str">
            <v>0</v>
          </cell>
          <cell r="I233" t="str">
            <v>437050</v>
          </cell>
          <cell r="J233">
            <v>1463.89</v>
          </cell>
          <cell r="K233" t="str">
            <v>30/01/2009 00:00:00</v>
          </cell>
        </row>
        <row r="234">
          <cell r="E234" t="str">
            <v>532300</v>
          </cell>
          <cell r="F234" t="str">
            <v>Interest Income – Standard Loans – Long term Commercial Loans</v>
          </cell>
          <cell r="G234" t="str">
            <v>C</v>
          </cell>
          <cell r="H234" t="str">
            <v>B</v>
          </cell>
          <cell r="I234" t="str">
            <v>438000</v>
          </cell>
          <cell r="J234">
            <v>1353.14</v>
          </cell>
          <cell r="K234" t="str">
            <v>30/01/2009 00:00:00</v>
          </cell>
        </row>
        <row r="235">
          <cell r="E235" t="str">
            <v>532370</v>
          </cell>
          <cell r="F235" t="str">
            <v>Interest Income – Standard Loans – Other Long term Loans</v>
          </cell>
          <cell r="G235" t="str">
            <v>C</v>
          </cell>
          <cell r="H235" t="str">
            <v>B</v>
          </cell>
          <cell r="I235" t="str">
            <v>439000</v>
          </cell>
          <cell r="J235">
            <v>1353.14</v>
          </cell>
          <cell r="K235" t="str">
            <v>30/01/2009 00:00:00</v>
          </cell>
        </row>
        <row r="236">
          <cell r="E236" t="str">
            <v>532372</v>
          </cell>
          <cell r="F236" t="str">
            <v>Int Income – STD Loans – Other Long term Loans – Private Sector – Resident –USD</v>
          </cell>
          <cell r="G236" t="str">
            <v>C</v>
          </cell>
          <cell r="H236" t="str">
            <v>0</v>
          </cell>
          <cell r="I236" t="str">
            <v>441000</v>
          </cell>
          <cell r="J236">
            <v>1353.14</v>
          </cell>
          <cell r="K236" t="str">
            <v>30/01/2009 00:00:00</v>
          </cell>
        </row>
        <row r="237">
          <cell r="E237" t="str">
            <v>570000</v>
          </cell>
          <cell r="F237" t="str">
            <v>Non Interest Income</v>
          </cell>
          <cell r="G237" t="str">
            <v>C</v>
          </cell>
          <cell r="H237" t="str">
            <v>B</v>
          </cell>
          <cell r="I237" t="str">
            <v>519000</v>
          </cell>
          <cell r="J237">
            <v>2957.92</v>
          </cell>
          <cell r="K237" t="str">
            <v>30/01/2009 00:00:00</v>
          </cell>
        </row>
        <row r="238">
          <cell r="E238" t="str">
            <v>571000</v>
          </cell>
          <cell r="F238" t="str">
            <v>Income – Fees and Commissions</v>
          </cell>
          <cell r="G238" t="str">
            <v>C</v>
          </cell>
          <cell r="H238" t="str">
            <v>B</v>
          </cell>
          <cell r="I238" t="str">
            <v>519100</v>
          </cell>
          <cell r="J238">
            <v>50.7</v>
          </cell>
          <cell r="K238" t="str">
            <v>30/01/2009 00:00:00</v>
          </cell>
        </row>
        <row r="239">
          <cell r="E239" t="str">
            <v>571200</v>
          </cell>
          <cell r="F239" t="str">
            <v>Fees Income Trade and Documentary Credits</v>
          </cell>
          <cell r="G239" t="str">
            <v>C</v>
          </cell>
          <cell r="H239" t="str">
            <v>B</v>
          </cell>
          <cell r="I239" t="str">
            <v>520000</v>
          </cell>
          <cell r="J239">
            <v>50.7</v>
          </cell>
          <cell r="K239" t="str">
            <v>30/01/2009 00:00:00</v>
          </cell>
        </row>
        <row r="240">
          <cell r="E240" t="str">
            <v>571220</v>
          </cell>
          <cell r="F240" t="str">
            <v>Fees Income – Bills of Exchange (BoE)</v>
          </cell>
          <cell r="G240" t="str">
            <v>C</v>
          </cell>
          <cell r="H240" t="str">
            <v>B</v>
          </cell>
          <cell r="I240" t="str">
            <v>531000</v>
          </cell>
          <cell r="J240">
            <v>50.7</v>
          </cell>
          <cell r="K240" t="str">
            <v>30/01/2009 00:00:00</v>
          </cell>
        </row>
        <row r="241">
          <cell r="E241" t="str">
            <v>571222</v>
          </cell>
          <cell r="F241" t="str">
            <v>Fees Income – Bills of Exchange – BoE –USD</v>
          </cell>
          <cell r="G241" t="str">
            <v>C</v>
          </cell>
          <cell r="H241" t="str">
            <v>B</v>
          </cell>
          <cell r="I241" t="str">
            <v>535000</v>
          </cell>
          <cell r="J241">
            <v>50.7</v>
          </cell>
          <cell r="K241" t="str">
            <v>30/01/2009 00:00:00</v>
          </cell>
        </row>
        <row r="242">
          <cell r="E242" t="str">
            <v>57122201</v>
          </cell>
          <cell r="F242" t="str">
            <v>Fees Income – Bills of Exchange – BoE –USD (Foreign Bill)</v>
          </cell>
          <cell r="G242" t="str">
            <v>C</v>
          </cell>
          <cell r="H242" t="str">
            <v>0</v>
          </cell>
          <cell r="I242" t="str">
            <v>536000</v>
          </cell>
          <cell r="J242">
            <v>50.7</v>
          </cell>
          <cell r="K242" t="str">
            <v>30/01/2009 00:00:00</v>
          </cell>
        </row>
        <row r="243">
          <cell r="E243" t="str">
            <v>572000</v>
          </cell>
          <cell r="F243" t="str">
            <v>Service Charges and Fees on Deposit Accounts</v>
          </cell>
          <cell r="G243" t="str">
            <v>C</v>
          </cell>
          <cell r="H243" t="str">
            <v>B</v>
          </cell>
          <cell r="I243" t="str">
            <v>571000</v>
          </cell>
          <cell r="J243">
            <v>30</v>
          </cell>
          <cell r="K243" t="str">
            <v>30/01/2009 00:00:00</v>
          </cell>
        </row>
        <row r="244">
          <cell r="E244" t="str">
            <v>572100</v>
          </cell>
          <cell r="F244" t="str">
            <v>Service Charges on Demand Deposit Accounts</v>
          </cell>
          <cell r="G244" t="str">
            <v>C</v>
          </cell>
          <cell r="H244" t="str">
            <v>B</v>
          </cell>
          <cell r="I244" t="str">
            <v>572000</v>
          </cell>
          <cell r="J244">
            <v>30</v>
          </cell>
          <cell r="K244" t="str">
            <v>30/01/2009 00:00:00</v>
          </cell>
        </row>
        <row r="245">
          <cell r="E245" t="str">
            <v>572150</v>
          </cell>
          <cell r="F245" t="str">
            <v>Fees for Sale of Customer Checkbooks</v>
          </cell>
          <cell r="G245" t="str">
            <v>C</v>
          </cell>
          <cell r="H245" t="str">
            <v>B</v>
          </cell>
          <cell r="I245" t="str">
            <v>585000</v>
          </cell>
          <cell r="J245">
            <v>30</v>
          </cell>
          <cell r="K245" t="str">
            <v>30/01/2009 00:00:00</v>
          </cell>
        </row>
        <row r="246">
          <cell r="E246" t="str">
            <v>572152</v>
          </cell>
          <cell r="F246" t="str">
            <v>Fees for Sale of Customer Checkbooks –USD</v>
          </cell>
          <cell r="G246" t="str">
            <v>C</v>
          </cell>
          <cell r="H246" t="str">
            <v>0</v>
          </cell>
          <cell r="I246" t="str">
            <v>587000</v>
          </cell>
          <cell r="J246">
            <v>30</v>
          </cell>
          <cell r="K246" t="str">
            <v>30/01/2009 00:00:00</v>
          </cell>
        </row>
        <row r="247">
          <cell r="E247" t="str">
            <v>573000</v>
          </cell>
          <cell r="F247" t="str">
            <v>Income – Other Commissions and Fees</v>
          </cell>
          <cell r="G247" t="str">
            <v>C</v>
          </cell>
          <cell r="H247" t="str">
            <v>B</v>
          </cell>
          <cell r="I247" t="str">
            <v>610000</v>
          </cell>
          <cell r="J247">
            <v>2578.5700000000002</v>
          </cell>
          <cell r="K247" t="str">
            <v>30/01/2009 00:00:00</v>
          </cell>
        </row>
        <row r="248">
          <cell r="E248" t="str">
            <v>573100</v>
          </cell>
          <cell r="F248" t="str">
            <v>Income – Other Commissions and Fees</v>
          </cell>
          <cell r="G248" t="str">
            <v>C</v>
          </cell>
          <cell r="H248" t="str">
            <v>B</v>
          </cell>
          <cell r="I248" t="str">
            <v>611000</v>
          </cell>
          <cell r="J248">
            <v>2578.5700000000002</v>
          </cell>
          <cell r="K248" t="str">
            <v>30/01/2009 00:00:00</v>
          </cell>
        </row>
        <row r="249">
          <cell r="E249" t="str">
            <v>573130</v>
          </cell>
          <cell r="F249" t="str">
            <v>Fees for Telex, Fax and Phone</v>
          </cell>
          <cell r="G249" t="str">
            <v>C</v>
          </cell>
          <cell r="H249" t="str">
            <v>B</v>
          </cell>
          <cell r="I249" t="str">
            <v>612000</v>
          </cell>
          <cell r="J249">
            <v>513.44000000000005</v>
          </cell>
          <cell r="K249" t="str">
            <v>30/01/2009 00:00:00</v>
          </cell>
        </row>
        <row r="250">
          <cell r="E250" t="str">
            <v>573132</v>
          </cell>
          <cell r="F250" t="str">
            <v>Fees for Telex, Fax and Phone –USD</v>
          </cell>
          <cell r="G250" t="str">
            <v>C</v>
          </cell>
          <cell r="H250" t="str">
            <v>0</v>
          </cell>
          <cell r="I250" t="str">
            <v>614000</v>
          </cell>
          <cell r="J250">
            <v>467.57</v>
          </cell>
          <cell r="K250" t="str">
            <v>30/01/2009 00:00:00</v>
          </cell>
        </row>
        <row r="251">
          <cell r="E251" t="str">
            <v>573135</v>
          </cell>
          <cell r="F251" t="str">
            <v>Fees for Telex, Fax and Phone –THB</v>
          </cell>
          <cell r="G251" t="str">
            <v>C</v>
          </cell>
          <cell r="H251" t="str">
            <v>0</v>
          </cell>
          <cell r="I251" t="str">
            <v>615000</v>
          </cell>
          <cell r="J251">
            <v>45.87</v>
          </cell>
          <cell r="K251" t="str">
            <v>30/01/2009 00:00:00</v>
          </cell>
        </row>
        <row r="252">
          <cell r="E252" t="str">
            <v>573160</v>
          </cell>
          <cell r="F252" t="str">
            <v>Fees for Wire Transfer</v>
          </cell>
          <cell r="G252" t="str">
            <v>C</v>
          </cell>
          <cell r="H252" t="str">
            <v>B</v>
          </cell>
          <cell r="I252" t="str">
            <v>624000</v>
          </cell>
          <cell r="J252">
            <v>1911.63</v>
          </cell>
          <cell r="K252" t="str">
            <v>30/01/2009 00:00:00</v>
          </cell>
        </row>
        <row r="253">
          <cell r="E253" t="str">
            <v>573162</v>
          </cell>
          <cell r="F253" t="str">
            <v>Fees for Wire Transfer –USD</v>
          </cell>
          <cell r="G253" t="str">
            <v>C</v>
          </cell>
          <cell r="H253" t="str">
            <v>0</v>
          </cell>
          <cell r="I253" t="str">
            <v>626000</v>
          </cell>
          <cell r="J253">
            <v>1782.9</v>
          </cell>
          <cell r="K253" t="str">
            <v>30/01/2009 00:00:00</v>
          </cell>
        </row>
        <row r="254">
          <cell r="E254" t="str">
            <v>573165</v>
          </cell>
          <cell r="F254" t="str">
            <v>Fees for Wire Transfer –THB</v>
          </cell>
          <cell r="G254" t="str">
            <v>C</v>
          </cell>
          <cell r="H254" t="str">
            <v>0</v>
          </cell>
          <cell r="I254" t="str">
            <v>627000</v>
          </cell>
          <cell r="J254">
            <v>128.72999999999999</v>
          </cell>
          <cell r="K254" t="str">
            <v>30/01/2009 00:00:00</v>
          </cell>
        </row>
        <row r="255">
          <cell r="E255" t="str">
            <v>573170</v>
          </cell>
          <cell r="F255" t="str">
            <v>Other Commissions and Fees Income</v>
          </cell>
          <cell r="G255" t="str">
            <v>C</v>
          </cell>
          <cell r="H255" t="str">
            <v>B</v>
          </cell>
          <cell r="I255" t="str">
            <v>628000</v>
          </cell>
          <cell r="J255">
            <v>153.5</v>
          </cell>
          <cell r="K255" t="str">
            <v>30/01/2009 00:00:00</v>
          </cell>
        </row>
        <row r="256">
          <cell r="E256" t="str">
            <v>573172</v>
          </cell>
          <cell r="F256" t="str">
            <v>Other Commissions and Fees Income –USD</v>
          </cell>
          <cell r="G256" t="str">
            <v>C</v>
          </cell>
          <cell r="H256" t="str">
            <v>0</v>
          </cell>
          <cell r="I256" t="str">
            <v>630000</v>
          </cell>
          <cell r="J256">
            <v>153.5</v>
          </cell>
          <cell r="K256" t="str">
            <v>30/01/2009 00:00:00</v>
          </cell>
        </row>
        <row r="257">
          <cell r="E257" t="str">
            <v>574000</v>
          </cell>
          <cell r="F257" t="str">
            <v>Others Income</v>
          </cell>
          <cell r="G257" t="str">
            <v>C</v>
          </cell>
          <cell r="H257" t="str">
            <v>B</v>
          </cell>
          <cell r="I257" t="str">
            <v>632000</v>
          </cell>
          <cell r="J257">
            <v>298.64999999999998</v>
          </cell>
          <cell r="K257" t="str">
            <v>30/01/2009 00:00:00</v>
          </cell>
        </row>
        <row r="258">
          <cell r="E258" t="str">
            <v>574400</v>
          </cell>
          <cell r="F258" t="str">
            <v>Foeign Exchange Gains</v>
          </cell>
          <cell r="G258" t="str">
            <v>C</v>
          </cell>
          <cell r="H258" t="str">
            <v>B</v>
          </cell>
          <cell r="I258" t="str">
            <v>633000</v>
          </cell>
          <cell r="J258">
            <v>298.64999999999998</v>
          </cell>
          <cell r="K258" t="str">
            <v>30/01/2009 00:00:00</v>
          </cell>
        </row>
        <row r="259">
          <cell r="E259" t="str">
            <v>574410</v>
          </cell>
          <cell r="F259" t="str">
            <v>Foreign Exchange Currency Gains</v>
          </cell>
          <cell r="G259" t="str">
            <v>C</v>
          </cell>
          <cell r="H259" t="str">
            <v>B</v>
          </cell>
          <cell r="I259" t="str">
            <v>634000</v>
          </cell>
          <cell r="J259">
            <v>183.07</v>
          </cell>
          <cell r="K259" t="str">
            <v>30/01/2009 00:00:00</v>
          </cell>
        </row>
        <row r="260">
          <cell r="E260" t="str">
            <v>574412</v>
          </cell>
          <cell r="F260" t="str">
            <v>FX CCY Gains –USD</v>
          </cell>
          <cell r="G260" t="str">
            <v>C</v>
          </cell>
          <cell r="H260" t="str">
            <v>0</v>
          </cell>
          <cell r="I260" t="str">
            <v>636000</v>
          </cell>
          <cell r="J260">
            <v>183.07</v>
          </cell>
          <cell r="K260" t="str">
            <v>30/01/2009 00:00:00</v>
          </cell>
        </row>
        <row r="261">
          <cell r="E261" t="str">
            <v>574420</v>
          </cell>
          <cell r="F261" t="str">
            <v>Foreign Exchange Translation Gains</v>
          </cell>
          <cell r="G261" t="str">
            <v>C</v>
          </cell>
          <cell r="H261" t="str">
            <v>B</v>
          </cell>
          <cell r="I261" t="str">
            <v>638000</v>
          </cell>
          <cell r="J261">
            <v>115.58</v>
          </cell>
          <cell r="K261" t="str">
            <v>30/01/2009 00:00:00</v>
          </cell>
        </row>
        <row r="262">
          <cell r="E262" t="str">
            <v>57442201</v>
          </cell>
          <cell r="F262" t="str">
            <v>FX Translation Gains –USD</v>
          </cell>
          <cell r="G262" t="str">
            <v>C</v>
          </cell>
          <cell r="H262" t="str">
            <v>0</v>
          </cell>
          <cell r="I262" t="str">
            <v>640900</v>
          </cell>
          <cell r="J262">
            <v>115.58</v>
          </cell>
          <cell r="K262" t="str">
            <v>30/01/2009 00:00:00</v>
          </cell>
        </row>
        <row r="263">
          <cell r="E263" t="str">
            <v>600000</v>
          </cell>
          <cell r="F263" t="str">
            <v>Expenses</v>
          </cell>
          <cell r="G263" t="str">
            <v>D</v>
          </cell>
          <cell r="H263" t="str">
            <v>B</v>
          </cell>
          <cell r="I263" t="str">
            <v>647000</v>
          </cell>
          <cell r="J263">
            <v>10936.16</v>
          </cell>
          <cell r="K263" t="str">
            <v>30/01/2009 00:00:00</v>
          </cell>
        </row>
        <row r="264">
          <cell r="E264" t="str">
            <v>620000</v>
          </cell>
          <cell r="F264" t="str">
            <v>Interest Expenses</v>
          </cell>
          <cell r="G264" t="str">
            <v>D</v>
          </cell>
          <cell r="H264" t="str">
            <v>B</v>
          </cell>
          <cell r="I264" t="str">
            <v>648000</v>
          </cell>
          <cell r="J264">
            <v>379.26</v>
          </cell>
          <cell r="K264" t="str">
            <v>30/01/2009 00:00:00</v>
          </cell>
        </row>
        <row r="265">
          <cell r="E265" t="str">
            <v>622000</v>
          </cell>
          <cell r="F265" t="str">
            <v>Interest Expenses – Saving Deposit from Customers</v>
          </cell>
          <cell r="G265" t="str">
            <v>D</v>
          </cell>
          <cell r="H265" t="str">
            <v>B</v>
          </cell>
          <cell r="I265" t="str">
            <v>649000</v>
          </cell>
          <cell r="J265">
            <v>378.03</v>
          </cell>
          <cell r="K265" t="str">
            <v>30/01/2009 00:00:00</v>
          </cell>
        </row>
        <row r="266">
          <cell r="E266" t="str">
            <v>622100</v>
          </cell>
          <cell r="F266" t="str">
            <v>Interest Expenses – Saving Deposit from Individuals</v>
          </cell>
          <cell r="G266" t="str">
            <v>D</v>
          </cell>
          <cell r="H266" t="str">
            <v>B</v>
          </cell>
          <cell r="I266" t="str">
            <v>650000</v>
          </cell>
          <cell r="J266">
            <v>255.54</v>
          </cell>
          <cell r="K266" t="str">
            <v>30/01/2009 00:00:00</v>
          </cell>
        </row>
        <row r="267">
          <cell r="E267" t="str">
            <v>622110</v>
          </cell>
          <cell r="F267" t="str">
            <v>Int Expenses – Short Term – S/A – Individuals – Resident</v>
          </cell>
          <cell r="G267" t="str">
            <v>D</v>
          </cell>
          <cell r="H267" t="str">
            <v>B</v>
          </cell>
          <cell r="I267" t="str">
            <v>650100</v>
          </cell>
          <cell r="J267">
            <v>222.75</v>
          </cell>
          <cell r="K267" t="str">
            <v>30/01/2009 00:00:00</v>
          </cell>
        </row>
        <row r="268">
          <cell r="E268" t="str">
            <v>622112</v>
          </cell>
          <cell r="F268" t="str">
            <v>Int Expenses – Short Term – S/A – Individuals – Resident –USD</v>
          </cell>
          <cell r="G268" t="str">
            <v>D</v>
          </cell>
          <cell r="H268" t="str">
            <v>0</v>
          </cell>
          <cell r="I268" t="str">
            <v>651000</v>
          </cell>
          <cell r="J268">
            <v>200.73</v>
          </cell>
          <cell r="K268" t="str">
            <v>30/01/2009 00:00:00</v>
          </cell>
        </row>
        <row r="269">
          <cell r="E269" t="str">
            <v>622115</v>
          </cell>
          <cell r="F269" t="str">
            <v>Int Expenses – Short Term – S/A – Individuals – Resident –THB</v>
          </cell>
          <cell r="G269" t="str">
            <v>D</v>
          </cell>
          <cell r="H269" t="str">
            <v>0</v>
          </cell>
          <cell r="I269" t="str">
            <v>652000</v>
          </cell>
          <cell r="J269">
            <v>22.02</v>
          </cell>
          <cell r="K269" t="str">
            <v>30/01/2009 00:00:00</v>
          </cell>
        </row>
        <row r="270">
          <cell r="E270" t="str">
            <v>622120</v>
          </cell>
          <cell r="F270" t="str">
            <v xml:space="preserve">Int Expenses – Short Term – S/A – Individuals – Non Resident </v>
          </cell>
          <cell r="G270" t="str">
            <v>D</v>
          </cell>
          <cell r="H270" t="str">
            <v>B</v>
          </cell>
          <cell r="I270" t="str">
            <v>652100</v>
          </cell>
          <cell r="J270">
            <v>32.79</v>
          </cell>
          <cell r="K270" t="str">
            <v>30/01/2009 00:00:00</v>
          </cell>
        </row>
        <row r="271">
          <cell r="E271" t="str">
            <v>622122</v>
          </cell>
          <cell r="F271" t="str">
            <v>Int Expenses – Short Term – S/A – Individuals – Non Resident –USD</v>
          </cell>
          <cell r="G271" t="str">
            <v>D</v>
          </cell>
          <cell r="H271" t="str">
            <v>0</v>
          </cell>
          <cell r="I271" t="str">
            <v>653000</v>
          </cell>
          <cell r="J271">
            <v>31.69</v>
          </cell>
          <cell r="K271" t="str">
            <v>30/01/2009 00:00:00</v>
          </cell>
        </row>
        <row r="272">
          <cell r="E272" t="str">
            <v>622125</v>
          </cell>
          <cell r="F272" t="str">
            <v>Int Expenses – Short Term – S/A – Individuals – Non Resident –THB</v>
          </cell>
          <cell r="G272" t="str">
            <v>D</v>
          </cell>
          <cell r="H272" t="str">
            <v>0</v>
          </cell>
          <cell r="I272" t="str">
            <v>653300</v>
          </cell>
          <cell r="J272">
            <v>1.1000000000000001</v>
          </cell>
          <cell r="K272" t="str">
            <v>30/01/2009 00:00:00</v>
          </cell>
        </row>
        <row r="273">
          <cell r="E273" t="str">
            <v>622200</v>
          </cell>
          <cell r="F273" t="str">
            <v>Interest Expenses – Saving Deposit from Private Sector</v>
          </cell>
          <cell r="G273" t="str">
            <v>D</v>
          </cell>
          <cell r="H273" t="str">
            <v>B</v>
          </cell>
          <cell r="I273" t="str">
            <v>654000</v>
          </cell>
          <cell r="J273">
            <v>122.49</v>
          </cell>
          <cell r="K273" t="str">
            <v>30/01/2009 00:00:00</v>
          </cell>
        </row>
        <row r="274">
          <cell r="E274" t="str">
            <v>622210</v>
          </cell>
          <cell r="F274" t="str">
            <v xml:space="preserve">Int Expenses – Short Term – S/A – Private Sector – Resident </v>
          </cell>
          <cell r="G274" t="str">
            <v>D</v>
          </cell>
          <cell r="H274" t="str">
            <v>B</v>
          </cell>
          <cell r="I274" t="str">
            <v>654100</v>
          </cell>
          <cell r="J274">
            <v>121.49</v>
          </cell>
          <cell r="K274" t="str">
            <v>30/01/2009 00:00:00</v>
          </cell>
        </row>
        <row r="275">
          <cell r="E275" t="str">
            <v>622212</v>
          </cell>
          <cell r="F275" t="str">
            <v>Int Expenses – Short Term – S/A – Private Sector – Resident –USD</v>
          </cell>
          <cell r="G275" t="str">
            <v>D</v>
          </cell>
          <cell r="H275" t="str">
            <v>0</v>
          </cell>
          <cell r="I275" t="str">
            <v>655000</v>
          </cell>
          <cell r="J275">
            <v>121.46</v>
          </cell>
          <cell r="K275" t="str">
            <v>30/01/2009 00:00:00</v>
          </cell>
        </row>
        <row r="276">
          <cell r="E276" t="str">
            <v>622215</v>
          </cell>
          <cell r="F276" t="str">
            <v>Int Expenses – Short Term – S/A – Private Sector – Resident –THB</v>
          </cell>
          <cell r="G276" t="str">
            <v>D</v>
          </cell>
          <cell r="H276" t="str">
            <v>0</v>
          </cell>
          <cell r="I276" t="str">
            <v>655100</v>
          </cell>
          <cell r="J276">
            <v>0.03</v>
          </cell>
          <cell r="K276" t="str">
            <v>30/01/2009 00:00:00</v>
          </cell>
        </row>
        <row r="277">
          <cell r="E277" t="str">
            <v>622220</v>
          </cell>
          <cell r="F277" t="str">
            <v xml:space="preserve">Int Expenses – Short Term – S/A – Private Sector – Non Resident </v>
          </cell>
          <cell r="G277" t="str">
            <v>D</v>
          </cell>
          <cell r="H277" t="str">
            <v>B</v>
          </cell>
          <cell r="I277" t="str">
            <v>655200</v>
          </cell>
          <cell r="J277">
            <v>1</v>
          </cell>
          <cell r="K277" t="str">
            <v>30/01/2009 00:00:00</v>
          </cell>
        </row>
        <row r="278">
          <cell r="E278" t="str">
            <v>622222</v>
          </cell>
          <cell r="F278" t="str">
            <v>Int Expenses – Short Term – S/A – Private Sector – Non Resident –USD</v>
          </cell>
          <cell r="G278" t="str">
            <v>D</v>
          </cell>
          <cell r="H278" t="str">
            <v>0</v>
          </cell>
          <cell r="I278" t="str">
            <v>656000</v>
          </cell>
          <cell r="J278">
            <v>1</v>
          </cell>
          <cell r="K278" t="str">
            <v>30/01/2009 00:00:00</v>
          </cell>
        </row>
        <row r="279">
          <cell r="E279" t="str">
            <v>623000</v>
          </cell>
          <cell r="F279" t="str">
            <v>Interest Expenses – Time Deposit from Customers</v>
          </cell>
          <cell r="G279" t="str">
            <v>D</v>
          </cell>
          <cell r="H279" t="str">
            <v>B</v>
          </cell>
          <cell r="I279" t="str">
            <v>657000</v>
          </cell>
          <cell r="J279">
            <v>1.23</v>
          </cell>
          <cell r="K279" t="str">
            <v>30/01/2009 00:00:00</v>
          </cell>
        </row>
        <row r="280">
          <cell r="E280" t="str">
            <v>623100</v>
          </cell>
          <cell r="F280" t="str">
            <v>Interest Expenses – Time Deposit from Individuals</v>
          </cell>
          <cell r="G280" t="str">
            <v>D</v>
          </cell>
          <cell r="H280" t="str">
            <v>B</v>
          </cell>
          <cell r="I280" t="str">
            <v>658000</v>
          </cell>
          <cell r="J280">
            <v>1.23</v>
          </cell>
          <cell r="K280" t="str">
            <v>30/01/2009 00:00:00</v>
          </cell>
        </row>
        <row r="281">
          <cell r="E281" t="str">
            <v>623110</v>
          </cell>
          <cell r="F281" t="str">
            <v xml:space="preserve">Int Expenses – Short Term – F/D – Individuals – Resident </v>
          </cell>
          <cell r="G281" t="str">
            <v>D</v>
          </cell>
          <cell r="H281" t="str">
            <v>B</v>
          </cell>
          <cell r="I281" t="str">
            <v>658100</v>
          </cell>
          <cell r="J281">
            <v>1.23</v>
          </cell>
          <cell r="K281" t="str">
            <v>30/01/2009 00:00:00</v>
          </cell>
        </row>
        <row r="282">
          <cell r="E282" t="str">
            <v>623112</v>
          </cell>
          <cell r="F282" t="str">
            <v>Int Expenses – Short Term – F/D – Individuals – Resident –USD</v>
          </cell>
          <cell r="G282" t="str">
            <v>D</v>
          </cell>
          <cell r="H282" t="str">
            <v>0</v>
          </cell>
          <cell r="I282" t="str">
            <v>659000</v>
          </cell>
          <cell r="J282">
            <v>1.23</v>
          </cell>
          <cell r="K282" t="str">
            <v>30/01/2009 00:00:00</v>
          </cell>
        </row>
        <row r="283">
          <cell r="E283" t="str">
            <v>640000</v>
          </cell>
          <cell r="F283" t="str">
            <v>Non Interest Expense – General Expenses</v>
          </cell>
          <cell r="G283" t="str">
            <v>D</v>
          </cell>
          <cell r="H283" t="str">
            <v>B</v>
          </cell>
          <cell r="I283" t="str">
            <v>668000</v>
          </cell>
          <cell r="J283">
            <v>8397.32</v>
          </cell>
          <cell r="K283" t="str">
            <v>30/01/2009 00:00:00</v>
          </cell>
        </row>
        <row r="284">
          <cell r="E284" t="str">
            <v>641000</v>
          </cell>
          <cell r="F284" t="str">
            <v>Salaries, Wages and Other Personel Expenses</v>
          </cell>
          <cell r="G284" t="str">
            <v>D</v>
          </cell>
          <cell r="H284" t="str">
            <v>B</v>
          </cell>
          <cell r="I284" t="str">
            <v>669000</v>
          </cell>
          <cell r="J284">
            <v>3824.66</v>
          </cell>
          <cell r="K284" t="str">
            <v>30/01/2009 00:00:00</v>
          </cell>
        </row>
        <row r="285">
          <cell r="E285" t="str">
            <v>641100</v>
          </cell>
          <cell r="F285" t="str">
            <v>Salaries, Wages and Incentive Expenses</v>
          </cell>
          <cell r="G285" t="str">
            <v>D</v>
          </cell>
          <cell r="H285" t="str">
            <v>B</v>
          </cell>
          <cell r="I285" t="str">
            <v>670000</v>
          </cell>
          <cell r="J285">
            <v>3697</v>
          </cell>
          <cell r="K285" t="str">
            <v>30/01/2009 00:00:00</v>
          </cell>
        </row>
        <row r="286">
          <cell r="E286" t="str">
            <v>641110</v>
          </cell>
          <cell r="F286" t="str">
            <v>Salaries and Wages Expense</v>
          </cell>
          <cell r="G286" t="str">
            <v>D</v>
          </cell>
          <cell r="H286" t="str">
            <v>B</v>
          </cell>
          <cell r="I286" t="str">
            <v>671000</v>
          </cell>
          <cell r="J286">
            <v>3697</v>
          </cell>
          <cell r="K286" t="str">
            <v>30/01/2009 00:00:00</v>
          </cell>
        </row>
        <row r="287">
          <cell r="E287" t="str">
            <v>641112</v>
          </cell>
          <cell r="F287" t="str">
            <v>PE – Salaries and Wages Expense –USD</v>
          </cell>
          <cell r="G287" t="str">
            <v>D</v>
          </cell>
          <cell r="H287" t="str">
            <v>B</v>
          </cell>
          <cell r="I287" t="str">
            <v>672000</v>
          </cell>
          <cell r="J287">
            <v>3697</v>
          </cell>
          <cell r="K287" t="str">
            <v>30/01/2009 00:00:00</v>
          </cell>
        </row>
        <row r="288">
          <cell r="E288" t="str">
            <v>64111201</v>
          </cell>
          <cell r="F288" t="str">
            <v xml:space="preserve">PE – Salaries and Wages Expense –(Salaries)–USD </v>
          </cell>
          <cell r="G288" t="str">
            <v>D</v>
          </cell>
          <cell r="H288" t="str">
            <v>0</v>
          </cell>
          <cell r="I288" t="str">
            <v>673000</v>
          </cell>
          <cell r="J288">
            <v>547</v>
          </cell>
          <cell r="K288" t="str">
            <v>30/01/2009 00:00:00</v>
          </cell>
        </row>
        <row r="289">
          <cell r="E289" t="str">
            <v>64111202</v>
          </cell>
          <cell r="F289" t="str">
            <v xml:space="preserve">PE – Salaries and Wages Expense –(Cost of Living)–USD </v>
          </cell>
          <cell r="G289" t="str">
            <v>D</v>
          </cell>
          <cell r="H289" t="str">
            <v>0</v>
          </cell>
          <cell r="I289" t="str">
            <v>674000</v>
          </cell>
          <cell r="J289">
            <v>3150</v>
          </cell>
          <cell r="K289" t="str">
            <v>30/01/2009 00:00:00</v>
          </cell>
        </row>
        <row r="290">
          <cell r="E290" t="str">
            <v>641200</v>
          </cell>
          <cell r="F290" t="str">
            <v>Other Personnel Expense</v>
          </cell>
          <cell r="G290" t="str">
            <v>D</v>
          </cell>
          <cell r="H290" t="str">
            <v>B</v>
          </cell>
          <cell r="I290" t="str">
            <v>682000</v>
          </cell>
          <cell r="J290">
            <v>127.66</v>
          </cell>
          <cell r="K290" t="str">
            <v>30/01/2009 00:00:00</v>
          </cell>
        </row>
        <row r="291">
          <cell r="E291" t="str">
            <v>641290</v>
          </cell>
          <cell r="F291" t="str">
            <v>Other Employee Expense</v>
          </cell>
          <cell r="G291" t="str">
            <v>D</v>
          </cell>
          <cell r="H291" t="str">
            <v>B</v>
          </cell>
          <cell r="I291" t="str">
            <v>688000</v>
          </cell>
          <cell r="J291">
            <v>127.66</v>
          </cell>
          <cell r="K291" t="str">
            <v>30/01/2009 00:00:00</v>
          </cell>
        </row>
        <row r="292">
          <cell r="E292" t="str">
            <v>641292</v>
          </cell>
          <cell r="F292" t="str">
            <v>Other Employee Expense –USD</v>
          </cell>
          <cell r="G292" t="str">
            <v>D</v>
          </cell>
          <cell r="H292" t="str">
            <v>B</v>
          </cell>
          <cell r="I292" t="str">
            <v>689000</v>
          </cell>
          <cell r="J292">
            <v>127.66</v>
          </cell>
          <cell r="K292" t="str">
            <v>30/01/2009 00:00:00</v>
          </cell>
        </row>
        <row r="293">
          <cell r="E293" t="str">
            <v>64129202</v>
          </cell>
          <cell r="F293" t="str">
            <v>Other Employee Expense –(Sundries)–USD</v>
          </cell>
          <cell r="G293" t="str">
            <v>D</v>
          </cell>
          <cell r="H293" t="str">
            <v>0</v>
          </cell>
          <cell r="I293" t="str">
            <v>691000</v>
          </cell>
          <cell r="J293">
            <v>7.66</v>
          </cell>
          <cell r="K293" t="str">
            <v>30/01/2009 00:00:00</v>
          </cell>
        </row>
        <row r="294">
          <cell r="E294" t="str">
            <v>64129203</v>
          </cell>
          <cell r="F294" t="str">
            <v>Other Employee Expense PR.-Housekeeper Charges USD</v>
          </cell>
          <cell r="G294" t="str">
            <v>D</v>
          </cell>
          <cell r="H294" t="str">
            <v>0</v>
          </cell>
          <cell r="I294" t="str">
            <v>691100</v>
          </cell>
          <cell r="J294">
            <v>120</v>
          </cell>
          <cell r="K294" t="str">
            <v>30/01/2009 00:00:00</v>
          </cell>
        </row>
        <row r="295">
          <cell r="E295" t="str">
            <v>642000</v>
          </cell>
          <cell r="F295" t="str">
            <v>Depreciation and Amortization Expense</v>
          </cell>
          <cell r="G295" t="str">
            <v>D</v>
          </cell>
          <cell r="H295" t="str">
            <v>B</v>
          </cell>
          <cell r="I295" t="str">
            <v>695000</v>
          </cell>
          <cell r="J295">
            <v>1544.42</v>
          </cell>
          <cell r="K295" t="str">
            <v>30/01/2009 00:00:00</v>
          </cell>
        </row>
        <row r="296">
          <cell r="E296" t="str">
            <v>642100</v>
          </cell>
          <cell r="F296" t="str">
            <v>Depreciation Expense</v>
          </cell>
          <cell r="G296" t="str">
            <v>D</v>
          </cell>
          <cell r="H296" t="str">
            <v>B</v>
          </cell>
          <cell r="I296" t="str">
            <v>696000</v>
          </cell>
          <cell r="J296">
            <v>1544.42</v>
          </cell>
          <cell r="K296" t="str">
            <v>30/01/2009 00:00:00</v>
          </cell>
        </row>
        <row r="297">
          <cell r="E297" t="str">
            <v>642120</v>
          </cell>
          <cell r="F297" t="str">
            <v>Depreciation Expense – Furniture and Fixtures</v>
          </cell>
          <cell r="G297" t="str">
            <v>D</v>
          </cell>
          <cell r="H297" t="str">
            <v>B</v>
          </cell>
          <cell r="I297" t="str">
            <v>699000</v>
          </cell>
          <cell r="J297">
            <v>215.31</v>
          </cell>
          <cell r="K297" t="str">
            <v>30/01/2009 00:00:00</v>
          </cell>
        </row>
        <row r="298">
          <cell r="E298" t="str">
            <v>642122</v>
          </cell>
          <cell r="F298" t="str">
            <v>Depre Expense – Furniture and Fixtures –USD</v>
          </cell>
          <cell r="G298" t="str">
            <v>D</v>
          </cell>
          <cell r="H298" t="str">
            <v>0</v>
          </cell>
          <cell r="I298" t="str">
            <v>700000</v>
          </cell>
          <cell r="J298">
            <v>174.6</v>
          </cell>
          <cell r="K298" t="str">
            <v>30/01/2009 00:00:00</v>
          </cell>
        </row>
        <row r="299">
          <cell r="E299" t="str">
            <v>642125</v>
          </cell>
          <cell r="F299" t="str">
            <v>Depre Expense – Furniture and Fixtures –THB</v>
          </cell>
          <cell r="G299" t="str">
            <v>D</v>
          </cell>
          <cell r="H299" t="str">
            <v>0</v>
          </cell>
          <cell r="I299" t="str">
            <v>700100</v>
          </cell>
          <cell r="J299">
            <v>40.71</v>
          </cell>
          <cell r="K299" t="str">
            <v>30/01/2009 00:00:00</v>
          </cell>
        </row>
        <row r="300">
          <cell r="E300" t="str">
            <v>642140</v>
          </cell>
          <cell r="F300" t="str">
            <v>Depreciation Expense – IT and Related Equipment</v>
          </cell>
          <cell r="G300" t="str">
            <v>D</v>
          </cell>
          <cell r="H300" t="str">
            <v>B</v>
          </cell>
          <cell r="I300" t="str">
            <v>703000</v>
          </cell>
          <cell r="J300">
            <v>561.85</v>
          </cell>
          <cell r="K300" t="str">
            <v>30/01/2009 00:00:00</v>
          </cell>
        </row>
        <row r="301">
          <cell r="E301" t="str">
            <v>642142</v>
          </cell>
          <cell r="F301" t="str">
            <v>Depre Expense – IT and Related Equipment –USD</v>
          </cell>
          <cell r="G301" t="str">
            <v>D</v>
          </cell>
          <cell r="H301" t="str">
            <v>0</v>
          </cell>
          <cell r="I301" t="str">
            <v>704000</v>
          </cell>
          <cell r="J301">
            <v>561.85</v>
          </cell>
          <cell r="K301" t="str">
            <v>30/01/2009 00:00:00</v>
          </cell>
        </row>
        <row r="302">
          <cell r="E302" t="str">
            <v>642150</v>
          </cell>
          <cell r="F302" t="str">
            <v>Depreciation Expense – Motor Vehicles</v>
          </cell>
          <cell r="G302" t="str">
            <v>D</v>
          </cell>
          <cell r="H302" t="str">
            <v>B</v>
          </cell>
          <cell r="I302" t="str">
            <v>705000</v>
          </cell>
          <cell r="J302">
            <v>601.83000000000004</v>
          </cell>
          <cell r="K302" t="str">
            <v>30/01/2009 00:00:00</v>
          </cell>
        </row>
        <row r="303">
          <cell r="E303" t="str">
            <v>642152</v>
          </cell>
          <cell r="F303" t="str">
            <v>Depre Expense – Motor Vehicles –USD</v>
          </cell>
          <cell r="G303" t="str">
            <v>D</v>
          </cell>
          <cell r="H303" t="str">
            <v>0</v>
          </cell>
          <cell r="I303" t="str">
            <v>706000</v>
          </cell>
          <cell r="J303">
            <v>601.83000000000004</v>
          </cell>
          <cell r="K303" t="str">
            <v>30/01/2009 00:00:00</v>
          </cell>
        </row>
        <row r="304">
          <cell r="E304" t="str">
            <v>642160</v>
          </cell>
          <cell r="F304" t="str">
            <v>Depreciation Expense – Other Fixed Assets</v>
          </cell>
          <cell r="G304" t="str">
            <v>D</v>
          </cell>
          <cell r="H304" t="str">
            <v>B</v>
          </cell>
          <cell r="I304" t="str">
            <v>707000</v>
          </cell>
          <cell r="J304">
            <v>165.43</v>
          </cell>
          <cell r="K304" t="str">
            <v>30/01/2009 00:00:00</v>
          </cell>
        </row>
        <row r="305">
          <cell r="E305" t="str">
            <v>642162</v>
          </cell>
          <cell r="F305" t="str">
            <v>Depre Expense – Other Fixed Assets –USD</v>
          </cell>
          <cell r="G305" t="str">
            <v>D</v>
          </cell>
          <cell r="H305" t="str">
            <v>0</v>
          </cell>
          <cell r="I305" t="str">
            <v>708000</v>
          </cell>
          <cell r="J305">
            <v>79.42</v>
          </cell>
          <cell r="K305" t="str">
            <v>30/01/2009 00:00:00</v>
          </cell>
        </row>
        <row r="306">
          <cell r="E306" t="str">
            <v>642165</v>
          </cell>
          <cell r="F306" t="str">
            <v>Depre Expense – Other Fixed Assets –THB</v>
          </cell>
          <cell r="G306" t="str">
            <v>D</v>
          </cell>
          <cell r="H306" t="str">
            <v>0</v>
          </cell>
          <cell r="I306" t="str">
            <v>708300</v>
          </cell>
          <cell r="J306">
            <v>86.01</v>
          </cell>
          <cell r="K306" t="str">
            <v>30/01/2009 00:00:00</v>
          </cell>
        </row>
        <row r="307">
          <cell r="E307" t="str">
            <v>643000</v>
          </cell>
          <cell r="F307" t="str">
            <v>Repair and Maintenance, Rental , Utilities and Other Expenses on Tangible Fixed Assets</v>
          </cell>
          <cell r="G307" t="str">
            <v>D</v>
          </cell>
          <cell r="H307" t="str">
            <v>B</v>
          </cell>
          <cell r="I307" t="str">
            <v>712000</v>
          </cell>
          <cell r="J307">
            <v>2702.43</v>
          </cell>
          <cell r="K307" t="str">
            <v>30/01/2009 00:00:00</v>
          </cell>
        </row>
        <row r="308">
          <cell r="E308" t="str">
            <v>643100</v>
          </cell>
          <cell r="F308" t="str">
            <v>Repair and Maintenance Expenses</v>
          </cell>
          <cell r="G308" t="str">
            <v>D</v>
          </cell>
          <cell r="H308" t="str">
            <v>B</v>
          </cell>
          <cell r="I308" t="str">
            <v>713000</v>
          </cell>
          <cell r="J308">
            <v>180.41</v>
          </cell>
          <cell r="K308" t="str">
            <v>30/01/2009 00:00:00</v>
          </cell>
        </row>
        <row r="309">
          <cell r="E309" t="str">
            <v>643110</v>
          </cell>
          <cell r="F309" t="str">
            <v>Repairs and Maintenance Expenses-Building Expenses</v>
          </cell>
          <cell r="G309" t="str">
            <v>D</v>
          </cell>
          <cell r="H309" t="str">
            <v>B</v>
          </cell>
          <cell r="I309" t="str">
            <v>713100</v>
          </cell>
          <cell r="J309">
            <v>180.41</v>
          </cell>
          <cell r="K309" t="str">
            <v>30/01/2009 00:00:00</v>
          </cell>
        </row>
        <row r="310">
          <cell r="E310" t="str">
            <v>643112</v>
          </cell>
          <cell r="F310" t="str">
            <v>Repairs and Maintenance-Building Expense-USD</v>
          </cell>
          <cell r="G310" t="str">
            <v>D</v>
          </cell>
          <cell r="H310" t="str">
            <v>0</v>
          </cell>
          <cell r="I310" t="str">
            <v>713200</v>
          </cell>
          <cell r="J310">
            <v>180.41</v>
          </cell>
          <cell r="K310" t="str">
            <v>30/01/2009 00:00:00</v>
          </cell>
        </row>
        <row r="311">
          <cell r="E311" t="str">
            <v>643210</v>
          </cell>
          <cell r="F311" t="str">
            <v>Building Rental Expenses</v>
          </cell>
          <cell r="G311" t="str">
            <v>D</v>
          </cell>
          <cell r="H311" t="str">
            <v>B</v>
          </cell>
          <cell r="I311" t="str">
            <v>723100</v>
          </cell>
          <cell r="J311">
            <v>2200</v>
          </cell>
          <cell r="K311" t="str">
            <v>30/01/2009 00:00:00</v>
          </cell>
        </row>
        <row r="312">
          <cell r="E312" t="str">
            <v>643212</v>
          </cell>
          <cell r="F312" t="str">
            <v>Building Rental Expenses-USD(Pre.Exp-Rent)</v>
          </cell>
          <cell r="G312" t="str">
            <v>D</v>
          </cell>
          <cell r="H312" t="str">
            <v>0</v>
          </cell>
          <cell r="I312" t="str">
            <v>723300</v>
          </cell>
          <cell r="J312">
            <v>2200</v>
          </cell>
          <cell r="K312" t="str">
            <v>30/01/2009 00:00:00</v>
          </cell>
        </row>
        <row r="313">
          <cell r="E313" t="str">
            <v>643300</v>
          </cell>
          <cell r="F313" t="str">
            <v>Utility Expenses</v>
          </cell>
          <cell r="G313" t="str">
            <v>D</v>
          </cell>
          <cell r="H313" t="str">
            <v>B</v>
          </cell>
          <cell r="I313" t="str">
            <v>724000</v>
          </cell>
          <cell r="J313">
            <v>316.52</v>
          </cell>
          <cell r="K313" t="str">
            <v>30/01/2009 00:00:00</v>
          </cell>
        </row>
        <row r="314">
          <cell r="E314" t="str">
            <v>643302</v>
          </cell>
          <cell r="F314" t="str">
            <v>Utility Expenses – Heat,Lignt, Power,and water Expense –USD</v>
          </cell>
          <cell r="G314" t="str">
            <v>D</v>
          </cell>
          <cell r="H314" t="str">
            <v>B</v>
          </cell>
          <cell r="I314" t="str">
            <v>725000</v>
          </cell>
          <cell r="J314">
            <v>316.52</v>
          </cell>
          <cell r="K314" t="str">
            <v>30/01/2009 00:00:00</v>
          </cell>
        </row>
        <row r="315">
          <cell r="E315" t="str">
            <v>64330201</v>
          </cell>
          <cell r="F315" t="str">
            <v xml:space="preserve">Utility Expenses – Pre.Exp–Water Expense –USD </v>
          </cell>
          <cell r="G315" t="str">
            <v>D</v>
          </cell>
          <cell r="H315" t="str">
            <v>0</v>
          </cell>
          <cell r="I315" t="str">
            <v>726000</v>
          </cell>
          <cell r="J315">
            <v>8.24</v>
          </cell>
          <cell r="K315" t="str">
            <v>30/01/2009 00:00:00</v>
          </cell>
        </row>
        <row r="316">
          <cell r="E316" t="str">
            <v>64330202</v>
          </cell>
          <cell r="F316" t="str">
            <v xml:space="preserve">Utility Expenses – Pre.Exp–Electricity – Expense –USD </v>
          </cell>
          <cell r="G316" t="str">
            <v>D</v>
          </cell>
          <cell r="H316" t="str">
            <v>0</v>
          </cell>
          <cell r="I316" t="str">
            <v>727000</v>
          </cell>
          <cell r="J316">
            <v>308.27999999999997</v>
          </cell>
          <cell r="K316" t="str">
            <v>30/01/2009 00:00:00</v>
          </cell>
        </row>
        <row r="317">
          <cell r="E317" t="str">
            <v>643400</v>
          </cell>
          <cell r="F317" t="str">
            <v>Other Expenses on Tangible Fixed Assets</v>
          </cell>
          <cell r="G317" t="str">
            <v>D</v>
          </cell>
          <cell r="H317" t="str">
            <v>B</v>
          </cell>
          <cell r="I317" t="str">
            <v>732000</v>
          </cell>
          <cell r="J317">
            <v>5.5</v>
          </cell>
          <cell r="K317" t="str">
            <v>30/01/2009 00:00:00</v>
          </cell>
        </row>
        <row r="318">
          <cell r="E318" t="str">
            <v>643440</v>
          </cell>
          <cell r="F318" t="str">
            <v>Non Capitalized Purchase Expense-Building</v>
          </cell>
          <cell r="G318" t="str">
            <v>D</v>
          </cell>
          <cell r="H318" t="str">
            <v>B</v>
          </cell>
          <cell r="I318" t="str">
            <v>732040</v>
          </cell>
          <cell r="J318">
            <v>5.5</v>
          </cell>
          <cell r="K318" t="str">
            <v>30/01/2009 00:00:00</v>
          </cell>
        </row>
        <row r="319">
          <cell r="E319" t="str">
            <v>643442</v>
          </cell>
          <cell r="F319" t="str">
            <v>Non Capitalized Purchase Exp.Building-USD(Pre..Sundries)</v>
          </cell>
          <cell r="G319" t="str">
            <v>D</v>
          </cell>
          <cell r="H319" t="str">
            <v>0</v>
          </cell>
          <cell r="I319" t="str">
            <v>732050</v>
          </cell>
          <cell r="J319">
            <v>5.5</v>
          </cell>
          <cell r="K319" t="str">
            <v>30/01/2009 00:00:00</v>
          </cell>
        </row>
        <row r="320">
          <cell r="E320" t="str">
            <v>645000</v>
          </cell>
          <cell r="F320" t="str">
            <v>Travel and Entertainment and Communication Expenses</v>
          </cell>
          <cell r="G320" t="str">
            <v>D</v>
          </cell>
          <cell r="H320" t="str">
            <v>B</v>
          </cell>
          <cell r="I320" t="str">
            <v>744000</v>
          </cell>
          <cell r="J320">
            <v>325.81</v>
          </cell>
          <cell r="K320" t="str">
            <v>30/01/2009 00:00:00</v>
          </cell>
        </row>
        <row r="321">
          <cell r="E321" t="str">
            <v>645100</v>
          </cell>
          <cell r="F321" t="str">
            <v>Travel and Entertainment Expenses</v>
          </cell>
          <cell r="G321" t="str">
            <v>D</v>
          </cell>
          <cell r="H321" t="str">
            <v>B</v>
          </cell>
          <cell r="I321" t="str">
            <v>745000</v>
          </cell>
          <cell r="J321">
            <v>210.85</v>
          </cell>
          <cell r="K321" t="str">
            <v>30/01/2009 00:00:00</v>
          </cell>
        </row>
        <row r="322">
          <cell r="E322" t="str">
            <v>645130</v>
          </cell>
          <cell r="F322" t="str">
            <v>Business Meal and Entertainment Expense</v>
          </cell>
          <cell r="G322" t="str">
            <v>D</v>
          </cell>
          <cell r="H322" t="str">
            <v>B</v>
          </cell>
          <cell r="I322" t="str">
            <v>749000</v>
          </cell>
          <cell r="J322">
            <v>210.85</v>
          </cell>
          <cell r="K322" t="str">
            <v>30/01/2009 00:00:00</v>
          </cell>
        </row>
        <row r="323">
          <cell r="E323" t="str">
            <v>645132</v>
          </cell>
          <cell r="F323" t="str">
            <v>Business Meal and Entertainment Expense –USD</v>
          </cell>
          <cell r="G323" t="str">
            <v>D</v>
          </cell>
          <cell r="H323" t="str">
            <v>0</v>
          </cell>
          <cell r="I323" t="str">
            <v>750000</v>
          </cell>
          <cell r="J323">
            <v>210.85</v>
          </cell>
          <cell r="K323" t="str">
            <v>30/01/2009 00:00:00</v>
          </cell>
        </row>
        <row r="324">
          <cell r="E324" t="str">
            <v>645200</v>
          </cell>
          <cell r="F324" t="str">
            <v>Communication Expenses</v>
          </cell>
          <cell r="G324" t="str">
            <v>D</v>
          </cell>
          <cell r="H324" t="str">
            <v>B</v>
          </cell>
          <cell r="I324" t="str">
            <v>752000</v>
          </cell>
          <cell r="J324">
            <v>114.96</v>
          </cell>
          <cell r="K324" t="str">
            <v>30/01/2009 00:00:00</v>
          </cell>
        </row>
        <row r="325">
          <cell r="E325" t="str">
            <v>645210</v>
          </cell>
          <cell r="F325" t="str">
            <v>Telephone Expense</v>
          </cell>
          <cell r="G325" t="str">
            <v>D</v>
          </cell>
          <cell r="H325" t="str">
            <v>B</v>
          </cell>
          <cell r="I325" t="str">
            <v>753000</v>
          </cell>
          <cell r="J325">
            <v>114.96</v>
          </cell>
          <cell r="K325" t="str">
            <v>30/01/2009 00:00:00</v>
          </cell>
        </row>
        <row r="326">
          <cell r="E326" t="str">
            <v>645212</v>
          </cell>
          <cell r="F326" t="str">
            <v>Telephone Expense –USD</v>
          </cell>
          <cell r="G326" t="str">
            <v>D</v>
          </cell>
          <cell r="H326" t="str">
            <v>0</v>
          </cell>
          <cell r="I326" t="str">
            <v>754000</v>
          </cell>
          <cell r="J326">
            <v>114.96</v>
          </cell>
          <cell r="K326" t="str">
            <v>30/01/2009 00:00:00</v>
          </cell>
        </row>
        <row r="327">
          <cell r="E327" t="str">
            <v>650000</v>
          </cell>
          <cell r="F327" t="str">
            <v>Non interest Expenses – Other Expense</v>
          </cell>
          <cell r="G327" t="str">
            <v>D</v>
          </cell>
          <cell r="H327" t="str">
            <v>B</v>
          </cell>
          <cell r="I327" t="str">
            <v>779000</v>
          </cell>
          <cell r="J327">
            <v>2108.16</v>
          </cell>
          <cell r="K327" t="str">
            <v>30/01/2009 00:00:00</v>
          </cell>
        </row>
        <row r="328">
          <cell r="E328" t="str">
            <v>651000</v>
          </cell>
          <cell r="F328" t="str">
            <v>Bank Security Expense</v>
          </cell>
          <cell r="G328" t="str">
            <v>D</v>
          </cell>
          <cell r="H328" t="str">
            <v>B</v>
          </cell>
          <cell r="I328" t="str">
            <v>780000</v>
          </cell>
          <cell r="J328">
            <v>234</v>
          </cell>
          <cell r="K328" t="str">
            <v>30/01/2009 00:00:00</v>
          </cell>
        </row>
        <row r="329">
          <cell r="E329" t="str">
            <v>651002</v>
          </cell>
          <cell r="F329" t="str">
            <v>Bank Security Expense –USD</v>
          </cell>
          <cell r="G329" t="str">
            <v>D</v>
          </cell>
          <cell r="H329" t="str">
            <v>B</v>
          </cell>
          <cell r="I329" t="str">
            <v>781000</v>
          </cell>
          <cell r="J329">
            <v>234</v>
          </cell>
          <cell r="K329" t="str">
            <v>30/01/2009 00:00:00</v>
          </cell>
        </row>
        <row r="330">
          <cell r="E330" t="str">
            <v>65100201</v>
          </cell>
          <cell r="F330" t="str">
            <v>Bank Security Expense-on Guards-USD</v>
          </cell>
          <cell r="G330" t="str">
            <v>D</v>
          </cell>
          <cell r="H330" t="str">
            <v>0</v>
          </cell>
          <cell r="I330" t="str">
            <v>781100</v>
          </cell>
          <cell r="J330">
            <v>200</v>
          </cell>
          <cell r="K330" t="str">
            <v>30/01/2009 00:00:00</v>
          </cell>
        </row>
        <row r="331">
          <cell r="E331" t="str">
            <v>65100202</v>
          </cell>
          <cell r="F331" t="str">
            <v>Bank Security Expense –(Other)-USD</v>
          </cell>
          <cell r="G331" t="str">
            <v>D</v>
          </cell>
          <cell r="H331" t="str">
            <v>0</v>
          </cell>
          <cell r="I331" t="str">
            <v>781200</v>
          </cell>
          <cell r="J331">
            <v>34</v>
          </cell>
          <cell r="K331" t="str">
            <v>30/01/2009 00:00:00</v>
          </cell>
        </row>
        <row r="332">
          <cell r="E332" t="str">
            <v>655000</v>
          </cell>
          <cell r="F332" t="str">
            <v>Publications and Subscription, ATM/Credit Card, and Internet E Commerce Expense</v>
          </cell>
          <cell r="G332" t="str">
            <v>D</v>
          </cell>
          <cell r="H332" t="str">
            <v>B</v>
          </cell>
          <cell r="I332" t="str">
            <v>788000</v>
          </cell>
          <cell r="J332">
            <v>22</v>
          </cell>
          <cell r="K332" t="str">
            <v>30/01/2009 00:00:00</v>
          </cell>
        </row>
        <row r="333">
          <cell r="E333" t="str">
            <v>655300</v>
          </cell>
          <cell r="F333" t="str">
            <v>Internet E Commerce Expense</v>
          </cell>
          <cell r="G333" t="str">
            <v>D</v>
          </cell>
          <cell r="H333" t="str">
            <v>B</v>
          </cell>
          <cell r="I333" t="str">
            <v>791000</v>
          </cell>
          <cell r="J333">
            <v>22</v>
          </cell>
          <cell r="K333" t="str">
            <v>30/01/2009 00:00:00</v>
          </cell>
        </row>
        <row r="334">
          <cell r="E334" t="str">
            <v>655302</v>
          </cell>
          <cell r="F334" t="str">
            <v>Internet E Commerce Expense –USD</v>
          </cell>
          <cell r="G334" t="str">
            <v>D</v>
          </cell>
          <cell r="H334" t="str">
            <v>0</v>
          </cell>
          <cell r="I334" t="str">
            <v>792000</v>
          </cell>
          <cell r="J334">
            <v>22</v>
          </cell>
          <cell r="K334" t="str">
            <v>30/01/2009 00:00:00</v>
          </cell>
        </row>
        <row r="335">
          <cell r="E335" t="str">
            <v>657000</v>
          </cell>
          <cell r="F335" t="str">
            <v>Patent Tax, Custom Duties, License Fee, Tax on Unused Land, and Non Recoverable VAT Expense</v>
          </cell>
          <cell r="G335" t="str">
            <v>D</v>
          </cell>
          <cell r="H335" t="str">
            <v>B</v>
          </cell>
          <cell r="I335" t="str">
            <v>799000</v>
          </cell>
          <cell r="J335">
            <v>1372.93</v>
          </cell>
          <cell r="K335" t="str">
            <v>30/01/2009 00:00:00</v>
          </cell>
        </row>
        <row r="336">
          <cell r="E336" t="str">
            <v>657300</v>
          </cell>
          <cell r="F336" t="str">
            <v>License Fees Expense</v>
          </cell>
          <cell r="G336" t="str">
            <v>D</v>
          </cell>
          <cell r="H336" t="str">
            <v>B</v>
          </cell>
          <cell r="I336" t="str">
            <v>802000</v>
          </cell>
          <cell r="J336">
            <v>1137.93</v>
          </cell>
          <cell r="K336" t="str">
            <v>30/01/2009 00:00:00</v>
          </cell>
        </row>
        <row r="337">
          <cell r="E337" t="str">
            <v>657302</v>
          </cell>
          <cell r="F337" t="str">
            <v>License Fees Expense –USD</v>
          </cell>
          <cell r="G337" t="str">
            <v>D</v>
          </cell>
          <cell r="H337" t="str">
            <v>0</v>
          </cell>
          <cell r="I337" t="str">
            <v>803000</v>
          </cell>
          <cell r="J337">
            <v>1137.93</v>
          </cell>
          <cell r="K337" t="str">
            <v>30/01/2009 00:00:00</v>
          </cell>
        </row>
        <row r="338">
          <cell r="E338" t="str">
            <v>657900</v>
          </cell>
          <cell r="F338" t="str">
            <v>Other Tax Expense</v>
          </cell>
          <cell r="G338" t="str">
            <v>D</v>
          </cell>
          <cell r="H338" t="str">
            <v>B</v>
          </cell>
          <cell r="I338" t="str">
            <v>803100</v>
          </cell>
          <cell r="J338">
            <v>235</v>
          </cell>
          <cell r="K338" t="str">
            <v>30/01/2009 00:00:00</v>
          </cell>
        </row>
        <row r="339">
          <cell r="E339" t="str">
            <v>657902</v>
          </cell>
          <cell r="F339" t="str">
            <v>Other Tax Expense-USD(Pre.Exp.Tax)</v>
          </cell>
          <cell r="G339" t="str">
            <v>D</v>
          </cell>
          <cell r="H339" t="str">
            <v>0</v>
          </cell>
          <cell r="I339" t="str">
            <v>803200</v>
          </cell>
          <cell r="J339">
            <v>235</v>
          </cell>
          <cell r="K339" t="str">
            <v>30/01/2009 00:00:00</v>
          </cell>
        </row>
        <row r="340">
          <cell r="E340" t="str">
            <v>658000</v>
          </cell>
          <cell r="F340" t="str">
            <v>Tax on Transportation Vehicles, Mortor Vehicle Operating, and Freight and Delivery Expense</v>
          </cell>
          <cell r="G340" t="str">
            <v>D</v>
          </cell>
          <cell r="H340" t="str">
            <v>B</v>
          </cell>
          <cell r="I340" t="str">
            <v>804000</v>
          </cell>
          <cell r="J340">
            <v>96</v>
          </cell>
          <cell r="K340" t="str">
            <v>30/01/2009 00:00:00</v>
          </cell>
        </row>
        <row r="341">
          <cell r="E341" t="str">
            <v>658200</v>
          </cell>
          <cell r="F341" t="str">
            <v>Mortor Vehicle Operating Expense</v>
          </cell>
          <cell r="G341" t="str">
            <v>D</v>
          </cell>
          <cell r="H341" t="str">
            <v>B</v>
          </cell>
          <cell r="I341" t="str">
            <v>805000</v>
          </cell>
          <cell r="J341">
            <v>87</v>
          </cell>
          <cell r="K341" t="str">
            <v>30/01/2009 00:00:00</v>
          </cell>
        </row>
        <row r="342">
          <cell r="E342" t="str">
            <v>658202</v>
          </cell>
          <cell r="F342" t="str">
            <v>Mortor Vehicle Operating Expense – USD</v>
          </cell>
          <cell r="G342" t="str">
            <v>D</v>
          </cell>
          <cell r="H342" t="str">
            <v>B</v>
          </cell>
          <cell r="I342" t="str">
            <v>806000</v>
          </cell>
          <cell r="J342">
            <v>87</v>
          </cell>
          <cell r="K342" t="str">
            <v>30/01/2009 00:00:00</v>
          </cell>
        </row>
        <row r="343">
          <cell r="E343" t="str">
            <v>65820201</v>
          </cell>
          <cell r="F343" t="str">
            <v>Mortor Vehicle Operating Expense – USD (Gasonline)</v>
          </cell>
          <cell r="G343" t="str">
            <v>D</v>
          </cell>
          <cell r="H343" t="str">
            <v>0</v>
          </cell>
          <cell r="I343" t="str">
            <v>807000</v>
          </cell>
          <cell r="J343">
            <v>87</v>
          </cell>
          <cell r="K343" t="str">
            <v>30/01/2009 00:00:00</v>
          </cell>
        </row>
        <row r="344">
          <cell r="E344" t="str">
            <v>658300</v>
          </cell>
          <cell r="F344" t="str">
            <v>Freight and Delivery Expenses</v>
          </cell>
          <cell r="G344" t="str">
            <v>D</v>
          </cell>
          <cell r="H344" t="str">
            <v>B</v>
          </cell>
          <cell r="I344" t="str">
            <v>812100</v>
          </cell>
          <cell r="J344">
            <v>9</v>
          </cell>
          <cell r="K344" t="str">
            <v>30/01/2009 00:00:00</v>
          </cell>
        </row>
        <row r="345">
          <cell r="E345" t="str">
            <v>658302</v>
          </cell>
          <cell r="F345" t="str">
            <v>Freight and Delivery Expenses-USD</v>
          </cell>
          <cell r="G345" t="str">
            <v>D</v>
          </cell>
          <cell r="H345" t="str">
            <v>0</v>
          </cell>
          <cell r="I345" t="str">
            <v>812300</v>
          </cell>
          <cell r="J345">
            <v>9</v>
          </cell>
          <cell r="K345" t="str">
            <v>30/01/2009 00:00:00</v>
          </cell>
        </row>
        <row r="346">
          <cell r="E346" t="str">
            <v>659000</v>
          </cell>
          <cell r="F346" t="str">
            <v>Income Tax, Tellers Shortages, Extraordinary, and Other Miscellaneous Expenses</v>
          </cell>
          <cell r="G346" t="str">
            <v>D</v>
          </cell>
          <cell r="H346" t="str">
            <v>B</v>
          </cell>
          <cell r="I346" t="str">
            <v>813000</v>
          </cell>
          <cell r="J346">
            <v>383.23</v>
          </cell>
          <cell r="K346" t="str">
            <v>30/01/2009 00:00:00</v>
          </cell>
        </row>
        <row r="347">
          <cell r="E347" t="str">
            <v>659100</v>
          </cell>
          <cell r="F347" t="str">
            <v>Income Tax Expense</v>
          </cell>
          <cell r="G347" t="str">
            <v>D</v>
          </cell>
          <cell r="H347" t="str">
            <v>B</v>
          </cell>
          <cell r="I347" t="str">
            <v>814000</v>
          </cell>
          <cell r="J347">
            <v>100.03</v>
          </cell>
          <cell r="K347" t="str">
            <v>30/01/2009 00:00:00</v>
          </cell>
        </row>
        <row r="348">
          <cell r="E348" t="str">
            <v>659102</v>
          </cell>
          <cell r="F348" t="str">
            <v>Income Tax Expense –USD</v>
          </cell>
          <cell r="G348" t="str">
            <v>D</v>
          </cell>
          <cell r="H348" t="str">
            <v>0</v>
          </cell>
          <cell r="I348" t="str">
            <v>815500</v>
          </cell>
          <cell r="J348">
            <v>100.03</v>
          </cell>
          <cell r="K348" t="str">
            <v>30/01/2009 00:00:00</v>
          </cell>
        </row>
        <row r="349">
          <cell r="E349" t="str">
            <v>659400</v>
          </cell>
          <cell r="F349" t="str">
            <v>Other Miscellaneous Expense</v>
          </cell>
          <cell r="G349" t="str">
            <v>D</v>
          </cell>
          <cell r="H349" t="str">
            <v>B</v>
          </cell>
          <cell r="I349" t="str">
            <v>816000</v>
          </cell>
          <cell r="J349">
            <v>283.2</v>
          </cell>
          <cell r="K349" t="str">
            <v>30/01/2009 00:00:00</v>
          </cell>
        </row>
        <row r="350">
          <cell r="E350" t="str">
            <v>659402</v>
          </cell>
          <cell r="F350" t="str">
            <v>Other Miscellaneous Expense –USD</v>
          </cell>
          <cell r="G350" t="str">
            <v>D</v>
          </cell>
          <cell r="H350" t="str">
            <v>B</v>
          </cell>
          <cell r="I350" t="str">
            <v>817000</v>
          </cell>
          <cell r="J350">
            <v>283.2</v>
          </cell>
          <cell r="K350" t="str">
            <v>30/01/2009 00:00:00</v>
          </cell>
        </row>
        <row r="351">
          <cell r="E351" t="str">
            <v>65940202</v>
          </cell>
          <cell r="F351" t="str">
            <v>Other Miscellaneous Exp.-USD(BE-Business Allowance)</v>
          </cell>
          <cell r="G351" t="str">
            <v>D</v>
          </cell>
          <cell r="H351" t="str">
            <v>0</v>
          </cell>
          <cell r="I351" t="str">
            <v>817200</v>
          </cell>
          <cell r="J351">
            <v>36.799999999999997</v>
          </cell>
          <cell r="K351" t="str">
            <v>30/01/2009 00:00:00</v>
          </cell>
        </row>
        <row r="352">
          <cell r="E352" t="str">
            <v>65940203</v>
          </cell>
          <cell r="F352" t="str">
            <v>Other Miscellaneous Exp. –USD(BE- Sundries)</v>
          </cell>
          <cell r="G352" t="str">
            <v>D</v>
          </cell>
          <cell r="H352" t="str">
            <v>0</v>
          </cell>
          <cell r="I352" t="str">
            <v>817300</v>
          </cell>
          <cell r="J352">
            <v>6.4</v>
          </cell>
          <cell r="K352" t="str">
            <v>30/01/2009 00:00:00</v>
          </cell>
        </row>
        <row r="353">
          <cell r="E353" t="str">
            <v>65940208</v>
          </cell>
          <cell r="F353" t="str">
            <v>Other Miscellaneous Exp.–USD(EE-Sundries)</v>
          </cell>
          <cell r="G353" t="str">
            <v>D</v>
          </cell>
          <cell r="H353" t="str">
            <v>0</v>
          </cell>
          <cell r="I353" t="str">
            <v>817700</v>
          </cell>
          <cell r="J353">
            <v>240</v>
          </cell>
          <cell r="K353" t="str">
            <v>30/01/2009 00:00:00</v>
          </cell>
        </row>
        <row r="354">
          <cell r="E354" t="str">
            <v>660000</v>
          </cell>
          <cell r="F354" t="str">
            <v>Non Interest Expense – Provision and Losses on Disposal</v>
          </cell>
          <cell r="G354" t="str">
            <v>D</v>
          </cell>
          <cell r="H354" t="str">
            <v>B</v>
          </cell>
          <cell r="I354" t="str">
            <v>818000</v>
          </cell>
          <cell r="J354">
            <v>51.42</v>
          </cell>
          <cell r="K354" t="str">
            <v>30/01/2009 00:00:00</v>
          </cell>
        </row>
        <row r="355">
          <cell r="E355" t="str">
            <v>662000</v>
          </cell>
          <cell r="F355" t="str">
            <v>Losses</v>
          </cell>
          <cell r="G355" t="str">
            <v>D</v>
          </cell>
          <cell r="H355" t="str">
            <v>B</v>
          </cell>
          <cell r="I355" t="str">
            <v>819000</v>
          </cell>
          <cell r="J355">
            <v>51.42</v>
          </cell>
          <cell r="K355" t="str">
            <v>30/01/2009 00:00:00</v>
          </cell>
        </row>
        <row r="356">
          <cell r="E356" t="str">
            <v>662100</v>
          </cell>
          <cell r="F356" t="str">
            <v>Loss on Foreign Exchange Currency Transaction and Foreign ExchangeTranslation Expense</v>
          </cell>
          <cell r="G356" t="str">
            <v>D</v>
          </cell>
          <cell r="H356" t="str">
            <v>B</v>
          </cell>
          <cell r="I356" t="str">
            <v>820000</v>
          </cell>
          <cell r="J356">
            <v>51.42</v>
          </cell>
          <cell r="K356" t="str">
            <v>30/01/2009 00:00:00</v>
          </cell>
        </row>
        <row r="357">
          <cell r="E357" t="str">
            <v>662110</v>
          </cell>
          <cell r="F357" t="str">
            <v>Loss on Foreign Exchange Currency Transaction Expense</v>
          </cell>
          <cell r="G357" t="str">
            <v>D</v>
          </cell>
          <cell r="H357" t="str">
            <v>B</v>
          </cell>
          <cell r="I357" t="str">
            <v>821000</v>
          </cell>
          <cell r="J357">
            <v>36.47</v>
          </cell>
          <cell r="K357" t="str">
            <v>30/01/2009 00:00:00</v>
          </cell>
        </row>
        <row r="358">
          <cell r="E358" t="str">
            <v>662112</v>
          </cell>
          <cell r="F358" t="str">
            <v>Loss on FX CCY Transaction Expense –USD</v>
          </cell>
          <cell r="G358" t="str">
            <v>D</v>
          </cell>
          <cell r="H358" t="str">
            <v>0</v>
          </cell>
          <cell r="I358" t="str">
            <v>823000</v>
          </cell>
          <cell r="J358">
            <v>36.47</v>
          </cell>
          <cell r="K358" t="str">
            <v>30/01/2009 00:00:00</v>
          </cell>
        </row>
        <row r="359">
          <cell r="E359" t="str">
            <v>662120</v>
          </cell>
          <cell r="F359" t="str">
            <v>Loss on Foreign Exchange Translation Expense</v>
          </cell>
          <cell r="G359" t="str">
            <v>D</v>
          </cell>
          <cell r="H359" t="str">
            <v>B</v>
          </cell>
          <cell r="I359" t="str">
            <v>825000</v>
          </cell>
          <cell r="J359">
            <v>14.95</v>
          </cell>
          <cell r="K359" t="str">
            <v>30/01/2009 00:00:00</v>
          </cell>
        </row>
        <row r="360">
          <cell r="E360" t="str">
            <v>662122</v>
          </cell>
          <cell r="F360" t="str">
            <v>Loss on FX Translation Expense –USD</v>
          </cell>
          <cell r="G360" t="str">
            <v>D</v>
          </cell>
          <cell r="H360" t="str">
            <v>0</v>
          </cell>
          <cell r="I360" t="str">
            <v>827000</v>
          </cell>
          <cell r="J360">
            <v>14.95</v>
          </cell>
          <cell r="K360" t="str">
            <v>30/01/2009 00:00:00</v>
          </cell>
        </row>
        <row r="361">
          <cell r="E361" t="str">
            <v>900000</v>
          </cell>
          <cell r="F361" t="str">
            <v>OFF BALANCE SHEET</v>
          </cell>
          <cell r="G361" t="str">
            <v>D</v>
          </cell>
          <cell r="H361" t="str">
            <v>B</v>
          </cell>
          <cell r="I361" t="str">
            <v>829000</v>
          </cell>
          <cell r="J361">
            <v>0</v>
          </cell>
          <cell r="K361" t="str">
            <v>30/01/2009 00:00:00</v>
          </cell>
        </row>
        <row r="362">
          <cell r="E362" t="str">
            <v>920000</v>
          </cell>
          <cell r="F362" t="str">
            <v>Guarantees</v>
          </cell>
          <cell r="G362" t="str">
            <v>D</v>
          </cell>
          <cell r="H362" t="str">
            <v>B</v>
          </cell>
          <cell r="I362" t="str">
            <v>830000</v>
          </cell>
          <cell r="J362">
            <v>0</v>
          </cell>
          <cell r="K362" t="str">
            <v>30/01/2009 00:00:00</v>
          </cell>
        </row>
        <row r="363">
          <cell r="E363" t="str">
            <v>923000</v>
          </cell>
          <cell r="F363" t="str">
            <v>Acceptances</v>
          </cell>
          <cell r="G363" t="str">
            <v>D</v>
          </cell>
          <cell r="H363" t="str">
            <v>B</v>
          </cell>
          <cell r="I363" t="str">
            <v>836000</v>
          </cell>
          <cell r="J363">
            <v>0</v>
          </cell>
          <cell r="K363" t="str">
            <v>30/01/2009 00:00:00</v>
          </cell>
        </row>
        <row r="364">
          <cell r="E364" t="str">
            <v>923002</v>
          </cell>
          <cell r="F364" t="str">
            <v>Acceptances – CUST LIAB U/D ACCEPT – Accepted –USD</v>
          </cell>
          <cell r="G364" t="str">
            <v>D</v>
          </cell>
          <cell r="H364" t="str">
            <v>0</v>
          </cell>
          <cell r="I364" t="str">
            <v>838000</v>
          </cell>
          <cell r="J364">
            <v>0</v>
          </cell>
          <cell r="K364" t="str">
            <v>30/01/2009 00:00:00</v>
          </cell>
        </row>
        <row r="365">
          <cell r="E365" t="str">
            <v>924000</v>
          </cell>
          <cell r="F365" t="str">
            <v>Letters of Credit</v>
          </cell>
          <cell r="G365" t="str">
            <v>D</v>
          </cell>
          <cell r="H365" t="str">
            <v>B</v>
          </cell>
          <cell r="I365" t="str">
            <v>840000</v>
          </cell>
          <cell r="J365">
            <v>0</v>
          </cell>
          <cell r="K365" t="str">
            <v>30/01/2009 00:00:00</v>
          </cell>
        </row>
        <row r="366">
          <cell r="E366" t="str">
            <v>924200</v>
          </cell>
          <cell r="F366" t="str">
            <v>Documentary Letters of Credit</v>
          </cell>
          <cell r="G366" t="str">
            <v>D</v>
          </cell>
          <cell r="H366" t="str">
            <v>B</v>
          </cell>
          <cell r="I366" t="str">
            <v>845000</v>
          </cell>
          <cell r="J366">
            <v>0</v>
          </cell>
          <cell r="K366" t="str">
            <v>30/01/2009 00:00:00</v>
          </cell>
        </row>
        <row r="367">
          <cell r="E367" t="str">
            <v>924202</v>
          </cell>
          <cell r="F367" t="str">
            <v>CUST LIAB U/D F L/C –Documentary L/C –USD</v>
          </cell>
          <cell r="G367" t="str">
            <v>D</v>
          </cell>
          <cell r="H367" t="str">
            <v>0</v>
          </cell>
          <cell r="I367" t="str">
            <v>847000</v>
          </cell>
          <cell r="J367">
            <v>0</v>
          </cell>
          <cell r="K367" t="str">
            <v>30/01/2009 00:00:00</v>
          </cell>
        </row>
        <row r="368">
          <cell r="E368" t="str">
            <v>950000</v>
          </cell>
          <cell r="F368" t="str">
            <v>Other Commitments</v>
          </cell>
          <cell r="G368" t="str">
            <v>D</v>
          </cell>
          <cell r="H368" t="str">
            <v>B</v>
          </cell>
          <cell r="I368" t="str">
            <v>870000</v>
          </cell>
          <cell r="J368">
            <v>0</v>
          </cell>
          <cell r="K368" t="str">
            <v>30/01/2009 00:00:00</v>
          </cell>
        </row>
        <row r="369">
          <cell r="E369" t="str">
            <v>954000</v>
          </cell>
          <cell r="F369" t="str">
            <v>Assets Held as Custodian</v>
          </cell>
          <cell r="G369" t="str">
            <v>D</v>
          </cell>
          <cell r="H369" t="str">
            <v>B</v>
          </cell>
          <cell r="I369" t="str">
            <v>871000</v>
          </cell>
          <cell r="J369">
            <v>0</v>
          </cell>
          <cell r="K369" t="str">
            <v>30/01/2009 00:00:00</v>
          </cell>
        </row>
        <row r="370">
          <cell r="E370" t="str">
            <v>954100</v>
          </cell>
          <cell r="F370" t="str">
            <v>Bills of Exchange (BoE)</v>
          </cell>
          <cell r="G370" t="str">
            <v>D</v>
          </cell>
          <cell r="H370" t="str">
            <v>B</v>
          </cell>
          <cell r="I370" t="str">
            <v>872000</v>
          </cell>
          <cell r="J370">
            <v>0</v>
          </cell>
          <cell r="K370" t="str">
            <v>30/01/2009 00:00:00</v>
          </cell>
        </row>
        <row r="371">
          <cell r="E371" t="str">
            <v>954102</v>
          </cell>
          <cell r="F371" t="str">
            <v>Bills of Exchange –USD</v>
          </cell>
          <cell r="G371" t="str">
            <v>D</v>
          </cell>
          <cell r="H371" t="str">
            <v>B</v>
          </cell>
          <cell r="I371" t="str">
            <v>874000</v>
          </cell>
          <cell r="J371">
            <v>0</v>
          </cell>
          <cell r="K371" t="str">
            <v>30/01/2009 00:00:00</v>
          </cell>
        </row>
        <row r="372">
          <cell r="E372" t="str">
            <v>95410203</v>
          </cell>
          <cell r="F372" t="str">
            <v>CUST LIAB U/D FIB Arrivals – BoE –USD</v>
          </cell>
          <cell r="G372" t="str">
            <v>D</v>
          </cell>
          <cell r="H372" t="str">
            <v>0</v>
          </cell>
          <cell r="I372" t="str">
            <v>877000</v>
          </cell>
          <cell r="J372">
            <v>0</v>
          </cell>
          <cell r="K372" t="str">
            <v>30/01/2009 00:00:00</v>
          </cell>
        </row>
        <row r="373">
          <cell r="E373" t="str">
            <v>990000</v>
          </cell>
          <cell r="F373" t="str">
            <v>Contra Account</v>
          </cell>
          <cell r="G373" t="str">
            <v>C</v>
          </cell>
          <cell r="H373" t="str">
            <v>B</v>
          </cell>
          <cell r="I373" t="str">
            <v>883000</v>
          </cell>
          <cell r="J373">
            <v>0</v>
          </cell>
          <cell r="K373" t="str">
            <v>30/01/2009 00:00:00</v>
          </cell>
        </row>
        <row r="374">
          <cell r="E374" t="str">
            <v>992000</v>
          </cell>
          <cell r="F374" t="str">
            <v>Guarantees</v>
          </cell>
          <cell r="G374" t="str">
            <v>C</v>
          </cell>
          <cell r="H374" t="str">
            <v>B</v>
          </cell>
          <cell r="I374" t="str">
            <v>884000</v>
          </cell>
          <cell r="J374">
            <v>0</v>
          </cell>
          <cell r="K374" t="str">
            <v>30/01/2009 00:00:00</v>
          </cell>
        </row>
        <row r="375">
          <cell r="E375" t="str">
            <v>992300</v>
          </cell>
          <cell r="F375" t="str">
            <v>Acceptances</v>
          </cell>
          <cell r="G375" t="str">
            <v>C</v>
          </cell>
          <cell r="H375" t="str">
            <v>B</v>
          </cell>
          <cell r="I375" t="str">
            <v>893000</v>
          </cell>
          <cell r="J375">
            <v>0</v>
          </cell>
          <cell r="K375" t="str">
            <v>30/01/2009 00:00:00</v>
          </cell>
        </row>
        <row r="376">
          <cell r="E376" t="str">
            <v>992302</v>
          </cell>
          <cell r="F376" t="str">
            <v>Acceptances – Accepted –USD</v>
          </cell>
          <cell r="G376" t="str">
            <v>C</v>
          </cell>
          <cell r="H376" t="str">
            <v>0</v>
          </cell>
          <cell r="I376" t="str">
            <v>895000</v>
          </cell>
          <cell r="J376">
            <v>0</v>
          </cell>
          <cell r="K376" t="str">
            <v>30/01/2009 00:00:00</v>
          </cell>
        </row>
        <row r="377">
          <cell r="E377" t="str">
            <v>992400</v>
          </cell>
          <cell r="F377" t="str">
            <v>Letters of Credit</v>
          </cell>
          <cell r="G377" t="str">
            <v>C</v>
          </cell>
          <cell r="H377" t="str">
            <v>B</v>
          </cell>
          <cell r="I377" t="str">
            <v>897000</v>
          </cell>
          <cell r="J377">
            <v>0</v>
          </cell>
          <cell r="K377" t="str">
            <v>30/01/2009 00:00:00</v>
          </cell>
        </row>
        <row r="378">
          <cell r="E378" t="str">
            <v>992420</v>
          </cell>
          <cell r="F378" t="str">
            <v>Documentary Letters of Credit</v>
          </cell>
          <cell r="G378" t="str">
            <v>C</v>
          </cell>
          <cell r="H378" t="str">
            <v>B</v>
          </cell>
          <cell r="I378" t="str">
            <v>902000</v>
          </cell>
          <cell r="J378">
            <v>0</v>
          </cell>
          <cell r="K378" t="str">
            <v>30/01/2009 00:00:00</v>
          </cell>
        </row>
        <row r="379">
          <cell r="E379" t="str">
            <v>992422</v>
          </cell>
          <cell r="F379" t="str">
            <v>LIAB U/D F L/C – Documentary L/C –USD</v>
          </cell>
          <cell r="G379" t="str">
            <v>C</v>
          </cell>
          <cell r="H379" t="str">
            <v>0</v>
          </cell>
          <cell r="I379" t="str">
            <v>904000</v>
          </cell>
          <cell r="J379">
            <v>0</v>
          </cell>
          <cell r="K379" t="str">
            <v>30/01/2009 00:00:00</v>
          </cell>
        </row>
        <row r="380">
          <cell r="E380" t="str">
            <v>995000</v>
          </cell>
          <cell r="F380" t="str">
            <v>Other Commitments</v>
          </cell>
          <cell r="G380" t="str">
            <v>C</v>
          </cell>
          <cell r="H380" t="str">
            <v>B</v>
          </cell>
          <cell r="I380" t="str">
            <v>931000</v>
          </cell>
          <cell r="J380">
            <v>0</v>
          </cell>
          <cell r="K380" t="str">
            <v>30/01/2009 00:00:00</v>
          </cell>
        </row>
        <row r="381">
          <cell r="E381" t="str">
            <v>995400</v>
          </cell>
          <cell r="F381" t="str">
            <v>Assets Held as Custodian</v>
          </cell>
          <cell r="G381" t="str">
            <v>C</v>
          </cell>
          <cell r="H381" t="str">
            <v>B</v>
          </cell>
          <cell r="I381" t="str">
            <v>932000</v>
          </cell>
          <cell r="J381">
            <v>0</v>
          </cell>
          <cell r="K381" t="str">
            <v>30/01/2009 00:00:00</v>
          </cell>
        </row>
        <row r="382">
          <cell r="E382" t="str">
            <v>995410</v>
          </cell>
          <cell r="F382" t="str">
            <v>Bills of Exchange (BoE)</v>
          </cell>
          <cell r="G382" t="str">
            <v>C</v>
          </cell>
          <cell r="H382" t="str">
            <v>B</v>
          </cell>
          <cell r="I382" t="str">
            <v>934000</v>
          </cell>
          <cell r="J382">
            <v>0</v>
          </cell>
          <cell r="K382" t="str">
            <v>30/01/2009 00:00:00</v>
          </cell>
        </row>
        <row r="383">
          <cell r="E383" t="str">
            <v>995412</v>
          </cell>
          <cell r="F383" t="str">
            <v>Bills of Exchange –USD</v>
          </cell>
          <cell r="G383" t="str">
            <v>C</v>
          </cell>
          <cell r="H383" t="str">
            <v>B</v>
          </cell>
          <cell r="I383" t="str">
            <v>936000</v>
          </cell>
          <cell r="J383">
            <v>0</v>
          </cell>
          <cell r="K383" t="str">
            <v>30/01/2009 00:00:00</v>
          </cell>
        </row>
        <row r="384">
          <cell r="E384" t="str">
            <v>99541203</v>
          </cell>
          <cell r="F384" t="str">
            <v>LIAB U/D FIB Arrival BoE –USD</v>
          </cell>
          <cell r="G384" t="str">
            <v>C</v>
          </cell>
          <cell r="H384" t="str">
            <v>0</v>
          </cell>
          <cell r="I384" t="str">
            <v>939000</v>
          </cell>
          <cell r="J384">
            <v>0</v>
          </cell>
          <cell r="K384" t="str">
            <v>30/01/2009 00:00:00</v>
          </cell>
        </row>
      </sheetData>
      <sheetData sheetId="4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0381"/>
  <sheetViews>
    <sheetView tabSelected="1" zoomScale="75" zoomScaleNormal="85" workbookViewId="0">
      <selection activeCell="F9833" sqref="F9833"/>
    </sheetView>
  </sheetViews>
  <sheetFormatPr defaultRowHeight="15.75" x14ac:dyDescent="0.25"/>
  <cols>
    <col min="1" max="1" width="5" style="98" customWidth="1"/>
    <col min="2" max="2" width="4.33203125" style="98" customWidth="1"/>
    <col min="3" max="3" width="4.6640625" style="98" customWidth="1"/>
    <col min="4" max="4" width="5" style="98" bestFit="1" customWidth="1"/>
    <col min="5" max="5" width="118" style="99" bestFit="1" customWidth="1"/>
    <col min="6" max="6" width="20.83203125" style="135" customWidth="1"/>
    <col min="7" max="16384" width="9.33203125" style="1"/>
  </cols>
  <sheetData>
    <row r="1" spans="1:7" ht="27.75" customHeight="1" x14ac:dyDescent="0.25">
      <c r="A1" s="338" t="s">
        <v>10114</v>
      </c>
      <c r="B1" s="338"/>
      <c r="C1" s="338"/>
      <c r="D1" s="338"/>
      <c r="E1" s="135"/>
    </row>
    <row r="2" spans="1:7" ht="27.75" customHeight="1" x14ac:dyDescent="0.25">
      <c r="A2" s="339" t="s">
        <v>6262</v>
      </c>
      <c r="B2" s="339"/>
      <c r="C2" s="339"/>
      <c r="D2" s="339"/>
      <c r="E2" s="316">
        <v>4104</v>
      </c>
      <c r="G2" s="181"/>
    </row>
    <row r="3" spans="1:7" ht="27" thickBot="1" x14ac:dyDescent="0.45">
      <c r="A3" s="337" t="s">
        <v>9557</v>
      </c>
      <c r="B3" s="337"/>
      <c r="C3" s="337"/>
      <c r="D3" s="337"/>
      <c r="E3" s="337"/>
    </row>
    <row r="4" spans="1:7" ht="48.75" customHeight="1" thickBot="1" x14ac:dyDescent="0.6">
      <c r="A4" s="2"/>
      <c r="B4" s="3"/>
      <c r="C4" s="4"/>
      <c r="D4" s="4"/>
      <c r="E4" s="136"/>
    </row>
    <row r="5" spans="1:7" s="301" customFormat="1" ht="19.5" customHeight="1" x14ac:dyDescent="0.25">
      <c r="A5" s="298"/>
      <c r="B5" s="299"/>
      <c r="C5" s="299"/>
      <c r="D5" s="299"/>
      <c r="E5" s="300"/>
      <c r="F5" s="135"/>
    </row>
    <row r="6" spans="1:7" s="7" customFormat="1" ht="18" customHeight="1" x14ac:dyDescent="0.25">
      <c r="A6" s="5" t="s">
        <v>9558</v>
      </c>
      <c r="B6" s="6" t="s">
        <v>9559</v>
      </c>
      <c r="C6" s="6" t="s">
        <v>9560</v>
      </c>
      <c r="D6" s="6" t="s">
        <v>9561</v>
      </c>
      <c r="E6" s="137" t="s">
        <v>9562</v>
      </c>
      <c r="F6" s="135"/>
    </row>
    <row r="7" spans="1:7" s="7" customFormat="1" ht="18" customHeight="1" x14ac:dyDescent="0.25">
      <c r="A7" s="8">
        <v>10</v>
      </c>
      <c r="B7" s="9">
        <v>0</v>
      </c>
      <c r="C7" s="9">
        <v>0</v>
      </c>
      <c r="D7" s="9" t="s">
        <v>9563</v>
      </c>
      <c r="E7" s="138" t="s">
        <v>9564</v>
      </c>
      <c r="F7" s="135"/>
    </row>
    <row r="8" spans="1:7" s="7" customFormat="1" ht="18" customHeight="1" x14ac:dyDescent="0.25">
      <c r="A8" s="10">
        <v>11</v>
      </c>
      <c r="B8" s="11">
        <v>0</v>
      </c>
      <c r="C8" s="11">
        <v>0</v>
      </c>
      <c r="D8" s="11" t="s">
        <v>9563</v>
      </c>
      <c r="E8" s="139" t="s">
        <v>3403</v>
      </c>
      <c r="F8" s="135"/>
    </row>
    <row r="9" spans="1:7" s="7" customFormat="1" ht="18" customHeight="1" x14ac:dyDescent="0.25">
      <c r="A9" s="12">
        <v>11</v>
      </c>
      <c r="B9" s="13">
        <v>1</v>
      </c>
      <c r="C9" s="13">
        <v>0</v>
      </c>
      <c r="D9" s="13" t="s">
        <v>9563</v>
      </c>
      <c r="E9" s="140" t="s">
        <v>596</v>
      </c>
      <c r="F9" s="135"/>
    </row>
    <row r="10" spans="1:7" s="7" customFormat="1" ht="18" customHeight="1" x14ac:dyDescent="0.25">
      <c r="A10" s="14" t="s">
        <v>597</v>
      </c>
      <c r="B10" s="15" t="s">
        <v>598</v>
      </c>
      <c r="C10" s="15" t="s">
        <v>598</v>
      </c>
      <c r="D10" s="15" t="s">
        <v>9563</v>
      </c>
      <c r="E10" s="120" t="s">
        <v>599</v>
      </c>
      <c r="F10" s="135"/>
    </row>
    <row r="11" spans="1:7" s="7" customFormat="1" ht="18" customHeight="1" x14ac:dyDescent="0.25">
      <c r="A11" s="16">
        <v>11</v>
      </c>
      <c r="B11" s="17">
        <v>1</v>
      </c>
      <c r="C11" s="17">
        <v>1</v>
      </c>
      <c r="D11" s="17" t="s">
        <v>600</v>
      </c>
      <c r="E11" s="141" t="s">
        <v>601</v>
      </c>
      <c r="F11" s="135"/>
    </row>
    <row r="12" spans="1:7" s="7" customFormat="1" ht="18" customHeight="1" x14ac:dyDescent="0.25">
      <c r="A12" s="16">
        <v>11</v>
      </c>
      <c r="B12" s="17">
        <v>1</v>
      </c>
      <c r="C12" s="17">
        <v>1</v>
      </c>
      <c r="D12" s="17" t="s">
        <v>602</v>
      </c>
      <c r="E12" s="141" t="s">
        <v>603</v>
      </c>
      <c r="F12" s="135"/>
    </row>
    <row r="13" spans="1:7" s="7" customFormat="1" ht="18" customHeight="1" x14ac:dyDescent="0.25">
      <c r="A13" s="16">
        <v>11</v>
      </c>
      <c r="B13" s="17">
        <v>1</v>
      </c>
      <c r="C13" s="17">
        <v>1</v>
      </c>
      <c r="D13" s="17" t="s">
        <v>604</v>
      </c>
      <c r="E13" s="141" t="s">
        <v>605</v>
      </c>
      <c r="F13" s="135"/>
    </row>
    <row r="14" spans="1:7" s="7" customFormat="1" ht="18" customHeight="1" x14ac:dyDescent="0.25">
      <c r="A14" s="16">
        <v>11</v>
      </c>
      <c r="B14" s="17">
        <v>1</v>
      </c>
      <c r="C14" s="17">
        <v>1</v>
      </c>
      <c r="D14" s="17" t="s">
        <v>606</v>
      </c>
      <c r="E14" s="141" t="s">
        <v>607</v>
      </c>
      <c r="F14" s="135"/>
    </row>
    <row r="15" spans="1:7" s="7" customFormat="1" ht="18" customHeight="1" x14ac:dyDescent="0.25">
      <c r="A15" s="16">
        <v>11</v>
      </c>
      <c r="B15" s="17">
        <v>1</v>
      </c>
      <c r="C15" s="17">
        <v>1</v>
      </c>
      <c r="D15" s="17" t="s">
        <v>608</v>
      </c>
      <c r="E15" s="141" t="s">
        <v>6951</v>
      </c>
      <c r="F15" s="135"/>
    </row>
    <row r="16" spans="1:7" s="7" customFormat="1" ht="18" customHeight="1" x14ac:dyDescent="0.25">
      <c r="A16" s="16">
        <v>11</v>
      </c>
      <c r="B16" s="17">
        <v>1</v>
      </c>
      <c r="C16" s="17">
        <v>1</v>
      </c>
      <c r="D16" s="17" t="s">
        <v>6952</v>
      </c>
      <c r="E16" s="141" t="s">
        <v>6060</v>
      </c>
      <c r="F16" s="135"/>
    </row>
    <row r="17" spans="1:6" s="7" customFormat="1" ht="18" customHeight="1" x14ac:dyDescent="0.25">
      <c r="A17" s="16">
        <v>11</v>
      </c>
      <c r="B17" s="17">
        <v>1</v>
      </c>
      <c r="C17" s="17">
        <v>1</v>
      </c>
      <c r="D17" s="17" t="s">
        <v>6061</v>
      </c>
      <c r="E17" s="141" t="s">
        <v>5213</v>
      </c>
      <c r="F17" s="135"/>
    </row>
    <row r="18" spans="1:6" s="7" customFormat="1" ht="18" customHeight="1" x14ac:dyDescent="0.25">
      <c r="A18" s="16">
        <v>11</v>
      </c>
      <c r="B18" s="17">
        <v>1</v>
      </c>
      <c r="C18" s="17">
        <v>1</v>
      </c>
      <c r="D18" s="17" t="s">
        <v>5214</v>
      </c>
      <c r="E18" s="141" t="s">
        <v>5215</v>
      </c>
      <c r="F18" s="135"/>
    </row>
    <row r="19" spans="1:6" s="7" customFormat="1" ht="18" customHeight="1" x14ac:dyDescent="0.25">
      <c r="A19" s="16">
        <v>11</v>
      </c>
      <c r="B19" s="17">
        <v>1</v>
      </c>
      <c r="C19" s="17">
        <v>1</v>
      </c>
      <c r="D19" s="17" t="s">
        <v>5216</v>
      </c>
      <c r="E19" s="141" t="s">
        <v>5217</v>
      </c>
      <c r="F19" s="135"/>
    </row>
    <row r="20" spans="1:6" s="7" customFormat="1" ht="18" customHeight="1" x14ac:dyDescent="0.25">
      <c r="A20" s="14" t="s">
        <v>597</v>
      </c>
      <c r="B20" s="15" t="s">
        <v>598</v>
      </c>
      <c r="C20" s="15" t="s">
        <v>5218</v>
      </c>
      <c r="D20" s="15" t="s">
        <v>9563</v>
      </c>
      <c r="E20" s="120" t="s">
        <v>618</v>
      </c>
      <c r="F20" s="135"/>
    </row>
    <row r="21" spans="1:6" s="7" customFormat="1" ht="18" customHeight="1" x14ac:dyDescent="0.25">
      <c r="A21" s="16">
        <v>11</v>
      </c>
      <c r="B21" s="17">
        <v>1</v>
      </c>
      <c r="C21" s="17">
        <v>2</v>
      </c>
      <c r="D21" s="17" t="s">
        <v>600</v>
      </c>
      <c r="E21" s="141" t="s">
        <v>619</v>
      </c>
      <c r="F21" s="135"/>
    </row>
    <row r="22" spans="1:6" s="7" customFormat="1" ht="18" customHeight="1" x14ac:dyDescent="0.25">
      <c r="A22" s="16">
        <v>11</v>
      </c>
      <c r="B22" s="17">
        <v>1</v>
      </c>
      <c r="C22" s="17">
        <v>2</v>
      </c>
      <c r="D22" s="17" t="s">
        <v>602</v>
      </c>
      <c r="E22" s="141" t="s">
        <v>620</v>
      </c>
      <c r="F22" s="135"/>
    </row>
    <row r="23" spans="1:6" s="7" customFormat="1" ht="18" customHeight="1" x14ac:dyDescent="0.25">
      <c r="A23" s="16">
        <v>11</v>
      </c>
      <c r="B23" s="17">
        <v>1</v>
      </c>
      <c r="C23" s="17">
        <v>2</v>
      </c>
      <c r="D23" s="17" t="s">
        <v>604</v>
      </c>
      <c r="E23" s="141" t="s">
        <v>621</v>
      </c>
      <c r="F23" s="135"/>
    </row>
    <row r="24" spans="1:6" s="7" customFormat="1" ht="18" customHeight="1" x14ac:dyDescent="0.25">
      <c r="A24" s="16">
        <v>11</v>
      </c>
      <c r="B24" s="17">
        <v>1</v>
      </c>
      <c r="C24" s="17">
        <v>2</v>
      </c>
      <c r="D24" s="17" t="s">
        <v>606</v>
      </c>
      <c r="E24" s="141" t="s">
        <v>622</v>
      </c>
      <c r="F24" s="135"/>
    </row>
    <row r="25" spans="1:6" s="7" customFormat="1" ht="18" customHeight="1" x14ac:dyDescent="0.25">
      <c r="A25" s="16">
        <v>11</v>
      </c>
      <c r="B25" s="17">
        <v>1</v>
      </c>
      <c r="C25" s="17">
        <v>2</v>
      </c>
      <c r="D25" s="17" t="s">
        <v>5216</v>
      </c>
      <c r="E25" s="141" t="s">
        <v>623</v>
      </c>
      <c r="F25" s="135"/>
    </row>
    <row r="26" spans="1:6" s="7" customFormat="1" ht="18" customHeight="1" x14ac:dyDescent="0.25">
      <c r="A26" s="12">
        <v>11</v>
      </c>
      <c r="B26" s="13">
        <v>2</v>
      </c>
      <c r="C26" s="13">
        <v>0</v>
      </c>
      <c r="D26" s="13" t="s">
        <v>9563</v>
      </c>
      <c r="E26" s="140" t="s">
        <v>624</v>
      </c>
      <c r="F26" s="135"/>
    </row>
    <row r="27" spans="1:6" s="7" customFormat="1" ht="18" customHeight="1" x14ac:dyDescent="0.25">
      <c r="A27" s="14" t="s">
        <v>597</v>
      </c>
      <c r="B27" s="15" t="s">
        <v>5218</v>
      </c>
      <c r="C27" s="15" t="s">
        <v>598</v>
      </c>
      <c r="D27" s="15" t="s">
        <v>9563</v>
      </c>
      <c r="E27" s="120" t="s">
        <v>625</v>
      </c>
      <c r="F27" s="135"/>
    </row>
    <row r="28" spans="1:6" s="7" customFormat="1" ht="18" customHeight="1" x14ac:dyDescent="0.25">
      <c r="A28" s="16">
        <v>11</v>
      </c>
      <c r="B28" s="17">
        <v>2</v>
      </c>
      <c r="C28" s="17" t="s">
        <v>598</v>
      </c>
      <c r="D28" s="17" t="s">
        <v>600</v>
      </c>
      <c r="E28" s="141" t="s">
        <v>626</v>
      </c>
      <c r="F28" s="135"/>
    </row>
    <row r="29" spans="1:6" s="7" customFormat="1" ht="18" customHeight="1" x14ac:dyDescent="0.25">
      <c r="A29" s="16">
        <v>11</v>
      </c>
      <c r="B29" s="17">
        <v>2</v>
      </c>
      <c r="C29" s="17" t="s">
        <v>598</v>
      </c>
      <c r="D29" s="17" t="s">
        <v>602</v>
      </c>
      <c r="E29" s="141" t="s">
        <v>627</v>
      </c>
      <c r="F29" s="135"/>
    </row>
    <row r="30" spans="1:6" s="7" customFormat="1" ht="18" customHeight="1" x14ac:dyDescent="0.25">
      <c r="A30" s="16">
        <v>11</v>
      </c>
      <c r="B30" s="17">
        <v>2</v>
      </c>
      <c r="C30" s="17" t="s">
        <v>598</v>
      </c>
      <c r="D30" s="17" t="s">
        <v>604</v>
      </c>
      <c r="E30" s="141" t="s">
        <v>628</v>
      </c>
      <c r="F30" s="135"/>
    </row>
    <row r="31" spans="1:6" s="7" customFormat="1" ht="18" customHeight="1" x14ac:dyDescent="0.25">
      <c r="A31" s="16">
        <v>11</v>
      </c>
      <c r="B31" s="17">
        <v>2</v>
      </c>
      <c r="C31" s="17" t="s">
        <v>598</v>
      </c>
      <c r="D31" s="17" t="s">
        <v>606</v>
      </c>
      <c r="E31" s="141" t="s">
        <v>629</v>
      </c>
      <c r="F31" s="135"/>
    </row>
    <row r="32" spans="1:6" s="7" customFormat="1" ht="18" customHeight="1" x14ac:dyDescent="0.25">
      <c r="A32" s="16">
        <v>11</v>
      </c>
      <c r="B32" s="17">
        <v>2</v>
      </c>
      <c r="C32" s="17" t="s">
        <v>598</v>
      </c>
      <c r="D32" s="17" t="s">
        <v>5216</v>
      </c>
      <c r="E32" s="141" t="s">
        <v>8687</v>
      </c>
      <c r="F32" s="135"/>
    </row>
    <row r="33" spans="1:6" s="7" customFormat="1" ht="18" customHeight="1" x14ac:dyDescent="0.25">
      <c r="A33" s="14" t="s">
        <v>597</v>
      </c>
      <c r="B33" s="15" t="s">
        <v>5218</v>
      </c>
      <c r="C33" s="15" t="s">
        <v>5218</v>
      </c>
      <c r="D33" s="15" t="s">
        <v>9563</v>
      </c>
      <c r="E33" s="120" t="s">
        <v>8688</v>
      </c>
      <c r="F33" s="135"/>
    </row>
    <row r="34" spans="1:6" s="7" customFormat="1" ht="18" customHeight="1" x14ac:dyDescent="0.25">
      <c r="A34" s="16" t="s">
        <v>597</v>
      </c>
      <c r="B34" s="17" t="s">
        <v>5218</v>
      </c>
      <c r="C34" s="17" t="s">
        <v>5218</v>
      </c>
      <c r="D34" s="17" t="s">
        <v>600</v>
      </c>
      <c r="E34" s="141" t="s">
        <v>8689</v>
      </c>
      <c r="F34" s="135"/>
    </row>
    <row r="35" spans="1:6" s="7" customFormat="1" ht="18" customHeight="1" x14ac:dyDescent="0.25">
      <c r="A35" s="16" t="s">
        <v>597</v>
      </c>
      <c r="B35" s="17" t="s">
        <v>5218</v>
      </c>
      <c r="C35" s="17" t="s">
        <v>5218</v>
      </c>
      <c r="D35" s="17" t="s">
        <v>602</v>
      </c>
      <c r="E35" s="141" t="s">
        <v>8690</v>
      </c>
      <c r="F35" s="135"/>
    </row>
    <row r="36" spans="1:6" s="7" customFormat="1" ht="18" customHeight="1" x14ac:dyDescent="0.25">
      <c r="A36" s="16" t="s">
        <v>597</v>
      </c>
      <c r="B36" s="17" t="s">
        <v>5218</v>
      </c>
      <c r="C36" s="17" t="s">
        <v>5218</v>
      </c>
      <c r="D36" s="17" t="s">
        <v>604</v>
      </c>
      <c r="E36" s="141" t="s">
        <v>8691</v>
      </c>
      <c r="F36" s="135"/>
    </row>
    <row r="37" spans="1:6" s="7" customFormat="1" ht="18" customHeight="1" x14ac:dyDescent="0.25">
      <c r="A37" s="16" t="s">
        <v>597</v>
      </c>
      <c r="B37" s="17" t="s">
        <v>5218</v>
      </c>
      <c r="C37" s="17" t="s">
        <v>5218</v>
      </c>
      <c r="D37" s="17" t="s">
        <v>606</v>
      </c>
      <c r="E37" s="141" t="s">
        <v>8692</v>
      </c>
      <c r="F37" s="135"/>
    </row>
    <row r="38" spans="1:6" s="7" customFormat="1" ht="18" customHeight="1" x14ac:dyDescent="0.25">
      <c r="A38" s="16" t="s">
        <v>597</v>
      </c>
      <c r="B38" s="17" t="s">
        <v>5218</v>
      </c>
      <c r="C38" s="17" t="s">
        <v>5218</v>
      </c>
      <c r="D38" s="17" t="s">
        <v>5216</v>
      </c>
      <c r="E38" s="141" t="s">
        <v>8693</v>
      </c>
      <c r="F38" s="135"/>
    </row>
    <row r="39" spans="1:6" s="7" customFormat="1" ht="18" customHeight="1" x14ac:dyDescent="0.25">
      <c r="A39" s="18" t="s">
        <v>597</v>
      </c>
      <c r="B39" s="19" t="s">
        <v>5218</v>
      </c>
      <c r="C39" s="19" t="s">
        <v>8694</v>
      </c>
      <c r="D39" s="19" t="s">
        <v>9563</v>
      </c>
      <c r="E39" s="142" t="s">
        <v>9408</v>
      </c>
      <c r="F39" s="135"/>
    </row>
    <row r="40" spans="1:6" s="7" customFormat="1" ht="18" customHeight="1" x14ac:dyDescent="0.25">
      <c r="A40" s="16" t="s">
        <v>597</v>
      </c>
      <c r="B40" s="17" t="s">
        <v>5218</v>
      </c>
      <c r="C40" s="17" t="s">
        <v>8694</v>
      </c>
      <c r="D40" s="17" t="s">
        <v>600</v>
      </c>
      <c r="E40" s="143" t="s">
        <v>9409</v>
      </c>
      <c r="F40" s="135"/>
    </row>
    <row r="41" spans="1:6" s="7" customFormat="1" ht="18" customHeight="1" x14ac:dyDescent="0.25">
      <c r="A41" s="16" t="s">
        <v>597</v>
      </c>
      <c r="B41" s="17" t="s">
        <v>5218</v>
      </c>
      <c r="C41" s="17" t="s">
        <v>8694</v>
      </c>
      <c r="D41" s="17" t="s">
        <v>602</v>
      </c>
      <c r="E41" s="143" t="s">
        <v>9410</v>
      </c>
      <c r="F41" s="135"/>
    </row>
    <row r="42" spans="1:6" s="7" customFormat="1" ht="18" customHeight="1" x14ac:dyDescent="0.25">
      <c r="A42" s="16" t="s">
        <v>597</v>
      </c>
      <c r="B42" s="17" t="s">
        <v>5218</v>
      </c>
      <c r="C42" s="17" t="s">
        <v>8694</v>
      </c>
      <c r="D42" s="17" t="s">
        <v>604</v>
      </c>
      <c r="E42" s="143" t="s">
        <v>8864</v>
      </c>
      <c r="F42" s="135"/>
    </row>
    <row r="43" spans="1:6" s="7" customFormat="1" ht="18" customHeight="1" x14ac:dyDescent="0.25">
      <c r="A43" s="16" t="s">
        <v>597</v>
      </c>
      <c r="B43" s="17" t="s">
        <v>5218</v>
      </c>
      <c r="C43" s="17" t="s">
        <v>8694</v>
      </c>
      <c r="D43" s="17" t="s">
        <v>606</v>
      </c>
      <c r="E43" s="143" t="s">
        <v>8865</v>
      </c>
      <c r="F43" s="135"/>
    </row>
    <row r="44" spans="1:6" s="7" customFormat="1" ht="18" customHeight="1" x14ac:dyDescent="0.25">
      <c r="A44" s="16" t="s">
        <v>597</v>
      </c>
      <c r="B44" s="17" t="s">
        <v>5218</v>
      </c>
      <c r="C44" s="17" t="s">
        <v>8694</v>
      </c>
      <c r="D44" s="17" t="s">
        <v>5216</v>
      </c>
      <c r="E44" s="143" t="s">
        <v>8866</v>
      </c>
      <c r="F44" s="135"/>
    </row>
    <row r="45" spans="1:6" s="7" customFormat="1" ht="18" customHeight="1" x14ac:dyDescent="0.25">
      <c r="A45" s="12">
        <v>11</v>
      </c>
      <c r="B45" s="13">
        <v>3</v>
      </c>
      <c r="C45" s="13">
        <v>0</v>
      </c>
      <c r="D45" s="13" t="s">
        <v>9563</v>
      </c>
      <c r="E45" s="140" t="s">
        <v>9658</v>
      </c>
      <c r="F45" s="135"/>
    </row>
    <row r="46" spans="1:6" s="7" customFormat="1" ht="18" customHeight="1" x14ac:dyDescent="0.25">
      <c r="A46" s="16">
        <v>11</v>
      </c>
      <c r="B46" s="17">
        <v>3</v>
      </c>
      <c r="C46" s="17">
        <v>1</v>
      </c>
      <c r="D46" s="17" t="s">
        <v>9563</v>
      </c>
      <c r="E46" s="141" t="s">
        <v>9659</v>
      </c>
      <c r="F46" s="135"/>
    </row>
    <row r="47" spans="1:6" s="7" customFormat="1" ht="18" customHeight="1" x14ac:dyDescent="0.25">
      <c r="A47" s="16">
        <v>11</v>
      </c>
      <c r="B47" s="17">
        <v>3</v>
      </c>
      <c r="C47" s="17">
        <v>2</v>
      </c>
      <c r="D47" s="17" t="s">
        <v>9563</v>
      </c>
      <c r="E47" s="141" t="s">
        <v>9660</v>
      </c>
      <c r="F47" s="135"/>
    </row>
    <row r="48" spans="1:6" s="7" customFormat="1" ht="18" customHeight="1" x14ac:dyDescent="0.25">
      <c r="A48" s="16">
        <v>11</v>
      </c>
      <c r="B48" s="17">
        <v>3</v>
      </c>
      <c r="C48" s="17">
        <v>3</v>
      </c>
      <c r="D48" s="17" t="s">
        <v>9563</v>
      </c>
      <c r="E48" s="141" t="s">
        <v>9661</v>
      </c>
      <c r="F48" s="135"/>
    </row>
    <row r="49" spans="1:6" s="7" customFormat="1" ht="18" customHeight="1" x14ac:dyDescent="0.25">
      <c r="A49" s="12">
        <v>11</v>
      </c>
      <c r="B49" s="13">
        <v>4</v>
      </c>
      <c r="C49" s="13">
        <v>0</v>
      </c>
      <c r="D49" s="13" t="s">
        <v>9563</v>
      </c>
      <c r="E49" s="140" t="s">
        <v>4350</v>
      </c>
      <c r="F49" s="135"/>
    </row>
    <row r="50" spans="1:6" s="7" customFormat="1" ht="18" customHeight="1" x14ac:dyDescent="0.25">
      <c r="A50" s="14">
        <v>11</v>
      </c>
      <c r="B50" s="15">
        <v>4</v>
      </c>
      <c r="C50" s="15">
        <v>1</v>
      </c>
      <c r="D50" s="15" t="s">
        <v>9563</v>
      </c>
      <c r="E50" s="120" t="s">
        <v>4351</v>
      </c>
      <c r="F50" s="135"/>
    </row>
    <row r="51" spans="1:6" s="7" customFormat="1" ht="18" customHeight="1" x14ac:dyDescent="0.25">
      <c r="A51" s="16">
        <v>11</v>
      </c>
      <c r="B51" s="17">
        <v>4</v>
      </c>
      <c r="C51" s="17">
        <v>1</v>
      </c>
      <c r="D51" s="17" t="s">
        <v>600</v>
      </c>
      <c r="E51" s="141" t="s">
        <v>4352</v>
      </c>
      <c r="F51" s="135"/>
    </row>
    <row r="52" spans="1:6" s="7" customFormat="1" ht="18" customHeight="1" x14ac:dyDescent="0.25">
      <c r="A52" s="16">
        <v>11</v>
      </c>
      <c r="B52" s="17">
        <v>4</v>
      </c>
      <c r="C52" s="17">
        <v>1</v>
      </c>
      <c r="D52" s="17" t="s">
        <v>602</v>
      </c>
      <c r="E52" s="141" t="s">
        <v>8968</v>
      </c>
      <c r="F52" s="135"/>
    </row>
    <row r="53" spans="1:6" s="7" customFormat="1" ht="18" customHeight="1" x14ac:dyDescent="0.25">
      <c r="A53" s="16">
        <v>11</v>
      </c>
      <c r="B53" s="17">
        <v>4</v>
      </c>
      <c r="C53" s="17">
        <v>1</v>
      </c>
      <c r="D53" s="17" t="s">
        <v>604</v>
      </c>
      <c r="E53" s="141" t="s">
        <v>8969</v>
      </c>
      <c r="F53" s="135"/>
    </row>
    <row r="54" spans="1:6" s="7" customFormat="1" ht="18" customHeight="1" x14ac:dyDescent="0.25">
      <c r="A54" s="16">
        <v>11</v>
      </c>
      <c r="B54" s="17">
        <v>4</v>
      </c>
      <c r="C54" s="17">
        <v>1</v>
      </c>
      <c r="D54" s="17" t="s">
        <v>606</v>
      </c>
      <c r="E54" s="141" t="s">
        <v>8970</v>
      </c>
      <c r="F54" s="135"/>
    </row>
    <row r="55" spans="1:6" s="7" customFormat="1" ht="18" customHeight="1" x14ac:dyDescent="0.25">
      <c r="A55" s="16">
        <v>11</v>
      </c>
      <c r="B55" s="17">
        <v>4</v>
      </c>
      <c r="C55" s="17">
        <v>1</v>
      </c>
      <c r="D55" s="17" t="s">
        <v>5216</v>
      </c>
      <c r="E55" s="141" t="s">
        <v>8971</v>
      </c>
      <c r="F55" s="135"/>
    </row>
    <row r="56" spans="1:6" s="7" customFormat="1" ht="18" customHeight="1" x14ac:dyDescent="0.25">
      <c r="A56" s="14">
        <v>11</v>
      </c>
      <c r="B56" s="15">
        <v>4</v>
      </c>
      <c r="C56" s="15">
        <v>2</v>
      </c>
      <c r="D56" s="15" t="s">
        <v>9563</v>
      </c>
      <c r="E56" s="120" t="s">
        <v>8420</v>
      </c>
      <c r="F56" s="135"/>
    </row>
    <row r="57" spans="1:6" s="7" customFormat="1" ht="18" customHeight="1" x14ac:dyDescent="0.25">
      <c r="A57" s="16">
        <v>11</v>
      </c>
      <c r="B57" s="17">
        <v>4</v>
      </c>
      <c r="C57" s="17">
        <v>2</v>
      </c>
      <c r="D57" s="17" t="s">
        <v>600</v>
      </c>
      <c r="E57" s="141" t="s">
        <v>8421</v>
      </c>
      <c r="F57" s="135"/>
    </row>
    <row r="58" spans="1:6" s="7" customFormat="1" ht="18" customHeight="1" x14ac:dyDescent="0.25">
      <c r="A58" s="16">
        <v>11</v>
      </c>
      <c r="B58" s="17">
        <v>4</v>
      </c>
      <c r="C58" s="17">
        <v>2</v>
      </c>
      <c r="D58" s="17" t="s">
        <v>602</v>
      </c>
      <c r="E58" s="141" t="s">
        <v>8422</v>
      </c>
      <c r="F58" s="135"/>
    </row>
    <row r="59" spans="1:6" s="7" customFormat="1" ht="18" customHeight="1" x14ac:dyDescent="0.25">
      <c r="A59" s="16">
        <v>11</v>
      </c>
      <c r="B59" s="17">
        <v>4</v>
      </c>
      <c r="C59" s="17">
        <v>2</v>
      </c>
      <c r="D59" s="17" t="s">
        <v>604</v>
      </c>
      <c r="E59" s="141" t="s">
        <v>8423</v>
      </c>
      <c r="F59" s="135"/>
    </row>
    <row r="60" spans="1:6" s="7" customFormat="1" ht="18" customHeight="1" x14ac:dyDescent="0.25">
      <c r="A60" s="16">
        <v>11</v>
      </c>
      <c r="B60" s="17">
        <v>4</v>
      </c>
      <c r="C60" s="17">
        <v>2</v>
      </c>
      <c r="D60" s="17" t="s">
        <v>606</v>
      </c>
      <c r="E60" s="141" t="s">
        <v>8424</v>
      </c>
      <c r="F60" s="135"/>
    </row>
    <row r="61" spans="1:6" s="7" customFormat="1" ht="18" customHeight="1" x14ac:dyDescent="0.25">
      <c r="A61" s="16">
        <v>11</v>
      </c>
      <c r="B61" s="17">
        <v>4</v>
      </c>
      <c r="C61" s="17">
        <v>2</v>
      </c>
      <c r="D61" s="17" t="s">
        <v>5216</v>
      </c>
      <c r="E61" s="141" t="s">
        <v>8084</v>
      </c>
      <c r="F61" s="135"/>
    </row>
    <row r="62" spans="1:6" s="7" customFormat="1" ht="18" customHeight="1" x14ac:dyDescent="0.25">
      <c r="A62" s="14">
        <v>11</v>
      </c>
      <c r="B62" s="15">
        <v>4</v>
      </c>
      <c r="C62" s="15">
        <v>3</v>
      </c>
      <c r="D62" s="15" t="s">
        <v>9563</v>
      </c>
      <c r="E62" s="120" t="s">
        <v>8085</v>
      </c>
      <c r="F62" s="135"/>
    </row>
    <row r="63" spans="1:6" s="7" customFormat="1" ht="18" customHeight="1" x14ac:dyDescent="0.25">
      <c r="A63" s="16">
        <v>11</v>
      </c>
      <c r="B63" s="17">
        <v>4</v>
      </c>
      <c r="C63" s="17">
        <v>3</v>
      </c>
      <c r="D63" s="17" t="s">
        <v>600</v>
      </c>
      <c r="E63" s="141" t="s">
        <v>8086</v>
      </c>
      <c r="F63" s="135"/>
    </row>
    <row r="64" spans="1:6" s="7" customFormat="1" ht="18" customHeight="1" x14ac:dyDescent="0.25">
      <c r="A64" s="16">
        <v>11</v>
      </c>
      <c r="B64" s="17">
        <v>4</v>
      </c>
      <c r="C64" s="17">
        <v>3</v>
      </c>
      <c r="D64" s="17" t="s">
        <v>602</v>
      </c>
      <c r="E64" s="141" t="s">
        <v>7131</v>
      </c>
      <c r="F64" s="135"/>
    </row>
    <row r="65" spans="1:6" s="7" customFormat="1" ht="18" customHeight="1" x14ac:dyDescent="0.25">
      <c r="A65" s="16">
        <v>11</v>
      </c>
      <c r="B65" s="17">
        <v>4</v>
      </c>
      <c r="C65" s="17">
        <v>3</v>
      </c>
      <c r="D65" s="17" t="s">
        <v>604</v>
      </c>
      <c r="E65" s="141" t="s">
        <v>7132</v>
      </c>
      <c r="F65" s="135"/>
    </row>
    <row r="66" spans="1:6" s="7" customFormat="1" ht="18" customHeight="1" x14ac:dyDescent="0.25">
      <c r="A66" s="16">
        <v>11</v>
      </c>
      <c r="B66" s="17">
        <v>4</v>
      </c>
      <c r="C66" s="17">
        <v>3</v>
      </c>
      <c r="D66" s="17" t="s">
        <v>606</v>
      </c>
      <c r="E66" s="141" t="s">
        <v>6240</v>
      </c>
      <c r="F66" s="135"/>
    </row>
    <row r="67" spans="1:6" s="7" customFormat="1" ht="18" customHeight="1" x14ac:dyDescent="0.25">
      <c r="A67" s="16">
        <v>11</v>
      </c>
      <c r="B67" s="17">
        <v>4</v>
      </c>
      <c r="C67" s="17">
        <v>3</v>
      </c>
      <c r="D67" s="17" t="s">
        <v>5216</v>
      </c>
      <c r="E67" s="141" t="s">
        <v>6241</v>
      </c>
      <c r="F67" s="135"/>
    </row>
    <row r="68" spans="1:6" s="7" customFormat="1" ht="18" customHeight="1" x14ac:dyDescent="0.25">
      <c r="A68" s="14">
        <v>11</v>
      </c>
      <c r="B68" s="15">
        <v>4</v>
      </c>
      <c r="C68" s="15">
        <v>4</v>
      </c>
      <c r="D68" s="15" t="s">
        <v>9563</v>
      </c>
      <c r="E68" s="120" t="s">
        <v>6242</v>
      </c>
      <c r="F68" s="135"/>
    </row>
    <row r="69" spans="1:6" s="7" customFormat="1" ht="18" customHeight="1" x14ac:dyDescent="0.25">
      <c r="A69" s="16">
        <v>11</v>
      </c>
      <c r="B69" s="17">
        <v>4</v>
      </c>
      <c r="C69" s="17">
        <v>4</v>
      </c>
      <c r="D69" s="17" t="s">
        <v>600</v>
      </c>
      <c r="E69" s="141" t="s">
        <v>6243</v>
      </c>
      <c r="F69" s="135"/>
    </row>
    <row r="70" spans="1:6" s="7" customFormat="1" ht="18" customHeight="1" x14ac:dyDescent="0.25">
      <c r="A70" s="16">
        <v>11</v>
      </c>
      <c r="B70" s="17">
        <v>4</v>
      </c>
      <c r="C70" s="17">
        <v>4</v>
      </c>
      <c r="D70" s="17" t="s">
        <v>602</v>
      </c>
      <c r="E70" s="141" t="s">
        <v>6244</v>
      </c>
      <c r="F70" s="135"/>
    </row>
    <row r="71" spans="1:6" s="7" customFormat="1" ht="18" customHeight="1" x14ac:dyDescent="0.25">
      <c r="A71" s="16">
        <v>11</v>
      </c>
      <c r="B71" s="17">
        <v>4</v>
      </c>
      <c r="C71" s="17">
        <v>4</v>
      </c>
      <c r="D71" s="17" t="s">
        <v>604</v>
      </c>
      <c r="E71" s="141" t="s">
        <v>6245</v>
      </c>
      <c r="F71" s="135"/>
    </row>
    <row r="72" spans="1:6" s="7" customFormat="1" ht="18" customHeight="1" x14ac:dyDescent="0.25">
      <c r="A72" s="16">
        <v>11</v>
      </c>
      <c r="B72" s="17">
        <v>4</v>
      </c>
      <c r="C72" s="17">
        <v>4</v>
      </c>
      <c r="D72" s="17" t="s">
        <v>606</v>
      </c>
      <c r="E72" s="141" t="s">
        <v>6246</v>
      </c>
      <c r="F72" s="135"/>
    </row>
    <row r="73" spans="1:6" s="7" customFormat="1" ht="18" customHeight="1" x14ac:dyDescent="0.25">
      <c r="A73" s="16">
        <v>11</v>
      </c>
      <c r="B73" s="17">
        <v>4</v>
      </c>
      <c r="C73" s="17">
        <v>4</v>
      </c>
      <c r="D73" s="17" t="s">
        <v>5216</v>
      </c>
      <c r="E73" s="141" t="s">
        <v>6247</v>
      </c>
      <c r="F73" s="135"/>
    </row>
    <row r="74" spans="1:6" s="7" customFormat="1" ht="18" customHeight="1" x14ac:dyDescent="0.25">
      <c r="A74" s="14">
        <v>11</v>
      </c>
      <c r="B74" s="15">
        <v>4</v>
      </c>
      <c r="C74" s="15">
        <v>5</v>
      </c>
      <c r="D74" s="15" t="s">
        <v>9563</v>
      </c>
      <c r="E74" s="120" t="s">
        <v>6248</v>
      </c>
      <c r="F74" s="135"/>
    </row>
    <row r="75" spans="1:6" s="7" customFormat="1" ht="18" customHeight="1" x14ac:dyDescent="0.25">
      <c r="A75" s="16">
        <v>11</v>
      </c>
      <c r="B75" s="17">
        <v>4</v>
      </c>
      <c r="C75" s="17">
        <v>5</v>
      </c>
      <c r="D75" s="17" t="s">
        <v>600</v>
      </c>
      <c r="E75" s="141" t="s">
        <v>6249</v>
      </c>
      <c r="F75" s="135"/>
    </row>
    <row r="76" spans="1:6" s="7" customFormat="1" ht="18" customHeight="1" x14ac:dyDescent="0.25">
      <c r="A76" s="16">
        <v>11</v>
      </c>
      <c r="B76" s="17">
        <v>4</v>
      </c>
      <c r="C76" s="17">
        <v>5</v>
      </c>
      <c r="D76" s="17" t="s">
        <v>602</v>
      </c>
      <c r="E76" s="141" t="s">
        <v>6250</v>
      </c>
      <c r="F76" s="135"/>
    </row>
    <row r="77" spans="1:6" s="7" customFormat="1" ht="18" customHeight="1" x14ac:dyDescent="0.25">
      <c r="A77" s="16">
        <v>11</v>
      </c>
      <c r="B77" s="17">
        <v>4</v>
      </c>
      <c r="C77" s="17">
        <v>5</v>
      </c>
      <c r="D77" s="17" t="s">
        <v>604</v>
      </c>
      <c r="E77" s="141" t="s">
        <v>6251</v>
      </c>
      <c r="F77" s="135"/>
    </row>
    <row r="78" spans="1:6" s="7" customFormat="1" ht="18" customHeight="1" x14ac:dyDescent="0.25">
      <c r="A78" s="16">
        <v>11</v>
      </c>
      <c r="B78" s="17">
        <v>4</v>
      </c>
      <c r="C78" s="17">
        <v>5</v>
      </c>
      <c r="D78" s="17" t="s">
        <v>606</v>
      </c>
      <c r="E78" s="141" t="s">
        <v>6252</v>
      </c>
      <c r="F78" s="135"/>
    </row>
    <row r="79" spans="1:6" s="7" customFormat="1" ht="18" customHeight="1" x14ac:dyDescent="0.25">
      <c r="A79" s="16">
        <v>11</v>
      </c>
      <c r="B79" s="17">
        <v>4</v>
      </c>
      <c r="C79" s="17">
        <v>5</v>
      </c>
      <c r="D79" s="17" t="s">
        <v>5216</v>
      </c>
      <c r="E79" s="141" t="s">
        <v>6253</v>
      </c>
      <c r="F79" s="135"/>
    </row>
    <row r="80" spans="1:6" s="7" customFormat="1" ht="18" customHeight="1" x14ac:dyDescent="0.25">
      <c r="A80" s="18">
        <v>11</v>
      </c>
      <c r="B80" s="19">
        <v>4</v>
      </c>
      <c r="C80" s="19" t="s">
        <v>6254</v>
      </c>
      <c r="D80" s="19" t="s">
        <v>9563</v>
      </c>
      <c r="E80" s="144" t="s">
        <v>6255</v>
      </c>
      <c r="F80" s="135"/>
    </row>
    <row r="81" spans="1:6" s="7" customFormat="1" ht="18" customHeight="1" x14ac:dyDescent="0.25">
      <c r="A81" s="16">
        <v>11</v>
      </c>
      <c r="B81" s="17">
        <v>4</v>
      </c>
      <c r="C81" s="17" t="s">
        <v>6254</v>
      </c>
      <c r="D81" s="17" t="s">
        <v>600</v>
      </c>
      <c r="E81" s="141" t="s">
        <v>6256</v>
      </c>
      <c r="F81" s="135"/>
    </row>
    <row r="82" spans="1:6" s="7" customFormat="1" ht="18" customHeight="1" x14ac:dyDescent="0.25">
      <c r="A82" s="16">
        <v>11</v>
      </c>
      <c r="B82" s="17">
        <v>4</v>
      </c>
      <c r="C82" s="17" t="s">
        <v>6254</v>
      </c>
      <c r="D82" s="17" t="s">
        <v>602</v>
      </c>
      <c r="E82" s="141" t="s">
        <v>9780</v>
      </c>
      <c r="F82" s="135"/>
    </row>
    <row r="83" spans="1:6" s="7" customFormat="1" ht="18" customHeight="1" x14ac:dyDescent="0.25">
      <c r="A83" s="16">
        <v>11</v>
      </c>
      <c r="B83" s="17">
        <v>4</v>
      </c>
      <c r="C83" s="17" t="s">
        <v>6254</v>
      </c>
      <c r="D83" s="17" t="s">
        <v>604</v>
      </c>
      <c r="E83" s="141" t="s">
        <v>9781</v>
      </c>
      <c r="F83" s="135"/>
    </row>
    <row r="84" spans="1:6" s="7" customFormat="1" ht="18" customHeight="1" x14ac:dyDescent="0.25">
      <c r="A84" s="16">
        <v>11</v>
      </c>
      <c r="B84" s="17">
        <v>4</v>
      </c>
      <c r="C84" s="17" t="s">
        <v>6254</v>
      </c>
      <c r="D84" s="17" t="s">
        <v>606</v>
      </c>
      <c r="E84" s="141" t="s">
        <v>8076</v>
      </c>
      <c r="F84" s="135"/>
    </row>
    <row r="85" spans="1:6" s="7" customFormat="1" ht="18" customHeight="1" x14ac:dyDescent="0.25">
      <c r="A85" s="16">
        <v>11</v>
      </c>
      <c r="B85" s="17">
        <v>4</v>
      </c>
      <c r="C85" s="17" t="s">
        <v>6254</v>
      </c>
      <c r="D85" s="17" t="s">
        <v>5216</v>
      </c>
      <c r="E85" s="141" t="s">
        <v>7133</v>
      </c>
      <c r="F85" s="135"/>
    </row>
    <row r="86" spans="1:6" s="7" customFormat="1" ht="18" customHeight="1" x14ac:dyDescent="0.25">
      <c r="A86" s="14">
        <v>11</v>
      </c>
      <c r="B86" s="15">
        <v>4</v>
      </c>
      <c r="C86" s="15" t="s">
        <v>7134</v>
      </c>
      <c r="D86" s="15" t="s">
        <v>9563</v>
      </c>
      <c r="E86" s="120" t="s">
        <v>7135</v>
      </c>
      <c r="F86" s="135"/>
    </row>
    <row r="87" spans="1:6" s="7" customFormat="1" ht="18" customHeight="1" x14ac:dyDescent="0.25">
      <c r="A87" s="16">
        <v>11</v>
      </c>
      <c r="B87" s="17">
        <v>4</v>
      </c>
      <c r="C87" s="17" t="s">
        <v>7134</v>
      </c>
      <c r="D87" s="17" t="s">
        <v>600</v>
      </c>
      <c r="E87" s="141" t="s">
        <v>7136</v>
      </c>
      <c r="F87" s="135"/>
    </row>
    <row r="88" spans="1:6" s="7" customFormat="1" ht="18" customHeight="1" x14ac:dyDescent="0.25">
      <c r="A88" s="16">
        <v>11</v>
      </c>
      <c r="B88" s="17">
        <v>4</v>
      </c>
      <c r="C88" s="17" t="s">
        <v>7134</v>
      </c>
      <c r="D88" s="17" t="s">
        <v>602</v>
      </c>
      <c r="E88" s="141" t="s">
        <v>7137</v>
      </c>
      <c r="F88" s="135"/>
    </row>
    <row r="89" spans="1:6" s="7" customFormat="1" ht="18" customHeight="1" x14ac:dyDescent="0.25">
      <c r="A89" s="16">
        <v>11</v>
      </c>
      <c r="B89" s="17">
        <v>4</v>
      </c>
      <c r="C89" s="17" t="s">
        <v>7134</v>
      </c>
      <c r="D89" s="17" t="s">
        <v>604</v>
      </c>
      <c r="E89" s="141" t="s">
        <v>7138</v>
      </c>
      <c r="F89" s="135"/>
    </row>
    <row r="90" spans="1:6" s="7" customFormat="1" ht="18" customHeight="1" x14ac:dyDescent="0.25">
      <c r="A90" s="16">
        <v>11</v>
      </c>
      <c r="B90" s="17">
        <v>4</v>
      </c>
      <c r="C90" s="17" t="s">
        <v>7134</v>
      </c>
      <c r="D90" s="17" t="s">
        <v>606</v>
      </c>
      <c r="E90" s="141" t="s">
        <v>7139</v>
      </c>
      <c r="F90" s="135"/>
    </row>
    <row r="91" spans="1:6" s="7" customFormat="1" ht="18" customHeight="1" x14ac:dyDescent="0.25">
      <c r="A91" s="16">
        <v>11</v>
      </c>
      <c r="B91" s="17">
        <v>4</v>
      </c>
      <c r="C91" s="17" t="s">
        <v>7134</v>
      </c>
      <c r="D91" s="17" t="s">
        <v>5216</v>
      </c>
      <c r="E91" s="141" t="s">
        <v>6257</v>
      </c>
      <c r="F91" s="135"/>
    </row>
    <row r="92" spans="1:6" s="7" customFormat="1" ht="18" customHeight="1" x14ac:dyDescent="0.25">
      <c r="A92" s="12">
        <v>11</v>
      </c>
      <c r="B92" s="13">
        <v>5</v>
      </c>
      <c r="C92" s="13">
        <v>0</v>
      </c>
      <c r="D92" s="13" t="s">
        <v>9563</v>
      </c>
      <c r="E92" s="140" t="s">
        <v>6258</v>
      </c>
      <c r="F92" s="135"/>
    </row>
    <row r="93" spans="1:6" s="7" customFormat="1" ht="18" customHeight="1" x14ac:dyDescent="0.25">
      <c r="A93" s="14">
        <v>11</v>
      </c>
      <c r="B93" s="15">
        <v>5</v>
      </c>
      <c r="C93" s="15">
        <v>1</v>
      </c>
      <c r="D93" s="15" t="s">
        <v>9563</v>
      </c>
      <c r="E93" s="120" t="s">
        <v>6259</v>
      </c>
      <c r="F93" s="135"/>
    </row>
    <row r="94" spans="1:6" s="7" customFormat="1" ht="18" customHeight="1" x14ac:dyDescent="0.25">
      <c r="A94" s="16">
        <v>11</v>
      </c>
      <c r="B94" s="17">
        <v>5</v>
      </c>
      <c r="C94" s="17">
        <v>1</v>
      </c>
      <c r="D94" s="17" t="s">
        <v>600</v>
      </c>
      <c r="E94" s="141" t="s">
        <v>6260</v>
      </c>
      <c r="F94" s="135"/>
    </row>
    <row r="95" spans="1:6" s="7" customFormat="1" ht="18" customHeight="1" x14ac:dyDescent="0.25">
      <c r="A95" s="16">
        <v>11</v>
      </c>
      <c r="B95" s="17">
        <v>5</v>
      </c>
      <c r="C95" s="17">
        <v>1</v>
      </c>
      <c r="D95" s="17" t="s">
        <v>602</v>
      </c>
      <c r="E95" s="141" t="s">
        <v>6261</v>
      </c>
      <c r="F95" s="135"/>
    </row>
    <row r="96" spans="1:6" s="7" customFormat="1" ht="18" customHeight="1" x14ac:dyDescent="0.25">
      <c r="A96" s="16">
        <v>11</v>
      </c>
      <c r="B96" s="17">
        <v>5</v>
      </c>
      <c r="C96" s="17">
        <v>1</v>
      </c>
      <c r="D96" s="17" t="s">
        <v>604</v>
      </c>
      <c r="E96" s="141" t="s">
        <v>10065</v>
      </c>
      <c r="F96" s="135"/>
    </row>
    <row r="97" spans="1:6" s="7" customFormat="1" ht="18" customHeight="1" x14ac:dyDescent="0.25">
      <c r="A97" s="16">
        <v>11</v>
      </c>
      <c r="B97" s="17">
        <v>5</v>
      </c>
      <c r="C97" s="17">
        <v>1</v>
      </c>
      <c r="D97" s="17" t="s">
        <v>606</v>
      </c>
      <c r="E97" s="141" t="s">
        <v>8297</v>
      </c>
      <c r="F97" s="135"/>
    </row>
    <row r="98" spans="1:6" s="7" customFormat="1" ht="18" customHeight="1" x14ac:dyDescent="0.25">
      <c r="A98" s="16">
        <v>11</v>
      </c>
      <c r="B98" s="17">
        <v>5</v>
      </c>
      <c r="C98" s="17">
        <v>1</v>
      </c>
      <c r="D98" s="17" t="s">
        <v>5216</v>
      </c>
      <c r="E98" s="141" t="s">
        <v>7072</v>
      </c>
      <c r="F98" s="135"/>
    </row>
    <row r="99" spans="1:6" s="7" customFormat="1" ht="18" customHeight="1" x14ac:dyDescent="0.25">
      <c r="A99" s="14">
        <v>11</v>
      </c>
      <c r="B99" s="15">
        <v>5</v>
      </c>
      <c r="C99" s="15">
        <v>2</v>
      </c>
      <c r="D99" s="15" t="s">
        <v>9563</v>
      </c>
      <c r="E99" s="120" t="s">
        <v>7073</v>
      </c>
      <c r="F99" s="135"/>
    </row>
    <row r="100" spans="1:6" s="7" customFormat="1" ht="18" customHeight="1" x14ac:dyDescent="0.25">
      <c r="A100" s="16">
        <v>11</v>
      </c>
      <c r="B100" s="17">
        <v>5</v>
      </c>
      <c r="C100" s="17">
        <v>2</v>
      </c>
      <c r="D100" s="17" t="s">
        <v>600</v>
      </c>
      <c r="E100" s="141" t="s">
        <v>7074</v>
      </c>
      <c r="F100" s="135"/>
    </row>
    <row r="101" spans="1:6" s="7" customFormat="1" ht="18" customHeight="1" x14ac:dyDescent="0.25">
      <c r="A101" s="16">
        <v>11</v>
      </c>
      <c r="B101" s="17">
        <v>5</v>
      </c>
      <c r="C101" s="17">
        <v>2</v>
      </c>
      <c r="D101" s="17" t="s">
        <v>602</v>
      </c>
      <c r="E101" s="141" t="s">
        <v>7075</v>
      </c>
      <c r="F101" s="135"/>
    </row>
    <row r="102" spans="1:6" s="7" customFormat="1" ht="18" customHeight="1" x14ac:dyDescent="0.25">
      <c r="A102" s="16">
        <v>11</v>
      </c>
      <c r="B102" s="17">
        <v>5</v>
      </c>
      <c r="C102" s="17">
        <v>2</v>
      </c>
      <c r="D102" s="17" t="s">
        <v>604</v>
      </c>
      <c r="E102" s="141" t="s">
        <v>10051</v>
      </c>
      <c r="F102" s="135"/>
    </row>
    <row r="103" spans="1:6" s="7" customFormat="1" ht="18" customHeight="1" x14ac:dyDescent="0.25">
      <c r="A103" s="16">
        <v>11</v>
      </c>
      <c r="B103" s="17">
        <v>5</v>
      </c>
      <c r="C103" s="17">
        <v>2</v>
      </c>
      <c r="D103" s="17" t="s">
        <v>606</v>
      </c>
      <c r="E103" s="141" t="s">
        <v>9064</v>
      </c>
      <c r="F103" s="135"/>
    </row>
    <row r="104" spans="1:6" s="7" customFormat="1" ht="18" customHeight="1" x14ac:dyDescent="0.25">
      <c r="A104" s="16">
        <v>11</v>
      </c>
      <c r="B104" s="17">
        <v>5</v>
      </c>
      <c r="C104" s="17">
        <v>2</v>
      </c>
      <c r="D104" s="17" t="s">
        <v>5216</v>
      </c>
      <c r="E104" s="141" t="s">
        <v>9065</v>
      </c>
      <c r="F104" s="135"/>
    </row>
    <row r="105" spans="1:6" s="7" customFormat="1" ht="18" customHeight="1" x14ac:dyDescent="0.25">
      <c r="A105" s="14">
        <v>11</v>
      </c>
      <c r="B105" s="15">
        <v>5</v>
      </c>
      <c r="C105" s="15">
        <v>3</v>
      </c>
      <c r="D105" s="15" t="s">
        <v>9563</v>
      </c>
      <c r="E105" s="120" t="s">
        <v>8171</v>
      </c>
      <c r="F105" s="135"/>
    </row>
    <row r="106" spans="1:6" s="7" customFormat="1" ht="18" customHeight="1" x14ac:dyDescent="0.25">
      <c r="A106" s="16">
        <v>11</v>
      </c>
      <c r="B106" s="17">
        <v>5</v>
      </c>
      <c r="C106" s="17">
        <v>3</v>
      </c>
      <c r="D106" s="17" t="s">
        <v>600</v>
      </c>
      <c r="E106" s="141" t="s">
        <v>9234</v>
      </c>
      <c r="F106" s="135"/>
    </row>
    <row r="107" spans="1:6" s="7" customFormat="1" ht="18" customHeight="1" x14ac:dyDescent="0.25">
      <c r="A107" s="16">
        <v>11</v>
      </c>
      <c r="B107" s="17">
        <v>5</v>
      </c>
      <c r="C107" s="17">
        <v>3</v>
      </c>
      <c r="D107" s="17" t="s">
        <v>602</v>
      </c>
      <c r="E107" s="141" t="s">
        <v>8361</v>
      </c>
      <c r="F107" s="135"/>
    </row>
    <row r="108" spans="1:6" s="7" customFormat="1" ht="18" customHeight="1" x14ac:dyDescent="0.25">
      <c r="A108" s="16">
        <v>11</v>
      </c>
      <c r="B108" s="17">
        <v>5</v>
      </c>
      <c r="C108" s="17">
        <v>3</v>
      </c>
      <c r="D108" s="17" t="s">
        <v>604</v>
      </c>
      <c r="E108" s="141" t="s">
        <v>9173</v>
      </c>
      <c r="F108" s="135"/>
    </row>
    <row r="109" spans="1:6" s="7" customFormat="1" ht="18" customHeight="1" x14ac:dyDescent="0.25">
      <c r="A109" s="16">
        <v>11</v>
      </c>
      <c r="B109" s="17">
        <v>5</v>
      </c>
      <c r="C109" s="17">
        <v>3</v>
      </c>
      <c r="D109" s="17" t="s">
        <v>606</v>
      </c>
      <c r="E109" s="141" t="s">
        <v>9174</v>
      </c>
      <c r="F109" s="135"/>
    </row>
    <row r="110" spans="1:6" s="7" customFormat="1" ht="18" customHeight="1" x14ac:dyDescent="0.25">
      <c r="A110" s="16">
        <v>11</v>
      </c>
      <c r="B110" s="17">
        <v>5</v>
      </c>
      <c r="C110" s="17">
        <v>3</v>
      </c>
      <c r="D110" s="17" t="s">
        <v>5216</v>
      </c>
      <c r="E110" s="141" t="s">
        <v>9175</v>
      </c>
      <c r="F110" s="135"/>
    </row>
    <row r="111" spans="1:6" s="7" customFormat="1" ht="18" customHeight="1" x14ac:dyDescent="0.25">
      <c r="A111" s="14">
        <v>11</v>
      </c>
      <c r="B111" s="15">
        <v>5</v>
      </c>
      <c r="C111" s="15">
        <v>4</v>
      </c>
      <c r="D111" s="15" t="s">
        <v>9563</v>
      </c>
      <c r="E111" s="120" t="s">
        <v>9176</v>
      </c>
      <c r="F111" s="135"/>
    </row>
    <row r="112" spans="1:6" s="7" customFormat="1" ht="18" customHeight="1" x14ac:dyDescent="0.25">
      <c r="A112" s="16">
        <v>11</v>
      </c>
      <c r="B112" s="17">
        <v>5</v>
      </c>
      <c r="C112" s="17">
        <v>4</v>
      </c>
      <c r="D112" s="17" t="s">
        <v>600</v>
      </c>
      <c r="E112" s="141" t="s">
        <v>8293</v>
      </c>
      <c r="F112" s="135"/>
    </row>
    <row r="113" spans="1:6" s="7" customFormat="1" ht="18" customHeight="1" x14ac:dyDescent="0.25">
      <c r="A113" s="16">
        <v>11</v>
      </c>
      <c r="B113" s="17">
        <v>5</v>
      </c>
      <c r="C113" s="17">
        <v>4</v>
      </c>
      <c r="D113" s="17" t="s">
        <v>602</v>
      </c>
      <c r="E113" s="141" t="s">
        <v>8294</v>
      </c>
      <c r="F113" s="135"/>
    </row>
    <row r="114" spans="1:6" s="7" customFormat="1" ht="18" customHeight="1" x14ac:dyDescent="0.25">
      <c r="A114" s="16">
        <v>11</v>
      </c>
      <c r="B114" s="17">
        <v>5</v>
      </c>
      <c r="C114" s="17">
        <v>4</v>
      </c>
      <c r="D114" s="17" t="s">
        <v>604</v>
      </c>
      <c r="E114" s="141" t="s">
        <v>8295</v>
      </c>
      <c r="F114" s="135"/>
    </row>
    <row r="115" spans="1:6" s="7" customFormat="1" ht="18" customHeight="1" x14ac:dyDescent="0.25">
      <c r="A115" s="16">
        <v>11</v>
      </c>
      <c r="B115" s="17">
        <v>5</v>
      </c>
      <c r="C115" s="17">
        <v>4</v>
      </c>
      <c r="D115" s="17" t="s">
        <v>606</v>
      </c>
      <c r="E115" s="141" t="s">
        <v>8296</v>
      </c>
      <c r="F115" s="135"/>
    </row>
    <row r="116" spans="1:6" s="7" customFormat="1" ht="18" customHeight="1" x14ac:dyDescent="0.25">
      <c r="A116" s="16">
        <v>11</v>
      </c>
      <c r="B116" s="17">
        <v>5</v>
      </c>
      <c r="C116" s="17">
        <v>4</v>
      </c>
      <c r="D116" s="17" t="s">
        <v>5216</v>
      </c>
      <c r="E116" s="141" t="s">
        <v>2996</v>
      </c>
      <c r="F116" s="135"/>
    </row>
    <row r="117" spans="1:6" s="7" customFormat="1" ht="18" customHeight="1" x14ac:dyDescent="0.25">
      <c r="A117" s="20" t="s">
        <v>2997</v>
      </c>
      <c r="B117" s="21" t="s">
        <v>2998</v>
      </c>
      <c r="C117" s="21">
        <v>0</v>
      </c>
      <c r="D117" s="21" t="s">
        <v>9563</v>
      </c>
      <c r="E117" s="145" t="s">
        <v>2999</v>
      </c>
      <c r="F117" s="135"/>
    </row>
    <row r="118" spans="1:6" s="7" customFormat="1" ht="18" customHeight="1" x14ac:dyDescent="0.25">
      <c r="A118" s="12" t="s">
        <v>2997</v>
      </c>
      <c r="B118" s="13" t="s">
        <v>598</v>
      </c>
      <c r="C118" s="13" t="s">
        <v>2998</v>
      </c>
      <c r="D118" s="13" t="s">
        <v>9563</v>
      </c>
      <c r="E118" s="140" t="s">
        <v>3000</v>
      </c>
      <c r="F118" s="135"/>
    </row>
    <row r="119" spans="1:6" s="7" customFormat="1" ht="18" customHeight="1" x14ac:dyDescent="0.25">
      <c r="A119" s="14" t="s">
        <v>2997</v>
      </c>
      <c r="B119" s="15" t="s">
        <v>598</v>
      </c>
      <c r="C119" s="15" t="s">
        <v>598</v>
      </c>
      <c r="D119" s="15" t="s">
        <v>9563</v>
      </c>
      <c r="E119" s="120" t="s">
        <v>3001</v>
      </c>
      <c r="F119" s="135"/>
    </row>
    <row r="120" spans="1:6" s="7" customFormat="1" ht="18" customHeight="1" x14ac:dyDescent="0.25">
      <c r="A120" s="22" t="s">
        <v>2997</v>
      </c>
      <c r="B120" s="23" t="s">
        <v>598</v>
      </c>
      <c r="C120" s="23" t="s">
        <v>598</v>
      </c>
      <c r="D120" s="23" t="s">
        <v>3002</v>
      </c>
      <c r="E120" s="146" t="s">
        <v>3003</v>
      </c>
      <c r="F120" s="135"/>
    </row>
    <row r="121" spans="1:6" s="7" customFormat="1" ht="18" customHeight="1" x14ac:dyDescent="0.25">
      <c r="A121" s="16" t="s">
        <v>2997</v>
      </c>
      <c r="B121" s="17" t="s">
        <v>598</v>
      </c>
      <c r="C121" s="17" t="s">
        <v>598</v>
      </c>
      <c r="D121" s="17" t="s">
        <v>597</v>
      </c>
      <c r="E121" s="141" t="s">
        <v>4784</v>
      </c>
      <c r="F121" s="135"/>
    </row>
    <row r="122" spans="1:6" s="7" customFormat="1" ht="18" customHeight="1" x14ac:dyDescent="0.25">
      <c r="A122" s="16" t="s">
        <v>2997</v>
      </c>
      <c r="B122" s="17" t="s">
        <v>598</v>
      </c>
      <c r="C122" s="17" t="s">
        <v>598</v>
      </c>
      <c r="D122" s="17" t="s">
        <v>2997</v>
      </c>
      <c r="E122" s="141" t="s">
        <v>4785</v>
      </c>
      <c r="F122" s="135"/>
    </row>
    <row r="123" spans="1:6" s="7" customFormat="1" ht="18" customHeight="1" x14ac:dyDescent="0.25">
      <c r="A123" s="16" t="s">
        <v>2997</v>
      </c>
      <c r="B123" s="17" t="s">
        <v>598</v>
      </c>
      <c r="C123" s="17" t="s">
        <v>598</v>
      </c>
      <c r="D123" s="17" t="s">
        <v>3905</v>
      </c>
      <c r="E123" s="141" t="s">
        <v>2116</v>
      </c>
      <c r="F123" s="135"/>
    </row>
    <row r="124" spans="1:6" s="7" customFormat="1" ht="18" customHeight="1" x14ac:dyDescent="0.25">
      <c r="A124" s="16" t="s">
        <v>2997</v>
      </c>
      <c r="B124" s="17" t="s">
        <v>598</v>
      </c>
      <c r="C124" s="17" t="s">
        <v>598</v>
      </c>
      <c r="D124" s="17" t="s">
        <v>2117</v>
      </c>
      <c r="E124" s="141" t="s">
        <v>2118</v>
      </c>
      <c r="F124" s="135"/>
    </row>
    <row r="125" spans="1:6" s="7" customFormat="1" ht="18" customHeight="1" x14ac:dyDescent="0.25">
      <c r="A125" s="16" t="s">
        <v>2997</v>
      </c>
      <c r="B125" s="17" t="s">
        <v>598</v>
      </c>
      <c r="C125" s="17" t="s">
        <v>598</v>
      </c>
      <c r="D125" s="17" t="s">
        <v>2119</v>
      </c>
      <c r="E125" s="141" t="s">
        <v>2120</v>
      </c>
      <c r="F125" s="135"/>
    </row>
    <row r="126" spans="1:6" s="7" customFormat="1" ht="18" customHeight="1" x14ac:dyDescent="0.25">
      <c r="A126" s="22" t="s">
        <v>2997</v>
      </c>
      <c r="B126" s="23" t="s">
        <v>598</v>
      </c>
      <c r="C126" s="23" t="s">
        <v>598</v>
      </c>
      <c r="D126" s="23" t="s">
        <v>7388</v>
      </c>
      <c r="E126" s="146" t="s">
        <v>7389</v>
      </c>
      <c r="F126" s="135"/>
    </row>
    <row r="127" spans="1:6" s="7" customFormat="1" ht="18" customHeight="1" x14ac:dyDescent="0.25">
      <c r="A127" s="16" t="s">
        <v>2997</v>
      </c>
      <c r="B127" s="17" t="s">
        <v>598</v>
      </c>
      <c r="C127" s="17" t="s">
        <v>598</v>
      </c>
      <c r="D127" s="17" t="s">
        <v>6519</v>
      </c>
      <c r="E127" s="141" t="s">
        <v>6520</v>
      </c>
      <c r="F127" s="135"/>
    </row>
    <row r="128" spans="1:6" s="7" customFormat="1" ht="18" customHeight="1" x14ac:dyDescent="0.25">
      <c r="A128" s="16" t="s">
        <v>2997</v>
      </c>
      <c r="B128" s="17" t="s">
        <v>598</v>
      </c>
      <c r="C128" s="17" t="s">
        <v>598</v>
      </c>
      <c r="D128" s="17" t="s">
        <v>6521</v>
      </c>
      <c r="E128" s="141" t="s">
        <v>5652</v>
      </c>
      <c r="F128" s="135"/>
    </row>
    <row r="129" spans="1:6" s="7" customFormat="1" ht="18" customHeight="1" x14ac:dyDescent="0.25">
      <c r="A129" s="16" t="s">
        <v>2997</v>
      </c>
      <c r="B129" s="17" t="s">
        <v>598</v>
      </c>
      <c r="C129" s="17" t="s">
        <v>598</v>
      </c>
      <c r="D129" s="17" t="s">
        <v>5653</v>
      </c>
      <c r="E129" s="141" t="s">
        <v>4782</v>
      </c>
      <c r="F129" s="135"/>
    </row>
    <row r="130" spans="1:6" s="7" customFormat="1" ht="18" customHeight="1" x14ac:dyDescent="0.25">
      <c r="A130" s="16" t="s">
        <v>2997</v>
      </c>
      <c r="B130" s="17" t="s">
        <v>598</v>
      </c>
      <c r="C130" s="17" t="s">
        <v>598</v>
      </c>
      <c r="D130" s="17" t="s">
        <v>4783</v>
      </c>
      <c r="E130" s="141" t="s">
        <v>1217</v>
      </c>
      <c r="F130" s="135"/>
    </row>
    <row r="131" spans="1:6" s="7" customFormat="1" ht="18" customHeight="1" x14ac:dyDescent="0.25">
      <c r="A131" s="16" t="s">
        <v>2997</v>
      </c>
      <c r="B131" s="17" t="s">
        <v>598</v>
      </c>
      <c r="C131" s="17" t="s">
        <v>598</v>
      </c>
      <c r="D131" s="17" t="s">
        <v>1218</v>
      </c>
      <c r="E131" s="141" t="s">
        <v>1219</v>
      </c>
      <c r="F131" s="135"/>
    </row>
    <row r="132" spans="1:6" s="26" customFormat="1" ht="18" customHeight="1" x14ac:dyDescent="0.25">
      <c r="A132" s="24" t="s">
        <v>2997</v>
      </c>
      <c r="B132" s="25" t="s">
        <v>598</v>
      </c>
      <c r="C132" s="25" t="s">
        <v>598</v>
      </c>
      <c r="D132" s="25" t="s">
        <v>1220</v>
      </c>
      <c r="E132" s="147" t="s">
        <v>3906</v>
      </c>
      <c r="F132" s="135"/>
    </row>
    <row r="133" spans="1:6" s="26" customFormat="1" ht="18" customHeight="1" x14ac:dyDescent="0.25">
      <c r="A133" s="27" t="s">
        <v>2997</v>
      </c>
      <c r="B133" s="28" t="s">
        <v>598</v>
      </c>
      <c r="C133" s="28" t="s">
        <v>598</v>
      </c>
      <c r="D133" s="28" t="s">
        <v>3907</v>
      </c>
      <c r="E133" s="148" t="s">
        <v>3908</v>
      </c>
      <c r="F133" s="135"/>
    </row>
    <row r="134" spans="1:6" s="26" customFormat="1" ht="18" customHeight="1" x14ac:dyDescent="0.25">
      <c r="A134" s="27" t="s">
        <v>2997</v>
      </c>
      <c r="B134" s="28" t="s">
        <v>598</v>
      </c>
      <c r="C134" s="28" t="s">
        <v>598</v>
      </c>
      <c r="D134" s="28" t="s">
        <v>3909</v>
      </c>
      <c r="E134" s="148" t="s">
        <v>3910</v>
      </c>
      <c r="F134" s="135"/>
    </row>
    <row r="135" spans="1:6" s="26" customFormat="1" ht="18" customHeight="1" x14ac:dyDescent="0.25">
      <c r="A135" s="27" t="s">
        <v>2997</v>
      </c>
      <c r="B135" s="28" t="s">
        <v>598</v>
      </c>
      <c r="C135" s="28" t="s">
        <v>598</v>
      </c>
      <c r="D135" s="28" t="s">
        <v>3911</v>
      </c>
      <c r="E135" s="148" t="s">
        <v>3912</v>
      </c>
      <c r="F135" s="135"/>
    </row>
    <row r="136" spans="1:6" s="26" customFormat="1" ht="18" customHeight="1" x14ac:dyDescent="0.25">
      <c r="A136" s="27" t="s">
        <v>2997</v>
      </c>
      <c r="B136" s="28" t="s">
        <v>598</v>
      </c>
      <c r="C136" s="28" t="s">
        <v>598</v>
      </c>
      <c r="D136" s="28" t="s">
        <v>3913</v>
      </c>
      <c r="E136" s="148" t="s">
        <v>3914</v>
      </c>
      <c r="F136" s="135"/>
    </row>
    <row r="137" spans="1:6" s="26" customFormat="1" ht="18" customHeight="1" x14ac:dyDescent="0.25">
      <c r="A137" s="27" t="s">
        <v>2997</v>
      </c>
      <c r="B137" s="28" t="s">
        <v>598</v>
      </c>
      <c r="C137" s="28" t="s">
        <v>598</v>
      </c>
      <c r="D137" s="28" t="s">
        <v>9833</v>
      </c>
      <c r="E137" s="148" t="s">
        <v>9834</v>
      </c>
      <c r="F137" s="135"/>
    </row>
    <row r="138" spans="1:6" s="26" customFormat="1" ht="18" customHeight="1" x14ac:dyDescent="0.25">
      <c r="A138" s="24" t="s">
        <v>2997</v>
      </c>
      <c r="B138" s="25" t="s">
        <v>598</v>
      </c>
      <c r="C138" s="25" t="s">
        <v>598</v>
      </c>
      <c r="D138" s="25" t="s">
        <v>9835</v>
      </c>
      <c r="E138" s="147" t="s">
        <v>9836</v>
      </c>
      <c r="F138" s="135"/>
    </row>
    <row r="139" spans="1:6" s="26" customFormat="1" ht="18" customHeight="1" x14ac:dyDescent="0.25">
      <c r="A139" s="27" t="s">
        <v>2997</v>
      </c>
      <c r="B139" s="28" t="s">
        <v>598</v>
      </c>
      <c r="C139" s="28" t="s">
        <v>598</v>
      </c>
      <c r="D139" s="28" t="s">
        <v>9837</v>
      </c>
      <c r="E139" s="148" t="s">
        <v>9163</v>
      </c>
      <c r="F139" s="135"/>
    </row>
    <row r="140" spans="1:6" s="26" customFormat="1" ht="18" customHeight="1" x14ac:dyDescent="0.25">
      <c r="A140" s="27" t="s">
        <v>2997</v>
      </c>
      <c r="B140" s="28" t="s">
        <v>598</v>
      </c>
      <c r="C140" s="28" t="s">
        <v>598</v>
      </c>
      <c r="D140" s="28" t="s">
        <v>9164</v>
      </c>
      <c r="E140" s="148" t="s">
        <v>3055</v>
      </c>
      <c r="F140" s="135"/>
    </row>
    <row r="141" spans="1:6" s="26" customFormat="1" ht="18" customHeight="1" x14ac:dyDescent="0.25">
      <c r="A141" s="27" t="s">
        <v>2997</v>
      </c>
      <c r="B141" s="28" t="s">
        <v>598</v>
      </c>
      <c r="C141" s="28" t="s">
        <v>598</v>
      </c>
      <c r="D141" s="28" t="s">
        <v>3056</v>
      </c>
      <c r="E141" s="148" t="s">
        <v>7348</v>
      </c>
      <c r="F141" s="135"/>
    </row>
    <row r="142" spans="1:6" s="26" customFormat="1" ht="18" customHeight="1" x14ac:dyDescent="0.25">
      <c r="A142" s="27" t="s">
        <v>2997</v>
      </c>
      <c r="B142" s="28" t="s">
        <v>598</v>
      </c>
      <c r="C142" s="28" t="s">
        <v>598</v>
      </c>
      <c r="D142" s="28" t="s">
        <v>7349</v>
      </c>
      <c r="E142" s="148" t="s">
        <v>7953</v>
      </c>
      <c r="F142" s="135"/>
    </row>
    <row r="143" spans="1:6" s="26" customFormat="1" ht="18" customHeight="1" x14ac:dyDescent="0.25">
      <c r="A143" s="27" t="s">
        <v>2997</v>
      </c>
      <c r="B143" s="28" t="s">
        <v>598</v>
      </c>
      <c r="C143" s="28" t="s">
        <v>598</v>
      </c>
      <c r="D143" s="28" t="s">
        <v>7954</v>
      </c>
      <c r="E143" s="148" t="s">
        <v>7955</v>
      </c>
      <c r="F143" s="135"/>
    </row>
    <row r="144" spans="1:6" s="26" customFormat="1" ht="18" customHeight="1" x14ac:dyDescent="0.25">
      <c r="A144" s="24" t="s">
        <v>2997</v>
      </c>
      <c r="B144" s="25" t="s">
        <v>598</v>
      </c>
      <c r="C144" s="25" t="s">
        <v>598</v>
      </c>
      <c r="D144" s="25" t="s">
        <v>7956</v>
      </c>
      <c r="E144" s="147" t="s">
        <v>7957</v>
      </c>
      <c r="F144" s="135"/>
    </row>
    <row r="145" spans="1:6" s="26" customFormat="1" ht="18" customHeight="1" x14ac:dyDescent="0.25">
      <c r="A145" s="27" t="s">
        <v>2997</v>
      </c>
      <c r="B145" s="28" t="s">
        <v>598</v>
      </c>
      <c r="C145" s="28" t="s">
        <v>598</v>
      </c>
      <c r="D145" s="28" t="s">
        <v>7068</v>
      </c>
      <c r="E145" s="148" t="s">
        <v>7069</v>
      </c>
      <c r="F145" s="135"/>
    </row>
    <row r="146" spans="1:6" s="26" customFormat="1" ht="18" customHeight="1" x14ac:dyDescent="0.25">
      <c r="A146" s="27" t="s">
        <v>2997</v>
      </c>
      <c r="B146" s="28" t="s">
        <v>598</v>
      </c>
      <c r="C146" s="28" t="s">
        <v>598</v>
      </c>
      <c r="D146" s="28" t="s">
        <v>7070</v>
      </c>
      <c r="E146" s="148" t="s">
        <v>5611</v>
      </c>
      <c r="F146" s="135"/>
    </row>
    <row r="147" spans="1:6" s="26" customFormat="1" ht="18" customHeight="1" x14ac:dyDescent="0.25">
      <c r="A147" s="27" t="s">
        <v>2997</v>
      </c>
      <c r="B147" s="28" t="s">
        <v>598</v>
      </c>
      <c r="C147" s="28" t="s">
        <v>598</v>
      </c>
      <c r="D147" s="28" t="s">
        <v>5612</v>
      </c>
      <c r="E147" s="148" t="s">
        <v>7550</v>
      </c>
      <c r="F147" s="135"/>
    </row>
    <row r="148" spans="1:6" s="26" customFormat="1" ht="18" customHeight="1" x14ac:dyDescent="0.25">
      <c r="A148" s="27" t="s">
        <v>2997</v>
      </c>
      <c r="B148" s="28" t="s">
        <v>598</v>
      </c>
      <c r="C148" s="28" t="s">
        <v>598</v>
      </c>
      <c r="D148" s="28" t="s">
        <v>7551</v>
      </c>
      <c r="E148" s="148" t="s">
        <v>7552</v>
      </c>
      <c r="F148" s="135"/>
    </row>
    <row r="149" spans="1:6" s="26" customFormat="1" ht="18" customHeight="1" x14ac:dyDescent="0.25">
      <c r="A149" s="27" t="s">
        <v>2997</v>
      </c>
      <c r="B149" s="28" t="s">
        <v>598</v>
      </c>
      <c r="C149" s="28" t="s">
        <v>598</v>
      </c>
      <c r="D149" s="28" t="s">
        <v>7553</v>
      </c>
      <c r="E149" s="148" t="s">
        <v>7554</v>
      </c>
      <c r="F149" s="135"/>
    </row>
    <row r="150" spans="1:6" s="7" customFormat="1" ht="18" customHeight="1" x14ac:dyDescent="0.25">
      <c r="A150" s="22" t="s">
        <v>2997</v>
      </c>
      <c r="B150" s="23" t="s">
        <v>598</v>
      </c>
      <c r="C150" s="23" t="s">
        <v>598</v>
      </c>
      <c r="D150" s="23" t="s">
        <v>7555</v>
      </c>
      <c r="E150" s="146" t="s">
        <v>7556</v>
      </c>
      <c r="F150" s="135"/>
    </row>
    <row r="151" spans="1:6" s="7" customFormat="1" ht="18" customHeight="1" x14ac:dyDescent="0.25">
      <c r="A151" s="16" t="s">
        <v>2997</v>
      </c>
      <c r="B151" s="17" t="s">
        <v>598</v>
      </c>
      <c r="C151" s="17" t="s">
        <v>598</v>
      </c>
      <c r="D151" s="17" t="s">
        <v>7557</v>
      </c>
      <c r="E151" s="141" t="s">
        <v>7558</v>
      </c>
      <c r="F151" s="135"/>
    </row>
    <row r="152" spans="1:6" s="7" customFormat="1" ht="18" customHeight="1" x14ac:dyDescent="0.25">
      <c r="A152" s="16" t="s">
        <v>2997</v>
      </c>
      <c r="B152" s="17" t="s">
        <v>598</v>
      </c>
      <c r="C152" s="17" t="s">
        <v>598</v>
      </c>
      <c r="D152" s="17" t="s">
        <v>7559</v>
      </c>
      <c r="E152" s="141" t="s">
        <v>7560</v>
      </c>
      <c r="F152" s="135"/>
    </row>
    <row r="153" spans="1:6" s="7" customFormat="1" ht="18" customHeight="1" x14ac:dyDescent="0.25">
      <c r="A153" s="16" t="s">
        <v>2997</v>
      </c>
      <c r="B153" s="17" t="s">
        <v>598</v>
      </c>
      <c r="C153" s="17" t="s">
        <v>598</v>
      </c>
      <c r="D153" s="17" t="s">
        <v>7561</v>
      </c>
      <c r="E153" s="141" t="s">
        <v>7562</v>
      </c>
      <c r="F153" s="135"/>
    </row>
    <row r="154" spans="1:6" s="7" customFormat="1" ht="18" customHeight="1" x14ac:dyDescent="0.25">
      <c r="A154" s="16" t="s">
        <v>2997</v>
      </c>
      <c r="B154" s="17" t="s">
        <v>598</v>
      </c>
      <c r="C154" s="17" t="s">
        <v>598</v>
      </c>
      <c r="D154" s="17" t="s">
        <v>7563</v>
      </c>
      <c r="E154" s="141" t="s">
        <v>7564</v>
      </c>
      <c r="F154" s="135"/>
    </row>
    <row r="155" spans="1:6" s="7" customFormat="1" ht="18" customHeight="1" x14ac:dyDescent="0.25">
      <c r="A155" s="16" t="s">
        <v>2997</v>
      </c>
      <c r="B155" s="17" t="s">
        <v>598</v>
      </c>
      <c r="C155" s="17" t="s">
        <v>598</v>
      </c>
      <c r="D155" s="17" t="s">
        <v>7565</v>
      </c>
      <c r="E155" s="141" t="s">
        <v>7566</v>
      </c>
      <c r="F155" s="135"/>
    </row>
    <row r="156" spans="1:6" s="7" customFormat="1" ht="18" customHeight="1" x14ac:dyDescent="0.25">
      <c r="A156" s="29" t="s">
        <v>2997</v>
      </c>
      <c r="B156" s="30" t="s">
        <v>598</v>
      </c>
      <c r="C156" s="30" t="s">
        <v>598</v>
      </c>
      <c r="D156" s="30" t="s">
        <v>7567</v>
      </c>
      <c r="E156" s="149" t="s">
        <v>492</v>
      </c>
      <c r="F156" s="135"/>
    </row>
    <row r="157" spans="1:6" s="7" customFormat="1" ht="18" customHeight="1" x14ac:dyDescent="0.25">
      <c r="A157" s="16" t="s">
        <v>2997</v>
      </c>
      <c r="B157" s="17" t="s">
        <v>598</v>
      </c>
      <c r="C157" s="17" t="s">
        <v>598</v>
      </c>
      <c r="D157" s="17" t="s">
        <v>493</v>
      </c>
      <c r="E157" s="141" t="s">
        <v>494</v>
      </c>
      <c r="F157" s="135"/>
    </row>
    <row r="158" spans="1:6" s="7" customFormat="1" ht="18" customHeight="1" x14ac:dyDescent="0.25">
      <c r="A158" s="16" t="s">
        <v>2997</v>
      </c>
      <c r="B158" s="17" t="s">
        <v>598</v>
      </c>
      <c r="C158" s="17" t="s">
        <v>598</v>
      </c>
      <c r="D158" s="17" t="s">
        <v>729</v>
      </c>
      <c r="E158" s="141" t="s">
        <v>1697</v>
      </c>
      <c r="F158" s="135"/>
    </row>
    <row r="159" spans="1:6" s="7" customFormat="1" ht="18" customHeight="1" x14ac:dyDescent="0.25">
      <c r="A159" s="16" t="s">
        <v>2997</v>
      </c>
      <c r="B159" s="17" t="s">
        <v>598</v>
      </c>
      <c r="C159" s="17" t="s">
        <v>598</v>
      </c>
      <c r="D159" s="17" t="s">
        <v>1698</v>
      </c>
      <c r="E159" s="141" t="s">
        <v>1699</v>
      </c>
      <c r="F159" s="135"/>
    </row>
    <row r="160" spans="1:6" s="7" customFormat="1" ht="18" customHeight="1" x14ac:dyDescent="0.25">
      <c r="A160" s="16" t="s">
        <v>2997</v>
      </c>
      <c r="B160" s="17" t="s">
        <v>598</v>
      </c>
      <c r="C160" s="17" t="s">
        <v>598</v>
      </c>
      <c r="D160" s="17" t="s">
        <v>1700</v>
      </c>
      <c r="E160" s="141" t="s">
        <v>1701</v>
      </c>
      <c r="F160" s="135"/>
    </row>
    <row r="161" spans="1:6" s="7" customFormat="1" ht="18" customHeight="1" x14ac:dyDescent="0.25">
      <c r="A161" s="16" t="s">
        <v>2997</v>
      </c>
      <c r="B161" s="17" t="s">
        <v>598</v>
      </c>
      <c r="C161" s="17" t="s">
        <v>598</v>
      </c>
      <c r="D161" s="17" t="s">
        <v>1702</v>
      </c>
      <c r="E161" s="141" t="s">
        <v>1703</v>
      </c>
      <c r="F161" s="135"/>
    </row>
    <row r="162" spans="1:6" s="7" customFormat="1" ht="18" customHeight="1" x14ac:dyDescent="0.25">
      <c r="A162" s="14" t="s">
        <v>2997</v>
      </c>
      <c r="B162" s="15" t="s">
        <v>598</v>
      </c>
      <c r="C162" s="15" t="s">
        <v>5218</v>
      </c>
      <c r="D162" s="15" t="s">
        <v>9563</v>
      </c>
      <c r="E162" s="120" t="s">
        <v>1704</v>
      </c>
      <c r="F162" s="135"/>
    </row>
    <row r="163" spans="1:6" s="7" customFormat="1" ht="18" customHeight="1" x14ac:dyDescent="0.25">
      <c r="A163" s="22" t="s">
        <v>2997</v>
      </c>
      <c r="B163" s="23" t="s">
        <v>598</v>
      </c>
      <c r="C163" s="23" t="s">
        <v>5218</v>
      </c>
      <c r="D163" s="23" t="s">
        <v>3002</v>
      </c>
      <c r="E163" s="146" t="s">
        <v>1705</v>
      </c>
      <c r="F163" s="135"/>
    </row>
    <row r="164" spans="1:6" s="7" customFormat="1" ht="18" customHeight="1" x14ac:dyDescent="0.25">
      <c r="A164" s="16" t="s">
        <v>2997</v>
      </c>
      <c r="B164" s="17" t="s">
        <v>598</v>
      </c>
      <c r="C164" s="17" t="s">
        <v>5218</v>
      </c>
      <c r="D164" s="17" t="s">
        <v>597</v>
      </c>
      <c r="E164" s="141" t="s">
        <v>1706</v>
      </c>
      <c r="F164" s="135"/>
    </row>
    <row r="165" spans="1:6" s="7" customFormat="1" ht="18" customHeight="1" x14ac:dyDescent="0.25">
      <c r="A165" s="16" t="s">
        <v>2997</v>
      </c>
      <c r="B165" s="17" t="s">
        <v>598</v>
      </c>
      <c r="C165" s="17" t="s">
        <v>5218</v>
      </c>
      <c r="D165" s="17" t="s">
        <v>2997</v>
      </c>
      <c r="E165" s="141" t="s">
        <v>418</v>
      </c>
      <c r="F165" s="135"/>
    </row>
    <row r="166" spans="1:6" s="7" customFormat="1" ht="18" customHeight="1" x14ac:dyDescent="0.25">
      <c r="A166" s="16" t="s">
        <v>2997</v>
      </c>
      <c r="B166" s="17" t="s">
        <v>598</v>
      </c>
      <c r="C166" s="17" t="s">
        <v>5218</v>
      </c>
      <c r="D166" s="17" t="s">
        <v>3905</v>
      </c>
      <c r="E166" s="141" t="s">
        <v>419</v>
      </c>
      <c r="F166" s="135"/>
    </row>
    <row r="167" spans="1:6" s="7" customFormat="1" ht="18" customHeight="1" x14ac:dyDescent="0.25">
      <c r="A167" s="16" t="s">
        <v>2997</v>
      </c>
      <c r="B167" s="17" t="s">
        <v>598</v>
      </c>
      <c r="C167" s="17" t="s">
        <v>5218</v>
      </c>
      <c r="D167" s="17" t="s">
        <v>2117</v>
      </c>
      <c r="E167" s="141" t="s">
        <v>420</v>
      </c>
      <c r="F167" s="135"/>
    </row>
    <row r="168" spans="1:6" s="7" customFormat="1" ht="18" customHeight="1" x14ac:dyDescent="0.25">
      <c r="A168" s="16" t="s">
        <v>2997</v>
      </c>
      <c r="B168" s="17" t="s">
        <v>598</v>
      </c>
      <c r="C168" s="17" t="s">
        <v>5218</v>
      </c>
      <c r="D168" s="17" t="s">
        <v>2119</v>
      </c>
      <c r="E168" s="141" t="s">
        <v>421</v>
      </c>
      <c r="F168" s="135"/>
    </row>
    <row r="169" spans="1:6" s="7" customFormat="1" ht="18" customHeight="1" x14ac:dyDescent="0.25">
      <c r="A169" s="22" t="s">
        <v>2997</v>
      </c>
      <c r="B169" s="23" t="s">
        <v>598</v>
      </c>
      <c r="C169" s="23" t="s">
        <v>5218</v>
      </c>
      <c r="D169" s="23" t="s">
        <v>7388</v>
      </c>
      <c r="E169" s="146" t="s">
        <v>422</v>
      </c>
      <c r="F169" s="135"/>
    </row>
    <row r="170" spans="1:6" s="7" customFormat="1" ht="18" customHeight="1" x14ac:dyDescent="0.25">
      <c r="A170" s="16" t="s">
        <v>2997</v>
      </c>
      <c r="B170" s="17" t="s">
        <v>598</v>
      </c>
      <c r="C170" s="17" t="s">
        <v>5218</v>
      </c>
      <c r="D170" s="17" t="s">
        <v>6519</v>
      </c>
      <c r="E170" s="141" t="s">
        <v>423</v>
      </c>
      <c r="F170" s="135"/>
    </row>
    <row r="171" spans="1:6" s="7" customFormat="1" ht="18" customHeight="1" x14ac:dyDescent="0.25">
      <c r="A171" s="16" t="s">
        <v>2997</v>
      </c>
      <c r="B171" s="17" t="s">
        <v>598</v>
      </c>
      <c r="C171" s="17" t="s">
        <v>5218</v>
      </c>
      <c r="D171" s="17" t="s">
        <v>6521</v>
      </c>
      <c r="E171" s="141" t="s">
        <v>424</v>
      </c>
      <c r="F171" s="135"/>
    </row>
    <row r="172" spans="1:6" s="7" customFormat="1" ht="18" customHeight="1" x14ac:dyDescent="0.25">
      <c r="A172" s="16" t="s">
        <v>2997</v>
      </c>
      <c r="B172" s="17" t="s">
        <v>598</v>
      </c>
      <c r="C172" s="17" t="s">
        <v>5218</v>
      </c>
      <c r="D172" s="17" t="s">
        <v>5653</v>
      </c>
      <c r="E172" s="141" t="s">
        <v>425</v>
      </c>
      <c r="F172" s="135"/>
    </row>
    <row r="173" spans="1:6" s="7" customFormat="1" ht="18" customHeight="1" x14ac:dyDescent="0.25">
      <c r="A173" s="16" t="s">
        <v>2997</v>
      </c>
      <c r="B173" s="17" t="s">
        <v>598</v>
      </c>
      <c r="C173" s="17" t="s">
        <v>5218</v>
      </c>
      <c r="D173" s="17" t="s">
        <v>4783</v>
      </c>
      <c r="E173" s="141" t="s">
        <v>1515</v>
      </c>
      <c r="F173" s="135"/>
    </row>
    <row r="174" spans="1:6" s="7" customFormat="1" ht="18" customHeight="1" x14ac:dyDescent="0.25">
      <c r="A174" s="16" t="s">
        <v>2997</v>
      </c>
      <c r="B174" s="17" t="s">
        <v>598</v>
      </c>
      <c r="C174" s="17" t="s">
        <v>5218</v>
      </c>
      <c r="D174" s="17" t="s">
        <v>1218</v>
      </c>
      <c r="E174" s="141" t="s">
        <v>2410</v>
      </c>
      <c r="F174" s="135"/>
    </row>
    <row r="175" spans="1:6" s="7" customFormat="1" ht="18" customHeight="1" x14ac:dyDescent="0.25">
      <c r="A175" s="22" t="s">
        <v>2997</v>
      </c>
      <c r="B175" s="23" t="s">
        <v>598</v>
      </c>
      <c r="C175" s="23" t="s">
        <v>5218</v>
      </c>
      <c r="D175" s="23" t="s">
        <v>1220</v>
      </c>
      <c r="E175" s="146" t="s">
        <v>2411</v>
      </c>
      <c r="F175" s="135"/>
    </row>
    <row r="176" spans="1:6" s="7" customFormat="1" ht="18" customHeight="1" x14ac:dyDescent="0.25">
      <c r="A176" s="16" t="s">
        <v>2997</v>
      </c>
      <c r="B176" s="17" t="s">
        <v>598</v>
      </c>
      <c r="C176" s="17" t="s">
        <v>5218</v>
      </c>
      <c r="D176" s="17" t="s">
        <v>3907</v>
      </c>
      <c r="E176" s="141" t="s">
        <v>3292</v>
      </c>
      <c r="F176" s="135"/>
    </row>
    <row r="177" spans="1:6" s="7" customFormat="1" ht="18" customHeight="1" x14ac:dyDescent="0.25">
      <c r="A177" s="16" t="s">
        <v>2997</v>
      </c>
      <c r="B177" s="17" t="s">
        <v>598</v>
      </c>
      <c r="C177" s="17" t="s">
        <v>5218</v>
      </c>
      <c r="D177" s="17" t="s">
        <v>3909</v>
      </c>
      <c r="E177" s="141" t="s">
        <v>4192</v>
      </c>
      <c r="F177" s="135"/>
    </row>
    <row r="178" spans="1:6" s="7" customFormat="1" ht="18" customHeight="1" x14ac:dyDescent="0.25">
      <c r="A178" s="16" t="s">
        <v>2997</v>
      </c>
      <c r="B178" s="17" t="s">
        <v>598</v>
      </c>
      <c r="C178" s="17" t="s">
        <v>5218</v>
      </c>
      <c r="D178" s="17" t="s">
        <v>3911</v>
      </c>
      <c r="E178" s="141" t="s">
        <v>4193</v>
      </c>
      <c r="F178" s="135"/>
    </row>
    <row r="179" spans="1:6" s="7" customFormat="1" ht="18" customHeight="1" x14ac:dyDescent="0.25">
      <c r="A179" s="16" t="s">
        <v>2997</v>
      </c>
      <c r="B179" s="17" t="s">
        <v>598</v>
      </c>
      <c r="C179" s="17" t="s">
        <v>5218</v>
      </c>
      <c r="D179" s="17" t="s">
        <v>3913</v>
      </c>
      <c r="E179" s="141" t="s">
        <v>4194</v>
      </c>
      <c r="F179" s="135"/>
    </row>
    <row r="180" spans="1:6" s="7" customFormat="1" ht="18" customHeight="1" x14ac:dyDescent="0.25">
      <c r="A180" s="16" t="s">
        <v>2997</v>
      </c>
      <c r="B180" s="17" t="s">
        <v>598</v>
      </c>
      <c r="C180" s="17" t="s">
        <v>5218</v>
      </c>
      <c r="D180" s="17" t="s">
        <v>9833</v>
      </c>
      <c r="E180" s="141" t="s">
        <v>6800</v>
      </c>
      <c r="F180" s="135"/>
    </row>
    <row r="181" spans="1:6" s="7" customFormat="1" ht="18" customHeight="1" x14ac:dyDescent="0.25">
      <c r="A181" s="22" t="s">
        <v>2997</v>
      </c>
      <c r="B181" s="23" t="s">
        <v>598</v>
      </c>
      <c r="C181" s="23" t="s">
        <v>5218</v>
      </c>
      <c r="D181" s="23" t="s">
        <v>9835</v>
      </c>
      <c r="E181" s="146" t="s">
        <v>6845</v>
      </c>
      <c r="F181" s="135"/>
    </row>
    <row r="182" spans="1:6" s="7" customFormat="1" ht="18" customHeight="1" x14ac:dyDescent="0.25">
      <c r="A182" s="16" t="s">
        <v>2997</v>
      </c>
      <c r="B182" s="17" t="s">
        <v>598</v>
      </c>
      <c r="C182" s="17" t="s">
        <v>5218</v>
      </c>
      <c r="D182" s="17" t="s">
        <v>9837</v>
      </c>
      <c r="E182" s="141" t="s">
        <v>6803</v>
      </c>
      <c r="F182" s="135"/>
    </row>
    <row r="183" spans="1:6" s="7" customFormat="1" ht="18" customHeight="1" x14ac:dyDescent="0.25">
      <c r="A183" s="16" t="s">
        <v>2997</v>
      </c>
      <c r="B183" s="17" t="s">
        <v>598</v>
      </c>
      <c r="C183" s="17" t="s">
        <v>5218</v>
      </c>
      <c r="D183" s="17" t="s">
        <v>9164</v>
      </c>
      <c r="E183" s="141" t="s">
        <v>5924</v>
      </c>
      <c r="F183" s="135"/>
    </row>
    <row r="184" spans="1:6" s="7" customFormat="1" ht="18" customHeight="1" x14ac:dyDescent="0.25">
      <c r="A184" s="16" t="s">
        <v>2997</v>
      </c>
      <c r="B184" s="17" t="s">
        <v>598</v>
      </c>
      <c r="C184" s="17" t="s">
        <v>5218</v>
      </c>
      <c r="D184" s="17" t="s">
        <v>3056</v>
      </c>
      <c r="E184" s="141" t="s">
        <v>7722</v>
      </c>
      <c r="F184" s="135"/>
    </row>
    <row r="185" spans="1:6" s="7" customFormat="1" ht="18" customHeight="1" x14ac:dyDescent="0.25">
      <c r="A185" s="16" t="s">
        <v>2997</v>
      </c>
      <c r="B185" s="17" t="s">
        <v>598</v>
      </c>
      <c r="C185" s="17" t="s">
        <v>5218</v>
      </c>
      <c r="D185" s="17" t="s">
        <v>7349</v>
      </c>
      <c r="E185" s="141" t="s">
        <v>7723</v>
      </c>
      <c r="F185" s="135"/>
    </row>
    <row r="186" spans="1:6" s="7" customFormat="1" ht="18" customHeight="1" x14ac:dyDescent="0.25">
      <c r="A186" s="16" t="s">
        <v>2997</v>
      </c>
      <c r="B186" s="17" t="s">
        <v>598</v>
      </c>
      <c r="C186" s="17" t="s">
        <v>5218</v>
      </c>
      <c r="D186" s="17" t="s">
        <v>7954</v>
      </c>
      <c r="E186" s="141" t="s">
        <v>5111</v>
      </c>
      <c r="F186" s="135"/>
    </row>
    <row r="187" spans="1:6" s="7" customFormat="1" ht="18" customHeight="1" x14ac:dyDescent="0.25">
      <c r="A187" s="22" t="s">
        <v>2997</v>
      </c>
      <c r="B187" s="23" t="s">
        <v>598</v>
      </c>
      <c r="C187" s="23" t="s">
        <v>5218</v>
      </c>
      <c r="D187" s="23" t="s">
        <v>7956</v>
      </c>
      <c r="E187" s="146" t="s">
        <v>5112</v>
      </c>
      <c r="F187" s="135"/>
    </row>
    <row r="188" spans="1:6" s="7" customFormat="1" ht="18" customHeight="1" x14ac:dyDescent="0.25">
      <c r="A188" s="16" t="s">
        <v>2997</v>
      </c>
      <c r="B188" s="17" t="s">
        <v>598</v>
      </c>
      <c r="C188" s="17" t="s">
        <v>5218</v>
      </c>
      <c r="D188" s="17" t="s">
        <v>7068</v>
      </c>
      <c r="E188" s="141" t="s">
        <v>2443</v>
      </c>
      <c r="F188" s="135"/>
    </row>
    <row r="189" spans="1:6" s="7" customFormat="1" ht="18" customHeight="1" x14ac:dyDescent="0.25">
      <c r="A189" s="16" t="s">
        <v>2997</v>
      </c>
      <c r="B189" s="17" t="s">
        <v>598</v>
      </c>
      <c r="C189" s="17" t="s">
        <v>5218</v>
      </c>
      <c r="D189" s="17" t="s">
        <v>7070</v>
      </c>
      <c r="E189" s="141" t="s">
        <v>2444</v>
      </c>
      <c r="F189" s="135"/>
    </row>
    <row r="190" spans="1:6" s="7" customFormat="1" ht="18" customHeight="1" x14ac:dyDescent="0.25">
      <c r="A190" s="16" t="s">
        <v>2997</v>
      </c>
      <c r="B190" s="17" t="s">
        <v>598</v>
      </c>
      <c r="C190" s="17" t="s">
        <v>5218</v>
      </c>
      <c r="D190" s="17" t="s">
        <v>5612</v>
      </c>
      <c r="E190" s="141" t="s">
        <v>689</v>
      </c>
      <c r="F190" s="135"/>
    </row>
    <row r="191" spans="1:6" s="7" customFormat="1" ht="18" customHeight="1" x14ac:dyDescent="0.25">
      <c r="A191" s="16" t="s">
        <v>2997</v>
      </c>
      <c r="B191" s="17" t="s">
        <v>598</v>
      </c>
      <c r="C191" s="17" t="s">
        <v>5218</v>
      </c>
      <c r="D191" s="17" t="s">
        <v>7551</v>
      </c>
      <c r="E191" s="141" t="s">
        <v>5921</v>
      </c>
      <c r="F191" s="135"/>
    </row>
    <row r="192" spans="1:6" s="7" customFormat="1" ht="18" customHeight="1" x14ac:dyDescent="0.25">
      <c r="A192" s="16" t="s">
        <v>2997</v>
      </c>
      <c r="B192" s="17" t="s">
        <v>598</v>
      </c>
      <c r="C192" s="17" t="s">
        <v>5218</v>
      </c>
      <c r="D192" s="17" t="s">
        <v>7553</v>
      </c>
      <c r="E192" s="141" t="s">
        <v>6785</v>
      </c>
      <c r="F192" s="135"/>
    </row>
    <row r="193" spans="1:6" s="7" customFormat="1" ht="18" customHeight="1" x14ac:dyDescent="0.25">
      <c r="A193" s="22" t="s">
        <v>2997</v>
      </c>
      <c r="B193" s="23" t="s">
        <v>598</v>
      </c>
      <c r="C193" s="23" t="s">
        <v>5218</v>
      </c>
      <c r="D193" s="23" t="s">
        <v>7555</v>
      </c>
      <c r="E193" s="146" t="s">
        <v>1488</v>
      </c>
      <c r="F193" s="135"/>
    </row>
    <row r="194" spans="1:6" s="7" customFormat="1" ht="18" customHeight="1" x14ac:dyDescent="0.25">
      <c r="A194" s="16" t="s">
        <v>2997</v>
      </c>
      <c r="B194" s="17" t="s">
        <v>598</v>
      </c>
      <c r="C194" s="17" t="s">
        <v>5218</v>
      </c>
      <c r="D194" s="17" t="s">
        <v>7557</v>
      </c>
      <c r="E194" s="141" t="s">
        <v>408</v>
      </c>
      <c r="F194" s="135"/>
    </row>
    <row r="195" spans="1:6" s="7" customFormat="1" ht="18" customHeight="1" x14ac:dyDescent="0.25">
      <c r="A195" s="16" t="s">
        <v>2997</v>
      </c>
      <c r="B195" s="17" t="s">
        <v>598</v>
      </c>
      <c r="C195" s="17" t="s">
        <v>5218</v>
      </c>
      <c r="D195" s="17" t="s">
        <v>7559</v>
      </c>
      <c r="E195" s="141" t="s">
        <v>409</v>
      </c>
      <c r="F195" s="135"/>
    </row>
    <row r="196" spans="1:6" s="7" customFormat="1" ht="18" customHeight="1" x14ac:dyDescent="0.25">
      <c r="A196" s="16" t="s">
        <v>2997</v>
      </c>
      <c r="B196" s="17" t="s">
        <v>598</v>
      </c>
      <c r="C196" s="17" t="s">
        <v>5218</v>
      </c>
      <c r="D196" s="17" t="s">
        <v>7561</v>
      </c>
      <c r="E196" s="141" t="s">
        <v>410</v>
      </c>
      <c r="F196" s="135"/>
    </row>
    <row r="197" spans="1:6" s="7" customFormat="1" ht="18" customHeight="1" x14ac:dyDescent="0.25">
      <c r="A197" s="16" t="s">
        <v>2997</v>
      </c>
      <c r="B197" s="17" t="s">
        <v>598</v>
      </c>
      <c r="C197" s="17" t="s">
        <v>5218</v>
      </c>
      <c r="D197" s="17" t="s">
        <v>7563</v>
      </c>
      <c r="E197" s="141" t="s">
        <v>5017</v>
      </c>
      <c r="F197" s="135"/>
    </row>
    <row r="198" spans="1:6" s="7" customFormat="1" ht="18" customHeight="1" x14ac:dyDescent="0.25">
      <c r="A198" s="16" t="s">
        <v>2997</v>
      </c>
      <c r="B198" s="17" t="s">
        <v>598</v>
      </c>
      <c r="C198" s="17" t="s">
        <v>5218</v>
      </c>
      <c r="D198" s="17" t="s">
        <v>7565</v>
      </c>
      <c r="E198" s="141" t="s">
        <v>5018</v>
      </c>
      <c r="F198" s="135"/>
    </row>
    <row r="199" spans="1:6" s="7" customFormat="1" ht="18" customHeight="1" x14ac:dyDescent="0.25">
      <c r="A199" s="29" t="s">
        <v>2997</v>
      </c>
      <c r="B199" s="30" t="s">
        <v>598</v>
      </c>
      <c r="C199" s="30" t="s">
        <v>5218</v>
      </c>
      <c r="D199" s="30" t="s">
        <v>7567</v>
      </c>
      <c r="E199" s="149" t="s">
        <v>5019</v>
      </c>
      <c r="F199" s="135"/>
    </row>
    <row r="200" spans="1:6" s="7" customFormat="1" ht="18" customHeight="1" x14ac:dyDescent="0.25">
      <c r="A200" s="16" t="s">
        <v>2997</v>
      </c>
      <c r="B200" s="17" t="s">
        <v>598</v>
      </c>
      <c r="C200" s="17" t="s">
        <v>5218</v>
      </c>
      <c r="D200" s="17" t="s">
        <v>493</v>
      </c>
      <c r="E200" s="141" t="s">
        <v>5907</v>
      </c>
      <c r="F200" s="135"/>
    </row>
    <row r="201" spans="1:6" s="7" customFormat="1" ht="18" customHeight="1" x14ac:dyDescent="0.25">
      <c r="A201" s="16" t="s">
        <v>2997</v>
      </c>
      <c r="B201" s="17" t="s">
        <v>598</v>
      </c>
      <c r="C201" s="17" t="s">
        <v>5218</v>
      </c>
      <c r="D201" s="17" t="s">
        <v>729</v>
      </c>
      <c r="E201" s="141" t="s">
        <v>6801</v>
      </c>
      <c r="F201" s="135"/>
    </row>
    <row r="202" spans="1:6" s="7" customFormat="1" ht="18" customHeight="1" x14ac:dyDescent="0.25">
      <c r="A202" s="16" t="s">
        <v>2997</v>
      </c>
      <c r="B202" s="17" t="s">
        <v>598</v>
      </c>
      <c r="C202" s="17" t="s">
        <v>5218</v>
      </c>
      <c r="D202" s="17" t="s">
        <v>1698</v>
      </c>
      <c r="E202" s="141" t="s">
        <v>7641</v>
      </c>
      <c r="F202" s="135"/>
    </row>
    <row r="203" spans="1:6" s="7" customFormat="1" ht="18" customHeight="1" x14ac:dyDescent="0.25">
      <c r="A203" s="16" t="s">
        <v>2997</v>
      </c>
      <c r="B203" s="17" t="s">
        <v>598</v>
      </c>
      <c r="C203" s="17" t="s">
        <v>5218</v>
      </c>
      <c r="D203" s="17" t="s">
        <v>1700</v>
      </c>
      <c r="E203" s="141" t="s">
        <v>7642</v>
      </c>
      <c r="F203" s="135"/>
    </row>
    <row r="204" spans="1:6" s="7" customFormat="1" ht="18" customHeight="1" x14ac:dyDescent="0.25">
      <c r="A204" s="16" t="s">
        <v>2997</v>
      </c>
      <c r="B204" s="17" t="s">
        <v>598</v>
      </c>
      <c r="C204" s="17" t="s">
        <v>5218</v>
      </c>
      <c r="D204" s="17" t="s">
        <v>1702</v>
      </c>
      <c r="E204" s="141" t="s">
        <v>8824</v>
      </c>
      <c r="F204" s="135"/>
    </row>
    <row r="205" spans="1:6" s="7" customFormat="1" ht="18" customHeight="1" x14ac:dyDescent="0.25">
      <c r="A205" s="14" t="s">
        <v>2997</v>
      </c>
      <c r="B205" s="15" t="s">
        <v>598</v>
      </c>
      <c r="C205" s="15" t="s">
        <v>8694</v>
      </c>
      <c r="D205" s="15" t="s">
        <v>9563</v>
      </c>
      <c r="E205" s="120" t="s">
        <v>9909</v>
      </c>
      <c r="F205" s="135"/>
    </row>
    <row r="206" spans="1:6" s="7" customFormat="1" ht="18" customHeight="1" x14ac:dyDescent="0.25">
      <c r="A206" s="22" t="s">
        <v>2997</v>
      </c>
      <c r="B206" s="23" t="s">
        <v>598</v>
      </c>
      <c r="C206" s="23" t="s">
        <v>8694</v>
      </c>
      <c r="D206" s="23" t="s">
        <v>3002</v>
      </c>
      <c r="E206" s="146" t="s">
        <v>9910</v>
      </c>
      <c r="F206" s="135"/>
    </row>
    <row r="207" spans="1:6" s="7" customFormat="1" ht="18" customHeight="1" x14ac:dyDescent="0.25">
      <c r="A207" s="247" t="s">
        <v>2997</v>
      </c>
      <c r="B207" s="248" t="s">
        <v>598</v>
      </c>
      <c r="C207" s="248" t="s">
        <v>8694</v>
      </c>
      <c r="D207" s="248" t="s">
        <v>597</v>
      </c>
      <c r="E207" s="249" t="s">
        <v>8774</v>
      </c>
      <c r="F207" s="135"/>
    </row>
    <row r="208" spans="1:6" s="7" customFormat="1" ht="18" customHeight="1" x14ac:dyDescent="0.25">
      <c r="A208" s="16" t="s">
        <v>2997</v>
      </c>
      <c r="B208" s="17" t="s">
        <v>598</v>
      </c>
      <c r="C208" s="17" t="s">
        <v>8694</v>
      </c>
      <c r="D208" s="17" t="s">
        <v>2997</v>
      </c>
      <c r="E208" s="141" t="s">
        <v>8775</v>
      </c>
      <c r="F208" s="135"/>
    </row>
    <row r="209" spans="1:6" s="7" customFormat="1" ht="18" customHeight="1" x14ac:dyDescent="0.25">
      <c r="A209" s="16" t="s">
        <v>2997</v>
      </c>
      <c r="B209" s="17" t="s">
        <v>598</v>
      </c>
      <c r="C209" s="17" t="s">
        <v>8694</v>
      </c>
      <c r="D209" s="17" t="s">
        <v>3905</v>
      </c>
      <c r="E209" s="141" t="s">
        <v>6366</v>
      </c>
      <c r="F209" s="135"/>
    </row>
    <row r="210" spans="1:6" s="7" customFormat="1" ht="18" customHeight="1" x14ac:dyDescent="0.25">
      <c r="A210" s="16" t="s">
        <v>2997</v>
      </c>
      <c r="B210" s="17" t="s">
        <v>598</v>
      </c>
      <c r="C210" s="17" t="s">
        <v>8694</v>
      </c>
      <c r="D210" s="17" t="s">
        <v>2117</v>
      </c>
      <c r="E210" s="141" t="s">
        <v>7162</v>
      </c>
      <c r="F210" s="135"/>
    </row>
    <row r="211" spans="1:6" s="7" customFormat="1" ht="18" customHeight="1" x14ac:dyDescent="0.25">
      <c r="A211" s="16" t="s">
        <v>2997</v>
      </c>
      <c r="B211" s="17" t="s">
        <v>598</v>
      </c>
      <c r="C211" s="17" t="s">
        <v>8694</v>
      </c>
      <c r="D211" s="17" t="s">
        <v>2119</v>
      </c>
      <c r="E211" s="141" t="s">
        <v>7163</v>
      </c>
      <c r="F211" s="135"/>
    </row>
    <row r="212" spans="1:6" s="7" customFormat="1" ht="18" customHeight="1" x14ac:dyDescent="0.25">
      <c r="A212" s="22" t="s">
        <v>2997</v>
      </c>
      <c r="B212" s="23" t="s">
        <v>598</v>
      </c>
      <c r="C212" s="23" t="s">
        <v>8694</v>
      </c>
      <c r="D212" s="23" t="s">
        <v>7388</v>
      </c>
      <c r="E212" s="146" t="s">
        <v>4568</v>
      </c>
      <c r="F212" s="135"/>
    </row>
    <row r="213" spans="1:6" s="7" customFormat="1" ht="18" customHeight="1" x14ac:dyDescent="0.25">
      <c r="A213" s="16" t="s">
        <v>2997</v>
      </c>
      <c r="B213" s="17" t="s">
        <v>598</v>
      </c>
      <c r="C213" s="17" t="s">
        <v>8694</v>
      </c>
      <c r="D213" s="17" t="s">
        <v>6519</v>
      </c>
      <c r="E213" s="141" t="s">
        <v>2773</v>
      </c>
      <c r="F213" s="135"/>
    </row>
    <row r="214" spans="1:6" s="7" customFormat="1" ht="18" customHeight="1" x14ac:dyDescent="0.25">
      <c r="A214" s="16" t="s">
        <v>2997</v>
      </c>
      <c r="B214" s="17" t="s">
        <v>598</v>
      </c>
      <c r="C214" s="17" t="s">
        <v>8694</v>
      </c>
      <c r="D214" s="17" t="s">
        <v>6521</v>
      </c>
      <c r="E214" s="141" t="s">
        <v>1891</v>
      </c>
      <c r="F214" s="135"/>
    </row>
    <row r="215" spans="1:6" s="7" customFormat="1" ht="18" customHeight="1" x14ac:dyDescent="0.25">
      <c r="A215" s="16" t="s">
        <v>2997</v>
      </c>
      <c r="B215" s="17" t="s">
        <v>598</v>
      </c>
      <c r="C215" s="17" t="s">
        <v>8694</v>
      </c>
      <c r="D215" s="17" t="s">
        <v>5653</v>
      </c>
      <c r="E215" s="141" t="s">
        <v>975</v>
      </c>
      <c r="F215" s="135"/>
    </row>
    <row r="216" spans="1:6" s="7" customFormat="1" ht="18" customHeight="1" x14ac:dyDescent="0.25">
      <c r="A216" s="16" t="s">
        <v>2997</v>
      </c>
      <c r="B216" s="17" t="s">
        <v>598</v>
      </c>
      <c r="C216" s="17" t="s">
        <v>8694</v>
      </c>
      <c r="D216" s="17" t="s">
        <v>4783</v>
      </c>
      <c r="E216" s="141" t="s">
        <v>976</v>
      </c>
      <c r="F216" s="135"/>
    </row>
    <row r="217" spans="1:6" s="7" customFormat="1" ht="18" customHeight="1" x14ac:dyDescent="0.25">
      <c r="A217" s="16" t="s">
        <v>2997</v>
      </c>
      <c r="B217" s="17" t="s">
        <v>598</v>
      </c>
      <c r="C217" s="17" t="s">
        <v>8694</v>
      </c>
      <c r="D217" s="17" t="s">
        <v>1218</v>
      </c>
      <c r="E217" s="141" t="s">
        <v>977</v>
      </c>
      <c r="F217" s="135"/>
    </row>
    <row r="218" spans="1:6" s="7" customFormat="1" ht="18" customHeight="1" x14ac:dyDescent="0.25">
      <c r="A218" s="22" t="s">
        <v>2997</v>
      </c>
      <c r="B218" s="23" t="s">
        <v>598</v>
      </c>
      <c r="C218" s="23" t="s">
        <v>8694</v>
      </c>
      <c r="D218" s="23" t="s">
        <v>1220</v>
      </c>
      <c r="E218" s="146" t="s">
        <v>165</v>
      </c>
      <c r="F218" s="135"/>
    </row>
    <row r="219" spans="1:6" s="7" customFormat="1" ht="18" customHeight="1" x14ac:dyDescent="0.25">
      <c r="A219" s="247" t="s">
        <v>2997</v>
      </c>
      <c r="B219" s="248" t="s">
        <v>598</v>
      </c>
      <c r="C219" s="248" t="s">
        <v>8694</v>
      </c>
      <c r="D219" s="248" t="s">
        <v>3907</v>
      </c>
      <c r="E219" s="249" t="s">
        <v>166</v>
      </c>
      <c r="F219" s="135"/>
    </row>
    <row r="220" spans="1:6" s="7" customFormat="1" ht="18" customHeight="1" x14ac:dyDescent="0.25">
      <c r="A220" s="16" t="s">
        <v>2997</v>
      </c>
      <c r="B220" s="17" t="s">
        <v>598</v>
      </c>
      <c r="C220" s="17" t="s">
        <v>8694</v>
      </c>
      <c r="D220" s="17" t="s">
        <v>3909</v>
      </c>
      <c r="E220" s="141" t="s">
        <v>167</v>
      </c>
      <c r="F220" s="135"/>
    </row>
    <row r="221" spans="1:6" s="7" customFormat="1" ht="18" customHeight="1" x14ac:dyDescent="0.25">
      <c r="A221" s="16" t="s">
        <v>2997</v>
      </c>
      <c r="B221" s="17" t="s">
        <v>598</v>
      </c>
      <c r="C221" s="17" t="s">
        <v>8694</v>
      </c>
      <c r="D221" s="17" t="s">
        <v>3911</v>
      </c>
      <c r="E221" s="141" t="s">
        <v>6298</v>
      </c>
      <c r="F221" s="135"/>
    </row>
    <row r="222" spans="1:6" s="7" customFormat="1" ht="18" customHeight="1" x14ac:dyDescent="0.25">
      <c r="A222" s="16" t="s">
        <v>2997</v>
      </c>
      <c r="B222" s="17" t="s">
        <v>598</v>
      </c>
      <c r="C222" s="17" t="s">
        <v>8694</v>
      </c>
      <c r="D222" s="17" t="s">
        <v>3913</v>
      </c>
      <c r="E222" s="141" t="s">
        <v>6299</v>
      </c>
      <c r="F222" s="135"/>
    </row>
    <row r="223" spans="1:6" s="7" customFormat="1" ht="18" customHeight="1" x14ac:dyDescent="0.25">
      <c r="A223" s="16" t="s">
        <v>2997</v>
      </c>
      <c r="B223" s="17" t="s">
        <v>598</v>
      </c>
      <c r="C223" s="17" t="s">
        <v>8694</v>
      </c>
      <c r="D223" s="17" t="s">
        <v>9833</v>
      </c>
      <c r="E223" s="141" t="s">
        <v>6300</v>
      </c>
      <c r="F223" s="135"/>
    </row>
    <row r="224" spans="1:6" s="7" customFormat="1" ht="18" customHeight="1" x14ac:dyDescent="0.25">
      <c r="A224" s="22" t="s">
        <v>2997</v>
      </c>
      <c r="B224" s="23" t="s">
        <v>598</v>
      </c>
      <c r="C224" s="23" t="s">
        <v>8694</v>
      </c>
      <c r="D224" s="23" t="s">
        <v>9835</v>
      </c>
      <c r="E224" s="146" t="s">
        <v>5433</v>
      </c>
      <c r="F224" s="135"/>
    </row>
    <row r="225" spans="1:6" s="7" customFormat="1" ht="18" customHeight="1" x14ac:dyDescent="0.25">
      <c r="A225" s="16" t="s">
        <v>2997</v>
      </c>
      <c r="B225" s="17" t="s">
        <v>598</v>
      </c>
      <c r="C225" s="17" t="s">
        <v>8694</v>
      </c>
      <c r="D225" s="17" t="s">
        <v>9837</v>
      </c>
      <c r="E225" s="141" t="s">
        <v>8999</v>
      </c>
      <c r="F225" s="135"/>
    </row>
    <row r="226" spans="1:6" s="7" customFormat="1" ht="18" customHeight="1" x14ac:dyDescent="0.25">
      <c r="A226" s="16" t="s">
        <v>2997</v>
      </c>
      <c r="B226" s="17" t="s">
        <v>598</v>
      </c>
      <c r="C226" s="17" t="s">
        <v>8694</v>
      </c>
      <c r="D226" s="17" t="s">
        <v>9164</v>
      </c>
      <c r="E226" s="141" t="s">
        <v>8100</v>
      </c>
      <c r="F226" s="135"/>
    </row>
    <row r="227" spans="1:6" s="7" customFormat="1" ht="18" customHeight="1" x14ac:dyDescent="0.25">
      <c r="A227" s="16" t="s">
        <v>2997</v>
      </c>
      <c r="B227" s="17" t="s">
        <v>598</v>
      </c>
      <c r="C227" s="17" t="s">
        <v>8694</v>
      </c>
      <c r="D227" s="17" t="s">
        <v>3056</v>
      </c>
      <c r="E227" s="141" t="s">
        <v>3507</v>
      </c>
      <c r="F227" s="135"/>
    </row>
    <row r="228" spans="1:6" s="7" customFormat="1" ht="18" customHeight="1" x14ac:dyDescent="0.25">
      <c r="A228" s="16" t="s">
        <v>2997</v>
      </c>
      <c r="B228" s="17" t="s">
        <v>598</v>
      </c>
      <c r="C228" s="17" t="s">
        <v>8694</v>
      </c>
      <c r="D228" s="17" t="s">
        <v>7349</v>
      </c>
      <c r="E228" s="141" t="s">
        <v>9865</v>
      </c>
      <c r="F228" s="135"/>
    </row>
    <row r="229" spans="1:6" s="7" customFormat="1" ht="18" customHeight="1" x14ac:dyDescent="0.25">
      <c r="A229" s="16" t="s">
        <v>2997</v>
      </c>
      <c r="B229" s="17" t="s">
        <v>598</v>
      </c>
      <c r="C229" s="17" t="s">
        <v>8694</v>
      </c>
      <c r="D229" s="17" t="s">
        <v>7954</v>
      </c>
      <c r="E229" s="141" t="s">
        <v>9856</v>
      </c>
      <c r="F229" s="135"/>
    </row>
    <row r="230" spans="1:6" s="7" customFormat="1" ht="18" customHeight="1" x14ac:dyDescent="0.25">
      <c r="A230" s="22" t="s">
        <v>2997</v>
      </c>
      <c r="B230" s="23" t="s">
        <v>598</v>
      </c>
      <c r="C230" s="23" t="s">
        <v>8694</v>
      </c>
      <c r="D230" s="23" t="s">
        <v>7956</v>
      </c>
      <c r="E230" s="146" t="s">
        <v>9857</v>
      </c>
      <c r="F230" s="135"/>
    </row>
    <row r="231" spans="1:6" s="7" customFormat="1" ht="18" customHeight="1" x14ac:dyDescent="0.25">
      <c r="A231" s="16" t="s">
        <v>2997</v>
      </c>
      <c r="B231" s="17" t="s">
        <v>598</v>
      </c>
      <c r="C231" s="17" t="s">
        <v>8694</v>
      </c>
      <c r="D231" s="17" t="s">
        <v>7068</v>
      </c>
      <c r="E231" s="141" t="s">
        <v>9816</v>
      </c>
      <c r="F231" s="135"/>
    </row>
    <row r="232" spans="1:6" s="7" customFormat="1" ht="18" customHeight="1" x14ac:dyDescent="0.25">
      <c r="A232" s="16" t="s">
        <v>2997</v>
      </c>
      <c r="B232" s="17" t="s">
        <v>598</v>
      </c>
      <c r="C232" s="17" t="s">
        <v>8694</v>
      </c>
      <c r="D232" s="17" t="s">
        <v>7070</v>
      </c>
      <c r="E232" s="141" t="s">
        <v>5869</v>
      </c>
      <c r="F232" s="135"/>
    </row>
    <row r="233" spans="1:6" s="7" customFormat="1" ht="18" customHeight="1" x14ac:dyDescent="0.25">
      <c r="A233" s="16" t="s">
        <v>2997</v>
      </c>
      <c r="B233" s="17" t="s">
        <v>598</v>
      </c>
      <c r="C233" s="17" t="s">
        <v>8694</v>
      </c>
      <c r="D233" s="17" t="s">
        <v>5612</v>
      </c>
      <c r="E233" s="141" t="s">
        <v>5870</v>
      </c>
      <c r="F233" s="135"/>
    </row>
    <row r="234" spans="1:6" s="7" customFormat="1" ht="18" customHeight="1" x14ac:dyDescent="0.25">
      <c r="A234" s="16" t="s">
        <v>2997</v>
      </c>
      <c r="B234" s="17" t="s">
        <v>598</v>
      </c>
      <c r="C234" s="17" t="s">
        <v>8694</v>
      </c>
      <c r="D234" s="17" t="s">
        <v>7551</v>
      </c>
      <c r="E234" s="141" t="s">
        <v>5875</v>
      </c>
      <c r="F234" s="135"/>
    </row>
    <row r="235" spans="1:6" s="7" customFormat="1" ht="18" customHeight="1" x14ac:dyDescent="0.25">
      <c r="A235" s="16" t="s">
        <v>2997</v>
      </c>
      <c r="B235" s="17" t="s">
        <v>598</v>
      </c>
      <c r="C235" s="17" t="s">
        <v>8694</v>
      </c>
      <c r="D235" s="17" t="s">
        <v>7553</v>
      </c>
      <c r="E235" s="141" t="s">
        <v>9513</v>
      </c>
      <c r="F235" s="135"/>
    </row>
    <row r="236" spans="1:6" s="7" customFormat="1" ht="18" customHeight="1" x14ac:dyDescent="0.25">
      <c r="A236" s="22" t="s">
        <v>2997</v>
      </c>
      <c r="B236" s="23" t="s">
        <v>598</v>
      </c>
      <c r="C236" s="23" t="s">
        <v>8694</v>
      </c>
      <c r="D236" s="23" t="s">
        <v>7555</v>
      </c>
      <c r="E236" s="146" t="s">
        <v>9514</v>
      </c>
      <c r="F236" s="135"/>
    </row>
    <row r="237" spans="1:6" s="7" customFormat="1" ht="18" customHeight="1" x14ac:dyDescent="0.25">
      <c r="A237" s="16" t="s">
        <v>2997</v>
      </c>
      <c r="B237" s="17" t="s">
        <v>598</v>
      </c>
      <c r="C237" s="17" t="s">
        <v>8694</v>
      </c>
      <c r="D237" s="17" t="s">
        <v>7557</v>
      </c>
      <c r="E237" s="141" t="s">
        <v>9515</v>
      </c>
      <c r="F237" s="135"/>
    </row>
    <row r="238" spans="1:6" s="7" customFormat="1" ht="18" customHeight="1" x14ac:dyDescent="0.25">
      <c r="A238" s="16" t="s">
        <v>2997</v>
      </c>
      <c r="B238" s="17" t="s">
        <v>598</v>
      </c>
      <c r="C238" s="17" t="s">
        <v>8694</v>
      </c>
      <c r="D238" s="17" t="s">
        <v>7559</v>
      </c>
      <c r="E238" s="141" t="s">
        <v>9516</v>
      </c>
      <c r="F238" s="135"/>
    </row>
    <row r="239" spans="1:6" s="7" customFormat="1" ht="18" customHeight="1" x14ac:dyDescent="0.25">
      <c r="A239" s="16" t="s">
        <v>2997</v>
      </c>
      <c r="B239" s="17" t="s">
        <v>598</v>
      </c>
      <c r="C239" s="17" t="s">
        <v>8694</v>
      </c>
      <c r="D239" s="17" t="s">
        <v>7561</v>
      </c>
      <c r="E239" s="141" t="s">
        <v>9517</v>
      </c>
      <c r="F239" s="135"/>
    </row>
    <row r="240" spans="1:6" s="7" customFormat="1" ht="18" customHeight="1" x14ac:dyDescent="0.25">
      <c r="A240" s="16" t="s">
        <v>2997</v>
      </c>
      <c r="B240" s="17" t="s">
        <v>598</v>
      </c>
      <c r="C240" s="17" t="s">
        <v>8694</v>
      </c>
      <c r="D240" s="17" t="s">
        <v>7563</v>
      </c>
      <c r="E240" s="141" t="s">
        <v>7481</v>
      </c>
      <c r="F240" s="135"/>
    </row>
    <row r="241" spans="1:6" s="7" customFormat="1" ht="18" customHeight="1" x14ac:dyDescent="0.25">
      <c r="A241" s="16" t="s">
        <v>2997</v>
      </c>
      <c r="B241" s="17" t="s">
        <v>598</v>
      </c>
      <c r="C241" s="17" t="s">
        <v>8694</v>
      </c>
      <c r="D241" s="17" t="s">
        <v>7565</v>
      </c>
      <c r="E241" s="141" t="s">
        <v>7482</v>
      </c>
      <c r="F241" s="135"/>
    </row>
    <row r="242" spans="1:6" s="7" customFormat="1" ht="18" customHeight="1" x14ac:dyDescent="0.25">
      <c r="A242" s="29" t="s">
        <v>2997</v>
      </c>
      <c r="B242" s="30" t="s">
        <v>598</v>
      </c>
      <c r="C242" s="30" t="s">
        <v>8694</v>
      </c>
      <c r="D242" s="30" t="s">
        <v>7567</v>
      </c>
      <c r="E242" s="149" t="s">
        <v>8368</v>
      </c>
      <c r="F242" s="135"/>
    </row>
    <row r="243" spans="1:6" s="7" customFormat="1" ht="18" customHeight="1" x14ac:dyDescent="0.25">
      <c r="A243" s="16" t="s">
        <v>2997</v>
      </c>
      <c r="B243" s="17" t="s">
        <v>598</v>
      </c>
      <c r="C243" s="17" t="s">
        <v>8694</v>
      </c>
      <c r="D243" s="17" t="s">
        <v>493</v>
      </c>
      <c r="E243" s="141" t="s">
        <v>8369</v>
      </c>
      <c r="F243" s="135"/>
    </row>
    <row r="244" spans="1:6" s="7" customFormat="1" ht="18" customHeight="1" x14ac:dyDescent="0.25">
      <c r="A244" s="16" t="s">
        <v>2997</v>
      </c>
      <c r="B244" s="17" t="s">
        <v>598</v>
      </c>
      <c r="C244" s="17" t="s">
        <v>8694</v>
      </c>
      <c r="D244" s="17" t="s">
        <v>729</v>
      </c>
      <c r="E244" s="141" t="s">
        <v>9042</v>
      </c>
      <c r="F244" s="135"/>
    </row>
    <row r="245" spans="1:6" s="7" customFormat="1" ht="18" customHeight="1" x14ac:dyDescent="0.25">
      <c r="A245" s="16" t="s">
        <v>2997</v>
      </c>
      <c r="B245" s="17" t="s">
        <v>598</v>
      </c>
      <c r="C245" s="17" t="s">
        <v>8694</v>
      </c>
      <c r="D245" s="17" t="s">
        <v>1698</v>
      </c>
      <c r="E245" s="141" t="s">
        <v>9043</v>
      </c>
      <c r="F245" s="135"/>
    </row>
    <row r="246" spans="1:6" s="7" customFormat="1" ht="18" customHeight="1" x14ac:dyDescent="0.25">
      <c r="A246" s="16" t="s">
        <v>2997</v>
      </c>
      <c r="B246" s="17" t="s">
        <v>598</v>
      </c>
      <c r="C246" s="17" t="s">
        <v>8694</v>
      </c>
      <c r="D246" s="17" t="s">
        <v>1700</v>
      </c>
      <c r="E246" s="141" t="s">
        <v>8845</v>
      </c>
      <c r="F246" s="135"/>
    </row>
    <row r="247" spans="1:6" s="7" customFormat="1" ht="18" customHeight="1" x14ac:dyDescent="0.25">
      <c r="A247" s="16" t="s">
        <v>2997</v>
      </c>
      <c r="B247" s="17" t="s">
        <v>598</v>
      </c>
      <c r="C247" s="17" t="s">
        <v>8694</v>
      </c>
      <c r="D247" s="17" t="s">
        <v>1702</v>
      </c>
      <c r="E247" s="141" t="s">
        <v>8846</v>
      </c>
      <c r="F247" s="135"/>
    </row>
    <row r="248" spans="1:6" s="7" customFormat="1" ht="18" customHeight="1" x14ac:dyDescent="0.25">
      <c r="A248" s="14" t="s">
        <v>2997</v>
      </c>
      <c r="B248" s="15" t="s">
        <v>598</v>
      </c>
      <c r="C248" s="15" t="s">
        <v>8847</v>
      </c>
      <c r="D248" s="15" t="s">
        <v>9563</v>
      </c>
      <c r="E248" s="120" t="s">
        <v>8848</v>
      </c>
      <c r="F248" s="135"/>
    </row>
    <row r="249" spans="1:6" s="7" customFormat="1" ht="18" customHeight="1" x14ac:dyDescent="0.25">
      <c r="A249" s="22" t="s">
        <v>2997</v>
      </c>
      <c r="B249" s="23" t="s">
        <v>598</v>
      </c>
      <c r="C249" s="23" t="s">
        <v>8847</v>
      </c>
      <c r="D249" s="23" t="s">
        <v>3002</v>
      </c>
      <c r="E249" s="146" t="s">
        <v>8849</v>
      </c>
      <c r="F249" s="135"/>
    </row>
    <row r="250" spans="1:6" s="7" customFormat="1" ht="18" customHeight="1" x14ac:dyDescent="0.25">
      <c r="A250" s="16" t="s">
        <v>2997</v>
      </c>
      <c r="B250" s="17" t="s">
        <v>598</v>
      </c>
      <c r="C250" s="17" t="s">
        <v>8847</v>
      </c>
      <c r="D250" s="17" t="s">
        <v>597</v>
      </c>
      <c r="E250" s="141" t="s">
        <v>8850</v>
      </c>
      <c r="F250" s="135"/>
    </row>
    <row r="251" spans="1:6" s="7" customFormat="1" ht="18" customHeight="1" x14ac:dyDescent="0.25">
      <c r="A251" s="16" t="s">
        <v>2997</v>
      </c>
      <c r="B251" s="17" t="s">
        <v>598</v>
      </c>
      <c r="C251" s="17" t="s">
        <v>8847</v>
      </c>
      <c r="D251" s="17" t="s">
        <v>2997</v>
      </c>
      <c r="E251" s="141" t="s">
        <v>8851</v>
      </c>
      <c r="F251" s="135"/>
    </row>
    <row r="252" spans="1:6" s="7" customFormat="1" ht="18" customHeight="1" x14ac:dyDescent="0.25">
      <c r="A252" s="16" t="s">
        <v>2997</v>
      </c>
      <c r="B252" s="17" t="s">
        <v>598</v>
      </c>
      <c r="C252" s="17" t="s">
        <v>8847</v>
      </c>
      <c r="D252" s="17" t="s">
        <v>3905</v>
      </c>
      <c r="E252" s="141" t="s">
        <v>7941</v>
      </c>
      <c r="F252" s="135"/>
    </row>
    <row r="253" spans="1:6" s="7" customFormat="1" ht="18" customHeight="1" x14ac:dyDescent="0.25">
      <c r="A253" s="16" t="s">
        <v>2997</v>
      </c>
      <c r="B253" s="17" t="s">
        <v>598</v>
      </c>
      <c r="C253" s="17" t="s">
        <v>8847</v>
      </c>
      <c r="D253" s="17" t="s">
        <v>2117</v>
      </c>
      <c r="E253" s="141" t="s">
        <v>9732</v>
      </c>
      <c r="F253" s="135"/>
    </row>
    <row r="254" spans="1:6" s="7" customFormat="1" ht="18" customHeight="1" x14ac:dyDescent="0.25">
      <c r="A254" s="16" t="s">
        <v>2997</v>
      </c>
      <c r="B254" s="17" t="s">
        <v>598</v>
      </c>
      <c r="C254" s="17" t="s">
        <v>8847</v>
      </c>
      <c r="D254" s="17" t="s">
        <v>2119</v>
      </c>
      <c r="E254" s="141" t="s">
        <v>9733</v>
      </c>
      <c r="F254" s="135"/>
    </row>
    <row r="255" spans="1:6" s="7" customFormat="1" ht="18" customHeight="1" x14ac:dyDescent="0.25">
      <c r="A255" s="22" t="s">
        <v>2997</v>
      </c>
      <c r="B255" s="23" t="s">
        <v>598</v>
      </c>
      <c r="C255" s="23" t="s">
        <v>8847</v>
      </c>
      <c r="D255" s="23" t="s">
        <v>7388</v>
      </c>
      <c r="E255" s="146" t="s">
        <v>9584</v>
      </c>
      <c r="F255" s="135"/>
    </row>
    <row r="256" spans="1:6" s="7" customFormat="1" ht="18" customHeight="1" x14ac:dyDescent="0.25">
      <c r="A256" s="16" t="s">
        <v>2997</v>
      </c>
      <c r="B256" s="17" t="s">
        <v>598</v>
      </c>
      <c r="C256" s="17" t="s">
        <v>8847</v>
      </c>
      <c r="D256" s="17" t="s">
        <v>6519</v>
      </c>
      <c r="E256" s="141" t="s">
        <v>9585</v>
      </c>
      <c r="F256" s="135"/>
    </row>
    <row r="257" spans="1:6" s="7" customFormat="1" ht="18" customHeight="1" x14ac:dyDescent="0.25">
      <c r="A257" s="16" t="s">
        <v>2997</v>
      </c>
      <c r="B257" s="17" t="s">
        <v>598</v>
      </c>
      <c r="C257" s="17" t="s">
        <v>8847</v>
      </c>
      <c r="D257" s="17" t="s">
        <v>6521</v>
      </c>
      <c r="E257" s="141" t="s">
        <v>8815</v>
      </c>
      <c r="F257" s="135"/>
    </row>
    <row r="258" spans="1:6" s="7" customFormat="1" ht="18" customHeight="1" x14ac:dyDescent="0.25">
      <c r="A258" s="16" t="s">
        <v>2997</v>
      </c>
      <c r="B258" s="17" t="s">
        <v>598</v>
      </c>
      <c r="C258" s="17" t="s">
        <v>8847</v>
      </c>
      <c r="D258" s="17" t="s">
        <v>5653</v>
      </c>
      <c r="E258" s="141" t="s">
        <v>8483</v>
      </c>
      <c r="F258" s="135"/>
    </row>
    <row r="259" spans="1:6" s="7" customFormat="1" ht="18" customHeight="1" x14ac:dyDescent="0.25">
      <c r="A259" s="16" t="s">
        <v>2997</v>
      </c>
      <c r="B259" s="17" t="s">
        <v>598</v>
      </c>
      <c r="C259" s="17" t="s">
        <v>8847</v>
      </c>
      <c r="D259" s="17" t="s">
        <v>4783</v>
      </c>
      <c r="E259" s="141" t="s">
        <v>2725</v>
      </c>
      <c r="F259" s="135"/>
    </row>
    <row r="260" spans="1:6" s="7" customFormat="1" ht="18" customHeight="1" x14ac:dyDescent="0.25">
      <c r="A260" s="16" t="s">
        <v>2997</v>
      </c>
      <c r="B260" s="17" t="s">
        <v>598</v>
      </c>
      <c r="C260" s="17" t="s">
        <v>8847</v>
      </c>
      <c r="D260" s="17" t="s">
        <v>1218</v>
      </c>
      <c r="E260" s="141" t="s">
        <v>2726</v>
      </c>
      <c r="F260" s="135"/>
    </row>
    <row r="261" spans="1:6" s="7" customFormat="1" ht="18" customHeight="1" x14ac:dyDescent="0.25">
      <c r="A261" s="22" t="s">
        <v>2997</v>
      </c>
      <c r="B261" s="23" t="s">
        <v>598</v>
      </c>
      <c r="C261" s="23" t="s">
        <v>8847</v>
      </c>
      <c r="D261" s="23" t="s">
        <v>1220</v>
      </c>
      <c r="E261" s="146" t="s">
        <v>2727</v>
      </c>
      <c r="F261" s="135"/>
    </row>
    <row r="262" spans="1:6" s="7" customFormat="1" ht="18" customHeight="1" x14ac:dyDescent="0.25">
      <c r="A262" s="16" t="s">
        <v>2997</v>
      </c>
      <c r="B262" s="17" t="s">
        <v>598</v>
      </c>
      <c r="C262" s="17" t="s">
        <v>8847</v>
      </c>
      <c r="D262" s="17" t="s">
        <v>3907</v>
      </c>
      <c r="E262" s="141" t="s">
        <v>2728</v>
      </c>
      <c r="F262" s="135"/>
    </row>
    <row r="263" spans="1:6" s="7" customFormat="1" ht="18" customHeight="1" x14ac:dyDescent="0.25">
      <c r="A263" s="16" t="s">
        <v>2997</v>
      </c>
      <c r="B263" s="17" t="s">
        <v>598</v>
      </c>
      <c r="C263" s="17" t="s">
        <v>8847</v>
      </c>
      <c r="D263" s="17" t="s">
        <v>3909</v>
      </c>
      <c r="E263" s="141" t="s">
        <v>8081</v>
      </c>
      <c r="F263" s="135"/>
    </row>
    <row r="264" spans="1:6" s="7" customFormat="1" ht="18" customHeight="1" x14ac:dyDescent="0.25">
      <c r="A264" s="16" t="s">
        <v>2997</v>
      </c>
      <c r="B264" s="17" t="s">
        <v>598</v>
      </c>
      <c r="C264" s="17" t="s">
        <v>8847</v>
      </c>
      <c r="D264" s="17" t="s">
        <v>3911</v>
      </c>
      <c r="E264" s="141" t="s">
        <v>8082</v>
      </c>
      <c r="F264" s="135"/>
    </row>
    <row r="265" spans="1:6" s="7" customFormat="1" ht="18" customHeight="1" x14ac:dyDescent="0.25">
      <c r="A265" s="16" t="s">
        <v>2997</v>
      </c>
      <c r="B265" s="17" t="s">
        <v>598</v>
      </c>
      <c r="C265" s="17" t="s">
        <v>8847</v>
      </c>
      <c r="D265" s="17" t="s">
        <v>3913</v>
      </c>
      <c r="E265" s="141" t="s">
        <v>6237</v>
      </c>
      <c r="F265" s="135"/>
    </row>
    <row r="266" spans="1:6" s="7" customFormat="1" ht="18" customHeight="1" x14ac:dyDescent="0.25">
      <c r="A266" s="16" t="s">
        <v>2997</v>
      </c>
      <c r="B266" s="17" t="s">
        <v>598</v>
      </c>
      <c r="C266" s="17" t="s">
        <v>8847</v>
      </c>
      <c r="D266" s="17" t="s">
        <v>9833</v>
      </c>
      <c r="E266" s="141" t="s">
        <v>6265</v>
      </c>
      <c r="F266" s="135"/>
    </row>
    <row r="267" spans="1:6" s="7" customFormat="1" ht="18" customHeight="1" x14ac:dyDescent="0.25">
      <c r="A267" s="22" t="s">
        <v>2997</v>
      </c>
      <c r="B267" s="23" t="s">
        <v>598</v>
      </c>
      <c r="C267" s="23" t="s">
        <v>8847</v>
      </c>
      <c r="D267" s="23" t="s">
        <v>9835</v>
      </c>
      <c r="E267" s="146" t="s">
        <v>8053</v>
      </c>
      <c r="F267" s="135"/>
    </row>
    <row r="268" spans="1:6" s="7" customFormat="1" ht="18" customHeight="1" x14ac:dyDescent="0.25">
      <c r="A268" s="16" t="s">
        <v>2997</v>
      </c>
      <c r="B268" s="17" t="s">
        <v>598</v>
      </c>
      <c r="C268" s="17" t="s">
        <v>8847</v>
      </c>
      <c r="D268" s="17" t="s">
        <v>9837</v>
      </c>
      <c r="E268" s="141" t="s">
        <v>8054</v>
      </c>
      <c r="F268" s="135"/>
    </row>
    <row r="269" spans="1:6" s="7" customFormat="1" ht="18" customHeight="1" x14ac:dyDescent="0.25">
      <c r="A269" s="16" t="s">
        <v>2997</v>
      </c>
      <c r="B269" s="17" t="s">
        <v>598</v>
      </c>
      <c r="C269" s="17" t="s">
        <v>8847</v>
      </c>
      <c r="D269" s="17" t="s">
        <v>9164</v>
      </c>
      <c r="E269" s="141" t="s">
        <v>6286</v>
      </c>
      <c r="F269" s="135"/>
    </row>
    <row r="270" spans="1:6" s="7" customFormat="1" ht="18" customHeight="1" x14ac:dyDescent="0.25">
      <c r="A270" s="16" t="s">
        <v>2997</v>
      </c>
      <c r="B270" s="17" t="s">
        <v>598</v>
      </c>
      <c r="C270" s="17" t="s">
        <v>8847</v>
      </c>
      <c r="D270" s="17" t="s">
        <v>3056</v>
      </c>
      <c r="E270" s="141" t="s">
        <v>6287</v>
      </c>
      <c r="F270" s="135"/>
    </row>
    <row r="271" spans="1:6" s="7" customFormat="1" ht="18" customHeight="1" x14ac:dyDescent="0.25">
      <c r="A271" s="16" t="s">
        <v>2997</v>
      </c>
      <c r="B271" s="17" t="s">
        <v>598</v>
      </c>
      <c r="C271" s="17" t="s">
        <v>8847</v>
      </c>
      <c r="D271" s="17" t="s">
        <v>7349</v>
      </c>
      <c r="E271" s="141" t="s">
        <v>5429</v>
      </c>
      <c r="F271" s="135"/>
    </row>
    <row r="272" spans="1:6" s="7" customFormat="1" ht="18" customHeight="1" x14ac:dyDescent="0.25">
      <c r="A272" s="16" t="s">
        <v>2997</v>
      </c>
      <c r="B272" s="17" t="s">
        <v>598</v>
      </c>
      <c r="C272" s="17" t="s">
        <v>8847</v>
      </c>
      <c r="D272" s="17" t="s">
        <v>7954</v>
      </c>
      <c r="E272" s="141" t="s">
        <v>1892</v>
      </c>
      <c r="F272" s="135"/>
    </row>
    <row r="273" spans="1:6" s="7" customFormat="1" ht="18" customHeight="1" x14ac:dyDescent="0.25">
      <c r="A273" s="22" t="s">
        <v>2997</v>
      </c>
      <c r="B273" s="23" t="s">
        <v>598</v>
      </c>
      <c r="C273" s="23" t="s">
        <v>8847</v>
      </c>
      <c r="D273" s="23" t="s">
        <v>7956</v>
      </c>
      <c r="E273" s="146" t="s">
        <v>1893</v>
      </c>
      <c r="F273" s="135"/>
    </row>
    <row r="274" spans="1:6" s="7" customFormat="1" ht="18" customHeight="1" x14ac:dyDescent="0.25">
      <c r="A274" s="16" t="s">
        <v>2997</v>
      </c>
      <c r="B274" s="17" t="s">
        <v>598</v>
      </c>
      <c r="C274" s="17" t="s">
        <v>8847</v>
      </c>
      <c r="D274" s="17" t="s">
        <v>7068</v>
      </c>
      <c r="E274" s="141" t="s">
        <v>1894</v>
      </c>
      <c r="F274" s="135"/>
    </row>
    <row r="275" spans="1:6" s="7" customFormat="1" ht="18" customHeight="1" x14ac:dyDescent="0.25">
      <c r="A275" s="16" t="s">
        <v>2997</v>
      </c>
      <c r="B275" s="17" t="s">
        <v>598</v>
      </c>
      <c r="C275" s="17" t="s">
        <v>8847</v>
      </c>
      <c r="D275" s="17" t="s">
        <v>7070</v>
      </c>
      <c r="E275" s="141" t="s">
        <v>8052</v>
      </c>
      <c r="F275" s="135"/>
    </row>
    <row r="276" spans="1:6" s="7" customFormat="1" ht="18" customHeight="1" x14ac:dyDescent="0.25">
      <c r="A276" s="16" t="s">
        <v>2997</v>
      </c>
      <c r="B276" s="17" t="s">
        <v>598</v>
      </c>
      <c r="C276" s="17" t="s">
        <v>8847</v>
      </c>
      <c r="D276" s="17" t="s">
        <v>5612</v>
      </c>
      <c r="E276" s="141" t="s">
        <v>7705</v>
      </c>
      <c r="F276" s="135"/>
    </row>
    <row r="277" spans="1:6" s="7" customFormat="1" ht="18" customHeight="1" x14ac:dyDescent="0.25">
      <c r="A277" s="16" t="s">
        <v>2997</v>
      </c>
      <c r="B277" s="17" t="s">
        <v>598</v>
      </c>
      <c r="C277" s="17" t="s">
        <v>8847</v>
      </c>
      <c r="D277" s="17" t="s">
        <v>7551</v>
      </c>
      <c r="E277" s="141" t="s">
        <v>7706</v>
      </c>
      <c r="F277" s="135"/>
    </row>
    <row r="278" spans="1:6" s="7" customFormat="1" ht="18" customHeight="1" x14ac:dyDescent="0.25">
      <c r="A278" s="16" t="s">
        <v>2997</v>
      </c>
      <c r="B278" s="17" t="s">
        <v>598</v>
      </c>
      <c r="C278" s="17" t="s">
        <v>8847</v>
      </c>
      <c r="D278" s="17" t="s">
        <v>7553</v>
      </c>
      <c r="E278" s="141" t="s">
        <v>8279</v>
      </c>
      <c r="F278" s="135"/>
    </row>
    <row r="279" spans="1:6" s="7" customFormat="1" ht="18" customHeight="1" x14ac:dyDescent="0.25">
      <c r="A279" s="22" t="s">
        <v>2997</v>
      </c>
      <c r="B279" s="23" t="s">
        <v>598</v>
      </c>
      <c r="C279" s="23" t="s">
        <v>8847</v>
      </c>
      <c r="D279" s="23" t="s">
        <v>7555</v>
      </c>
      <c r="E279" s="146" t="s">
        <v>8280</v>
      </c>
      <c r="F279" s="135"/>
    </row>
    <row r="280" spans="1:6" s="7" customFormat="1" ht="18" customHeight="1" x14ac:dyDescent="0.25">
      <c r="A280" s="16" t="s">
        <v>2997</v>
      </c>
      <c r="B280" s="17" t="s">
        <v>598</v>
      </c>
      <c r="C280" s="17" t="s">
        <v>8847</v>
      </c>
      <c r="D280" s="17" t="s">
        <v>7557</v>
      </c>
      <c r="E280" s="141" t="s">
        <v>7424</v>
      </c>
      <c r="F280" s="135"/>
    </row>
    <row r="281" spans="1:6" s="7" customFormat="1" ht="18" customHeight="1" x14ac:dyDescent="0.25">
      <c r="A281" s="16" t="s">
        <v>2997</v>
      </c>
      <c r="B281" s="17" t="s">
        <v>598</v>
      </c>
      <c r="C281" s="17" t="s">
        <v>8847</v>
      </c>
      <c r="D281" s="17" t="s">
        <v>7559</v>
      </c>
      <c r="E281" s="141" t="s">
        <v>8087</v>
      </c>
      <c r="F281" s="135"/>
    </row>
    <row r="282" spans="1:6" s="7" customFormat="1" ht="18" customHeight="1" x14ac:dyDescent="0.25">
      <c r="A282" s="16" t="s">
        <v>2997</v>
      </c>
      <c r="B282" s="17" t="s">
        <v>598</v>
      </c>
      <c r="C282" s="17" t="s">
        <v>8847</v>
      </c>
      <c r="D282" s="17" t="s">
        <v>7561</v>
      </c>
      <c r="E282" s="141" t="s">
        <v>9992</v>
      </c>
      <c r="F282" s="135"/>
    </row>
    <row r="283" spans="1:6" s="7" customFormat="1" ht="18" customHeight="1" x14ac:dyDescent="0.25">
      <c r="A283" s="16" t="s">
        <v>2997</v>
      </c>
      <c r="B283" s="17" t="s">
        <v>598</v>
      </c>
      <c r="C283" s="17" t="s">
        <v>8847</v>
      </c>
      <c r="D283" s="17" t="s">
        <v>7563</v>
      </c>
      <c r="E283" s="141" t="s">
        <v>10062</v>
      </c>
      <c r="F283" s="135"/>
    </row>
    <row r="284" spans="1:6" s="7" customFormat="1" ht="18" customHeight="1" x14ac:dyDescent="0.25">
      <c r="A284" s="16" t="s">
        <v>2997</v>
      </c>
      <c r="B284" s="17" t="s">
        <v>598</v>
      </c>
      <c r="C284" s="17" t="s">
        <v>8847</v>
      </c>
      <c r="D284" s="17" t="s">
        <v>7565</v>
      </c>
      <c r="E284" s="141" t="s">
        <v>10063</v>
      </c>
      <c r="F284" s="135"/>
    </row>
    <row r="285" spans="1:6" s="7" customFormat="1" ht="18" customHeight="1" x14ac:dyDescent="0.25">
      <c r="A285" s="29" t="s">
        <v>2997</v>
      </c>
      <c r="B285" s="30" t="s">
        <v>598</v>
      </c>
      <c r="C285" s="30" t="s">
        <v>8847</v>
      </c>
      <c r="D285" s="30" t="s">
        <v>7567</v>
      </c>
      <c r="E285" s="149" t="s">
        <v>10064</v>
      </c>
      <c r="F285" s="135"/>
    </row>
    <row r="286" spans="1:6" s="7" customFormat="1" ht="18" customHeight="1" x14ac:dyDescent="0.25">
      <c r="A286" s="16" t="s">
        <v>2997</v>
      </c>
      <c r="B286" s="17" t="s">
        <v>598</v>
      </c>
      <c r="C286" s="17" t="s">
        <v>8847</v>
      </c>
      <c r="D286" s="17" t="s">
        <v>493</v>
      </c>
      <c r="E286" s="141" t="s">
        <v>1326</v>
      </c>
      <c r="F286" s="135"/>
    </row>
    <row r="287" spans="1:6" s="7" customFormat="1" ht="18" customHeight="1" x14ac:dyDescent="0.25">
      <c r="A287" s="16" t="s">
        <v>2997</v>
      </c>
      <c r="B287" s="17" t="s">
        <v>598</v>
      </c>
      <c r="C287" s="17" t="s">
        <v>8847</v>
      </c>
      <c r="D287" s="17" t="s">
        <v>729</v>
      </c>
      <c r="E287" s="141" t="s">
        <v>1327</v>
      </c>
      <c r="F287" s="135"/>
    </row>
    <row r="288" spans="1:6" s="7" customFormat="1" ht="18" customHeight="1" x14ac:dyDescent="0.25">
      <c r="A288" s="16" t="s">
        <v>2997</v>
      </c>
      <c r="B288" s="17" t="s">
        <v>598</v>
      </c>
      <c r="C288" s="17" t="s">
        <v>8847</v>
      </c>
      <c r="D288" s="17" t="s">
        <v>1698</v>
      </c>
      <c r="E288" s="141" t="s">
        <v>1328</v>
      </c>
      <c r="F288" s="135"/>
    </row>
    <row r="289" spans="1:6" s="7" customFormat="1" ht="18" customHeight="1" x14ac:dyDescent="0.25">
      <c r="A289" s="16" t="s">
        <v>2997</v>
      </c>
      <c r="B289" s="17" t="s">
        <v>598</v>
      </c>
      <c r="C289" s="17" t="s">
        <v>8847</v>
      </c>
      <c r="D289" s="17" t="s">
        <v>1700</v>
      </c>
      <c r="E289" s="141" t="s">
        <v>1329</v>
      </c>
      <c r="F289" s="135"/>
    </row>
    <row r="290" spans="1:6" s="7" customFormat="1" ht="18" customHeight="1" x14ac:dyDescent="0.25">
      <c r="A290" s="16" t="s">
        <v>2997</v>
      </c>
      <c r="B290" s="17" t="s">
        <v>598</v>
      </c>
      <c r="C290" s="17" t="s">
        <v>8847</v>
      </c>
      <c r="D290" s="17" t="s">
        <v>1702</v>
      </c>
      <c r="E290" s="141" t="s">
        <v>1330</v>
      </c>
      <c r="F290" s="135"/>
    </row>
    <row r="291" spans="1:6" s="7" customFormat="1" ht="18" customHeight="1" x14ac:dyDescent="0.25">
      <c r="A291" s="14" t="s">
        <v>2997</v>
      </c>
      <c r="B291" s="15" t="s">
        <v>598</v>
      </c>
      <c r="C291" s="15" t="s">
        <v>1331</v>
      </c>
      <c r="D291" s="15" t="s">
        <v>9563</v>
      </c>
      <c r="E291" s="120" t="s">
        <v>1332</v>
      </c>
      <c r="F291" s="135"/>
    </row>
    <row r="292" spans="1:6" s="7" customFormat="1" ht="18" customHeight="1" x14ac:dyDescent="0.25">
      <c r="A292" s="22" t="s">
        <v>2997</v>
      </c>
      <c r="B292" s="23" t="s">
        <v>598</v>
      </c>
      <c r="C292" s="23" t="s">
        <v>1331</v>
      </c>
      <c r="D292" s="23" t="s">
        <v>3002</v>
      </c>
      <c r="E292" s="146" t="s">
        <v>1333</v>
      </c>
      <c r="F292" s="135"/>
    </row>
    <row r="293" spans="1:6" s="7" customFormat="1" ht="18" customHeight="1" x14ac:dyDescent="0.25">
      <c r="A293" s="16" t="s">
        <v>2997</v>
      </c>
      <c r="B293" s="17" t="s">
        <v>598</v>
      </c>
      <c r="C293" s="17" t="s">
        <v>1331</v>
      </c>
      <c r="D293" s="17" t="s">
        <v>597</v>
      </c>
      <c r="E293" s="141" t="s">
        <v>1334</v>
      </c>
      <c r="F293" s="135"/>
    </row>
    <row r="294" spans="1:6" s="7" customFormat="1" ht="18" customHeight="1" x14ac:dyDescent="0.25">
      <c r="A294" s="16" t="s">
        <v>2997</v>
      </c>
      <c r="B294" s="17" t="s">
        <v>598</v>
      </c>
      <c r="C294" s="17" t="s">
        <v>1331</v>
      </c>
      <c r="D294" s="17" t="s">
        <v>2997</v>
      </c>
      <c r="E294" s="141" t="s">
        <v>1335</v>
      </c>
      <c r="F294" s="135"/>
    </row>
    <row r="295" spans="1:6" s="7" customFormat="1" ht="18" customHeight="1" x14ac:dyDescent="0.25">
      <c r="A295" s="16" t="s">
        <v>2997</v>
      </c>
      <c r="B295" s="17" t="s">
        <v>598</v>
      </c>
      <c r="C295" s="17" t="s">
        <v>1331</v>
      </c>
      <c r="D295" s="17" t="s">
        <v>3905</v>
      </c>
      <c r="E295" s="141" t="s">
        <v>1336</v>
      </c>
      <c r="F295" s="135"/>
    </row>
    <row r="296" spans="1:6" s="7" customFormat="1" ht="18" customHeight="1" x14ac:dyDescent="0.25">
      <c r="A296" s="16" t="s">
        <v>2997</v>
      </c>
      <c r="B296" s="17" t="s">
        <v>598</v>
      </c>
      <c r="C296" s="17" t="s">
        <v>1331</v>
      </c>
      <c r="D296" s="17" t="s">
        <v>2117</v>
      </c>
      <c r="E296" s="141" t="s">
        <v>1337</v>
      </c>
      <c r="F296" s="135"/>
    </row>
    <row r="297" spans="1:6" s="7" customFormat="1" ht="18" customHeight="1" x14ac:dyDescent="0.25">
      <c r="A297" s="31" t="s">
        <v>2997</v>
      </c>
      <c r="B297" s="32" t="s">
        <v>598</v>
      </c>
      <c r="C297" s="32" t="s">
        <v>1331</v>
      </c>
      <c r="D297" s="32" t="s">
        <v>2119</v>
      </c>
      <c r="E297" s="150" t="s">
        <v>8433</v>
      </c>
      <c r="F297" s="135"/>
    </row>
    <row r="298" spans="1:6" s="7" customFormat="1" ht="18" customHeight="1" x14ac:dyDescent="0.25">
      <c r="A298" s="22" t="s">
        <v>2997</v>
      </c>
      <c r="B298" s="23" t="s">
        <v>598</v>
      </c>
      <c r="C298" s="23" t="s">
        <v>1331</v>
      </c>
      <c r="D298" s="23" t="s">
        <v>7388</v>
      </c>
      <c r="E298" s="146" t="s">
        <v>7245</v>
      </c>
      <c r="F298" s="135"/>
    </row>
    <row r="299" spans="1:6" s="26" customFormat="1" ht="18" customHeight="1" x14ac:dyDescent="0.25">
      <c r="A299" s="27" t="s">
        <v>2997</v>
      </c>
      <c r="B299" s="28" t="s">
        <v>598</v>
      </c>
      <c r="C299" s="28" t="s">
        <v>1331</v>
      </c>
      <c r="D299" s="28" t="s">
        <v>6519</v>
      </c>
      <c r="E299" s="148" t="s">
        <v>7246</v>
      </c>
      <c r="F299" s="135"/>
    </row>
    <row r="300" spans="1:6" s="26" customFormat="1" ht="18" customHeight="1" x14ac:dyDescent="0.25">
      <c r="A300" s="27" t="s">
        <v>2997</v>
      </c>
      <c r="B300" s="28" t="s">
        <v>598</v>
      </c>
      <c r="C300" s="28" t="s">
        <v>1331</v>
      </c>
      <c r="D300" s="28" t="s">
        <v>6521</v>
      </c>
      <c r="E300" s="148" t="s">
        <v>8699</v>
      </c>
      <c r="F300" s="135"/>
    </row>
    <row r="301" spans="1:6" s="26" customFormat="1" ht="18" customHeight="1" x14ac:dyDescent="0.25">
      <c r="A301" s="27" t="s">
        <v>2997</v>
      </c>
      <c r="B301" s="28" t="s">
        <v>598</v>
      </c>
      <c r="C301" s="28" t="s">
        <v>1331</v>
      </c>
      <c r="D301" s="28" t="s">
        <v>5653</v>
      </c>
      <c r="E301" s="148" t="s">
        <v>8700</v>
      </c>
      <c r="F301" s="135"/>
    </row>
    <row r="302" spans="1:6" s="26" customFormat="1" ht="18" customHeight="1" x14ac:dyDescent="0.25">
      <c r="A302" s="27" t="s">
        <v>2997</v>
      </c>
      <c r="B302" s="28" t="s">
        <v>598</v>
      </c>
      <c r="C302" s="28" t="s">
        <v>1331</v>
      </c>
      <c r="D302" s="28" t="s">
        <v>4783</v>
      </c>
      <c r="E302" s="148" t="s">
        <v>9250</v>
      </c>
      <c r="F302" s="135"/>
    </row>
    <row r="303" spans="1:6" s="26" customFormat="1" ht="18" customHeight="1" x14ac:dyDescent="0.25">
      <c r="A303" s="27" t="s">
        <v>2997</v>
      </c>
      <c r="B303" s="28" t="s">
        <v>598</v>
      </c>
      <c r="C303" s="28" t="s">
        <v>1331</v>
      </c>
      <c r="D303" s="28" t="s">
        <v>1218</v>
      </c>
      <c r="E303" s="148" t="s">
        <v>7401</v>
      </c>
      <c r="F303" s="135"/>
    </row>
    <row r="304" spans="1:6" s="26" customFormat="1" ht="18" customHeight="1" x14ac:dyDescent="0.25">
      <c r="A304" s="33" t="s">
        <v>2997</v>
      </c>
      <c r="B304" s="34" t="s">
        <v>598</v>
      </c>
      <c r="C304" s="34" t="s">
        <v>1331</v>
      </c>
      <c r="D304" s="34" t="s">
        <v>1220</v>
      </c>
      <c r="E304" s="151" t="s">
        <v>7402</v>
      </c>
      <c r="F304" s="135"/>
    </row>
    <row r="305" spans="1:6" s="26" customFormat="1" ht="18" customHeight="1" x14ac:dyDescent="0.25">
      <c r="A305" s="27" t="s">
        <v>2997</v>
      </c>
      <c r="B305" s="28" t="s">
        <v>598</v>
      </c>
      <c r="C305" s="28" t="s">
        <v>1331</v>
      </c>
      <c r="D305" s="28" t="s">
        <v>3907</v>
      </c>
      <c r="E305" s="148" t="s">
        <v>7403</v>
      </c>
      <c r="F305" s="135"/>
    </row>
    <row r="306" spans="1:6" s="26" customFormat="1" ht="18" customHeight="1" x14ac:dyDescent="0.25">
      <c r="A306" s="27" t="s">
        <v>2997</v>
      </c>
      <c r="B306" s="28" t="s">
        <v>598</v>
      </c>
      <c r="C306" s="28" t="s">
        <v>1331</v>
      </c>
      <c r="D306" s="28" t="s">
        <v>3909</v>
      </c>
      <c r="E306" s="148" t="s">
        <v>6540</v>
      </c>
      <c r="F306" s="135"/>
    </row>
    <row r="307" spans="1:6" s="26" customFormat="1" ht="18" customHeight="1" x14ac:dyDescent="0.25">
      <c r="A307" s="27" t="s">
        <v>2997</v>
      </c>
      <c r="B307" s="28" t="s">
        <v>598</v>
      </c>
      <c r="C307" s="28" t="s">
        <v>1331</v>
      </c>
      <c r="D307" s="28" t="s">
        <v>3911</v>
      </c>
      <c r="E307" s="148" t="s">
        <v>9096</v>
      </c>
      <c r="F307" s="135"/>
    </row>
    <row r="308" spans="1:6" s="26" customFormat="1" ht="18" customHeight="1" x14ac:dyDescent="0.25">
      <c r="A308" s="27" t="s">
        <v>2997</v>
      </c>
      <c r="B308" s="28" t="s">
        <v>598</v>
      </c>
      <c r="C308" s="28" t="s">
        <v>1331</v>
      </c>
      <c r="D308" s="28" t="s">
        <v>3913</v>
      </c>
      <c r="E308" s="148" t="s">
        <v>9097</v>
      </c>
      <c r="F308" s="135"/>
    </row>
    <row r="309" spans="1:6" s="26" customFormat="1" ht="18" customHeight="1" x14ac:dyDescent="0.25">
      <c r="A309" s="27" t="s">
        <v>2997</v>
      </c>
      <c r="B309" s="28" t="s">
        <v>598</v>
      </c>
      <c r="C309" s="28" t="s">
        <v>1331</v>
      </c>
      <c r="D309" s="28" t="s">
        <v>9833</v>
      </c>
      <c r="E309" s="148" t="s">
        <v>9426</v>
      </c>
      <c r="F309" s="135"/>
    </row>
    <row r="310" spans="1:6" s="26" customFormat="1" ht="18" customHeight="1" x14ac:dyDescent="0.25">
      <c r="A310" s="35" t="s">
        <v>2997</v>
      </c>
      <c r="B310" s="36" t="s">
        <v>598</v>
      </c>
      <c r="C310" s="36" t="s">
        <v>6254</v>
      </c>
      <c r="D310" s="36" t="s">
        <v>9563</v>
      </c>
      <c r="E310" s="152" t="s">
        <v>9427</v>
      </c>
      <c r="F310" s="135"/>
    </row>
    <row r="311" spans="1:6" s="26" customFormat="1" ht="18" customHeight="1" x14ac:dyDescent="0.25">
      <c r="A311" s="24" t="s">
        <v>2997</v>
      </c>
      <c r="B311" s="25" t="s">
        <v>598</v>
      </c>
      <c r="C311" s="25" t="s">
        <v>6254</v>
      </c>
      <c r="D311" s="25" t="s">
        <v>3002</v>
      </c>
      <c r="E311" s="147" t="s">
        <v>9428</v>
      </c>
      <c r="F311" s="135"/>
    </row>
    <row r="312" spans="1:6" s="26" customFormat="1" ht="18" customHeight="1" x14ac:dyDescent="0.25">
      <c r="A312" s="27" t="s">
        <v>2997</v>
      </c>
      <c r="B312" s="28" t="s">
        <v>598</v>
      </c>
      <c r="C312" s="28" t="s">
        <v>6254</v>
      </c>
      <c r="D312" s="28" t="s">
        <v>597</v>
      </c>
      <c r="E312" s="148" t="s">
        <v>7964</v>
      </c>
      <c r="F312" s="135"/>
    </row>
    <row r="313" spans="1:6" s="26" customFormat="1" ht="18" customHeight="1" x14ac:dyDescent="0.25">
      <c r="A313" s="27" t="s">
        <v>2997</v>
      </c>
      <c r="B313" s="28" t="s">
        <v>598</v>
      </c>
      <c r="C313" s="28" t="s">
        <v>6254</v>
      </c>
      <c r="D313" s="28" t="s">
        <v>2997</v>
      </c>
      <c r="E313" s="148" t="s">
        <v>7965</v>
      </c>
      <c r="F313" s="135"/>
    </row>
    <row r="314" spans="1:6" s="26" customFormat="1" ht="18" customHeight="1" x14ac:dyDescent="0.25">
      <c r="A314" s="27" t="s">
        <v>2997</v>
      </c>
      <c r="B314" s="28" t="s">
        <v>598</v>
      </c>
      <c r="C314" s="28" t="s">
        <v>6254</v>
      </c>
      <c r="D314" s="28" t="s">
        <v>3905</v>
      </c>
      <c r="E314" s="148" t="s">
        <v>7753</v>
      </c>
      <c r="F314" s="135"/>
    </row>
    <row r="315" spans="1:6" s="26" customFormat="1" ht="18" customHeight="1" x14ac:dyDescent="0.25">
      <c r="A315" s="27" t="s">
        <v>2997</v>
      </c>
      <c r="B315" s="28" t="s">
        <v>598</v>
      </c>
      <c r="C315" s="28" t="s">
        <v>6254</v>
      </c>
      <c r="D315" s="28" t="s">
        <v>2117</v>
      </c>
      <c r="E315" s="148" t="s">
        <v>7754</v>
      </c>
      <c r="F315" s="135"/>
    </row>
    <row r="316" spans="1:6" s="26" customFormat="1" ht="18" customHeight="1" x14ac:dyDescent="0.25">
      <c r="A316" s="27" t="s">
        <v>2997</v>
      </c>
      <c r="B316" s="28" t="s">
        <v>598</v>
      </c>
      <c r="C316" s="28" t="s">
        <v>6254</v>
      </c>
      <c r="D316" s="28" t="s">
        <v>2119</v>
      </c>
      <c r="E316" s="148" t="s">
        <v>7755</v>
      </c>
      <c r="F316" s="135"/>
    </row>
    <row r="317" spans="1:6" s="26" customFormat="1" ht="18" customHeight="1" x14ac:dyDescent="0.25">
      <c r="A317" s="24" t="s">
        <v>2997</v>
      </c>
      <c r="B317" s="25" t="s">
        <v>598</v>
      </c>
      <c r="C317" s="25" t="s">
        <v>6254</v>
      </c>
      <c r="D317" s="25" t="s">
        <v>7388</v>
      </c>
      <c r="E317" s="147" t="s">
        <v>10172</v>
      </c>
      <c r="F317" s="135"/>
    </row>
    <row r="318" spans="1:6" s="7" customFormat="1" ht="18" customHeight="1" x14ac:dyDescent="0.25">
      <c r="A318" s="16" t="s">
        <v>2997</v>
      </c>
      <c r="B318" s="17" t="s">
        <v>598</v>
      </c>
      <c r="C318" s="17" t="s">
        <v>6254</v>
      </c>
      <c r="D318" s="17" t="s">
        <v>6519</v>
      </c>
      <c r="E318" s="141" t="s">
        <v>10173</v>
      </c>
      <c r="F318" s="135"/>
    </row>
    <row r="319" spans="1:6" s="7" customFormat="1" ht="18" customHeight="1" x14ac:dyDescent="0.25">
      <c r="A319" s="16" t="s">
        <v>2997</v>
      </c>
      <c r="B319" s="17" t="s">
        <v>598</v>
      </c>
      <c r="C319" s="17" t="s">
        <v>6254</v>
      </c>
      <c r="D319" s="17" t="s">
        <v>6521</v>
      </c>
      <c r="E319" s="141" t="s">
        <v>10174</v>
      </c>
      <c r="F319" s="135"/>
    </row>
    <row r="320" spans="1:6" s="7" customFormat="1" ht="18" customHeight="1" x14ac:dyDescent="0.25">
      <c r="A320" s="16" t="s">
        <v>2997</v>
      </c>
      <c r="B320" s="17" t="s">
        <v>598</v>
      </c>
      <c r="C320" s="17" t="s">
        <v>6254</v>
      </c>
      <c r="D320" s="17" t="s">
        <v>5653</v>
      </c>
      <c r="E320" s="141" t="s">
        <v>7645</v>
      </c>
      <c r="F320" s="135"/>
    </row>
    <row r="321" spans="1:6" s="7" customFormat="1" ht="18" customHeight="1" x14ac:dyDescent="0.25">
      <c r="A321" s="16" t="s">
        <v>2997</v>
      </c>
      <c r="B321" s="17" t="s">
        <v>598</v>
      </c>
      <c r="C321" s="17" t="s">
        <v>6254</v>
      </c>
      <c r="D321" s="17" t="s">
        <v>4783</v>
      </c>
      <c r="E321" s="141" t="s">
        <v>8242</v>
      </c>
      <c r="F321" s="135"/>
    </row>
    <row r="322" spans="1:6" s="7" customFormat="1" ht="18" customHeight="1" x14ac:dyDescent="0.25">
      <c r="A322" s="16" t="s">
        <v>2997</v>
      </c>
      <c r="B322" s="17" t="s">
        <v>598</v>
      </c>
      <c r="C322" s="17" t="s">
        <v>6254</v>
      </c>
      <c r="D322" s="17" t="s">
        <v>1218</v>
      </c>
      <c r="E322" s="141" t="s">
        <v>8243</v>
      </c>
      <c r="F322" s="135"/>
    </row>
    <row r="323" spans="1:6" s="7" customFormat="1" ht="18" customHeight="1" x14ac:dyDescent="0.25">
      <c r="A323" s="22" t="s">
        <v>2997</v>
      </c>
      <c r="B323" s="23" t="s">
        <v>598</v>
      </c>
      <c r="C323" s="23" t="s">
        <v>6254</v>
      </c>
      <c r="D323" s="23" t="s">
        <v>1220</v>
      </c>
      <c r="E323" s="146" t="s">
        <v>8244</v>
      </c>
      <c r="F323" s="135"/>
    </row>
    <row r="324" spans="1:6" s="7" customFormat="1" ht="18" customHeight="1" x14ac:dyDescent="0.25">
      <c r="A324" s="16" t="s">
        <v>2997</v>
      </c>
      <c r="B324" s="17" t="s">
        <v>598</v>
      </c>
      <c r="C324" s="17" t="s">
        <v>6254</v>
      </c>
      <c r="D324" s="17" t="s">
        <v>3907</v>
      </c>
      <c r="E324" s="141" t="s">
        <v>8245</v>
      </c>
      <c r="F324" s="135"/>
    </row>
    <row r="325" spans="1:6" s="7" customFormat="1" ht="18" customHeight="1" x14ac:dyDescent="0.25">
      <c r="A325" s="16" t="s">
        <v>2997</v>
      </c>
      <c r="B325" s="17" t="s">
        <v>598</v>
      </c>
      <c r="C325" s="17" t="s">
        <v>6254</v>
      </c>
      <c r="D325" s="17" t="s">
        <v>3909</v>
      </c>
      <c r="E325" s="141" t="s">
        <v>8246</v>
      </c>
      <c r="F325" s="135"/>
    </row>
    <row r="326" spans="1:6" s="7" customFormat="1" ht="18" customHeight="1" x14ac:dyDescent="0.25">
      <c r="A326" s="16" t="s">
        <v>2997</v>
      </c>
      <c r="B326" s="17" t="s">
        <v>598</v>
      </c>
      <c r="C326" s="17" t="s">
        <v>6254</v>
      </c>
      <c r="D326" s="17" t="s">
        <v>3911</v>
      </c>
      <c r="E326" s="141" t="s">
        <v>6421</v>
      </c>
      <c r="F326" s="135"/>
    </row>
    <row r="327" spans="1:6" s="7" customFormat="1" ht="18" customHeight="1" x14ac:dyDescent="0.25">
      <c r="A327" s="16" t="s">
        <v>2997</v>
      </c>
      <c r="B327" s="17" t="s">
        <v>598</v>
      </c>
      <c r="C327" s="17" t="s">
        <v>6254</v>
      </c>
      <c r="D327" s="17" t="s">
        <v>3913</v>
      </c>
      <c r="E327" s="141" t="s">
        <v>6422</v>
      </c>
      <c r="F327" s="135"/>
    </row>
    <row r="328" spans="1:6" s="7" customFormat="1" ht="18" customHeight="1" x14ac:dyDescent="0.25">
      <c r="A328" s="16" t="s">
        <v>2997</v>
      </c>
      <c r="B328" s="17" t="s">
        <v>598</v>
      </c>
      <c r="C328" s="17" t="s">
        <v>6254</v>
      </c>
      <c r="D328" s="17" t="s">
        <v>9833</v>
      </c>
      <c r="E328" s="141" t="s">
        <v>8452</v>
      </c>
      <c r="F328" s="135"/>
    </row>
    <row r="329" spans="1:6" s="7" customFormat="1" ht="18" customHeight="1" x14ac:dyDescent="0.25">
      <c r="A329" s="12" t="s">
        <v>2997</v>
      </c>
      <c r="B329" s="13" t="s">
        <v>5218</v>
      </c>
      <c r="C329" s="13" t="s">
        <v>2998</v>
      </c>
      <c r="D329" s="13" t="s">
        <v>9563</v>
      </c>
      <c r="E329" s="140" t="s">
        <v>8453</v>
      </c>
      <c r="F329" s="135"/>
    </row>
    <row r="330" spans="1:6" s="7" customFormat="1" ht="18" customHeight="1" x14ac:dyDescent="0.25">
      <c r="A330" s="14" t="s">
        <v>2997</v>
      </c>
      <c r="B330" s="15" t="s">
        <v>5218</v>
      </c>
      <c r="C330" s="15" t="s">
        <v>598</v>
      </c>
      <c r="D330" s="15" t="s">
        <v>9563</v>
      </c>
      <c r="E330" s="120" t="s">
        <v>8454</v>
      </c>
      <c r="F330" s="135"/>
    </row>
    <row r="331" spans="1:6" s="7" customFormat="1" ht="18" customHeight="1" x14ac:dyDescent="0.25">
      <c r="A331" s="22" t="s">
        <v>2997</v>
      </c>
      <c r="B331" s="23" t="s">
        <v>5218</v>
      </c>
      <c r="C331" s="23" t="s">
        <v>598</v>
      </c>
      <c r="D331" s="23" t="s">
        <v>3002</v>
      </c>
      <c r="E331" s="146" t="s">
        <v>8822</v>
      </c>
      <c r="F331" s="135"/>
    </row>
    <row r="332" spans="1:6" s="7" customFormat="1" ht="18" customHeight="1" x14ac:dyDescent="0.25">
      <c r="A332" s="16" t="s">
        <v>2997</v>
      </c>
      <c r="B332" s="17" t="s">
        <v>5218</v>
      </c>
      <c r="C332" s="17" t="s">
        <v>598</v>
      </c>
      <c r="D332" s="17" t="s">
        <v>597</v>
      </c>
      <c r="E332" s="141" t="s">
        <v>8823</v>
      </c>
      <c r="F332" s="135"/>
    </row>
    <row r="333" spans="1:6" s="7" customFormat="1" ht="18" customHeight="1" x14ac:dyDescent="0.25">
      <c r="A333" s="16" t="s">
        <v>2997</v>
      </c>
      <c r="B333" s="17" t="s">
        <v>5218</v>
      </c>
      <c r="C333" s="17" t="s">
        <v>598</v>
      </c>
      <c r="D333" s="17" t="s">
        <v>2997</v>
      </c>
      <c r="E333" s="141" t="s">
        <v>6358</v>
      </c>
      <c r="F333" s="135"/>
    </row>
    <row r="334" spans="1:6" s="7" customFormat="1" ht="18" customHeight="1" x14ac:dyDescent="0.25">
      <c r="A334" s="16" t="s">
        <v>2997</v>
      </c>
      <c r="B334" s="17" t="s">
        <v>5218</v>
      </c>
      <c r="C334" s="17" t="s">
        <v>598</v>
      </c>
      <c r="D334" s="17" t="s">
        <v>3905</v>
      </c>
      <c r="E334" s="141" t="s">
        <v>6359</v>
      </c>
      <c r="F334" s="135"/>
    </row>
    <row r="335" spans="1:6" s="7" customFormat="1" ht="18" customHeight="1" x14ac:dyDescent="0.25">
      <c r="A335" s="16" t="s">
        <v>2997</v>
      </c>
      <c r="B335" s="17" t="s">
        <v>5218</v>
      </c>
      <c r="C335" s="17" t="s">
        <v>598</v>
      </c>
      <c r="D335" s="17" t="s">
        <v>2117</v>
      </c>
      <c r="E335" s="141" t="s">
        <v>6360</v>
      </c>
      <c r="F335" s="135"/>
    </row>
    <row r="336" spans="1:6" s="7" customFormat="1" ht="18" customHeight="1" x14ac:dyDescent="0.25">
      <c r="A336" s="16" t="s">
        <v>2997</v>
      </c>
      <c r="B336" s="17" t="s">
        <v>5218</v>
      </c>
      <c r="C336" s="17" t="s">
        <v>598</v>
      </c>
      <c r="D336" s="17" t="s">
        <v>2119</v>
      </c>
      <c r="E336" s="141" t="s">
        <v>6655</v>
      </c>
      <c r="F336" s="135"/>
    </row>
    <row r="337" spans="1:6" s="7" customFormat="1" ht="18" customHeight="1" x14ac:dyDescent="0.25">
      <c r="A337" s="22" t="s">
        <v>2997</v>
      </c>
      <c r="B337" s="23" t="s">
        <v>5218</v>
      </c>
      <c r="C337" s="23" t="s">
        <v>598</v>
      </c>
      <c r="D337" s="23" t="s">
        <v>7388</v>
      </c>
      <c r="E337" s="146" t="s">
        <v>6656</v>
      </c>
      <c r="F337" s="135"/>
    </row>
    <row r="338" spans="1:6" s="7" customFormat="1" ht="18" customHeight="1" x14ac:dyDescent="0.25">
      <c r="A338" s="16" t="s">
        <v>2997</v>
      </c>
      <c r="B338" s="17" t="s">
        <v>5218</v>
      </c>
      <c r="C338" s="17" t="s">
        <v>598</v>
      </c>
      <c r="D338" s="17" t="s">
        <v>6519</v>
      </c>
      <c r="E338" s="141" t="s">
        <v>6423</v>
      </c>
      <c r="F338" s="135"/>
    </row>
    <row r="339" spans="1:6" s="7" customFormat="1" ht="18" customHeight="1" x14ac:dyDescent="0.25">
      <c r="A339" s="16" t="s">
        <v>2997</v>
      </c>
      <c r="B339" s="17" t="s">
        <v>5218</v>
      </c>
      <c r="C339" s="17" t="s">
        <v>598</v>
      </c>
      <c r="D339" s="17" t="s">
        <v>6521</v>
      </c>
      <c r="E339" s="141" t="s">
        <v>6424</v>
      </c>
      <c r="F339" s="135"/>
    </row>
    <row r="340" spans="1:6" s="7" customFormat="1" ht="18" customHeight="1" x14ac:dyDescent="0.25">
      <c r="A340" s="16" t="s">
        <v>2997</v>
      </c>
      <c r="B340" s="17" t="s">
        <v>5218</v>
      </c>
      <c r="C340" s="17" t="s">
        <v>598</v>
      </c>
      <c r="D340" s="17" t="s">
        <v>5653</v>
      </c>
      <c r="E340" s="141" t="s">
        <v>6755</v>
      </c>
      <c r="F340" s="135"/>
    </row>
    <row r="341" spans="1:6" s="7" customFormat="1" ht="18" customHeight="1" x14ac:dyDescent="0.25">
      <c r="A341" s="16" t="s">
        <v>2997</v>
      </c>
      <c r="B341" s="17" t="s">
        <v>5218</v>
      </c>
      <c r="C341" s="17" t="s">
        <v>598</v>
      </c>
      <c r="D341" s="17" t="s">
        <v>4783</v>
      </c>
      <c r="E341" s="141" t="s">
        <v>7516</v>
      </c>
      <c r="F341" s="135"/>
    </row>
    <row r="342" spans="1:6" s="7" customFormat="1" ht="18" customHeight="1" x14ac:dyDescent="0.25">
      <c r="A342" s="16" t="s">
        <v>2997</v>
      </c>
      <c r="B342" s="17" t="s">
        <v>5218</v>
      </c>
      <c r="C342" s="17" t="s">
        <v>598</v>
      </c>
      <c r="D342" s="17" t="s">
        <v>1218</v>
      </c>
      <c r="E342" s="141" t="s">
        <v>9487</v>
      </c>
      <c r="F342" s="135"/>
    </row>
    <row r="343" spans="1:6" s="7" customFormat="1" ht="18" customHeight="1" x14ac:dyDescent="0.25">
      <c r="A343" s="22" t="s">
        <v>2997</v>
      </c>
      <c r="B343" s="23" t="s">
        <v>5218</v>
      </c>
      <c r="C343" s="23" t="s">
        <v>598</v>
      </c>
      <c r="D343" s="23" t="s">
        <v>1220</v>
      </c>
      <c r="E343" s="146" t="s">
        <v>8621</v>
      </c>
      <c r="F343" s="135"/>
    </row>
    <row r="344" spans="1:6" s="7" customFormat="1" ht="18" customHeight="1" x14ac:dyDescent="0.25">
      <c r="A344" s="16" t="s">
        <v>2997</v>
      </c>
      <c r="B344" s="17" t="s">
        <v>5218</v>
      </c>
      <c r="C344" s="17" t="s">
        <v>598</v>
      </c>
      <c r="D344" s="17" t="s">
        <v>3907</v>
      </c>
      <c r="E344" s="141" t="s">
        <v>8622</v>
      </c>
      <c r="F344" s="135"/>
    </row>
    <row r="345" spans="1:6" s="7" customFormat="1" ht="18" customHeight="1" x14ac:dyDescent="0.25">
      <c r="A345" s="16" t="s">
        <v>2997</v>
      </c>
      <c r="B345" s="17" t="s">
        <v>5218</v>
      </c>
      <c r="C345" s="17" t="s">
        <v>598</v>
      </c>
      <c r="D345" s="17" t="s">
        <v>3909</v>
      </c>
      <c r="E345" s="141" t="s">
        <v>7726</v>
      </c>
      <c r="F345" s="135"/>
    </row>
    <row r="346" spans="1:6" s="7" customFormat="1" ht="18" customHeight="1" x14ac:dyDescent="0.25">
      <c r="A346" s="16" t="s">
        <v>2997</v>
      </c>
      <c r="B346" s="17" t="s">
        <v>5218</v>
      </c>
      <c r="C346" s="17" t="s">
        <v>598</v>
      </c>
      <c r="D346" s="17" t="s">
        <v>3911</v>
      </c>
      <c r="E346" s="141" t="s">
        <v>5963</v>
      </c>
      <c r="F346" s="135"/>
    </row>
    <row r="347" spans="1:6" s="7" customFormat="1" ht="18" customHeight="1" x14ac:dyDescent="0.25">
      <c r="A347" s="16" t="s">
        <v>2997</v>
      </c>
      <c r="B347" s="17" t="s">
        <v>5218</v>
      </c>
      <c r="C347" s="17" t="s">
        <v>598</v>
      </c>
      <c r="D347" s="17" t="s">
        <v>3913</v>
      </c>
      <c r="E347" s="141" t="s">
        <v>5115</v>
      </c>
      <c r="F347" s="135"/>
    </row>
    <row r="348" spans="1:6" s="7" customFormat="1" ht="18" customHeight="1" x14ac:dyDescent="0.25">
      <c r="A348" s="16" t="s">
        <v>2997</v>
      </c>
      <c r="B348" s="17" t="s">
        <v>5218</v>
      </c>
      <c r="C348" s="17" t="s">
        <v>598</v>
      </c>
      <c r="D348" s="17" t="s">
        <v>9833</v>
      </c>
      <c r="E348" s="141" t="s">
        <v>8620</v>
      </c>
      <c r="F348" s="135"/>
    </row>
    <row r="349" spans="1:6" s="7" customFormat="1" ht="18" customHeight="1" x14ac:dyDescent="0.25">
      <c r="A349" s="22" t="s">
        <v>2997</v>
      </c>
      <c r="B349" s="23" t="s">
        <v>5218</v>
      </c>
      <c r="C349" s="23" t="s">
        <v>598</v>
      </c>
      <c r="D349" s="23" t="s">
        <v>9835</v>
      </c>
      <c r="E349" s="146" t="s">
        <v>7724</v>
      </c>
      <c r="F349" s="135"/>
    </row>
    <row r="350" spans="1:6" s="7" customFormat="1" ht="18" customHeight="1" x14ac:dyDescent="0.25">
      <c r="A350" s="16" t="s">
        <v>2997</v>
      </c>
      <c r="B350" s="17" t="s">
        <v>5218</v>
      </c>
      <c r="C350" s="17" t="s">
        <v>598</v>
      </c>
      <c r="D350" s="17" t="s">
        <v>9837</v>
      </c>
      <c r="E350" s="141" t="s">
        <v>8843</v>
      </c>
      <c r="F350" s="135"/>
    </row>
    <row r="351" spans="1:6" s="7" customFormat="1" ht="18" customHeight="1" x14ac:dyDescent="0.25">
      <c r="A351" s="16" t="s">
        <v>2997</v>
      </c>
      <c r="B351" s="17" t="s">
        <v>5218</v>
      </c>
      <c r="C351" s="17" t="s">
        <v>598</v>
      </c>
      <c r="D351" s="17" t="s">
        <v>9164</v>
      </c>
      <c r="E351" s="141" t="s">
        <v>7937</v>
      </c>
      <c r="F351" s="135"/>
    </row>
    <row r="352" spans="1:6" s="7" customFormat="1" ht="18" customHeight="1" x14ac:dyDescent="0.25">
      <c r="A352" s="16" t="s">
        <v>2997</v>
      </c>
      <c r="B352" s="17" t="s">
        <v>5218</v>
      </c>
      <c r="C352" s="17" t="s">
        <v>598</v>
      </c>
      <c r="D352" s="17" t="s">
        <v>3056</v>
      </c>
      <c r="E352" s="141" t="s">
        <v>1569</v>
      </c>
      <c r="F352" s="135"/>
    </row>
    <row r="353" spans="1:6" s="7" customFormat="1" ht="18" customHeight="1" x14ac:dyDescent="0.25">
      <c r="A353" s="16" t="s">
        <v>2997</v>
      </c>
      <c r="B353" s="17" t="s">
        <v>5218</v>
      </c>
      <c r="C353" s="17" t="s">
        <v>598</v>
      </c>
      <c r="D353" s="17" t="s">
        <v>7349</v>
      </c>
      <c r="E353" s="141" t="s">
        <v>7777</v>
      </c>
      <c r="F353" s="135"/>
    </row>
    <row r="354" spans="1:6" s="7" customFormat="1" ht="18" customHeight="1" x14ac:dyDescent="0.25">
      <c r="A354" s="16" t="s">
        <v>2997</v>
      </c>
      <c r="B354" s="17" t="s">
        <v>5218</v>
      </c>
      <c r="C354" s="17" t="s">
        <v>598</v>
      </c>
      <c r="D354" s="17" t="s">
        <v>7954</v>
      </c>
      <c r="E354" s="141" t="s">
        <v>8629</v>
      </c>
      <c r="F354" s="135"/>
    </row>
    <row r="355" spans="1:6" s="7" customFormat="1" ht="18" customHeight="1" x14ac:dyDescent="0.25">
      <c r="A355" s="22" t="s">
        <v>2997</v>
      </c>
      <c r="B355" s="23" t="s">
        <v>5218</v>
      </c>
      <c r="C355" s="23" t="s">
        <v>598</v>
      </c>
      <c r="D355" s="23" t="s">
        <v>7956</v>
      </c>
      <c r="E355" s="146" t="s">
        <v>8630</v>
      </c>
      <c r="F355" s="135"/>
    </row>
    <row r="356" spans="1:6" s="7" customFormat="1" ht="18" customHeight="1" x14ac:dyDescent="0.25">
      <c r="A356" s="16" t="s">
        <v>2997</v>
      </c>
      <c r="B356" s="17" t="s">
        <v>5218</v>
      </c>
      <c r="C356" s="17" t="s">
        <v>598</v>
      </c>
      <c r="D356" s="17" t="s">
        <v>7068</v>
      </c>
      <c r="E356" s="141" t="s">
        <v>7733</v>
      </c>
      <c r="F356" s="135"/>
    </row>
    <row r="357" spans="1:6" s="7" customFormat="1" ht="18" customHeight="1" x14ac:dyDescent="0.25">
      <c r="A357" s="16" t="s">
        <v>2997</v>
      </c>
      <c r="B357" s="17" t="s">
        <v>5218</v>
      </c>
      <c r="C357" s="17" t="s">
        <v>598</v>
      </c>
      <c r="D357" s="17" t="s">
        <v>7070</v>
      </c>
      <c r="E357" s="141" t="s">
        <v>6848</v>
      </c>
      <c r="F357" s="135"/>
    </row>
    <row r="358" spans="1:6" s="7" customFormat="1" ht="18" customHeight="1" x14ac:dyDescent="0.25">
      <c r="A358" s="16" t="s">
        <v>2997</v>
      </c>
      <c r="B358" s="17" t="s">
        <v>5218</v>
      </c>
      <c r="C358" s="17" t="s">
        <v>598</v>
      </c>
      <c r="D358" s="17" t="s">
        <v>5612</v>
      </c>
      <c r="E358" s="141" t="s">
        <v>6849</v>
      </c>
      <c r="F358" s="135"/>
    </row>
    <row r="359" spans="1:6" s="7" customFormat="1" ht="18" customHeight="1" x14ac:dyDescent="0.25">
      <c r="A359" s="16" t="s">
        <v>2997</v>
      </c>
      <c r="B359" s="17" t="s">
        <v>5218</v>
      </c>
      <c r="C359" s="17" t="s">
        <v>598</v>
      </c>
      <c r="D359" s="17" t="s">
        <v>7551</v>
      </c>
      <c r="E359" s="141" t="s">
        <v>6850</v>
      </c>
      <c r="F359" s="135"/>
    </row>
    <row r="360" spans="1:6" s="7" customFormat="1" ht="18" customHeight="1" x14ac:dyDescent="0.25">
      <c r="A360" s="16" t="s">
        <v>2997</v>
      </c>
      <c r="B360" s="17" t="s">
        <v>5218</v>
      </c>
      <c r="C360" s="17" t="s">
        <v>598</v>
      </c>
      <c r="D360" s="17" t="s">
        <v>7553</v>
      </c>
      <c r="E360" s="141" t="s">
        <v>6898</v>
      </c>
      <c r="F360" s="135"/>
    </row>
    <row r="361" spans="1:6" s="26" customFormat="1" ht="18" customHeight="1" x14ac:dyDescent="0.25">
      <c r="A361" s="24" t="s">
        <v>2997</v>
      </c>
      <c r="B361" s="25" t="s">
        <v>5218</v>
      </c>
      <c r="C361" s="25" t="s">
        <v>598</v>
      </c>
      <c r="D361" s="25" t="s">
        <v>7555</v>
      </c>
      <c r="E361" s="147" t="s">
        <v>6899</v>
      </c>
      <c r="F361" s="135"/>
    </row>
    <row r="362" spans="1:6" s="26" customFormat="1" ht="18" customHeight="1" x14ac:dyDescent="0.25">
      <c r="A362" s="27" t="s">
        <v>2997</v>
      </c>
      <c r="B362" s="28" t="s">
        <v>5218</v>
      </c>
      <c r="C362" s="28" t="s">
        <v>598</v>
      </c>
      <c r="D362" s="28" t="s">
        <v>7557</v>
      </c>
      <c r="E362" s="148" t="s">
        <v>6900</v>
      </c>
      <c r="F362" s="135"/>
    </row>
    <row r="363" spans="1:6" s="26" customFormat="1" ht="18" customHeight="1" x14ac:dyDescent="0.25">
      <c r="A363" s="27" t="s">
        <v>2997</v>
      </c>
      <c r="B363" s="28" t="s">
        <v>5218</v>
      </c>
      <c r="C363" s="28" t="s">
        <v>598</v>
      </c>
      <c r="D363" s="28" t="s">
        <v>7559</v>
      </c>
      <c r="E363" s="148" t="s">
        <v>5168</v>
      </c>
      <c r="F363" s="135"/>
    </row>
    <row r="364" spans="1:6" s="26" customFormat="1" ht="18" customHeight="1" x14ac:dyDescent="0.25">
      <c r="A364" s="27" t="s">
        <v>2997</v>
      </c>
      <c r="B364" s="28" t="s">
        <v>5218</v>
      </c>
      <c r="C364" s="28" t="s">
        <v>598</v>
      </c>
      <c r="D364" s="28" t="s">
        <v>7561</v>
      </c>
      <c r="E364" s="148" t="s">
        <v>4301</v>
      </c>
      <c r="F364" s="135"/>
    </row>
    <row r="365" spans="1:6" s="26" customFormat="1" ht="18" customHeight="1" x14ac:dyDescent="0.25">
      <c r="A365" s="27" t="s">
        <v>2997</v>
      </c>
      <c r="B365" s="28" t="s">
        <v>5218</v>
      </c>
      <c r="C365" s="28" t="s">
        <v>598</v>
      </c>
      <c r="D365" s="28" t="s">
        <v>7563</v>
      </c>
      <c r="E365" s="148" t="s">
        <v>4302</v>
      </c>
      <c r="F365" s="135"/>
    </row>
    <row r="366" spans="1:6" s="26" customFormat="1" ht="18" customHeight="1" x14ac:dyDescent="0.25">
      <c r="A366" s="27" t="s">
        <v>2997</v>
      </c>
      <c r="B366" s="28" t="s">
        <v>5218</v>
      </c>
      <c r="C366" s="28" t="s">
        <v>598</v>
      </c>
      <c r="D366" s="28" t="s">
        <v>7565</v>
      </c>
      <c r="E366" s="148" t="s">
        <v>2501</v>
      </c>
      <c r="F366" s="135"/>
    </row>
    <row r="367" spans="1:6" s="26" customFormat="1" ht="18" customHeight="1" x14ac:dyDescent="0.25">
      <c r="A367" s="33" t="s">
        <v>2997</v>
      </c>
      <c r="B367" s="34" t="s">
        <v>5218</v>
      </c>
      <c r="C367" s="34" t="s">
        <v>598</v>
      </c>
      <c r="D367" s="34" t="s">
        <v>7567</v>
      </c>
      <c r="E367" s="151" t="s">
        <v>2502</v>
      </c>
      <c r="F367" s="135"/>
    </row>
    <row r="368" spans="1:6" s="26" customFormat="1" ht="18" customHeight="1" x14ac:dyDescent="0.25">
      <c r="A368" s="27" t="s">
        <v>2997</v>
      </c>
      <c r="B368" s="28" t="s">
        <v>5218</v>
      </c>
      <c r="C368" s="28" t="s">
        <v>598</v>
      </c>
      <c r="D368" s="28" t="s">
        <v>493</v>
      </c>
      <c r="E368" s="148" t="s">
        <v>7035</v>
      </c>
      <c r="F368" s="135"/>
    </row>
    <row r="369" spans="1:6" s="26" customFormat="1" ht="18" customHeight="1" x14ac:dyDescent="0.25">
      <c r="A369" s="27" t="s">
        <v>2997</v>
      </c>
      <c r="B369" s="28" t="s">
        <v>5218</v>
      </c>
      <c r="C369" s="28" t="s">
        <v>598</v>
      </c>
      <c r="D369" s="28" t="s">
        <v>729</v>
      </c>
      <c r="E369" s="148" t="s">
        <v>2513</v>
      </c>
      <c r="F369" s="135"/>
    </row>
    <row r="370" spans="1:6" s="26" customFormat="1" ht="18" customHeight="1" x14ac:dyDescent="0.25">
      <c r="A370" s="27" t="s">
        <v>2997</v>
      </c>
      <c r="B370" s="28" t="s">
        <v>5218</v>
      </c>
      <c r="C370" s="28" t="s">
        <v>598</v>
      </c>
      <c r="D370" s="28" t="s">
        <v>1698</v>
      </c>
      <c r="E370" s="148" t="s">
        <v>9555</v>
      </c>
      <c r="F370" s="135"/>
    </row>
    <row r="371" spans="1:6" s="26" customFormat="1" ht="18" customHeight="1" x14ac:dyDescent="0.25">
      <c r="A371" s="27" t="s">
        <v>2997</v>
      </c>
      <c r="B371" s="28" t="s">
        <v>5218</v>
      </c>
      <c r="C371" s="28" t="s">
        <v>598</v>
      </c>
      <c r="D371" s="28" t="s">
        <v>1700</v>
      </c>
      <c r="E371" s="148" t="s">
        <v>3402</v>
      </c>
      <c r="F371" s="135"/>
    </row>
    <row r="372" spans="1:6" s="26" customFormat="1" ht="18" customHeight="1" x14ac:dyDescent="0.25">
      <c r="A372" s="27" t="s">
        <v>2997</v>
      </c>
      <c r="B372" s="28" t="s">
        <v>5218</v>
      </c>
      <c r="C372" s="28" t="s">
        <v>598</v>
      </c>
      <c r="D372" s="28" t="s">
        <v>1702</v>
      </c>
      <c r="E372" s="148" t="s">
        <v>75</v>
      </c>
      <c r="F372" s="135"/>
    </row>
    <row r="373" spans="1:6" s="7" customFormat="1" ht="18" customHeight="1" x14ac:dyDescent="0.25">
      <c r="A373" s="14" t="s">
        <v>2997</v>
      </c>
      <c r="B373" s="15" t="s">
        <v>5218</v>
      </c>
      <c r="C373" s="15" t="s">
        <v>5218</v>
      </c>
      <c r="D373" s="15" t="s">
        <v>9563</v>
      </c>
      <c r="E373" s="120" t="s">
        <v>76</v>
      </c>
      <c r="F373" s="135"/>
    </row>
    <row r="374" spans="1:6" s="7" customFormat="1" ht="18" customHeight="1" x14ac:dyDescent="0.25">
      <c r="A374" s="22" t="s">
        <v>2997</v>
      </c>
      <c r="B374" s="23" t="s">
        <v>5218</v>
      </c>
      <c r="C374" s="23" t="s">
        <v>5218</v>
      </c>
      <c r="D374" s="23" t="s">
        <v>3002</v>
      </c>
      <c r="E374" s="146" t="s">
        <v>5292</v>
      </c>
      <c r="F374" s="135"/>
    </row>
    <row r="375" spans="1:6" s="7" customFormat="1" ht="18" customHeight="1" x14ac:dyDescent="0.25">
      <c r="A375" s="16" t="s">
        <v>2997</v>
      </c>
      <c r="B375" s="17" t="s">
        <v>5218</v>
      </c>
      <c r="C375" s="17" t="s">
        <v>5218</v>
      </c>
      <c r="D375" s="17" t="s">
        <v>597</v>
      </c>
      <c r="E375" s="141" t="s">
        <v>5293</v>
      </c>
      <c r="F375" s="135"/>
    </row>
    <row r="376" spans="1:6" s="7" customFormat="1" ht="18" customHeight="1" x14ac:dyDescent="0.25">
      <c r="A376" s="16" t="s">
        <v>2997</v>
      </c>
      <c r="B376" s="17" t="s">
        <v>5218</v>
      </c>
      <c r="C376" s="17" t="s">
        <v>5218</v>
      </c>
      <c r="D376" s="17" t="s">
        <v>2997</v>
      </c>
      <c r="E376" s="141" t="s">
        <v>5294</v>
      </c>
      <c r="F376" s="135"/>
    </row>
    <row r="377" spans="1:6" s="7" customFormat="1" ht="18" customHeight="1" x14ac:dyDescent="0.25">
      <c r="A377" s="16" t="s">
        <v>2997</v>
      </c>
      <c r="B377" s="17" t="s">
        <v>5218</v>
      </c>
      <c r="C377" s="17" t="s">
        <v>5218</v>
      </c>
      <c r="D377" s="17" t="s">
        <v>3905</v>
      </c>
      <c r="E377" s="141" t="s">
        <v>5295</v>
      </c>
      <c r="F377" s="135"/>
    </row>
    <row r="378" spans="1:6" s="7" customFormat="1" ht="18" customHeight="1" x14ac:dyDescent="0.25">
      <c r="A378" s="16" t="s">
        <v>2997</v>
      </c>
      <c r="B378" s="17" t="s">
        <v>5218</v>
      </c>
      <c r="C378" s="17" t="s">
        <v>5218</v>
      </c>
      <c r="D378" s="17" t="s">
        <v>2117</v>
      </c>
      <c r="E378" s="141" t="s">
        <v>7922</v>
      </c>
      <c r="F378" s="135"/>
    </row>
    <row r="379" spans="1:6" s="7" customFormat="1" ht="18" customHeight="1" x14ac:dyDescent="0.25">
      <c r="A379" s="16" t="s">
        <v>2997</v>
      </c>
      <c r="B379" s="17" t="s">
        <v>5218</v>
      </c>
      <c r="C379" s="17" t="s">
        <v>5218</v>
      </c>
      <c r="D379" s="17" t="s">
        <v>2119</v>
      </c>
      <c r="E379" s="141" t="s">
        <v>7923</v>
      </c>
      <c r="F379" s="135"/>
    </row>
    <row r="380" spans="1:6" s="7" customFormat="1" ht="18" customHeight="1" x14ac:dyDescent="0.25">
      <c r="A380" s="22" t="s">
        <v>2997</v>
      </c>
      <c r="B380" s="23" t="s">
        <v>5218</v>
      </c>
      <c r="C380" s="23" t="s">
        <v>5218</v>
      </c>
      <c r="D380" s="23" t="s">
        <v>7388</v>
      </c>
      <c r="E380" s="146" t="s">
        <v>8827</v>
      </c>
      <c r="F380" s="135"/>
    </row>
    <row r="381" spans="1:6" s="7" customFormat="1" ht="18" customHeight="1" x14ac:dyDescent="0.25">
      <c r="A381" s="16" t="s">
        <v>2997</v>
      </c>
      <c r="B381" s="17" t="s">
        <v>5218</v>
      </c>
      <c r="C381" s="17" t="s">
        <v>5218</v>
      </c>
      <c r="D381" s="17" t="s">
        <v>6519</v>
      </c>
      <c r="E381" s="141" t="s">
        <v>8828</v>
      </c>
      <c r="F381" s="135"/>
    </row>
    <row r="382" spans="1:6" s="7" customFormat="1" ht="18" customHeight="1" x14ac:dyDescent="0.25">
      <c r="A382" s="16" t="s">
        <v>2997</v>
      </c>
      <c r="B382" s="17" t="s">
        <v>5218</v>
      </c>
      <c r="C382" s="17" t="s">
        <v>5218</v>
      </c>
      <c r="D382" s="17" t="s">
        <v>6521</v>
      </c>
      <c r="E382" s="141" t="s">
        <v>1739</v>
      </c>
      <c r="F382" s="135"/>
    </row>
    <row r="383" spans="1:6" s="7" customFormat="1" ht="18" customHeight="1" x14ac:dyDescent="0.25">
      <c r="A383" s="16" t="s">
        <v>2997</v>
      </c>
      <c r="B383" s="17" t="s">
        <v>5218</v>
      </c>
      <c r="C383" s="17" t="s">
        <v>5218</v>
      </c>
      <c r="D383" s="17" t="s">
        <v>5653</v>
      </c>
      <c r="E383" s="141" t="s">
        <v>1740</v>
      </c>
      <c r="F383" s="135"/>
    </row>
    <row r="384" spans="1:6" s="7" customFormat="1" ht="18" customHeight="1" x14ac:dyDescent="0.25">
      <c r="A384" s="16" t="s">
        <v>2997</v>
      </c>
      <c r="B384" s="17" t="s">
        <v>5218</v>
      </c>
      <c r="C384" s="17" t="s">
        <v>5218</v>
      </c>
      <c r="D384" s="17" t="s">
        <v>4783</v>
      </c>
      <c r="E384" s="141" t="s">
        <v>4404</v>
      </c>
      <c r="F384" s="135"/>
    </row>
    <row r="385" spans="1:6" s="7" customFormat="1" ht="18" customHeight="1" x14ac:dyDescent="0.25">
      <c r="A385" s="16" t="s">
        <v>2997</v>
      </c>
      <c r="B385" s="17" t="s">
        <v>5218</v>
      </c>
      <c r="C385" s="17" t="s">
        <v>5218</v>
      </c>
      <c r="D385" s="17" t="s">
        <v>1218</v>
      </c>
      <c r="E385" s="141" t="s">
        <v>77</v>
      </c>
      <c r="F385" s="135"/>
    </row>
    <row r="386" spans="1:6" s="7" customFormat="1" ht="18" customHeight="1" x14ac:dyDescent="0.25">
      <c r="A386" s="22" t="s">
        <v>2997</v>
      </c>
      <c r="B386" s="23" t="s">
        <v>5218</v>
      </c>
      <c r="C386" s="23" t="s">
        <v>5218</v>
      </c>
      <c r="D386" s="23" t="s">
        <v>1220</v>
      </c>
      <c r="E386" s="146" t="s">
        <v>78</v>
      </c>
      <c r="F386" s="135"/>
    </row>
    <row r="387" spans="1:6" s="7" customFormat="1" ht="18" customHeight="1" x14ac:dyDescent="0.25">
      <c r="A387" s="16" t="s">
        <v>2997</v>
      </c>
      <c r="B387" s="17" t="s">
        <v>5218</v>
      </c>
      <c r="C387" s="17" t="s">
        <v>5218</v>
      </c>
      <c r="D387" s="17" t="s">
        <v>3907</v>
      </c>
      <c r="E387" s="141" t="s">
        <v>5287</v>
      </c>
      <c r="F387" s="135"/>
    </row>
    <row r="388" spans="1:6" s="7" customFormat="1" ht="18" customHeight="1" x14ac:dyDescent="0.25">
      <c r="A388" s="16" t="s">
        <v>2997</v>
      </c>
      <c r="B388" s="17" t="s">
        <v>5218</v>
      </c>
      <c r="C388" s="17" t="s">
        <v>5218</v>
      </c>
      <c r="D388" s="17" t="s">
        <v>3909</v>
      </c>
      <c r="E388" s="141" t="s">
        <v>5288</v>
      </c>
      <c r="F388" s="135"/>
    </row>
    <row r="389" spans="1:6" s="7" customFormat="1" ht="18" customHeight="1" x14ac:dyDescent="0.25">
      <c r="A389" s="16" t="s">
        <v>2997</v>
      </c>
      <c r="B389" s="17" t="s">
        <v>5218</v>
      </c>
      <c r="C389" s="17" t="s">
        <v>5218</v>
      </c>
      <c r="D389" s="17" t="s">
        <v>3911</v>
      </c>
      <c r="E389" s="141" t="s">
        <v>5289</v>
      </c>
      <c r="F389" s="135"/>
    </row>
    <row r="390" spans="1:6" s="7" customFormat="1" ht="18" customHeight="1" x14ac:dyDescent="0.25">
      <c r="A390" s="16" t="s">
        <v>2997</v>
      </c>
      <c r="B390" s="17" t="s">
        <v>5218</v>
      </c>
      <c r="C390" s="17" t="s">
        <v>5218</v>
      </c>
      <c r="D390" s="17" t="s">
        <v>3913</v>
      </c>
      <c r="E390" s="141" t="s">
        <v>130</v>
      </c>
      <c r="F390" s="135"/>
    </row>
    <row r="391" spans="1:6" s="7" customFormat="1" ht="18" customHeight="1" x14ac:dyDescent="0.25">
      <c r="A391" s="16" t="s">
        <v>2997</v>
      </c>
      <c r="B391" s="17" t="s">
        <v>5218</v>
      </c>
      <c r="C391" s="17" t="s">
        <v>5218</v>
      </c>
      <c r="D391" s="17" t="s">
        <v>9833</v>
      </c>
      <c r="E391" s="141" t="s">
        <v>131</v>
      </c>
      <c r="F391" s="135"/>
    </row>
    <row r="392" spans="1:6" s="7" customFormat="1" ht="18" customHeight="1" x14ac:dyDescent="0.25">
      <c r="A392" s="22" t="s">
        <v>2997</v>
      </c>
      <c r="B392" s="23" t="s">
        <v>5218</v>
      </c>
      <c r="C392" s="23" t="s">
        <v>5218</v>
      </c>
      <c r="D392" s="23" t="s">
        <v>9835</v>
      </c>
      <c r="E392" s="146" t="s">
        <v>7585</v>
      </c>
      <c r="F392" s="135"/>
    </row>
    <row r="393" spans="1:6" s="7" customFormat="1" ht="18" customHeight="1" x14ac:dyDescent="0.25">
      <c r="A393" s="16" t="s">
        <v>2997</v>
      </c>
      <c r="B393" s="17" t="s">
        <v>5218</v>
      </c>
      <c r="C393" s="17" t="s">
        <v>5218</v>
      </c>
      <c r="D393" s="17" t="s">
        <v>9837</v>
      </c>
      <c r="E393" s="141" t="s">
        <v>8911</v>
      </c>
      <c r="F393" s="135"/>
    </row>
    <row r="394" spans="1:6" s="7" customFormat="1" ht="18" customHeight="1" x14ac:dyDescent="0.25">
      <c r="A394" s="16" t="s">
        <v>2997</v>
      </c>
      <c r="B394" s="17" t="s">
        <v>5218</v>
      </c>
      <c r="C394" s="17" t="s">
        <v>5218</v>
      </c>
      <c r="D394" s="17" t="s">
        <v>9164</v>
      </c>
      <c r="E394" s="141" t="s">
        <v>6820</v>
      </c>
      <c r="F394" s="135"/>
    </row>
    <row r="395" spans="1:6" s="7" customFormat="1" ht="18" customHeight="1" x14ac:dyDescent="0.25">
      <c r="A395" s="16" t="s">
        <v>2997</v>
      </c>
      <c r="B395" s="17" t="s">
        <v>5218</v>
      </c>
      <c r="C395" s="17" t="s">
        <v>5218</v>
      </c>
      <c r="D395" s="17" t="s">
        <v>3056</v>
      </c>
      <c r="E395" s="141" t="s">
        <v>7408</v>
      </c>
      <c r="F395" s="135"/>
    </row>
    <row r="396" spans="1:6" s="7" customFormat="1" ht="18" customHeight="1" x14ac:dyDescent="0.25">
      <c r="A396" s="16" t="s">
        <v>2997</v>
      </c>
      <c r="B396" s="17" t="s">
        <v>5218</v>
      </c>
      <c r="C396" s="17" t="s">
        <v>5218</v>
      </c>
      <c r="D396" s="17" t="s">
        <v>7349</v>
      </c>
      <c r="E396" s="141" t="s">
        <v>5935</v>
      </c>
      <c r="F396" s="135"/>
    </row>
    <row r="397" spans="1:6" s="7" customFormat="1" ht="18" customHeight="1" x14ac:dyDescent="0.25">
      <c r="A397" s="16" t="s">
        <v>2997</v>
      </c>
      <c r="B397" s="17" t="s">
        <v>5218</v>
      </c>
      <c r="C397" s="17" t="s">
        <v>5218</v>
      </c>
      <c r="D397" s="17" t="s">
        <v>7954</v>
      </c>
      <c r="E397" s="141" t="s">
        <v>9931</v>
      </c>
      <c r="F397" s="135"/>
    </row>
    <row r="398" spans="1:6" s="7" customFormat="1" ht="18" customHeight="1" x14ac:dyDescent="0.25">
      <c r="A398" s="22" t="s">
        <v>2997</v>
      </c>
      <c r="B398" s="23" t="s">
        <v>5218</v>
      </c>
      <c r="C398" s="23" t="s">
        <v>5218</v>
      </c>
      <c r="D398" s="23" t="s">
        <v>7956</v>
      </c>
      <c r="E398" s="146" t="s">
        <v>9932</v>
      </c>
      <c r="F398" s="135"/>
    </row>
    <row r="399" spans="1:6" s="7" customFormat="1" ht="18" customHeight="1" x14ac:dyDescent="0.25">
      <c r="A399" s="16" t="s">
        <v>2997</v>
      </c>
      <c r="B399" s="17" t="s">
        <v>5218</v>
      </c>
      <c r="C399" s="17" t="s">
        <v>5218</v>
      </c>
      <c r="D399" s="17" t="s">
        <v>7068</v>
      </c>
      <c r="E399" s="141" t="s">
        <v>9933</v>
      </c>
      <c r="F399" s="135"/>
    </row>
    <row r="400" spans="1:6" s="7" customFormat="1" ht="18" customHeight="1" x14ac:dyDescent="0.25">
      <c r="A400" s="16" t="s">
        <v>2997</v>
      </c>
      <c r="B400" s="17" t="s">
        <v>5218</v>
      </c>
      <c r="C400" s="17" t="s">
        <v>5218</v>
      </c>
      <c r="D400" s="17" t="s">
        <v>7070</v>
      </c>
      <c r="E400" s="141" t="s">
        <v>9335</v>
      </c>
      <c r="F400" s="135"/>
    </row>
    <row r="401" spans="1:6" s="7" customFormat="1" ht="18" customHeight="1" x14ac:dyDescent="0.25">
      <c r="A401" s="16" t="s">
        <v>2997</v>
      </c>
      <c r="B401" s="17" t="s">
        <v>5218</v>
      </c>
      <c r="C401" s="17" t="s">
        <v>5218</v>
      </c>
      <c r="D401" s="17" t="s">
        <v>5612</v>
      </c>
      <c r="E401" s="141" t="s">
        <v>8460</v>
      </c>
      <c r="F401" s="135"/>
    </row>
    <row r="402" spans="1:6" s="7" customFormat="1" ht="18" customHeight="1" x14ac:dyDescent="0.25">
      <c r="A402" s="16" t="s">
        <v>2997</v>
      </c>
      <c r="B402" s="17" t="s">
        <v>5218</v>
      </c>
      <c r="C402" s="17" t="s">
        <v>5218</v>
      </c>
      <c r="D402" s="17" t="s">
        <v>7551</v>
      </c>
      <c r="E402" s="141" t="s">
        <v>8461</v>
      </c>
      <c r="F402" s="135"/>
    </row>
    <row r="403" spans="1:6" s="7" customFormat="1" ht="18" customHeight="1" x14ac:dyDescent="0.25">
      <c r="A403" s="16" t="s">
        <v>2997</v>
      </c>
      <c r="B403" s="17" t="s">
        <v>5218</v>
      </c>
      <c r="C403" s="17" t="s">
        <v>5218</v>
      </c>
      <c r="D403" s="17" t="s">
        <v>7553</v>
      </c>
      <c r="E403" s="141" t="s">
        <v>7576</v>
      </c>
      <c r="F403" s="135"/>
    </row>
    <row r="404" spans="1:6" s="7" customFormat="1" ht="18" customHeight="1" x14ac:dyDescent="0.25">
      <c r="A404" s="22" t="s">
        <v>2997</v>
      </c>
      <c r="B404" s="23" t="s">
        <v>5218</v>
      </c>
      <c r="C404" s="23" t="s">
        <v>5218</v>
      </c>
      <c r="D404" s="23" t="s">
        <v>7555</v>
      </c>
      <c r="E404" s="146" t="s">
        <v>499</v>
      </c>
      <c r="F404" s="135"/>
    </row>
    <row r="405" spans="1:6" s="7" customFormat="1" ht="18" customHeight="1" x14ac:dyDescent="0.25">
      <c r="A405" s="16" t="s">
        <v>2997</v>
      </c>
      <c r="B405" s="17" t="s">
        <v>5218</v>
      </c>
      <c r="C405" s="17" t="s">
        <v>5218</v>
      </c>
      <c r="D405" s="17" t="s">
        <v>7557</v>
      </c>
      <c r="E405" s="141" t="s">
        <v>500</v>
      </c>
      <c r="F405" s="135"/>
    </row>
    <row r="406" spans="1:6" s="7" customFormat="1" ht="18" customHeight="1" x14ac:dyDescent="0.25">
      <c r="A406" s="16" t="s">
        <v>2997</v>
      </c>
      <c r="B406" s="17" t="s">
        <v>5218</v>
      </c>
      <c r="C406" s="17" t="s">
        <v>5218</v>
      </c>
      <c r="D406" s="17" t="s">
        <v>7559</v>
      </c>
      <c r="E406" s="141" t="s">
        <v>501</v>
      </c>
      <c r="F406" s="135"/>
    </row>
    <row r="407" spans="1:6" s="7" customFormat="1" ht="18" customHeight="1" x14ac:dyDescent="0.25">
      <c r="A407" s="16" t="s">
        <v>2997</v>
      </c>
      <c r="B407" s="17" t="s">
        <v>5218</v>
      </c>
      <c r="C407" s="17" t="s">
        <v>5218</v>
      </c>
      <c r="D407" s="17" t="s">
        <v>7561</v>
      </c>
      <c r="E407" s="141" t="s">
        <v>502</v>
      </c>
      <c r="F407" s="135"/>
    </row>
    <row r="408" spans="1:6" s="7" customFormat="1" ht="18" customHeight="1" x14ac:dyDescent="0.25">
      <c r="A408" s="16" t="s">
        <v>2997</v>
      </c>
      <c r="B408" s="17" t="s">
        <v>5218</v>
      </c>
      <c r="C408" s="17" t="s">
        <v>5218</v>
      </c>
      <c r="D408" s="17" t="s">
        <v>7563</v>
      </c>
      <c r="E408" s="141" t="s">
        <v>503</v>
      </c>
      <c r="F408" s="135"/>
    </row>
    <row r="409" spans="1:6" s="7" customFormat="1" ht="18" customHeight="1" x14ac:dyDescent="0.25">
      <c r="A409" s="16" t="s">
        <v>2997</v>
      </c>
      <c r="B409" s="17" t="s">
        <v>5218</v>
      </c>
      <c r="C409" s="17" t="s">
        <v>5218</v>
      </c>
      <c r="D409" s="17" t="s">
        <v>7565</v>
      </c>
      <c r="E409" s="141" t="s">
        <v>504</v>
      </c>
      <c r="F409" s="135"/>
    </row>
    <row r="410" spans="1:6" s="7" customFormat="1" ht="18" customHeight="1" x14ac:dyDescent="0.25">
      <c r="A410" s="29" t="s">
        <v>2997</v>
      </c>
      <c r="B410" s="30" t="s">
        <v>5218</v>
      </c>
      <c r="C410" s="30" t="s">
        <v>5218</v>
      </c>
      <c r="D410" s="30" t="s">
        <v>7567</v>
      </c>
      <c r="E410" s="149" t="s">
        <v>505</v>
      </c>
      <c r="F410" s="135"/>
    </row>
    <row r="411" spans="1:6" s="7" customFormat="1" ht="18" customHeight="1" x14ac:dyDescent="0.25">
      <c r="A411" s="16" t="s">
        <v>2997</v>
      </c>
      <c r="B411" s="17" t="s">
        <v>5218</v>
      </c>
      <c r="C411" s="17" t="s">
        <v>5218</v>
      </c>
      <c r="D411" s="17" t="s">
        <v>493</v>
      </c>
      <c r="E411" s="141" t="s">
        <v>506</v>
      </c>
      <c r="F411" s="135"/>
    </row>
    <row r="412" spans="1:6" s="7" customFormat="1" ht="18" customHeight="1" x14ac:dyDescent="0.25">
      <c r="A412" s="16" t="s">
        <v>2997</v>
      </c>
      <c r="B412" s="17" t="s">
        <v>5218</v>
      </c>
      <c r="C412" s="17" t="s">
        <v>5218</v>
      </c>
      <c r="D412" s="17" t="s">
        <v>729</v>
      </c>
      <c r="E412" s="141" t="s">
        <v>507</v>
      </c>
      <c r="F412" s="135"/>
    </row>
    <row r="413" spans="1:6" s="7" customFormat="1" ht="18" customHeight="1" x14ac:dyDescent="0.25">
      <c r="A413" s="16" t="s">
        <v>2997</v>
      </c>
      <c r="B413" s="17" t="s">
        <v>5218</v>
      </c>
      <c r="C413" s="17" t="s">
        <v>5218</v>
      </c>
      <c r="D413" s="17" t="s">
        <v>1698</v>
      </c>
      <c r="E413" s="141" t="s">
        <v>508</v>
      </c>
      <c r="F413" s="135"/>
    </row>
    <row r="414" spans="1:6" s="7" customFormat="1" ht="18" customHeight="1" x14ac:dyDescent="0.25">
      <c r="A414" s="16" t="s">
        <v>2997</v>
      </c>
      <c r="B414" s="17" t="s">
        <v>5218</v>
      </c>
      <c r="C414" s="17" t="s">
        <v>5218</v>
      </c>
      <c r="D414" s="17" t="s">
        <v>1700</v>
      </c>
      <c r="E414" s="141" t="s">
        <v>509</v>
      </c>
      <c r="F414" s="135"/>
    </row>
    <row r="415" spans="1:6" s="7" customFormat="1" ht="18" customHeight="1" x14ac:dyDescent="0.25">
      <c r="A415" s="16" t="s">
        <v>2997</v>
      </c>
      <c r="B415" s="17" t="s">
        <v>5218</v>
      </c>
      <c r="C415" s="17" t="s">
        <v>5218</v>
      </c>
      <c r="D415" s="17" t="s">
        <v>1702</v>
      </c>
      <c r="E415" s="141" t="s">
        <v>5824</v>
      </c>
      <c r="F415" s="135"/>
    </row>
    <row r="416" spans="1:6" s="7" customFormat="1" ht="18" customHeight="1" x14ac:dyDescent="0.25">
      <c r="A416" s="14" t="s">
        <v>2997</v>
      </c>
      <c r="B416" s="15" t="s">
        <v>5218</v>
      </c>
      <c r="C416" s="15" t="s">
        <v>8694</v>
      </c>
      <c r="D416" s="15" t="s">
        <v>9563</v>
      </c>
      <c r="E416" s="120" t="s">
        <v>5825</v>
      </c>
      <c r="F416" s="135"/>
    </row>
    <row r="417" spans="1:6" s="7" customFormat="1" ht="18" customHeight="1" x14ac:dyDescent="0.25">
      <c r="A417" s="22" t="s">
        <v>2997</v>
      </c>
      <c r="B417" s="23" t="s">
        <v>5218</v>
      </c>
      <c r="C417" s="23" t="s">
        <v>8694</v>
      </c>
      <c r="D417" s="23">
        <v>10</v>
      </c>
      <c r="E417" s="146" t="s">
        <v>9371</v>
      </c>
      <c r="F417" s="135"/>
    </row>
    <row r="418" spans="1:6" s="7" customFormat="1" ht="18" customHeight="1" x14ac:dyDescent="0.25">
      <c r="A418" s="16" t="s">
        <v>2997</v>
      </c>
      <c r="B418" s="17" t="s">
        <v>5218</v>
      </c>
      <c r="C418" s="17" t="s">
        <v>8694</v>
      </c>
      <c r="D418" s="17">
        <v>11</v>
      </c>
      <c r="E418" s="141" t="s">
        <v>8508</v>
      </c>
      <c r="F418" s="135"/>
    </row>
    <row r="419" spans="1:6" s="7" customFormat="1" ht="18" customHeight="1" x14ac:dyDescent="0.25">
      <c r="A419" s="16" t="s">
        <v>2997</v>
      </c>
      <c r="B419" s="17" t="s">
        <v>5218</v>
      </c>
      <c r="C419" s="17" t="s">
        <v>8694</v>
      </c>
      <c r="D419" s="17">
        <v>12</v>
      </c>
      <c r="E419" s="141" t="s">
        <v>8509</v>
      </c>
      <c r="F419" s="135"/>
    </row>
    <row r="420" spans="1:6" s="7" customFormat="1" ht="18" customHeight="1" x14ac:dyDescent="0.25">
      <c r="A420" s="16" t="s">
        <v>2997</v>
      </c>
      <c r="B420" s="17" t="s">
        <v>5218</v>
      </c>
      <c r="C420" s="17" t="s">
        <v>8694</v>
      </c>
      <c r="D420" s="17">
        <v>13</v>
      </c>
      <c r="E420" s="141" t="s">
        <v>7619</v>
      </c>
      <c r="F420" s="135"/>
    </row>
    <row r="421" spans="1:6" s="7" customFormat="1" ht="18" customHeight="1" x14ac:dyDescent="0.25">
      <c r="A421" s="16" t="s">
        <v>2997</v>
      </c>
      <c r="B421" s="17" t="s">
        <v>5218</v>
      </c>
      <c r="C421" s="17" t="s">
        <v>8694</v>
      </c>
      <c r="D421" s="17">
        <v>14</v>
      </c>
      <c r="E421" s="141" t="s">
        <v>7620</v>
      </c>
      <c r="F421" s="135"/>
    </row>
    <row r="422" spans="1:6" s="7" customFormat="1" ht="18" customHeight="1" x14ac:dyDescent="0.25">
      <c r="A422" s="16" t="s">
        <v>2997</v>
      </c>
      <c r="B422" s="17" t="s">
        <v>5218</v>
      </c>
      <c r="C422" s="17" t="s">
        <v>8694</v>
      </c>
      <c r="D422" s="17">
        <v>19</v>
      </c>
      <c r="E422" s="141" t="s">
        <v>7621</v>
      </c>
      <c r="F422" s="135"/>
    </row>
    <row r="423" spans="1:6" s="7" customFormat="1" ht="18" customHeight="1" x14ac:dyDescent="0.25">
      <c r="A423" s="22" t="s">
        <v>2997</v>
      </c>
      <c r="B423" s="23" t="s">
        <v>5218</v>
      </c>
      <c r="C423" s="23" t="s">
        <v>8694</v>
      </c>
      <c r="D423" s="23">
        <v>20</v>
      </c>
      <c r="E423" s="146" t="s">
        <v>6734</v>
      </c>
      <c r="F423" s="135"/>
    </row>
    <row r="424" spans="1:6" s="7" customFormat="1" ht="18" customHeight="1" x14ac:dyDescent="0.25">
      <c r="A424" s="16" t="s">
        <v>2997</v>
      </c>
      <c r="B424" s="17" t="s">
        <v>5218</v>
      </c>
      <c r="C424" s="17" t="s">
        <v>8694</v>
      </c>
      <c r="D424" s="17">
        <v>21</v>
      </c>
      <c r="E424" s="141" t="s">
        <v>6735</v>
      </c>
      <c r="F424" s="135"/>
    </row>
    <row r="425" spans="1:6" s="7" customFormat="1" ht="18" customHeight="1" x14ac:dyDescent="0.25">
      <c r="A425" s="16" t="s">
        <v>2997</v>
      </c>
      <c r="B425" s="17" t="s">
        <v>5218</v>
      </c>
      <c r="C425" s="17" t="s">
        <v>8694</v>
      </c>
      <c r="D425" s="17">
        <v>22</v>
      </c>
      <c r="E425" s="141" t="s">
        <v>6736</v>
      </c>
      <c r="F425" s="135"/>
    </row>
    <row r="426" spans="1:6" s="7" customFormat="1" ht="18" customHeight="1" x14ac:dyDescent="0.25">
      <c r="A426" s="16" t="s">
        <v>2997</v>
      </c>
      <c r="B426" s="17" t="s">
        <v>5218</v>
      </c>
      <c r="C426" s="17" t="s">
        <v>8694</v>
      </c>
      <c r="D426" s="17">
        <v>23</v>
      </c>
      <c r="E426" s="141" t="s">
        <v>6346</v>
      </c>
      <c r="F426" s="135"/>
    </row>
    <row r="427" spans="1:6" s="7" customFormat="1" ht="18" customHeight="1" x14ac:dyDescent="0.25">
      <c r="A427" s="16" t="s">
        <v>2997</v>
      </c>
      <c r="B427" s="17" t="s">
        <v>5218</v>
      </c>
      <c r="C427" s="17" t="s">
        <v>8694</v>
      </c>
      <c r="D427" s="17">
        <v>24</v>
      </c>
      <c r="E427" s="141" t="s">
        <v>3728</v>
      </c>
      <c r="F427" s="135"/>
    </row>
    <row r="428" spans="1:6" s="7" customFormat="1" ht="18" customHeight="1" x14ac:dyDescent="0.25">
      <c r="A428" s="16" t="s">
        <v>2997</v>
      </c>
      <c r="B428" s="17" t="s">
        <v>5218</v>
      </c>
      <c r="C428" s="17" t="s">
        <v>8694</v>
      </c>
      <c r="D428" s="17">
        <v>29</v>
      </c>
      <c r="E428" s="141" t="s">
        <v>6650</v>
      </c>
      <c r="F428" s="135"/>
    </row>
    <row r="429" spans="1:6" s="7" customFormat="1" ht="18" customHeight="1" x14ac:dyDescent="0.25">
      <c r="A429" s="22" t="s">
        <v>2997</v>
      </c>
      <c r="B429" s="23" t="s">
        <v>5218</v>
      </c>
      <c r="C429" s="23" t="s">
        <v>8694</v>
      </c>
      <c r="D429" s="23">
        <v>30</v>
      </c>
      <c r="E429" s="146" t="s">
        <v>9986</v>
      </c>
      <c r="F429" s="135"/>
    </row>
    <row r="430" spans="1:6" s="7" customFormat="1" ht="18" customHeight="1" x14ac:dyDescent="0.25">
      <c r="A430" s="16" t="s">
        <v>2997</v>
      </c>
      <c r="B430" s="17" t="s">
        <v>5218</v>
      </c>
      <c r="C430" s="17" t="s">
        <v>8694</v>
      </c>
      <c r="D430" s="17">
        <v>31</v>
      </c>
      <c r="E430" s="141" t="s">
        <v>9251</v>
      </c>
      <c r="F430" s="135"/>
    </row>
    <row r="431" spans="1:6" s="7" customFormat="1" ht="18" customHeight="1" x14ac:dyDescent="0.25">
      <c r="A431" s="16" t="s">
        <v>2997</v>
      </c>
      <c r="B431" s="17" t="s">
        <v>5218</v>
      </c>
      <c r="C431" s="17" t="s">
        <v>8694</v>
      </c>
      <c r="D431" s="17">
        <v>32</v>
      </c>
      <c r="E431" s="141" t="s">
        <v>10171</v>
      </c>
      <c r="F431" s="135"/>
    </row>
    <row r="432" spans="1:6" s="7" customFormat="1" ht="18" customHeight="1" x14ac:dyDescent="0.25">
      <c r="A432" s="16" t="s">
        <v>2997</v>
      </c>
      <c r="B432" s="17" t="s">
        <v>5218</v>
      </c>
      <c r="C432" s="17" t="s">
        <v>8694</v>
      </c>
      <c r="D432" s="17">
        <v>33</v>
      </c>
      <c r="E432" s="141" t="s">
        <v>2892</v>
      </c>
      <c r="F432" s="135"/>
    </row>
    <row r="433" spans="1:6" s="7" customFormat="1" ht="18" customHeight="1" x14ac:dyDescent="0.25">
      <c r="A433" s="16" t="s">
        <v>2997</v>
      </c>
      <c r="B433" s="17" t="s">
        <v>5218</v>
      </c>
      <c r="C433" s="17" t="s">
        <v>8694</v>
      </c>
      <c r="D433" s="17">
        <v>34</v>
      </c>
      <c r="E433" s="141" t="s">
        <v>2893</v>
      </c>
      <c r="F433" s="135"/>
    </row>
    <row r="434" spans="1:6" s="7" customFormat="1" ht="18" customHeight="1" x14ac:dyDescent="0.25">
      <c r="A434" s="16" t="s">
        <v>2997</v>
      </c>
      <c r="B434" s="17" t="s">
        <v>5218</v>
      </c>
      <c r="C434" s="17" t="s">
        <v>8694</v>
      </c>
      <c r="D434" s="17">
        <v>39</v>
      </c>
      <c r="E434" s="141" t="s">
        <v>2894</v>
      </c>
      <c r="F434" s="135"/>
    </row>
    <row r="435" spans="1:6" s="7" customFormat="1" ht="18" customHeight="1" x14ac:dyDescent="0.25">
      <c r="A435" s="22" t="s">
        <v>2997</v>
      </c>
      <c r="B435" s="23" t="s">
        <v>5218</v>
      </c>
      <c r="C435" s="23" t="s">
        <v>8694</v>
      </c>
      <c r="D435" s="23">
        <v>40</v>
      </c>
      <c r="E435" s="146" t="s">
        <v>7846</v>
      </c>
      <c r="F435" s="135"/>
    </row>
    <row r="436" spans="1:6" s="7" customFormat="1" ht="18" customHeight="1" x14ac:dyDescent="0.25">
      <c r="A436" s="16" t="s">
        <v>2997</v>
      </c>
      <c r="B436" s="17" t="s">
        <v>5218</v>
      </c>
      <c r="C436" s="17" t="s">
        <v>8694</v>
      </c>
      <c r="D436" s="17">
        <v>41</v>
      </c>
      <c r="E436" s="141" t="s">
        <v>6662</v>
      </c>
      <c r="F436" s="135"/>
    </row>
    <row r="437" spans="1:6" s="7" customFormat="1" ht="18" customHeight="1" x14ac:dyDescent="0.25">
      <c r="A437" s="16" t="s">
        <v>2997</v>
      </c>
      <c r="B437" s="17" t="s">
        <v>5218</v>
      </c>
      <c r="C437" s="17" t="s">
        <v>8694</v>
      </c>
      <c r="D437" s="17">
        <v>42</v>
      </c>
      <c r="E437" s="141" t="s">
        <v>8916</v>
      </c>
      <c r="F437" s="135"/>
    </row>
    <row r="438" spans="1:6" s="7" customFormat="1" ht="18" customHeight="1" x14ac:dyDescent="0.25">
      <c r="A438" s="16" t="s">
        <v>2997</v>
      </c>
      <c r="B438" s="17" t="s">
        <v>5218</v>
      </c>
      <c r="C438" s="17" t="s">
        <v>8694</v>
      </c>
      <c r="D438" s="17">
        <v>43</v>
      </c>
      <c r="E438" s="141" t="s">
        <v>8917</v>
      </c>
      <c r="F438" s="135"/>
    </row>
    <row r="439" spans="1:6" s="7" customFormat="1" ht="18" customHeight="1" x14ac:dyDescent="0.25">
      <c r="A439" s="16" t="s">
        <v>2997</v>
      </c>
      <c r="B439" s="17" t="s">
        <v>5218</v>
      </c>
      <c r="C439" s="17" t="s">
        <v>8694</v>
      </c>
      <c r="D439" s="17">
        <v>44</v>
      </c>
      <c r="E439" s="141" t="s">
        <v>8741</v>
      </c>
      <c r="F439" s="135"/>
    </row>
    <row r="440" spans="1:6" s="7" customFormat="1" ht="18" customHeight="1" x14ac:dyDescent="0.25">
      <c r="A440" s="16" t="s">
        <v>2997</v>
      </c>
      <c r="B440" s="17" t="s">
        <v>5218</v>
      </c>
      <c r="C440" s="17" t="s">
        <v>8694</v>
      </c>
      <c r="D440" s="17">
        <v>49</v>
      </c>
      <c r="E440" s="141" t="s">
        <v>8742</v>
      </c>
      <c r="F440" s="135"/>
    </row>
    <row r="441" spans="1:6" s="7" customFormat="1" ht="18" customHeight="1" x14ac:dyDescent="0.25">
      <c r="A441" s="22" t="s">
        <v>2997</v>
      </c>
      <c r="B441" s="23" t="s">
        <v>5218</v>
      </c>
      <c r="C441" s="23" t="s">
        <v>8694</v>
      </c>
      <c r="D441" s="23">
        <v>50</v>
      </c>
      <c r="E441" s="146" t="s">
        <v>8743</v>
      </c>
      <c r="F441" s="135"/>
    </row>
    <row r="442" spans="1:6" s="7" customFormat="1" ht="18" customHeight="1" x14ac:dyDescent="0.25">
      <c r="A442" s="16" t="s">
        <v>2997</v>
      </c>
      <c r="B442" s="17" t="s">
        <v>5218</v>
      </c>
      <c r="C442" s="17" t="s">
        <v>8694</v>
      </c>
      <c r="D442" s="17">
        <v>51</v>
      </c>
      <c r="E442" s="141" t="s">
        <v>7121</v>
      </c>
      <c r="F442" s="135"/>
    </row>
    <row r="443" spans="1:6" s="7" customFormat="1" ht="18" customHeight="1" x14ac:dyDescent="0.25">
      <c r="A443" s="16" t="s">
        <v>2997</v>
      </c>
      <c r="B443" s="17" t="s">
        <v>5218</v>
      </c>
      <c r="C443" s="17" t="s">
        <v>8694</v>
      </c>
      <c r="D443" s="17">
        <v>52</v>
      </c>
      <c r="E443" s="141" t="s">
        <v>637</v>
      </c>
      <c r="F443" s="135"/>
    </row>
    <row r="444" spans="1:6" s="7" customFormat="1" ht="18" customHeight="1" x14ac:dyDescent="0.25">
      <c r="A444" s="16" t="s">
        <v>2997</v>
      </c>
      <c r="B444" s="17" t="s">
        <v>5218</v>
      </c>
      <c r="C444" s="17" t="s">
        <v>8694</v>
      </c>
      <c r="D444" s="17">
        <v>53</v>
      </c>
      <c r="E444" s="141" t="s">
        <v>638</v>
      </c>
      <c r="F444" s="135"/>
    </row>
    <row r="445" spans="1:6" s="7" customFormat="1" ht="18" customHeight="1" x14ac:dyDescent="0.25">
      <c r="A445" s="16" t="s">
        <v>2997</v>
      </c>
      <c r="B445" s="17" t="s">
        <v>5218</v>
      </c>
      <c r="C445" s="17" t="s">
        <v>8694</v>
      </c>
      <c r="D445" s="17">
        <v>54</v>
      </c>
      <c r="E445" s="141" t="s">
        <v>7399</v>
      </c>
      <c r="F445" s="135"/>
    </row>
    <row r="446" spans="1:6" s="7" customFormat="1" ht="18" customHeight="1" x14ac:dyDescent="0.25">
      <c r="A446" s="16" t="s">
        <v>2997</v>
      </c>
      <c r="B446" s="17" t="s">
        <v>5218</v>
      </c>
      <c r="C446" s="17" t="s">
        <v>8694</v>
      </c>
      <c r="D446" s="17">
        <v>59</v>
      </c>
      <c r="E446" s="141" t="s">
        <v>9203</v>
      </c>
      <c r="F446" s="135"/>
    </row>
    <row r="447" spans="1:6" s="7" customFormat="1" ht="18" customHeight="1" x14ac:dyDescent="0.25">
      <c r="A447" s="22" t="s">
        <v>2997</v>
      </c>
      <c r="B447" s="23" t="s">
        <v>5218</v>
      </c>
      <c r="C447" s="23" t="s">
        <v>8694</v>
      </c>
      <c r="D447" s="23">
        <v>60</v>
      </c>
      <c r="E447" s="146" t="s">
        <v>9204</v>
      </c>
      <c r="F447" s="135"/>
    </row>
    <row r="448" spans="1:6" s="7" customFormat="1" ht="18" customHeight="1" x14ac:dyDescent="0.25">
      <c r="A448" s="16" t="s">
        <v>2997</v>
      </c>
      <c r="B448" s="17" t="s">
        <v>5218</v>
      </c>
      <c r="C448" s="17" t="s">
        <v>8694</v>
      </c>
      <c r="D448" s="17">
        <v>61</v>
      </c>
      <c r="E448" s="141" t="s">
        <v>9386</v>
      </c>
      <c r="F448" s="135"/>
    </row>
    <row r="449" spans="1:6" s="7" customFormat="1" ht="18" customHeight="1" x14ac:dyDescent="0.25">
      <c r="A449" s="16" t="s">
        <v>2997</v>
      </c>
      <c r="B449" s="17" t="s">
        <v>5218</v>
      </c>
      <c r="C449" s="17" t="s">
        <v>8694</v>
      </c>
      <c r="D449" s="17">
        <v>62</v>
      </c>
      <c r="E449" s="141" t="s">
        <v>9387</v>
      </c>
      <c r="F449" s="135"/>
    </row>
    <row r="450" spans="1:6" s="7" customFormat="1" ht="18" customHeight="1" x14ac:dyDescent="0.25">
      <c r="A450" s="16" t="s">
        <v>2997</v>
      </c>
      <c r="B450" s="17" t="s">
        <v>5218</v>
      </c>
      <c r="C450" s="17" t="s">
        <v>8694</v>
      </c>
      <c r="D450" s="17">
        <v>63</v>
      </c>
      <c r="E450" s="141" t="s">
        <v>8516</v>
      </c>
      <c r="F450" s="135"/>
    </row>
    <row r="451" spans="1:6" s="7" customFormat="1" ht="18" customHeight="1" x14ac:dyDescent="0.25">
      <c r="A451" s="16" t="s">
        <v>2997</v>
      </c>
      <c r="B451" s="17" t="s">
        <v>5218</v>
      </c>
      <c r="C451" s="17" t="s">
        <v>8694</v>
      </c>
      <c r="D451" s="17">
        <v>64</v>
      </c>
      <c r="E451" s="141" t="s">
        <v>8517</v>
      </c>
      <c r="F451" s="135"/>
    </row>
    <row r="452" spans="1:6" s="7" customFormat="1" ht="18" customHeight="1" x14ac:dyDescent="0.25">
      <c r="A452" s="16" t="s">
        <v>2997</v>
      </c>
      <c r="B452" s="17" t="s">
        <v>5218</v>
      </c>
      <c r="C452" s="17" t="s">
        <v>8694</v>
      </c>
      <c r="D452" s="17" t="s">
        <v>7565</v>
      </c>
      <c r="E452" s="141" t="s">
        <v>2621</v>
      </c>
      <c r="F452" s="135"/>
    </row>
    <row r="453" spans="1:6" s="7" customFormat="1" ht="18" customHeight="1" x14ac:dyDescent="0.25">
      <c r="A453" s="29" t="s">
        <v>2997</v>
      </c>
      <c r="B453" s="30" t="s">
        <v>5218</v>
      </c>
      <c r="C453" s="30" t="s">
        <v>8694</v>
      </c>
      <c r="D453" s="30" t="s">
        <v>7567</v>
      </c>
      <c r="E453" s="149" t="s">
        <v>2622</v>
      </c>
      <c r="F453" s="135"/>
    </row>
    <row r="454" spans="1:6" s="7" customFormat="1" ht="18" customHeight="1" x14ac:dyDescent="0.25">
      <c r="A454" s="16" t="s">
        <v>2997</v>
      </c>
      <c r="B454" s="17" t="s">
        <v>5218</v>
      </c>
      <c r="C454" s="17" t="s">
        <v>8694</v>
      </c>
      <c r="D454" s="17" t="s">
        <v>493</v>
      </c>
      <c r="E454" s="141" t="s">
        <v>3510</v>
      </c>
      <c r="F454" s="135"/>
    </row>
    <row r="455" spans="1:6" s="7" customFormat="1" ht="18" customHeight="1" x14ac:dyDescent="0.25">
      <c r="A455" s="16" t="s">
        <v>2997</v>
      </c>
      <c r="B455" s="17" t="s">
        <v>5218</v>
      </c>
      <c r="C455" s="17" t="s">
        <v>8694</v>
      </c>
      <c r="D455" s="17" t="s">
        <v>729</v>
      </c>
      <c r="E455" s="141" t="s">
        <v>9678</v>
      </c>
      <c r="F455" s="135"/>
    </row>
    <row r="456" spans="1:6" s="7" customFormat="1" ht="18" customHeight="1" x14ac:dyDescent="0.25">
      <c r="A456" s="16" t="s">
        <v>2997</v>
      </c>
      <c r="B456" s="17" t="s">
        <v>5218</v>
      </c>
      <c r="C456" s="17" t="s">
        <v>8694</v>
      </c>
      <c r="D456" s="17" t="s">
        <v>1698</v>
      </c>
      <c r="E456" s="141" t="s">
        <v>9855</v>
      </c>
      <c r="F456" s="135"/>
    </row>
    <row r="457" spans="1:6" s="7" customFormat="1" ht="18" customHeight="1" x14ac:dyDescent="0.25">
      <c r="A457" s="16" t="s">
        <v>2997</v>
      </c>
      <c r="B457" s="17" t="s">
        <v>5218</v>
      </c>
      <c r="C457" s="17" t="s">
        <v>8694</v>
      </c>
      <c r="D457" s="17" t="s">
        <v>1700</v>
      </c>
      <c r="E457" s="141" t="s">
        <v>10098</v>
      </c>
      <c r="F457" s="135"/>
    </row>
    <row r="458" spans="1:6" s="7" customFormat="1" ht="18" customHeight="1" x14ac:dyDescent="0.25">
      <c r="A458" s="16" t="s">
        <v>2997</v>
      </c>
      <c r="B458" s="17" t="s">
        <v>5218</v>
      </c>
      <c r="C458" s="17" t="s">
        <v>8694</v>
      </c>
      <c r="D458" s="17" t="s">
        <v>1702</v>
      </c>
      <c r="E458" s="141" t="s">
        <v>8757</v>
      </c>
      <c r="F458" s="135"/>
    </row>
    <row r="459" spans="1:6" s="7" customFormat="1" ht="18" customHeight="1" x14ac:dyDescent="0.25">
      <c r="A459" s="14" t="s">
        <v>2997</v>
      </c>
      <c r="B459" s="15" t="s">
        <v>5218</v>
      </c>
      <c r="C459" s="15" t="s">
        <v>8847</v>
      </c>
      <c r="D459" s="15" t="s">
        <v>9563</v>
      </c>
      <c r="E459" s="120" t="s">
        <v>7971</v>
      </c>
      <c r="F459" s="135"/>
    </row>
    <row r="460" spans="1:6" s="7" customFormat="1" ht="18" customHeight="1" x14ac:dyDescent="0.25">
      <c r="A460" s="22" t="s">
        <v>2997</v>
      </c>
      <c r="B460" s="23" t="s">
        <v>5218</v>
      </c>
      <c r="C460" s="23" t="s">
        <v>8847</v>
      </c>
      <c r="D460" s="23">
        <v>10</v>
      </c>
      <c r="E460" s="146" t="s">
        <v>7972</v>
      </c>
      <c r="F460" s="135"/>
    </row>
    <row r="461" spans="1:6" s="7" customFormat="1" ht="18" customHeight="1" x14ac:dyDescent="0.25">
      <c r="A461" s="16" t="s">
        <v>2997</v>
      </c>
      <c r="B461" s="17" t="s">
        <v>5218</v>
      </c>
      <c r="C461" s="17" t="s">
        <v>8847</v>
      </c>
      <c r="D461" s="17">
        <v>11</v>
      </c>
      <c r="E461" s="141" t="s">
        <v>10104</v>
      </c>
      <c r="F461" s="135"/>
    </row>
    <row r="462" spans="1:6" s="7" customFormat="1" ht="18" customHeight="1" x14ac:dyDescent="0.25">
      <c r="A462" s="16" t="s">
        <v>2997</v>
      </c>
      <c r="B462" s="17" t="s">
        <v>5218</v>
      </c>
      <c r="C462" s="17" t="s">
        <v>8847</v>
      </c>
      <c r="D462" s="17">
        <v>12</v>
      </c>
      <c r="E462" s="141" t="s">
        <v>10105</v>
      </c>
      <c r="F462" s="135"/>
    </row>
    <row r="463" spans="1:6" s="7" customFormat="1" ht="18" customHeight="1" x14ac:dyDescent="0.25">
      <c r="A463" s="16" t="s">
        <v>2997</v>
      </c>
      <c r="B463" s="17" t="s">
        <v>5218</v>
      </c>
      <c r="C463" s="17" t="s">
        <v>8847</v>
      </c>
      <c r="D463" s="17">
        <v>13</v>
      </c>
      <c r="E463" s="141" t="s">
        <v>10106</v>
      </c>
      <c r="F463" s="135"/>
    </row>
    <row r="464" spans="1:6" s="7" customFormat="1" ht="18" customHeight="1" x14ac:dyDescent="0.25">
      <c r="A464" s="16" t="s">
        <v>2997</v>
      </c>
      <c r="B464" s="17" t="s">
        <v>5218</v>
      </c>
      <c r="C464" s="17" t="s">
        <v>8847</v>
      </c>
      <c r="D464" s="17">
        <v>14</v>
      </c>
      <c r="E464" s="141" t="s">
        <v>10107</v>
      </c>
      <c r="F464" s="135"/>
    </row>
    <row r="465" spans="1:6" s="7" customFormat="1" ht="18" customHeight="1" x14ac:dyDescent="0.25">
      <c r="A465" s="16" t="s">
        <v>2997</v>
      </c>
      <c r="B465" s="17" t="s">
        <v>5218</v>
      </c>
      <c r="C465" s="17" t="s">
        <v>8847</v>
      </c>
      <c r="D465" s="17">
        <v>19</v>
      </c>
      <c r="E465" s="141" t="s">
        <v>8733</v>
      </c>
      <c r="F465" s="135"/>
    </row>
    <row r="466" spans="1:6" s="7" customFormat="1" ht="18" customHeight="1" x14ac:dyDescent="0.25">
      <c r="A466" s="22" t="s">
        <v>2997</v>
      </c>
      <c r="B466" s="23" t="s">
        <v>5218</v>
      </c>
      <c r="C466" s="23" t="s">
        <v>8847</v>
      </c>
      <c r="D466" s="23">
        <v>20</v>
      </c>
      <c r="E466" s="146" t="s">
        <v>8734</v>
      </c>
      <c r="F466" s="135"/>
    </row>
    <row r="467" spans="1:6" s="7" customFormat="1" ht="18" customHeight="1" x14ac:dyDescent="0.25">
      <c r="A467" s="16" t="s">
        <v>2997</v>
      </c>
      <c r="B467" s="17" t="s">
        <v>5218</v>
      </c>
      <c r="C467" s="17" t="s">
        <v>8847</v>
      </c>
      <c r="D467" s="17">
        <v>21</v>
      </c>
      <c r="E467" s="141" t="s">
        <v>6809</v>
      </c>
      <c r="F467" s="135"/>
    </row>
    <row r="468" spans="1:6" s="7" customFormat="1" ht="18" customHeight="1" x14ac:dyDescent="0.25">
      <c r="A468" s="16" t="s">
        <v>2997</v>
      </c>
      <c r="B468" s="17" t="s">
        <v>5218</v>
      </c>
      <c r="C468" s="17" t="s">
        <v>8847</v>
      </c>
      <c r="D468" s="17">
        <v>22</v>
      </c>
      <c r="E468" s="141" t="s">
        <v>5925</v>
      </c>
      <c r="F468" s="135"/>
    </row>
    <row r="469" spans="1:6" s="7" customFormat="1" ht="18" customHeight="1" x14ac:dyDescent="0.25">
      <c r="A469" s="16" t="s">
        <v>2997</v>
      </c>
      <c r="B469" s="17" t="s">
        <v>5218</v>
      </c>
      <c r="C469" s="17" t="s">
        <v>8847</v>
      </c>
      <c r="D469" s="17">
        <v>23</v>
      </c>
      <c r="E469" s="141" t="s">
        <v>5926</v>
      </c>
      <c r="F469" s="135"/>
    </row>
    <row r="470" spans="1:6" s="7" customFormat="1" ht="18" customHeight="1" x14ac:dyDescent="0.25">
      <c r="A470" s="16" t="s">
        <v>2997</v>
      </c>
      <c r="B470" s="17" t="s">
        <v>5218</v>
      </c>
      <c r="C470" s="17" t="s">
        <v>8847</v>
      </c>
      <c r="D470" s="17">
        <v>24</v>
      </c>
      <c r="E470" s="141" t="s">
        <v>5927</v>
      </c>
      <c r="F470" s="135"/>
    </row>
    <row r="471" spans="1:6" s="7" customFormat="1" ht="18" customHeight="1" x14ac:dyDescent="0.25">
      <c r="A471" s="16" t="s">
        <v>2997</v>
      </c>
      <c r="B471" s="17" t="s">
        <v>5218</v>
      </c>
      <c r="C471" s="17" t="s">
        <v>8847</v>
      </c>
      <c r="D471" s="17">
        <v>29</v>
      </c>
      <c r="E471" s="141" t="s">
        <v>5928</v>
      </c>
      <c r="F471" s="135"/>
    </row>
    <row r="472" spans="1:6" s="7" customFormat="1" ht="18" customHeight="1" x14ac:dyDescent="0.25">
      <c r="A472" s="22" t="s">
        <v>2997</v>
      </c>
      <c r="B472" s="23" t="s">
        <v>5218</v>
      </c>
      <c r="C472" s="23" t="s">
        <v>8847</v>
      </c>
      <c r="D472" s="23">
        <v>30</v>
      </c>
      <c r="E472" s="146" t="s">
        <v>9028</v>
      </c>
      <c r="F472" s="135"/>
    </row>
    <row r="473" spans="1:6" s="7" customFormat="1" ht="18" customHeight="1" x14ac:dyDescent="0.25">
      <c r="A473" s="16" t="s">
        <v>2997</v>
      </c>
      <c r="B473" s="17" t="s">
        <v>5218</v>
      </c>
      <c r="C473" s="17" t="s">
        <v>8847</v>
      </c>
      <c r="D473" s="17">
        <v>31</v>
      </c>
      <c r="E473" s="141" t="s">
        <v>9311</v>
      </c>
      <c r="F473" s="135"/>
    </row>
    <row r="474" spans="1:6" s="7" customFormat="1" ht="18" customHeight="1" x14ac:dyDescent="0.25">
      <c r="A474" s="16" t="s">
        <v>2997</v>
      </c>
      <c r="B474" s="17" t="s">
        <v>5218</v>
      </c>
      <c r="C474" s="17" t="s">
        <v>8847</v>
      </c>
      <c r="D474" s="17">
        <v>32</v>
      </c>
      <c r="E474" s="141" t="s">
        <v>9312</v>
      </c>
      <c r="F474" s="135"/>
    </row>
    <row r="475" spans="1:6" s="7" customFormat="1" ht="18" customHeight="1" x14ac:dyDescent="0.25">
      <c r="A475" s="16" t="s">
        <v>2997</v>
      </c>
      <c r="B475" s="17" t="s">
        <v>5218</v>
      </c>
      <c r="C475" s="17" t="s">
        <v>8847</v>
      </c>
      <c r="D475" s="17">
        <v>33</v>
      </c>
      <c r="E475" s="141" t="s">
        <v>9451</v>
      </c>
      <c r="F475" s="135"/>
    </row>
    <row r="476" spans="1:6" s="7" customFormat="1" ht="18" customHeight="1" x14ac:dyDescent="0.25">
      <c r="A476" s="16" t="s">
        <v>2997</v>
      </c>
      <c r="B476" s="17" t="s">
        <v>5218</v>
      </c>
      <c r="C476" s="17" t="s">
        <v>8847</v>
      </c>
      <c r="D476" s="17">
        <v>34</v>
      </c>
      <c r="E476" s="141" t="s">
        <v>9121</v>
      </c>
      <c r="F476" s="135"/>
    </row>
    <row r="477" spans="1:6" s="7" customFormat="1" ht="18" customHeight="1" x14ac:dyDescent="0.25">
      <c r="A477" s="16" t="s">
        <v>2997</v>
      </c>
      <c r="B477" s="17" t="s">
        <v>5218</v>
      </c>
      <c r="C477" s="17" t="s">
        <v>8847</v>
      </c>
      <c r="D477" s="17">
        <v>39</v>
      </c>
      <c r="E477" s="141" t="s">
        <v>8237</v>
      </c>
      <c r="F477" s="135"/>
    </row>
    <row r="478" spans="1:6" s="7" customFormat="1" ht="18" customHeight="1" x14ac:dyDescent="0.25">
      <c r="A478" s="22" t="s">
        <v>2997</v>
      </c>
      <c r="B478" s="23" t="s">
        <v>5218</v>
      </c>
      <c r="C478" s="23" t="s">
        <v>8847</v>
      </c>
      <c r="D478" s="23">
        <v>40</v>
      </c>
      <c r="E478" s="146" t="s">
        <v>8238</v>
      </c>
      <c r="F478" s="135"/>
    </row>
    <row r="479" spans="1:6" s="7" customFormat="1" ht="18" customHeight="1" x14ac:dyDescent="0.25">
      <c r="A479" s="16" t="s">
        <v>2997</v>
      </c>
      <c r="B479" s="17" t="s">
        <v>5218</v>
      </c>
      <c r="C479" s="17" t="s">
        <v>8847</v>
      </c>
      <c r="D479" s="17">
        <v>41</v>
      </c>
      <c r="E479" s="141" t="s">
        <v>7346</v>
      </c>
      <c r="F479" s="135"/>
    </row>
    <row r="480" spans="1:6" s="7" customFormat="1" ht="18" customHeight="1" x14ac:dyDescent="0.25">
      <c r="A480" s="16" t="s">
        <v>2997</v>
      </c>
      <c r="B480" s="17" t="s">
        <v>5218</v>
      </c>
      <c r="C480" s="17" t="s">
        <v>8847</v>
      </c>
      <c r="D480" s="17">
        <v>42</v>
      </c>
      <c r="E480" s="141" t="s">
        <v>9111</v>
      </c>
      <c r="F480" s="135"/>
    </row>
    <row r="481" spans="1:6" s="7" customFormat="1" ht="18" customHeight="1" x14ac:dyDescent="0.25">
      <c r="A481" s="16" t="s">
        <v>2997</v>
      </c>
      <c r="B481" s="17" t="s">
        <v>5218</v>
      </c>
      <c r="C481" s="17" t="s">
        <v>8847</v>
      </c>
      <c r="D481" s="17">
        <v>43</v>
      </c>
      <c r="E481" s="141" t="s">
        <v>9112</v>
      </c>
      <c r="F481" s="135"/>
    </row>
    <row r="482" spans="1:6" s="7" customFormat="1" ht="18" customHeight="1" x14ac:dyDescent="0.25">
      <c r="A482" s="16" t="s">
        <v>2997</v>
      </c>
      <c r="B482" s="17" t="s">
        <v>5218</v>
      </c>
      <c r="C482" s="17" t="s">
        <v>8847</v>
      </c>
      <c r="D482" s="17">
        <v>44</v>
      </c>
      <c r="E482" s="141" t="s">
        <v>9113</v>
      </c>
      <c r="F482" s="135"/>
    </row>
    <row r="483" spans="1:6" s="7" customFormat="1" ht="18" customHeight="1" x14ac:dyDescent="0.25">
      <c r="A483" s="16" t="s">
        <v>2997</v>
      </c>
      <c r="B483" s="17" t="s">
        <v>5218</v>
      </c>
      <c r="C483" s="17" t="s">
        <v>8847</v>
      </c>
      <c r="D483" s="17" t="s">
        <v>10203</v>
      </c>
      <c r="E483" s="141" t="s">
        <v>9114</v>
      </c>
      <c r="F483" s="135"/>
    </row>
    <row r="484" spans="1:6" s="7" customFormat="1" ht="18" customHeight="1" x14ac:dyDescent="0.25">
      <c r="A484" s="22" t="s">
        <v>2997</v>
      </c>
      <c r="B484" s="23" t="s">
        <v>5218</v>
      </c>
      <c r="C484" s="23" t="s">
        <v>8847</v>
      </c>
      <c r="D484" s="23">
        <v>50</v>
      </c>
      <c r="E484" s="146" t="s">
        <v>9115</v>
      </c>
      <c r="F484" s="135"/>
    </row>
    <row r="485" spans="1:6" s="7" customFormat="1" ht="18" customHeight="1" x14ac:dyDescent="0.25">
      <c r="A485" s="16" t="s">
        <v>2997</v>
      </c>
      <c r="B485" s="17" t="s">
        <v>5218</v>
      </c>
      <c r="C485" s="17" t="s">
        <v>8847</v>
      </c>
      <c r="D485" s="17">
        <v>51</v>
      </c>
      <c r="E485" s="141" t="s">
        <v>9116</v>
      </c>
      <c r="F485" s="135"/>
    </row>
    <row r="486" spans="1:6" s="7" customFormat="1" ht="18" customHeight="1" x14ac:dyDescent="0.25">
      <c r="A486" s="16" t="s">
        <v>2997</v>
      </c>
      <c r="B486" s="17" t="s">
        <v>5218</v>
      </c>
      <c r="C486" s="17" t="s">
        <v>8847</v>
      </c>
      <c r="D486" s="17">
        <v>52</v>
      </c>
      <c r="E486" s="141" t="s">
        <v>6922</v>
      </c>
      <c r="F486" s="135"/>
    </row>
    <row r="487" spans="1:6" s="7" customFormat="1" ht="18" customHeight="1" x14ac:dyDescent="0.25">
      <c r="A487" s="16" t="s">
        <v>2997</v>
      </c>
      <c r="B487" s="17" t="s">
        <v>5218</v>
      </c>
      <c r="C487" s="17" t="s">
        <v>8847</v>
      </c>
      <c r="D487" s="17">
        <v>53</v>
      </c>
      <c r="E487" s="141" t="s">
        <v>6914</v>
      </c>
      <c r="F487" s="135"/>
    </row>
    <row r="488" spans="1:6" s="7" customFormat="1" ht="18" customHeight="1" x14ac:dyDescent="0.25">
      <c r="A488" s="16" t="s">
        <v>2997</v>
      </c>
      <c r="B488" s="17" t="s">
        <v>5218</v>
      </c>
      <c r="C488" s="17" t="s">
        <v>8847</v>
      </c>
      <c r="D488" s="17">
        <v>54</v>
      </c>
      <c r="E488" s="141" t="s">
        <v>6915</v>
      </c>
      <c r="F488" s="135"/>
    </row>
    <row r="489" spans="1:6" s="7" customFormat="1" ht="18" customHeight="1" x14ac:dyDescent="0.25">
      <c r="A489" s="16" t="s">
        <v>2997</v>
      </c>
      <c r="B489" s="17" t="s">
        <v>5218</v>
      </c>
      <c r="C489" s="17" t="s">
        <v>8847</v>
      </c>
      <c r="D489" s="17">
        <v>59</v>
      </c>
      <c r="E489" s="141" t="s">
        <v>207</v>
      </c>
      <c r="F489" s="135"/>
    </row>
    <row r="490" spans="1:6" s="7" customFormat="1" ht="18" customHeight="1" x14ac:dyDescent="0.25">
      <c r="A490" s="22" t="s">
        <v>2997</v>
      </c>
      <c r="B490" s="23" t="s">
        <v>5218</v>
      </c>
      <c r="C490" s="23" t="s">
        <v>8847</v>
      </c>
      <c r="D490" s="23">
        <v>60</v>
      </c>
      <c r="E490" s="146" t="s">
        <v>208</v>
      </c>
      <c r="F490" s="135"/>
    </row>
    <row r="491" spans="1:6" s="7" customFormat="1" ht="18" customHeight="1" x14ac:dyDescent="0.25">
      <c r="A491" s="16" t="s">
        <v>2997</v>
      </c>
      <c r="B491" s="17" t="s">
        <v>5218</v>
      </c>
      <c r="C491" s="17" t="s">
        <v>8847</v>
      </c>
      <c r="D491" s="17">
        <v>61</v>
      </c>
      <c r="E491" s="141" t="s">
        <v>6323</v>
      </c>
      <c r="F491" s="135"/>
    </row>
    <row r="492" spans="1:6" s="7" customFormat="1" ht="18" customHeight="1" x14ac:dyDescent="0.25">
      <c r="A492" s="16" t="s">
        <v>2997</v>
      </c>
      <c r="B492" s="17" t="s">
        <v>5218</v>
      </c>
      <c r="C492" s="17" t="s">
        <v>8847</v>
      </c>
      <c r="D492" s="17">
        <v>62</v>
      </c>
      <c r="E492" s="141" t="s">
        <v>6324</v>
      </c>
      <c r="F492" s="135"/>
    </row>
    <row r="493" spans="1:6" s="7" customFormat="1" ht="18" customHeight="1" x14ac:dyDescent="0.25">
      <c r="A493" s="16" t="s">
        <v>2997</v>
      </c>
      <c r="B493" s="17" t="s">
        <v>5218</v>
      </c>
      <c r="C493" s="17" t="s">
        <v>8847</v>
      </c>
      <c r="D493" s="17">
        <v>63</v>
      </c>
      <c r="E493" s="141" t="s">
        <v>8946</v>
      </c>
      <c r="F493" s="135"/>
    </row>
    <row r="494" spans="1:6" s="7" customFormat="1" ht="18" customHeight="1" x14ac:dyDescent="0.25">
      <c r="A494" s="16" t="s">
        <v>2997</v>
      </c>
      <c r="B494" s="17" t="s">
        <v>5218</v>
      </c>
      <c r="C494" s="17" t="s">
        <v>8847</v>
      </c>
      <c r="D494" s="17">
        <v>64</v>
      </c>
      <c r="E494" s="141" t="s">
        <v>2774</v>
      </c>
      <c r="F494" s="135"/>
    </row>
    <row r="495" spans="1:6" s="7" customFormat="1" ht="18" customHeight="1" x14ac:dyDescent="0.25">
      <c r="A495" s="16" t="s">
        <v>2997</v>
      </c>
      <c r="B495" s="17" t="s">
        <v>5218</v>
      </c>
      <c r="C495" s="17" t="s">
        <v>8847</v>
      </c>
      <c r="D495" s="17">
        <v>69</v>
      </c>
      <c r="E495" s="141" t="s">
        <v>2775</v>
      </c>
      <c r="F495" s="135"/>
    </row>
    <row r="496" spans="1:6" s="7" customFormat="1" ht="18" customHeight="1" x14ac:dyDescent="0.25">
      <c r="A496" s="29" t="s">
        <v>2997</v>
      </c>
      <c r="B496" s="30" t="s">
        <v>5218</v>
      </c>
      <c r="C496" s="30" t="s">
        <v>8847</v>
      </c>
      <c r="D496" s="30" t="s">
        <v>7567</v>
      </c>
      <c r="E496" s="149" t="s">
        <v>2776</v>
      </c>
      <c r="F496" s="135"/>
    </row>
    <row r="497" spans="1:6" s="7" customFormat="1" ht="18" customHeight="1" x14ac:dyDescent="0.25">
      <c r="A497" s="16" t="s">
        <v>2997</v>
      </c>
      <c r="B497" s="17" t="s">
        <v>5218</v>
      </c>
      <c r="C497" s="17" t="s">
        <v>8847</v>
      </c>
      <c r="D497" s="17" t="s">
        <v>493</v>
      </c>
      <c r="E497" s="141" t="s">
        <v>2777</v>
      </c>
      <c r="F497" s="135"/>
    </row>
    <row r="498" spans="1:6" s="7" customFormat="1" ht="18" customHeight="1" x14ac:dyDescent="0.25">
      <c r="A498" s="16" t="s">
        <v>2997</v>
      </c>
      <c r="B498" s="17" t="s">
        <v>5218</v>
      </c>
      <c r="C498" s="17" t="s">
        <v>8847</v>
      </c>
      <c r="D498" s="17" t="s">
        <v>729</v>
      </c>
      <c r="E498" s="141" t="s">
        <v>2778</v>
      </c>
      <c r="F498" s="135"/>
    </row>
    <row r="499" spans="1:6" s="7" customFormat="1" ht="18" customHeight="1" x14ac:dyDescent="0.25">
      <c r="A499" s="16" t="s">
        <v>2997</v>
      </c>
      <c r="B499" s="17" t="s">
        <v>5218</v>
      </c>
      <c r="C499" s="17" t="s">
        <v>8847</v>
      </c>
      <c r="D499" s="17" t="s">
        <v>1698</v>
      </c>
      <c r="E499" s="141" t="s">
        <v>2779</v>
      </c>
      <c r="F499" s="135"/>
    </row>
    <row r="500" spans="1:6" s="7" customFormat="1" ht="18" customHeight="1" x14ac:dyDescent="0.25">
      <c r="A500" s="16" t="s">
        <v>2997</v>
      </c>
      <c r="B500" s="17" t="s">
        <v>5218</v>
      </c>
      <c r="C500" s="17" t="s">
        <v>8847</v>
      </c>
      <c r="D500" s="17" t="s">
        <v>1700</v>
      </c>
      <c r="E500" s="141" t="s">
        <v>2780</v>
      </c>
      <c r="F500" s="135"/>
    </row>
    <row r="501" spans="1:6" s="7" customFormat="1" ht="18" customHeight="1" x14ac:dyDescent="0.25">
      <c r="A501" s="16" t="s">
        <v>2997</v>
      </c>
      <c r="B501" s="17" t="s">
        <v>5218</v>
      </c>
      <c r="C501" s="17" t="s">
        <v>8847</v>
      </c>
      <c r="D501" s="17" t="s">
        <v>1702</v>
      </c>
      <c r="E501" s="141" t="s">
        <v>8059</v>
      </c>
      <c r="F501" s="135"/>
    </row>
    <row r="502" spans="1:6" s="7" customFormat="1" ht="18" customHeight="1" x14ac:dyDescent="0.25">
      <c r="A502" s="14" t="s">
        <v>2997</v>
      </c>
      <c r="B502" s="15" t="s">
        <v>5218</v>
      </c>
      <c r="C502" s="15" t="s">
        <v>1331</v>
      </c>
      <c r="D502" s="15" t="s">
        <v>9563</v>
      </c>
      <c r="E502" s="120" t="s">
        <v>8060</v>
      </c>
      <c r="F502" s="135"/>
    </row>
    <row r="503" spans="1:6" s="7" customFormat="1" ht="18" customHeight="1" x14ac:dyDescent="0.25">
      <c r="A503" s="22" t="s">
        <v>2997</v>
      </c>
      <c r="B503" s="23" t="s">
        <v>5218</v>
      </c>
      <c r="C503" s="23" t="s">
        <v>1331</v>
      </c>
      <c r="D503" s="23" t="s">
        <v>3002</v>
      </c>
      <c r="E503" s="146" t="s">
        <v>8061</v>
      </c>
      <c r="F503" s="135"/>
    </row>
    <row r="504" spans="1:6" s="7" customFormat="1" ht="18" customHeight="1" x14ac:dyDescent="0.25">
      <c r="A504" s="16" t="s">
        <v>2997</v>
      </c>
      <c r="B504" s="17" t="s">
        <v>5218</v>
      </c>
      <c r="C504" s="17" t="s">
        <v>1331</v>
      </c>
      <c r="D504" s="17" t="s">
        <v>597</v>
      </c>
      <c r="E504" s="141" t="s">
        <v>8062</v>
      </c>
      <c r="F504" s="135"/>
    </row>
    <row r="505" spans="1:6" s="7" customFormat="1" ht="18" customHeight="1" x14ac:dyDescent="0.25">
      <c r="A505" s="16" t="s">
        <v>2997</v>
      </c>
      <c r="B505" s="17" t="s">
        <v>5218</v>
      </c>
      <c r="C505" s="17" t="s">
        <v>1331</v>
      </c>
      <c r="D505" s="17" t="s">
        <v>2997</v>
      </c>
      <c r="E505" s="141" t="s">
        <v>8063</v>
      </c>
      <c r="F505" s="135"/>
    </row>
    <row r="506" spans="1:6" s="7" customFormat="1" ht="18" customHeight="1" x14ac:dyDescent="0.25">
      <c r="A506" s="16" t="s">
        <v>2997</v>
      </c>
      <c r="B506" s="17" t="s">
        <v>5218</v>
      </c>
      <c r="C506" s="17" t="s">
        <v>1331</v>
      </c>
      <c r="D506" s="17" t="s">
        <v>3905</v>
      </c>
      <c r="E506" s="141" t="s">
        <v>7167</v>
      </c>
      <c r="F506" s="135"/>
    </row>
    <row r="507" spans="1:6" s="7" customFormat="1" ht="18" customHeight="1" x14ac:dyDescent="0.25">
      <c r="A507" s="16" t="s">
        <v>2997</v>
      </c>
      <c r="B507" s="17" t="s">
        <v>5218</v>
      </c>
      <c r="C507" s="17" t="s">
        <v>1331</v>
      </c>
      <c r="D507" s="17" t="s">
        <v>2117</v>
      </c>
      <c r="E507" s="141" t="s">
        <v>7168</v>
      </c>
      <c r="F507" s="135"/>
    </row>
    <row r="508" spans="1:6" s="7" customFormat="1" ht="18" customHeight="1" x14ac:dyDescent="0.25">
      <c r="A508" s="16" t="s">
        <v>2997</v>
      </c>
      <c r="B508" s="17" t="s">
        <v>5218</v>
      </c>
      <c r="C508" s="17" t="s">
        <v>1331</v>
      </c>
      <c r="D508" s="17" t="s">
        <v>2119</v>
      </c>
      <c r="E508" s="141" t="s">
        <v>7169</v>
      </c>
      <c r="F508" s="135"/>
    </row>
    <row r="509" spans="1:6" s="7" customFormat="1" ht="18" customHeight="1" x14ac:dyDescent="0.25">
      <c r="A509" s="22" t="s">
        <v>2997</v>
      </c>
      <c r="B509" s="23" t="s">
        <v>5218</v>
      </c>
      <c r="C509" s="23" t="s">
        <v>1331</v>
      </c>
      <c r="D509" s="23" t="s">
        <v>7388</v>
      </c>
      <c r="E509" s="146" t="s">
        <v>7170</v>
      </c>
      <c r="F509" s="135"/>
    </row>
    <row r="510" spans="1:6" s="7" customFormat="1" ht="18" customHeight="1" x14ac:dyDescent="0.25">
      <c r="A510" s="16" t="s">
        <v>2997</v>
      </c>
      <c r="B510" s="17" t="s">
        <v>5218</v>
      </c>
      <c r="C510" s="17" t="s">
        <v>1331</v>
      </c>
      <c r="D510" s="17" t="s">
        <v>6519</v>
      </c>
      <c r="E510" s="141" t="s">
        <v>6288</v>
      </c>
      <c r="F510" s="135"/>
    </row>
    <row r="511" spans="1:6" s="7" customFormat="1" ht="18" customHeight="1" x14ac:dyDescent="0.25">
      <c r="A511" s="16" t="s">
        <v>2997</v>
      </c>
      <c r="B511" s="17" t="s">
        <v>5218</v>
      </c>
      <c r="C511" s="17" t="s">
        <v>1331</v>
      </c>
      <c r="D511" s="17" t="s">
        <v>6521</v>
      </c>
      <c r="E511" s="141" t="s">
        <v>6289</v>
      </c>
      <c r="F511" s="135"/>
    </row>
    <row r="512" spans="1:6" s="7" customFormat="1" ht="18" customHeight="1" x14ac:dyDescent="0.25">
      <c r="A512" s="16" t="s">
        <v>2997</v>
      </c>
      <c r="B512" s="17" t="s">
        <v>5218</v>
      </c>
      <c r="C512" s="17" t="s">
        <v>1331</v>
      </c>
      <c r="D512" s="17" t="s">
        <v>5653</v>
      </c>
      <c r="E512" s="141" t="s">
        <v>10188</v>
      </c>
      <c r="F512" s="135"/>
    </row>
    <row r="513" spans="1:6" s="7" customFormat="1" ht="18" customHeight="1" x14ac:dyDescent="0.25">
      <c r="A513" s="16" t="s">
        <v>2997</v>
      </c>
      <c r="B513" s="17" t="s">
        <v>5218</v>
      </c>
      <c r="C513" s="17" t="s">
        <v>1331</v>
      </c>
      <c r="D513" s="17" t="s">
        <v>4783</v>
      </c>
      <c r="E513" s="141" t="s">
        <v>10189</v>
      </c>
      <c r="F513" s="135"/>
    </row>
    <row r="514" spans="1:6" s="7" customFormat="1" ht="18" customHeight="1" x14ac:dyDescent="0.25">
      <c r="A514" s="16" t="s">
        <v>2997</v>
      </c>
      <c r="B514" s="17" t="s">
        <v>5218</v>
      </c>
      <c r="C514" s="17" t="s">
        <v>1331</v>
      </c>
      <c r="D514" s="17" t="s">
        <v>1218</v>
      </c>
      <c r="E514" s="141" t="s">
        <v>10190</v>
      </c>
      <c r="F514" s="135"/>
    </row>
    <row r="515" spans="1:6" s="7" customFormat="1" ht="18" customHeight="1" x14ac:dyDescent="0.25">
      <c r="A515" s="22" t="s">
        <v>2997</v>
      </c>
      <c r="B515" s="23" t="s">
        <v>5218</v>
      </c>
      <c r="C515" s="23" t="s">
        <v>1331</v>
      </c>
      <c r="D515" s="23" t="s">
        <v>1220</v>
      </c>
      <c r="E515" s="146" t="s">
        <v>8921</v>
      </c>
      <c r="F515" s="135"/>
    </row>
    <row r="516" spans="1:6" s="7" customFormat="1" ht="18" customHeight="1" x14ac:dyDescent="0.25">
      <c r="A516" s="16" t="s">
        <v>2997</v>
      </c>
      <c r="B516" s="17" t="s">
        <v>5218</v>
      </c>
      <c r="C516" s="17" t="s">
        <v>1331</v>
      </c>
      <c r="D516" s="17" t="s">
        <v>3907</v>
      </c>
      <c r="E516" s="141" t="s">
        <v>1670</v>
      </c>
      <c r="F516" s="135"/>
    </row>
    <row r="517" spans="1:6" s="7" customFormat="1" ht="18" customHeight="1" x14ac:dyDescent="0.25">
      <c r="A517" s="16" t="s">
        <v>2997</v>
      </c>
      <c r="B517" s="17" t="s">
        <v>5218</v>
      </c>
      <c r="C517" s="17" t="s">
        <v>1331</v>
      </c>
      <c r="D517" s="17" t="s">
        <v>3909</v>
      </c>
      <c r="E517" s="141" t="s">
        <v>1671</v>
      </c>
      <c r="F517" s="135"/>
    </row>
    <row r="518" spans="1:6" s="7" customFormat="1" ht="18" customHeight="1" x14ac:dyDescent="0.25">
      <c r="A518" s="16" t="s">
        <v>2997</v>
      </c>
      <c r="B518" s="17" t="s">
        <v>5218</v>
      </c>
      <c r="C518" s="17" t="s">
        <v>1331</v>
      </c>
      <c r="D518" s="17" t="s">
        <v>3911</v>
      </c>
      <c r="E518" s="141" t="s">
        <v>1682</v>
      </c>
      <c r="F518" s="135"/>
    </row>
    <row r="519" spans="1:6" s="7" customFormat="1" ht="18" customHeight="1" x14ac:dyDescent="0.25">
      <c r="A519" s="16" t="s">
        <v>2997</v>
      </c>
      <c r="B519" s="17" t="s">
        <v>5218</v>
      </c>
      <c r="C519" s="17" t="s">
        <v>1331</v>
      </c>
      <c r="D519" s="17" t="s">
        <v>3913</v>
      </c>
      <c r="E519" s="141" t="s">
        <v>8744</v>
      </c>
      <c r="F519" s="135"/>
    </row>
    <row r="520" spans="1:6" s="7" customFormat="1" ht="18" customHeight="1" x14ac:dyDescent="0.25">
      <c r="A520" s="16" t="s">
        <v>2997</v>
      </c>
      <c r="B520" s="17" t="s">
        <v>5218</v>
      </c>
      <c r="C520" s="17" t="s">
        <v>1331</v>
      </c>
      <c r="D520" s="17" t="s">
        <v>9833</v>
      </c>
      <c r="E520" s="141" t="s">
        <v>6955</v>
      </c>
      <c r="F520" s="135"/>
    </row>
    <row r="521" spans="1:6" s="7" customFormat="1" ht="18" customHeight="1" x14ac:dyDescent="0.25">
      <c r="A521" s="18" t="s">
        <v>2997</v>
      </c>
      <c r="B521" s="19" t="s">
        <v>5218</v>
      </c>
      <c r="C521" s="19" t="s">
        <v>6254</v>
      </c>
      <c r="D521" s="19" t="s">
        <v>9563</v>
      </c>
      <c r="E521" s="144" t="s">
        <v>6956</v>
      </c>
      <c r="F521" s="135"/>
    </row>
    <row r="522" spans="1:6" s="7" customFormat="1" ht="18" customHeight="1" x14ac:dyDescent="0.25">
      <c r="A522" s="22" t="s">
        <v>2997</v>
      </c>
      <c r="B522" s="23" t="s">
        <v>5218</v>
      </c>
      <c r="C522" s="23" t="s">
        <v>6254</v>
      </c>
      <c r="D522" s="23" t="s">
        <v>3002</v>
      </c>
      <c r="E522" s="146" t="s">
        <v>6957</v>
      </c>
      <c r="F522" s="135"/>
    </row>
    <row r="523" spans="1:6" s="7" customFormat="1" ht="18" customHeight="1" x14ac:dyDescent="0.25">
      <c r="A523" s="16" t="s">
        <v>2997</v>
      </c>
      <c r="B523" s="17" t="s">
        <v>5218</v>
      </c>
      <c r="C523" s="17" t="s">
        <v>6254</v>
      </c>
      <c r="D523" s="17" t="s">
        <v>597</v>
      </c>
      <c r="E523" s="141" t="s">
        <v>8719</v>
      </c>
      <c r="F523" s="135"/>
    </row>
    <row r="524" spans="1:6" s="7" customFormat="1" ht="18" customHeight="1" x14ac:dyDescent="0.25">
      <c r="A524" s="16" t="s">
        <v>2997</v>
      </c>
      <c r="B524" s="17" t="s">
        <v>5218</v>
      </c>
      <c r="C524" s="17" t="s">
        <v>6254</v>
      </c>
      <c r="D524" s="17" t="s">
        <v>2997</v>
      </c>
      <c r="E524" s="141" t="s">
        <v>9599</v>
      </c>
      <c r="F524" s="135"/>
    </row>
    <row r="525" spans="1:6" s="7" customFormat="1" ht="18" customHeight="1" x14ac:dyDescent="0.25">
      <c r="A525" s="16" t="s">
        <v>2997</v>
      </c>
      <c r="B525" s="17" t="s">
        <v>5218</v>
      </c>
      <c r="C525" s="17" t="s">
        <v>6254</v>
      </c>
      <c r="D525" s="17" t="s">
        <v>3905</v>
      </c>
      <c r="E525" s="141" t="s">
        <v>10167</v>
      </c>
      <c r="F525" s="135"/>
    </row>
    <row r="526" spans="1:6" s="7" customFormat="1" ht="18" customHeight="1" x14ac:dyDescent="0.25">
      <c r="A526" s="16" t="s">
        <v>2997</v>
      </c>
      <c r="B526" s="17" t="s">
        <v>5218</v>
      </c>
      <c r="C526" s="17" t="s">
        <v>6254</v>
      </c>
      <c r="D526" s="17" t="s">
        <v>2117</v>
      </c>
      <c r="E526" s="141" t="s">
        <v>10168</v>
      </c>
      <c r="F526" s="135"/>
    </row>
    <row r="527" spans="1:6" s="7" customFormat="1" ht="18" customHeight="1" x14ac:dyDescent="0.25">
      <c r="A527" s="16" t="s">
        <v>2997</v>
      </c>
      <c r="B527" s="17" t="s">
        <v>5218</v>
      </c>
      <c r="C527" s="17" t="s">
        <v>6254</v>
      </c>
      <c r="D527" s="17" t="s">
        <v>2119</v>
      </c>
      <c r="E527" s="141" t="s">
        <v>10169</v>
      </c>
      <c r="F527" s="135"/>
    </row>
    <row r="528" spans="1:6" s="7" customFormat="1" ht="18" customHeight="1" x14ac:dyDescent="0.25">
      <c r="A528" s="22" t="s">
        <v>2997</v>
      </c>
      <c r="B528" s="23" t="s">
        <v>5218</v>
      </c>
      <c r="C528" s="23" t="s">
        <v>6254</v>
      </c>
      <c r="D528" s="23" t="s">
        <v>7388</v>
      </c>
      <c r="E528" s="146" t="s">
        <v>10170</v>
      </c>
      <c r="F528" s="135"/>
    </row>
    <row r="529" spans="1:6" s="7" customFormat="1" ht="18" customHeight="1" x14ac:dyDescent="0.25">
      <c r="A529" s="16" t="s">
        <v>2997</v>
      </c>
      <c r="B529" s="17" t="s">
        <v>5218</v>
      </c>
      <c r="C529" s="17" t="s">
        <v>6254</v>
      </c>
      <c r="D529" s="17" t="s">
        <v>6519</v>
      </c>
      <c r="E529" s="141" t="s">
        <v>9392</v>
      </c>
      <c r="F529" s="135"/>
    </row>
    <row r="530" spans="1:6" s="7" customFormat="1" ht="18" customHeight="1" x14ac:dyDescent="0.25">
      <c r="A530" s="16" t="s">
        <v>2997</v>
      </c>
      <c r="B530" s="17" t="s">
        <v>5218</v>
      </c>
      <c r="C530" s="17" t="s">
        <v>6254</v>
      </c>
      <c r="D530" s="17" t="s">
        <v>6521</v>
      </c>
      <c r="E530" s="141" t="s">
        <v>8521</v>
      </c>
      <c r="F530" s="135"/>
    </row>
    <row r="531" spans="1:6" s="7" customFormat="1" ht="18" customHeight="1" x14ac:dyDescent="0.25">
      <c r="A531" s="16" t="s">
        <v>2997</v>
      </c>
      <c r="B531" s="17" t="s">
        <v>5218</v>
      </c>
      <c r="C531" s="17" t="s">
        <v>6254</v>
      </c>
      <c r="D531" s="17" t="s">
        <v>5653</v>
      </c>
      <c r="E531" s="141" t="s">
        <v>5274</v>
      </c>
      <c r="F531" s="135"/>
    </row>
    <row r="532" spans="1:6" s="7" customFormat="1" ht="18" customHeight="1" x14ac:dyDescent="0.25">
      <c r="A532" s="16" t="s">
        <v>2997</v>
      </c>
      <c r="B532" s="17" t="s">
        <v>5218</v>
      </c>
      <c r="C532" s="17" t="s">
        <v>6254</v>
      </c>
      <c r="D532" s="17" t="s">
        <v>4783</v>
      </c>
      <c r="E532" s="141" t="s">
        <v>4401</v>
      </c>
      <c r="F532" s="135"/>
    </row>
    <row r="533" spans="1:6" s="7" customFormat="1" ht="18" customHeight="1" x14ac:dyDescent="0.25">
      <c r="A533" s="16" t="s">
        <v>2997</v>
      </c>
      <c r="B533" s="17" t="s">
        <v>5218</v>
      </c>
      <c r="C533" s="17" t="s">
        <v>6254</v>
      </c>
      <c r="D533" s="17" t="s">
        <v>1218</v>
      </c>
      <c r="E533" s="141" t="s">
        <v>8996</v>
      </c>
      <c r="F533" s="135"/>
    </row>
    <row r="534" spans="1:6" s="7" customFormat="1" ht="18" customHeight="1" x14ac:dyDescent="0.25">
      <c r="A534" s="22" t="s">
        <v>2997</v>
      </c>
      <c r="B534" s="23" t="s">
        <v>5218</v>
      </c>
      <c r="C534" s="23" t="s">
        <v>6254</v>
      </c>
      <c r="D534" s="23" t="s">
        <v>1220</v>
      </c>
      <c r="E534" s="146" t="s">
        <v>8811</v>
      </c>
      <c r="F534" s="135"/>
    </row>
    <row r="535" spans="1:6" s="7" customFormat="1" ht="18" customHeight="1" x14ac:dyDescent="0.25">
      <c r="A535" s="16" t="s">
        <v>2997</v>
      </c>
      <c r="B535" s="17" t="s">
        <v>5218</v>
      </c>
      <c r="C535" s="17" t="s">
        <v>6254</v>
      </c>
      <c r="D535" s="17" t="s">
        <v>3907</v>
      </c>
      <c r="E535" s="141" t="s">
        <v>8812</v>
      </c>
      <c r="F535" s="135"/>
    </row>
    <row r="536" spans="1:6" s="7" customFormat="1" ht="18" customHeight="1" x14ac:dyDescent="0.25">
      <c r="A536" s="16" t="s">
        <v>2997</v>
      </c>
      <c r="B536" s="17" t="s">
        <v>5218</v>
      </c>
      <c r="C536" s="17" t="s">
        <v>6254</v>
      </c>
      <c r="D536" s="17" t="s">
        <v>3909</v>
      </c>
      <c r="E536" s="141" t="s">
        <v>9570</v>
      </c>
      <c r="F536" s="135"/>
    </row>
    <row r="537" spans="1:6" s="7" customFormat="1" ht="18" customHeight="1" x14ac:dyDescent="0.25">
      <c r="A537" s="16" t="s">
        <v>2997</v>
      </c>
      <c r="B537" s="17" t="s">
        <v>5218</v>
      </c>
      <c r="C537" s="17" t="s">
        <v>6254</v>
      </c>
      <c r="D537" s="17" t="s">
        <v>3911</v>
      </c>
      <c r="E537" s="141" t="s">
        <v>9080</v>
      </c>
      <c r="F537" s="135"/>
    </row>
    <row r="538" spans="1:6" s="7" customFormat="1" ht="18" customHeight="1" x14ac:dyDescent="0.25">
      <c r="A538" s="16" t="s">
        <v>2997</v>
      </c>
      <c r="B538" s="17" t="s">
        <v>5218</v>
      </c>
      <c r="C538" s="17" t="s">
        <v>6254</v>
      </c>
      <c r="D538" s="17" t="s">
        <v>3913</v>
      </c>
      <c r="E538" s="141" t="s">
        <v>9081</v>
      </c>
      <c r="F538" s="135"/>
    </row>
    <row r="539" spans="1:6" s="7" customFormat="1" ht="18" customHeight="1" x14ac:dyDescent="0.25">
      <c r="A539" s="16" t="s">
        <v>2997</v>
      </c>
      <c r="B539" s="17" t="s">
        <v>5218</v>
      </c>
      <c r="C539" s="17" t="s">
        <v>6254</v>
      </c>
      <c r="D539" s="17" t="s">
        <v>9833</v>
      </c>
      <c r="E539" s="141" t="s">
        <v>9082</v>
      </c>
      <c r="F539" s="135"/>
    </row>
    <row r="540" spans="1:6" s="7" customFormat="1" ht="18" customHeight="1" x14ac:dyDescent="0.25">
      <c r="A540" s="12" t="s">
        <v>2997</v>
      </c>
      <c r="B540" s="13" t="s">
        <v>8694</v>
      </c>
      <c r="C540" s="13" t="s">
        <v>2998</v>
      </c>
      <c r="D540" s="13" t="s">
        <v>9563</v>
      </c>
      <c r="E540" s="140" t="s">
        <v>9083</v>
      </c>
      <c r="F540" s="135"/>
    </row>
    <row r="541" spans="1:6" s="7" customFormat="1" ht="18" customHeight="1" x14ac:dyDescent="0.25">
      <c r="A541" s="14" t="s">
        <v>2997</v>
      </c>
      <c r="B541" s="15" t="s">
        <v>8694</v>
      </c>
      <c r="C541" s="15" t="s">
        <v>598</v>
      </c>
      <c r="D541" s="15" t="s">
        <v>9563</v>
      </c>
      <c r="E541" s="120" t="s">
        <v>9084</v>
      </c>
      <c r="F541" s="135"/>
    </row>
    <row r="542" spans="1:6" s="7" customFormat="1" ht="18" customHeight="1" x14ac:dyDescent="0.25">
      <c r="A542" s="22" t="s">
        <v>2997</v>
      </c>
      <c r="B542" s="23" t="s">
        <v>8694</v>
      </c>
      <c r="C542" s="23" t="s">
        <v>598</v>
      </c>
      <c r="D542" s="23" t="s">
        <v>3002</v>
      </c>
      <c r="E542" s="146" t="s">
        <v>9085</v>
      </c>
      <c r="F542" s="135"/>
    </row>
    <row r="543" spans="1:6" s="7" customFormat="1" ht="18" customHeight="1" x14ac:dyDescent="0.25">
      <c r="A543" s="16" t="s">
        <v>2997</v>
      </c>
      <c r="B543" s="17" t="s">
        <v>8694</v>
      </c>
      <c r="C543" s="17" t="s">
        <v>598</v>
      </c>
      <c r="D543" s="17" t="s">
        <v>597</v>
      </c>
      <c r="E543" s="141" t="s">
        <v>9086</v>
      </c>
      <c r="F543" s="135"/>
    </row>
    <row r="544" spans="1:6" s="7" customFormat="1" ht="18" customHeight="1" x14ac:dyDescent="0.25">
      <c r="A544" s="16" t="s">
        <v>2997</v>
      </c>
      <c r="B544" s="17" t="s">
        <v>8694</v>
      </c>
      <c r="C544" s="17" t="s">
        <v>598</v>
      </c>
      <c r="D544" s="17" t="s">
        <v>2997</v>
      </c>
      <c r="E544" s="141" t="s">
        <v>9087</v>
      </c>
      <c r="F544" s="135"/>
    </row>
    <row r="545" spans="1:6" s="7" customFormat="1" ht="18" customHeight="1" x14ac:dyDescent="0.25">
      <c r="A545" s="16" t="s">
        <v>2997</v>
      </c>
      <c r="B545" s="17" t="s">
        <v>8694</v>
      </c>
      <c r="C545" s="17" t="s">
        <v>598</v>
      </c>
      <c r="D545" s="17" t="s">
        <v>3905</v>
      </c>
      <c r="E545" s="141" t="s">
        <v>9088</v>
      </c>
      <c r="F545" s="135"/>
    </row>
    <row r="546" spans="1:6" s="7" customFormat="1" ht="18" customHeight="1" x14ac:dyDescent="0.25">
      <c r="A546" s="16" t="s">
        <v>2997</v>
      </c>
      <c r="B546" s="17" t="s">
        <v>8694</v>
      </c>
      <c r="C546" s="17" t="s">
        <v>598</v>
      </c>
      <c r="D546" s="17" t="s">
        <v>2117</v>
      </c>
      <c r="E546" s="141" t="s">
        <v>3502</v>
      </c>
      <c r="F546" s="135"/>
    </row>
    <row r="547" spans="1:6" s="7" customFormat="1" ht="18" customHeight="1" x14ac:dyDescent="0.25">
      <c r="A547" s="16" t="s">
        <v>2997</v>
      </c>
      <c r="B547" s="17" t="s">
        <v>8694</v>
      </c>
      <c r="C547" s="17" t="s">
        <v>598</v>
      </c>
      <c r="D547" s="17" t="s">
        <v>2119</v>
      </c>
      <c r="E547" s="141" t="s">
        <v>3503</v>
      </c>
      <c r="F547" s="135"/>
    </row>
    <row r="548" spans="1:6" s="7" customFormat="1" ht="18" customHeight="1" x14ac:dyDescent="0.25">
      <c r="A548" s="22" t="s">
        <v>2997</v>
      </c>
      <c r="B548" s="23" t="s">
        <v>8694</v>
      </c>
      <c r="C548" s="23" t="s">
        <v>598</v>
      </c>
      <c r="D548" s="23" t="s">
        <v>7388</v>
      </c>
      <c r="E548" s="146" t="s">
        <v>3504</v>
      </c>
      <c r="F548" s="135"/>
    </row>
    <row r="549" spans="1:6" s="7" customFormat="1" ht="18" customHeight="1" x14ac:dyDescent="0.25">
      <c r="A549" s="16" t="s">
        <v>2997</v>
      </c>
      <c r="B549" s="17" t="s">
        <v>8694</v>
      </c>
      <c r="C549" s="17" t="s">
        <v>598</v>
      </c>
      <c r="D549" s="17" t="s">
        <v>6519</v>
      </c>
      <c r="E549" s="141" t="s">
        <v>3505</v>
      </c>
      <c r="F549" s="135"/>
    </row>
    <row r="550" spans="1:6" s="7" customFormat="1" ht="18" customHeight="1" x14ac:dyDescent="0.25">
      <c r="A550" s="16" t="s">
        <v>2997</v>
      </c>
      <c r="B550" s="17" t="s">
        <v>8694</v>
      </c>
      <c r="C550" s="17" t="s">
        <v>598</v>
      </c>
      <c r="D550" s="17" t="s">
        <v>6521</v>
      </c>
      <c r="E550" s="141" t="s">
        <v>3506</v>
      </c>
      <c r="F550" s="135"/>
    </row>
    <row r="551" spans="1:6" s="7" customFormat="1" ht="18" customHeight="1" x14ac:dyDescent="0.25">
      <c r="A551" s="16" t="s">
        <v>2997</v>
      </c>
      <c r="B551" s="17" t="s">
        <v>8694</v>
      </c>
      <c r="C551" s="17" t="s">
        <v>598</v>
      </c>
      <c r="D551" s="17" t="s">
        <v>5653</v>
      </c>
      <c r="E551" s="141" t="s">
        <v>6808</v>
      </c>
      <c r="F551" s="135"/>
    </row>
    <row r="552" spans="1:6" s="7" customFormat="1" ht="18" customHeight="1" x14ac:dyDescent="0.25">
      <c r="A552" s="16" t="s">
        <v>2997</v>
      </c>
      <c r="B552" s="17" t="s">
        <v>8694</v>
      </c>
      <c r="C552" s="17" t="s">
        <v>598</v>
      </c>
      <c r="D552" s="17" t="s">
        <v>4783</v>
      </c>
      <c r="E552" s="141" t="s">
        <v>7109</v>
      </c>
      <c r="F552" s="135"/>
    </row>
    <row r="553" spans="1:6" s="7" customFormat="1" ht="18" customHeight="1" x14ac:dyDescent="0.25">
      <c r="A553" s="16" t="s">
        <v>2997</v>
      </c>
      <c r="B553" s="17" t="s">
        <v>8694</v>
      </c>
      <c r="C553" s="17" t="s">
        <v>598</v>
      </c>
      <c r="D553" s="17" t="s">
        <v>1218</v>
      </c>
      <c r="E553" s="141" t="s">
        <v>7110</v>
      </c>
      <c r="F553" s="135"/>
    </row>
    <row r="554" spans="1:6" s="7" customFormat="1" ht="18" customHeight="1" x14ac:dyDescent="0.25">
      <c r="A554" s="22" t="s">
        <v>2997</v>
      </c>
      <c r="B554" s="23" t="s">
        <v>8694</v>
      </c>
      <c r="C554" s="23" t="s">
        <v>598</v>
      </c>
      <c r="D554" s="23" t="s">
        <v>1220</v>
      </c>
      <c r="E554" s="146" t="s">
        <v>6230</v>
      </c>
      <c r="F554" s="135"/>
    </row>
    <row r="555" spans="1:6" s="7" customFormat="1" ht="18" customHeight="1" x14ac:dyDescent="0.25">
      <c r="A555" s="16" t="s">
        <v>2997</v>
      </c>
      <c r="B555" s="17" t="s">
        <v>8694</v>
      </c>
      <c r="C555" s="17" t="s">
        <v>598</v>
      </c>
      <c r="D555" s="17" t="s">
        <v>3907</v>
      </c>
      <c r="E555" s="141" t="s">
        <v>5378</v>
      </c>
      <c r="F555" s="135"/>
    </row>
    <row r="556" spans="1:6" s="7" customFormat="1" ht="18" customHeight="1" x14ac:dyDescent="0.25">
      <c r="A556" s="16" t="s">
        <v>2997</v>
      </c>
      <c r="B556" s="17" t="s">
        <v>8694</v>
      </c>
      <c r="C556" s="17" t="s">
        <v>598</v>
      </c>
      <c r="D556" s="17" t="s">
        <v>3909</v>
      </c>
      <c r="E556" s="141" t="s">
        <v>5379</v>
      </c>
      <c r="F556" s="135"/>
    </row>
    <row r="557" spans="1:6" s="7" customFormat="1" ht="18" customHeight="1" x14ac:dyDescent="0.25">
      <c r="A557" s="16" t="s">
        <v>2997</v>
      </c>
      <c r="B557" s="17" t="s">
        <v>8694</v>
      </c>
      <c r="C557" s="17" t="s">
        <v>598</v>
      </c>
      <c r="D557" s="17" t="s">
        <v>3911</v>
      </c>
      <c r="E557" s="141" t="s">
        <v>5380</v>
      </c>
      <c r="F557" s="135"/>
    </row>
    <row r="558" spans="1:6" s="7" customFormat="1" ht="18" customHeight="1" x14ac:dyDescent="0.25">
      <c r="A558" s="16" t="s">
        <v>2997</v>
      </c>
      <c r="B558" s="17" t="s">
        <v>8694</v>
      </c>
      <c r="C558" s="17" t="s">
        <v>598</v>
      </c>
      <c r="D558" s="17" t="s">
        <v>3913</v>
      </c>
      <c r="E558" s="141" t="s">
        <v>2719</v>
      </c>
      <c r="F558" s="135"/>
    </row>
    <row r="559" spans="1:6" s="7" customFormat="1" ht="18" customHeight="1" x14ac:dyDescent="0.25">
      <c r="A559" s="16" t="s">
        <v>2997</v>
      </c>
      <c r="B559" s="17" t="s">
        <v>8694</v>
      </c>
      <c r="C559" s="17" t="s">
        <v>598</v>
      </c>
      <c r="D559" s="17" t="s">
        <v>9833</v>
      </c>
      <c r="E559" s="141" t="s">
        <v>2720</v>
      </c>
      <c r="F559" s="135"/>
    </row>
    <row r="560" spans="1:6" s="7" customFormat="1" ht="18" customHeight="1" x14ac:dyDescent="0.25">
      <c r="A560" s="22" t="s">
        <v>2997</v>
      </c>
      <c r="B560" s="23" t="s">
        <v>8694</v>
      </c>
      <c r="C560" s="23" t="s">
        <v>598</v>
      </c>
      <c r="D560" s="23" t="s">
        <v>9835</v>
      </c>
      <c r="E560" s="146" t="s">
        <v>2721</v>
      </c>
      <c r="F560" s="135"/>
    </row>
    <row r="561" spans="1:6" s="7" customFormat="1" ht="18" customHeight="1" x14ac:dyDescent="0.25">
      <c r="A561" s="16" t="s">
        <v>2997</v>
      </c>
      <c r="B561" s="17" t="s">
        <v>8694</v>
      </c>
      <c r="C561" s="17" t="s">
        <v>598</v>
      </c>
      <c r="D561" s="17" t="s">
        <v>9837</v>
      </c>
      <c r="E561" s="141" t="s">
        <v>2722</v>
      </c>
      <c r="F561" s="135"/>
    </row>
    <row r="562" spans="1:6" s="7" customFormat="1" ht="18" customHeight="1" x14ac:dyDescent="0.25">
      <c r="A562" s="16" t="s">
        <v>2997</v>
      </c>
      <c r="B562" s="17" t="s">
        <v>8694</v>
      </c>
      <c r="C562" s="17" t="s">
        <v>598</v>
      </c>
      <c r="D562" s="17" t="s">
        <v>9164</v>
      </c>
      <c r="E562" s="141" t="s">
        <v>2723</v>
      </c>
      <c r="F562" s="135"/>
    </row>
    <row r="563" spans="1:6" s="7" customFormat="1" ht="18" customHeight="1" x14ac:dyDescent="0.25">
      <c r="A563" s="16" t="s">
        <v>2997</v>
      </c>
      <c r="B563" s="17" t="s">
        <v>8694</v>
      </c>
      <c r="C563" s="17" t="s">
        <v>598</v>
      </c>
      <c r="D563" s="17" t="s">
        <v>3056</v>
      </c>
      <c r="E563" s="141" t="s">
        <v>2724</v>
      </c>
      <c r="F563" s="135"/>
    </row>
    <row r="564" spans="1:6" s="7" customFormat="1" ht="18" customHeight="1" x14ac:dyDescent="0.25">
      <c r="A564" s="16" t="s">
        <v>2997</v>
      </c>
      <c r="B564" s="17" t="s">
        <v>8694</v>
      </c>
      <c r="C564" s="17" t="s">
        <v>598</v>
      </c>
      <c r="D564" s="17" t="s">
        <v>7349</v>
      </c>
      <c r="E564" s="141" t="s">
        <v>6349</v>
      </c>
      <c r="F564" s="135"/>
    </row>
    <row r="565" spans="1:6" s="7" customFormat="1" ht="18" customHeight="1" x14ac:dyDescent="0.25">
      <c r="A565" s="16" t="s">
        <v>2997</v>
      </c>
      <c r="B565" s="17" t="s">
        <v>8694</v>
      </c>
      <c r="C565" s="17" t="s">
        <v>598</v>
      </c>
      <c r="D565" s="17" t="s">
        <v>7954</v>
      </c>
      <c r="E565" s="141" t="s">
        <v>6350</v>
      </c>
      <c r="F565" s="135"/>
    </row>
    <row r="566" spans="1:6" s="7" customFormat="1" ht="18" customHeight="1" x14ac:dyDescent="0.25">
      <c r="A566" s="22" t="s">
        <v>2997</v>
      </c>
      <c r="B566" s="23" t="s">
        <v>8694</v>
      </c>
      <c r="C566" s="23" t="s">
        <v>598</v>
      </c>
      <c r="D566" s="23" t="s">
        <v>7956</v>
      </c>
      <c r="E566" s="146" t="s">
        <v>6351</v>
      </c>
      <c r="F566" s="135"/>
    </row>
    <row r="567" spans="1:6" s="7" customFormat="1" ht="18" customHeight="1" x14ac:dyDescent="0.25">
      <c r="A567" s="16" t="s">
        <v>2997</v>
      </c>
      <c r="B567" s="17" t="s">
        <v>8694</v>
      </c>
      <c r="C567" s="17" t="s">
        <v>598</v>
      </c>
      <c r="D567" s="17" t="s">
        <v>7068</v>
      </c>
      <c r="E567" s="141" t="s">
        <v>6352</v>
      </c>
      <c r="F567" s="135"/>
    </row>
    <row r="568" spans="1:6" s="7" customFormat="1" ht="18" customHeight="1" x14ac:dyDescent="0.25">
      <c r="A568" s="16" t="s">
        <v>2997</v>
      </c>
      <c r="B568" s="17" t="s">
        <v>8694</v>
      </c>
      <c r="C568" s="17" t="s">
        <v>598</v>
      </c>
      <c r="D568" s="17" t="s">
        <v>7070</v>
      </c>
      <c r="E568" s="141" t="s">
        <v>6353</v>
      </c>
      <c r="F568" s="135"/>
    </row>
    <row r="569" spans="1:6" s="7" customFormat="1" ht="18" customHeight="1" x14ac:dyDescent="0.25">
      <c r="A569" s="16" t="s">
        <v>2997</v>
      </c>
      <c r="B569" s="17" t="s">
        <v>8694</v>
      </c>
      <c r="C569" s="17" t="s">
        <v>598</v>
      </c>
      <c r="D569" s="17" t="s">
        <v>5612</v>
      </c>
      <c r="E569" s="141" t="s">
        <v>6354</v>
      </c>
      <c r="F569" s="135"/>
    </row>
    <row r="570" spans="1:6" s="7" customFormat="1" ht="18" customHeight="1" x14ac:dyDescent="0.25">
      <c r="A570" s="16" t="s">
        <v>2997</v>
      </c>
      <c r="B570" s="17" t="s">
        <v>8694</v>
      </c>
      <c r="C570" s="17" t="s">
        <v>598</v>
      </c>
      <c r="D570" s="17" t="s">
        <v>7551</v>
      </c>
      <c r="E570" s="141" t="s">
        <v>5483</v>
      </c>
      <c r="F570" s="135"/>
    </row>
    <row r="571" spans="1:6" s="7" customFormat="1" ht="18" customHeight="1" x14ac:dyDescent="0.25">
      <c r="A571" s="16" t="s">
        <v>2997</v>
      </c>
      <c r="B571" s="17" t="s">
        <v>8694</v>
      </c>
      <c r="C571" s="17" t="s">
        <v>598</v>
      </c>
      <c r="D571" s="17" t="s">
        <v>7553</v>
      </c>
      <c r="E571" s="141" t="s">
        <v>5484</v>
      </c>
      <c r="F571" s="135"/>
    </row>
    <row r="572" spans="1:6" s="7" customFormat="1" ht="18" customHeight="1" x14ac:dyDescent="0.25">
      <c r="A572" s="22" t="s">
        <v>2997</v>
      </c>
      <c r="B572" s="23" t="s">
        <v>8694</v>
      </c>
      <c r="C572" s="23" t="s">
        <v>598</v>
      </c>
      <c r="D572" s="23" t="s">
        <v>7555</v>
      </c>
      <c r="E572" s="146" t="s">
        <v>5485</v>
      </c>
      <c r="F572" s="135"/>
    </row>
    <row r="573" spans="1:6" s="7" customFormat="1" ht="18" customHeight="1" x14ac:dyDescent="0.25">
      <c r="A573" s="16" t="s">
        <v>2997</v>
      </c>
      <c r="B573" s="17" t="s">
        <v>8694</v>
      </c>
      <c r="C573" s="17" t="s">
        <v>598</v>
      </c>
      <c r="D573" s="17" t="s">
        <v>7557</v>
      </c>
      <c r="E573" s="141" t="s">
        <v>2884</v>
      </c>
      <c r="F573" s="135"/>
    </row>
    <row r="574" spans="1:6" s="7" customFormat="1" ht="18" customHeight="1" x14ac:dyDescent="0.25">
      <c r="A574" s="16" t="s">
        <v>2997</v>
      </c>
      <c r="B574" s="17" t="s">
        <v>8694</v>
      </c>
      <c r="C574" s="17" t="s">
        <v>598</v>
      </c>
      <c r="D574" s="17" t="s">
        <v>7559</v>
      </c>
      <c r="E574" s="141" t="s">
        <v>8157</v>
      </c>
      <c r="F574" s="135"/>
    </row>
    <row r="575" spans="1:6" s="7" customFormat="1" ht="18" customHeight="1" x14ac:dyDescent="0.25">
      <c r="A575" s="16" t="s">
        <v>2997</v>
      </c>
      <c r="B575" s="17" t="s">
        <v>8694</v>
      </c>
      <c r="C575" s="17" t="s">
        <v>598</v>
      </c>
      <c r="D575" s="17" t="s">
        <v>7561</v>
      </c>
      <c r="E575" s="141" t="s">
        <v>8158</v>
      </c>
      <c r="F575" s="135"/>
    </row>
    <row r="576" spans="1:6" s="7" customFormat="1" ht="18" customHeight="1" x14ac:dyDescent="0.25">
      <c r="A576" s="16" t="s">
        <v>2997</v>
      </c>
      <c r="B576" s="17" t="s">
        <v>8694</v>
      </c>
      <c r="C576" s="17" t="s">
        <v>598</v>
      </c>
      <c r="D576" s="17" t="s">
        <v>7563</v>
      </c>
      <c r="E576" s="141" t="s">
        <v>8159</v>
      </c>
      <c r="F576" s="135"/>
    </row>
    <row r="577" spans="1:6" s="7" customFormat="1" ht="18" customHeight="1" x14ac:dyDescent="0.25">
      <c r="A577" s="16" t="s">
        <v>2997</v>
      </c>
      <c r="B577" s="17" t="s">
        <v>8694</v>
      </c>
      <c r="C577" s="17" t="s">
        <v>598</v>
      </c>
      <c r="D577" s="17" t="s">
        <v>7565</v>
      </c>
      <c r="E577" s="141" t="s">
        <v>6394</v>
      </c>
      <c r="F577" s="135"/>
    </row>
    <row r="578" spans="1:6" s="26" customFormat="1" ht="18" customHeight="1" x14ac:dyDescent="0.25">
      <c r="A578" s="33" t="s">
        <v>2997</v>
      </c>
      <c r="B578" s="34" t="s">
        <v>8694</v>
      </c>
      <c r="C578" s="34" t="s">
        <v>598</v>
      </c>
      <c r="D578" s="34" t="s">
        <v>7567</v>
      </c>
      <c r="E578" s="151" t="s">
        <v>6395</v>
      </c>
      <c r="F578" s="135"/>
    </row>
    <row r="579" spans="1:6" s="26" customFormat="1" ht="18" customHeight="1" x14ac:dyDescent="0.25">
      <c r="A579" s="27" t="s">
        <v>2997</v>
      </c>
      <c r="B579" s="28" t="s">
        <v>8694</v>
      </c>
      <c r="C579" s="28" t="s">
        <v>598</v>
      </c>
      <c r="D579" s="28" t="s">
        <v>493</v>
      </c>
      <c r="E579" s="148" t="s">
        <v>6396</v>
      </c>
      <c r="F579" s="135"/>
    </row>
    <row r="580" spans="1:6" s="26" customFormat="1" ht="18" customHeight="1" x14ac:dyDescent="0.25">
      <c r="A580" s="27" t="s">
        <v>2997</v>
      </c>
      <c r="B580" s="28" t="s">
        <v>8694</v>
      </c>
      <c r="C580" s="28" t="s">
        <v>598</v>
      </c>
      <c r="D580" s="28" t="s">
        <v>729</v>
      </c>
      <c r="E580" s="148" t="s">
        <v>6397</v>
      </c>
      <c r="F580" s="135"/>
    </row>
    <row r="581" spans="1:6" s="26" customFormat="1" ht="18" customHeight="1" x14ac:dyDescent="0.25">
      <c r="A581" s="27" t="s">
        <v>2997</v>
      </c>
      <c r="B581" s="28" t="s">
        <v>8694</v>
      </c>
      <c r="C581" s="28" t="s">
        <v>598</v>
      </c>
      <c r="D581" s="28" t="s">
        <v>1698</v>
      </c>
      <c r="E581" s="148" t="s">
        <v>6398</v>
      </c>
      <c r="F581" s="135"/>
    </row>
    <row r="582" spans="1:6" s="26" customFormat="1" ht="18" customHeight="1" x14ac:dyDescent="0.25">
      <c r="A582" s="27" t="s">
        <v>2997</v>
      </c>
      <c r="B582" s="28" t="s">
        <v>8694</v>
      </c>
      <c r="C582" s="28" t="s">
        <v>598</v>
      </c>
      <c r="D582" s="28" t="s">
        <v>1700</v>
      </c>
      <c r="E582" s="148" t="s">
        <v>6399</v>
      </c>
      <c r="F582" s="135"/>
    </row>
    <row r="583" spans="1:6" s="26" customFormat="1" ht="18" customHeight="1" x14ac:dyDescent="0.25">
      <c r="A583" s="27" t="s">
        <v>2997</v>
      </c>
      <c r="B583" s="28" t="s">
        <v>8694</v>
      </c>
      <c r="C583" s="28" t="s">
        <v>598</v>
      </c>
      <c r="D583" s="28" t="s">
        <v>1702</v>
      </c>
      <c r="E583" s="148" t="s">
        <v>1960</v>
      </c>
      <c r="F583" s="135"/>
    </row>
    <row r="584" spans="1:6" s="26" customFormat="1" ht="18" customHeight="1" x14ac:dyDescent="0.25">
      <c r="A584" s="35" t="s">
        <v>2997</v>
      </c>
      <c r="B584" s="36" t="s">
        <v>8694</v>
      </c>
      <c r="C584" s="36" t="s">
        <v>5218</v>
      </c>
      <c r="D584" s="36" t="s">
        <v>9563</v>
      </c>
      <c r="E584" s="152" t="s">
        <v>1961</v>
      </c>
      <c r="F584" s="135"/>
    </row>
    <row r="585" spans="1:6" s="26" customFormat="1" ht="18" customHeight="1" x14ac:dyDescent="0.25">
      <c r="A585" s="24" t="s">
        <v>2997</v>
      </c>
      <c r="B585" s="25" t="s">
        <v>8694</v>
      </c>
      <c r="C585" s="25" t="s">
        <v>5218</v>
      </c>
      <c r="D585" s="25" t="s">
        <v>3002</v>
      </c>
      <c r="E585" s="147" t="s">
        <v>1962</v>
      </c>
      <c r="F585" s="135"/>
    </row>
    <row r="586" spans="1:6" s="26" customFormat="1" ht="18" customHeight="1" x14ac:dyDescent="0.25">
      <c r="A586" s="27" t="s">
        <v>2997</v>
      </c>
      <c r="B586" s="28" t="s">
        <v>8694</v>
      </c>
      <c r="C586" s="28" t="s">
        <v>5218</v>
      </c>
      <c r="D586" s="28" t="s">
        <v>597</v>
      </c>
      <c r="E586" s="148" t="s">
        <v>2850</v>
      </c>
      <c r="F586" s="135"/>
    </row>
    <row r="587" spans="1:6" s="26" customFormat="1" ht="18" customHeight="1" x14ac:dyDescent="0.25">
      <c r="A587" s="27" t="s">
        <v>2997</v>
      </c>
      <c r="B587" s="28" t="s">
        <v>8694</v>
      </c>
      <c r="C587" s="28" t="s">
        <v>5218</v>
      </c>
      <c r="D587" s="28" t="s">
        <v>2997</v>
      </c>
      <c r="E587" s="148" t="s">
        <v>6347</v>
      </c>
      <c r="F587" s="135"/>
    </row>
    <row r="588" spans="1:6" s="26" customFormat="1" ht="18" customHeight="1" x14ac:dyDescent="0.25">
      <c r="A588" s="27" t="s">
        <v>2997</v>
      </c>
      <c r="B588" s="28" t="s">
        <v>8694</v>
      </c>
      <c r="C588" s="28" t="s">
        <v>5218</v>
      </c>
      <c r="D588" s="28" t="s">
        <v>3905</v>
      </c>
      <c r="E588" s="148" t="s">
        <v>9767</v>
      </c>
      <c r="F588" s="135"/>
    </row>
    <row r="589" spans="1:6" s="26" customFormat="1" ht="18" customHeight="1" x14ac:dyDescent="0.25">
      <c r="A589" s="27" t="s">
        <v>2997</v>
      </c>
      <c r="B589" s="28" t="s">
        <v>8694</v>
      </c>
      <c r="C589" s="28" t="s">
        <v>5218</v>
      </c>
      <c r="D589" s="28" t="s">
        <v>2117</v>
      </c>
      <c r="E589" s="148" t="s">
        <v>9017</v>
      </c>
      <c r="F589" s="135"/>
    </row>
    <row r="590" spans="1:6" s="26" customFormat="1" ht="18" customHeight="1" x14ac:dyDescent="0.25">
      <c r="A590" s="27" t="s">
        <v>2997</v>
      </c>
      <c r="B590" s="28" t="s">
        <v>8694</v>
      </c>
      <c r="C590" s="28" t="s">
        <v>5218</v>
      </c>
      <c r="D590" s="28" t="s">
        <v>2119</v>
      </c>
      <c r="E590" s="148" t="s">
        <v>9018</v>
      </c>
      <c r="F590" s="135"/>
    </row>
    <row r="591" spans="1:6" s="26" customFormat="1" ht="18" customHeight="1" x14ac:dyDescent="0.25">
      <c r="A591" s="24" t="s">
        <v>2997</v>
      </c>
      <c r="B591" s="25" t="s">
        <v>8694</v>
      </c>
      <c r="C591" s="25" t="s">
        <v>5218</v>
      </c>
      <c r="D591" s="25" t="s">
        <v>7388</v>
      </c>
      <c r="E591" s="147" t="s">
        <v>5486</v>
      </c>
      <c r="F591" s="135"/>
    </row>
    <row r="592" spans="1:6" s="26" customFormat="1" ht="18" customHeight="1" x14ac:dyDescent="0.25">
      <c r="A592" s="27" t="s">
        <v>2997</v>
      </c>
      <c r="B592" s="28" t="s">
        <v>8694</v>
      </c>
      <c r="C592" s="28" t="s">
        <v>5218</v>
      </c>
      <c r="D592" s="28" t="s">
        <v>6519</v>
      </c>
      <c r="E592" s="148" t="s">
        <v>5487</v>
      </c>
      <c r="F592" s="135"/>
    </row>
    <row r="593" spans="1:6" s="26" customFormat="1" ht="18" customHeight="1" x14ac:dyDescent="0.25">
      <c r="A593" s="27" t="s">
        <v>2997</v>
      </c>
      <c r="B593" s="28" t="s">
        <v>8694</v>
      </c>
      <c r="C593" s="28" t="s">
        <v>5218</v>
      </c>
      <c r="D593" s="28" t="s">
        <v>6521</v>
      </c>
      <c r="E593" s="148" t="s">
        <v>5488</v>
      </c>
      <c r="F593" s="135"/>
    </row>
    <row r="594" spans="1:6" s="26" customFormat="1" ht="18" customHeight="1" x14ac:dyDescent="0.25">
      <c r="A594" s="27" t="s">
        <v>2997</v>
      </c>
      <c r="B594" s="28" t="s">
        <v>8694</v>
      </c>
      <c r="C594" s="28" t="s">
        <v>5218</v>
      </c>
      <c r="D594" s="28" t="s">
        <v>5653</v>
      </c>
      <c r="E594" s="148" t="s">
        <v>5489</v>
      </c>
      <c r="F594" s="135"/>
    </row>
    <row r="595" spans="1:6" s="26" customFormat="1" ht="18" customHeight="1" x14ac:dyDescent="0.25">
      <c r="A595" s="27" t="s">
        <v>2997</v>
      </c>
      <c r="B595" s="28" t="s">
        <v>8694</v>
      </c>
      <c r="C595" s="28" t="s">
        <v>5218</v>
      </c>
      <c r="D595" s="28" t="s">
        <v>4783</v>
      </c>
      <c r="E595" s="148" t="s">
        <v>5490</v>
      </c>
      <c r="F595" s="135"/>
    </row>
    <row r="596" spans="1:6" s="26" customFormat="1" ht="18" customHeight="1" x14ac:dyDescent="0.25">
      <c r="A596" s="27" t="s">
        <v>2997</v>
      </c>
      <c r="B596" s="28" t="s">
        <v>8694</v>
      </c>
      <c r="C596" s="28" t="s">
        <v>5218</v>
      </c>
      <c r="D596" s="28" t="s">
        <v>1218</v>
      </c>
      <c r="E596" s="148" t="s">
        <v>7274</v>
      </c>
      <c r="F596" s="135"/>
    </row>
    <row r="597" spans="1:6" s="7" customFormat="1" ht="18" customHeight="1" x14ac:dyDescent="0.25">
      <c r="A597" s="22" t="s">
        <v>2997</v>
      </c>
      <c r="B597" s="23" t="s">
        <v>8694</v>
      </c>
      <c r="C597" s="23" t="s">
        <v>5218</v>
      </c>
      <c r="D597" s="23" t="s">
        <v>1220</v>
      </c>
      <c r="E597" s="146" t="s">
        <v>9192</v>
      </c>
      <c r="F597" s="135"/>
    </row>
    <row r="598" spans="1:6" s="7" customFormat="1" ht="18" customHeight="1" x14ac:dyDescent="0.25">
      <c r="A598" s="16" t="s">
        <v>2997</v>
      </c>
      <c r="B598" s="17" t="s">
        <v>8694</v>
      </c>
      <c r="C598" s="17" t="s">
        <v>5218</v>
      </c>
      <c r="D598" s="17" t="s">
        <v>3907</v>
      </c>
      <c r="E598" s="141" t="s">
        <v>9193</v>
      </c>
      <c r="F598" s="135"/>
    </row>
    <row r="599" spans="1:6" s="7" customFormat="1" ht="18" customHeight="1" x14ac:dyDescent="0.25">
      <c r="A599" s="16" t="s">
        <v>2997</v>
      </c>
      <c r="B599" s="17" t="s">
        <v>8694</v>
      </c>
      <c r="C599" s="17" t="s">
        <v>5218</v>
      </c>
      <c r="D599" s="17" t="s">
        <v>3909</v>
      </c>
      <c r="E599" s="141" t="s">
        <v>9194</v>
      </c>
      <c r="F599" s="135"/>
    </row>
    <row r="600" spans="1:6" s="7" customFormat="1" ht="18" customHeight="1" x14ac:dyDescent="0.25">
      <c r="A600" s="16" t="s">
        <v>2997</v>
      </c>
      <c r="B600" s="17" t="s">
        <v>8694</v>
      </c>
      <c r="C600" s="17" t="s">
        <v>5218</v>
      </c>
      <c r="D600" s="17" t="s">
        <v>3911</v>
      </c>
      <c r="E600" s="141" t="s">
        <v>9195</v>
      </c>
      <c r="F600" s="135"/>
    </row>
    <row r="601" spans="1:6" s="7" customFormat="1" ht="18" customHeight="1" x14ac:dyDescent="0.25">
      <c r="A601" s="16" t="s">
        <v>2997</v>
      </c>
      <c r="B601" s="17" t="s">
        <v>8694</v>
      </c>
      <c r="C601" s="17" t="s">
        <v>5218</v>
      </c>
      <c r="D601" s="17" t="s">
        <v>3913</v>
      </c>
      <c r="E601" s="141" t="s">
        <v>1289</v>
      </c>
      <c r="F601" s="135"/>
    </row>
    <row r="602" spans="1:6" s="7" customFormat="1" ht="18" customHeight="1" x14ac:dyDescent="0.25">
      <c r="A602" s="16" t="s">
        <v>2997</v>
      </c>
      <c r="B602" s="17" t="s">
        <v>8694</v>
      </c>
      <c r="C602" s="17" t="s">
        <v>5218</v>
      </c>
      <c r="D602" s="17" t="s">
        <v>9833</v>
      </c>
      <c r="E602" s="141" t="s">
        <v>5481</v>
      </c>
      <c r="F602" s="135"/>
    </row>
    <row r="603" spans="1:6" s="7" customFormat="1" ht="18" customHeight="1" x14ac:dyDescent="0.25">
      <c r="A603" s="22" t="s">
        <v>2997</v>
      </c>
      <c r="B603" s="23" t="s">
        <v>8694</v>
      </c>
      <c r="C603" s="23" t="s">
        <v>5218</v>
      </c>
      <c r="D603" s="23" t="s">
        <v>9835</v>
      </c>
      <c r="E603" s="146" t="s">
        <v>5482</v>
      </c>
      <c r="F603" s="135"/>
    </row>
    <row r="604" spans="1:6" s="7" customFormat="1" ht="18" customHeight="1" x14ac:dyDescent="0.25">
      <c r="A604" s="16" t="s">
        <v>2997</v>
      </c>
      <c r="B604" s="17" t="s">
        <v>8694</v>
      </c>
      <c r="C604" s="17" t="s">
        <v>5218</v>
      </c>
      <c r="D604" s="17" t="s">
        <v>9837</v>
      </c>
      <c r="E604" s="141" t="s">
        <v>4628</v>
      </c>
      <c r="F604" s="135"/>
    </row>
    <row r="605" spans="1:6" s="7" customFormat="1" ht="18" customHeight="1" x14ac:dyDescent="0.25">
      <c r="A605" s="16" t="s">
        <v>2997</v>
      </c>
      <c r="B605" s="17" t="s">
        <v>8694</v>
      </c>
      <c r="C605" s="17" t="s">
        <v>5218</v>
      </c>
      <c r="D605" s="17" t="s">
        <v>9164</v>
      </c>
      <c r="E605" s="141" t="s">
        <v>4629</v>
      </c>
      <c r="F605" s="135"/>
    </row>
    <row r="606" spans="1:6" s="7" customFormat="1" ht="18" customHeight="1" x14ac:dyDescent="0.25">
      <c r="A606" s="16" t="s">
        <v>2997</v>
      </c>
      <c r="B606" s="17" t="s">
        <v>8694</v>
      </c>
      <c r="C606" s="17" t="s">
        <v>5218</v>
      </c>
      <c r="D606" s="17" t="s">
        <v>3056</v>
      </c>
      <c r="E606" s="141" t="s">
        <v>9766</v>
      </c>
      <c r="F606" s="135"/>
    </row>
    <row r="607" spans="1:6" s="7" customFormat="1" ht="18" customHeight="1" x14ac:dyDescent="0.25">
      <c r="A607" s="16" t="s">
        <v>2997</v>
      </c>
      <c r="B607" s="17" t="s">
        <v>8694</v>
      </c>
      <c r="C607" s="17" t="s">
        <v>5218</v>
      </c>
      <c r="D607" s="17" t="s">
        <v>7349</v>
      </c>
      <c r="E607" s="141" t="s">
        <v>3508</v>
      </c>
      <c r="F607" s="135"/>
    </row>
    <row r="608" spans="1:6" s="7" customFormat="1" ht="18" customHeight="1" x14ac:dyDescent="0.25">
      <c r="A608" s="16" t="s">
        <v>2997</v>
      </c>
      <c r="B608" s="17" t="s">
        <v>8694</v>
      </c>
      <c r="C608" s="17" t="s">
        <v>5218</v>
      </c>
      <c r="D608" s="17" t="s">
        <v>7954</v>
      </c>
      <c r="E608" s="141" t="s">
        <v>3509</v>
      </c>
      <c r="F608" s="135"/>
    </row>
    <row r="609" spans="1:6" s="7" customFormat="1" ht="18" customHeight="1" x14ac:dyDescent="0.25">
      <c r="A609" s="22" t="s">
        <v>2997</v>
      </c>
      <c r="B609" s="23" t="s">
        <v>8694</v>
      </c>
      <c r="C609" s="23" t="s">
        <v>5218</v>
      </c>
      <c r="D609" s="23" t="s">
        <v>7956</v>
      </c>
      <c r="E609" s="146" t="s">
        <v>8643</v>
      </c>
      <c r="F609" s="135"/>
    </row>
    <row r="610" spans="1:6" s="7" customFormat="1" ht="18" customHeight="1" x14ac:dyDescent="0.25">
      <c r="A610" s="16" t="s">
        <v>2997</v>
      </c>
      <c r="B610" s="17" t="s">
        <v>8694</v>
      </c>
      <c r="C610" s="17" t="s">
        <v>5218</v>
      </c>
      <c r="D610" s="17" t="s">
        <v>7068</v>
      </c>
      <c r="E610" s="141" t="s">
        <v>9429</v>
      </c>
      <c r="F610" s="135"/>
    </row>
    <row r="611" spans="1:6" s="7" customFormat="1" ht="18" customHeight="1" x14ac:dyDescent="0.25">
      <c r="A611" s="16" t="s">
        <v>2997</v>
      </c>
      <c r="B611" s="17" t="s">
        <v>8694</v>
      </c>
      <c r="C611" s="17" t="s">
        <v>5218</v>
      </c>
      <c r="D611" s="17" t="s">
        <v>7070</v>
      </c>
      <c r="E611" s="141" t="s">
        <v>9430</v>
      </c>
      <c r="F611" s="135"/>
    </row>
    <row r="612" spans="1:6" s="7" customFormat="1" ht="18" customHeight="1" x14ac:dyDescent="0.25">
      <c r="A612" s="16" t="s">
        <v>2997</v>
      </c>
      <c r="B612" s="17" t="s">
        <v>8694</v>
      </c>
      <c r="C612" s="17" t="s">
        <v>5218</v>
      </c>
      <c r="D612" s="17" t="s">
        <v>5612</v>
      </c>
      <c r="E612" s="141" t="s">
        <v>9431</v>
      </c>
      <c r="F612" s="135"/>
    </row>
    <row r="613" spans="1:6" s="7" customFormat="1" ht="18" customHeight="1" x14ac:dyDescent="0.25">
      <c r="A613" s="16" t="s">
        <v>2997</v>
      </c>
      <c r="B613" s="17" t="s">
        <v>8694</v>
      </c>
      <c r="C613" s="17" t="s">
        <v>5218</v>
      </c>
      <c r="D613" s="17" t="s">
        <v>7551</v>
      </c>
      <c r="E613" s="141" t="s">
        <v>8750</v>
      </c>
      <c r="F613" s="135"/>
    </row>
    <row r="614" spans="1:6" s="7" customFormat="1" ht="18" customHeight="1" x14ac:dyDescent="0.25">
      <c r="A614" s="16" t="s">
        <v>2997</v>
      </c>
      <c r="B614" s="17" t="s">
        <v>8694</v>
      </c>
      <c r="C614" s="17" t="s">
        <v>5218</v>
      </c>
      <c r="D614" s="17" t="s">
        <v>7553</v>
      </c>
      <c r="E614" s="141" t="s">
        <v>8751</v>
      </c>
      <c r="F614" s="135"/>
    </row>
    <row r="615" spans="1:6" s="7" customFormat="1" ht="18" customHeight="1" x14ac:dyDescent="0.25">
      <c r="A615" s="22" t="s">
        <v>2997</v>
      </c>
      <c r="B615" s="23" t="s">
        <v>8694</v>
      </c>
      <c r="C615" s="23" t="s">
        <v>5218</v>
      </c>
      <c r="D615" s="23" t="s">
        <v>7555</v>
      </c>
      <c r="E615" s="146" t="s">
        <v>8752</v>
      </c>
      <c r="F615" s="135"/>
    </row>
    <row r="616" spans="1:6" s="7" customFormat="1" ht="18" customHeight="1" x14ac:dyDescent="0.25">
      <c r="A616" s="16" t="s">
        <v>2997</v>
      </c>
      <c r="B616" s="17" t="s">
        <v>8694</v>
      </c>
      <c r="C616" s="17" t="s">
        <v>5218</v>
      </c>
      <c r="D616" s="17" t="s">
        <v>7557</v>
      </c>
      <c r="E616" s="141" t="s">
        <v>8753</v>
      </c>
      <c r="F616" s="135"/>
    </row>
    <row r="617" spans="1:6" s="7" customFormat="1" ht="18" customHeight="1" x14ac:dyDescent="0.25">
      <c r="A617" s="16" t="s">
        <v>2997</v>
      </c>
      <c r="B617" s="17" t="s">
        <v>8694</v>
      </c>
      <c r="C617" s="17" t="s">
        <v>5218</v>
      </c>
      <c r="D617" s="17" t="s">
        <v>7559</v>
      </c>
      <c r="E617" s="141" t="s">
        <v>8754</v>
      </c>
      <c r="F617" s="135"/>
    </row>
    <row r="618" spans="1:6" s="7" customFormat="1" ht="18" customHeight="1" x14ac:dyDescent="0.25">
      <c r="A618" s="16" t="s">
        <v>2997</v>
      </c>
      <c r="B618" s="17" t="s">
        <v>8694</v>
      </c>
      <c r="C618" s="17" t="s">
        <v>5218</v>
      </c>
      <c r="D618" s="17" t="s">
        <v>7561</v>
      </c>
      <c r="E618" s="141" t="s">
        <v>8755</v>
      </c>
      <c r="F618" s="135"/>
    </row>
    <row r="619" spans="1:6" s="7" customFormat="1" ht="18" customHeight="1" x14ac:dyDescent="0.25">
      <c r="A619" s="16" t="s">
        <v>2997</v>
      </c>
      <c r="B619" s="17" t="s">
        <v>8694</v>
      </c>
      <c r="C619" s="17" t="s">
        <v>5218</v>
      </c>
      <c r="D619" s="17" t="s">
        <v>7563</v>
      </c>
      <c r="E619" s="141" t="s">
        <v>8756</v>
      </c>
      <c r="F619" s="135"/>
    </row>
    <row r="620" spans="1:6" s="7" customFormat="1" ht="18" customHeight="1" x14ac:dyDescent="0.25">
      <c r="A620" s="16" t="s">
        <v>2997</v>
      </c>
      <c r="B620" s="17" t="s">
        <v>8694</v>
      </c>
      <c r="C620" s="17" t="s">
        <v>5218</v>
      </c>
      <c r="D620" s="17" t="s">
        <v>7565</v>
      </c>
      <c r="E620" s="141" t="s">
        <v>9904</v>
      </c>
      <c r="F620" s="135"/>
    </row>
    <row r="621" spans="1:6" s="7" customFormat="1" ht="18" customHeight="1" x14ac:dyDescent="0.25">
      <c r="A621" s="29" t="s">
        <v>2997</v>
      </c>
      <c r="B621" s="30" t="s">
        <v>8694</v>
      </c>
      <c r="C621" s="30" t="s">
        <v>5218</v>
      </c>
      <c r="D621" s="30" t="s">
        <v>7567</v>
      </c>
      <c r="E621" s="149" t="s">
        <v>7354</v>
      </c>
      <c r="F621" s="135"/>
    </row>
    <row r="622" spans="1:6" s="7" customFormat="1" ht="18" customHeight="1" x14ac:dyDescent="0.25">
      <c r="A622" s="16" t="s">
        <v>2997</v>
      </c>
      <c r="B622" s="17" t="s">
        <v>8694</v>
      </c>
      <c r="C622" s="17" t="s">
        <v>5218</v>
      </c>
      <c r="D622" s="17" t="s">
        <v>493</v>
      </c>
      <c r="E622" s="141" t="s">
        <v>10021</v>
      </c>
      <c r="F622" s="135"/>
    </row>
    <row r="623" spans="1:6" s="7" customFormat="1" ht="18" customHeight="1" x14ac:dyDescent="0.25">
      <c r="A623" s="16" t="s">
        <v>2997</v>
      </c>
      <c r="B623" s="17" t="s">
        <v>8694</v>
      </c>
      <c r="C623" s="17" t="s">
        <v>5218</v>
      </c>
      <c r="D623" s="17" t="s">
        <v>729</v>
      </c>
      <c r="E623" s="141" t="s">
        <v>10022</v>
      </c>
      <c r="F623" s="135"/>
    </row>
    <row r="624" spans="1:6" s="7" customFormat="1" ht="18" customHeight="1" x14ac:dyDescent="0.25">
      <c r="A624" s="16" t="s">
        <v>2997</v>
      </c>
      <c r="B624" s="17" t="s">
        <v>8694</v>
      </c>
      <c r="C624" s="17" t="s">
        <v>5218</v>
      </c>
      <c r="D624" s="17" t="s">
        <v>1698</v>
      </c>
      <c r="E624" s="141" t="s">
        <v>10023</v>
      </c>
      <c r="F624" s="135"/>
    </row>
    <row r="625" spans="1:6" s="7" customFormat="1" ht="18" customHeight="1" x14ac:dyDescent="0.25">
      <c r="A625" s="16" t="s">
        <v>2997</v>
      </c>
      <c r="B625" s="17" t="s">
        <v>8694</v>
      </c>
      <c r="C625" s="17" t="s">
        <v>5218</v>
      </c>
      <c r="D625" s="17" t="s">
        <v>1700</v>
      </c>
      <c r="E625" s="141" t="s">
        <v>7829</v>
      </c>
      <c r="F625" s="135"/>
    </row>
    <row r="626" spans="1:6" s="7" customFormat="1" ht="18" customHeight="1" x14ac:dyDescent="0.25">
      <c r="A626" s="16" t="s">
        <v>2997</v>
      </c>
      <c r="B626" s="17" t="s">
        <v>8694</v>
      </c>
      <c r="C626" s="17" t="s">
        <v>5218</v>
      </c>
      <c r="D626" s="17" t="s">
        <v>1702</v>
      </c>
      <c r="E626" s="141" t="s">
        <v>7039</v>
      </c>
      <c r="F626" s="135"/>
    </row>
    <row r="627" spans="1:6" s="7" customFormat="1" ht="18" customHeight="1" x14ac:dyDescent="0.25">
      <c r="A627" s="14" t="s">
        <v>2997</v>
      </c>
      <c r="B627" s="15" t="s">
        <v>8694</v>
      </c>
      <c r="C627" s="15" t="s">
        <v>8694</v>
      </c>
      <c r="D627" s="15" t="s">
        <v>9563</v>
      </c>
      <c r="E627" s="120" t="s">
        <v>7303</v>
      </c>
      <c r="F627" s="135"/>
    </row>
    <row r="628" spans="1:6" s="7" customFormat="1" ht="18" customHeight="1" x14ac:dyDescent="0.25">
      <c r="A628" s="22" t="s">
        <v>2997</v>
      </c>
      <c r="B628" s="23" t="s">
        <v>8694</v>
      </c>
      <c r="C628" s="23" t="s">
        <v>8694</v>
      </c>
      <c r="D628" s="23">
        <v>10</v>
      </c>
      <c r="E628" s="146" t="s">
        <v>7304</v>
      </c>
      <c r="F628" s="135"/>
    </row>
    <row r="629" spans="1:6" s="7" customFormat="1" ht="18" customHeight="1" x14ac:dyDescent="0.25">
      <c r="A629" s="16" t="s">
        <v>2997</v>
      </c>
      <c r="B629" s="17" t="s">
        <v>8694</v>
      </c>
      <c r="C629" s="17" t="s">
        <v>8694</v>
      </c>
      <c r="D629" s="17">
        <v>11</v>
      </c>
      <c r="E629" s="141" t="s">
        <v>7305</v>
      </c>
      <c r="F629" s="135"/>
    </row>
    <row r="630" spans="1:6" s="7" customFormat="1" ht="18" customHeight="1" x14ac:dyDescent="0.25">
      <c r="A630" s="16" t="s">
        <v>2997</v>
      </c>
      <c r="B630" s="17" t="s">
        <v>8694</v>
      </c>
      <c r="C630" s="17" t="s">
        <v>8694</v>
      </c>
      <c r="D630" s="17">
        <v>12</v>
      </c>
      <c r="E630" s="141" t="s">
        <v>7306</v>
      </c>
      <c r="F630" s="135"/>
    </row>
    <row r="631" spans="1:6" s="7" customFormat="1" ht="18" customHeight="1" x14ac:dyDescent="0.25">
      <c r="A631" s="16" t="s">
        <v>2997</v>
      </c>
      <c r="B631" s="17" t="s">
        <v>8694</v>
      </c>
      <c r="C631" s="17" t="s">
        <v>8694</v>
      </c>
      <c r="D631" s="17">
        <v>13</v>
      </c>
      <c r="E631" s="141" t="s">
        <v>7307</v>
      </c>
      <c r="F631" s="135"/>
    </row>
    <row r="632" spans="1:6" s="7" customFormat="1" ht="18" customHeight="1" x14ac:dyDescent="0.25">
      <c r="A632" s="16" t="s">
        <v>2997</v>
      </c>
      <c r="B632" s="17" t="s">
        <v>8694</v>
      </c>
      <c r="C632" s="17" t="s">
        <v>8694</v>
      </c>
      <c r="D632" s="17">
        <v>14</v>
      </c>
      <c r="E632" s="141" t="s">
        <v>7308</v>
      </c>
      <c r="F632" s="135"/>
    </row>
    <row r="633" spans="1:6" s="7" customFormat="1" ht="18" customHeight="1" x14ac:dyDescent="0.25">
      <c r="A633" s="16" t="s">
        <v>2997</v>
      </c>
      <c r="B633" s="17" t="s">
        <v>8694</v>
      </c>
      <c r="C633" s="17" t="s">
        <v>8694</v>
      </c>
      <c r="D633" s="17">
        <v>19</v>
      </c>
      <c r="E633" s="141" t="s">
        <v>7530</v>
      </c>
      <c r="F633" s="135"/>
    </row>
    <row r="634" spans="1:6" s="7" customFormat="1" ht="18" customHeight="1" x14ac:dyDescent="0.25">
      <c r="A634" s="22" t="s">
        <v>2997</v>
      </c>
      <c r="B634" s="23" t="s">
        <v>8694</v>
      </c>
      <c r="C634" s="23" t="s">
        <v>8694</v>
      </c>
      <c r="D634" s="23">
        <v>20</v>
      </c>
      <c r="E634" s="146" t="s">
        <v>7531</v>
      </c>
      <c r="F634" s="135"/>
    </row>
    <row r="635" spans="1:6" s="7" customFormat="1" ht="18" customHeight="1" x14ac:dyDescent="0.25">
      <c r="A635" s="16" t="s">
        <v>2997</v>
      </c>
      <c r="B635" s="17" t="s">
        <v>8694</v>
      </c>
      <c r="C635" s="17" t="s">
        <v>8694</v>
      </c>
      <c r="D635" s="17">
        <v>21</v>
      </c>
      <c r="E635" s="141" t="s">
        <v>7532</v>
      </c>
      <c r="F635" s="135"/>
    </row>
    <row r="636" spans="1:6" s="7" customFormat="1" ht="18" customHeight="1" x14ac:dyDescent="0.25">
      <c r="A636" s="16" t="s">
        <v>2997</v>
      </c>
      <c r="B636" s="17" t="s">
        <v>8694</v>
      </c>
      <c r="C636" s="17" t="s">
        <v>8694</v>
      </c>
      <c r="D636" s="17">
        <v>22</v>
      </c>
      <c r="E636" s="141" t="s">
        <v>7533</v>
      </c>
      <c r="F636" s="135"/>
    </row>
    <row r="637" spans="1:6" s="7" customFormat="1" ht="18" customHeight="1" x14ac:dyDescent="0.25">
      <c r="A637" s="16" t="s">
        <v>2997</v>
      </c>
      <c r="B637" s="17" t="s">
        <v>8694</v>
      </c>
      <c r="C637" s="17" t="s">
        <v>8694</v>
      </c>
      <c r="D637" s="17">
        <v>23</v>
      </c>
      <c r="E637" s="141" t="s">
        <v>7145</v>
      </c>
      <c r="F637" s="135"/>
    </row>
    <row r="638" spans="1:6" s="7" customFormat="1" ht="18" customHeight="1" x14ac:dyDescent="0.25">
      <c r="A638" s="16" t="s">
        <v>2997</v>
      </c>
      <c r="B638" s="17" t="s">
        <v>8694</v>
      </c>
      <c r="C638" s="17" t="s">
        <v>8694</v>
      </c>
      <c r="D638" s="17">
        <v>24</v>
      </c>
      <c r="E638" s="141" t="s">
        <v>7146</v>
      </c>
      <c r="F638" s="135"/>
    </row>
    <row r="639" spans="1:6" s="7" customFormat="1" ht="18" customHeight="1" x14ac:dyDescent="0.25">
      <c r="A639" s="16" t="s">
        <v>2997</v>
      </c>
      <c r="B639" s="17" t="s">
        <v>8694</v>
      </c>
      <c r="C639" s="17" t="s">
        <v>8694</v>
      </c>
      <c r="D639" s="17">
        <v>29</v>
      </c>
      <c r="E639" s="141" t="s">
        <v>8033</v>
      </c>
      <c r="F639" s="135"/>
    </row>
    <row r="640" spans="1:6" s="7" customFormat="1" ht="18" customHeight="1" x14ac:dyDescent="0.25">
      <c r="A640" s="22" t="s">
        <v>2997</v>
      </c>
      <c r="B640" s="23" t="s">
        <v>8694</v>
      </c>
      <c r="C640" s="23" t="s">
        <v>8694</v>
      </c>
      <c r="D640" s="23">
        <v>30</v>
      </c>
      <c r="E640" s="146" t="s">
        <v>8720</v>
      </c>
      <c r="F640" s="135"/>
    </row>
    <row r="641" spans="1:6" s="7" customFormat="1" ht="18" customHeight="1" x14ac:dyDescent="0.25">
      <c r="A641" s="16" t="s">
        <v>2997</v>
      </c>
      <c r="B641" s="17" t="s">
        <v>8694</v>
      </c>
      <c r="C641" s="17" t="s">
        <v>8694</v>
      </c>
      <c r="D641" s="17">
        <v>31</v>
      </c>
      <c r="E641" s="141" t="s">
        <v>8721</v>
      </c>
      <c r="F641" s="135"/>
    </row>
    <row r="642" spans="1:6" s="7" customFormat="1" ht="18" customHeight="1" x14ac:dyDescent="0.25">
      <c r="A642" s="16" t="s">
        <v>2997</v>
      </c>
      <c r="B642" s="17" t="s">
        <v>8694</v>
      </c>
      <c r="C642" s="17" t="s">
        <v>8694</v>
      </c>
      <c r="D642" s="17">
        <v>32</v>
      </c>
      <c r="E642" s="141" t="s">
        <v>9124</v>
      </c>
      <c r="F642" s="135"/>
    </row>
    <row r="643" spans="1:6" s="7" customFormat="1" ht="18" customHeight="1" x14ac:dyDescent="0.25">
      <c r="A643" s="16" t="s">
        <v>2997</v>
      </c>
      <c r="B643" s="17" t="s">
        <v>8694</v>
      </c>
      <c r="C643" s="17" t="s">
        <v>8694</v>
      </c>
      <c r="D643" s="17">
        <v>33</v>
      </c>
      <c r="E643" s="141" t="s">
        <v>8180</v>
      </c>
      <c r="F643" s="135"/>
    </row>
    <row r="644" spans="1:6" s="7" customFormat="1" ht="18" customHeight="1" x14ac:dyDescent="0.25">
      <c r="A644" s="16" t="s">
        <v>2997</v>
      </c>
      <c r="B644" s="17" t="s">
        <v>8694</v>
      </c>
      <c r="C644" s="17" t="s">
        <v>8694</v>
      </c>
      <c r="D644" s="17">
        <v>34</v>
      </c>
      <c r="E644" s="141" t="s">
        <v>8181</v>
      </c>
      <c r="F644" s="135"/>
    </row>
    <row r="645" spans="1:6" s="7" customFormat="1" ht="18" customHeight="1" x14ac:dyDescent="0.25">
      <c r="A645" s="16" t="s">
        <v>2997</v>
      </c>
      <c r="B645" s="17" t="s">
        <v>8694</v>
      </c>
      <c r="C645" s="17" t="s">
        <v>8694</v>
      </c>
      <c r="D645" s="17">
        <v>39</v>
      </c>
      <c r="E645" s="141" t="s">
        <v>8182</v>
      </c>
      <c r="F645" s="135"/>
    </row>
    <row r="646" spans="1:6" s="7" customFormat="1" ht="18" customHeight="1" x14ac:dyDescent="0.25">
      <c r="A646" s="22" t="s">
        <v>2997</v>
      </c>
      <c r="B646" s="23" t="s">
        <v>8694</v>
      </c>
      <c r="C646" s="23" t="s">
        <v>8694</v>
      </c>
      <c r="D646" s="23">
        <v>40</v>
      </c>
      <c r="E646" s="146" t="s">
        <v>1351</v>
      </c>
      <c r="F646" s="135"/>
    </row>
    <row r="647" spans="1:6" s="7" customFormat="1" ht="18" customHeight="1" x14ac:dyDescent="0.25">
      <c r="A647" s="16" t="s">
        <v>2997</v>
      </c>
      <c r="B647" s="17" t="s">
        <v>8694</v>
      </c>
      <c r="C647" s="17" t="s">
        <v>8694</v>
      </c>
      <c r="D647" s="17">
        <v>41</v>
      </c>
      <c r="E647" s="141" t="s">
        <v>4683</v>
      </c>
      <c r="F647" s="135"/>
    </row>
    <row r="648" spans="1:6" s="7" customFormat="1" ht="18" customHeight="1" x14ac:dyDescent="0.25">
      <c r="A648" s="16" t="s">
        <v>2997</v>
      </c>
      <c r="B648" s="17" t="s">
        <v>8694</v>
      </c>
      <c r="C648" s="17" t="s">
        <v>8694</v>
      </c>
      <c r="D648" s="17">
        <v>42</v>
      </c>
      <c r="E648" s="141" t="s">
        <v>4684</v>
      </c>
      <c r="F648" s="135"/>
    </row>
    <row r="649" spans="1:6" s="7" customFormat="1" ht="18" customHeight="1" x14ac:dyDescent="0.25">
      <c r="A649" s="16" t="s">
        <v>2997</v>
      </c>
      <c r="B649" s="17" t="s">
        <v>8694</v>
      </c>
      <c r="C649" s="17" t="s">
        <v>8694</v>
      </c>
      <c r="D649" s="17">
        <v>43</v>
      </c>
      <c r="E649" s="141" t="s">
        <v>4685</v>
      </c>
      <c r="F649" s="135"/>
    </row>
    <row r="650" spans="1:6" s="7" customFormat="1" ht="18" customHeight="1" x14ac:dyDescent="0.25">
      <c r="A650" s="16" t="s">
        <v>2997</v>
      </c>
      <c r="B650" s="17" t="s">
        <v>8694</v>
      </c>
      <c r="C650" s="17" t="s">
        <v>8694</v>
      </c>
      <c r="D650" s="17">
        <v>44</v>
      </c>
      <c r="E650" s="141" t="s">
        <v>4686</v>
      </c>
      <c r="F650" s="135"/>
    </row>
    <row r="651" spans="1:6" s="7" customFormat="1" ht="18" customHeight="1" x14ac:dyDescent="0.25">
      <c r="A651" s="16" t="s">
        <v>2997</v>
      </c>
      <c r="B651" s="17" t="s">
        <v>8694</v>
      </c>
      <c r="C651" s="17" t="s">
        <v>8694</v>
      </c>
      <c r="D651" s="17">
        <v>49</v>
      </c>
      <c r="E651" s="141" t="s">
        <v>9103</v>
      </c>
      <c r="F651" s="135"/>
    </row>
    <row r="652" spans="1:6" s="7" customFormat="1" ht="18" customHeight="1" x14ac:dyDescent="0.25">
      <c r="A652" s="22" t="s">
        <v>2997</v>
      </c>
      <c r="B652" s="23" t="s">
        <v>8694</v>
      </c>
      <c r="C652" s="23" t="s">
        <v>8694</v>
      </c>
      <c r="D652" s="23">
        <v>50</v>
      </c>
      <c r="E652" s="146" t="s">
        <v>3400</v>
      </c>
      <c r="F652" s="135"/>
    </row>
    <row r="653" spans="1:6" s="7" customFormat="1" ht="18" customHeight="1" x14ac:dyDescent="0.25">
      <c r="A653" s="16" t="s">
        <v>2997</v>
      </c>
      <c r="B653" s="17" t="s">
        <v>8694</v>
      </c>
      <c r="C653" s="17" t="s">
        <v>8694</v>
      </c>
      <c r="D653" s="17">
        <v>51</v>
      </c>
      <c r="E653" s="141" t="s">
        <v>6013</v>
      </c>
      <c r="F653" s="135"/>
    </row>
    <row r="654" spans="1:6" s="7" customFormat="1" ht="18" customHeight="1" x14ac:dyDescent="0.25">
      <c r="A654" s="16" t="s">
        <v>2997</v>
      </c>
      <c r="B654" s="17" t="s">
        <v>8694</v>
      </c>
      <c r="C654" s="17" t="s">
        <v>8694</v>
      </c>
      <c r="D654" s="17">
        <v>52</v>
      </c>
      <c r="E654" s="141" t="s">
        <v>6014</v>
      </c>
      <c r="F654" s="135"/>
    </row>
    <row r="655" spans="1:6" s="7" customFormat="1" ht="18" customHeight="1" x14ac:dyDescent="0.25">
      <c r="A655" s="16" t="s">
        <v>2997</v>
      </c>
      <c r="B655" s="17" t="s">
        <v>8694</v>
      </c>
      <c r="C655" s="17" t="s">
        <v>8694</v>
      </c>
      <c r="D655" s="17">
        <v>53</v>
      </c>
      <c r="E655" s="141" t="s">
        <v>6531</v>
      </c>
      <c r="F655" s="135"/>
    </row>
    <row r="656" spans="1:6" s="7" customFormat="1" ht="18" customHeight="1" x14ac:dyDescent="0.25">
      <c r="A656" s="16" t="s">
        <v>2997</v>
      </c>
      <c r="B656" s="17" t="s">
        <v>8694</v>
      </c>
      <c r="C656" s="17" t="s">
        <v>8694</v>
      </c>
      <c r="D656" s="17">
        <v>54</v>
      </c>
      <c r="E656" s="141" t="s">
        <v>10020</v>
      </c>
      <c r="F656" s="135"/>
    </row>
    <row r="657" spans="1:6" s="7" customFormat="1" ht="18" customHeight="1" x14ac:dyDescent="0.25">
      <c r="A657" s="16" t="s">
        <v>2997</v>
      </c>
      <c r="B657" s="17" t="s">
        <v>8694</v>
      </c>
      <c r="C657" s="17" t="s">
        <v>8694</v>
      </c>
      <c r="D657" s="17">
        <v>59</v>
      </c>
      <c r="E657" s="141" t="s">
        <v>9510</v>
      </c>
      <c r="F657" s="135"/>
    </row>
    <row r="658" spans="1:6" s="7" customFormat="1" ht="18" customHeight="1" x14ac:dyDescent="0.25">
      <c r="A658" s="22" t="s">
        <v>2997</v>
      </c>
      <c r="B658" s="23" t="s">
        <v>8694</v>
      </c>
      <c r="C658" s="23" t="s">
        <v>8694</v>
      </c>
      <c r="D658" s="23">
        <v>60</v>
      </c>
      <c r="E658" s="146" t="s">
        <v>9511</v>
      </c>
      <c r="F658" s="135"/>
    </row>
    <row r="659" spans="1:6" s="7" customFormat="1" ht="18" customHeight="1" x14ac:dyDescent="0.25">
      <c r="A659" s="16" t="s">
        <v>2997</v>
      </c>
      <c r="B659" s="17" t="s">
        <v>8694</v>
      </c>
      <c r="C659" s="17" t="s">
        <v>8694</v>
      </c>
      <c r="D659" s="17">
        <v>61</v>
      </c>
      <c r="E659" s="141" t="s">
        <v>9709</v>
      </c>
      <c r="F659" s="135"/>
    </row>
    <row r="660" spans="1:6" s="7" customFormat="1" ht="18" customHeight="1" x14ac:dyDescent="0.25">
      <c r="A660" s="16" t="s">
        <v>2997</v>
      </c>
      <c r="B660" s="17" t="s">
        <v>8694</v>
      </c>
      <c r="C660" s="17" t="s">
        <v>8694</v>
      </c>
      <c r="D660" s="17">
        <v>62</v>
      </c>
      <c r="E660" s="141" t="s">
        <v>6533</v>
      </c>
      <c r="F660" s="135"/>
    </row>
    <row r="661" spans="1:6" s="7" customFormat="1" ht="18" customHeight="1" x14ac:dyDescent="0.25">
      <c r="A661" s="16" t="s">
        <v>2997</v>
      </c>
      <c r="B661" s="17" t="s">
        <v>8694</v>
      </c>
      <c r="C661" s="17" t="s">
        <v>8694</v>
      </c>
      <c r="D661" s="17">
        <v>63</v>
      </c>
      <c r="E661" s="141" t="s">
        <v>6534</v>
      </c>
      <c r="F661" s="135"/>
    </row>
    <row r="662" spans="1:6" s="7" customFormat="1" ht="18" customHeight="1" x14ac:dyDescent="0.25">
      <c r="A662" s="16" t="s">
        <v>2997</v>
      </c>
      <c r="B662" s="17" t="s">
        <v>8694</v>
      </c>
      <c r="C662" s="17" t="s">
        <v>8694</v>
      </c>
      <c r="D662" s="17">
        <v>64</v>
      </c>
      <c r="E662" s="141" t="s">
        <v>6535</v>
      </c>
      <c r="F662" s="135"/>
    </row>
    <row r="663" spans="1:6" s="7" customFormat="1" ht="18" customHeight="1" x14ac:dyDescent="0.25">
      <c r="A663" s="16" t="s">
        <v>2997</v>
      </c>
      <c r="B663" s="17" t="s">
        <v>8694</v>
      </c>
      <c r="C663" s="17" t="s">
        <v>8694</v>
      </c>
      <c r="D663" s="17" t="s">
        <v>7565</v>
      </c>
      <c r="E663" s="141" t="s">
        <v>6545</v>
      </c>
      <c r="F663" s="135"/>
    </row>
    <row r="664" spans="1:6" s="7" customFormat="1" ht="18" customHeight="1" x14ac:dyDescent="0.25">
      <c r="A664" s="29" t="s">
        <v>2997</v>
      </c>
      <c r="B664" s="30" t="s">
        <v>8694</v>
      </c>
      <c r="C664" s="30" t="s">
        <v>8694</v>
      </c>
      <c r="D664" s="30" t="s">
        <v>7567</v>
      </c>
      <c r="E664" s="149" t="s">
        <v>6546</v>
      </c>
      <c r="F664" s="135"/>
    </row>
    <row r="665" spans="1:6" s="7" customFormat="1" ht="18" customHeight="1" x14ac:dyDescent="0.25">
      <c r="A665" s="16" t="s">
        <v>2997</v>
      </c>
      <c r="B665" s="17" t="s">
        <v>8694</v>
      </c>
      <c r="C665" s="17" t="s">
        <v>8694</v>
      </c>
      <c r="D665" s="17" t="s">
        <v>493</v>
      </c>
      <c r="E665" s="141" t="s">
        <v>6547</v>
      </c>
      <c r="F665" s="135"/>
    </row>
    <row r="666" spans="1:6" s="7" customFormat="1" ht="18" customHeight="1" x14ac:dyDescent="0.25">
      <c r="A666" s="16" t="s">
        <v>2997</v>
      </c>
      <c r="B666" s="17" t="s">
        <v>8694</v>
      </c>
      <c r="C666" s="17" t="s">
        <v>8694</v>
      </c>
      <c r="D666" s="17" t="s">
        <v>729</v>
      </c>
      <c r="E666" s="141" t="s">
        <v>5880</v>
      </c>
      <c r="F666" s="135"/>
    </row>
    <row r="667" spans="1:6" s="7" customFormat="1" ht="18" customHeight="1" x14ac:dyDescent="0.25">
      <c r="A667" s="16" t="s">
        <v>2997</v>
      </c>
      <c r="B667" s="17" t="s">
        <v>8694</v>
      </c>
      <c r="C667" s="17" t="s">
        <v>8694</v>
      </c>
      <c r="D667" s="17" t="s">
        <v>1698</v>
      </c>
      <c r="E667" s="141" t="s">
        <v>5881</v>
      </c>
      <c r="F667" s="135"/>
    </row>
    <row r="668" spans="1:6" s="7" customFormat="1" ht="18" customHeight="1" x14ac:dyDescent="0.25">
      <c r="A668" s="16" t="s">
        <v>2997</v>
      </c>
      <c r="B668" s="17" t="s">
        <v>8694</v>
      </c>
      <c r="C668" s="17" t="s">
        <v>8694</v>
      </c>
      <c r="D668" s="17" t="s">
        <v>1700</v>
      </c>
      <c r="E668" s="141" t="s">
        <v>6762</v>
      </c>
      <c r="F668" s="135"/>
    </row>
    <row r="669" spans="1:6" s="7" customFormat="1" ht="18" customHeight="1" x14ac:dyDescent="0.25">
      <c r="A669" s="16" t="s">
        <v>2997</v>
      </c>
      <c r="B669" s="17" t="s">
        <v>8694</v>
      </c>
      <c r="C669" s="17" t="s">
        <v>8694</v>
      </c>
      <c r="D669" s="17" t="s">
        <v>1702</v>
      </c>
      <c r="E669" s="141" t="s">
        <v>6763</v>
      </c>
      <c r="F669" s="135"/>
    </row>
    <row r="670" spans="1:6" s="7" customFormat="1" ht="18" customHeight="1" x14ac:dyDescent="0.25">
      <c r="A670" s="14" t="s">
        <v>2997</v>
      </c>
      <c r="B670" s="15" t="s">
        <v>8694</v>
      </c>
      <c r="C670" s="15" t="s">
        <v>8847</v>
      </c>
      <c r="D670" s="15" t="s">
        <v>9563</v>
      </c>
      <c r="E670" s="120" t="s">
        <v>6764</v>
      </c>
      <c r="F670" s="135"/>
    </row>
    <row r="671" spans="1:6" s="7" customFormat="1" ht="18" customHeight="1" x14ac:dyDescent="0.25">
      <c r="A671" s="22" t="s">
        <v>2997</v>
      </c>
      <c r="B671" s="23" t="s">
        <v>8694</v>
      </c>
      <c r="C671" s="23" t="s">
        <v>8847</v>
      </c>
      <c r="D671" s="23">
        <v>10</v>
      </c>
      <c r="E671" s="146" t="s">
        <v>6765</v>
      </c>
      <c r="F671" s="135"/>
    </row>
    <row r="672" spans="1:6" s="7" customFormat="1" ht="18" customHeight="1" x14ac:dyDescent="0.25">
      <c r="A672" s="16" t="s">
        <v>2997</v>
      </c>
      <c r="B672" s="17" t="s">
        <v>8694</v>
      </c>
      <c r="C672" s="17" t="s">
        <v>8847</v>
      </c>
      <c r="D672" s="17">
        <v>11</v>
      </c>
      <c r="E672" s="141" t="s">
        <v>6766</v>
      </c>
      <c r="F672" s="135"/>
    </row>
    <row r="673" spans="1:6" s="7" customFormat="1" ht="18" customHeight="1" x14ac:dyDescent="0.25">
      <c r="A673" s="16" t="s">
        <v>2997</v>
      </c>
      <c r="B673" s="17" t="s">
        <v>8694</v>
      </c>
      <c r="C673" s="17" t="s">
        <v>8847</v>
      </c>
      <c r="D673" s="17">
        <v>12</v>
      </c>
      <c r="E673" s="141" t="s">
        <v>8566</v>
      </c>
      <c r="F673" s="135"/>
    </row>
    <row r="674" spans="1:6" s="7" customFormat="1" ht="18" customHeight="1" x14ac:dyDescent="0.25">
      <c r="A674" s="16" t="s">
        <v>2997</v>
      </c>
      <c r="B674" s="17" t="s">
        <v>8694</v>
      </c>
      <c r="C674" s="17" t="s">
        <v>8847</v>
      </c>
      <c r="D674" s="17">
        <v>13</v>
      </c>
      <c r="E674" s="141" t="s">
        <v>6550</v>
      </c>
      <c r="F674" s="135"/>
    </row>
    <row r="675" spans="1:6" s="7" customFormat="1" ht="18" customHeight="1" x14ac:dyDescent="0.25">
      <c r="A675" s="16" t="s">
        <v>2997</v>
      </c>
      <c r="B675" s="17" t="s">
        <v>8694</v>
      </c>
      <c r="C675" s="17" t="s">
        <v>8847</v>
      </c>
      <c r="D675" s="17">
        <v>14</v>
      </c>
      <c r="E675" s="141" t="s">
        <v>7425</v>
      </c>
      <c r="F675" s="135"/>
    </row>
    <row r="676" spans="1:6" s="7" customFormat="1" ht="18" customHeight="1" x14ac:dyDescent="0.25">
      <c r="A676" s="16" t="s">
        <v>2997</v>
      </c>
      <c r="B676" s="17" t="s">
        <v>8694</v>
      </c>
      <c r="C676" s="17" t="s">
        <v>8847</v>
      </c>
      <c r="D676" s="17">
        <v>19</v>
      </c>
      <c r="E676" s="141" t="s">
        <v>7426</v>
      </c>
      <c r="F676" s="135"/>
    </row>
    <row r="677" spans="1:6" s="7" customFormat="1" ht="18" customHeight="1" x14ac:dyDescent="0.25">
      <c r="A677" s="22" t="s">
        <v>2997</v>
      </c>
      <c r="B677" s="23" t="s">
        <v>8694</v>
      </c>
      <c r="C677" s="23" t="s">
        <v>8847</v>
      </c>
      <c r="D677" s="23">
        <v>20</v>
      </c>
      <c r="E677" s="146" t="s">
        <v>7427</v>
      </c>
      <c r="F677" s="135"/>
    </row>
    <row r="678" spans="1:6" s="7" customFormat="1" ht="18" customHeight="1" x14ac:dyDescent="0.25">
      <c r="A678" s="16" t="s">
        <v>2997</v>
      </c>
      <c r="B678" s="17" t="s">
        <v>8694</v>
      </c>
      <c r="C678" s="17" t="s">
        <v>8847</v>
      </c>
      <c r="D678" s="17">
        <v>21</v>
      </c>
      <c r="E678" s="141" t="s">
        <v>3556</v>
      </c>
      <c r="F678" s="135"/>
    </row>
    <row r="679" spans="1:6" s="7" customFormat="1" ht="18" customHeight="1" x14ac:dyDescent="0.25">
      <c r="A679" s="16" t="s">
        <v>2997</v>
      </c>
      <c r="B679" s="17" t="s">
        <v>8694</v>
      </c>
      <c r="C679" s="17" t="s">
        <v>8847</v>
      </c>
      <c r="D679" s="17">
        <v>22</v>
      </c>
      <c r="E679" s="141" t="s">
        <v>6767</v>
      </c>
      <c r="F679" s="135"/>
    </row>
    <row r="680" spans="1:6" s="7" customFormat="1" ht="18" customHeight="1" x14ac:dyDescent="0.25">
      <c r="A680" s="16" t="s">
        <v>2997</v>
      </c>
      <c r="B680" s="17" t="s">
        <v>8694</v>
      </c>
      <c r="C680" s="17" t="s">
        <v>8847</v>
      </c>
      <c r="D680" s="17">
        <v>23</v>
      </c>
      <c r="E680" s="141" t="s">
        <v>2715</v>
      </c>
      <c r="F680" s="135"/>
    </row>
    <row r="681" spans="1:6" s="7" customFormat="1" ht="18" customHeight="1" x14ac:dyDescent="0.25">
      <c r="A681" s="16" t="s">
        <v>2997</v>
      </c>
      <c r="B681" s="17" t="s">
        <v>8694</v>
      </c>
      <c r="C681" s="17" t="s">
        <v>8847</v>
      </c>
      <c r="D681" s="17">
        <v>24</v>
      </c>
      <c r="E681" s="141" t="s">
        <v>2716</v>
      </c>
      <c r="F681" s="135"/>
    </row>
    <row r="682" spans="1:6" s="7" customFormat="1" ht="18" customHeight="1" x14ac:dyDescent="0.25">
      <c r="A682" s="16" t="s">
        <v>2997</v>
      </c>
      <c r="B682" s="17" t="s">
        <v>8694</v>
      </c>
      <c r="C682" s="17" t="s">
        <v>8847</v>
      </c>
      <c r="D682" s="17">
        <v>29</v>
      </c>
      <c r="E682" s="141" t="s">
        <v>1835</v>
      </c>
      <c r="F682" s="135"/>
    </row>
    <row r="683" spans="1:6" s="7" customFormat="1" ht="18" customHeight="1" x14ac:dyDescent="0.25">
      <c r="A683" s="22" t="s">
        <v>2997</v>
      </c>
      <c r="B683" s="23" t="s">
        <v>8694</v>
      </c>
      <c r="C683" s="23" t="s">
        <v>8847</v>
      </c>
      <c r="D683" s="23">
        <v>30</v>
      </c>
      <c r="E683" s="146" t="s">
        <v>1836</v>
      </c>
      <c r="F683" s="135"/>
    </row>
    <row r="684" spans="1:6" s="7" customFormat="1" ht="18" customHeight="1" x14ac:dyDescent="0.25">
      <c r="A684" s="16" t="s">
        <v>2997</v>
      </c>
      <c r="B684" s="17" t="s">
        <v>8694</v>
      </c>
      <c r="C684" s="17" t="s">
        <v>8847</v>
      </c>
      <c r="D684" s="17">
        <v>31</v>
      </c>
      <c r="E684" s="141" t="s">
        <v>778</v>
      </c>
      <c r="F684" s="135"/>
    </row>
    <row r="685" spans="1:6" s="7" customFormat="1" ht="18" customHeight="1" x14ac:dyDescent="0.25">
      <c r="A685" s="16" t="s">
        <v>2997</v>
      </c>
      <c r="B685" s="17" t="s">
        <v>8694</v>
      </c>
      <c r="C685" s="17" t="s">
        <v>8847</v>
      </c>
      <c r="D685" s="17">
        <v>32</v>
      </c>
      <c r="E685" s="141" t="s">
        <v>779</v>
      </c>
      <c r="F685" s="135"/>
    </row>
    <row r="686" spans="1:6" s="7" customFormat="1" ht="18" customHeight="1" x14ac:dyDescent="0.25">
      <c r="A686" s="16" t="s">
        <v>2997</v>
      </c>
      <c r="B686" s="17" t="s">
        <v>8694</v>
      </c>
      <c r="C686" s="17" t="s">
        <v>8847</v>
      </c>
      <c r="D686" s="17">
        <v>33</v>
      </c>
      <c r="E686" s="141" t="s">
        <v>780</v>
      </c>
      <c r="F686" s="135"/>
    </row>
    <row r="687" spans="1:6" s="7" customFormat="1" ht="18" customHeight="1" x14ac:dyDescent="0.25">
      <c r="A687" s="16" t="s">
        <v>2997</v>
      </c>
      <c r="B687" s="17" t="s">
        <v>8694</v>
      </c>
      <c r="C687" s="17" t="s">
        <v>8847</v>
      </c>
      <c r="D687" s="17">
        <v>34</v>
      </c>
      <c r="E687" s="141" t="s">
        <v>781</v>
      </c>
      <c r="F687" s="135"/>
    </row>
    <row r="688" spans="1:6" s="7" customFormat="1" ht="18" customHeight="1" x14ac:dyDescent="0.25">
      <c r="A688" s="16" t="s">
        <v>2997</v>
      </c>
      <c r="B688" s="17" t="s">
        <v>8694</v>
      </c>
      <c r="C688" s="17" t="s">
        <v>8847</v>
      </c>
      <c r="D688" s="17">
        <v>39</v>
      </c>
      <c r="E688" s="141" t="s">
        <v>782</v>
      </c>
      <c r="F688" s="135"/>
    </row>
    <row r="689" spans="1:6" s="7" customFormat="1" ht="18" customHeight="1" x14ac:dyDescent="0.25">
      <c r="A689" s="22" t="s">
        <v>2997</v>
      </c>
      <c r="B689" s="23" t="s">
        <v>8694</v>
      </c>
      <c r="C689" s="23" t="s">
        <v>8847</v>
      </c>
      <c r="D689" s="23">
        <v>40</v>
      </c>
      <c r="E689" s="146" t="s">
        <v>7933</v>
      </c>
      <c r="F689" s="135"/>
    </row>
    <row r="690" spans="1:6" s="7" customFormat="1" ht="18" customHeight="1" x14ac:dyDescent="0.25">
      <c r="A690" s="16" t="s">
        <v>2997</v>
      </c>
      <c r="B690" s="17" t="s">
        <v>8694</v>
      </c>
      <c r="C690" s="17" t="s">
        <v>8847</v>
      </c>
      <c r="D690" s="17">
        <v>41</v>
      </c>
      <c r="E690" s="141" t="s">
        <v>7934</v>
      </c>
      <c r="F690" s="135"/>
    </row>
    <row r="691" spans="1:6" s="7" customFormat="1" ht="18" customHeight="1" x14ac:dyDescent="0.25">
      <c r="A691" s="16" t="s">
        <v>2997</v>
      </c>
      <c r="B691" s="17" t="s">
        <v>8694</v>
      </c>
      <c r="C691" s="17" t="s">
        <v>8847</v>
      </c>
      <c r="D691" s="17">
        <v>42</v>
      </c>
      <c r="E691" s="141" t="s">
        <v>7935</v>
      </c>
      <c r="F691" s="135"/>
    </row>
    <row r="692" spans="1:6" s="7" customFormat="1" ht="18" customHeight="1" x14ac:dyDescent="0.25">
      <c r="A692" s="16" t="s">
        <v>2997</v>
      </c>
      <c r="B692" s="17" t="s">
        <v>8694</v>
      </c>
      <c r="C692" s="17" t="s">
        <v>8847</v>
      </c>
      <c r="D692" s="17">
        <v>43</v>
      </c>
      <c r="E692" s="141" t="s">
        <v>2674</v>
      </c>
      <c r="F692" s="135"/>
    </row>
    <row r="693" spans="1:6" s="7" customFormat="1" ht="18.75" customHeight="1" x14ac:dyDescent="0.25">
      <c r="A693" s="16" t="s">
        <v>2997</v>
      </c>
      <c r="B693" s="17" t="s">
        <v>8694</v>
      </c>
      <c r="C693" s="17" t="s">
        <v>8847</v>
      </c>
      <c r="D693" s="17">
        <v>44</v>
      </c>
      <c r="E693" s="141" t="s">
        <v>4462</v>
      </c>
      <c r="F693" s="135"/>
    </row>
    <row r="694" spans="1:6" s="7" customFormat="1" ht="18" customHeight="1" x14ac:dyDescent="0.25">
      <c r="A694" s="16" t="s">
        <v>2997</v>
      </c>
      <c r="B694" s="17" t="s">
        <v>8694</v>
      </c>
      <c r="C694" s="17" t="s">
        <v>8847</v>
      </c>
      <c r="D694" s="17" t="s">
        <v>10203</v>
      </c>
      <c r="E694" s="141" t="s">
        <v>7024</v>
      </c>
      <c r="F694" s="135"/>
    </row>
    <row r="695" spans="1:6" s="7" customFormat="1" ht="18" customHeight="1" x14ac:dyDescent="0.25">
      <c r="A695" s="22" t="s">
        <v>2997</v>
      </c>
      <c r="B695" s="23" t="s">
        <v>8694</v>
      </c>
      <c r="C695" s="23" t="s">
        <v>8847</v>
      </c>
      <c r="D695" s="23">
        <v>50</v>
      </c>
      <c r="E695" s="146" t="s">
        <v>7698</v>
      </c>
      <c r="F695" s="135"/>
    </row>
    <row r="696" spans="1:6" s="7" customFormat="1" ht="18" customHeight="1" x14ac:dyDescent="0.25">
      <c r="A696" s="16" t="s">
        <v>2997</v>
      </c>
      <c r="B696" s="17" t="s">
        <v>8694</v>
      </c>
      <c r="C696" s="17" t="s">
        <v>8847</v>
      </c>
      <c r="D696" s="17">
        <v>51</v>
      </c>
      <c r="E696" s="141" t="s">
        <v>9724</v>
      </c>
      <c r="F696" s="135"/>
    </row>
    <row r="697" spans="1:6" s="7" customFormat="1" ht="18" customHeight="1" x14ac:dyDescent="0.25">
      <c r="A697" s="16" t="s">
        <v>2997</v>
      </c>
      <c r="B697" s="17" t="s">
        <v>8694</v>
      </c>
      <c r="C697" s="17" t="s">
        <v>8847</v>
      </c>
      <c r="D697" s="17">
        <v>52</v>
      </c>
      <c r="E697" s="141" t="s">
        <v>9725</v>
      </c>
      <c r="F697" s="135"/>
    </row>
    <row r="698" spans="1:6" s="7" customFormat="1" ht="18" customHeight="1" x14ac:dyDescent="0.25">
      <c r="A698" s="16" t="s">
        <v>2997</v>
      </c>
      <c r="B698" s="17" t="s">
        <v>8694</v>
      </c>
      <c r="C698" s="17" t="s">
        <v>8847</v>
      </c>
      <c r="D698" s="17">
        <v>53</v>
      </c>
      <c r="E698" s="141" t="s">
        <v>3557</v>
      </c>
      <c r="F698" s="135"/>
    </row>
    <row r="699" spans="1:6" s="7" customFormat="1" ht="18" customHeight="1" x14ac:dyDescent="0.25">
      <c r="A699" s="16" t="s">
        <v>2997</v>
      </c>
      <c r="B699" s="17" t="s">
        <v>8694</v>
      </c>
      <c r="C699" s="17" t="s">
        <v>8847</v>
      </c>
      <c r="D699" s="17">
        <v>54</v>
      </c>
      <c r="E699" s="141" t="s">
        <v>3558</v>
      </c>
      <c r="F699" s="135"/>
    </row>
    <row r="700" spans="1:6" s="7" customFormat="1" ht="18" customHeight="1" x14ac:dyDescent="0.25">
      <c r="A700" s="16" t="s">
        <v>2997</v>
      </c>
      <c r="B700" s="17" t="s">
        <v>8694</v>
      </c>
      <c r="C700" s="17" t="s">
        <v>8847</v>
      </c>
      <c r="D700" s="17">
        <v>59</v>
      </c>
      <c r="E700" s="141" t="s">
        <v>2671</v>
      </c>
      <c r="F700" s="135"/>
    </row>
    <row r="701" spans="1:6" s="7" customFormat="1" ht="18" customHeight="1" x14ac:dyDescent="0.25">
      <c r="A701" s="22" t="s">
        <v>2997</v>
      </c>
      <c r="B701" s="23" t="s">
        <v>8694</v>
      </c>
      <c r="C701" s="23" t="s">
        <v>8847</v>
      </c>
      <c r="D701" s="23">
        <v>60</v>
      </c>
      <c r="E701" s="146" t="s">
        <v>2675</v>
      </c>
      <c r="F701" s="135"/>
    </row>
    <row r="702" spans="1:6" s="7" customFormat="1" ht="18" customHeight="1" x14ac:dyDescent="0.25">
      <c r="A702" s="16" t="s">
        <v>2997</v>
      </c>
      <c r="B702" s="17" t="s">
        <v>8694</v>
      </c>
      <c r="C702" s="17" t="s">
        <v>8847</v>
      </c>
      <c r="D702" s="17">
        <v>61</v>
      </c>
      <c r="E702" s="141" t="s">
        <v>9268</v>
      </c>
      <c r="F702" s="135"/>
    </row>
    <row r="703" spans="1:6" s="7" customFormat="1" ht="18" customHeight="1" x14ac:dyDescent="0.25">
      <c r="A703" s="16" t="s">
        <v>2997</v>
      </c>
      <c r="B703" s="17" t="s">
        <v>8694</v>
      </c>
      <c r="C703" s="17" t="s">
        <v>8847</v>
      </c>
      <c r="D703" s="17">
        <v>62</v>
      </c>
      <c r="E703" s="141" t="s">
        <v>9785</v>
      </c>
      <c r="F703" s="135"/>
    </row>
    <row r="704" spans="1:6" s="7" customFormat="1" ht="18" customHeight="1" x14ac:dyDescent="0.25">
      <c r="A704" s="16" t="s">
        <v>2997</v>
      </c>
      <c r="B704" s="17" t="s">
        <v>8694</v>
      </c>
      <c r="C704" s="17" t="s">
        <v>8847</v>
      </c>
      <c r="D704" s="17">
        <v>63</v>
      </c>
      <c r="E704" s="141" t="s">
        <v>9786</v>
      </c>
      <c r="F704" s="135"/>
    </row>
    <row r="705" spans="1:6" s="7" customFormat="1" ht="18" customHeight="1" x14ac:dyDescent="0.25">
      <c r="A705" s="16" t="s">
        <v>2997</v>
      </c>
      <c r="B705" s="17" t="s">
        <v>8694</v>
      </c>
      <c r="C705" s="17" t="s">
        <v>8847</v>
      </c>
      <c r="D705" s="17">
        <v>64</v>
      </c>
      <c r="E705" s="141" t="s">
        <v>8565</v>
      </c>
      <c r="F705" s="135"/>
    </row>
    <row r="706" spans="1:6" s="7" customFormat="1" ht="18" customHeight="1" x14ac:dyDescent="0.25">
      <c r="A706" s="16" t="s">
        <v>2997</v>
      </c>
      <c r="B706" s="17" t="s">
        <v>8694</v>
      </c>
      <c r="C706" s="17" t="s">
        <v>8847</v>
      </c>
      <c r="D706" s="17">
        <v>69</v>
      </c>
      <c r="E706" s="141" t="s">
        <v>3449</v>
      </c>
      <c r="F706" s="135"/>
    </row>
    <row r="707" spans="1:6" s="7" customFormat="1" ht="18" customHeight="1" x14ac:dyDescent="0.25">
      <c r="A707" s="29" t="s">
        <v>2997</v>
      </c>
      <c r="B707" s="30" t="s">
        <v>8694</v>
      </c>
      <c r="C707" s="30" t="s">
        <v>8847</v>
      </c>
      <c r="D707" s="30" t="s">
        <v>7567</v>
      </c>
      <c r="E707" s="149" t="s">
        <v>3450</v>
      </c>
      <c r="F707" s="135"/>
    </row>
    <row r="708" spans="1:6" s="7" customFormat="1" ht="18" customHeight="1" x14ac:dyDescent="0.25">
      <c r="A708" s="16" t="s">
        <v>2997</v>
      </c>
      <c r="B708" s="17" t="s">
        <v>8694</v>
      </c>
      <c r="C708" s="17" t="s">
        <v>8847</v>
      </c>
      <c r="D708" s="17" t="s">
        <v>493</v>
      </c>
      <c r="E708" s="141" t="s">
        <v>6369</v>
      </c>
      <c r="F708" s="135"/>
    </row>
    <row r="709" spans="1:6" s="7" customFormat="1" ht="18" customHeight="1" x14ac:dyDescent="0.25">
      <c r="A709" s="16" t="s">
        <v>2997</v>
      </c>
      <c r="B709" s="17" t="s">
        <v>8694</v>
      </c>
      <c r="C709" s="17" t="s">
        <v>8847</v>
      </c>
      <c r="D709" s="17" t="s">
        <v>729</v>
      </c>
      <c r="E709" s="141" t="s">
        <v>6370</v>
      </c>
      <c r="F709" s="135"/>
    </row>
    <row r="710" spans="1:6" s="7" customFormat="1" ht="18" customHeight="1" x14ac:dyDescent="0.25">
      <c r="A710" s="16" t="s">
        <v>2997</v>
      </c>
      <c r="B710" s="17" t="s">
        <v>8694</v>
      </c>
      <c r="C710" s="17" t="s">
        <v>8847</v>
      </c>
      <c r="D710" s="17" t="s">
        <v>1698</v>
      </c>
      <c r="E710" s="141" t="s">
        <v>6371</v>
      </c>
      <c r="F710" s="135"/>
    </row>
    <row r="711" spans="1:6" s="7" customFormat="1" ht="18" customHeight="1" x14ac:dyDescent="0.25">
      <c r="A711" s="16" t="s">
        <v>2997</v>
      </c>
      <c r="B711" s="17" t="s">
        <v>8694</v>
      </c>
      <c r="C711" s="17" t="s">
        <v>8847</v>
      </c>
      <c r="D711" s="17" t="s">
        <v>1700</v>
      </c>
      <c r="E711" s="141" t="s">
        <v>6372</v>
      </c>
      <c r="F711" s="135"/>
    </row>
    <row r="712" spans="1:6" s="7" customFormat="1" ht="18" customHeight="1" x14ac:dyDescent="0.25">
      <c r="A712" s="16" t="s">
        <v>2997</v>
      </c>
      <c r="B712" s="17" t="s">
        <v>8694</v>
      </c>
      <c r="C712" s="17" t="s">
        <v>8847</v>
      </c>
      <c r="D712" s="17" t="s">
        <v>1702</v>
      </c>
      <c r="E712" s="141" t="s">
        <v>8464</v>
      </c>
      <c r="F712" s="135"/>
    </row>
    <row r="713" spans="1:6" s="7" customFormat="1" ht="18" customHeight="1" x14ac:dyDescent="0.25">
      <c r="A713" s="14" t="s">
        <v>2997</v>
      </c>
      <c r="B713" s="15" t="s">
        <v>8694</v>
      </c>
      <c r="C713" s="15" t="s">
        <v>1331</v>
      </c>
      <c r="D713" s="15" t="s">
        <v>9563</v>
      </c>
      <c r="E713" s="120" t="s">
        <v>6472</v>
      </c>
      <c r="F713" s="135"/>
    </row>
    <row r="714" spans="1:6" s="7" customFormat="1" ht="18" customHeight="1" x14ac:dyDescent="0.25">
      <c r="A714" s="22" t="s">
        <v>2997</v>
      </c>
      <c r="B714" s="23" t="s">
        <v>8694</v>
      </c>
      <c r="C714" s="23" t="s">
        <v>1331</v>
      </c>
      <c r="D714" s="23" t="s">
        <v>3002</v>
      </c>
      <c r="E714" s="146" t="s">
        <v>6473</v>
      </c>
      <c r="F714" s="135"/>
    </row>
    <row r="715" spans="1:6" s="7" customFormat="1" ht="18" customHeight="1" x14ac:dyDescent="0.25">
      <c r="A715" s="16" t="s">
        <v>2997</v>
      </c>
      <c r="B715" s="17" t="s">
        <v>8694</v>
      </c>
      <c r="C715" s="17" t="s">
        <v>1331</v>
      </c>
      <c r="D715" s="17" t="s">
        <v>597</v>
      </c>
      <c r="E715" s="141" t="s">
        <v>6474</v>
      </c>
      <c r="F715" s="135"/>
    </row>
    <row r="716" spans="1:6" s="7" customFormat="1" ht="18" customHeight="1" x14ac:dyDescent="0.25">
      <c r="A716" s="16" t="s">
        <v>2997</v>
      </c>
      <c r="B716" s="17" t="s">
        <v>8694</v>
      </c>
      <c r="C716" s="17" t="s">
        <v>1331</v>
      </c>
      <c r="D716" s="17" t="s">
        <v>2997</v>
      </c>
      <c r="E716" s="141" t="s">
        <v>6374</v>
      </c>
      <c r="F716" s="135"/>
    </row>
    <row r="717" spans="1:6" s="7" customFormat="1" ht="18" customHeight="1" x14ac:dyDescent="0.25">
      <c r="A717" s="16" t="s">
        <v>2997</v>
      </c>
      <c r="B717" s="17" t="s">
        <v>8694</v>
      </c>
      <c r="C717" s="17" t="s">
        <v>1331</v>
      </c>
      <c r="D717" s="17" t="s">
        <v>3905</v>
      </c>
      <c r="E717" s="141" t="s">
        <v>7255</v>
      </c>
      <c r="F717" s="135"/>
    </row>
    <row r="718" spans="1:6" s="7" customFormat="1" ht="18" customHeight="1" x14ac:dyDescent="0.25">
      <c r="A718" s="16" t="s">
        <v>2997</v>
      </c>
      <c r="B718" s="17" t="s">
        <v>8694</v>
      </c>
      <c r="C718" s="17" t="s">
        <v>1331</v>
      </c>
      <c r="D718" s="17" t="s">
        <v>2117</v>
      </c>
      <c r="E718" s="141" t="s">
        <v>7256</v>
      </c>
      <c r="F718" s="135"/>
    </row>
    <row r="719" spans="1:6" s="7" customFormat="1" ht="18" customHeight="1" x14ac:dyDescent="0.25">
      <c r="A719" s="16" t="s">
        <v>2997</v>
      </c>
      <c r="B719" s="17" t="s">
        <v>8694</v>
      </c>
      <c r="C719" s="17" t="s">
        <v>1331</v>
      </c>
      <c r="D719" s="17" t="s">
        <v>2119</v>
      </c>
      <c r="E719" s="141" t="s">
        <v>7257</v>
      </c>
      <c r="F719" s="135"/>
    </row>
    <row r="720" spans="1:6" s="7" customFormat="1" ht="18" customHeight="1" x14ac:dyDescent="0.25">
      <c r="A720" s="22" t="s">
        <v>2997</v>
      </c>
      <c r="B720" s="23" t="s">
        <v>8694</v>
      </c>
      <c r="C720" s="23" t="s">
        <v>1331</v>
      </c>
      <c r="D720" s="23" t="s">
        <v>7388</v>
      </c>
      <c r="E720" s="146" t="s">
        <v>8144</v>
      </c>
      <c r="F720" s="135"/>
    </row>
    <row r="721" spans="1:6" s="7" customFormat="1" ht="18" customHeight="1" x14ac:dyDescent="0.25">
      <c r="A721" s="16" t="s">
        <v>2997</v>
      </c>
      <c r="B721" s="17" t="s">
        <v>8694</v>
      </c>
      <c r="C721" s="17" t="s">
        <v>1331</v>
      </c>
      <c r="D721" s="17" t="s">
        <v>6519</v>
      </c>
      <c r="E721" s="141" t="s">
        <v>8145</v>
      </c>
      <c r="F721" s="135"/>
    </row>
    <row r="722" spans="1:6" s="7" customFormat="1" ht="18" customHeight="1" x14ac:dyDescent="0.25">
      <c r="A722" s="16" t="s">
        <v>2997</v>
      </c>
      <c r="B722" s="17" t="s">
        <v>8694</v>
      </c>
      <c r="C722" s="17" t="s">
        <v>1331</v>
      </c>
      <c r="D722" s="17" t="s">
        <v>6521</v>
      </c>
      <c r="E722" s="141" t="s">
        <v>9711</v>
      </c>
      <c r="F722" s="135"/>
    </row>
    <row r="723" spans="1:6" s="7" customFormat="1" ht="18" customHeight="1" x14ac:dyDescent="0.25">
      <c r="A723" s="16" t="s">
        <v>2997</v>
      </c>
      <c r="B723" s="17" t="s">
        <v>8694</v>
      </c>
      <c r="C723" s="17" t="s">
        <v>1331</v>
      </c>
      <c r="D723" s="17" t="s">
        <v>5653</v>
      </c>
      <c r="E723" s="141" t="s">
        <v>9712</v>
      </c>
      <c r="F723" s="135"/>
    </row>
    <row r="724" spans="1:6" s="7" customFormat="1" ht="18" customHeight="1" x14ac:dyDescent="0.25">
      <c r="A724" s="16" t="s">
        <v>2997</v>
      </c>
      <c r="B724" s="17" t="s">
        <v>8694</v>
      </c>
      <c r="C724" s="17" t="s">
        <v>1331</v>
      </c>
      <c r="D724" s="17" t="s">
        <v>4783</v>
      </c>
      <c r="E724" s="141" t="s">
        <v>9521</v>
      </c>
      <c r="F724" s="135"/>
    </row>
    <row r="725" spans="1:6" s="7" customFormat="1" ht="18" customHeight="1" x14ac:dyDescent="0.25">
      <c r="A725" s="16" t="s">
        <v>2997</v>
      </c>
      <c r="B725" s="17" t="s">
        <v>8694</v>
      </c>
      <c r="C725" s="17" t="s">
        <v>1331</v>
      </c>
      <c r="D725" s="17" t="s">
        <v>1218</v>
      </c>
      <c r="E725" s="141" t="s">
        <v>9522</v>
      </c>
      <c r="F725" s="135"/>
    </row>
    <row r="726" spans="1:6" s="7" customFormat="1" ht="18" customHeight="1" x14ac:dyDescent="0.25">
      <c r="A726" s="22" t="s">
        <v>2997</v>
      </c>
      <c r="B726" s="23" t="s">
        <v>8694</v>
      </c>
      <c r="C726" s="23" t="s">
        <v>1331</v>
      </c>
      <c r="D726" s="23" t="s">
        <v>1220</v>
      </c>
      <c r="E726" s="146" t="s">
        <v>9523</v>
      </c>
      <c r="F726" s="135"/>
    </row>
    <row r="727" spans="1:6" s="7" customFormat="1" ht="18" customHeight="1" x14ac:dyDescent="0.25">
      <c r="A727" s="16" t="s">
        <v>2997</v>
      </c>
      <c r="B727" s="17" t="s">
        <v>8694</v>
      </c>
      <c r="C727" s="17" t="s">
        <v>1331</v>
      </c>
      <c r="D727" s="17" t="s">
        <v>3907</v>
      </c>
      <c r="E727" s="141" t="s">
        <v>9613</v>
      </c>
      <c r="F727" s="135"/>
    </row>
    <row r="728" spans="1:6" s="7" customFormat="1" ht="18" customHeight="1" x14ac:dyDescent="0.25">
      <c r="A728" s="16" t="s">
        <v>2997</v>
      </c>
      <c r="B728" s="17" t="s">
        <v>8694</v>
      </c>
      <c r="C728" s="17" t="s">
        <v>1331</v>
      </c>
      <c r="D728" s="17" t="s">
        <v>3909</v>
      </c>
      <c r="E728" s="141" t="s">
        <v>6357</v>
      </c>
      <c r="F728" s="135"/>
    </row>
    <row r="729" spans="1:6" s="7" customFormat="1" ht="18" customHeight="1" x14ac:dyDescent="0.25">
      <c r="A729" s="16" t="s">
        <v>2997</v>
      </c>
      <c r="B729" s="17" t="s">
        <v>8694</v>
      </c>
      <c r="C729" s="17" t="s">
        <v>1331</v>
      </c>
      <c r="D729" s="17" t="s">
        <v>3911</v>
      </c>
      <c r="E729" s="141" t="s">
        <v>1850</v>
      </c>
      <c r="F729" s="135"/>
    </row>
    <row r="730" spans="1:6" s="7" customFormat="1" ht="18" customHeight="1" x14ac:dyDescent="0.25">
      <c r="A730" s="31" t="s">
        <v>2997</v>
      </c>
      <c r="B730" s="32" t="s">
        <v>8694</v>
      </c>
      <c r="C730" s="32" t="s">
        <v>1331</v>
      </c>
      <c r="D730" s="32" t="s">
        <v>3913</v>
      </c>
      <c r="E730" s="150" t="s">
        <v>8900</v>
      </c>
      <c r="F730" s="135"/>
    </row>
    <row r="731" spans="1:6" s="7" customFormat="1" ht="18" customHeight="1" x14ac:dyDescent="0.25">
      <c r="A731" s="37" t="s">
        <v>2997</v>
      </c>
      <c r="B731" s="37" t="s">
        <v>8694</v>
      </c>
      <c r="C731" s="37" t="s">
        <v>1331</v>
      </c>
      <c r="D731" s="37" t="s">
        <v>9833</v>
      </c>
      <c r="E731" s="153" t="s">
        <v>8901</v>
      </c>
      <c r="F731" s="135"/>
    </row>
    <row r="732" spans="1:6" s="7" customFormat="1" ht="18" customHeight="1" x14ac:dyDescent="0.25">
      <c r="A732" s="18" t="s">
        <v>2997</v>
      </c>
      <c r="B732" s="19" t="s">
        <v>8694</v>
      </c>
      <c r="C732" s="19" t="s">
        <v>6254</v>
      </c>
      <c r="D732" s="19" t="s">
        <v>9563</v>
      </c>
      <c r="E732" s="144" t="s">
        <v>2730</v>
      </c>
      <c r="F732" s="135"/>
    </row>
    <row r="733" spans="1:6" s="7" customFormat="1" ht="18" customHeight="1" x14ac:dyDescent="0.25">
      <c r="A733" s="22" t="s">
        <v>2997</v>
      </c>
      <c r="B733" s="23" t="s">
        <v>8694</v>
      </c>
      <c r="C733" s="23" t="s">
        <v>6254</v>
      </c>
      <c r="D733" s="23" t="s">
        <v>3002</v>
      </c>
      <c r="E733" s="146" t="s">
        <v>2731</v>
      </c>
      <c r="F733" s="135"/>
    </row>
    <row r="734" spans="1:6" s="7" customFormat="1" ht="18" customHeight="1" x14ac:dyDescent="0.25">
      <c r="A734" s="16" t="s">
        <v>2997</v>
      </c>
      <c r="B734" s="17" t="s">
        <v>8694</v>
      </c>
      <c r="C734" s="17" t="s">
        <v>6254</v>
      </c>
      <c r="D734" s="17" t="s">
        <v>597</v>
      </c>
      <c r="E734" s="141" t="s">
        <v>8003</v>
      </c>
      <c r="F734" s="135"/>
    </row>
    <row r="735" spans="1:6" s="7" customFormat="1" ht="18" customHeight="1" x14ac:dyDescent="0.25">
      <c r="A735" s="16" t="s">
        <v>2997</v>
      </c>
      <c r="B735" s="17" t="s">
        <v>8694</v>
      </c>
      <c r="C735" s="17" t="s">
        <v>6254</v>
      </c>
      <c r="D735" s="17" t="s">
        <v>2997</v>
      </c>
      <c r="E735" s="141" t="s">
        <v>6231</v>
      </c>
      <c r="F735" s="135"/>
    </row>
    <row r="736" spans="1:6" s="7" customFormat="1" ht="18" customHeight="1" x14ac:dyDescent="0.25">
      <c r="A736" s="16" t="s">
        <v>2997</v>
      </c>
      <c r="B736" s="17" t="s">
        <v>8694</v>
      </c>
      <c r="C736" s="17" t="s">
        <v>6254</v>
      </c>
      <c r="D736" s="17" t="s">
        <v>3905</v>
      </c>
      <c r="E736" s="141" t="s">
        <v>9905</v>
      </c>
      <c r="F736" s="135"/>
    </row>
    <row r="737" spans="1:6" s="7" customFormat="1" ht="18" customHeight="1" x14ac:dyDescent="0.25">
      <c r="A737" s="16" t="s">
        <v>2997</v>
      </c>
      <c r="B737" s="17" t="s">
        <v>8694</v>
      </c>
      <c r="C737" s="17" t="s">
        <v>6254</v>
      </c>
      <c r="D737" s="17" t="s">
        <v>2117</v>
      </c>
      <c r="E737" s="141" t="s">
        <v>9906</v>
      </c>
      <c r="F737" s="135"/>
    </row>
    <row r="738" spans="1:6" s="7" customFormat="1" ht="18" customHeight="1" x14ac:dyDescent="0.25">
      <c r="A738" s="16" t="s">
        <v>2997</v>
      </c>
      <c r="B738" s="17" t="s">
        <v>8694</v>
      </c>
      <c r="C738" s="17" t="s">
        <v>6254</v>
      </c>
      <c r="D738" s="17" t="s">
        <v>2119</v>
      </c>
      <c r="E738" s="141" t="s">
        <v>6663</v>
      </c>
      <c r="F738" s="135"/>
    </row>
    <row r="739" spans="1:6" s="7" customFormat="1" ht="18" customHeight="1" x14ac:dyDescent="0.25">
      <c r="A739" s="22" t="s">
        <v>2997</v>
      </c>
      <c r="B739" s="23" t="s">
        <v>8694</v>
      </c>
      <c r="C739" s="23" t="s">
        <v>6254</v>
      </c>
      <c r="D739" s="23" t="s">
        <v>7388</v>
      </c>
      <c r="E739" s="146" t="s">
        <v>6664</v>
      </c>
      <c r="F739" s="135"/>
    </row>
    <row r="740" spans="1:6" s="7" customFormat="1" ht="18" customHeight="1" x14ac:dyDescent="0.25">
      <c r="A740" s="16" t="s">
        <v>2997</v>
      </c>
      <c r="B740" s="17" t="s">
        <v>8694</v>
      </c>
      <c r="C740" s="17" t="s">
        <v>6254</v>
      </c>
      <c r="D740" s="17" t="s">
        <v>6519</v>
      </c>
      <c r="E740" s="141" t="s">
        <v>8315</v>
      </c>
      <c r="F740" s="135"/>
    </row>
    <row r="741" spans="1:6" s="7" customFormat="1" ht="18" customHeight="1" x14ac:dyDescent="0.25">
      <c r="A741" s="16" t="s">
        <v>2997</v>
      </c>
      <c r="B741" s="17" t="s">
        <v>8694</v>
      </c>
      <c r="C741" s="17" t="s">
        <v>6254</v>
      </c>
      <c r="D741" s="17" t="s">
        <v>6521</v>
      </c>
      <c r="E741" s="141" t="s">
        <v>8301</v>
      </c>
      <c r="F741" s="135"/>
    </row>
    <row r="742" spans="1:6" s="7" customFormat="1" ht="18" customHeight="1" x14ac:dyDescent="0.25">
      <c r="A742" s="16" t="s">
        <v>2997</v>
      </c>
      <c r="B742" s="17" t="s">
        <v>8694</v>
      </c>
      <c r="C742" s="17" t="s">
        <v>6254</v>
      </c>
      <c r="D742" s="17" t="s">
        <v>5653</v>
      </c>
      <c r="E742" s="141" t="s">
        <v>8302</v>
      </c>
      <c r="F742" s="135"/>
    </row>
    <row r="743" spans="1:6" s="7" customFormat="1" ht="18" customHeight="1" x14ac:dyDescent="0.25">
      <c r="A743" s="16" t="s">
        <v>2997</v>
      </c>
      <c r="B743" s="17" t="s">
        <v>8694</v>
      </c>
      <c r="C743" s="17" t="s">
        <v>6254</v>
      </c>
      <c r="D743" s="17" t="s">
        <v>4783</v>
      </c>
      <c r="E743" s="141" t="s">
        <v>8303</v>
      </c>
      <c r="F743" s="135"/>
    </row>
    <row r="744" spans="1:6" s="7" customFormat="1" ht="18" customHeight="1" x14ac:dyDescent="0.25">
      <c r="A744" s="16" t="s">
        <v>2997</v>
      </c>
      <c r="B744" s="17" t="s">
        <v>8694</v>
      </c>
      <c r="C744" s="17" t="s">
        <v>6254</v>
      </c>
      <c r="D744" s="17" t="s">
        <v>1218</v>
      </c>
      <c r="E744" s="141" t="s">
        <v>9198</v>
      </c>
      <c r="F744" s="135"/>
    </row>
    <row r="745" spans="1:6" s="7" customFormat="1" ht="18" customHeight="1" x14ac:dyDescent="0.25">
      <c r="A745" s="22" t="s">
        <v>2997</v>
      </c>
      <c r="B745" s="23" t="s">
        <v>8694</v>
      </c>
      <c r="C745" s="23" t="s">
        <v>6254</v>
      </c>
      <c r="D745" s="23" t="s">
        <v>1220</v>
      </c>
      <c r="E745" s="146" t="s">
        <v>9768</v>
      </c>
      <c r="F745" s="135"/>
    </row>
    <row r="746" spans="1:6" s="7" customFormat="1" ht="18" customHeight="1" x14ac:dyDescent="0.25">
      <c r="A746" s="16" t="s">
        <v>2997</v>
      </c>
      <c r="B746" s="17" t="s">
        <v>8694</v>
      </c>
      <c r="C746" s="17" t="s">
        <v>6254</v>
      </c>
      <c r="D746" s="17" t="s">
        <v>3907</v>
      </c>
      <c r="E746" s="141" t="s">
        <v>9769</v>
      </c>
      <c r="F746" s="135"/>
    </row>
    <row r="747" spans="1:6" s="7" customFormat="1" ht="18" customHeight="1" x14ac:dyDescent="0.25">
      <c r="A747" s="16" t="s">
        <v>2997</v>
      </c>
      <c r="B747" s="17" t="s">
        <v>8694</v>
      </c>
      <c r="C747" s="17" t="s">
        <v>6254</v>
      </c>
      <c r="D747" s="17" t="s">
        <v>3909</v>
      </c>
      <c r="E747" s="141" t="s">
        <v>8116</v>
      </c>
      <c r="F747" s="135"/>
    </row>
    <row r="748" spans="1:6" s="7" customFormat="1" ht="18" customHeight="1" x14ac:dyDescent="0.25">
      <c r="A748" s="16" t="s">
        <v>2997</v>
      </c>
      <c r="B748" s="17" t="s">
        <v>8694</v>
      </c>
      <c r="C748" s="17" t="s">
        <v>6254</v>
      </c>
      <c r="D748" s="17" t="s">
        <v>3911</v>
      </c>
      <c r="E748" s="141" t="s">
        <v>7030</v>
      </c>
      <c r="F748" s="135"/>
    </row>
    <row r="749" spans="1:6" s="7" customFormat="1" ht="18" customHeight="1" x14ac:dyDescent="0.25">
      <c r="A749" s="16" t="s">
        <v>2997</v>
      </c>
      <c r="B749" s="17" t="s">
        <v>8694</v>
      </c>
      <c r="C749" s="17" t="s">
        <v>6254</v>
      </c>
      <c r="D749" s="17" t="s">
        <v>3913</v>
      </c>
      <c r="E749" s="141" t="s">
        <v>6139</v>
      </c>
      <c r="F749" s="135"/>
    </row>
    <row r="750" spans="1:6" s="7" customFormat="1" ht="18" customHeight="1" x14ac:dyDescent="0.25">
      <c r="A750" s="16" t="s">
        <v>2997</v>
      </c>
      <c r="B750" s="17" t="s">
        <v>8694</v>
      </c>
      <c r="C750" s="17" t="s">
        <v>6254</v>
      </c>
      <c r="D750" s="17" t="s">
        <v>9833</v>
      </c>
      <c r="E750" s="141" t="s">
        <v>8183</v>
      </c>
      <c r="F750" s="135"/>
    </row>
    <row r="751" spans="1:6" s="7" customFormat="1" ht="18" customHeight="1" x14ac:dyDescent="0.25">
      <c r="A751" s="38" t="s">
        <v>2997</v>
      </c>
      <c r="B751" s="39" t="s">
        <v>8847</v>
      </c>
      <c r="C751" s="39" t="s">
        <v>2998</v>
      </c>
      <c r="D751" s="39" t="s">
        <v>9563</v>
      </c>
      <c r="E751" s="154" t="s">
        <v>8184</v>
      </c>
      <c r="F751" s="135"/>
    </row>
    <row r="752" spans="1:6" s="7" customFormat="1" ht="18" customHeight="1" x14ac:dyDescent="0.25">
      <c r="A752" s="14" t="s">
        <v>2997</v>
      </c>
      <c r="B752" s="15" t="s">
        <v>8847</v>
      </c>
      <c r="C752" s="15" t="s">
        <v>598</v>
      </c>
      <c r="D752" s="15" t="s">
        <v>9563</v>
      </c>
      <c r="E752" s="120" t="s">
        <v>8185</v>
      </c>
      <c r="F752" s="135"/>
    </row>
    <row r="753" spans="1:6" s="7" customFormat="1" ht="18" customHeight="1" x14ac:dyDescent="0.25">
      <c r="A753" s="22" t="s">
        <v>2997</v>
      </c>
      <c r="B753" s="23" t="s">
        <v>8847</v>
      </c>
      <c r="C753" s="23" t="s">
        <v>598</v>
      </c>
      <c r="D753" s="23" t="s">
        <v>3002</v>
      </c>
      <c r="E753" s="146" t="s">
        <v>7898</v>
      </c>
      <c r="F753" s="135"/>
    </row>
    <row r="754" spans="1:6" s="7" customFormat="1" ht="18" customHeight="1" x14ac:dyDescent="0.25">
      <c r="A754" s="16" t="s">
        <v>2997</v>
      </c>
      <c r="B754" s="17" t="s">
        <v>8847</v>
      </c>
      <c r="C754" s="17" t="s">
        <v>598</v>
      </c>
      <c r="D754" s="17" t="s">
        <v>597</v>
      </c>
      <c r="E754" s="141" t="s">
        <v>7899</v>
      </c>
      <c r="F754" s="135"/>
    </row>
    <row r="755" spans="1:6" s="7" customFormat="1" ht="18" customHeight="1" x14ac:dyDescent="0.25">
      <c r="A755" s="16" t="s">
        <v>2997</v>
      </c>
      <c r="B755" s="17" t="s">
        <v>8847</v>
      </c>
      <c r="C755" s="17" t="s">
        <v>598</v>
      </c>
      <c r="D755" s="17" t="s">
        <v>2997</v>
      </c>
      <c r="E755" s="141" t="s">
        <v>7900</v>
      </c>
      <c r="F755" s="135"/>
    </row>
    <row r="756" spans="1:6" s="7" customFormat="1" ht="18" customHeight="1" x14ac:dyDescent="0.25">
      <c r="A756" s="16" t="s">
        <v>2997</v>
      </c>
      <c r="B756" s="17" t="s">
        <v>8847</v>
      </c>
      <c r="C756" s="17" t="s">
        <v>598</v>
      </c>
      <c r="D756" s="17" t="s">
        <v>3905</v>
      </c>
      <c r="E756" s="141" t="s">
        <v>6345</v>
      </c>
      <c r="F756" s="135"/>
    </row>
    <row r="757" spans="1:6" s="7" customFormat="1" ht="18" customHeight="1" x14ac:dyDescent="0.25">
      <c r="A757" s="16" t="s">
        <v>2997</v>
      </c>
      <c r="B757" s="17" t="s">
        <v>8847</v>
      </c>
      <c r="C757" s="17" t="s">
        <v>598</v>
      </c>
      <c r="D757" s="17" t="s">
        <v>2117</v>
      </c>
      <c r="E757" s="141" t="s">
        <v>10072</v>
      </c>
      <c r="F757" s="135"/>
    </row>
    <row r="758" spans="1:6" s="7" customFormat="1" ht="18" customHeight="1" x14ac:dyDescent="0.25">
      <c r="A758" s="16" t="s">
        <v>2997</v>
      </c>
      <c r="B758" s="17" t="s">
        <v>8847</v>
      </c>
      <c r="C758" s="17" t="s">
        <v>598</v>
      </c>
      <c r="D758" s="17" t="s">
        <v>2119</v>
      </c>
      <c r="E758" s="141" t="s">
        <v>10073</v>
      </c>
      <c r="F758" s="135"/>
    </row>
    <row r="759" spans="1:6" s="7" customFormat="1" ht="18" customHeight="1" x14ac:dyDescent="0.25">
      <c r="A759" s="22" t="s">
        <v>2997</v>
      </c>
      <c r="B759" s="23" t="s">
        <v>8847</v>
      </c>
      <c r="C759" s="23" t="s">
        <v>598</v>
      </c>
      <c r="D759" s="23" t="s">
        <v>7388</v>
      </c>
      <c r="E759" s="146" t="s">
        <v>10074</v>
      </c>
      <c r="F759" s="135"/>
    </row>
    <row r="760" spans="1:6" s="7" customFormat="1" ht="18" customHeight="1" x14ac:dyDescent="0.25">
      <c r="A760" s="16" t="s">
        <v>2997</v>
      </c>
      <c r="B760" s="17" t="s">
        <v>8847</v>
      </c>
      <c r="C760" s="17" t="s">
        <v>598</v>
      </c>
      <c r="D760" s="17" t="s">
        <v>6519</v>
      </c>
      <c r="E760" s="141" t="s">
        <v>10075</v>
      </c>
      <c r="F760" s="135"/>
    </row>
    <row r="761" spans="1:6" s="7" customFormat="1" ht="18" customHeight="1" x14ac:dyDescent="0.25">
      <c r="A761" s="16" t="s">
        <v>2997</v>
      </c>
      <c r="B761" s="17" t="s">
        <v>8847</v>
      </c>
      <c r="C761" s="17" t="s">
        <v>598</v>
      </c>
      <c r="D761" s="17" t="s">
        <v>6521</v>
      </c>
      <c r="E761" s="141" t="s">
        <v>9778</v>
      </c>
      <c r="F761" s="135"/>
    </row>
    <row r="762" spans="1:6" s="7" customFormat="1" ht="18" customHeight="1" x14ac:dyDescent="0.25">
      <c r="A762" s="16" t="s">
        <v>2997</v>
      </c>
      <c r="B762" s="17" t="s">
        <v>8847</v>
      </c>
      <c r="C762" s="17" t="s">
        <v>598</v>
      </c>
      <c r="D762" s="17" t="s">
        <v>5653</v>
      </c>
      <c r="E762" s="141" t="s">
        <v>9779</v>
      </c>
      <c r="F762" s="135"/>
    </row>
    <row r="763" spans="1:6" s="7" customFormat="1" ht="18" customHeight="1" x14ac:dyDescent="0.25">
      <c r="A763" s="16" t="s">
        <v>2997</v>
      </c>
      <c r="B763" s="17" t="s">
        <v>8847</v>
      </c>
      <c r="C763" s="17" t="s">
        <v>598</v>
      </c>
      <c r="D763" s="17" t="s">
        <v>4783</v>
      </c>
      <c r="E763" s="141" t="s">
        <v>3794</v>
      </c>
      <c r="F763" s="135"/>
    </row>
    <row r="764" spans="1:6" s="7" customFormat="1" ht="18" customHeight="1" x14ac:dyDescent="0.25">
      <c r="A764" s="16" t="s">
        <v>2997</v>
      </c>
      <c r="B764" s="17" t="s">
        <v>8847</v>
      </c>
      <c r="C764" s="17" t="s">
        <v>598</v>
      </c>
      <c r="D764" s="17" t="s">
        <v>1218</v>
      </c>
      <c r="E764" s="141" t="s">
        <v>9713</v>
      </c>
      <c r="F764" s="135"/>
    </row>
    <row r="765" spans="1:6" s="7" customFormat="1" ht="18" customHeight="1" x14ac:dyDescent="0.25">
      <c r="A765" s="22" t="s">
        <v>2997</v>
      </c>
      <c r="B765" s="23" t="s">
        <v>8847</v>
      </c>
      <c r="C765" s="23" t="s">
        <v>598</v>
      </c>
      <c r="D765" s="23" t="s">
        <v>1220</v>
      </c>
      <c r="E765" s="146" t="s">
        <v>9714</v>
      </c>
      <c r="F765" s="135"/>
    </row>
    <row r="766" spans="1:6" s="7" customFormat="1" ht="18" customHeight="1" x14ac:dyDescent="0.25">
      <c r="A766" s="16" t="s">
        <v>2997</v>
      </c>
      <c r="B766" s="17" t="s">
        <v>8847</v>
      </c>
      <c r="C766" s="17" t="s">
        <v>598</v>
      </c>
      <c r="D766" s="17" t="s">
        <v>3907</v>
      </c>
      <c r="E766" s="141" t="s">
        <v>9967</v>
      </c>
      <c r="F766" s="135"/>
    </row>
    <row r="767" spans="1:6" s="7" customFormat="1" ht="18" customHeight="1" x14ac:dyDescent="0.25">
      <c r="A767" s="16" t="s">
        <v>2997</v>
      </c>
      <c r="B767" s="17" t="s">
        <v>8847</v>
      </c>
      <c r="C767" s="17" t="s">
        <v>598</v>
      </c>
      <c r="D767" s="17" t="s">
        <v>3909</v>
      </c>
      <c r="E767" s="141" t="s">
        <v>9968</v>
      </c>
      <c r="F767" s="135"/>
    </row>
    <row r="768" spans="1:6" s="7" customFormat="1" ht="18" customHeight="1" x14ac:dyDescent="0.25">
      <c r="A768" s="16" t="s">
        <v>2997</v>
      </c>
      <c r="B768" s="17" t="s">
        <v>8847</v>
      </c>
      <c r="C768" s="17" t="s">
        <v>598</v>
      </c>
      <c r="D768" s="17" t="s">
        <v>3911</v>
      </c>
      <c r="E768" s="141" t="s">
        <v>9969</v>
      </c>
      <c r="F768" s="135"/>
    </row>
    <row r="769" spans="1:6" s="7" customFormat="1" ht="18" customHeight="1" x14ac:dyDescent="0.25">
      <c r="A769" s="16" t="s">
        <v>2997</v>
      </c>
      <c r="B769" s="17" t="s">
        <v>8847</v>
      </c>
      <c r="C769" s="17" t="s">
        <v>598</v>
      </c>
      <c r="D769" s="17" t="s">
        <v>3913</v>
      </c>
      <c r="E769" s="141" t="s">
        <v>9970</v>
      </c>
      <c r="F769" s="135"/>
    </row>
    <row r="770" spans="1:6" s="7" customFormat="1" ht="18" customHeight="1" x14ac:dyDescent="0.25">
      <c r="A770" s="16" t="s">
        <v>2997</v>
      </c>
      <c r="B770" s="17" t="s">
        <v>8847</v>
      </c>
      <c r="C770" s="17" t="s">
        <v>598</v>
      </c>
      <c r="D770" s="17" t="s">
        <v>9833</v>
      </c>
      <c r="E770" s="141" t="s">
        <v>5542</v>
      </c>
      <c r="F770" s="135"/>
    </row>
    <row r="771" spans="1:6" s="7" customFormat="1" ht="18" customHeight="1" x14ac:dyDescent="0.25">
      <c r="A771" s="22" t="s">
        <v>2997</v>
      </c>
      <c r="B771" s="23" t="s">
        <v>8847</v>
      </c>
      <c r="C771" s="23" t="s">
        <v>598</v>
      </c>
      <c r="D771" s="23" t="s">
        <v>9835</v>
      </c>
      <c r="E771" s="146" t="s">
        <v>9598</v>
      </c>
      <c r="F771" s="135"/>
    </row>
    <row r="772" spans="1:6" s="7" customFormat="1" ht="18" customHeight="1" x14ac:dyDescent="0.25">
      <c r="A772" s="16" t="s">
        <v>2997</v>
      </c>
      <c r="B772" s="17" t="s">
        <v>8847</v>
      </c>
      <c r="C772" s="17" t="s">
        <v>598</v>
      </c>
      <c r="D772" s="17" t="s">
        <v>9837</v>
      </c>
      <c r="E772" s="141" t="s">
        <v>9740</v>
      </c>
      <c r="F772" s="135"/>
    </row>
    <row r="773" spans="1:6" s="7" customFormat="1" ht="18" customHeight="1" x14ac:dyDescent="0.25">
      <c r="A773" s="16" t="s">
        <v>2997</v>
      </c>
      <c r="B773" s="17" t="s">
        <v>8847</v>
      </c>
      <c r="C773" s="17" t="s">
        <v>598</v>
      </c>
      <c r="D773" s="17" t="s">
        <v>9164</v>
      </c>
      <c r="E773" s="141" t="s">
        <v>8853</v>
      </c>
      <c r="F773" s="135"/>
    </row>
    <row r="774" spans="1:6" s="7" customFormat="1" ht="18" customHeight="1" x14ac:dyDescent="0.25">
      <c r="A774" s="16" t="s">
        <v>2997</v>
      </c>
      <c r="B774" s="17" t="s">
        <v>8847</v>
      </c>
      <c r="C774" s="17" t="s">
        <v>598</v>
      </c>
      <c r="D774" s="17" t="s">
        <v>3056</v>
      </c>
      <c r="E774" s="141" t="s">
        <v>8854</v>
      </c>
      <c r="F774" s="135"/>
    </row>
    <row r="775" spans="1:6" s="7" customFormat="1" ht="18" customHeight="1" x14ac:dyDescent="0.25">
      <c r="A775" s="16" t="s">
        <v>2997</v>
      </c>
      <c r="B775" s="17" t="s">
        <v>8847</v>
      </c>
      <c r="C775" s="17" t="s">
        <v>598</v>
      </c>
      <c r="D775" s="17" t="s">
        <v>7349</v>
      </c>
      <c r="E775" s="141" t="s">
        <v>9444</v>
      </c>
      <c r="F775" s="135"/>
    </row>
    <row r="776" spans="1:6" s="7" customFormat="1" ht="18" customHeight="1" x14ac:dyDescent="0.25">
      <c r="A776" s="16" t="s">
        <v>2997</v>
      </c>
      <c r="B776" s="17" t="s">
        <v>8847</v>
      </c>
      <c r="C776" s="17" t="s">
        <v>598</v>
      </c>
      <c r="D776" s="17" t="s">
        <v>7954</v>
      </c>
      <c r="E776" s="141" t="s">
        <v>9976</v>
      </c>
      <c r="F776" s="135"/>
    </row>
    <row r="777" spans="1:6" s="7" customFormat="1" ht="18" customHeight="1" x14ac:dyDescent="0.25">
      <c r="A777" s="22" t="s">
        <v>2997</v>
      </c>
      <c r="B777" s="23" t="s">
        <v>8847</v>
      </c>
      <c r="C777" s="23" t="s">
        <v>598</v>
      </c>
      <c r="D777" s="23" t="s">
        <v>7956</v>
      </c>
      <c r="E777" s="146" t="s">
        <v>9977</v>
      </c>
      <c r="F777" s="135"/>
    </row>
    <row r="778" spans="1:6" s="7" customFormat="1" ht="18" customHeight="1" x14ac:dyDescent="0.25">
      <c r="A778" s="16" t="s">
        <v>2997</v>
      </c>
      <c r="B778" s="17" t="s">
        <v>8847</v>
      </c>
      <c r="C778" s="17" t="s">
        <v>598</v>
      </c>
      <c r="D778" s="17" t="s">
        <v>7068</v>
      </c>
      <c r="E778" s="141" t="s">
        <v>9978</v>
      </c>
      <c r="F778" s="135"/>
    </row>
    <row r="779" spans="1:6" s="7" customFormat="1" ht="18" customHeight="1" x14ac:dyDescent="0.25">
      <c r="A779" s="16" t="s">
        <v>2997</v>
      </c>
      <c r="B779" s="17" t="s">
        <v>8847</v>
      </c>
      <c r="C779" s="17" t="s">
        <v>598</v>
      </c>
      <c r="D779" s="17" t="s">
        <v>7070</v>
      </c>
      <c r="E779" s="141" t="s">
        <v>9979</v>
      </c>
      <c r="F779" s="135"/>
    </row>
    <row r="780" spans="1:6" s="7" customFormat="1" ht="18" customHeight="1" x14ac:dyDescent="0.25">
      <c r="A780" s="16" t="s">
        <v>2997</v>
      </c>
      <c r="B780" s="17" t="s">
        <v>8847</v>
      </c>
      <c r="C780" s="17" t="s">
        <v>598</v>
      </c>
      <c r="D780" s="17" t="s">
        <v>5612</v>
      </c>
      <c r="E780" s="141" t="s">
        <v>9980</v>
      </c>
      <c r="F780" s="135"/>
    </row>
    <row r="781" spans="1:6" s="7" customFormat="1" ht="18" customHeight="1" x14ac:dyDescent="0.25">
      <c r="A781" s="16" t="s">
        <v>2997</v>
      </c>
      <c r="B781" s="17" t="s">
        <v>8847</v>
      </c>
      <c r="C781" s="17" t="s">
        <v>598</v>
      </c>
      <c r="D781" s="17" t="s">
        <v>7551</v>
      </c>
      <c r="E781" s="141" t="s">
        <v>8172</v>
      </c>
      <c r="F781" s="135"/>
    </row>
    <row r="782" spans="1:6" s="7" customFormat="1" ht="18" customHeight="1" x14ac:dyDescent="0.25">
      <c r="A782" s="16" t="s">
        <v>2997</v>
      </c>
      <c r="B782" s="17" t="s">
        <v>8847</v>
      </c>
      <c r="C782" s="17" t="s">
        <v>598</v>
      </c>
      <c r="D782" s="17" t="s">
        <v>7553</v>
      </c>
      <c r="E782" s="141" t="s">
        <v>7283</v>
      </c>
      <c r="F782" s="135"/>
    </row>
    <row r="783" spans="1:6" s="7" customFormat="1" ht="18" customHeight="1" x14ac:dyDescent="0.25">
      <c r="A783" s="22" t="s">
        <v>2997</v>
      </c>
      <c r="B783" s="23" t="s">
        <v>8847</v>
      </c>
      <c r="C783" s="23" t="s">
        <v>598</v>
      </c>
      <c r="D783" s="23" t="s">
        <v>7555</v>
      </c>
      <c r="E783" s="146" t="s">
        <v>7284</v>
      </c>
      <c r="F783" s="135"/>
    </row>
    <row r="784" spans="1:6" s="7" customFormat="1" ht="18" customHeight="1" x14ac:dyDescent="0.25">
      <c r="A784" s="16" t="s">
        <v>2997</v>
      </c>
      <c r="B784" s="17" t="s">
        <v>8847</v>
      </c>
      <c r="C784" s="17" t="s">
        <v>598</v>
      </c>
      <c r="D784" s="17" t="s">
        <v>7557</v>
      </c>
      <c r="E784" s="141" t="s">
        <v>6404</v>
      </c>
      <c r="F784" s="135"/>
    </row>
    <row r="785" spans="1:6" s="7" customFormat="1" ht="18" customHeight="1" x14ac:dyDescent="0.25">
      <c r="A785" s="16" t="s">
        <v>2997</v>
      </c>
      <c r="B785" s="17" t="s">
        <v>8847</v>
      </c>
      <c r="C785" s="17" t="s">
        <v>598</v>
      </c>
      <c r="D785" s="17" t="s">
        <v>7559</v>
      </c>
      <c r="E785" s="141" t="s">
        <v>6405</v>
      </c>
      <c r="F785" s="135"/>
    </row>
    <row r="786" spans="1:6" s="7" customFormat="1" ht="18" customHeight="1" x14ac:dyDescent="0.25">
      <c r="A786" s="16" t="s">
        <v>2997</v>
      </c>
      <c r="B786" s="17" t="s">
        <v>8847</v>
      </c>
      <c r="C786" s="17" t="s">
        <v>598</v>
      </c>
      <c r="D786" s="17" t="s">
        <v>7561</v>
      </c>
      <c r="E786" s="141" t="s">
        <v>7919</v>
      </c>
      <c r="F786" s="135"/>
    </row>
    <row r="787" spans="1:6" s="7" customFormat="1" ht="18" customHeight="1" x14ac:dyDescent="0.25">
      <c r="A787" s="16" t="s">
        <v>2997</v>
      </c>
      <c r="B787" s="17" t="s">
        <v>8847</v>
      </c>
      <c r="C787" s="17" t="s">
        <v>598</v>
      </c>
      <c r="D787" s="17" t="s">
        <v>7563</v>
      </c>
      <c r="E787" s="141" t="s">
        <v>7336</v>
      </c>
      <c r="F787" s="135"/>
    </row>
    <row r="788" spans="1:6" s="7" customFormat="1" ht="18" customHeight="1" x14ac:dyDescent="0.25">
      <c r="A788" s="16" t="s">
        <v>2997</v>
      </c>
      <c r="B788" s="17" t="s">
        <v>8847</v>
      </c>
      <c r="C788" s="17" t="s">
        <v>598</v>
      </c>
      <c r="D788" s="17" t="s">
        <v>7565</v>
      </c>
      <c r="E788" s="141" t="s">
        <v>7355</v>
      </c>
      <c r="F788" s="135"/>
    </row>
    <row r="789" spans="1:6" s="7" customFormat="1" ht="18" customHeight="1" x14ac:dyDescent="0.25">
      <c r="A789" s="29" t="s">
        <v>2997</v>
      </c>
      <c r="B789" s="30" t="s">
        <v>8847</v>
      </c>
      <c r="C789" s="30" t="s">
        <v>598</v>
      </c>
      <c r="D789" s="30" t="s">
        <v>7567</v>
      </c>
      <c r="E789" s="149" t="s">
        <v>8591</v>
      </c>
      <c r="F789" s="135"/>
    </row>
    <row r="790" spans="1:6" s="7" customFormat="1" ht="18" customHeight="1" x14ac:dyDescent="0.25">
      <c r="A790" s="16" t="s">
        <v>2997</v>
      </c>
      <c r="B790" s="17" t="s">
        <v>8847</v>
      </c>
      <c r="C790" s="17" t="s">
        <v>598</v>
      </c>
      <c r="D790" s="17" t="s">
        <v>493</v>
      </c>
      <c r="E790" s="141" t="s">
        <v>8592</v>
      </c>
      <c r="F790" s="135"/>
    </row>
    <row r="791" spans="1:6" s="7" customFormat="1" ht="18" customHeight="1" x14ac:dyDescent="0.25">
      <c r="A791" s="16" t="s">
        <v>2997</v>
      </c>
      <c r="B791" s="17" t="s">
        <v>8847</v>
      </c>
      <c r="C791" s="17" t="s">
        <v>598</v>
      </c>
      <c r="D791" s="17" t="s">
        <v>729</v>
      </c>
      <c r="E791" s="141" t="s">
        <v>6433</v>
      </c>
      <c r="F791" s="135"/>
    </row>
    <row r="792" spans="1:6" s="7" customFormat="1" ht="18" customHeight="1" x14ac:dyDescent="0.25">
      <c r="A792" s="16" t="s">
        <v>2997</v>
      </c>
      <c r="B792" s="17" t="s">
        <v>8847</v>
      </c>
      <c r="C792" s="17" t="s">
        <v>598</v>
      </c>
      <c r="D792" s="17" t="s">
        <v>1698</v>
      </c>
      <c r="E792" s="141" t="s">
        <v>2952</v>
      </c>
      <c r="F792" s="135"/>
    </row>
    <row r="793" spans="1:6" s="7" customFormat="1" ht="18" customHeight="1" x14ac:dyDescent="0.25">
      <c r="A793" s="16" t="s">
        <v>2997</v>
      </c>
      <c r="B793" s="17" t="s">
        <v>8847</v>
      </c>
      <c r="C793" s="17" t="s">
        <v>598</v>
      </c>
      <c r="D793" s="17" t="s">
        <v>1700</v>
      </c>
      <c r="E793" s="141" t="s">
        <v>5561</v>
      </c>
      <c r="F793" s="135"/>
    </row>
    <row r="794" spans="1:6" s="7" customFormat="1" ht="18" customHeight="1" x14ac:dyDescent="0.25">
      <c r="A794" s="16" t="s">
        <v>2997</v>
      </c>
      <c r="B794" s="17" t="s">
        <v>8847</v>
      </c>
      <c r="C794" s="17" t="s">
        <v>598</v>
      </c>
      <c r="D794" s="17" t="s">
        <v>1702</v>
      </c>
      <c r="E794" s="141" t="s">
        <v>5562</v>
      </c>
      <c r="F794" s="135"/>
    </row>
    <row r="795" spans="1:6" s="7" customFormat="1" ht="18" customHeight="1" x14ac:dyDescent="0.25">
      <c r="A795" s="14" t="s">
        <v>2997</v>
      </c>
      <c r="B795" s="15" t="s">
        <v>8847</v>
      </c>
      <c r="C795" s="15" t="s">
        <v>5218</v>
      </c>
      <c r="D795" s="15" t="s">
        <v>9563</v>
      </c>
      <c r="E795" s="120" t="s">
        <v>6431</v>
      </c>
      <c r="F795" s="135"/>
    </row>
    <row r="796" spans="1:6" s="7" customFormat="1" ht="18" customHeight="1" x14ac:dyDescent="0.25">
      <c r="A796" s="22" t="s">
        <v>2997</v>
      </c>
      <c r="B796" s="23" t="s">
        <v>8847</v>
      </c>
      <c r="C796" s="23" t="s">
        <v>5218</v>
      </c>
      <c r="D796" s="23" t="s">
        <v>3002</v>
      </c>
      <c r="E796" s="146" t="s">
        <v>8223</v>
      </c>
      <c r="F796" s="135"/>
    </row>
    <row r="797" spans="1:6" s="7" customFormat="1" ht="18" customHeight="1" x14ac:dyDescent="0.25">
      <c r="A797" s="16" t="s">
        <v>2997</v>
      </c>
      <c r="B797" s="17" t="s">
        <v>8847</v>
      </c>
      <c r="C797" s="17" t="s">
        <v>5218</v>
      </c>
      <c r="D797" s="17" t="s">
        <v>597</v>
      </c>
      <c r="E797" s="141" t="s">
        <v>7333</v>
      </c>
      <c r="F797" s="135"/>
    </row>
    <row r="798" spans="1:6" s="7" customFormat="1" ht="18" customHeight="1" x14ac:dyDescent="0.25">
      <c r="A798" s="16" t="s">
        <v>2997</v>
      </c>
      <c r="B798" s="17" t="s">
        <v>8847</v>
      </c>
      <c r="C798" s="17" t="s">
        <v>5218</v>
      </c>
      <c r="D798" s="17" t="s">
        <v>2997</v>
      </c>
      <c r="E798" s="141" t="s">
        <v>7334</v>
      </c>
      <c r="F798" s="135"/>
    </row>
    <row r="799" spans="1:6" s="7" customFormat="1" ht="18" customHeight="1" x14ac:dyDescent="0.25">
      <c r="A799" s="16" t="s">
        <v>2997</v>
      </c>
      <c r="B799" s="17" t="s">
        <v>8847</v>
      </c>
      <c r="C799" s="17" t="s">
        <v>5218</v>
      </c>
      <c r="D799" s="17" t="s">
        <v>3905</v>
      </c>
      <c r="E799" s="141" t="s">
        <v>7335</v>
      </c>
      <c r="F799" s="135"/>
    </row>
    <row r="800" spans="1:6" s="7" customFormat="1" ht="18" customHeight="1" x14ac:dyDescent="0.25">
      <c r="A800" s="16" t="s">
        <v>2997</v>
      </c>
      <c r="B800" s="17" t="s">
        <v>8847</v>
      </c>
      <c r="C800" s="17" t="s">
        <v>5218</v>
      </c>
      <c r="D800" s="17" t="s">
        <v>2117</v>
      </c>
      <c r="E800" s="141" t="s">
        <v>5599</v>
      </c>
      <c r="F800" s="135"/>
    </row>
    <row r="801" spans="1:6" s="7" customFormat="1" ht="18" customHeight="1" x14ac:dyDescent="0.25">
      <c r="A801" s="16" t="s">
        <v>2997</v>
      </c>
      <c r="B801" s="17" t="s">
        <v>8847</v>
      </c>
      <c r="C801" s="17" t="s">
        <v>5218</v>
      </c>
      <c r="D801" s="17" t="s">
        <v>2119</v>
      </c>
      <c r="E801" s="141" t="s">
        <v>5600</v>
      </c>
      <c r="F801" s="135"/>
    </row>
    <row r="802" spans="1:6" s="7" customFormat="1" ht="18" customHeight="1" x14ac:dyDescent="0.25">
      <c r="A802" s="22" t="s">
        <v>2997</v>
      </c>
      <c r="B802" s="23" t="s">
        <v>8847</v>
      </c>
      <c r="C802" s="23" t="s">
        <v>5218</v>
      </c>
      <c r="D802" s="23" t="s">
        <v>7388</v>
      </c>
      <c r="E802" s="146" t="s">
        <v>2944</v>
      </c>
      <c r="F802" s="135"/>
    </row>
    <row r="803" spans="1:6" s="7" customFormat="1" ht="18" customHeight="1" x14ac:dyDescent="0.25">
      <c r="A803" s="16" t="s">
        <v>2997</v>
      </c>
      <c r="B803" s="17" t="s">
        <v>8847</v>
      </c>
      <c r="C803" s="17" t="s">
        <v>5218</v>
      </c>
      <c r="D803" s="17" t="s">
        <v>6519</v>
      </c>
      <c r="E803" s="141" t="s">
        <v>7339</v>
      </c>
      <c r="F803" s="135"/>
    </row>
    <row r="804" spans="1:6" s="7" customFormat="1" ht="18" customHeight="1" x14ac:dyDescent="0.25">
      <c r="A804" s="16" t="s">
        <v>2997</v>
      </c>
      <c r="B804" s="17" t="s">
        <v>8847</v>
      </c>
      <c r="C804" s="17" t="s">
        <v>5218</v>
      </c>
      <c r="D804" s="17" t="s">
        <v>6521</v>
      </c>
      <c r="E804" s="141" t="s">
        <v>7340</v>
      </c>
      <c r="F804" s="135"/>
    </row>
    <row r="805" spans="1:6" s="7" customFormat="1" ht="18" customHeight="1" x14ac:dyDescent="0.25">
      <c r="A805" s="16" t="s">
        <v>2997</v>
      </c>
      <c r="B805" s="17" t="s">
        <v>8847</v>
      </c>
      <c r="C805" s="17" t="s">
        <v>5218</v>
      </c>
      <c r="D805" s="17" t="s">
        <v>5653</v>
      </c>
      <c r="E805" s="141" t="s">
        <v>6462</v>
      </c>
      <c r="F805" s="135"/>
    </row>
    <row r="806" spans="1:6" s="7" customFormat="1" ht="18" customHeight="1" x14ac:dyDescent="0.25">
      <c r="A806" s="16" t="s">
        <v>2997</v>
      </c>
      <c r="B806" s="17" t="s">
        <v>8847</v>
      </c>
      <c r="C806" s="17" t="s">
        <v>5218</v>
      </c>
      <c r="D806" s="17" t="s">
        <v>4783</v>
      </c>
      <c r="E806" s="141" t="s">
        <v>6463</v>
      </c>
      <c r="F806" s="135"/>
    </row>
    <row r="807" spans="1:6" s="7" customFormat="1" ht="18" customHeight="1" x14ac:dyDescent="0.25">
      <c r="A807" s="16" t="s">
        <v>2997</v>
      </c>
      <c r="B807" s="17" t="s">
        <v>8847</v>
      </c>
      <c r="C807" s="17" t="s">
        <v>5218</v>
      </c>
      <c r="D807" s="17" t="s">
        <v>1218</v>
      </c>
      <c r="E807" s="141" t="s">
        <v>6464</v>
      </c>
      <c r="F807" s="135"/>
    </row>
    <row r="808" spans="1:6" s="7" customFormat="1" ht="18" customHeight="1" x14ac:dyDescent="0.25">
      <c r="A808" s="22" t="s">
        <v>2997</v>
      </c>
      <c r="B808" s="23" t="s">
        <v>8847</v>
      </c>
      <c r="C808" s="23" t="s">
        <v>5218</v>
      </c>
      <c r="D808" s="23" t="s">
        <v>1220</v>
      </c>
      <c r="E808" s="146" t="s">
        <v>5601</v>
      </c>
      <c r="F808" s="135"/>
    </row>
    <row r="809" spans="1:6" s="7" customFormat="1" ht="18" customHeight="1" x14ac:dyDescent="0.25">
      <c r="A809" s="16" t="s">
        <v>2997</v>
      </c>
      <c r="B809" s="17" t="s">
        <v>8847</v>
      </c>
      <c r="C809" s="17" t="s">
        <v>5218</v>
      </c>
      <c r="D809" s="17" t="s">
        <v>3907</v>
      </c>
      <c r="E809" s="141" t="s">
        <v>3850</v>
      </c>
      <c r="F809" s="135"/>
    </row>
    <row r="810" spans="1:6" s="7" customFormat="1" ht="18" customHeight="1" x14ac:dyDescent="0.25">
      <c r="A810" s="16" t="s">
        <v>2997</v>
      </c>
      <c r="B810" s="17" t="s">
        <v>8847</v>
      </c>
      <c r="C810" s="17" t="s">
        <v>5218</v>
      </c>
      <c r="D810" s="17" t="s">
        <v>3909</v>
      </c>
      <c r="E810" s="141" t="s">
        <v>2953</v>
      </c>
      <c r="F810" s="135"/>
    </row>
    <row r="811" spans="1:6" s="7" customFormat="1" ht="18" customHeight="1" x14ac:dyDescent="0.25">
      <c r="A811" s="16" t="s">
        <v>2997</v>
      </c>
      <c r="B811" s="17" t="s">
        <v>8847</v>
      </c>
      <c r="C811" s="17" t="s">
        <v>5218</v>
      </c>
      <c r="D811" s="17" t="s">
        <v>3911</v>
      </c>
      <c r="E811" s="141" t="s">
        <v>2954</v>
      </c>
      <c r="F811" s="135"/>
    </row>
    <row r="812" spans="1:6" s="7" customFormat="1" ht="18" customHeight="1" x14ac:dyDescent="0.25">
      <c r="A812" s="16" t="s">
        <v>2997</v>
      </c>
      <c r="B812" s="17" t="s">
        <v>8847</v>
      </c>
      <c r="C812" s="17" t="s">
        <v>5218</v>
      </c>
      <c r="D812" s="17" t="s">
        <v>3913</v>
      </c>
      <c r="E812" s="141" t="s">
        <v>4857</v>
      </c>
      <c r="F812" s="135"/>
    </row>
    <row r="813" spans="1:6" s="7" customFormat="1" ht="18" customHeight="1" x14ac:dyDescent="0.25">
      <c r="A813" s="16" t="s">
        <v>2997</v>
      </c>
      <c r="B813" s="17" t="s">
        <v>8847</v>
      </c>
      <c r="C813" s="17" t="s">
        <v>5218</v>
      </c>
      <c r="D813" s="17" t="s">
        <v>9833</v>
      </c>
      <c r="E813" s="141" t="s">
        <v>4858</v>
      </c>
      <c r="F813" s="135"/>
    </row>
    <row r="814" spans="1:6" s="7" customFormat="1" ht="18" customHeight="1" x14ac:dyDescent="0.25">
      <c r="A814" s="22" t="s">
        <v>2997</v>
      </c>
      <c r="B814" s="23" t="s">
        <v>8847</v>
      </c>
      <c r="C814" s="23" t="s">
        <v>5218</v>
      </c>
      <c r="D814" s="23" t="s">
        <v>9835</v>
      </c>
      <c r="E814" s="146" t="s">
        <v>4859</v>
      </c>
      <c r="F814" s="135"/>
    </row>
    <row r="815" spans="1:6" s="7" customFormat="1" ht="18" customHeight="1" x14ac:dyDescent="0.25">
      <c r="A815" s="16" t="s">
        <v>2997</v>
      </c>
      <c r="B815" s="17" t="s">
        <v>8847</v>
      </c>
      <c r="C815" s="17" t="s">
        <v>5218</v>
      </c>
      <c r="D815" s="17" t="s">
        <v>9837</v>
      </c>
      <c r="E815" s="141" t="s">
        <v>5717</v>
      </c>
      <c r="F815" s="135"/>
    </row>
    <row r="816" spans="1:6" s="7" customFormat="1" ht="18" customHeight="1" x14ac:dyDescent="0.25">
      <c r="A816" s="16" t="s">
        <v>2997</v>
      </c>
      <c r="B816" s="17" t="s">
        <v>8847</v>
      </c>
      <c r="C816" s="17" t="s">
        <v>5218</v>
      </c>
      <c r="D816" s="17" t="s">
        <v>9164</v>
      </c>
      <c r="E816" s="141" t="s">
        <v>5718</v>
      </c>
      <c r="F816" s="135"/>
    </row>
    <row r="817" spans="1:6" s="7" customFormat="1" ht="18" customHeight="1" x14ac:dyDescent="0.25">
      <c r="A817" s="16" t="s">
        <v>2997</v>
      </c>
      <c r="B817" s="17" t="s">
        <v>8847</v>
      </c>
      <c r="C817" s="17" t="s">
        <v>5218</v>
      </c>
      <c r="D817" s="17" t="s">
        <v>3056</v>
      </c>
      <c r="E817" s="141" t="s">
        <v>5719</v>
      </c>
      <c r="F817" s="135"/>
    </row>
    <row r="818" spans="1:6" s="7" customFormat="1" ht="18" customHeight="1" x14ac:dyDescent="0.25">
      <c r="A818" s="16" t="s">
        <v>2997</v>
      </c>
      <c r="B818" s="17" t="s">
        <v>8847</v>
      </c>
      <c r="C818" s="17" t="s">
        <v>5218</v>
      </c>
      <c r="D818" s="17" t="s">
        <v>7349</v>
      </c>
      <c r="E818" s="141" t="s">
        <v>5713</v>
      </c>
      <c r="F818" s="135"/>
    </row>
    <row r="819" spans="1:6" s="7" customFormat="1" ht="18" customHeight="1" x14ac:dyDescent="0.25">
      <c r="A819" s="16" t="s">
        <v>2997</v>
      </c>
      <c r="B819" s="17" t="s">
        <v>8847</v>
      </c>
      <c r="C819" s="17" t="s">
        <v>5218</v>
      </c>
      <c r="D819" s="17" t="s">
        <v>7954</v>
      </c>
      <c r="E819" s="141" t="s">
        <v>9259</v>
      </c>
      <c r="F819" s="135"/>
    </row>
    <row r="820" spans="1:6" s="7" customFormat="1" ht="18" customHeight="1" x14ac:dyDescent="0.25">
      <c r="A820" s="22" t="s">
        <v>2997</v>
      </c>
      <c r="B820" s="23" t="s">
        <v>8847</v>
      </c>
      <c r="C820" s="23" t="s">
        <v>5218</v>
      </c>
      <c r="D820" s="23" t="s">
        <v>7956</v>
      </c>
      <c r="E820" s="146" t="s">
        <v>7492</v>
      </c>
      <c r="F820" s="135"/>
    </row>
    <row r="821" spans="1:6" s="7" customFormat="1" ht="18" customHeight="1" x14ac:dyDescent="0.25">
      <c r="A821" s="16" t="s">
        <v>2997</v>
      </c>
      <c r="B821" s="17" t="s">
        <v>8847</v>
      </c>
      <c r="C821" s="17" t="s">
        <v>5218</v>
      </c>
      <c r="D821" s="17" t="s">
        <v>7068</v>
      </c>
      <c r="E821" s="141" t="s">
        <v>6633</v>
      </c>
      <c r="F821" s="135"/>
    </row>
    <row r="822" spans="1:6" s="7" customFormat="1" ht="18" customHeight="1" x14ac:dyDescent="0.25">
      <c r="A822" s="16" t="s">
        <v>2997</v>
      </c>
      <c r="B822" s="17" t="s">
        <v>8847</v>
      </c>
      <c r="C822" s="17" t="s">
        <v>5218</v>
      </c>
      <c r="D822" s="17" t="s">
        <v>7070</v>
      </c>
      <c r="E822" s="141" t="s">
        <v>4898</v>
      </c>
      <c r="F822" s="135"/>
    </row>
    <row r="823" spans="1:6" s="7" customFormat="1" ht="18" customHeight="1" x14ac:dyDescent="0.25">
      <c r="A823" s="16" t="s">
        <v>2997</v>
      </c>
      <c r="B823" s="17" t="s">
        <v>8847</v>
      </c>
      <c r="C823" s="17" t="s">
        <v>5218</v>
      </c>
      <c r="D823" s="17" t="s">
        <v>5612</v>
      </c>
      <c r="E823" s="141" t="s">
        <v>4899</v>
      </c>
      <c r="F823" s="135"/>
    </row>
    <row r="824" spans="1:6" s="7" customFormat="1" ht="18" customHeight="1" x14ac:dyDescent="0.25">
      <c r="A824" s="16" t="s">
        <v>2997</v>
      </c>
      <c r="B824" s="17" t="s">
        <v>8847</v>
      </c>
      <c r="C824" s="17" t="s">
        <v>5218</v>
      </c>
      <c r="D824" s="17" t="s">
        <v>7551</v>
      </c>
      <c r="E824" s="141" t="s">
        <v>4009</v>
      </c>
      <c r="F824" s="135"/>
    </row>
    <row r="825" spans="1:6" s="7" customFormat="1" ht="18" customHeight="1" x14ac:dyDescent="0.25">
      <c r="A825" s="16" t="s">
        <v>2997</v>
      </c>
      <c r="B825" s="17" t="s">
        <v>8847</v>
      </c>
      <c r="C825" s="17" t="s">
        <v>5218</v>
      </c>
      <c r="D825" s="17" t="s">
        <v>7553</v>
      </c>
      <c r="E825" s="141" t="s">
        <v>3109</v>
      </c>
      <c r="F825" s="135"/>
    </row>
    <row r="826" spans="1:6" s="7" customFormat="1" ht="18" customHeight="1" x14ac:dyDescent="0.25">
      <c r="A826" s="22" t="s">
        <v>2997</v>
      </c>
      <c r="B826" s="23" t="s">
        <v>8847</v>
      </c>
      <c r="C826" s="23" t="s">
        <v>5218</v>
      </c>
      <c r="D826" s="23" t="s">
        <v>7555</v>
      </c>
      <c r="E826" s="146" t="s">
        <v>3110</v>
      </c>
      <c r="F826" s="135"/>
    </row>
    <row r="827" spans="1:6" s="7" customFormat="1" ht="18" customHeight="1" x14ac:dyDescent="0.25">
      <c r="A827" s="16" t="s">
        <v>2997</v>
      </c>
      <c r="B827" s="17" t="s">
        <v>8847</v>
      </c>
      <c r="C827" s="17" t="s">
        <v>5218</v>
      </c>
      <c r="D827" s="17" t="s">
        <v>7557</v>
      </c>
      <c r="E827" s="141" t="s">
        <v>3111</v>
      </c>
      <c r="F827" s="135"/>
    </row>
    <row r="828" spans="1:6" s="7" customFormat="1" ht="18" customHeight="1" x14ac:dyDescent="0.25">
      <c r="A828" s="16" t="s">
        <v>2997</v>
      </c>
      <c r="B828" s="17" t="s">
        <v>8847</v>
      </c>
      <c r="C828" s="17" t="s">
        <v>5218</v>
      </c>
      <c r="D828" s="17" t="s">
        <v>7559</v>
      </c>
      <c r="E828" s="141" t="s">
        <v>1997</v>
      </c>
      <c r="F828" s="135"/>
    </row>
    <row r="829" spans="1:6" s="7" customFormat="1" ht="18" customHeight="1" x14ac:dyDescent="0.25">
      <c r="A829" s="16" t="s">
        <v>2997</v>
      </c>
      <c r="B829" s="17" t="s">
        <v>8847</v>
      </c>
      <c r="C829" s="17" t="s">
        <v>5218</v>
      </c>
      <c r="D829" s="17" t="s">
        <v>7561</v>
      </c>
      <c r="E829" s="141" t="s">
        <v>3113</v>
      </c>
      <c r="F829" s="135"/>
    </row>
    <row r="830" spans="1:6" s="7" customFormat="1" ht="18" customHeight="1" x14ac:dyDescent="0.25">
      <c r="A830" s="16" t="s">
        <v>2997</v>
      </c>
      <c r="B830" s="17" t="s">
        <v>8847</v>
      </c>
      <c r="C830" s="17" t="s">
        <v>5218</v>
      </c>
      <c r="D830" s="17" t="s">
        <v>7563</v>
      </c>
      <c r="E830" s="141" t="s">
        <v>3114</v>
      </c>
      <c r="F830" s="135"/>
    </row>
    <row r="831" spans="1:6" s="7" customFormat="1" ht="18" customHeight="1" x14ac:dyDescent="0.25">
      <c r="A831" s="16" t="s">
        <v>2997</v>
      </c>
      <c r="B831" s="17" t="s">
        <v>8847</v>
      </c>
      <c r="C831" s="17" t="s">
        <v>5218</v>
      </c>
      <c r="D831" s="17" t="s">
        <v>7565</v>
      </c>
      <c r="E831" s="141" t="s">
        <v>8385</v>
      </c>
      <c r="F831" s="135"/>
    </row>
    <row r="832" spans="1:6" s="7" customFormat="1" ht="18" customHeight="1" x14ac:dyDescent="0.25">
      <c r="A832" s="29" t="s">
        <v>2997</v>
      </c>
      <c r="B832" s="30" t="s">
        <v>8847</v>
      </c>
      <c r="C832" s="30" t="s">
        <v>5218</v>
      </c>
      <c r="D832" s="30" t="s">
        <v>7567</v>
      </c>
      <c r="E832" s="149" t="s">
        <v>8386</v>
      </c>
      <c r="F832" s="135"/>
    </row>
    <row r="833" spans="1:6" s="7" customFormat="1" ht="18" customHeight="1" x14ac:dyDescent="0.25">
      <c r="A833" s="16" t="s">
        <v>2997</v>
      </c>
      <c r="B833" s="17" t="s">
        <v>8847</v>
      </c>
      <c r="C833" s="17" t="s">
        <v>5218</v>
      </c>
      <c r="D833" s="17" t="s">
        <v>493</v>
      </c>
      <c r="E833" s="141" t="s">
        <v>2190</v>
      </c>
      <c r="F833" s="135"/>
    </row>
    <row r="834" spans="1:6" s="7" customFormat="1" ht="18" customHeight="1" x14ac:dyDescent="0.25">
      <c r="A834" s="16" t="s">
        <v>2997</v>
      </c>
      <c r="B834" s="17" t="s">
        <v>8847</v>
      </c>
      <c r="C834" s="17" t="s">
        <v>5218</v>
      </c>
      <c r="D834" s="17" t="s">
        <v>729</v>
      </c>
      <c r="E834" s="141" t="s">
        <v>8814</v>
      </c>
      <c r="F834" s="135"/>
    </row>
    <row r="835" spans="1:6" s="7" customFormat="1" ht="18" customHeight="1" x14ac:dyDescent="0.25">
      <c r="A835" s="16" t="s">
        <v>2997</v>
      </c>
      <c r="B835" s="17" t="s">
        <v>8847</v>
      </c>
      <c r="C835" s="17" t="s">
        <v>5218</v>
      </c>
      <c r="D835" s="17" t="s">
        <v>1698</v>
      </c>
      <c r="E835" s="141" t="s">
        <v>6966</v>
      </c>
      <c r="F835" s="135"/>
    </row>
    <row r="836" spans="1:6" s="7" customFormat="1" ht="18" customHeight="1" x14ac:dyDescent="0.25">
      <c r="A836" s="16" t="s">
        <v>2997</v>
      </c>
      <c r="B836" s="17" t="s">
        <v>8847</v>
      </c>
      <c r="C836" s="17" t="s">
        <v>5218</v>
      </c>
      <c r="D836" s="17" t="s">
        <v>1700</v>
      </c>
      <c r="E836" s="141" t="s">
        <v>6967</v>
      </c>
      <c r="F836" s="135"/>
    </row>
    <row r="837" spans="1:6" s="7" customFormat="1" ht="18" customHeight="1" x14ac:dyDescent="0.25">
      <c r="A837" s="16" t="s">
        <v>2997</v>
      </c>
      <c r="B837" s="17" t="s">
        <v>8847</v>
      </c>
      <c r="C837" s="17" t="s">
        <v>5218</v>
      </c>
      <c r="D837" s="17" t="s">
        <v>1702</v>
      </c>
      <c r="E837" s="141" t="s">
        <v>7122</v>
      </c>
      <c r="F837" s="135"/>
    </row>
    <row r="838" spans="1:6" s="7" customFormat="1" ht="18" customHeight="1" x14ac:dyDescent="0.25">
      <c r="A838" s="14" t="s">
        <v>2997</v>
      </c>
      <c r="B838" s="15" t="s">
        <v>8847</v>
      </c>
      <c r="C838" s="15" t="s">
        <v>8694</v>
      </c>
      <c r="D838" s="15" t="s">
        <v>9563</v>
      </c>
      <c r="E838" s="120" t="s">
        <v>1215</v>
      </c>
      <c r="F838" s="135"/>
    </row>
    <row r="839" spans="1:6" s="7" customFormat="1" ht="18" customHeight="1" x14ac:dyDescent="0.25">
      <c r="A839" s="22" t="s">
        <v>2997</v>
      </c>
      <c r="B839" s="23" t="s">
        <v>8847</v>
      </c>
      <c r="C839" s="23" t="s">
        <v>8694</v>
      </c>
      <c r="D839" s="23">
        <v>10</v>
      </c>
      <c r="E839" s="146" t="s">
        <v>8274</v>
      </c>
      <c r="F839" s="135"/>
    </row>
    <row r="840" spans="1:6" s="7" customFormat="1" ht="18" customHeight="1" x14ac:dyDescent="0.25">
      <c r="A840" s="16" t="s">
        <v>2997</v>
      </c>
      <c r="B840" s="17" t="s">
        <v>8847</v>
      </c>
      <c r="C840" s="17" t="s">
        <v>8694</v>
      </c>
      <c r="D840" s="17">
        <v>11</v>
      </c>
      <c r="E840" s="141" t="s">
        <v>7382</v>
      </c>
      <c r="F840" s="135"/>
    </row>
    <row r="841" spans="1:6" s="7" customFormat="1" ht="18" customHeight="1" x14ac:dyDescent="0.25">
      <c r="A841" s="16" t="s">
        <v>2997</v>
      </c>
      <c r="B841" s="17" t="s">
        <v>8847</v>
      </c>
      <c r="C841" s="17" t="s">
        <v>8694</v>
      </c>
      <c r="D841" s="17">
        <v>12</v>
      </c>
      <c r="E841" s="141" t="s">
        <v>7383</v>
      </c>
      <c r="F841" s="135"/>
    </row>
    <row r="842" spans="1:6" s="7" customFormat="1" ht="18" customHeight="1" x14ac:dyDescent="0.25">
      <c r="A842" s="16" t="s">
        <v>2997</v>
      </c>
      <c r="B842" s="17" t="s">
        <v>8847</v>
      </c>
      <c r="C842" s="17" t="s">
        <v>8694</v>
      </c>
      <c r="D842" s="17">
        <v>13</v>
      </c>
      <c r="E842" s="141" t="s">
        <v>7125</v>
      </c>
      <c r="F842" s="135"/>
    </row>
    <row r="843" spans="1:6" s="7" customFormat="1" ht="18" customHeight="1" x14ac:dyDescent="0.25">
      <c r="A843" s="16" t="s">
        <v>2997</v>
      </c>
      <c r="B843" s="17" t="s">
        <v>8847</v>
      </c>
      <c r="C843" s="17" t="s">
        <v>8694</v>
      </c>
      <c r="D843" s="17">
        <v>14</v>
      </c>
      <c r="E843" s="141" t="s">
        <v>7126</v>
      </c>
      <c r="F843" s="135"/>
    </row>
    <row r="844" spans="1:6" s="7" customFormat="1" ht="18" customHeight="1" x14ac:dyDescent="0.25">
      <c r="A844" s="16" t="s">
        <v>2997</v>
      </c>
      <c r="B844" s="17" t="s">
        <v>8847</v>
      </c>
      <c r="C844" s="17" t="s">
        <v>8694</v>
      </c>
      <c r="D844" s="17">
        <v>19</v>
      </c>
      <c r="E844" s="141" t="s">
        <v>7127</v>
      </c>
      <c r="F844" s="135"/>
    </row>
    <row r="845" spans="1:6" s="7" customFormat="1" ht="18" customHeight="1" x14ac:dyDescent="0.25">
      <c r="A845" s="22" t="s">
        <v>2997</v>
      </c>
      <c r="B845" s="23" t="s">
        <v>8847</v>
      </c>
      <c r="C845" s="23" t="s">
        <v>8694</v>
      </c>
      <c r="D845" s="23">
        <v>20</v>
      </c>
      <c r="E845" s="146" t="s">
        <v>7128</v>
      </c>
      <c r="F845" s="135"/>
    </row>
    <row r="846" spans="1:6" s="7" customFormat="1" ht="18" customHeight="1" x14ac:dyDescent="0.25">
      <c r="A846" s="16" t="s">
        <v>2997</v>
      </c>
      <c r="B846" s="17" t="s">
        <v>8847</v>
      </c>
      <c r="C846" s="17" t="s">
        <v>8694</v>
      </c>
      <c r="D846" s="17">
        <v>21</v>
      </c>
      <c r="E846" s="141" t="s">
        <v>7129</v>
      </c>
      <c r="F846" s="135"/>
    </row>
    <row r="847" spans="1:6" s="7" customFormat="1" ht="18" customHeight="1" x14ac:dyDescent="0.25">
      <c r="A847" s="16" t="s">
        <v>2997</v>
      </c>
      <c r="B847" s="17" t="s">
        <v>8847</v>
      </c>
      <c r="C847" s="17" t="s">
        <v>8694</v>
      </c>
      <c r="D847" s="17">
        <v>22</v>
      </c>
      <c r="E847" s="141" t="s">
        <v>8306</v>
      </c>
      <c r="F847" s="135"/>
    </row>
    <row r="848" spans="1:6" s="7" customFormat="1" ht="18" customHeight="1" x14ac:dyDescent="0.25">
      <c r="A848" s="16" t="s">
        <v>2997</v>
      </c>
      <c r="B848" s="17" t="s">
        <v>8847</v>
      </c>
      <c r="C848" s="17" t="s">
        <v>8694</v>
      </c>
      <c r="D848" s="17">
        <v>23</v>
      </c>
      <c r="E848" s="141" t="s">
        <v>10179</v>
      </c>
      <c r="F848" s="135"/>
    </row>
    <row r="849" spans="1:6" s="7" customFormat="1" ht="18" customHeight="1" x14ac:dyDescent="0.25">
      <c r="A849" s="16" t="s">
        <v>2997</v>
      </c>
      <c r="B849" s="17" t="s">
        <v>8847</v>
      </c>
      <c r="C849" s="17" t="s">
        <v>8694</v>
      </c>
      <c r="D849" s="17">
        <v>24</v>
      </c>
      <c r="E849" s="141" t="s">
        <v>10180</v>
      </c>
      <c r="F849" s="135"/>
    </row>
    <row r="850" spans="1:6" s="7" customFormat="1" ht="18" customHeight="1" x14ac:dyDescent="0.25">
      <c r="A850" s="16" t="s">
        <v>2997</v>
      </c>
      <c r="B850" s="17" t="s">
        <v>8847</v>
      </c>
      <c r="C850" s="17" t="s">
        <v>8694</v>
      </c>
      <c r="D850" s="17">
        <v>29</v>
      </c>
      <c r="E850" s="141" t="s">
        <v>10181</v>
      </c>
      <c r="F850" s="135"/>
    </row>
    <row r="851" spans="1:6" s="7" customFormat="1" ht="18" customHeight="1" x14ac:dyDescent="0.25">
      <c r="A851" s="22" t="s">
        <v>2997</v>
      </c>
      <c r="B851" s="23" t="s">
        <v>8847</v>
      </c>
      <c r="C851" s="23" t="s">
        <v>8694</v>
      </c>
      <c r="D851" s="23">
        <v>30</v>
      </c>
      <c r="E851" s="146" t="s">
        <v>3116</v>
      </c>
      <c r="F851" s="135"/>
    </row>
    <row r="852" spans="1:6" s="7" customFormat="1" ht="18" customHeight="1" x14ac:dyDescent="0.25">
      <c r="A852" s="16" t="s">
        <v>2997</v>
      </c>
      <c r="B852" s="17" t="s">
        <v>8847</v>
      </c>
      <c r="C852" s="17" t="s">
        <v>8694</v>
      </c>
      <c r="D852" s="17">
        <v>31</v>
      </c>
      <c r="E852" s="141" t="s">
        <v>9345</v>
      </c>
      <c r="F852" s="135"/>
    </row>
    <row r="853" spans="1:6" s="7" customFormat="1" ht="18" customHeight="1" x14ac:dyDescent="0.25">
      <c r="A853" s="16" t="s">
        <v>2997</v>
      </c>
      <c r="B853" s="17" t="s">
        <v>8847</v>
      </c>
      <c r="C853" s="17" t="s">
        <v>8694</v>
      </c>
      <c r="D853" s="17">
        <v>32</v>
      </c>
      <c r="E853" s="141" t="s">
        <v>7195</v>
      </c>
      <c r="F853" s="135"/>
    </row>
    <row r="854" spans="1:6" s="7" customFormat="1" ht="18" customHeight="1" x14ac:dyDescent="0.25">
      <c r="A854" s="16" t="s">
        <v>2997</v>
      </c>
      <c r="B854" s="17" t="s">
        <v>8847</v>
      </c>
      <c r="C854" s="17" t="s">
        <v>8694</v>
      </c>
      <c r="D854" s="17">
        <v>33</v>
      </c>
      <c r="E854" s="141" t="s">
        <v>7196</v>
      </c>
      <c r="F854" s="135"/>
    </row>
    <row r="855" spans="1:6" s="7" customFormat="1" ht="18" customHeight="1" x14ac:dyDescent="0.25">
      <c r="A855" s="16" t="s">
        <v>2997</v>
      </c>
      <c r="B855" s="17" t="s">
        <v>8847</v>
      </c>
      <c r="C855" s="17" t="s">
        <v>8694</v>
      </c>
      <c r="D855" s="17">
        <v>34</v>
      </c>
      <c r="E855" s="141" t="s">
        <v>5668</v>
      </c>
      <c r="F855" s="135"/>
    </row>
    <row r="856" spans="1:6" s="7" customFormat="1" ht="18" customHeight="1" x14ac:dyDescent="0.25">
      <c r="A856" s="16" t="s">
        <v>2997</v>
      </c>
      <c r="B856" s="17" t="s">
        <v>8847</v>
      </c>
      <c r="C856" s="17" t="s">
        <v>8694</v>
      </c>
      <c r="D856" s="17">
        <v>39</v>
      </c>
      <c r="E856" s="141" t="s">
        <v>5669</v>
      </c>
      <c r="F856" s="135"/>
    </row>
    <row r="857" spans="1:6" s="7" customFormat="1" ht="18" customHeight="1" x14ac:dyDescent="0.25">
      <c r="A857" s="22" t="s">
        <v>2997</v>
      </c>
      <c r="B857" s="23" t="s">
        <v>8847</v>
      </c>
      <c r="C857" s="23" t="s">
        <v>8694</v>
      </c>
      <c r="D857" s="23">
        <v>40</v>
      </c>
      <c r="E857" s="146" t="s">
        <v>6028</v>
      </c>
      <c r="F857" s="135"/>
    </row>
    <row r="858" spans="1:6" s="7" customFormat="1" ht="18" customHeight="1" x14ac:dyDescent="0.25">
      <c r="A858" s="16" t="s">
        <v>2997</v>
      </c>
      <c r="B858" s="17" t="s">
        <v>8847</v>
      </c>
      <c r="C858" s="17" t="s">
        <v>8694</v>
      </c>
      <c r="D858" s="17">
        <v>41</v>
      </c>
      <c r="E858" s="141" t="s">
        <v>6062</v>
      </c>
      <c r="F858" s="135"/>
    </row>
    <row r="859" spans="1:6" s="7" customFormat="1" ht="18" customHeight="1" x14ac:dyDescent="0.25">
      <c r="A859" s="16" t="s">
        <v>2997</v>
      </c>
      <c r="B859" s="17" t="s">
        <v>8847</v>
      </c>
      <c r="C859" s="17" t="s">
        <v>8694</v>
      </c>
      <c r="D859" s="17">
        <v>42</v>
      </c>
      <c r="E859" s="141" t="s">
        <v>6063</v>
      </c>
      <c r="F859" s="135"/>
    </row>
    <row r="860" spans="1:6" s="7" customFormat="1" ht="18" customHeight="1" x14ac:dyDescent="0.25">
      <c r="A860" s="16" t="s">
        <v>2997</v>
      </c>
      <c r="B860" s="17" t="s">
        <v>8847</v>
      </c>
      <c r="C860" s="17" t="s">
        <v>8694</v>
      </c>
      <c r="D860" s="17">
        <v>43</v>
      </c>
      <c r="E860" s="141" t="s">
        <v>6064</v>
      </c>
      <c r="F860" s="135"/>
    </row>
    <row r="861" spans="1:6" s="7" customFormat="1" ht="18" customHeight="1" x14ac:dyDescent="0.25">
      <c r="A861" s="16" t="s">
        <v>2997</v>
      </c>
      <c r="B861" s="17" t="s">
        <v>8847</v>
      </c>
      <c r="C861" s="17" t="s">
        <v>8694</v>
      </c>
      <c r="D861" s="17">
        <v>44</v>
      </c>
      <c r="E861" s="141" t="s">
        <v>3448</v>
      </c>
      <c r="F861" s="135"/>
    </row>
    <row r="862" spans="1:6" s="7" customFormat="1" ht="18" customHeight="1" x14ac:dyDescent="0.25">
      <c r="A862" s="16" t="s">
        <v>2997</v>
      </c>
      <c r="B862" s="17" t="s">
        <v>8847</v>
      </c>
      <c r="C862" s="17" t="s">
        <v>8694</v>
      </c>
      <c r="D862" s="17">
        <v>49</v>
      </c>
      <c r="E862" s="141" t="s">
        <v>8790</v>
      </c>
      <c r="F862" s="135"/>
    </row>
    <row r="863" spans="1:6" s="7" customFormat="1" ht="18" customHeight="1" x14ac:dyDescent="0.25">
      <c r="A863" s="22" t="s">
        <v>2997</v>
      </c>
      <c r="B863" s="23" t="s">
        <v>8847</v>
      </c>
      <c r="C863" s="23" t="s">
        <v>8694</v>
      </c>
      <c r="D863" s="23">
        <v>50</v>
      </c>
      <c r="E863" s="146" t="s">
        <v>8791</v>
      </c>
      <c r="F863" s="135"/>
    </row>
    <row r="864" spans="1:6" s="7" customFormat="1" ht="18" customHeight="1" x14ac:dyDescent="0.25">
      <c r="A864" s="16" t="s">
        <v>2997</v>
      </c>
      <c r="B864" s="17" t="s">
        <v>8847</v>
      </c>
      <c r="C864" s="17" t="s">
        <v>8694</v>
      </c>
      <c r="D864" s="17">
        <v>51</v>
      </c>
      <c r="E864" s="141" t="s">
        <v>8792</v>
      </c>
      <c r="F864" s="135"/>
    </row>
    <row r="865" spans="1:6" s="7" customFormat="1" ht="18" customHeight="1" x14ac:dyDescent="0.25">
      <c r="A865" s="16" t="s">
        <v>2997</v>
      </c>
      <c r="B865" s="17" t="s">
        <v>8847</v>
      </c>
      <c r="C865" s="17" t="s">
        <v>8694</v>
      </c>
      <c r="D865" s="17">
        <v>52</v>
      </c>
      <c r="E865" s="141" t="s">
        <v>8793</v>
      </c>
      <c r="F865" s="135"/>
    </row>
    <row r="866" spans="1:6" s="7" customFormat="1" ht="18" customHeight="1" x14ac:dyDescent="0.25">
      <c r="A866" s="16" t="s">
        <v>2997</v>
      </c>
      <c r="B866" s="17" t="s">
        <v>8847</v>
      </c>
      <c r="C866" s="17" t="s">
        <v>8694</v>
      </c>
      <c r="D866" s="17">
        <v>53</v>
      </c>
      <c r="E866" s="141" t="s">
        <v>7882</v>
      </c>
      <c r="F866" s="135"/>
    </row>
    <row r="867" spans="1:6" s="7" customFormat="1" ht="18" customHeight="1" x14ac:dyDescent="0.25">
      <c r="A867" s="16" t="s">
        <v>2997</v>
      </c>
      <c r="B867" s="17" t="s">
        <v>8847</v>
      </c>
      <c r="C867" s="17" t="s">
        <v>8694</v>
      </c>
      <c r="D867" s="17">
        <v>54</v>
      </c>
      <c r="E867" s="141" t="s">
        <v>7005</v>
      </c>
      <c r="F867" s="135"/>
    </row>
    <row r="868" spans="1:6" s="7" customFormat="1" ht="18" customHeight="1" x14ac:dyDescent="0.25">
      <c r="A868" s="16" t="s">
        <v>2997</v>
      </c>
      <c r="B868" s="17" t="s">
        <v>8847</v>
      </c>
      <c r="C868" s="17" t="s">
        <v>8694</v>
      </c>
      <c r="D868" s="17">
        <v>59</v>
      </c>
      <c r="E868" s="141" t="s">
        <v>7006</v>
      </c>
      <c r="F868" s="135"/>
    </row>
    <row r="869" spans="1:6" s="7" customFormat="1" ht="18" customHeight="1" x14ac:dyDescent="0.25">
      <c r="A869" s="22" t="s">
        <v>2997</v>
      </c>
      <c r="B869" s="23" t="s">
        <v>8847</v>
      </c>
      <c r="C869" s="23" t="s">
        <v>8694</v>
      </c>
      <c r="D869" s="23">
        <v>60</v>
      </c>
      <c r="E869" s="146" t="s">
        <v>7515</v>
      </c>
      <c r="F869" s="135"/>
    </row>
    <row r="870" spans="1:6" s="7" customFormat="1" ht="18" customHeight="1" x14ac:dyDescent="0.25">
      <c r="A870" s="16" t="s">
        <v>2997</v>
      </c>
      <c r="B870" s="17" t="s">
        <v>8847</v>
      </c>
      <c r="C870" s="17" t="s">
        <v>8694</v>
      </c>
      <c r="D870" s="17">
        <v>61</v>
      </c>
      <c r="E870" s="141" t="s">
        <v>9265</v>
      </c>
      <c r="F870" s="135"/>
    </row>
    <row r="871" spans="1:6" s="7" customFormat="1" ht="18" customHeight="1" x14ac:dyDescent="0.25">
      <c r="A871" s="16" t="s">
        <v>2997</v>
      </c>
      <c r="B871" s="17" t="s">
        <v>8847</v>
      </c>
      <c r="C871" s="17" t="s">
        <v>8694</v>
      </c>
      <c r="D871" s="17">
        <v>62</v>
      </c>
      <c r="E871" s="141" t="s">
        <v>9332</v>
      </c>
      <c r="F871" s="135"/>
    </row>
    <row r="872" spans="1:6" s="7" customFormat="1" ht="18" customHeight="1" x14ac:dyDescent="0.25">
      <c r="A872" s="16" t="s">
        <v>2997</v>
      </c>
      <c r="B872" s="17" t="s">
        <v>8847</v>
      </c>
      <c r="C872" s="17" t="s">
        <v>8694</v>
      </c>
      <c r="D872" s="17">
        <v>63</v>
      </c>
      <c r="E872" s="141" t="s">
        <v>9333</v>
      </c>
      <c r="F872" s="135"/>
    </row>
    <row r="873" spans="1:6" s="7" customFormat="1" ht="18" customHeight="1" x14ac:dyDescent="0.25">
      <c r="A873" s="16" t="s">
        <v>2997</v>
      </c>
      <c r="B873" s="17" t="s">
        <v>8847</v>
      </c>
      <c r="C873" s="17" t="s">
        <v>8694</v>
      </c>
      <c r="D873" s="17">
        <v>64</v>
      </c>
      <c r="E873" s="141" t="s">
        <v>9334</v>
      </c>
      <c r="F873" s="135"/>
    </row>
    <row r="874" spans="1:6" s="7" customFormat="1" ht="18" customHeight="1" x14ac:dyDescent="0.25">
      <c r="A874" s="16" t="s">
        <v>2997</v>
      </c>
      <c r="B874" s="17" t="s">
        <v>8847</v>
      </c>
      <c r="C874" s="17" t="s">
        <v>8694</v>
      </c>
      <c r="D874" s="17" t="s">
        <v>7565</v>
      </c>
      <c r="E874" s="141" t="s">
        <v>7570</v>
      </c>
      <c r="F874" s="135"/>
    </row>
    <row r="875" spans="1:6" s="7" customFormat="1" ht="18" customHeight="1" x14ac:dyDescent="0.25">
      <c r="A875" s="29" t="s">
        <v>2997</v>
      </c>
      <c r="B875" s="30" t="s">
        <v>8847</v>
      </c>
      <c r="C875" s="30" t="s">
        <v>8694</v>
      </c>
      <c r="D875" s="30" t="s">
        <v>7567</v>
      </c>
      <c r="E875" s="149" t="s">
        <v>7571</v>
      </c>
      <c r="F875" s="135"/>
    </row>
    <row r="876" spans="1:6" s="7" customFormat="1" ht="18" customHeight="1" x14ac:dyDescent="0.25">
      <c r="A876" s="16" t="s">
        <v>2997</v>
      </c>
      <c r="B876" s="17" t="s">
        <v>8847</v>
      </c>
      <c r="C876" s="17" t="s">
        <v>8694</v>
      </c>
      <c r="D876" s="17" t="s">
        <v>493</v>
      </c>
      <c r="E876" s="141" t="s">
        <v>7572</v>
      </c>
      <c r="F876" s="135"/>
    </row>
    <row r="877" spans="1:6" s="7" customFormat="1" ht="18" customHeight="1" x14ac:dyDescent="0.25">
      <c r="A877" s="16" t="s">
        <v>2997</v>
      </c>
      <c r="B877" s="17" t="s">
        <v>8847</v>
      </c>
      <c r="C877" s="17" t="s">
        <v>8694</v>
      </c>
      <c r="D877" s="17" t="s">
        <v>729</v>
      </c>
      <c r="E877" s="141" t="s">
        <v>6689</v>
      </c>
      <c r="F877" s="135"/>
    </row>
    <row r="878" spans="1:6" s="7" customFormat="1" ht="18" customHeight="1" x14ac:dyDescent="0.25">
      <c r="A878" s="16" t="s">
        <v>2997</v>
      </c>
      <c r="B878" s="17" t="s">
        <v>8847</v>
      </c>
      <c r="C878" s="17" t="s">
        <v>8694</v>
      </c>
      <c r="D878" s="17" t="s">
        <v>1698</v>
      </c>
      <c r="E878" s="141" t="s">
        <v>5810</v>
      </c>
      <c r="F878" s="135"/>
    </row>
    <row r="879" spans="1:6" s="7" customFormat="1" ht="18" customHeight="1" x14ac:dyDescent="0.25">
      <c r="A879" s="16" t="s">
        <v>2997</v>
      </c>
      <c r="B879" s="17" t="s">
        <v>8847</v>
      </c>
      <c r="C879" s="17" t="s">
        <v>8694</v>
      </c>
      <c r="D879" s="17" t="s">
        <v>1700</v>
      </c>
      <c r="E879" s="141" t="s">
        <v>4955</v>
      </c>
      <c r="F879" s="135"/>
    </row>
    <row r="880" spans="1:6" s="7" customFormat="1" ht="18" customHeight="1" x14ac:dyDescent="0.25">
      <c r="A880" s="16" t="s">
        <v>2997</v>
      </c>
      <c r="B880" s="17" t="s">
        <v>8847</v>
      </c>
      <c r="C880" s="17" t="s">
        <v>8694</v>
      </c>
      <c r="D880" s="17" t="s">
        <v>1702</v>
      </c>
      <c r="E880" s="141" t="s">
        <v>4956</v>
      </c>
      <c r="F880" s="135"/>
    </row>
    <row r="881" spans="1:6" s="7" customFormat="1" ht="18" customHeight="1" x14ac:dyDescent="0.25">
      <c r="A881" s="14" t="s">
        <v>2997</v>
      </c>
      <c r="B881" s="15" t="s">
        <v>8847</v>
      </c>
      <c r="C881" s="15" t="s">
        <v>8847</v>
      </c>
      <c r="D881" s="15" t="s">
        <v>9563</v>
      </c>
      <c r="E881" s="120" t="s">
        <v>4080</v>
      </c>
      <c r="F881" s="135"/>
    </row>
    <row r="882" spans="1:6" s="7" customFormat="1" ht="18" customHeight="1" x14ac:dyDescent="0.25">
      <c r="A882" s="22" t="s">
        <v>2997</v>
      </c>
      <c r="B882" s="23" t="s">
        <v>8847</v>
      </c>
      <c r="C882" s="23" t="s">
        <v>8847</v>
      </c>
      <c r="D882" s="23">
        <v>10</v>
      </c>
      <c r="E882" s="146" t="s">
        <v>4081</v>
      </c>
      <c r="F882" s="135"/>
    </row>
    <row r="883" spans="1:6" s="7" customFormat="1" ht="18" customHeight="1" x14ac:dyDescent="0.25">
      <c r="A883" s="16" t="s">
        <v>2997</v>
      </c>
      <c r="B883" s="17" t="s">
        <v>8847</v>
      </c>
      <c r="C883" s="17" t="s">
        <v>8847</v>
      </c>
      <c r="D883" s="17">
        <v>11</v>
      </c>
      <c r="E883" s="141" t="s">
        <v>7608</v>
      </c>
      <c r="F883" s="135"/>
    </row>
    <row r="884" spans="1:6" s="7" customFormat="1" ht="18" customHeight="1" x14ac:dyDescent="0.25">
      <c r="A884" s="16" t="s">
        <v>2997</v>
      </c>
      <c r="B884" s="17" t="s">
        <v>8847</v>
      </c>
      <c r="C884" s="17" t="s">
        <v>8847</v>
      </c>
      <c r="D884" s="17">
        <v>12</v>
      </c>
      <c r="E884" s="141" t="s">
        <v>7609</v>
      </c>
      <c r="F884" s="135"/>
    </row>
    <row r="885" spans="1:6" s="7" customFormat="1" ht="18" customHeight="1" x14ac:dyDescent="0.25">
      <c r="A885" s="16" t="s">
        <v>2997</v>
      </c>
      <c r="B885" s="17" t="s">
        <v>8847</v>
      </c>
      <c r="C885" s="17" t="s">
        <v>8847</v>
      </c>
      <c r="D885" s="17">
        <v>13</v>
      </c>
      <c r="E885" s="141" t="s">
        <v>9798</v>
      </c>
      <c r="F885" s="135"/>
    </row>
    <row r="886" spans="1:6" s="7" customFormat="1" ht="18" customHeight="1" x14ac:dyDescent="0.25">
      <c r="A886" s="16" t="s">
        <v>2997</v>
      </c>
      <c r="B886" s="17" t="s">
        <v>8847</v>
      </c>
      <c r="C886" s="17" t="s">
        <v>8847</v>
      </c>
      <c r="D886" s="17">
        <v>14</v>
      </c>
      <c r="E886" s="141" t="s">
        <v>9799</v>
      </c>
      <c r="F886" s="135"/>
    </row>
    <row r="887" spans="1:6" s="7" customFormat="1" ht="18" customHeight="1" x14ac:dyDescent="0.25">
      <c r="A887" s="16" t="s">
        <v>2997</v>
      </c>
      <c r="B887" s="17" t="s">
        <v>8847</v>
      </c>
      <c r="C887" s="17" t="s">
        <v>8847</v>
      </c>
      <c r="D887" s="17">
        <v>19</v>
      </c>
      <c r="E887" s="141" t="s">
        <v>9800</v>
      </c>
      <c r="F887" s="135"/>
    </row>
    <row r="888" spans="1:6" s="7" customFormat="1" ht="18" customHeight="1" x14ac:dyDescent="0.25">
      <c r="A888" s="22" t="s">
        <v>2997</v>
      </c>
      <c r="B888" s="23" t="s">
        <v>8847</v>
      </c>
      <c r="C888" s="23" t="s">
        <v>8847</v>
      </c>
      <c r="D888" s="23">
        <v>20</v>
      </c>
      <c r="E888" s="146" t="s">
        <v>8575</v>
      </c>
      <c r="F888" s="135"/>
    </row>
    <row r="889" spans="1:6" s="7" customFormat="1" ht="18" customHeight="1" x14ac:dyDescent="0.25">
      <c r="A889" s="16" t="s">
        <v>2997</v>
      </c>
      <c r="B889" s="17" t="s">
        <v>8847</v>
      </c>
      <c r="C889" s="17" t="s">
        <v>8847</v>
      </c>
      <c r="D889" s="17">
        <v>21</v>
      </c>
      <c r="E889" s="141" t="s">
        <v>390</v>
      </c>
      <c r="F889" s="135"/>
    </row>
    <row r="890" spans="1:6" s="7" customFormat="1" ht="18" customHeight="1" x14ac:dyDescent="0.25">
      <c r="A890" s="16" t="s">
        <v>2997</v>
      </c>
      <c r="B890" s="17" t="s">
        <v>8847</v>
      </c>
      <c r="C890" s="17" t="s">
        <v>8847</v>
      </c>
      <c r="D890" s="17">
        <v>22</v>
      </c>
      <c r="E890" s="141" t="s">
        <v>391</v>
      </c>
      <c r="F890" s="135"/>
    </row>
    <row r="891" spans="1:6" s="7" customFormat="1" ht="18" customHeight="1" x14ac:dyDescent="0.25">
      <c r="A891" s="16" t="s">
        <v>2997</v>
      </c>
      <c r="B891" s="17" t="s">
        <v>8847</v>
      </c>
      <c r="C891" s="17" t="s">
        <v>8847</v>
      </c>
      <c r="D891" s="17">
        <v>23</v>
      </c>
      <c r="E891" s="141" t="s">
        <v>2242</v>
      </c>
      <c r="F891" s="135"/>
    </row>
    <row r="892" spans="1:6" s="7" customFormat="1" ht="18" customHeight="1" x14ac:dyDescent="0.25">
      <c r="A892" s="16" t="s">
        <v>2997</v>
      </c>
      <c r="B892" s="17" t="s">
        <v>8847</v>
      </c>
      <c r="C892" s="17" t="s">
        <v>8847</v>
      </c>
      <c r="D892" s="17">
        <v>24</v>
      </c>
      <c r="E892" s="141" t="s">
        <v>9623</v>
      </c>
      <c r="F892" s="135"/>
    </row>
    <row r="893" spans="1:6" s="7" customFormat="1" ht="18" customHeight="1" x14ac:dyDescent="0.25">
      <c r="A893" s="16" t="s">
        <v>2997</v>
      </c>
      <c r="B893" s="17" t="s">
        <v>8847</v>
      </c>
      <c r="C893" s="17" t="s">
        <v>8847</v>
      </c>
      <c r="D893" s="17">
        <v>29</v>
      </c>
      <c r="E893" s="141" t="s">
        <v>4015</v>
      </c>
      <c r="F893" s="135"/>
    </row>
    <row r="894" spans="1:6" s="7" customFormat="1" ht="18" customHeight="1" x14ac:dyDescent="0.25">
      <c r="A894" s="22" t="s">
        <v>2997</v>
      </c>
      <c r="B894" s="23" t="s">
        <v>8847</v>
      </c>
      <c r="C894" s="23" t="s">
        <v>8847</v>
      </c>
      <c r="D894" s="23">
        <v>30</v>
      </c>
      <c r="E894" s="146" t="s">
        <v>4905</v>
      </c>
      <c r="F894" s="135"/>
    </row>
    <row r="895" spans="1:6" s="7" customFormat="1" ht="18" customHeight="1" x14ac:dyDescent="0.25">
      <c r="A895" s="16" t="s">
        <v>2997</v>
      </c>
      <c r="B895" s="17" t="s">
        <v>8847</v>
      </c>
      <c r="C895" s="17" t="s">
        <v>8847</v>
      </c>
      <c r="D895" s="17">
        <v>31</v>
      </c>
      <c r="E895" s="141" t="s">
        <v>6638</v>
      </c>
      <c r="F895" s="135"/>
    </row>
    <row r="896" spans="1:6" s="7" customFormat="1" ht="18" customHeight="1" x14ac:dyDescent="0.25">
      <c r="A896" s="16" t="s">
        <v>2997</v>
      </c>
      <c r="B896" s="17" t="s">
        <v>8847</v>
      </c>
      <c r="C896" s="17" t="s">
        <v>8847</v>
      </c>
      <c r="D896" s="17">
        <v>32</v>
      </c>
      <c r="E896" s="141" t="s">
        <v>6639</v>
      </c>
      <c r="F896" s="135"/>
    </row>
    <row r="897" spans="1:6" s="7" customFormat="1" ht="18" customHeight="1" x14ac:dyDescent="0.25">
      <c r="A897" s="16" t="s">
        <v>2997</v>
      </c>
      <c r="B897" s="17" t="s">
        <v>8847</v>
      </c>
      <c r="C897" s="17" t="s">
        <v>8847</v>
      </c>
      <c r="D897" s="17">
        <v>33</v>
      </c>
      <c r="E897" s="141" t="s">
        <v>6640</v>
      </c>
      <c r="F897" s="135"/>
    </row>
    <row r="898" spans="1:6" s="7" customFormat="1" ht="18" customHeight="1" x14ac:dyDescent="0.25">
      <c r="A898" s="16" t="s">
        <v>2997</v>
      </c>
      <c r="B898" s="17" t="s">
        <v>8847</v>
      </c>
      <c r="C898" s="17" t="s">
        <v>8847</v>
      </c>
      <c r="D898" s="17">
        <v>34</v>
      </c>
      <c r="E898" s="141" t="s">
        <v>4900</v>
      </c>
      <c r="F898" s="135"/>
    </row>
    <row r="899" spans="1:6" s="7" customFormat="1" ht="18" customHeight="1" x14ac:dyDescent="0.25">
      <c r="A899" s="16" t="s">
        <v>2997</v>
      </c>
      <c r="B899" s="17" t="s">
        <v>8847</v>
      </c>
      <c r="C899" s="17" t="s">
        <v>8847</v>
      </c>
      <c r="D899" s="17">
        <v>39</v>
      </c>
      <c r="E899" s="141" t="s">
        <v>4901</v>
      </c>
      <c r="F899" s="135"/>
    </row>
    <row r="900" spans="1:6" s="7" customFormat="1" ht="18" customHeight="1" x14ac:dyDescent="0.25">
      <c r="A900" s="22" t="s">
        <v>2997</v>
      </c>
      <c r="B900" s="23" t="s">
        <v>8847</v>
      </c>
      <c r="C900" s="23" t="s">
        <v>8847</v>
      </c>
      <c r="D900" s="23">
        <v>40</v>
      </c>
      <c r="E900" s="146" t="s">
        <v>4011</v>
      </c>
      <c r="F900" s="135"/>
    </row>
    <row r="901" spans="1:6" s="7" customFormat="1" ht="18" customHeight="1" x14ac:dyDescent="0.25">
      <c r="A901" s="16" t="s">
        <v>2997</v>
      </c>
      <c r="B901" s="17" t="s">
        <v>8847</v>
      </c>
      <c r="C901" s="17" t="s">
        <v>8847</v>
      </c>
      <c r="D901" s="17">
        <v>41</v>
      </c>
      <c r="E901" s="141" t="s">
        <v>8391</v>
      </c>
      <c r="F901" s="135"/>
    </row>
    <row r="902" spans="1:6" s="7" customFormat="1" ht="18" customHeight="1" x14ac:dyDescent="0.25">
      <c r="A902" s="16" t="s">
        <v>2997</v>
      </c>
      <c r="B902" s="17" t="s">
        <v>8847</v>
      </c>
      <c r="C902" s="17" t="s">
        <v>8847</v>
      </c>
      <c r="D902" s="17">
        <v>42</v>
      </c>
      <c r="E902" s="141" t="s">
        <v>2233</v>
      </c>
      <c r="F902" s="135"/>
    </row>
    <row r="903" spans="1:6" s="7" customFormat="1" ht="18" customHeight="1" x14ac:dyDescent="0.25">
      <c r="A903" s="16" t="s">
        <v>2997</v>
      </c>
      <c r="B903" s="17" t="s">
        <v>8847</v>
      </c>
      <c r="C903" s="17" t="s">
        <v>8847</v>
      </c>
      <c r="D903" s="17">
        <v>43</v>
      </c>
      <c r="E903" s="141" t="s">
        <v>2680</v>
      </c>
      <c r="F903" s="135"/>
    </row>
    <row r="904" spans="1:6" s="7" customFormat="1" ht="18" customHeight="1" x14ac:dyDescent="0.25">
      <c r="A904" s="16" t="s">
        <v>2997</v>
      </c>
      <c r="B904" s="17" t="s">
        <v>8847</v>
      </c>
      <c r="C904" s="17" t="s">
        <v>8847</v>
      </c>
      <c r="D904" s="17">
        <v>44</v>
      </c>
      <c r="E904" s="141" t="s">
        <v>9150</v>
      </c>
      <c r="F904" s="135"/>
    </row>
    <row r="905" spans="1:6" s="7" customFormat="1" ht="18" customHeight="1" x14ac:dyDescent="0.25">
      <c r="A905" s="16" t="s">
        <v>2997</v>
      </c>
      <c r="B905" s="17" t="s">
        <v>8847</v>
      </c>
      <c r="C905" s="17" t="s">
        <v>8847</v>
      </c>
      <c r="D905" s="17" t="s">
        <v>7954</v>
      </c>
      <c r="E905" s="141" t="s">
        <v>10148</v>
      </c>
      <c r="F905" s="135"/>
    </row>
    <row r="906" spans="1:6" s="7" customFormat="1" ht="18" customHeight="1" x14ac:dyDescent="0.25">
      <c r="A906" s="22" t="s">
        <v>2997</v>
      </c>
      <c r="B906" s="23" t="s">
        <v>8847</v>
      </c>
      <c r="C906" s="23" t="s">
        <v>8847</v>
      </c>
      <c r="D906" s="23">
        <v>50</v>
      </c>
      <c r="E906" s="146" t="s">
        <v>9346</v>
      </c>
      <c r="F906" s="135"/>
    </row>
    <row r="907" spans="1:6" s="7" customFormat="1" ht="18" customHeight="1" x14ac:dyDescent="0.25">
      <c r="A907" s="16" t="s">
        <v>2997</v>
      </c>
      <c r="B907" s="17" t="s">
        <v>8847</v>
      </c>
      <c r="C907" s="17" t="s">
        <v>8847</v>
      </c>
      <c r="D907" s="17">
        <v>51</v>
      </c>
      <c r="E907" s="141" t="s">
        <v>9347</v>
      </c>
      <c r="F907" s="135"/>
    </row>
    <row r="908" spans="1:6" s="7" customFormat="1" ht="18" customHeight="1" x14ac:dyDescent="0.25">
      <c r="A908" s="16" t="s">
        <v>2997</v>
      </c>
      <c r="B908" s="17" t="s">
        <v>8847</v>
      </c>
      <c r="C908" s="17" t="s">
        <v>8847</v>
      </c>
      <c r="D908" s="17">
        <v>52</v>
      </c>
      <c r="E908" s="141" t="s">
        <v>9348</v>
      </c>
      <c r="F908" s="135"/>
    </row>
    <row r="909" spans="1:6" s="7" customFormat="1" ht="18" customHeight="1" x14ac:dyDescent="0.25">
      <c r="A909" s="16" t="s">
        <v>2997</v>
      </c>
      <c r="B909" s="17" t="s">
        <v>8847</v>
      </c>
      <c r="C909" s="17" t="s">
        <v>8847</v>
      </c>
      <c r="D909" s="17">
        <v>53</v>
      </c>
      <c r="E909" s="141" t="s">
        <v>6311</v>
      </c>
      <c r="F909" s="135"/>
    </row>
    <row r="910" spans="1:6" s="7" customFormat="1" ht="18" customHeight="1" x14ac:dyDescent="0.25">
      <c r="A910" s="16" t="s">
        <v>2997</v>
      </c>
      <c r="B910" s="17" t="s">
        <v>8847</v>
      </c>
      <c r="C910" s="17" t="s">
        <v>8847</v>
      </c>
      <c r="D910" s="17">
        <v>54</v>
      </c>
      <c r="E910" s="141" t="s">
        <v>6312</v>
      </c>
      <c r="F910" s="135"/>
    </row>
    <row r="911" spans="1:6" s="7" customFormat="1" ht="18" customHeight="1" x14ac:dyDescent="0.25">
      <c r="A911" s="16" t="s">
        <v>2997</v>
      </c>
      <c r="B911" s="17" t="s">
        <v>8847</v>
      </c>
      <c r="C911" s="17" t="s">
        <v>8847</v>
      </c>
      <c r="D911" s="17">
        <v>59</v>
      </c>
      <c r="E911" s="141" t="s">
        <v>6313</v>
      </c>
      <c r="F911" s="135"/>
    </row>
    <row r="912" spans="1:6" s="7" customFormat="1" ht="18" customHeight="1" x14ac:dyDescent="0.25">
      <c r="A912" s="22" t="s">
        <v>2997</v>
      </c>
      <c r="B912" s="23" t="s">
        <v>8847</v>
      </c>
      <c r="C912" s="23" t="s">
        <v>8847</v>
      </c>
      <c r="D912" s="23">
        <v>60</v>
      </c>
      <c r="E912" s="146" t="s">
        <v>6314</v>
      </c>
      <c r="F912" s="135"/>
    </row>
    <row r="913" spans="1:6" s="7" customFormat="1" ht="18" customHeight="1" x14ac:dyDescent="0.25">
      <c r="A913" s="16" t="s">
        <v>2997</v>
      </c>
      <c r="B913" s="17" t="s">
        <v>8847</v>
      </c>
      <c r="C913" s="17" t="s">
        <v>8847</v>
      </c>
      <c r="D913" s="17">
        <v>61</v>
      </c>
      <c r="E913" s="141" t="s">
        <v>6315</v>
      </c>
      <c r="F913" s="135"/>
    </row>
    <row r="914" spans="1:6" s="7" customFormat="1" ht="18" customHeight="1" x14ac:dyDescent="0.25">
      <c r="A914" s="16" t="s">
        <v>2997</v>
      </c>
      <c r="B914" s="17" t="s">
        <v>8847</v>
      </c>
      <c r="C914" s="17" t="s">
        <v>8847</v>
      </c>
      <c r="D914" s="17">
        <v>62</v>
      </c>
      <c r="E914" s="141" t="s">
        <v>6316</v>
      </c>
      <c r="F914" s="135"/>
    </row>
    <row r="915" spans="1:6" s="7" customFormat="1" ht="18" customHeight="1" x14ac:dyDescent="0.25">
      <c r="A915" s="16" t="s">
        <v>2997</v>
      </c>
      <c r="B915" s="17" t="s">
        <v>8847</v>
      </c>
      <c r="C915" s="17" t="s">
        <v>8847</v>
      </c>
      <c r="D915" s="17">
        <v>63</v>
      </c>
      <c r="E915" s="141" t="s">
        <v>6317</v>
      </c>
      <c r="F915" s="135"/>
    </row>
    <row r="916" spans="1:6" s="7" customFormat="1" ht="18" customHeight="1" x14ac:dyDescent="0.25">
      <c r="A916" s="16" t="s">
        <v>2997</v>
      </c>
      <c r="B916" s="17" t="s">
        <v>8847</v>
      </c>
      <c r="C916" s="17" t="s">
        <v>8847</v>
      </c>
      <c r="D916" s="17">
        <v>64</v>
      </c>
      <c r="E916" s="141" t="s">
        <v>7197</v>
      </c>
      <c r="F916" s="135"/>
    </row>
    <row r="917" spans="1:6" s="7" customFormat="1" ht="18" customHeight="1" x14ac:dyDescent="0.25">
      <c r="A917" s="16" t="s">
        <v>2997</v>
      </c>
      <c r="B917" s="17" t="s">
        <v>8847</v>
      </c>
      <c r="C917" s="17" t="s">
        <v>8847</v>
      </c>
      <c r="D917" s="17">
        <v>69</v>
      </c>
      <c r="E917" s="141" t="s">
        <v>7198</v>
      </c>
      <c r="F917" s="135"/>
    </row>
    <row r="918" spans="1:6" s="7" customFormat="1" ht="18" customHeight="1" x14ac:dyDescent="0.25">
      <c r="A918" s="29" t="s">
        <v>2997</v>
      </c>
      <c r="B918" s="30" t="s">
        <v>8847</v>
      </c>
      <c r="C918" s="30" t="s">
        <v>8847</v>
      </c>
      <c r="D918" s="30" t="s">
        <v>7567</v>
      </c>
      <c r="E918" s="149" t="s">
        <v>7199</v>
      </c>
      <c r="F918" s="135"/>
    </row>
    <row r="919" spans="1:6" s="7" customFormat="1" ht="18" customHeight="1" x14ac:dyDescent="0.25">
      <c r="A919" s="16" t="s">
        <v>2997</v>
      </c>
      <c r="B919" s="17" t="s">
        <v>8847</v>
      </c>
      <c r="C919" s="17" t="s">
        <v>8847</v>
      </c>
      <c r="D919" s="17" t="s">
        <v>493</v>
      </c>
      <c r="E919" s="141" t="s">
        <v>7568</v>
      </c>
      <c r="F919" s="135"/>
    </row>
    <row r="920" spans="1:6" s="7" customFormat="1" ht="18" customHeight="1" x14ac:dyDescent="0.25">
      <c r="A920" s="16" t="s">
        <v>2997</v>
      </c>
      <c r="B920" s="17" t="s">
        <v>8847</v>
      </c>
      <c r="C920" s="17" t="s">
        <v>8847</v>
      </c>
      <c r="D920" s="17" t="s">
        <v>729</v>
      </c>
      <c r="E920" s="141" t="s">
        <v>6687</v>
      </c>
      <c r="F920" s="135"/>
    </row>
    <row r="921" spans="1:6" s="7" customFormat="1" ht="18" customHeight="1" x14ac:dyDescent="0.25">
      <c r="A921" s="16" t="s">
        <v>2997</v>
      </c>
      <c r="B921" s="17" t="s">
        <v>8847</v>
      </c>
      <c r="C921" s="17" t="s">
        <v>8847</v>
      </c>
      <c r="D921" s="17" t="s">
        <v>1698</v>
      </c>
      <c r="E921" s="141" t="s">
        <v>6264</v>
      </c>
      <c r="F921" s="135"/>
    </row>
    <row r="922" spans="1:6" s="7" customFormat="1" ht="18" customHeight="1" x14ac:dyDescent="0.25">
      <c r="A922" s="16" t="s">
        <v>2997</v>
      </c>
      <c r="B922" s="17" t="s">
        <v>8847</v>
      </c>
      <c r="C922" s="17" t="s">
        <v>8847</v>
      </c>
      <c r="D922" s="17" t="s">
        <v>1700</v>
      </c>
      <c r="E922" s="141" t="s">
        <v>7143</v>
      </c>
      <c r="F922" s="135"/>
    </row>
    <row r="923" spans="1:6" s="7" customFormat="1" ht="18" customHeight="1" x14ac:dyDescent="0.25">
      <c r="A923" s="16" t="s">
        <v>2997</v>
      </c>
      <c r="B923" s="17" t="s">
        <v>8847</v>
      </c>
      <c r="C923" s="17" t="s">
        <v>8847</v>
      </c>
      <c r="D923" s="17" t="s">
        <v>1702</v>
      </c>
      <c r="E923" s="141" t="s">
        <v>7144</v>
      </c>
      <c r="F923" s="135"/>
    </row>
    <row r="924" spans="1:6" s="7" customFormat="1" ht="18" customHeight="1" x14ac:dyDescent="0.25">
      <c r="A924" s="14" t="s">
        <v>2997</v>
      </c>
      <c r="B924" s="15" t="s">
        <v>8847</v>
      </c>
      <c r="C924" s="15" t="s">
        <v>1331</v>
      </c>
      <c r="D924" s="15" t="s">
        <v>9563</v>
      </c>
      <c r="E924" s="120" t="s">
        <v>6920</v>
      </c>
      <c r="F924" s="135"/>
    </row>
    <row r="925" spans="1:6" s="7" customFormat="1" ht="18" customHeight="1" x14ac:dyDescent="0.25">
      <c r="A925" s="22" t="s">
        <v>2997</v>
      </c>
      <c r="B925" s="23" t="s">
        <v>8847</v>
      </c>
      <c r="C925" s="23" t="s">
        <v>1331</v>
      </c>
      <c r="D925" s="23" t="s">
        <v>3002</v>
      </c>
      <c r="E925" s="146" t="s">
        <v>9962</v>
      </c>
      <c r="F925" s="135"/>
    </row>
    <row r="926" spans="1:6" s="7" customFormat="1" ht="18" customHeight="1" x14ac:dyDescent="0.25">
      <c r="A926" s="16" t="s">
        <v>2997</v>
      </c>
      <c r="B926" s="17" t="s">
        <v>8847</v>
      </c>
      <c r="C926" s="17" t="s">
        <v>1331</v>
      </c>
      <c r="D926" s="17" t="s">
        <v>597</v>
      </c>
      <c r="E926" s="141" t="s">
        <v>9963</v>
      </c>
      <c r="F926" s="135"/>
    </row>
    <row r="927" spans="1:6" s="7" customFormat="1" ht="18" customHeight="1" x14ac:dyDescent="0.25">
      <c r="A927" s="16" t="s">
        <v>2997</v>
      </c>
      <c r="B927" s="17" t="s">
        <v>8847</v>
      </c>
      <c r="C927" s="17" t="s">
        <v>1331</v>
      </c>
      <c r="D927" s="17" t="s">
        <v>2997</v>
      </c>
      <c r="E927" s="141" t="s">
        <v>9964</v>
      </c>
      <c r="F927" s="135"/>
    </row>
    <row r="928" spans="1:6" s="7" customFormat="1" ht="18" customHeight="1" x14ac:dyDescent="0.25">
      <c r="A928" s="16" t="s">
        <v>2997</v>
      </c>
      <c r="B928" s="17" t="s">
        <v>8847</v>
      </c>
      <c r="C928" s="17" t="s">
        <v>1331</v>
      </c>
      <c r="D928" s="17" t="s">
        <v>3905</v>
      </c>
      <c r="E928" s="141" t="s">
        <v>9965</v>
      </c>
      <c r="F928" s="135"/>
    </row>
    <row r="929" spans="1:6" s="7" customFormat="1" ht="18" customHeight="1" x14ac:dyDescent="0.25">
      <c r="A929" s="16" t="s">
        <v>2997</v>
      </c>
      <c r="B929" s="17" t="s">
        <v>8847</v>
      </c>
      <c r="C929" s="17" t="s">
        <v>1331</v>
      </c>
      <c r="D929" s="17" t="s">
        <v>2117</v>
      </c>
      <c r="E929" s="141" t="s">
        <v>9966</v>
      </c>
      <c r="F929" s="135"/>
    </row>
    <row r="930" spans="1:6" s="7" customFormat="1" ht="18" customHeight="1" x14ac:dyDescent="0.25">
      <c r="A930" s="16" t="s">
        <v>2997</v>
      </c>
      <c r="B930" s="17" t="s">
        <v>8847</v>
      </c>
      <c r="C930" s="17" t="s">
        <v>1331</v>
      </c>
      <c r="D930" s="17" t="s">
        <v>2119</v>
      </c>
      <c r="E930" s="141" t="s">
        <v>8915</v>
      </c>
      <c r="F930" s="135"/>
    </row>
    <row r="931" spans="1:6" s="7" customFormat="1" ht="18" customHeight="1" x14ac:dyDescent="0.25">
      <c r="A931" s="22" t="s">
        <v>2997</v>
      </c>
      <c r="B931" s="23" t="s">
        <v>8847</v>
      </c>
      <c r="C931" s="23" t="s">
        <v>1331</v>
      </c>
      <c r="D931" s="23" t="s">
        <v>7388</v>
      </c>
      <c r="E931" s="146" t="s">
        <v>10026</v>
      </c>
      <c r="F931" s="135"/>
    </row>
    <row r="932" spans="1:6" s="7" customFormat="1" ht="18" customHeight="1" x14ac:dyDescent="0.25">
      <c r="A932" s="16" t="s">
        <v>2997</v>
      </c>
      <c r="B932" s="17" t="s">
        <v>8847</v>
      </c>
      <c r="C932" s="17" t="s">
        <v>1331</v>
      </c>
      <c r="D932" s="17" t="s">
        <v>6519</v>
      </c>
      <c r="E932" s="141" t="s">
        <v>10027</v>
      </c>
      <c r="F932" s="135"/>
    </row>
    <row r="933" spans="1:6" s="7" customFormat="1" ht="18" customHeight="1" x14ac:dyDescent="0.25">
      <c r="A933" s="16" t="s">
        <v>2997</v>
      </c>
      <c r="B933" s="17" t="s">
        <v>8847</v>
      </c>
      <c r="C933" s="17" t="s">
        <v>1331</v>
      </c>
      <c r="D933" s="17" t="s">
        <v>6521</v>
      </c>
      <c r="E933" s="141" t="s">
        <v>9055</v>
      </c>
      <c r="F933" s="135"/>
    </row>
    <row r="934" spans="1:6" s="7" customFormat="1" ht="18" customHeight="1" x14ac:dyDescent="0.25">
      <c r="A934" s="16" t="s">
        <v>2997</v>
      </c>
      <c r="B934" s="17" t="s">
        <v>8847</v>
      </c>
      <c r="C934" s="17" t="s">
        <v>1331</v>
      </c>
      <c r="D934" s="17" t="s">
        <v>5653</v>
      </c>
      <c r="E934" s="141" t="s">
        <v>9056</v>
      </c>
      <c r="F934" s="135"/>
    </row>
    <row r="935" spans="1:6" s="7" customFormat="1" ht="18" customHeight="1" x14ac:dyDescent="0.25">
      <c r="A935" s="16" t="s">
        <v>2997</v>
      </c>
      <c r="B935" s="17" t="s">
        <v>8847</v>
      </c>
      <c r="C935" s="17" t="s">
        <v>1331</v>
      </c>
      <c r="D935" s="17" t="s">
        <v>4783</v>
      </c>
      <c r="E935" s="141" t="s">
        <v>9057</v>
      </c>
      <c r="F935" s="135"/>
    </row>
    <row r="936" spans="1:6" s="7" customFormat="1" ht="18" customHeight="1" x14ac:dyDescent="0.25">
      <c r="A936" s="16" t="s">
        <v>2997</v>
      </c>
      <c r="B936" s="17" t="s">
        <v>8847</v>
      </c>
      <c r="C936" s="17" t="s">
        <v>1331</v>
      </c>
      <c r="D936" s="17" t="s">
        <v>1218</v>
      </c>
      <c r="E936" s="141" t="s">
        <v>9058</v>
      </c>
      <c r="F936" s="135"/>
    </row>
    <row r="937" spans="1:6" s="7" customFormat="1" ht="18" customHeight="1" x14ac:dyDescent="0.25">
      <c r="A937" s="22" t="s">
        <v>2997</v>
      </c>
      <c r="B937" s="23" t="s">
        <v>8847</v>
      </c>
      <c r="C937" s="23" t="s">
        <v>1331</v>
      </c>
      <c r="D937" s="23" t="s">
        <v>1220</v>
      </c>
      <c r="E937" s="146" t="s">
        <v>9130</v>
      </c>
      <c r="F937" s="135"/>
    </row>
    <row r="938" spans="1:6" s="7" customFormat="1" ht="18" customHeight="1" x14ac:dyDescent="0.25">
      <c r="A938" s="16" t="s">
        <v>2997</v>
      </c>
      <c r="B938" s="17" t="s">
        <v>8847</v>
      </c>
      <c r="C938" s="17" t="s">
        <v>1331</v>
      </c>
      <c r="D938" s="17" t="s">
        <v>3907</v>
      </c>
      <c r="E938" s="141" t="s">
        <v>10117</v>
      </c>
      <c r="F938" s="135"/>
    </row>
    <row r="939" spans="1:6" s="7" customFormat="1" ht="18" customHeight="1" x14ac:dyDescent="0.25">
      <c r="A939" s="16" t="s">
        <v>2997</v>
      </c>
      <c r="B939" s="17" t="s">
        <v>8847</v>
      </c>
      <c r="C939" s="17" t="s">
        <v>1331</v>
      </c>
      <c r="D939" s="17" t="s">
        <v>3909</v>
      </c>
      <c r="E939" s="141" t="s">
        <v>7906</v>
      </c>
      <c r="F939" s="135"/>
    </row>
    <row r="940" spans="1:6" s="7" customFormat="1" ht="18" customHeight="1" x14ac:dyDescent="0.25">
      <c r="A940" s="16" t="s">
        <v>2997</v>
      </c>
      <c r="B940" s="17" t="s">
        <v>8847</v>
      </c>
      <c r="C940" s="17" t="s">
        <v>1331</v>
      </c>
      <c r="D940" s="17" t="s">
        <v>3911</v>
      </c>
      <c r="E940" s="141" t="s">
        <v>8126</v>
      </c>
      <c r="F940" s="135"/>
    </row>
    <row r="941" spans="1:6" s="7" customFormat="1" ht="18" customHeight="1" x14ac:dyDescent="0.25">
      <c r="A941" s="16" t="s">
        <v>2997</v>
      </c>
      <c r="B941" s="17" t="s">
        <v>8847</v>
      </c>
      <c r="C941" s="17" t="s">
        <v>1331</v>
      </c>
      <c r="D941" s="17" t="s">
        <v>3913</v>
      </c>
      <c r="E941" s="141" t="s">
        <v>8127</v>
      </c>
      <c r="F941" s="135"/>
    </row>
    <row r="942" spans="1:6" s="7" customFormat="1" ht="18" customHeight="1" x14ac:dyDescent="0.25">
      <c r="A942" s="16" t="s">
        <v>2997</v>
      </c>
      <c r="B942" s="17" t="s">
        <v>8847</v>
      </c>
      <c r="C942" s="17" t="s">
        <v>1331</v>
      </c>
      <c r="D942" s="17" t="s">
        <v>9833</v>
      </c>
      <c r="E942" s="141" t="s">
        <v>9603</v>
      </c>
      <c r="F942" s="135"/>
    </row>
    <row r="943" spans="1:6" s="7" customFormat="1" ht="18" customHeight="1" x14ac:dyDescent="0.25">
      <c r="A943" s="14" t="s">
        <v>2997</v>
      </c>
      <c r="B943" s="15" t="s">
        <v>8847</v>
      </c>
      <c r="C943" s="15" t="s">
        <v>6254</v>
      </c>
      <c r="D943" s="15" t="s">
        <v>9563</v>
      </c>
      <c r="E943" s="120" t="s">
        <v>9604</v>
      </c>
      <c r="F943" s="135"/>
    </row>
    <row r="944" spans="1:6" s="7" customFormat="1" ht="18" customHeight="1" x14ac:dyDescent="0.25">
      <c r="A944" s="22" t="s">
        <v>2997</v>
      </c>
      <c r="B944" s="23" t="s">
        <v>8847</v>
      </c>
      <c r="C944" s="23" t="s">
        <v>6254</v>
      </c>
      <c r="D944" s="23" t="s">
        <v>3002</v>
      </c>
      <c r="E944" s="146" t="s">
        <v>8107</v>
      </c>
      <c r="F944" s="135"/>
    </row>
    <row r="945" spans="1:6" s="7" customFormat="1" ht="18" customHeight="1" x14ac:dyDescent="0.25">
      <c r="A945" s="16" t="s">
        <v>2997</v>
      </c>
      <c r="B945" s="17" t="s">
        <v>8847</v>
      </c>
      <c r="C945" s="17" t="s">
        <v>6254</v>
      </c>
      <c r="D945" s="17" t="s">
        <v>597</v>
      </c>
      <c r="E945" s="141" t="s">
        <v>7071</v>
      </c>
      <c r="F945" s="135"/>
    </row>
    <row r="946" spans="1:6" s="7" customFormat="1" ht="18" customHeight="1" x14ac:dyDescent="0.25">
      <c r="A946" s="16" t="s">
        <v>2997</v>
      </c>
      <c r="B946" s="17" t="s">
        <v>8847</v>
      </c>
      <c r="C946" s="17" t="s">
        <v>6254</v>
      </c>
      <c r="D946" s="17" t="s">
        <v>2997</v>
      </c>
      <c r="E946" s="141" t="s">
        <v>7332</v>
      </c>
      <c r="F946" s="135"/>
    </row>
    <row r="947" spans="1:6" s="7" customFormat="1" ht="18" customHeight="1" x14ac:dyDescent="0.25">
      <c r="A947" s="16" t="s">
        <v>2997</v>
      </c>
      <c r="B947" s="17" t="s">
        <v>8847</v>
      </c>
      <c r="C947" s="17" t="s">
        <v>6254</v>
      </c>
      <c r="D947" s="17" t="s">
        <v>3905</v>
      </c>
      <c r="E947" s="141" t="s">
        <v>9437</v>
      </c>
      <c r="F947" s="135"/>
    </row>
    <row r="948" spans="1:6" s="7" customFormat="1" ht="18" customHeight="1" x14ac:dyDescent="0.25">
      <c r="A948" s="16" t="s">
        <v>2997</v>
      </c>
      <c r="B948" s="17" t="s">
        <v>8847</v>
      </c>
      <c r="C948" s="17" t="s">
        <v>6254</v>
      </c>
      <c r="D948" s="17" t="s">
        <v>2117</v>
      </c>
      <c r="E948" s="141" t="s">
        <v>9438</v>
      </c>
      <c r="F948" s="135"/>
    </row>
    <row r="949" spans="1:6" s="7" customFormat="1" ht="18" customHeight="1" x14ac:dyDescent="0.25">
      <c r="A949" s="16" t="s">
        <v>2997</v>
      </c>
      <c r="B949" s="17" t="s">
        <v>8847</v>
      </c>
      <c r="C949" s="17" t="s">
        <v>6254</v>
      </c>
      <c r="D949" s="17" t="s">
        <v>2119</v>
      </c>
      <c r="E949" s="141" t="s">
        <v>9078</v>
      </c>
      <c r="F949" s="135"/>
    </row>
    <row r="950" spans="1:6" s="7" customFormat="1" ht="18" customHeight="1" x14ac:dyDescent="0.25">
      <c r="A950" s="29" t="s">
        <v>2997</v>
      </c>
      <c r="B950" s="30" t="s">
        <v>8847</v>
      </c>
      <c r="C950" s="30" t="s">
        <v>6254</v>
      </c>
      <c r="D950" s="30" t="s">
        <v>7388</v>
      </c>
      <c r="E950" s="149" t="s">
        <v>9079</v>
      </c>
      <c r="F950" s="135"/>
    </row>
    <row r="951" spans="1:6" s="7" customFormat="1" ht="18" customHeight="1" x14ac:dyDescent="0.25">
      <c r="A951" s="16" t="s">
        <v>2997</v>
      </c>
      <c r="B951" s="17" t="s">
        <v>8847</v>
      </c>
      <c r="C951" s="17" t="s">
        <v>6254</v>
      </c>
      <c r="D951" s="17" t="s">
        <v>6519</v>
      </c>
      <c r="E951" s="141" t="s">
        <v>9890</v>
      </c>
      <c r="F951" s="135"/>
    </row>
    <row r="952" spans="1:6" s="7" customFormat="1" ht="18" customHeight="1" x14ac:dyDescent="0.25">
      <c r="A952" s="16" t="s">
        <v>2997</v>
      </c>
      <c r="B952" s="17" t="s">
        <v>8847</v>
      </c>
      <c r="C952" s="17" t="s">
        <v>6254</v>
      </c>
      <c r="D952" s="17" t="s">
        <v>6521</v>
      </c>
      <c r="E952" s="141" t="s">
        <v>10175</v>
      </c>
      <c r="F952" s="135"/>
    </row>
    <row r="953" spans="1:6" s="7" customFormat="1" ht="18" customHeight="1" x14ac:dyDescent="0.25">
      <c r="A953" s="16" t="s">
        <v>2997</v>
      </c>
      <c r="B953" s="17" t="s">
        <v>8847</v>
      </c>
      <c r="C953" s="17" t="s">
        <v>6254</v>
      </c>
      <c r="D953" s="17" t="s">
        <v>5653</v>
      </c>
      <c r="E953" s="141" t="s">
        <v>10176</v>
      </c>
      <c r="F953" s="135"/>
    </row>
    <row r="954" spans="1:6" s="7" customFormat="1" ht="18" customHeight="1" x14ac:dyDescent="0.25">
      <c r="A954" s="16" t="s">
        <v>2997</v>
      </c>
      <c r="B954" s="17" t="s">
        <v>8847</v>
      </c>
      <c r="C954" s="17" t="s">
        <v>6254</v>
      </c>
      <c r="D954" s="17" t="s">
        <v>4783</v>
      </c>
      <c r="E954" s="141" t="s">
        <v>10177</v>
      </c>
      <c r="F954" s="135"/>
    </row>
    <row r="955" spans="1:6" s="7" customFormat="1" ht="18" customHeight="1" x14ac:dyDescent="0.25">
      <c r="A955" s="16" t="s">
        <v>2997</v>
      </c>
      <c r="B955" s="17" t="s">
        <v>8847</v>
      </c>
      <c r="C955" s="17" t="s">
        <v>6254</v>
      </c>
      <c r="D955" s="17" t="s">
        <v>1218</v>
      </c>
      <c r="E955" s="141" t="s">
        <v>10178</v>
      </c>
      <c r="F955" s="135"/>
    </row>
    <row r="956" spans="1:6" s="7" customFormat="1" ht="18" customHeight="1" x14ac:dyDescent="0.25">
      <c r="A956" s="22" t="s">
        <v>2997</v>
      </c>
      <c r="B956" s="23" t="s">
        <v>8847</v>
      </c>
      <c r="C956" s="23" t="s">
        <v>6254</v>
      </c>
      <c r="D956" s="23" t="s">
        <v>1220</v>
      </c>
      <c r="E956" s="146" t="s">
        <v>6606</v>
      </c>
      <c r="F956" s="135"/>
    </row>
    <row r="957" spans="1:6" s="7" customFormat="1" ht="18" customHeight="1" x14ac:dyDescent="0.25">
      <c r="A957" s="16" t="s">
        <v>2997</v>
      </c>
      <c r="B957" s="17" t="s">
        <v>8847</v>
      </c>
      <c r="C957" s="17" t="s">
        <v>6254</v>
      </c>
      <c r="D957" s="17" t="s">
        <v>3907</v>
      </c>
      <c r="E957" s="141" t="s">
        <v>6607</v>
      </c>
      <c r="F957" s="135"/>
    </row>
    <row r="958" spans="1:6" s="7" customFormat="1" ht="18" customHeight="1" x14ac:dyDescent="0.25">
      <c r="A958" s="16" t="s">
        <v>2997</v>
      </c>
      <c r="B958" s="17" t="s">
        <v>8847</v>
      </c>
      <c r="C958" s="17" t="s">
        <v>6254</v>
      </c>
      <c r="D958" s="17" t="s">
        <v>3909</v>
      </c>
      <c r="E958" s="141" t="s">
        <v>6608</v>
      </c>
      <c r="F958" s="135"/>
    </row>
    <row r="959" spans="1:6" s="7" customFormat="1" ht="18" customHeight="1" x14ac:dyDescent="0.25">
      <c r="A959" s="16" t="s">
        <v>2997</v>
      </c>
      <c r="B959" s="17" t="s">
        <v>8847</v>
      </c>
      <c r="C959" s="17" t="s">
        <v>6254</v>
      </c>
      <c r="D959" s="17" t="s">
        <v>3911</v>
      </c>
      <c r="E959" s="141" t="s">
        <v>7477</v>
      </c>
      <c r="F959" s="135"/>
    </row>
    <row r="960" spans="1:6" s="7" customFormat="1" ht="18" customHeight="1" x14ac:dyDescent="0.25">
      <c r="A960" s="16" t="s">
        <v>2997</v>
      </c>
      <c r="B960" s="17" t="s">
        <v>8847</v>
      </c>
      <c r="C960" s="17" t="s">
        <v>6254</v>
      </c>
      <c r="D960" s="17" t="s">
        <v>3913</v>
      </c>
      <c r="E960" s="141" t="s">
        <v>6476</v>
      </c>
      <c r="F960" s="135"/>
    </row>
    <row r="961" spans="1:6" s="7" customFormat="1" ht="18" customHeight="1" x14ac:dyDescent="0.25">
      <c r="A961" s="16" t="s">
        <v>2997</v>
      </c>
      <c r="B961" s="17" t="s">
        <v>8847</v>
      </c>
      <c r="C961" s="17" t="s">
        <v>6254</v>
      </c>
      <c r="D961" s="17" t="s">
        <v>9833</v>
      </c>
      <c r="E961" s="141" t="s">
        <v>6477</v>
      </c>
      <c r="F961" s="135"/>
    </row>
    <row r="962" spans="1:6" s="7" customFormat="1" ht="18" customHeight="1" x14ac:dyDescent="0.25">
      <c r="A962" s="38" t="s">
        <v>2997</v>
      </c>
      <c r="B962" s="39" t="s">
        <v>1331</v>
      </c>
      <c r="C962" s="39">
        <v>0</v>
      </c>
      <c r="D962" s="39" t="s">
        <v>9563</v>
      </c>
      <c r="E962" s="154" t="s">
        <v>6478</v>
      </c>
      <c r="F962" s="135"/>
    </row>
    <row r="963" spans="1:6" s="7" customFormat="1" ht="18" customHeight="1" x14ac:dyDescent="0.25">
      <c r="A963" s="14" t="s">
        <v>2997</v>
      </c>
      <c r="B963" s="15" t="s">
        <v>1331</v>
      </c>
      <c r="C963" s="15">
        <v>1</v>
      </c>
      <c r="D963" s="15" t="s">
        <v>9563</v>
      </c>
      <c r="E963" s="120" t="s">
        <v>8105</v>
      </c>
      <c r="F963" s="135"/>
    </row>
    <row r="964" spans="1:6" s="7" customFormat="1" ht="18" customHeight="1" x14ac:dyDescent="0.25">
      <c r="A964" s="16" t="s">
        <v>2997</v>
      </c>
      <c r="B964" s="17" t="s">
        <v>1331</v>
      </c>
      <c r="C964" s="17">
        <v>1</v>
      </c>
      <c r="D964" s="17" t="s">
        <v>600</v>
      </c>
      <c r="E964" s="141" t="s">
        <v>10186</v>
      </c>
      <c r="F964" s="135"/>
    </row>
    <row r="965" spans="1:6" s="7" customFormat="1" ht="18" customHeight="1" x14ac:dyDescent="0.25">
      <c r="A965" s="16" t="s">
        <v>2997</v>
      </c>
      <c r="B965" s="17" t="s">
        <v>1331</v>
      </c>
      <c r="C965" s="17">
        <v>1</v>
      </c>
      <c r="D965" s="17" t="s">
        <v>602</v>
      </c>
      <c r="E965" s="141" t="s">
        <v>7391</v>
      </c>
      <c r="F965" s="135"/>
    </row>
    <row r="966" spans="1:6" s="7" customFormat="1" ht="18" customHeight="1" x14ac:dyDescent="0.25">
      <c r="A966" s="16" t="s">
        <v>2997</v>
      </c>
      <c r="B966" s="17" t="s">
        <v>1331</v>
      </c>
      <c r="C966" s="17">
        <v>1</v>
      </c>
      <c r="D966" s="17" t="s">
        <v>604</v>
      </c>
      <c r="E966" s="141" t="s">
        <v>7392</v>
      </c>
      <c r="F966" s="135"/>
    </row>
    <row r="967" spans="1:6" s="7" customFormat="1" ht="18" customHeight="1" x14ac:dyDescent="0.25">
      <c r="A967" s="16" t="s">
        <v>2997</v>
      </c>
      <c r="B967" s="17" t="s">
        <v>1331</v>
      </c>
      <c r="C967" s="17">
        <v>1</v>
      </c>
      <c r="D967" s="17" t="s">
        <v>606</v>
      </c>
      <c r="E967" s="141" t="s">
        <v>7393</v>
      </c>
      <c r="F967" s="135"/>
    </row>
    <row r="968" spans="1:6" s="7" customFormat="1" ht="18" customHeight="1" x14ac:dyDescent="0.25">
      <c r="A968" s="16" t="s">
        <v>2997</v>
      </c>
      <c r="B968" s="17" t="s">
        <v>1331</v>
      </c>
      <c r="C968" s="17">
        <v>1</v>
      </c>
      <c r="D968" s="17" t="s">
        <v>5216</v>
      </c>
      <c r="E968" s="141" t="s">
        <v>7394</v>
      </c>
      <c r="F968" s="135"/>
    </row>
    <row r="969" spans="1:6" s="7" customFormat="1" ht="18" customHeight="1" x14ac:dyDescent="0.25">
      <c r="A969" s="14" t="s">
        <v>2997</v>
      </c>
      <c r="B969" s="15" t="s">
        <v>1331</v>
      </c>
      <c r="C969" s="15">
        <v>2</v>
      </c>
      <c r="D969" s="15" t="s">
        <v>9563</v>
      </c>
      <c r="E969" s="120" t="s">
        <v>7395</v>
      </c>
      <c r="F969" s="135"/>
    </row>
    <row r="970" spans="1:6" s="7" customFormat="1" ht="18" customHeight="1" x14ac:dyDescent="0.25">
      <c r="A970" s="16" t="s">
        <v>2997</v>
      </c>
      <c r="B970" s="17" t="s">
        <v>1331</v>
      </c>
      <c r="C970" s="17">
        <v>2</v>
      </c>
      <c r="D970" s="17" t="s">
        <v>600</v>
      </c>
      <c r="E970" s="141" t="s">
        <v>5654</v>
      </c>
      <c r="F970" s="135"/>
    </row>
    <row r="971" spans="1:6" s="7" customFormat="1" ht="18" customHeight="1" x14ac:dyDescent="0.25">
      <c r="A971" s="16" t="s">
        <v>2997</v>
      </c>
      <c r="B971" s="17" t="s">
        <v>1331</v>
      </c>
      <c r="C971" s="17">
        <v>2</v>
      </c>
      <c r="D971" s="17" t="s">
        <v>602</v>
      </c>
      <c r="E971" s="141" t="s">
        <v>4786</v>
      </c>
      <c r="F971" s="135"/>
    </row>
    <row r="972" spans="1:6" s="7" customFormat="1" ht="18" customHeight="1" x14ac:dyDescent="0.25">
      <c r="A972" s="16" t="s">
        <v>2997</v>
      </c>
      <c r="B972" s="17" t="s">
        <v>1331</v>
      </c>
      <c r="C972" s="17">
        <v>2</v>
      </c>
      <c r="D972" s="17" t="s">
        <v>604</v>
      </c>
      <c r="E972" s="141" t="s">
        <v>1854</v>
      </c>
      <c r="F972" s="135"/>
    </row>
    <row r="973" spans="1:6" s="7" customFormat="1" ht="18" customHeight="1" x14ac:dyDescent="0.25">
      <c r="A973" s="16" t="s">
        <v>2997</v>
      </c>
      <c r="B973" s="17" t="s">
        <v>1331</v>
      </c>
      <c r="C973" s="17">
        <v>2</v>
      </c>
      <c r="D973" s="17" t="s">
        <v>606</v>
      </c>
      <c r="E973" s="141" t="s">
        <v>8907</v>
      </c>
      <c r="F973" s="135"/>
    </row>
    <row r="974" spans="1:6" s="7" customFormat="1" ht="18" customHeight="1" x14ac:dyDescent="0.25">
      <c r="A974" s="16" t="s">
        <v>2997</v>
      </c>
      <c r="B974" s="17" t="s">
        <v>1331</v>
      </c>
      <c r="C974" s="17">
        <v>2</v>
      </c>
      <c r="D974" s="17" t="s">
        <v>5216</v>
      </c>
      <c r="E974" s="141" t="s">
        <v>8908</v>
      </c>
      <c r="F974" s="135"/>
    </row>
    <row r="975" spans="1:6" s="7" customFormat="1" ht="18" customHeight="1" x14ac:dyDescent="0.25">
      <c r="A975" s="12" t="s">
        <v>2997</v>
      </c>
      <c r="B975" s="13" t="s">
        <v>6254</v>
      </c>
      <c r="C975" s="13">
        <v>0</v>
      </c>
      <c r="D975" s="13" t="s">
        <v>9563</v>
      </c>
      <c r="E975" s="140" t="s">
        <v>8909</v>
      </c>
      <c r="F975" s="135"/>
    </row>
    <row r="976" spans="1:6" s="7" customFormat="1" ht="18" customHeight="1" x14ac:dyDescent="0.25">
      <c r="A976" s="14" t="s">
        <v>2997</v>
      </c>
      <c r="B976" s="15" t="s">
        <v>6254</v>
      </c>
      <c r="C976" s="15">
        <v>1</v>
      </c>
      <c r="D976" s="15" t="s">
        <v>9563</v>
      </c>
      <c r="E976" s="120" t="s">
        <v>8910</v>
      </c>
      <c r="F976" s="135"/>
    </row>
    <row r="977" spans="1:6" s="7" customFormat="1" ht="18" customHeight="1" x14ac:dyDescent="0.25">
      <c r="A977" s="16" t="s">
        <v>2997</v>
      </c>
      <c r="B977" s="17" t="s">
        <v>6254</v>
      </c>
      <c r="C977" s="17">
        <v>1</v>
      </c>
      <c r="D977" s="17" t="s">
        <v>600</v>
      </c>
      <c r="E977" s="141" t="s">
        <v>8004</v>
      </c>
      <c r="F977" s="135"/>
    </row>
    <row r="978" spans="1:6" s="7" customFormat="1" ht="18" customHeight="1" x14ac:dyDescent="0.25">
      <c r="A978" s="16" t="s">
        <v>2997</v>
      </c>
      <c r="B978" s="17" t="s">
        <v>6254</v>
      </c>
      <c r="C978" s="17">
        <v>1</v>
      </c>
      <c r="D978" s="17" t="s">
        <v>602</v>
      </c>
      <c r="E978" s="141" t="s">
        <v>9540</v>
      </c>
      <c r="F978" s="135"/>
    </row>
    <row r="979" spans="1:6" s="7" customFormat="1" ht="18" customHeight="1" x14ac:dyDescent="0.25">
      <c r="A979" s="16" t="s">
        <v>2997</v>
      </c>
      <c r="B979" s="17" t="s">
        <v>6254</v>
      </c>
      <c r="C979" s="17">
        <v>1</v>
      </c>
      <c r="D979" s="17" t="s">
        <v>604</v>
      </c>
      <c r="E979" s="141" t="s">
        <v>9541</v>
      </c>
      <c r="F979" s="135"/>
    </row>
    <row r="980" spans="1:6" s="7" customFormat="1" ht="18" customHeight="1" x14ac:dyDescent="0.25">
      <c r="A980" s="16" t="s">
        <v>2997</v>
      </c>
      <c r="B980" s="17" t="s">
        <v>6254</v>
      </c>
      <c r="C980" s="17">
        <v>1</v>
      </c>
      <c r="D980" s="17" t="s">
        <v>606</v>
      </c>
      <c r="E980" s="141" t="s">
        <v>7787</v>
      </c>
      <c r="F980" s="135"/>
    </row>
    <row r="981" spans="1:6" s="7" customFormat="1" ht="18" customHeight="1" x14ac:dyDescent="0.25">
      <c r="A981" s="16" t="s">
        <v>2997</v>
      </c>
      <c r="B981" s="17" t="s">
        <v>6254</v>
      </c>
      <c r="C981" s="17">
        <v>1</v>
      </c>
      <c r="D981" s="17" t="s">
        <v>5216</v>
      </c>
      <c r="E981" s="141" t="s">
        <v>7182</v>
      </c>
      <c r="F981" s="135"/>
    </row>
    <row r="982" spans="1:6" s="7" customFormat="1" ht="18" customHeight="1" x14ac:dyDescent="0.25">
      <c r="A982" s="14" t="s">
        <v>2997</v>
      </c>
      <c r="B982" s="15" t="s">
        <v>6254</v>
      </c>
      <c r="C982" s="15">
        <v>2</v>
      </c>
      <c r="D982" s="15" t="s">
        <v>9563</v>
      </c>
      <c r="E982" s="120" t="s">
        <v>7183</v>
      </c>
      <c r="F982" s="135"/>
    </row>
    <row r="983" spans="1:6" s="7" customFormat="1" ht="18" customHeight="1" x14ac:dyDescent="0.25">
      <c r="A983" s="16" t="s">
        <v>2997</v>
      </c>
      <c r="B983" s="17" t="s">
        <v>6254</v>
      </c>
      <c r="C983" s="17">
        <v>2</v>
      </c>
      <c r="D983" s="17" t="s">
        <v>600</v>
      </c>
      <c r="E983" s="141" t="s">
        <v>7184</v>
      </c>
      <c r="F983" s="135"/>
    </row>
    <row r="984" spans="1:6" s="7" customFormat="1" ht="18" customHeight="1" x14ac:dyDescent="0.25">
      <c r="A984" s="16" t="s">
        <v>2997</v>
      </c>
      <c r="B984" s="17" t="s">
        <v>6254</v>
      </c>
      <c r="C984" s="17">
        <v>2</v>
      </c>
      <c r="D984" s="17" t="s">
        <v>602</v>
      </c>
      <c r="E984" s="141" t="s">
        <v>7185</v>
      </c>
      <c r="F984" s="135"/>
    </row>
    <row r="985" spans="1:6" s="7" customFormat="1" ht="18" customHeight="1" x14ac:dyDescent="0.25">
      <c r="A985" s="16" t="s">
        <v>2997</v>
      </c>
      <c r="B985" s="17" t="s">
        <v>6254</v>
      </c>
      <c r="C985" s="17">
        <v>2</v>
      </c>
      <c r="D985" s="17" t="s">
        <v>604</v>
      </c>
      <c r="E985" s="141" t="s">
        <v>7186</v>
      </c>
      <c r="F985" s="135"/>
    </row>
    <row r="986" spans="1:6" s="7" customFormat="1" ht="18" customHeight="1" x14ac:dyDescent="0.25">
      <c r="A986" s="16" t="s">
        <v>2997</v>
      </c>
      <c r="B986" s="17" t="s">
        <v>6254</v>
      </c>
      <c r="C986" s="17">
        <v>2</v>
      </c>
      <c r="D986" s="17" t="s">
        <v>606</v>
      </c>
      <c r="E986" s="141" t="s">
        <v>9260</v>
      </c>
      <c r="F986" s="135"/>
    </row>
    <row r="987" spans="1:6" s="7" customFormat="1" ht="18" customHeight="1" x14ac:dyDescent="0.25">
      <c r="A987" s="16" t="s">
        <v>2997</v>
      </c>
      <c r="B987" s="17" t="s">
        <v>6254</v>
      </c>
      <c r="C987" s="17">
        <v>2</v>
      </c>
      <c r="D987" s="17" t="s">
        <v>5216</v>
      </c>
      <c r="E987" s="141" t="s">
        <v>9261</v>
      </c>
      <c r="F987" s="135"/>
    </row>
    <row r="988" spans="1:6" s="7" customFormat="1" ht="18" customHeight="1" x14ac:dyDescent="0.25">
      <c r="A988" s="14" t="s">
        <v>2997</v>
      </c>
      <c r="B988" s="15" t="s">
        <v>6254</v>
      </c>
      <c r="C988" s="15">
        <v>3</v>
      </c>
      <c r="D988" s="15" t="s">
        <v>9563</v>
      </c>
      <c r="E988" s="120" t="s">
        <v>7495</v>
      </c>
      <c r="F988" s="135"/>
    </row>
    <row r="989" spans="1:6" s="7" customFormat="1" ht="18" customHeight="1" x14ac:dyDescent="0.25">
      <c r="A989" s="16" t="s">
        <v>2997</v>
      </c>
      <c r="B989" s="17" t="s">
        <v>6254</v>
      </c>
      <c r="C989" s="17">
        <v>3</v>
      </c>
      <c r="D989" s="17" t="s">
        <v>600</v>
      </c>
      <c r="E989" s="141" t="s">
        <v>7496</v>
      </c>
      <c r="F989" s="135"/>
    </row>
    <row r="990" spans="1:6" s="7" customFormat="1" ht="18" customHeight="1" x14ac:dyDescent="0.25">
      <c r="A990" s="16" t="s">
        <v>2997</v>
      </c>
      <c r="B990" s="17" t="s">
        <v>6254</v>
      </c>
      <c r="C990" s="17">
        <v>3</v>
      </c>
      <c r="D990" s="17" t="s">
        <v>602</v>
      </c>
      <c r="E990" s="141" t="s">
        <v>7497</v>
      </c>
      <c r="F990" s="135"/>
    </row>
    <row r="991" spans="1:6" s="7" customFormat="1" ht="18" customHeight="1" x14ac:dyDescent="0.25">
      <c r="A991" s="16" t="s">
        <v>2997</v>
      </c>
      <c r="B991" s="17" t="s">
        <v>6254</v>
      </c>
      <c r="C991" s="17">
        <v>3</v>
      </c>
      <c r="D991" s="17" t="s">
        <v>604</v>
      </c>
      <c r="E991" s="141" t="s">
        <v>7498</v>
      </c>
      <c r="F991" s="135"/>
    </row>
    <row r="992" spans="1:6" s="7" customFormat="1" ht="18" customHeight="1" x14ac:dyDescent="0.25">
      <c r="A992" s="16" t="s">
        <v>2997</v>
      </c>
      <c r="B992" s="17" t="s">
        <v>6254</v>
      </c>
      <c r="C992" s="17">
        <v>3</v>
      </c>
      <c r="D992" s="17" t="s">
        <v>606</v>
      </c>
      <c r="E992" s="141" t="s">
        <v>9239</v>
      </c>
      <c r="F992" s="135"/>
    </row>
    <row r="993" spans="1:6" s="7" customFormat="1" ht="18" customHeight="1" x14ac:dyDescent="0.25">
      <c r="A993" s="16" t="s">
        <v>2997</v>
      </c>
      <c r="B993" s="17" t="s">
        <v>6254</v>
      </c>
      <c r="C993" s="17">
        <v>3</v>
      </c>
      <c r="D993" s="17" t="s">
        <v>5216</v>
      </c>
      <c r="E993" s="141" t="s">
        <v>9240</v>
      </c>
      <c r="F993" s="135"/>
    </row>
    <row r="994" spans="1:6" s="7" customFormat="1" ht="18" customHeight="1" x14ac:dyDescent="0.25">
      <c r="A994" s="14" t="s">
        <v>2997</v>
      </c>
      <c r="B994" s="15" t="s">
        <v>6254</v>
      </c>
      <c r="C994" s="15">
        <v>4</v>
      </c>
      <c r="D994" s="15" t="s">
        <v>9563</v>
      </c>
      <c r="E994" s="120" t="s">
        <v>9241</v>
      </c>
      <c r="F994" s="135"/>
    </row>
    <row r="995" spans="1:6" s="7" customFormat="1" ht="18" customHeight="1" x14ac:dyDescent="0.25">
      <c r="A995" s="16" t="s">
        <v>2997</v>
      </c>
      <c r="B995" s="17" t="s">
        <v>6254</v>
      </c>
      <c r="C995" s="17">
        <v>4</v>
      </c>
      <c r="D995" s="17" t="s">
        <v>600</v>
      </c>
      <c r="E995" s="141" t="s">
        <v>9242</v>
      </c>
      <c r="F995" s="135"/>
    </row>
    <row r="996" spans="1:6" s="7" customFormat="1" ht="18" customHeight="1" x14ac:dyDescent="0.25">
      <c r="A996" s="16" t="s">
        <v>2997</v>
      </c>
      <c r="B996" s="17" t="s">
        <v>6254</v>
      </c>
      <c r="C996" s="17">
        <v>4</v>
      </c>
      <c r="D996" s="17" t="s">
        <v>602</v>
      </c>
      <c r="E996" s="141" t="s">
        <v>7076</v>
      </c>
      <c r="F996" s="135"/>
    </row>
    <row r="997" spans="1:6" s="7" customFormat="1" ht="18" customHeight="1" x14ac:dyDescent="0.25">
      <c r="A997" s="16" t="s">
        <v>2997</v>
      </c>
      <c r="B997" s="17" t="s">
        <v>6254</v>
      </c>
      <c r="C997" s="17">
        <v>4</v>
      </c>
      <c r="D997" s="17" t="s">
        <v>604</v>
      </c>
      <c r="E997" s="141" t="s">
        <v>8258</v>
      </c>
      <c r="F997" s="135"/>
    </row>
    <row r="998" spans="1:6" s="7" customFormat="1" ht="18" customHeight="1" x14ac:dyDescent="0.25">
      <c r="A998" s="16" t="s">
        <v>2997</v>
      </c>
      <c r="B998" s="17" t="s">
        <v>6254</v>
      </c>
      <c r="C998" s="17">
        <v>4</v>
      </c>
      <c r="D998" s="17" t="s">
        <v>606</v>
      </c>
      <c r="E998" s="141" t="s">
        <v>8259</v>
      </c>
      <c r="F998" s="135"/>
    </row>
    <row r="999" spans="1:6" s="7" customFormat="1" ht="18" customHeight="1" x14ac:dyDescent="0.25">
      <c r="A999" s="16" t="s">
        <v>2997</v>
      </c>
      <c r="B999" s="17" t="s">
        <v>6254</v>
      </c>
      <c r="C999" s="17">
        <v>4</v>
      </c>
      <c r="D999" s="17" t="s">
        <v>5216</v>
      </c>
      <c r="E999" s="141" t="s">
        <v>5551</v>
      </c>
      <c r="F999" s="135"/>
    </row>
    <row r="1000" spans="1:6" s="7" customFormat="1" ht="18" customHeight="1" x14ac:dyDescent="0.25">
      <c r="A1000" s="14" t="s">
        <v>2997</v>
      </c>
      <c r="B1000" s="15" t="s">
        <v>6254</v>
      </c>
      <c r="C1000" s="15">
        <v>5</v>
      </c>
      <c r="D1000" s="15" t="s">
        <v>9563</v>
      </c>
      <c r="E1000" s="120" t="s">
        <v>7347</v>
      </c>
      <c r="F1000" s="135"/>
    </row>
    <row r="1001" spans="1:6" s="7" customFormat="1" ht="18" customHeight="1" x14ac:dyDescent="0.25">
      <c r="A1001" s="16" t="s">
        <v>2997</v>
      </c>
      <c r="B1001" s="17" t="s">
        <v>6254</v>
      </c>
      <c r="C1001" s="17">
        <v>5</v>
      </c>
      <c r="D1001" s="17" t="s">
        <v>600</v>
      </c>
      <c r="E1001" s="141" t="s">
        <v>9134</v>
      </c>
      <c r="F1001" s="135"/>
    </row>
    <row r="1002" spans="1:6" s="7" customFormat="1" ht="18" customHeight="1" x14ac:dyDescent="0.25">
      <c r="A1002" s="16" t="s">
        <v>2997</v>
      </c>
      <c r="B1002" s="17" t="s">
        <v>6254</v>
      </c>
      <c r="C1002" s="17">
        <v>5</v>
      </c>
      <c r="D1002" s="17" t="s">
        <v>602</v>
      </c>
      <c r="E1002" s="141" t="s">
        <v>5768</v>
      </c>
      <c r="F1002" s="135"/>
    </row>
    <row r="1003" spans="1:6" s="7" customFormat="1" ht="18" customHeight="1" x14ac:dyDescent="0.25">
      <c r="A1003" s="16" t="s">
        <v>2997</v>
      </c>
      <c r="B1003" s="17" t="s">
        <v>6254</v>
      </c>
      <c r="C1003" s="17">
        <v>5</v>
      </c>
      <c r="D1003" s="17" t="s">
        <v>604</v>
      </c>
      <c r="E1003" s="141" t="s">
        <v>4912</v>
      </c>
      <c r="F1003" s="135"/>
    </row>
    <row r="1004" spans="1:6" s="7" customFormat="1" ht="18" customHeight="1" x14ac:dyDescent="0.25">
      <c r="A1004" s="16" t="s">
        <v>2997</v>
      </c>
      <c r="B1004" s="17" t="s">
        <v>6254</v>
      </c>
      <c r="C1004" s="17">
        <v>5</v>
      </c>
      <c r="D1004" s="17" t="s">
        <v>606</v>
      </c>
      <c r="E1004" s="141" t="s">
        <v>8438</v>
      </c>
      <c r="F1004" s="135"/>
    </row>
    <row r="1005" spans="1:6" s="7" customFormat="1" ht="18" customHeight="1" x14ac:dyDescent="0.25">
      <c r="A1005" s="16" t="s">
        <v>2997</v>
      </c>
      <c r="B1005" s="17" t="s">
        <v>6254</v>
      </c>
      <c r="C1005" s="17">
        <v>5</v>
      </c>
      <c r="D1005" s="17" t="s">
        <v>5216</v>
      </c>
      <c r="E1005" s="141" t="s">
        <v>9316</v>
      </c>
      <c r="F1005" s="135"/>
    </row>
    <row r="1006" spans="1:6" s="7" customFormat="1" ht="18" customHeight="1" x14ac:dyDescent="0.25">
      <c r="A1006" s="14" t="s">
        <v>2997</v>
      </c>
      <c r="B1006" s="15" t="s">
        <v>6254</v>
      </c>
      <c r="C1006" s="15">
        <v>6</v>
      </c>
      <c r="D1006" s="15" t="s">
        <v>9563</v>
      </c>
      <c r="E1006" s="120" t="s">
        <v>8445</v>
      </c>
      <c r="F1006" s="135"/>
    </row>
    <row r="1007" spans="1:6" s="7" customFormat="1" ht="18" customHeight="1" x14ac:dyDescent="0.25">
      <c r="A1007" s="16" t="s">
        <v>2997</v>
      </c>
      <c r="B1007" s="17" t="s">
        <v>6254</v>
      </c>
      <c r="C1007" s="17">
        <v>6</v>
      </c>
      <c r="D1007" s="17" t="s">
        <v>600</v>
      </c>
      <c r="E1007" s="141" t="s">
        <v>7549</v>
      </c>
      <c r="F1007" s="135"/>
    </row>
    <row r="1008" spans="1:6" s="7" customFormat="1" ht="18" customHeight="1" x14ac:dyDescent="0.25">
      <c r="A1008" s="16" t="s">
        <v>2997</v>
      </c>
      <c r="B1008" s="17" t="s">
        <v>6254</v>
      </c>
      <c r="C1008" s="17">
        <v>6</v>
      </c>
      <c r="D1008" s="17" t="s">
        <v>602</v>
      </c>
      <c r="E1008" s="141" t="s">
        <v>5805</v>
      </c>
      <c r="F1008" s="135"/>
    </row>
    <row r="1009" spans="1:6" s="7" customFormat="1" ht="18" customHeight="1" x14ac:dyDescent="0.25">
      <c r="A1009" s="16" t="s">
        <v>2997</v>
      </c>
      <c r="B1009" s="17" t="s">
        <v>6254</v>
      </c>
      <c r="C1009" s="17">
        <v>6</v>
      </c>
      <c r="D1009" s="17" t="s">
        <v>604</v>
      </c>
      <c r="E1009" s="141" t="s">
        <v>4954</v>
      </c>
      <c r="F1009" s="135"/>
    </row>
    <row r="1010" spans="1:6" s="7" customFormat="1" ht="18" customHeight="1" x14ac:dyDescent="0.25">
      <c r="A1010" s="16" t="s">
        <v>2997</v>
      </c>
      <c r="B1010" s="17" t="s">
        <v>6254</v>
      </c>
      <c r="C1010" s="17">
        <v>6</v>
      </c>
      <c r="D1010" s="17" t="s">
        <v>606</v>
      </c>
      <c r="E1010" s="141" t="s">
        <v>4069</v>
      </c>
      <c r="F1010" s="135"/>
    </row>
    <row r="1011" spans="1:6" s="7" customFormat="1" ht="18" customHeight="1" x14ac:dyDescent="0.25">
      <c r="A1011" s="16" t="s">
        <v>2997</v>
      </c>
      <c r="B1011" s="17" t="s">
        <v>6254</v>
      </c>
      <c r="C1011" s="17">
        <v>6</v>
      </c>
      <c r="D1011" s="17" t="s">
        <v>5216</v>
      </c>
      <c r="E1011" s="141" t="s">
        <v>2292</v>
      </c>
      <c r="F1011" s="135"/>
    </row>
    <row r="1012" spans="1:6" s="7" customFormat="1" ht="18" customHeight="1" x14ac:dyDescent="0.25">
      <c r="A1012" s="14" t="s">
        <v>2997</v>
      </c>
      <c r="B1012" s="15" t="s">
        <v>6254</v>
      </c>
      <c r="C1012" s="15">
        <v>7</v>
      </c>
      <c r="D1012" s="15" t="s">
        <v>9563</v>
      </c>
      <c r="E1012" s="120" t="s">
        <v>2293</v>
      </c>
      <c r="F1012" s="135"/>
    </row>
    <row r="1013" spans="1:6" s="7" customFormat="1" ht="18" customHeight="1" x14ac:dyDescent="0.25">
      <c r="A1013" s="16" t="s">
        <v>2997</v>
      </c>
      <c r="B1013" s="17" t="s">
        <v>6254</v>
      </c>
      <c r="C1013" s="17">
        <v>7</v>
      </c>
      <c r="D1013" s="17" t="s">
        <v>600</v>
      </c>
      <c r="E1013" s="141" t="s">
        <v>2294</v>
      </c>
      <c r="F1013" s="135"/>
    </row>
    <row r="1014" spans="1:6" s="7" customFormat="1" ht="18" customHeight="1" x14ac:dyDescent="0.25">
      <c r="A1014" s="16" t="s">
        <v>2997</v>
      </c>
      <c r="B1014" s="17" t="s">
        <v>6254</v>
      </c>
      <c r="C1014" s="17">
        <v>7</v>
      </c>
      <c r="D1014" s="17" t="s">
        <v>602</v>
      </c>
      <c r="E1014" s="141" t="s">
        <v>9918</v>
      </c>
      <c r="F1014" s="135"/>
    </row>
    <row r="1015" spans="1:6" s="7" customFormat="1" ht="18" customHeight="1" x14ac:dyDescent="0.25">
      <c r="A1015" s="16" t="s">
        <v>2997</v>
      </c>
      <c r="B1015" s="17" t="s">
        <v>6254</v>
      </c>
      <c r="C1015" s="17">
        <v>7</v>
      </c>
      <c r="D1015" s="17" t="s">
        <v>604</v>
      </c>
      <c r="E1015" s="141" t="s">
        <v>9919</v>
      </c>
      <c r="F1015" s="135"/>
    </row>
    <row r="1016" spans="1:6" s="7" customFormat="1" ht="18" customHeight="1" x14ac:dyDescent="0.25">
      <c r="A1016" s="16" t="s">
        <v>2997</v>
      </c>
      <c r="B1016" s="17" t="s">
        <v>6254</v>
      </c>
      <c r="C1016" s="17">
        <v>7</v>
      </c>
      <c r="D1016" s="17" t="s">
        <v>606</v>
      </c>
      <c r="E1016" s="141" t="s">
        <v>8201</v>
      </c>
      <c r="F1016" s="135"/>
    </row>
    <row r="1017" spans="1:6" s="7" customFormat="1" ht="18" customHeight="1" x14ac:dyDescent="0.25">
      <c r="A1017" s="16" t="s">
        <v>2997</v>
      </c>
      <c r="B1017" s="17" t="s">
        <v>6254</v>
      </c>
      <c r="C1017" s="17">
        <v>7</v>
      </c>
      <c r="D1017" s="17" t="s">
        <v>5216</v>
      </c>
      <c r="E1017" s="141" t="s">
        <v>8884</v>
      </c>
      <c r="F1017" s="135"/>
    </row>
    <row r="1018" spans="1:6" s="7" customFormat="1" ht="18" customHeight="1" x14ac:dyDescent="0.25">
      <c r="A1018" s="14" t="s">
        <v>2997</v>
      </c>
      <c r="B1018" s="15" t="s">
        <v>6254</v>
      </c>
      <c r="C1018" s="15">
        <v>8</v>
      </c>
      <c r="D1018" s="15" t="s">
        <v>9563</v>
      </c>
      <c r="E1018" s="120" t="s">
        <v>8885</v>
      </c>
      <c r="F1018" s="135"/>
    </row>
    <row r="1019" spans="1:6" s="7" customFormat="1" ht="18" customHeight="1" x14ac:dyDescent="0.25">
      <c r="A1019" s="16" t="s">
        <v>2997</v>
      </c>
      <c r="B1019" s="17" t="s">
        <v>6254</v>
      </c>
      <c r="C1019" s="17">
        <v>8</v>
      </c>
      <c r="D1019" s="17" t="s">
        <v>600</v>
      </c>
      <c r="E1019" s="141" t="s">
        <v>9283</v>
      </c>
      <c r="F1019" s="135"/>
    </row>
    <row r="1020" spans="1:6" s="7" customFormat="1" ht="18" customHeight="1" x14ac:dyDescent="0.25">
      <c r="A1020" s="16" t="s">
        <v>2997</v>
      </c>
      <c r="B1020" s="17" t="s">
        <v>6254</v>
      </c>
      <c r="C1020" s="17">
        <v>8</v>
      </c>
      <c r="D1020" s="17" t="s">
        <v>602</v>
      </c>
      <c r="E1020" s="141" t="s">
        <v>8618</v>
      </c>
      <c r="F1020" s="135"/>
    </row>
    <row r="1021" spans="1:6" s="7" customFormat="1" ht="18" customHeight="1" x14ac:dyDescent="0.25">
      <c r="A1021" s="16" t="s">
        <v>2997</v>
      </c>
      <c r="B1021" s="17" t="s">
        <v>6254</v>
      </c>
      <c r="C1021" s="17">
        <v>8</v>
      </c>
      <c r="D1021" s="17" t="s">
        <v>604</v>
      </c>
      <c r="E1021" s="141" t="s">
        <v>5961</v>
      </c>
      <c r="F1021" s="135"/>
    </row>
    <row r="1022" spans="1:6" s="7" customFormat="1" ht="18" customHeight="1" x14ac:dyDescent="0.25">
      <c r="A1022" s="16" t="s">
        <v>2997</v>
      </c>
      <c r="B1022" s="17" t="s">
        <v>6254</v>
      </c>
      <c r="C1022" s="17">
        <v>8</v>
      </c>
      <c r="D1022" s="17" t="s">
        <v>606</v>
      </c>
      <c r="E1022" s="141" t="s">
        <v>84</v>
      </c>
      <c r="F1022" s="135"/>
    </row>
    <row r="1023" spans="1:6" s="7" customFormat="1" ht="18" customHeight="1" x14ac:dyDescent="0.25">
      <c r="A1023" s="16" t="s">
        <v>2997</v>
      </c>
      <c r="B1023" s="17" t="s">
        <v>6254</v>
      </c>
      <c r="C1023" s="17">
        <v>8</v>
      </c>
      <c r="D1023" s="17" t="s">
        <v>5216</v>
      </c>
      <c r="E1023" s="141" t="s">
        <v>85</v>
      </c>
      <c r="F1023" s="135"/>
    </row>
    <row r="1024" spans="1:6" s="7" customFormat="1" ht="18" customHeight="1" x14ac:dyDescent="0.25">
      <c r="A1024" s="10" t="s">
        <v>3905</v>
      </c>
      <c r="B1024" s="11">
        <v>0</v>
      </c>
      <c r="C1024" s="11">
        <v>0</v>
      </c>
      <c r="D1024" s="11" t="s">
        <v>9563</v>
      </c>
      <c r="E1024" s="139" t="s">
        <v>1751</v>
      </c>
      <c r="F1024" s="135"/>
    </row>
    <row r="1025" spans="1:6" s="7" customFormat="1" ht="18" customHeight="1" x14ac:dyDescent="0.25">
      <c r="A1025" s="12" t="s">
        <v>3905</v>
      </c>
      <c r="B1025" s="13">
        <v>1</v>
      </c>
      <c r="C1025" s="13">
        <v>0</v>
      </c>
      <c r="D1025" s="13" t="s">
        <v>9563</v>
      </c>
      <c r="E1025" s="140" t="s">
        <v>1752</v>
      </c>
      <c r="F1025" s="135"/>
    </row>
    <row r="1026" spans="1:6" s="7" customFormat="1" ht="18" customHeight="1" x14ac:dyDescent="0.25">
      <c r="A1026" s="14" t="s">
        <v>3905</v>
      </c>
      <c r="B1026" s="15">
        <v>1</v>
      </c>
      <c r="C1026" s="15">
        <v>1</v>
      </c>
      <c r="D1026" s="15" t="s">
        <v>9563</v>
      </c>
      <c r="E1026" s="120" t="s">
        <v>1753</v>
      </c>
      <c r="F1026" s="135"/>
    </row>
    <row r="1027" spans="1:6" s="7" customFormat="1" ht="18" customHeight="1" x14ac:dyDescent="0.25">
      <c r="A1027" s="22" t="s">
        <v>3905</v>
      </c>
      <c r="B1027" s="23" t="s">
        <v>598</v>
      </c>
      <c r="C1027" s="23" t="s">
        <v>598</v>
      </c>
      <c r="D1027" s="23" t="s">
        <v>3002</v>
      </c>
      <c r="E1027" s="146" t="s">
        <v>2639</v>
      </c>
      <c r="F1027" s="135"/>
    </row>
    <row r="1028" spans="1:6" s="7" customFormat="1" ht="18" customHeight="1" x14ac:dyDescent="0.25">
      <c r="A1028" s="16" t="s">
        <v>3905</v>
      </c>
      <c r="B1028" s="17">
        <v>1</v>
      </c>
      <c r="C1028" s="17">
        <v>1</v>
      </c>
      <c r="D1028" s="17" t="s">
        <v>597</v>
      </c>
      <c r="E1028" s="141" t="s">
        <v>2640</v>
      </c>
      <c r="F1028" s="135"/>
    </row>
    <row r="1029" spans="1:6" s="7" customFormat="1" ht="18" customHeight="1" x14ac:dyDescent="0.25">
      <c r="A1029" s="16" t="s">
        <v>3905</v>
      </c>
      <c r="B1029" s="17">
        <v>1</v>
      </c>
      <c r="C1029" s="17">
        <v>1</v>
      </c>
      <c r="D1029" s="17" t="s">
        <v>2997</v>
      </c>
      <c r="E1029" s="141" t="s">
        <v>2641</v>
      </c>
      <c r="F1029" s="135"/>
    </row>
    <row r="1030" spans="1:6" s="7" customFormat="1" ht="18" customHeight="1" x14ac:dyDescent="0.25">
      <c r="A1030" s="16" t="s">
        <v>3905</v>
      </c>
      <c r="B1030" s="17">
        <v>1</v>
      </c>
      <c r="C1030" s="17">
        <v>1</v>
      </c>
      <c r="D1030" s="17" t="s">
        <v>3905</v>
      </c>
      <c r="E1030" s="141" t="s">
        <v>2642</v>
      </c>
      <c r="F1030" s="135"/>
    </row>
    <row r="1031" spans="1:6" s="7" customFormat="1" ht="18" customHeight="1" x14ac:dyDescent="0.25">
      <c r="A1031" s="16" t="s">
        <v>3905</v>
      </c>
      <c r="B1031" s="17">
        <v>1</v>
      </c>
      <c r="C1031" s="17">
        <v>1</v>
      </c>
      <c r="D1031" s="17" t="s">
        <v>2117</v>
      </c>
      <c r="E1031" s="141" t="s">
        <v>2643</v>
      </c>
      <c r="F1031" s="135"/>
    </row>
    <row r="1032" spans="1:6" s="7" customFormat="1" ht="18" customHeight="1" x14ac:dyDescent="0.25">
      <c r="A1032" s="16" t="s">
        <v>3905</v>
      </c>
      <c r="B1032" s="17">
        <v>1</v>
      </c>
      <c r="C1032" s="17">
        <v>1</v>
      </c>
      <c r="D1032" s="17" t="s">
        <v>2119</v>
      </c>
      <c r="E1032" s="141" t="s">
        <v>5922</v>
      </c>
      <c r="F1032" s="135"/>
    </row>
    <row r="1033" spans="1:6" s="7" customFormat="1" ht="18" customHeight="1" x14ac:dyDescent="0.25">
      <c r="A1033" s="22" t="s">
        <v>3905</v>
      </c>
      <c r="B1033" s="23" t="s">
        <v>598</v>
      </c>
      <c r="C1033" s="23" t="s">
        <v>598</v>
      </c>
      <c r="D1033" s="23" t="s">
        <v>7388</v>
      </c>
      <c r="E1033" s="146" t="s">
        <v>5923</v>
      </c>
      <c r="F1033" s="135"/>
    </row>
    <row r="1034" spans="1:6" s="7" customFormat="1" ht="18" customHeight="1" x14ac:dyDescent="0.25">
      <c r="A1034" s="16" t="s">
        <v>3905</v>
      </c>
      <c r="B1034" s="17">
        <v>1</v>
      </c>
      <c r="C1034" s="17">
        <v>1</v>
      </c>
      <c r="D1034" s="17" t="s">
        <v>6519</v>
      </c>
      <c r="E1034" s="141" t="s">
        <v>5076</v>
      </c>
      <c r="F1034" s="135"/>
    </row>
    <row r="1035" spans="1:6" s="7" customFormat="1" ht="18" customHeight="1" x14ac:dyDescent="0.25">
      <c r="A1035" s="16" t="s">
        <v>3905</v>
      </c>
      <c r="B1035" s="17">
        <v>1</v>
      </c>
      <c r="C1035" s="17">
        <v>1</v>
      </c>
      <c r="D1035" s="17" t="s">
        <v>6521</v>
      </c>
      <c r="E1035" s="141" t="s">
        <v>5931</v>
      </c>
      <c r="F1035" s="135"/>
    </row>
    <row r="1036" spans="1:6" s="7" customFormat="1" ht="18" customHeight="1" x14ac:dyDescent="0.25">
      <c r="A1036" s="16" t="s">
        <v>3905</v>
      </c>
      <c r="B1036" s="17">
        <v>1</v>
      </c>
      <c r="C1036" s="17">
        <v>1</v>
      </c>
      <c r="D1036" s="17" t="s">
        <v>5653</v>
      </c>
      <c r="E1036" s="141" t="s">
        <v>7721</v>
      </c>
      <c r="F1036" s="135"/>
    </row>
    <row r="1037" spans="1:6" s="7" customFormat="1" ht="18" customHeight="1" x14ac:dyDescent="0.25">
      <c r="A1037" s="16" t="s">
        <v>3905</v>
      </c>
      <c r="B1037" s="17">
        <v>1</v>
      </c>
      <c r="C1037" s="17">
        <v>1</v>
      </c>
      <c r="D1037" s="17" t="s">
        <v>4783</v>
      </c>
      <c r="E1037" s="141" t="s">
        <v>148</v>
      </c>
      <c r="F1037" s="135"/>
    </row>
    <row r="1038" spans="1:6" s="7" customFormat="1" ht="18" customHeight="1" x14ac:dyDescent="0.25">
      <c r="A1038" s="16" t="s">
        <v>3905</v>
      </c>
      <c r="B1038" s="17">
        <v>1</v>
      </c>
      <c r="C1038" s="17">
        <v>1</v>
      </c>
      <c r="D1038" s="17" t="s">
        <v>1218</v>
      </c>
      <c r="E1038" s="141" t="s">
        <v>833</v>
      </c>
      <c r="F1038" s="135"/>
    </row>
    <row r="1039" spans="1:6" s="7" customFormat="1" ht="18" customHeight="1" x14ac:dyDescent="0.25">
      <c r="A1039" s="14" t="s">
        <v>3905</v>
      </c>
      <c r="B1039" s="15">
        <v>1</v>
      </c>
      <c r="C1039" s="15">
        <v>2</v>
      </c>
      <c r="D1039" s="15" t="s">
        <v>9563</v>
      </c>
      <c r="E1039" s="120" t="s">
        <v>29</v>
      </c>
      <c r="F1039" s="135"/>
    </row>
    <row r="1040" spans="1:6" s="7" customFormat="1" ht="18" customHeight="1" x14ac:dyDescent="0.25">
      <c r="A1040" s="22" t="s">
        <v>3905</v>
      </c>
      <c r="B1040" s="23" t="s">
        <v>598</v>
      </c>
      <c r="C1040" s="23" t="s">
        <v>5218</v>
      </c>
      <c r="D1040" s="23" t="s">
        <v>3002</v>
      </c>
      <c r="E1040" s="146" t="s">
        <v>30</v>
      </c>
      <c r="F1040" s="135"/>
    </row>
    <row r="1041" spans="1:6" s="7" customFormat="1" ht="18" customHeight="1" x14ac:dyDescent="0.25">
      <c r="A1041" s="16" t="s">
        <v>3905</v>
      </c>
      <c r="B1041" s="17">
        <v>1</v>
      </c>
      <c r="C1041" s="17">
        <v>2</v>
      </c>
      <c r="D1041" s="17" t="s">
        <v>597</v>
      </c>
      <c r="E1041" s="141" t="s">
        <v>31</v>
      </c>
      <c r="F1041" s="135"/>
    </row>
    <row r="1042" spans="1:6" s="7" customFormat="1" ht="18" customHeight="1" x14ac:dyDescent="0.25">
      <c r="A1042" s="16" t="s">
        <v>3905</v>
      </c>
      <c r="B1042" s="17">
        <v>1</v>
      </c>
      <c r="C1042" s="17">
        <v>2</v>
      </c>
      <c r="D1042" s="17" t="s">
        <v>2997</v>
      </c>
      <c r="E1042" s="141" t="s">
        <v>32</v>
      </c>
      <c r="F1042" s="135"/>
    </row>
    <row r="1043" spans="1:6" s="7" customFormat="1" ht="18" customHeight="1" x14ac:dyDescent="0.25">
      <c r="A1043" s="16" t="s">
        <v>3905</v>
      </c>
      <c r="B1043" s="17">
        <v>1</v>
      </c>
      <c r="C1043" s="17">
        <v>2</v>
      </c>
      <c r="D1043" s="17" t="s">
        <v>3905</v>
      </c>
      <c r="E1043" s="141" t="s">
        <v>33</v>
      </c>
      <c r="F1043" s="135"/>
    </row>
    <row r="1044" spans="1:6" s="7" customFormat="1" ht="18" customHeight="1" x14ac:dyDescent="0.25">
      <c r="A1044" s="16" t="s">
        <v>3905</v>
      </c>
      <c r="B1044" s="17">
        <v>1</v>
      </c>
      <c r="C1044" s="17">
        <v>2</v>
      </c>
      <c r="D1044" s="17" t="s">
        <v>2117</v>
      </c>
      <c r="E1044" s="141" t="s">
        <v>34</v>
      </c>
      <c r="F1044" s="135"/>
    </row>
    <row r="1045" spans="1:6" s="7" customFormat="1" ht="18" customHeight="1" x14ac:dyDescent="0.25">
      <c r="A1045" s="16" t="s">
        <v>3905</v>
      </c>
      <c r="B1045" s="17">
        <v>1</v>
      </c>
      <c r="C1045" s="17">
        <v>2</v>
      </c>
      <c r="D1045" s="17" t="s">
        <v>2119</v>
      </c>
      <c r="E1045" s="141" t="s">
        <v>835</v>
      </c>
      <c r="F1045" s="135"/>
    </row>
    <row r="1046" spans="1:6" s="7" customFormat="1" ht="18" customHeight="1" x14ac:dyDescent="0.25">
      <c r="A1046" s="22" t="s">
        <v>3905</v>
      </c>
      <c r="B1046" s="23" t="s">
        <v>598</v>
      </c>
      <c r="C1046" s="23" t="s">
        <v>5218</v>
      </c>
      <c r="D1046" s="23" t="s">
        <v>7388</v>
      </c>
      <c r="E1046" s="146" t="s">
        <v>836</v>
      </c>
      <c r="F1046" s="135"/>
    </row>
    <row r="1047" spans="1:6" s="7" customFormat="1" ht="18" customHeight="1" x14ac:dyDescent="0.25">
      <c r="A1047" s="16" t="s">
        <v>3905</v>
      </c>
      <c r="B1047" s="17">
        <v>1</v>
      </c>
      <c r="C1047" s="17">
        <v>2</v>
      </c>
      <c r="D1047" s="17" t="s">
        <v>6519</v>
      </c>
      <c r="E1047" s="141" t="s">
        <v>1772</v>
      </c>
      <c r="F1047" s="135"/>
    </row>
    <row r="1048" spans="1:6" s="7" customFormat="1" ht="18" customHeight="1" x14ac:dyDescent="0.25">
      <c r="A1048" s="16" t="s">
        <v>3905</v>
      </c>
      <c r="B1048" s="17">
        <v>1</v>
      </c>
      <c r="C1048" s="17">
        <v>2</v>
      </c>
      <c r="D1048" s="17" t="s">
        <v>6521</v>
      </c>
      <c r="E1048" s="141" t="s">
        <v>1773</v>
      </c>
      <c r="F1048" s="135"/>
    </row>
    <row r="1049" spans="1:6" s="7" customFormat="1" ht="18" customHeight="1" x14ac:dyDescent="0.25">
      <c r="A1049" s="16" t="s">
        <v>3905</v>
      </c>
      <c r="B1049" s="17">
        <v>1</v>
      </c>
      <c r="C1049" s="17">
        <v>2</v>
      </c>
      <c r="D1049" s="17" t="s">
        <v>5653</v>
      </c>
      <c r="E1049" s="141" t="s">
        <v>1766</v>
      </c>
      <c r="F1049" s="135"/>
    </row>
    <row r="1050" spans="1:6" s="7" customFormat="1" ht="18" customHeight="1" x14ac:dyDescent="0.25">
      <c r="A1050" s="16" t="s">
        <v>3905</v>
      </c>
      <c r="B1050" s="17">
        <v>1</v>
      </c>
      <c r="C1050" s="17">
        <v>2</v>
      </c>
      <c r="D1050" s="17" t="s">
        <v>4783</v>
      </c>
      <c r="E1050" s="141" t="s">
        <v>411</v>
      </c>
      <c r="F1050" s="135"/>
    </row>
    <row r="1051" spans="1:6" s="7" customFormat="1" ht="18" customHeight="1" x14ac:dyDescent="0.25">
      <c r="A1051" s="16" t="s">
        <v>3905</v>
      </c>
      <c r="B1051" s="17">
        <v>1</v>
      </c>
      <c r="C1051" s="17">
        <v>2</v>
      </c>
      <c r="D1051" s="17" t="s">
        <v>1218</v>
      </c>
      <c r="E1051" s="141" t="s">
        <v>412</v>
      </c>
      <c r="F1051" s="135"/>
    </row>
    <row r="1052" spans="1:6" s="7" customFormat="1" ht="18" customHeight="1" x14ac:dyDescent="0.25">
      <c r="A1052" s="14" t="s">
        <v>3905</v>
      </c>
      <c r="B1052" s="15">
        <v>1</v>
      </c>
      <c r="C1052" s="15">
        <v>3</v>
      </c>
      <c r="D1052" s="15" t="s">
        <v>9563</v>
      </c>
      <c r="E1052" s="120" t="s">
        <v>413</v>
      </c>
      <c r="F1052" s="135"/>
    </row>
    <row r="1053" spans="1:6" s="7" customFormat="1" ht="18" customHeight="1" x14ac:dyDescent="0.25">
      <c r="A1053" s="22" t="s">
        <v>3905</v>
      </c>
      <c r="B1053" s="23" t="s">
        <v>598</v>
      </c>
      <c r="C1053" s="23" t="s">
        <v>8694</v>
      </c>
      <c r="D1053" s="23" t="s">
        <v>3002</v>
      </c>
      <c r="E1053" s="146" t="s">
        <v>414</v>
      </c>
      <c r="F1053" s="135"/>
    </row>
    <row r="1054" spans="1:6" s="7" customFormat="1" ht="18" customHeight="1" x14ac:dyDescent="0.25">
      <c r="A1054" s="16" t="s">
        <v>3905</v>
      </c>
      <c r="B1054" s="17">
        <v>1</v>
      </c>
      <c r="C1054" s="17">
        <v>3</v>
      </c>
      <c r="D1054" s="17" t="s">
        <v>597</v>
      </c>
      <c r="E1054" s="141" t="s">
        <v>415</v>
      </c>
      <c r="F1054" s="135"/>
    </row>
    <row r="1055" spans="1:6" s="7" customFormat="1" ht="18" customHeight="1" x14ac:dyDescent="0.25">
      <c r="A1055" s="16" t="s">
        <v>3905</v>
      </c>
      <c r="B1055" s="17">
        <v>1</v>
      </c>
      <c r="C1055" s="17">
        <v>3</v>
      </c>
      <c r="D1055" s="17" t="s">
        <v>2997</v>
      </c>
      <c r="E1055" s="141" t="s">
        <v>416</v>
      </c>
      <c r="F1055" s="135"/>
    </row>
    <row r="1056" spans="1:6" s="7" customFormat="1" ht="18" customHeight="1" x14ac:dyDescent="0.25">
      <c r="A1056" s="16" t="s">
        <v>3905</v>
      </c>
      <c r="B1056" s="17">
        <v>1</v>
      </c>
      <c r="C1056" s="17">
        <v>3</v>
      </c>
      <c r="D1056" s="17" t="s">
        <v>3905</v>
      </c>
      <c r="E1056" s="141" t="s">
        <v>9911</v>
      </c>
      <c r="F1056" s="135"/>
    </row>
    <row r="1057" spans="1:6" s="7" customFormat="1" ht="18" customHeight="1" x14ac:dyDescent="0.25">
      <c r="A1057" s="16" t="s">
        <v>3905</v>
      </c>
      <c r="B1057" s="17">
        <v>1</v>
      </c>
      <c r="C1057" s="17">
        <v>3</v>
      </c>
      <c r="D1057" s="17" t="s">
        <v>2117</v>
      </c>
      <c r="E1057" s="141" t="s">
        <v>10028</v>
      </c>
      <c r="F1057" s="135"/>
    </row>
    <row r="1058" spans="1:6" s="7" customFormat="1" ht="18" customHeight="1" x14ac:dyDescent="0.25">
      <c r="A1058" s="16" t="s">
        <v>3905</v>
      </c>
      <c r="B1058" s="17">
        <v>1</v>
      </c>
      <c r="C1058" s="17">
        <v>3</v>
      </c>
      <c r="D1058" s="17" t="s">
        <v>2119</v>
      </c>
      <c r="E1058" s="141" t="s">
        <v>10029</v>
      </c>
      <c r="F1058" s="135"/>
    </row>
    <row r="1059" spans="1:6" s="7" customFormat="1" ht="18" customHeight="1" x14ac:dyDescent="0.25">
      <c r="A1059" s="22" t="s">
        <v>3905</v>
      </c>
      <c r="B1059" s="23" t="s">
        <v>598</v>
      </c>
      <c r="C1059" s="23" t="s">
        <v>8694</v>
      </c>
      <c r="D1059" s="23" t="s">
        <v>7388</v>
      </c>
      <c r="E1059" s="146" t="s">
        <v>9090</v>
      </c>
      <c r="F1059" s="135"/>
    </row>
    <row r="1060" spans="1:6" s="7" customFormat="1" ht="18" customHeight="1" x14ac:dyDescent="0.25">
      <c r="A1060" s="16" t="s">
        <v>3905</v>
      </c>
      <c r="B1060" s="17">
        <v>1</v>
      </c>
      <c r="C1060" s="17">
        <v>3</v>
      </c>
      <c r="D1060" s="17" t="s">
        <v>6519</v>
      </c>
      <c r="E1060" s="141" t="s">
        <v>5182</v>
      </c>
      <c r="F1060" s="135"/>
    </row>
    <row r="1061" spans="1:6" s="7" customFormat="1" ht="18" customHeight="1" x14ac:dyDescent="0.25">
      <c r="A1061" s="16" t="s">
        <v>3905</v>
      </c>
      <c r="B1061" s="17">
        <v>1</v>
      </c>
      <c r="C1061" s="17">
        <v>3</v>
      </c>
      <c r="D1061" s="17" t="s">
        <v>6521</v>
      </c>
      <c r="E1061" s="141" t="s">
        <v>6931</v>
      </c>
      <c r="F1061" s="135"/>
    </row>
    <row r="1062" spans="1:6" s="7" customFormat="1" ht="18" customHeight="1" x14ac:dyDescent="0.25">
      <c r="A1062" s="16" t="s">
        <v>3905</v>
      </c>
      <c r="B1062" s="17">
        <v>1</v>
      </c>
      <c r="C1062" s="17">
        <v>3</v>
      </c>
      <c r="D1062" s="17" t="s">
        <v>5653</v>
      </c>
      <c r="E1062" s="141" t="s">
        <v>8722</v>
      </c>
      <c r="F1062" s="135"/>
    </row>
    <row r="1063" spans="1:6" s="7" customFormat="1" ht="18" customHeight="1" x14ac:dyDescent="0.25">
      <c r="A1063" s="16" t="s">
        <v>3905</v>
      </c>
      <c r="B1063" s="17">
        <v>1</v>
      </c>
      <c r="C1063" s="17">
        <v>3</v>
      </c>
      <c r="D1063" s="17" t="s">
        <v>4783</v>
      </c>
      <c r="E1063" s="141" t="s">
        <v>9123</v>
      </c>
      <c r="F1063" s="135"/>
    </row>
    <row r="1064" spans="1:6" s="7" customFormat="1" ht="18" customHeight="1" x14ac:dyDescent="0.25">
      <c r="A1064" s="16" t="s">
        <v>3905</v>
      </c>
      <c r="B1064" s="17">
        <v>1</v>
      </c>
      <c r="C1064" s="17">
        <v>3</v>
      </c>
      <c r="D1064" s="17" t="s">
        <v>1218</v>
      </c>
      <c r="E1064" s="141" t="s">
        <v>8239</v>
      </c>
      <c r="F1064" s="135"/>
    </row>
    <row r="1065" spans="1:6" s="7" customFormat="1" ht="18" customHeight="1" x14ac:dyDescent="0.25">
      <c r="A1065" s="12" t="s">
        <v>3905</v>
      </c>
      <c r="B1065" s="13">
        <v>2</v>
      </c>
      <c r="C1065" s="13">
        <v>0</v>
      </c>
      <c r="D1065" s="13" t="s">
        <v>9563</v>
      </c>
      <c r="E1065" s="140" t="s">
        <v>8240</v>
      </c>
      <c r="F1065" s="135"/>
    </row>
    <row r="1066" spans="1:6" s="7" customFormat="1" ht="18" customHeight="1" x14ac:dyDescent="0.25">
      <c r="A1066" s="14" t="s">
        <v>3905</v>
      </c>
      <c r="B1066" s="15">
        <v>2</v>
      </c>
      <c r="C1066" s="15">
        <v>1</v>
      </c>
      <c r="D1066" s="15" t="s">
        <v>9563</v>
      </c>
      <c r="E1066" s="120" t="s">
        <v>8241</v>
      </c>
      <c r="F1066" s="135"/>
    </row>
    <row r="1067" spans="1:6" s="7" customFormat="1" ht="18" customHeight="1" x14ac:dyDescent="0.25">
      <c r="A1067" s="22" t="s">
        <v>3905</v>
      </c>
      <c r="B1067" s="23" t="s">
        <v>5218</v>
      </c>
      <c r="C1067" s="23" t="s">
        <v>598</v>
      </c>
      <c r="D1067" s="23" t="s">
        <v>3002</v>
      </c>
      <c r="E1067" s="146" t="s">
        <v>6419</v>
      </c>
      <c r="F1067" s="135"/>
    </row>
    <row r="1068" spans="1:6" s="7" customFormat="1" ht="18" customHeight="1" x14ac:dyDescent="0.25">
      <c r="A1068" s="16" t="s">
        <v>3905</v>
      </c>
      <c r="B1068" s="17">
        <v>2</v>
      </c>
      <c r="C1068" s="17">
        <v>1</v>
      </c>
      <c r="D1068" s="17" t="s">
        <v>597</v>
      </c>
      <c r="E1068" s="141" t="s">
        <v>6420</v>
      </c>
      <c r="F1068" s="135"/>
    </row>
    <row r="1069" spans="1:6" s="7" customFormat="1" ht="18" customHeight="1" x14ac:dyDescent="0.25">
      <c r="A1069" s="16" t="s">
        <v>3905</v>
      </c>
      <c r="B1069" s="17">
        <v>2</v>
      </c>
      <c r="C1069" s="17">
        <v>1</v>
      </c>
      <c r="D1069" s="17" t="s">
        <v>2997</v>
      </c>
      <c r="E1069" s="141" t="s">
        <v>9273</v>
      </c>
      <c r="F1069" s="135"/>
    </row>
    <row r="1070" spans="1:6" s="7" customFormat="1" ht="18" customHeight="1" x14ac:dyDescent="0.25">
      <c r="A1070" s="16" t="s">
        <v>3905</v>
      </c>
      <c r="B1070" s="17">
        <v>2</v>
      </c>
      <c r="C1070" s="17">
        <v>1</v>
      </c>
      <c r="D1070" s="17" t="s">
        <v>3905</v>
      </c>
      <c r="E1070" s="141" t="s">
        <v>9274</v>
      </c>
      <c r="F1070" s="135"/>
    </row>
    <row r="1071" spans="1:6" s="7" customFormat="1" ht="18" customHeight="1" x14ac:dyDescent="0.25">
      <c r="A1071" s="16" t="s">
        <v>3905</v>
      </c>
      <c r="B1071" s="17">
        <v>2</v>
      </c>
      <c r="C1071" s="17">
        <v>1</v>
      </c>
      <c r="D1071" s="17" t="s">
        <v>2117</v>
      </c>
      <c r="E1071" s="141" t="s">
        <v>9275</v>
      </c>
      <c r="F1071" s="135"/>
    </row>
    <row r="1072" spans="1:6" s="7" customFormat="1" ht="18" customHeight="1" x14ac:dyDescent="0.25">
      <c r="A1072" s="16" t="s">
        <v>3905</v>
      </c>
      <c r="B1072" s="17">
        <v>2</v>
      </c>
      <c r="C1072" s="17">
        <v>1</v>
      </c>
      <c r="D1072" s="17" t="s">
        <v>2119</v>
      </c>
      <c r="E1072" s="141" t="s">
        <v>7504</v>
      </c>
      <c r="F1072" s="135"/>
    </row>
    <row r="1073" spans="1:6" s="7" customFormat="1" ht="18" customHeight="1" x14ac:dyDescent="0.25">
      <c r="A1073" s="22" t="s">
        <v>3905</v>
      </c>
      <c r="B1073" s="23" t="s">
        <v>5218</v>
      </c>
      <c r="C1073" s="23" t="s">
        <v>598</v>
      </c>
      <c r="D1073" s="23" t="s">
        <v>7388</v>
      </c>
      <c r="E1073" s="146" t="s">
        <v>7505</v>
      </c>
      <c r="F1073" s="135"/>
    </row>
    <row r="1074" spans="1:6" s="7" customFormat="1" ht="18" customHeight="1" x14ac:dyDescent="0.25">
      <c r="A1074" s="16" t="s">
        <v>3905</v>
      </c>
      <c r="B1074" s="17">
        <v>2</v>
      </c>
      <c r="C1074" s="17">
        <v>1</v>
      </c>
      <c r="D1074" s="17" t="s">
        <v>6519</v>
      </c>
      <c r="E1074" s="141" t="s">
        <v>9454</v>
      </c>
      <c r="F1074" s="135"/>
    </row>
    <row r="1075" spans="1:6" s="7" customFormat="1" ht="18" customHeight="1" x14ac:dyDescent="0.25">
      <c r="A1075" s="16" t="s">
        <v>3905</v>
      </c>
      <c r="B1075" s="17">
        <v>2</v>
      </c>
      <c r="C1075" s="17">
        <v>1</v>
      </c>
      <c r="D1075" s="17" t="s">
        <v>6521</v>
      </c>
      <c r="E1075" s="141" t="s">
        <v>9235</v>
      </c>
      <c r="F1075" s="135"/>
    </row>
    <row r="1076" spans="1:6" s="7" customFormat="1" ht="18" customHeight="1" x14ac:dyDescent="0.25">
      <c r="A1076" s="16" t="s">
        <v>3905</v>
      </c>
      <c r="B1076" s="17">
        <v>2</v>
      </c>
      <c r="C1076" s="17">
        <v>1</v>
      </c>
      <c r="D1076" s="17" t="s">
        <v>5653</v>
      </c>
      <c r="E1076" s="141" t="s">
        <v>9236</v>
      </c>
      <c r="F1076" s="135"/>
    </row>
    <row r="1077" spans="1:6" s="7" customFormat="1" ht="18" customHeight="1" x14ac:dyDescent="0.25">
      <c r="A1077" s="16" t="s">
        <v>3905</v>
      </c>
      <c r="B1077" s="17">
        <v>2</v>
      </c>
      <c r="C1077" s="17">
        <v>1</v>
      </c>
      <c r="D1077" s="17" t="s">
        <v>4783</v>
      </c>
      <c r="E1077" s="141" t="s">
        <v>7292</v>
      </c>
      <c r="F1077" s="135"/>
    </row>
    <row r="1078" spans="1:6" s="7" customFormat="1" ht="18" customHeight="1" x14ac:dyDescent="0.25">
      <c r="A1078" s="16" t="s">
        <v>3905</v>
      </c>
      <c r="B1078" s="17">
        <v>2</v>
      </c>
      <c r="C1078" s="17">
        <v>1</v>
      </c>
      <c r="D1078" s="17" t="s">
        <v>1218</v>
      </c>
      <c r="E1078" s="141" t="s">
        <v>7500</v>
      </c>
      <c r="F1078" s="135"/>
    </row>
    <row r="1079" spans="1:6" s="7" customFormat="1" ht="18" customHeight="1" x14ac:dyDescent="0.25">
      <c r="A1079" s="22" t="s">
        <v>3905</v>
      </c>
      <c r="B1079" s="23" t="s">
        <v>5218</v>
      </c>
      <c r="C1079" s="23" t="s">
        <v>598</v>
      </c>
      <c r="D1079" s="23" t="s">
        <v>1220</v>
      </c>
      <c r="E1079" s="146" t="s">
        <v>7501</v>
      </c>
      <c r="F1079" s="135"/>
    </row>
    <row r="1080" spans="1:6" s="7" customFormat="1" ht="18" customHeight="1" x14ac:dyDescent="0.25">
      <c r="A1080" s="16" t="s">
        <v>3905</v>
      </c>
      <c r="B1080" s="17">
        <v>2</v>
      </c>
      <c r="C1080" s="17">
        <v>1</v>
      </c>
      <c r="D1080" s="17" t="s">
        <v>3907</v>
      </c>
      <c r="E1080" s="141" t="s">
        <v>7502</v>
      </c>
      <c r="F1080" s="135"/>
    </row>
    <row r="1081" spans="1:6" s="7" customFormat="1" ht="18" customHeight="1" x14ac:dyDescent="0.25">
      <c r="A1081" s="16" t="s">
        <v>3905</v>
      </c>
      <c r="B1081" s="17">
        <v>2</v>
      </c>
      <c r="C1081" s="17">
        <v>1</v>
      </c>
      <c r="D1081" s="17" t="s">
        <v>3909</v>
      </c>
      <c r="E1081" s="141" t="s">
        <v>2295</v>
      </c>
      <c r="F1081" s="135"/>
    </row>
    <row r="1082" spans="1:6" s="7" customFormat="1" ht="18" customHeight="1" x14ac:dyDescent="0.25">
      <c r="A1082" s="16" t="s">
        <v>3905</v>
      </c>
      <c r="B1082" s="17">
        <v>2</v>
      </c>
      <c r="C1082" s="17">
        <v>1</v>
      </c>
      <c r="D1082" s="17" t="s">
        <v>3911</v>
      </c>
      <c r="E1082" s="141" t="s">
        <v>2296</v>
      </c>
      <c r="F1082" s="135"/>
    </row>
    <row r="1083" spans="1:6" s="7" customFormat="1" ht="18" customHeight="1" x14ac:dyDescent="0.25">
      <c r="A1083" s="16" t="s">
        <v>3905</v>
      </c>
      <c r="B1083" s="17">
        <v>2</v>
      </c>
      <c r="C1083" s="17">
        <v>1</v>
      </c>
      <c r="D1083" s="17" t="s">
        <v>3913</v>
      </c>
      <c r="E1083" s="141" t="s">
        <v>2297</v>
      </c>
      <c r="F1083" s="135"/>
    </row>
    <row r="1084" spans="1:6" s="7" customFormat="1" ht="18" customHeight="1" x14ac:dyDescent="0.25">
      <c r="A1084" s="16" t="s">
        <v>3905</v>
      </c>
      <c r="B1084" s="17">
        <v>2</v>
      </c>
      <c r="C1084" s="17">
        <v>1</v>
      </c>
      <c r="D1084" s="17" t="s">
        <v>9833</v>
      </c>
      <c r="E1084" s="141" t="s">
        <v>2298</v>
      </c>
      <c r="F1084" s="135"/>
    </row>
    <row r="1085" spans="1:6" s="7" customFormat="1" ht="18" customHeight="1" x14ac:dyDescent="0.25">
      <c r="A1085" s="14" t="s">
        <v>3905</v>
      </c>
      <c r="B1085" s="15">
        <v>2</v>
      </c>
      <c r="C1085" s="15">
        <v>2</v>
      </c>
      <c r="D1085" s="15" t="s">
        <v>9563</v>
      </c>
      <c r="E1085" s="120" t="s">
        <v>2299</v>
      </c>
      <c r="F1085" s="135"/>
    </row>
    <row r="1086" spans="1:6" s="7" customFormat="1" ht="18" customHeight="1" x14ac:dyDescent="0.25">
      <c r="A1086" s="22" t="s">
        <v>3905</v>
      </c>
      <c r="B1086" s="23" t="s">
        <v>5218</v>
      </c>
      <c r="C1086" s="23" t="s">
        <v>5218</v>
      </c>
      <c r="D1086" s="23" t="s">
        <v>3002</v>
      </c>
      <c r="E1086" s="146" t="s">
        <v>7577</v>
      </c>
      <c r="F1086" s="135"/>
    </row>
    <row r="1087" spans="1:6" s="7" customFormat="1" ht="18" customHeight="1" x14ac:dyDescent="0.25">
      <c r="A1087" s="16" t="s">
        <v>3905</v>
      </c>
      <c r="B1087" s="17">
        <v>2</v>
      </c>
      <c r="C1087" s="17">
        <v>2</v>
      </c>
      <c r="D1087" s="17" t="s">
        <v>597</v>
      </c>
      <c r="E1087" s="141" t="s">
        <v>7578</v>
      </c>
      <c r="F1087" s="135"/>
    </row>
    <row r="1088" spans="1:6" s="7" customFormat="1" ht="18" customHeight="1" x14ac:dyDescent="0.25">
      <c r="A1088" s="16" t="s">
        <v>3905</v>
      </c>
      <c r="B1088" s="17">
        <v>2</v>
      </c>
      <c r="C1088" s="17">
        <v>2</v>
      </c>
      <c r="D1088" s="17" t="s">
        <v>2997</v>
      </c>
      <c r="E1088" s="141" t="s">
        <v>7635</v>
      </c>
      <c r="F1088" s="135"/>
    </row>
    <row r="1089" spans="1:6" s="7" customFormat="1" ht="18" customHeight="1" x14ac:dyDescent="0.25">
      <c r="A1089" s="16" t="s">
        <v>3905</v>
      </c>
      <c r="B1089" s="17">
        <v>2</v>
      </c>
      <c r="C1089" s="17">
        <v>2</v>
      </c>
      <c r="D1089" s="17" t="s">
        <v>3905</v>
      </c>
      <c r="E1089" s="141" t="s">
        <v>7636</v>
      </c>
      <c r="F1089" s="135"/>
    </row>
    <row r="1090" spans="1:6" s="7" customFormat="1" ht="18" customHeight="1" x14ac:dyDescent="0.25">
      <c r="A1090" s="16" t="s">
        <v>3905</v>
      </c>
      <c r="B1090" s="17">
        <v>2</v>
      </c>
      <c r="C1090" s="17">
        <v>2</v>
      </c>
      <c r="D1090" s="17" t="s">
        <v>2117</v>
      </c>
      <c r="E1090" s="141" t="s">
        <v>7637</v>
      </c>
      <c r="F1090" s="135"/>
    </row>
    <row r="1091" spans="1:6" s="7" customFormat="1" ht="18" customHeight="1" x14ac:dyDescent="0.25">
      <c r="A1091" s="16" t="s">
        <v>3905</v>
      </c>
      <c r="B1091" s="17">
        <v>2</v>
      </c>
      <c r="C1091" s="17">
        <v>2</v>
      </c>
      <c r="D1091" s="17" t="s">
        <v>2119</v>
      </c>
      <c r="E1091" s="141" t="s">
        <v>7638</v>
      </c>
      <c r="F1091" s="135"/>
    </row>
    <row r="1092" spans="1:6" s="7" customFormat="1" ht="18" customHeight="1" x14ac:dyDescent="0.25">
      <c r="A1092" s="22" t="s">
        <v>3905</v>
      </c>
      <c r="B1092" s="23" t="s">
        <v>5218</v>
      </c>
      <c r="C1092" s="23" t="s">
        <v>5218</v>
      </c>
      <c r="D1092" s="23" t="s">
        <v>7388</v>
      </c>
      <c r="E1092" s="146" t="s">
        <v>7639</v>
      </c>
      <c r="F1092" s="135"/>
    </row>
    <row r="1093" spans="1:6" s="7" customFormat="1" ht="18" customHeight="1" x14ac:dyDescent="0.25">
      <c r="A1093" s="16" t="s">
        <v>3905</v>
      </c>
      <c r="B1093" s="17">
        <v>2</v>
      </c>
      <c r="C1093" s="17">
        <v>2</v>
      </c>
      <c r="D1093" s="17" t="s">
        <v>6519</v>
      </c>
      <c r="E1093" s="141" t="s">
        <v>7640</v>
      </c>
      <c r="F1093" s="135"/>
    </row>
    <row r="1094" spans="1:6" s="7" customFormat="1" ht="18" customHeight="1" x14ac:dyDescent="0.25">
      <c r="A1094" s="16" t="s">
        <v>3905</v>
      </c>
      <c r="B1094" s="17">
        <v>2</v>
      </c>
      <c r="C1094" s="17">
        <v>2</v>
      </c>
      <c r="D1094" s="17" t="s">
        <v>6521</v>
      </c>
      <c r="E1094" s="141" t="s">
        <v>8075</v>
      </c>
      <c r="F1094" s="135"/>
    </row>
    <row r="1095" spans="1:6" s="7" customFormat="1" ht="18" customHeight="1" x14ac:dyDescent="0.25">
      <c r="A1095" s="16" t="s">
        <v>3905</v>
      </c>
      <c r="B1095" s="17">
        <v>2</v>
      </c>
      <c r="C1095" s="17">
        <v>2</v>
      </c>
      <c r="D1095" s="17" t="s">
        <v>5653</v>
      </c>
      <c r="E1095" s="141" t="s">
        <v>9266</v>
      </c>
      <c r="F1095" s="135"/>
    </row>
    <row r="1096" spans="1:6" s="7" customFormat="1" ht="18" customHeight="1" x14ac:dyDescent="0.25">
      <c r="A1096" s="16" t="s">
        <v>3905</v>
      </c>
      <c r="B1096" s="17">
        <v>2</v>
      </c>
      <c r="C1096" s="17">
        <v>2</v>
      </c>
      <c r="D1096" s="17" t="s">
        <v>4783</v>
      </c>
      <c r="E1096" s="141" t="s">
        <v>8738</v>
      </c>
      <c r="F1096" s="135"/>
    </row>
    <row r="1097" spans="1:6" s="7" customFormat="1" ht="18" customHeight="1" x14ac:dyDescent="0.25">
      <c r="A1097" s="16" t="s">
        <v>3905</v>
      </c>
      <c r="B1097" s="17">
        <v>2</v>
      </c>
      <c r="C1097" s="17">
        <v>2</v>
      </c>
      <c r="D1097" s="17" t="s">
        <v>1218</v>
      </c>
      <c r="E1097" s="141" t="s">
        <v>8739</v>
      </c>
      <c r="F1097" s="135"/>
    </row>
    <row r="1098" spans="1:6" s="7" customFormat="1" ht="18" customHeight="1" x14ac:dyDescent="0.25">
      <c r="A1098" s="22" t="s">
        <v>3905</v>
      </c>
      <c r="B1098" s="23" t="s">
        <v>5218</v>
      </c>
      <c r="C1098" s="23" t="s">
        <v>5218</v>
      </c>
      <c r="D1098" s="23" t="s">
        <v>1220</v>
      </c>
      <c r="E1098" s="146" t="s">
        <v>8740</v>
      </c>
      <c r="F1098" s="135"/>
    </row>
    <row r="1099" spans="1:6" s="7" customFormat="1" ht="18" customHeight="1" x14ac:dyDescent="0.25">
      <c r="A1099" s="16" t="s">
        <v>3905</v>
      </c>
      <c r="B1099" s="17">
        <v>2</v>
      </c>
      <c r="C1099" s="17">
        <v>2</v>
      </c>
      <c r="D1099" s="17" t="s">
        <v>3907</v>
      </c>
      <c r="E1099" s="141" t="s">
        <v>9452</v>
      </c>
      <c r="F1099" s="135"/>
    </row>
    <row r="1100" spans="1:6" s="7" customFormat="1" ht="18" customHeight="1" x14ac:dyDescent="0.25">
      <c r="A1100" s="16" t="s">
        <v>3905</v>
      </c>
      <c r="B1100" s="17">
        <v>2</v>
      </c>
      <c r="C1100" s="17">
        <v>2</v>
      </c>
      <c r="D1100" s="17" t="s">
        <v>3909</v>
      </c>
      <c r="E1100" s="141" t="s">
        <v>9453</v>
      </c>
      <c r="F1100" s="135"/>
    </row>
    <row r="1101" spans="1:6" s="7" customFormat="1" ht="18" customHeight="1" x14ac:dyDescent="0.25">
      <c r="A1101" s="16" t="s">
        <v>3905</v>
      </c>
      <c r="B1101" s="17">
        <v>2</v>
      </c>
      <c r="C1101" s="17">
        <v>2</v>
      </c>
      <c r="D1101" s="17" t="s">
        <v>3911</v>
      </c>
      <c r="E1101" s="141" t="s">
        <v>9122</v>
      </c>
      <c r="F1101" s="135"/>
    </row>
    <row r="1102" spans="1:6" s="7" customFormat="1" ht="18" customHeight="1" x14ac:dyDescent="0.25">
      <c r="A1102" s="16" t="s">
        <v>3905</v>
      </c>
      <c r="B1102" s="17">
        <v>2</v>
      </c>
      <c r="C1102" s="17">
        <v>2</v>
      </c>
      <c r="D1102" s="17" t="s">
        <v>3913</v>
      </c>
      <c r="E1102" s="141" t="s">
        <v>8821</v>
      </c>
      <c r="F1102" s="135"/>
    </row>
    <row r="1103" spans="1:6" s="7" customFormat="1" ht="18" customHeight="1" x14ac:dyDescent="0.25">
      <c r="A1103" s="16" t="s">
        <v>3905</v>
      </c>
      <c r="B1103" s="17">
        <v>2</v>
      </c>
      <c r="C1103" s="17">
        <v>2</v>
      </c>
      <c r="D1103" s="17" t="s">
        <v>9833</v>
      </c>
      <c r="E1103" s="141" t="s">
        <v>9873</v>
      </c>
      <c r="F1103" s="135"/>
    </row>
    <row r="1104" spans="1:6" s="7" customFormat="1" ht="18" customHeight="1" x14ac:dyDescent="0.25">
      <c r="A1104" s="14" t="s">
        <v>3905</v>
      </c>
      <c r="B1104" s="15">
        <v>2</v>
      </c>
      <c r="C1104" s="15">
        <v>3</v>
      </c>
      <c r="D1104" s="15" t="s">
        <v>9563</v>
      </c>
      <c r="E1104" s="120" t="s">
        <v>9874</v>
      </c>
      <c r="F1104" s="135"/>
    </row>
    <row r="1105" spans="1:6" s="7" customFormat="1" ht="18" customHeight="1" x14ac:dyDescent="0.25">
      <c r="A1105" s="22" t="s">
        <v>3905</v>
      </c>
      <c r="B1105" s="23">
        <v>2</v>
      </c>
      <c r="C1105" s="23">
        <v>3</v>
      </c>
      <c r="D1105" s="23">
        <v>10</v>
      </c>
      <c r="E1105" s="146" t="s">
        <v>9875</v>
      </c>
      <c r="F1105" s="135"/>
    </row>
    <row r="1106" spans="1:6" s="7" customFormat="1" ht="18" customHeight="1" x14ac:dyDescent="0.25">
      <c r="A1106" s="16" t="s">
        <v>3905</v>
      </c>
      <c r="B1106" s="17">
        <v>2</v>
      </c>
      <c r="C1106" s="17">
        <v>3</v>
      </c>
      <c r="D1106" s="17">
        <v>11</v>
      </c>
      <c r="E1106" s="141" t="s">
        <v>10153</v>
      </c>
      <c r="F1106" s="135"/>
    </row>
    <row r="1107" spans="1:6" s="7" customFormat="1" ht="18" customHeight="1" x14ac:dyDescent="0.25">
      <c r="A1107" s="16" t="s">
        <v>3905</v>
      </c>
      <c r="B1107" s="17">
        <v>2</v>
      </c>
      <c r="C1107" s="17">
        <v>3</v>
      </c>
      <c r="D1107" s="17">
        <v>12</v>
      </c>
      <c r="E1107" s="141" t="s">
        <v>10154</v>
      </c>
      <c r="F1107" s="135"/>
    </row>
    <row r="1108" spans="1:6" s="7" customFormat="1" ht="18" customHeight="1" x14ac:dyDescent="0.25">
      <c r="A1108" s="16" t="s">
        <v>3905</v>
      </c>
      <c r="B1108" s="17">
        <v>2</v>
      </c>
      <c r="C1108" s="17">
        <v>3</v>
      </c>
      <c r="D1108" s="17">
        <v>13</v>
      </c>
      <c r="E1108" s="141" t="s">
        <v>10155</v>
      </c>
      <c r="F1108" s="135"/>
    </row>
    <row r="1109" spans="1:6" s="7" customFormat="1" ht="18" customHeight="1" x14ac:dyDescent="0.25">
      <c r="A1109" s="16" t="s">
        <v>3905</v>
      </c>
      <c r="B1109" s="17">
        <v>2</v>
      </c>
      <c r="C1109" s="17">
        <v>3</v>
      </c>
      <c r="D1109" s="17">
        <v>14</v>
      </c>
      <c r="E1109" s="141" t="s">
        <v>8069</v>
      </c>
      <c r="F1109" s="135"/>
    </row>
    <row r="1110" spans="1:6" s="7" customFormat="1" ht="18" customHeight="1" x14ac:dyDescent="0.25">
      <c r="A1110" s="16" t="s">
        <v>3905</v>
      </c>
      <c r="B1110" s="17">
        <v>2</v>
      </c>
      <c r="C1110" s="17">
        <v>3</v>
      </c>
      <c r="D1110" s="17">
        <v>19</v>
      </c>
      <c r="E1110" s="141" t="s">
        <v>8070</v>
      </c>
      <c r="F1110" s="135"/>
    </row>
    <row r="1111" spans="1:6" s="7" customFormat="1" ht="18" customHeight="1" x14ac:dyDescent="0.25">
      <c r="A1111" s="22" t="s">
        <v>3905</v>
      </c>
      <c r="B1111" s="23">
        <v>2</v>
      </c>
      <c r="C1111" s="23">
        <v>3</v>
      </c>
      <c r="D1111" s="23" t="s">
        <v>7388</v>
      </c>
      <c r="E1111" s="146" t="s">
        <v>5532</v>
      </c>
      <c r="F1111" s="135"/>
    </row>
    <row r="1112" spans="1:6" s="7" customFormat="1" ht="18" customHeight="1" x14ac:dyDescent="0.25">
      <c r="A1112" s="16" t="s">
        <v>3905</v>
      </c>
      <c r="B1112" s="17">
        <v>2</v>
      </c>
      <c r="C1112" s="17">
        <v>3</v>
      </c>
      <c r="D1112" s="17">
        <v>21</v>
      </c>
      <c r="E1112" s="141" t="s">
        <v>8071</v>
      </c>
      <c r="F1112" s="135"/>
    </row>
    <row r="1113" spans="1:6" s="7" customFormat="1" ht="18" customHeight="1" x14ac:dyDescent="0.25">
      <c r="A1113" s="16" t="s">
        <v>3905</v>
      </c>
      <c r="B1113" s="17">
        <v>2</v>
      </c>
      <c r="C1113" s="17">
        <v>3</v>
      </c>
      <c r="D1113" s="17">
        <v>22</v>
      </c>
      <c r="E1113" s="141" t="s">
        <v>8072</v>
      </c>
      <c r="F1113" s="135"/>
    </row>
    <row r="1114" spans="1:6" s="7" customFormat="1" ht="18" customHeight="1" x14ac:dyDescent="0.25">
      <c r="A1114" s="16" t="s">
        <v>3905</v>
      </c>
      <c r="B1114" s="17">
        <v>2</v>
      </c>
      <c r="C1114" s="17">
        <v>3</v>
      </c>
      <c r="D1114" s="17">
        <v>23</v>
      </c>
      <c r="E1114" s="141" t="s">
        <v>6361</v>
      </c>
      <c r="F1114" s="135"/>
    </row>
    <row r="1115" spans="1:6" s="7" customFormat="1" ht="18" customHeight="1" x14ac:dyDescent="0.25">
      <c r="A1115" s="16" t="s">
        <v>3905</v>
      </c>
      <c r="B1115" s="17">
        <v>2</v>
      </c>
      <c r="C1115" s="17">
        <v>3</v>
      </c>
      <c r="D1115" s="17">
        <v>24</v>
      </c>
      <c r="E1115" s="141" t="s">
        <v>6362</v>
      </c>
      <c r="F1115" s="135"/>
    </row>
    <row r="1116" spans="1:6" s="7" customFormat="1" ht="18" customHeight="1" x14ac:dyDescent="0.25">
      <c r="A1116" s="16" t="s">
        <v>3905</v>
      </c>
      <c r="B1116" s="17">
        <v>2</v>
      </c>
      <c r="C1116" s="17">
        <v>3</v>
      </c>
      <c r="D1116" s="17">
        <v>29</v>
      </c>
      <c r="E1116" s="141" t="s">
        <v>6367</v>
      </c>
      <c r="F1116" s="135"/>
    </row>
    <row r="1117" spans="1:6" s="7" customFormat="1" ht="18" customHeight="1" x14ac:dyDescent="0.25">
      <c r="A1117" s="22" t="s">
        <v>3905</v>
      </c>
      <c r="B1117" s="23">
        <v>2</v>
      </c>
      <c r="C1117" s="23">
        <v>3</v>
      </c>
      <c r="D1117" s="23" t="s">
        <v>1220</v>
      </c>
      <c r="E1117" s="146" t="s">
        <v>1431</v>
      </c>
      <c r="F1117" s="135"/>
    </row>
    <row r="1118" spans="1:6" s="7" customFormat="1" ht="18" customHeight="1" x14ac:dyDescent="0.25">
      <c r="A1118" s="16" t="s">
        <v>3905</v>
      </c>
      <c r="B1118" s="17">
        <v>2</v>
      </c>
      <c r="C1118" s="17">
        <v>3</v>
      </c>
      <c r="D1118" s="17">
        <v>31</v>
      </c>
      <c r="E1118" s="141" t="s">
        <v>6368</v>
      </c>
      <c r="F1118" s="135"/>
    </row>
    <row r="1119" spans="1:6" s="7" customFormat="1" ht="18" customHeight="1" x14ac:dyDescent="0.25">
      <c r="A1119" s="16" t="s">
        <v>3905</v>
      </c>
      <c r="B1119" s="17">
        <v>2</v>
      </c>
      <c r="C1119" s="17">
        <v>3</v>
      </c>
      <c r="D1119" s="17">
        <v>32</v>
      </c>
      <c r="E1119" s="141" t="s">
        <v>6711</v>
      </c>
      <c r="F1119" s="135"/>
    </row>
    <row r="1120" spans="1:6" s="7" customFormat="1" ht="18" customHeight="1" x14ac:dyDescent="0.25">
      <c r="A1120" s="16" t="s">
        <v>3905</v>
      </c>
      <c r="B1120" s="17">
        <v>2</v>
      </c>
      <c r="C1120" s="17">
        <v>3</v>
      </c>
      <c r="D1120" s="17">
        <v>33</v>
      </c>
      <c r="E1120" s="141" t="s">
        <v>6712</v>
      </c>
      <c r="F1120" s="135"/>
    </row>
    <row r="1121" spans="1:6" s="7" customFormat="1" ht="18" customHeight="1" x14ac:dyDescent="0.25">
      <c r="A1121" s="16" t="s">
        <v>3905</v>
      </c>
      <c r="B1121" s="17">
        <v>2</v>
      </c>
      <c r="C1121" s="17">
        <v>3</v>
      </c>
      <c r="D1121" s="17">
        <v>34</v>
      </c>
      <c r="E1121" s="141" t="s">
        <v>7597</v>
      </c>
      <c r="F1121" s="135"/>
    </row>
    <row r="1122" spans="1:6" s="7" customFormat="1" ht="18" customHeight="1" x14ac:dyDescent="0.25">
      <c r="A1122" s="16" t="s">
        <v>3905</v>
      </c>
      <c r="B1122" s="17">
        <v>2</v>
      </c>
      <c r="C1122" s="17">
        <v>3</v>
      </c>
      <c r="D1122" s="17">
        <v>39</v>
      </c>
      <c r="E1122" s="141" t="s">
        <v>7598</v>
      </c>
      <c r="F1122" s="135"/>
    </row>
    <row r="1123" spans="1:6" s="7" customFormat="1" ht="18" customHeight="1" x14ac:dyDescent="0.25">
      <c r="A1123" s="22" t="s">
        <v>3905</v>
      </c>
      <c r="B1123" s="23">
        <v>2</v>
      </c>
      <c r="C1123" s="23">
        <v>3</v>
      </c>
      <c r="D1123" s="23" t="s">
        <v>9835</v>
      </c>
      <c r="E1123" s="146" t="s">
        <v>7252</v>
      </c>
      <c r="F1123" s="135"/>
    </row>
    <row r="1124" spans="1:6" s="7" customFormat="1" ht="18" customHeight="1" x14ac:dyDescent="0.25">
      <c r="A1124" s="16" t="s">
        <v>3905</v>
      </c>
      <c r="B1124" s="17">
        <v>2</v>
      </c>
      <c r="C1124" s="17">
        <v>3</v>
      </c>
      <c r="D1124" s="17" t="s">
        <v>9837</v>
      </c>
      <c r="E1124" s="141" t="s">
        <v>6716</v>
      </c>
      <c r="F1124" s="135"/>
    </row>
    <row r="1125" spans="1:6" s="7" customFormat="1" ht="18" customHeight="1" x14ac:dyDescent="0.25">
      <c r="A1125" s="16" t="s">
        <v>3905</v>
      </c>
      <c r="B1125" s="17">
        <v>2</v>
      </c>
      <c r="C1125" s="17">
        <v>3</v>
      </c>
      <c r="D1125" s="17" t="s">
        <v>9164</v>
      </c>
      <c r="E1125" s="141" t="s">
        <v>7600</v>
      </c>
      <c r="F1125" s="135"/>
    </row>
    <row r="1126" spans="1:6" s="7" customFormat="1" ht="18" customHeight="1" x14ac:dyDescent="0.25">
      <c r="A1126" s="16" t="s">
        <v>3905</v>
      </c>
      <c r="B1126" s="17">
        <v>2</v>
      </c>
      <c r="C1126" s="17">
        <v>3</v>
      </c>
      <c r="D1126" s="17" t="s">
        <v>3056</v>
      </c>
      <c r="E1126" s="141" t="s">
        <v>7601</v>
      </c>
      <c r="F1126" s="135"/>
    </row>
    <row r="1127" spans="1:6" s="7" customFormat="1" ht="18" customHeight="1" x14ac:dyDescent="0.25">
      <c r="A1127" s="16" t="s">
        <v>3905</v>
      </c>
      <c r="B1127" s="17">
        <v>2</v>
      </c>
      <c r="C1127" s="17">
        <v>3</v>
      </c>
      <c r="D1127" s="17" t="s">
        <v>7349</v>
      </c>
      <c r="E1127" s="141" t="s">
        <v>8487</v>
      </c>
      <c r="F1127" s="135"/>
    </row>
    <row r="1128" spans="1:6" s="7" customFormat="1" ht="18" customHeight="1" x14ac:dyDescent="0.25">
      <c r="A1128" s="16" t="s">
        <v>3905</v>
      </c>
      <c r="B1128" s="17">
        <v>2</v>
      </c>
      <c r="C1128" s="17">
        <v>3</v>
      </c>
      <c r="D1128" s="17" t="s">
        <v>7954</v>
      </c>
      <c r="E1128" s="141" t="s">
        <v>8607</v>
      </c>
      <c r="F1128" s="135"/>
    </row>
    <row r="1129" spans="1:6" s="7" customFormat="1" ht="18" customHeight="1" x14ac:dyDescent="0.25">
      <c r="A1129" s="22" t="s">
        <v>3905</v>
      </c>
      <c r="B1129" s="23">
        <v>2</v>
      </c>
      <c r="C1129" s="23">
        <v>3</v>
      </c>
      <c r="D1129" s="23" t="s">
        <v>7956</v>
      </c>
      <c r="E1129" s="146" t="s">
        <v>2140</v>
      </c>
      <c r="F1129" s="135"/>
    </row>
    <row r="1130" spans="1:6" s="7" customFormat="1" ht="18" customHeight="1" x14ac:dyDescent="0.25">
      <c r="A1130" s="16" t="s">
        <v>3905</v>
      </c>
      <c r="B1130" s="17">
        <v>2</v>
      </c>
      <c r="C1130" s="17">
        <v>3</v>
      </c>
      <c r="D1130" s="17" t="s">
        <v>7068</v>
      </c>
      <c r="E1130" s="141" t="s">
        <v>6804</v>
      </c>
      <c r="F1130" s="135"/>
    </row>
    <row r="1131" spans="1:6" s="7" customFormat="1" ht="18" customHeight="1" x14ac:dyDescent="0.25">
      <c r="A1131" s="16" t="s">
        <v>3905</v>
      </c>
      <c r="B1131" s="17">
        <v>2</v>
      </c>
      <c r="C1131" s="17">
        <v>3</v>
      </c>
      <c r="D1131" s="17" t="s">
        <v>7070</v>
      </c>
      <c r="E1131" s="141" t="s">
        <v>6805</v>
      </c>
      <c r="F1131" s="135"/>
    </row>
    <row r="1132" spans="1:6" s="7" customFormat="1" ht="18" customHeight="1" x14ac:dyDescent="0.25">
      <c r="A1132" s="16" t="s">
        <v>3905</v>
      </c>
      <c r="B1132" s="17">
        <v>2</v>
      </c>
      <c r="C1132" s="17">
        <v>3</v>
      </c>
      <c r="D1132" s="17" t="s">
        <v>5612</v>
      </c>
      <c r="E1132" s="141" t="s">
        <v>6806</v>
      </c>
      <c r="F1132" s="135"/>
    </row>
    <row r="1133" spans="1:6" s="7" customFormat="1" ht="18" customHeight="1" x14ac:dyDescent="0.25">
      <c r="A1133" s="16" t="s">
        <v>3905</v>
      </c>
      <c r="B1133" s="17">
        <v>2</v>
      </c>
      <c r="C1133" s="17">
        <v>3</v>
      </c>
      <c r="D1133" s="17" t="s">
        <v>7551</v>
      </c>
      <c r="E1133" s="141" t="s">
        <v>5932</v>
      </c>
      <c r="F1133" s="135"/>
    </row>
    <row r="1134" spans="1:6" s="7" customFormat="1" ht="18" customHeight="1" x14ac:dyDescent="0.25">
      <c r="A1134" s="16" t="s">
        <v>3905</v>
      </c>
      <c r="B1134" s="17">
        <v>2</v>
      </c>
      <c r="C1134" s="17">
        <v>3</v>
      </c>
      <c r="D1134" s="17" t="s">
        <v>7553</v>
      </c>
      <c r="E1134" s="141" t="s">
        <v>7708</v>
      </c>
      <c r="F1134" s="135"/>
    </row>
    <row r="1135" spans="1:6" s="7" customFormat="1" ht="18" customHeight="1" x14ac:dyDescent="0.25">
      <c r="A1135" s="22" t="s">
        <v>3905</v>
      </c>
      <c r="B1135" s="23">
        <v>2</v>
      </c>
      <c r="C1135" s="23">
        <v>3</v>
      </c>
      <c r="D1135" s="23" t="s">
        <v>7555</v>
      </c>
      <c r="E1135" s="146" t="s">
        <v>3933</v>
      </c>
      <c r="F1135" s="135"/>
    </row>
    <row r="1136" spans="1:6" s="7" customFormat="1" ht="18" customHeight="1" x14ac:dyDescent="0.25">
      <c r="A1136" s="16" t="s">
        <v>3905</v>
      </c>
      <c r="B1136" s="17">
        <v>2</v>
      </c>
      <c r="C1136" s="17">
        <v>3</v>
      </c>
      <c r="D1136" s="17" t="s">
        <v>7557</v>
      </c>
      <c r="E1136" s="141" t="s">
        <v>9543</v>
      </c>
      <c r="F1136" s="135"/>
    </row>
    <row r="1137" spans="1:6" s="7" customFormat="1" ht="18" customHeight="1" x14ac:dyDescent="0.25">
      <c r="A1137" s="16" t="s">
        <v>3905</v>
      </c>
      <c r="B1137" s="17">
        <v>2</v>
      </c>
      <c r="C1137" s="17">
        <v>3</v>
      </c>
      <c r="D1137" s="17" t="s">
        <v>7559</v>
      </c>
      <c r="E1137" s="141" t="s">
        <v>8667</v>
      </c>
      <c r="F1137" s="135"/>
    </row>
    <row r="1138" spans="1:6" s="7" customFormat="1" ht="18" customHeight="1" x14ac:dyDescent="0.25">
      <c r="A1138" s="16" t="s">
        <v>3905</v>
      </c>
      <c r="B1138" s="17">
        <v>2</v>
      </c>
      <c r="C1138" s="17">
        <v>3</v>
      </c>
      <c r="D1138" s="17" t="s">
        <v>7561</v>
      </c>
      <c r="E1138" s="141" t="s">
        <v>5163</v>
      </c>
      <c r="F1138" s="135"/>
    </row>
    <row r="1139" spans="1:6" s="7" customFormat="1" ht="18" customHeight="1" x14ac:dyDescent="0.25">
      <c r="A1139" s="16" t="s">
        <v>3905</v>
      </c>
      <c r="B1139" s="17">
        <v>2</v>
      </c>
      <c r="C1139" s="17">
        <v>3</v>
      </c>
      <c r="D1139" s="17" t="s">
        <v>7563</v>
      </c>
      <c r="E1139" s="141" t="s">
        <v>3394</v>
      </c>
      <c r="F1139" s="135"/>
    </row>
    <row r="1140" spans="1:6" s="7" customFormat="1" ht="18" customHeight="1" x14ac:dyDescent="0.25">
      <c r="A1140" s="16" t="s">
        <v>3905</v>
      </c>
      <c r="B1140" s="17">
        <v>2</v>
      </c>
      <c r="C1140" s="17">
        <v>3</v>
      </c>
      <c r="D1140" s="17" t="s">
        <v>7565</v>
      </c>
      <c r="E1140" s="141" t="s">
        <v>5132</v>
      </c>
      <c r="F1140" s="135"/>
    </row>
    <row r="1141" spans="1:6" s="7" customFormat="1" ht="18" customHeight="1" x14ac:dyDescent="0.25">
      <c r="A1141" s="22" t="s">
        <v>3905</v>
      </c>
      <c r="B1141" s="23">
        <v>2</v>
      </c>
      <c r="C1141" s="23">
        <v>3</v>
      </c>
      <c r="D1141" s="23" t="s">
        <v>7567</v>
      </c>
      <c r="E1141" s="146" t="s">
        <v>5972</v>
      </c>
      <c r="F1141" s="135"/>
    </row>
    <row r="1142" spans="1:6" s="7" customFormat="1" ht="18" customHeight="1" x14ac:dyDescent="0.25">
      <c r="A1142" s="16" t="s">
        <v>3905</v>
      </c>
      <c r="B1142" s="17">
        <v>2</v>
      </c>
      <c r="C1142" s="17">
        <v>3</v>
      </c>
      <c r="D1142" s="17" t="s">
        <v>493</v>
      </c>
      <c r="E1142" s="141" t="s">
        <v>8800</v>
      </c>
      <c r="F1142" s="135"/>
    </row>
    <row r="1143" spans="1:6" s="7" customFormat="1" ht="18" customHeight="1" x14ac:dyDescent="0.25">
      <c r="A1143" s="16" t="s">
        <v>3905</v>
      </c>
      <c r="B1143" s="17">
        <v>2</v>
      </c>
      <c r="C1143" s="17">
        <v>3</v>
      </c>
      <c r="D1143" s="17" t="s">
        <v>729</v>
      </c>
      <c r="E1143" s="141" t="s">
        <v>8370</v>
      </c>
      <c r="F1143" s="135"/>
    </row>
    <row r="1144" spans="1:6" s="7" customFormat="1" ht="18" customHeight="1" x14ac:dyDescent="0.25">
      <c r="A1144" s="16" t="s">
        <v>3905</v>
      </c>
      <c r="B1144" s="17">
        <v>2</v>
      </c>
      <c r="C1144" s="17">
        <v>3</v>
      </c>
      <c r="D1144" s="17" t="s">
        <v>1698</v>
      </c>
      <c r="E1144" s="141" t="s">
        <v>8371</v>
      </c>
      <c r="F1144" s="135"/>
    </row>
    <row r="1145" spans="1:6" s="7" customFormat="1" ht="18" customHeight="1" x14ac:dyDescent="0.25">
      <c r="A1145" s="16" t="s">
        <v>3905</v>
      </c>
      <c r="B1145" s="17">
        <v>2</v>
      </c>
      <c r="C1145" s="17">
        <v>3</v>
      </c>
      <c r="D1145" s="17" t="s">
        <v>1700</v>
      </c>
      <c r="E1145" s="141" t="s">
        <v>8005</v>
      </c>
      <c r="F1145" s="135"/>
    </row>
    <row r="1146" spans="1:6" s="7" customFormat="1" ht="18" customHeight="1" x14ac:dyDescent="0.25">
      <c r="A1146" s="16" t="s">
        <v>3905</v>
      </c>
      <c r="B1146" s="17">
        <v>2</v>
      </c>
      <c r="C1146" s="17">
        <v>3</v>
      </c>
      <c r="D1146" s="17" t="s">
        <v>1702</v>
      </c>
      <c r="E1146" s="141" t="s">
        <v>8878</v>
      </c>
      <c r="F1146" s="135"/>
    </row>
    <row r="1147" spans="1:6" s="7" customFormat="1" ht="18" customHeight="1" x14ac:dyDescent="0.25">
      <c r="A1147" s="22" t="s">
        <v>3905</v>
      </c>
      <c r="B1147" s="23">
        <v>2</v>
      </c>
      <c r="C1147" s="23">
        <v>3</v>
      </c>
      <c r="D1147" s="23" t="s">
        <v>9294</v>
      </c>
      <c r="E1147" s="146" t="s">
        <v>3934</v>
      </c>
      <c r="F1147" s="135"/>
    </row>
    <row r="1148" spans="1:6" s="7" customFormat="1" ht="18" customHeight="1" x14ac:dyDescent="0.25">
      <c r="A1148" s="16" t="s">
        <v>3905</v>
      </c>
      <c r="B1148" s="17">
        <v>2</v>
      </c>
      <c r="C1148" s="17">
        <v>3</v>
      </c>
      <c r="D1148" s="17" t="s">
        <v>8879</v>
      </c>
      <c r="E1148" s="141" t="s">
        <v>8895</v>
      </c>
      <c r="F1148" s="135"/>
    </row>
    <row r="1149" spans="1:6" s="7" customFormat="1" ht="18" customHeight="1" x14ac:dyDescent="0.25">
      <c r="A1149" s="16" t="s">
        <v>3905</v>
      </c>
      <c r="B1149" s="17">
        <v>2</v>
      </c>
      <c r="C1149" s="17">
        <v>3</v>
      </c>
      <c r="D1149" s="17" t="s">
        <v>8896</v>
      </c>
      <c r="E1149" s="141" t="s">
        <v>8897</v>
      </c>
      <c r="F1149" s="135"/>
    </row>
    <row r="1150" spans="1:6" s="7" customFormat="1" ht="18" customHeight="1" x14ac:dyDescent="0.25">
      <c r="A1150" s="16" t="s">
        <v>3905</v>
      </c>
      <c r="B1150" s="17">
        <v>2</v>
      </c>
      <c r="C1150" s="17">
        <v>3</v>
      </c>
      <c r="D1150" s="17" t="s">
        <v>8898</v>
      </c>
      <c r="E1150" s="141" t="s">
        <v>6548</v>
      </c>
      <c r="F1150" s="135"/>
    </row>
    <row r="1151" spans="1:6" s="7" customFormat="1" ht="18" customHeight="1" x14ac:dyDescent="0.25">
      <c r="A1151" s="16" t="s">
        <v>3905</v>
      </c>
      <c r="B1151" s="17">
        <v>2</v>
      </c>
      <c r="C1151" s="17">
        <v>3</v>
      </c>
      <c r="D1151" s="17" t="s">
        <v>6549</v>
      </c>
      <c r="E1151" s="141" t="s">
        <v>9741</v>
      </c>
      <c r="F1151" s="135"/>
    </row>
    <row r="1152" spans="1:6" s="7" customFormat="1" ht="18" customHeight="1" x14ac:dyDescent="0.25">
      <c r="A1152" s="16" t="s">
        <v>3905</v>
      </c>
      <c r="B1152" s="17">
        <v>2</v>
      </c>
      <c r="C1152" s="17">
        <v>3</v>
      </c>
      <c r="D1152" s="17" t="s">
        <v>9742</v>
      </c>
      <c r="E1152" s="141" t="s">
        <v>9743</v>
      </c>
      <c r="F1152" s="135"/>
    </row>
    <row r="1153" spans="1:6" s="7" customFormat="1" ht="18" customHeight="1" x14ac:dyDescent="0.25">
      <c r="A1153" s="22" t="s">
        <v>3905</v>
      </c>
      <c r="B1153" s="23">
        <v>2</v>
      </c>
      <c r="C1153" s="23">
        <v>3</v>
      </c>
      <c r="D1153" s="23" t="s">
        <v>5530</v>
      </c>
      <c r="E1153" s="146" t="s">
        <v>4809</v>
      </c>
      <c r="F1153" s="135"/>
    </row>
    <row r="1154" spans="1:6" s="7" customFormat="1" ht="18" customHeight="1" x14ac:dyDescent="0.25">
      <c r="A1154" s="16" t="s">
        <v>3905</v>
      </c>
      <c r="B1154" s="17">
        <v>2</v>
      </c>
      <c r="C1154" s="17">
        <v>3</v>
      </c>
      <c r="D1154" s="17" t="s">
        <v>9744</v>
      </c>
      <c r="E1154" s="141" t="s">
        <v>9745</v>
      </c>
      <c r="F1154" s="135"/>
    </row>
    <row r="1155" spans="1:6" s="7" customFormat="1" ht="18" customHeight="1" x14ac:dyDescent="0.25">
      <c r="A1155" s="16" t="s">
        <v>3905</v>
      </c>
      <c r="B1155" s="17">
        <v>2</v>
      </c>
      <c r="C1155" s="17">
        <v>3</v>
      </c>
      <c r="D1155" s="17" t="s">
        <v>8855</v>
      </c>
      <c r="E1155" s="141" t="s">
        <v>8856</v>
      </c>
      <c r="F1155" s="135"/>
    </row>
    <row r="1156" spans="1:6" s="7" customFormat="1" ht="18" customHeight="1" x14ac:dyDescent="0.25">
      <c r="A1156" s="16" t="s">
        <v>3905</v>
      </c>
      <c r="B1156" s="17">
        <v>2</v>
      </c>
      <c r="C1156" s="17">
        <v>3</v>
      </c>
      <c r="D1156" s="17" t="s">
        <v>8857</v>
      </c>
      <c r="E1156" s="141" t="s">
        <v>7958</v>
      </c>
      <c r="F1156" s="135"/>
    </row>
    <row r="1157" spans="1:6" s="7" customFormat="1" ht="18" customHeight="1" x14ac:dyDescent="0.25">
      <c r="A1157" s="16" t="s">
        <v>3905</v>
      </c>
      <c r="B1157" s="17">
        <v>2</v>
      </c>
      <c r="C1157" s="17">
        <v>3</v>
      </c>
      <c r="D1157" s="17" t="s">
        <v>7959</v>
      </c>
      <c r="E1157" s="141" t="s">
        <v>7960</v>
      </c>
      <c r="F1157" s="135"/>
    </row>
    <row r="1158" spans="1:6" s="7" customFormat="1" ht="18" customHeight="1" x14ac:dyDescent="0.25">
      <c r="A1158" s="16" t="s">
        <v>3905</v>
      </c>
      <c r="B1158" s="17">
        <v>2</v>
      </c>
      <c r="C1158" s="17">
        <v>3</v>
      </c>
      <c r="D1158" s="17" t="s">
        <v>7961</v>
      </c>
      <c r="E1158" s="141" t="s">
        <v>7962</v>
      </c>
      <c r="F1158" s="135"/>
    </row>
    <row r="1159" spans="1:6" s="7" customFormat="1" ht="18" customHeight="1" x14ac:dyDescent="0.25">
      <c r="A1159" s="14" t="s">
        <v>3905</v>
      </c>
      <c r="B1159" s="15">
        <v>2</v>
      </c>
      <c r="C1159" s="15">
        <v>4</v>
      </c>
      <c r="D1159" s="15" t="s">
        <v>9563</v>
      </c>
      <c r="E1159" s="120" t="s">
        <v>7963</v>
      </c>
      <c r="F1159" s="135"/>
    </row>
    <row r="1160" spans="1:6" s="7" customFormat="1" ht="18" customHeight="1" x14ac:dyDescent="0.25">
      <c r="A1160" s="22" t="s">
        <v>3905</v>
      </c>
      <c r="B1160" s="23" t="s">
        <v>5218</v>
      </c>
      <c r="C1160" s="23" t="s">
        <v>8847</v>
      </c>
      <c r="D1160" s="23" t="s">
        <v>3002</v>
      </c>
      <c r="E1160" s="146" t="s">
        <v>5807</v>
      </c>
      <c r="F1160" s="135"/>
    </row>
    <row r="1161" spans="1:6" s="7" customFormat="1" ht="18" customHeight="1" x14ac:dyDescent="0.25">
      <c r="A1161" s="16" t="s">
        <v>3905</v>
      </c>
      <c r="B1161" s="17">
        <v>2</v>
      </c>
      <c r="C1161" s="17">
        <v>4</v>
      </c>
      <c r="D1161" s="17" t="s">
        <v>597</v>
      </c>
      <c r="E1161" s="141" t="s">
        <v>5808</v>
      </c>
      <c r="F1161" s="135"/>
    </row>
    <row r="1162" spans="1:6" s="7" customFormat="1" ht="18" customHeight="1" x14ac:dyDescent="0.25">
      <c r="A1162" s="16" t="s">
        <v>3905</v>
      </c>
      <c r="B1162" s="17">
        <v>2</v>
      </c>
      <c r="C1162" s="17">
        <v>4</v>
      </c>
      <c r="D1162" s="17" t="s">
        <v>2997</v>
      </c>
      <c r="E1162" s="141" t="s">
        <v>3173</v>
      </c>
      <c r="F1162" s="135"/>
    </row>
    <row r="1163" spans="1:6" s="7" customFormat="1" ht="18" customHeight="1" x14ac:dyDescent="0.25">
      <c r="A1163" s="16" t="s">
        <v>3905</v>
      </c>
      <c r="B1163" s="17">
        <v>2</v>
      </c>
      <c r="C1163" s="17">
        <v>4</v>
      </c>
      <c r="D1163" s="17" t="s">
        <v>3905</v>
      </c>
      <c r="E1163" s="141" t="s">
        <v>3174</v>
      </c>
      <c r="F1163" s="135"/>
    </row>
    <row r="1164" spans="1:6" s="7" customFormat="1" ht="18" customHeight="1" x14ac:dyDescent="0.25">
      <c r="A1164" s="16" t="s">
        <v>3905</v>
      </c>
      <c r="B1164" s="17">
        <v>2</v>
      </c>
      <c r="C1164" s="17">
        <v>4</v>
      </c>
      <c r="D1164" s="17" t="s">
        <v>2117</v>
      </c>
      <c r="E1164" s="141" t="s">
        <v>8718</v>
      </c>
      <c r="F1164" s="135"/>
    </row>
    <row r="1165" spans="1:6" s="7" customFormat="1" ht="18" customHeight="1" x14ac:dyDescent="0.25">
      <c r="A1165" s="16" t="s">
        <v>3905</v>
      </c>
      <c r="B1165" s="17">
        <v>2</v>
      </c>
      <c r="C1165" s="17">
        <v>4</v>
      </c>
      <c r="D1165" s="17" t="s">
        <v>2119</v>
      </c>
      <c r="E1165" s="141" t="s">
        <v>7528</v>
      </c>
      <c r="F1165" s="135"/>
    </row>
    <row r="1166" spans="1:6" s="26" customFormat="1" ht="18" customHeight="1" x14ac:dyDescent="0.25">
      <c r="A1166" s="24" t="s">
        <v>3905</v>
      </c>
      <c r="B1166" s="25" t="s">
        <v>5218</v>
      </c>
      <c r="C1166" s="25" t="s">
        <v>8847</v>
      </c>
      <c r="D1166" s="25" t="s">
        <v>7388</v>
      </c>
      <c r="E1166" s="147" t="s">
        <v>7529</v>
      </c>
      <c r="F1166" s="135"/>
    </row>
    <row r="1167" spans="1:6" s="26" customFormat="1" ht="18" customHeight="1" x14ac:dyDescent="0.25">
      <c r="A1167" s="27" t="s">
        <v>3905</v>
      </c>
      <c r="B1167" s="28">
        <v>2</v>
      </c>
      <c r="C1167" s="28">
        <v>4</v>
      </c>
      <c r="D1167" s="28" t="s">
        <v>6519</v>
      </c>
      <c r="E1167" s="148" t="s">
        <v>9600</v>
      </c>
      <c r="F1167" s="135"/>
    </row>
    <row r="1168" spans="1:6" s="26" customFormat="1" ht="18" customHeight="1" x14ac:dyDescent="0.25">
      <c r="A1168" s="27" t="s">
        <v>3905</v>
      </c>
      <c r="B1168" s="28">
        <v>2</v>
      </c>
      <c r="C1168" s="28">
        <v>4</v>
      </c>
      <c r="D1168" s="28" t="s">
        <v>6521</v>
      </c>
      <c r="E1168" s="148" t="s">
        <v>7643</v>
      </c>
      <c r="F1168" s="135"/>
    </row>
    <row r="1169" spans="1:6" s="26" customFormat="1" ht="18" customHeight="1" x14ac:dyDescent="0.25">
      <c r="A1169" s="27" t="s">
        <v>3905</v>
      </c>
      <c r="B1169" s="28">
        <v>2</v>
      </c>
      <c r="C1169" s="28">
        <v>4</v>
      </c>
      <c r="D1169" s="28" t="s">
        <v>5653</v>
      </c>
      <c r="E1169" s="148" t="s">
        <v>7644</v>
      </c>
      <c r="F1169" s="135"/>
    </row>
    <row r="1170" spans="1:6" s="26" customFormat="1" ht="18" customHeight="1" x14ac:dyDescent="0.25">
      <c r="A1170" s="27" t="s">
        <v>3905</v>
      </c>
      <c r="B1170" s="28">
        <v>2</v>
      </c>
      <c r="C1170" s="28">
        <v>4</v>
      </c>
      <c r="D1170" s="28" t="s">
        <v>4783</v>
      </c>
      <c r="E1170" s="148" t="s">
        <v>4130</v>
      </c>
      <c r="F1170" s="135"/>
    </row>
    <row r="1171" spans="1:6" s="26" customFormat="1" ht="18" customHeight="1" x14ac:dyDescent="0.25">
      <c r="A1171" s="27" t="s">
        <v>3905</v>
      </c>
      <c r="B1171" s="28">
        <v>2</v>
      </c>
      <c r="C1171" s="28">
        <v>4</v>
      </c>
      <c r="D1171" s="28" t="s">
        <v>1218</v>
      </c>
      <c r="E1171" s="148" t="s">
        <v>3230</v>
      </c>
      <c r="F1171" s="135"/>
    </row>
    <row r="1172" spans="1:6" s="26" customFormat="1" ht="18" customHeight="1" x14ac:dyDescent="0.25">
      <c r="A1172" s="24" t="s">
        <v>3905</v>
      </c>
      <c r="B1172" s="25" t="s">
        <v>5218</v>
      </c>
      <c r="C1172" s="25" t="s">
        <v>8847</v>
      </c>
      <c r="D1172" s="25" t="s">
        <v>1220</v>
      </c>
      <c r="E1172" s="147" t="s">
        <v>2348</v>
      </c>
      <c r="F1172" s="135"/>
    </row>
    <row r="1173" spans="1:6" s="26" customFormat="1" ht="18" customHeight="1" x14ac:dyDescent="0.25">
      <c r="A1173" s="27" t="s">
        <v>3905</v>
      </c>
      <c r="B1173" s="28">
        <v>2</v>
      </c>
      <c r="C1173" s="28">
        <v>4</v>
      </c>
      <c r="D1173" s="28" t="s">
        <v>3907</v>
      </c>
      <c r="E1173" s="148" t="s">
        <v>8511</v>
      </c>
      <c r="F1173" s="135"/>
    </row>
    <row r="1174" spans="1:6" s="26" customFormat="1" ht="18" customHeight="1" x14ac:dyDescent="0.25">
      <c r="A1174" s="27" t="s">
        <v>3905</v>
      </c>
      <c r="B1174" s="28">
        <v>2</v>
      </c>
      <c r="C1174" s="28">
        <v>4</v>
      </c>
      <c r="D1174" s="28" t="s">
        <v>3909</v>
      </c>
      <c r="E1174" s="148" t="s">
        <v>8512</v>
      </c>
      <c r="F1174" s="135"/>
    </row>
    <row r="1175" spans="1:6" s="26" customFormat="1" ht="18" customHeight="1" x14ac:dyDescent="0.25">
      <c r="A1175" s="27" t="s">
        <v>3905</v>
      </c>
      <c r="B1175" s="28">
        <v>2</v>
      </c>
      <c r="C1175" s="28">
        <v>4</v>
      </c>
      <c r="D1175" s="28" t="s">
        <v>3911</v>
      </c>
      <c r="E1175" s="148" t="s">
        <v>8513</v>
      </c>
      <c r="F1175" s="135"/>
    </row>
    <row r="1176" spans="1:6" s="26" customFormat="1" ht="18" customHeight="1" x14ac:dyDescent="0.25">
      <c r="A1176" s="27" t="s">
        <v>3905</v>
      </c>
      <c r="B1176" s="28">
        <v>2</v>
      </c>
      <c r="C1176" s="28">
        <v>4</v>
      </c>
      <c r="D1176" s="28" t="s">
        <v>3913</v>
      </c>
      <c r="E1176" s="148" t="s">
        <v>8514</v>
      </c>
      <c r="F1176" s="135"/>
    </row>
    <row r="1177" spans="1:6" s="26" customFormat="1" ht="18" customHeight="1" x14ac:dyDescent="0.25">
      <c r="A1177" s="27" t="s">
        <v>3905</v>
      </c>
      <c r="B1177" s="28">
        <v>2</v>
      </c>
      <c r="C1177" s="28">
        <v>4</v>
      </c>
      <c r="D1177" s="28" t="s">
        <v>9833</v>
      </c>
      <c r="E1177" s="148" t="s">
        <v>8515</v>
      </c>
      <c r="F1177" s="135"/>
    </row>
    <row r="1178" spans="1:6" s="26" customFormat="1" ht="18" customHeight="1" x14ac:dyDescent="0.25">
      <c r="A1178" s="35" t="s">
        <v>3905</v>
      </c>
      <c r="B1178" s="36">
        <v>2</v>
      </c>
      <c r="C1178" s="36">
        <v>5</v>
      </c>
      <c r="D1178" s="36" t="s">
        <v>9563</v>
      </c>
      <c r="E1178" s="152" t="s">
        <v>7622</v>
      </c>
      <c r="F1178" s="135"/>
    </row>
    <row r="1179" spans="1:6" s="26" customFormat="1" ht="18" customHeight="1" x14ac:dyDescent="0.25">
      <c r="A1179" s="24" t="s">
        <v>3905</v>
      </c>
      <c r="B1179" s="25" t="s">
        <v>5218</v>
      </c>
      <c r="C1179" s="25" t="s">
        <v>1331</v>
      </c>
      <c r="D1179" s="25" t="s">
        <v>3002</v>
      </c>
      <c r="E1179" s="147" t="s">
        <v>7623</v>
      </c>
      <c r="F1179" s="135"/>
    </row>
    <row r="1180" spans="1:6" s="26" customFormat="1" ht="18" customHeight="1" x14ac:dyDescent="0.25">
      <c r="A1180" s="27" t="s">
        <v>3905</v>
      </c>
      <c r="B1180" s="28">
        <v>2</v>
      </c>
      <c r="C1180" s="28">
        <v>5</v>
      </c>
      <c r="D1180" s="28" t="s">
        <v>597</v>
      </c>
      <c r="E1180" s="148" t="s">
        <v>8455</v>
      </c>
      <c r="F1180" s="135"/>
    </row>
    <row r="1181" spans="1:6" s="26" customFormat="1" ht="18" customHeight="1" x14ac:dyDescent="0.25">
      <c r="A1181" s="27" t="s">
        <v>3905</v>
      </c>
      <c r="B1181" s="28">
        <v>2</v>
      </c>
      <c r="C1181" s="28">
        <v>5</v>
      </c>
      <c r="D1181" s="28" t="s">
        <v>2997</v>
      </c>
      <c r="E1181" s="148" t="s">
        <v>8456</v>
      </c>
      <c r="F1181" s="135"/>
    </row>
    <row r="1182" spans="1:6" s="26" customFormat="1" ht="18" customHeight="1" x14ac:dyDescent="0.25">
      <c r="A1182" s="27" t="s">
        <v>3905</v>
      </c>
      <c r="B1182" s="28">
        <v>2</v>
      </c>
      <c r="C1182" s="28">
        <v>5</v>
      </c>
      <c r="D1182" s="28" t="s">
        <v>3905</v>
      </c>
      <c r="E1182" s="148" t="s">
        <v>8457</v>
      </c>
      <c r="F1182" s="135"/>
    </row>
    <row r="1183" spans="1:6" s="26" customFormat="1" ht="18" customHeight="1" x14ac:dyDescent="0.25">
      <c r="A1183" s="27" t="s">
        <v>3905</v>
      </c>
      <c r="B1183" s="28">
        <v>2</v>
      </c>
      <c r="C1183" s="28">
        <v>5</v>
      </c>
      <c r="D1183" s="28" t="s">
        <v>2117</v>
      </c>
      <c r="E1183" s="148" t="s">
        <v>7569</v>
      </c>
      <c r="F1183" s="135"/>
    </row>
    <row r="1184" spans="1:6" s="26" customFormat="1" ht="18" customHeight="1" x14ac:dyDescent="0.25">
      <c r="A1184" s="27" t="s">
        <v>3905</v>
      </c>
      <c r="B1184" s="28">
        <v>2</v>
      </c>
      <c r="C1184" s="28">
        <v>5</v>
      </c>
      <c r="D1184" s="28" t="s">
        <v>2119</v>
      </c>
      <c r="E1184" s="148" t="s">
        <v>6688</v>
      </c>
      <c r="F1184" s="135"/>
    </row>
    <row r="1185" spans="1:6" s="7" customFormat="1" ht="18" customHeight="1" x14ac:dyDescent="0.25">
      <c r="A1185" s="22" t="s">
        <v>3905</v>
      </c>
      <c r="B1185" s="23" t="s">
        <v>5218</v>
      </c>
      <c r="C1185" s="23" t="s">
        <v>1331</v>
      </c>
      <c r="D1185" s="23" t="s">
        <v>7388</v>
      </c>
      <c r="E1185" s="146" t="s">
        <v>10061</v>
      </c>
      <c r="F1185" s="135"/>
    </row>
    <row r="1186" spans="1:6" s="7" customFormat="1" ht="18" customHeight="1" x14ac:dyDescent="0.25">
      <c r="A1186" s="16" t="s">
        <v>3905</v>
      </c>
      <c r="B1186" s="17">
        <v>2</v>
      </c>
      <c r="C1186" s="17">
        <v>5</v>
      </c>
      <c r="D1186" s="17" t="s">
        <v>6519</v>
      </c>
      <c r="E1186" s="141" t="s">
        <v>9070</v>
      </c>
      <c r="F1186" s="135"/>
    </row>
    <row r="1187" spans="1:6" s="7" customFormat="1" ht="18" customHeight="1" x14ac:dyDescent="0.25">
      <c r="A1187" s="16" t="s">
        <v>3905</v>
      </c>
      <c r="B1187" s="17">
        <v>2</v>
      </c>
      <c r="C1187" s="17">
        <v>5</v>
      </c>
      <c r="D1187" s="17" t="s">
        <v>6521</v>
      </c>
      <c r="E1187" s="141" t="s">
        <v>8768</v>
      </c>
      <c r="F1187" s="135"/>
    </row>
    <row r="1188" spans="1:6" s="7" customFormat="1" ht="18" customHeight="1" x14ac:dyDescent="0.25">
      <c r="A1188" s="16" t="s">
        <v>3905</v>
      </c>
      <c r="B1188" s="17">
        <v>2</v>
      </c>
      <c r="C1188" s="17">
        <v>5</v>
      </c>
      <c r="D1188" s="17" t="s">
        <v>5653</v>
      </c>
      <c r="E1188" s="141" t="s">
        <v>6596</v>
      </c>
      <c r="F1188" s="135"/>
    </row>
    <row r="1189" spans="1:6" s="7" customFormat="1" ht="18" customHeight="1" x14ac:dyDescent="0.25">
      <c r="A1189" s="16" t="s">
        <v>3905</v>
      </c>
      <c r="B1189" s="17">
        <v>2</v>
      </c>
      <c r="C1189" s="17">
        <v>5</v>
      </c>
      <c r="D1189" s="17" t="s">
        <v>4783</v>
      </c>
      <c r="E1189" s="141" t="s">
        <v>8932</v>
      </c>
      <c r="F1189" s="135"/>
    </row>
    <row r="1190" spans="1:6" s="7" customFormat="1" ht="18" customHeight="1" x14ac:dyDescent="0.25">
      <c r="A1190" s="16" t="s">
        <v>3905</v>
      </c>
      <c r="B1190" s="17">
        <v>2</v>
      </c>
      <c r="C1190" s="17">
        <v>5</v>
      </c>
      <c r="D1190" s="17" t="s">
        <v>1218</v>
      </c>
      <c r="E1190" s="141" t="s">
        <v>4249</v>
      </c>
      <c r="F1190" s="135"/>
    </row>
    <row r="1191" spans="1:6" s="7" customFormat="1" ht="18" customHeight="1" x14ac:dyDescent="0.25">
      <c r="A1191" s="14" t="s">
        <v>3905</v>
      </c>
      <c r="B1191" s="15">
        <v>2</v>
      </c>
      <c r="C1191" s="15">
        <v>6</v>
      </c>
      <c r="D1191" s="15" t="s">
        <v>9563</v>
      </c>
      <c r="E1191" s="120" t="s">
        <v>3339</v>
      </c>
      <c r="F1191" s="135"/>
    </row>
    <row r="1192" spans="1:6" s="7" customFormat="1" ht="18" customHeight="1" x14ac:dyDescent="0.25">
      <c r="A1192" s="22" t="s">
        <v>3905</v>
      </c>
      <c r="B1192" s="23" t="s">
        <v>5218</v>
      </c>
      <c r="C1192" s="23" t="s">
        <v>6254</v>
      </c>
      <c r="D1192" s="23" t="s">
        <v>3002</v>
      </c>
      <c r="E1192" s="146" t="s">
        <v>3340</v>
      </c>
      <c r="F1192" s="135"/>
    </row>
    <row r="1193" spans="1:6" s="7" customFormat="1" ht="18" customHeight="1" x14ac:dyDescent="0.25">
      <c r="A1193" s="16" t="s">
        <v>3905</v>
      </c>
      <c r="B1193" s="17">
        <v>2</v>
      </c>
      <c r="C1193" s="17">
        <v>6</v>
      </c>
      <c r="D1193" s="17" t="s">
        <v>597</v>
      </c>
      <c r="E1193" s="141" t="s">
        <v>2447</v>
      </c>
      <c r="F1193" s="135"/>
    </row>
    <row r="1194" spans="1:6" s="7" customFormat="1" ht="18" customHeight="1" x14ac:dyDescent="0.25">
      <c r="A1194" s="16" t="s">
        <v>3905</v>
      </c>
      <c r="B1194" s="17">
        <v>2</v>
      </c>
      <c r="C1194" s="17">
        <v>6</v>
      </c>
      <c r="D1194" s="17" t="s">
        <v>2997</v>
      </c>
      <c r="E1194" s="141" t="s">
        <v>2448</v>
      </c>
      <c r="F1194" s="135"/>
    </row>
    <row r="1195" spans="1:6" s="7" customFormat="1" ht="18" customHeight="1" x14ac:dyDescent="0.25">
      <c r="A1195" s="16" t="s">
        <v>3905</v>
      </c>
      <c r="B1195" s="17">
        <v>2</v>
      </c>
      <c r="C1195" s="17">
        <v>6</v>
      </c>
      <c r="D1195" s="17" t="s">
        <v>3905</v>
      </c>
      <c r="E1195" s="141" t="s">
        <v>2449</v>
      </c>
      <c r="F1195" s="135"/>
    </row>
    <row r="1196" spans="1:6" s="7" customFormat="1" ht="18" customHeight="1" x14ac:dyDescent="0.25">
      <c r="A1196" s="16" t="s">
        <v>3905</v>
      </c>
      <c r="B1196" s="17">
        <v>2</v>
      </c>
      <c r="C1196" s="17">
        <v>6</v>
      </c>
      <c r="D1196" s="17" t="s">
        <v>2117</v>
      </c>
      <c r="E1196" s="141" t="s">
        <v>7725</v>
      </c>
      <c r="F1196" s="135"/>
    </row>
    <row r="1197" spans="1:6" s="7" customFormat="1" ht="18" customHeight="1" x14ac:dyDescent="0.25">
      <c r="A1197" s="16" t="s">
        <v>3905</v>
      </c>
      <c r="B1197" s="17">
        <v>2</v>
      </c>
      <c r="C1197" s="17">
        <v>6</v>
      </c>
      <c r="D1197" s="17" t="s">
        <v>2119</v>
      </c>
      <c r="E1197" s="141" t="s">
        <v>5113</v>
      </c>
      <c r="F1197" s="135"/>
    </row>
    <row r="1198" spans="1:6" s="7" customFormat="1" ht="18" customHeight="1" x14ac:dyDescent="0.25">
      <c r="A1198" s="22" t="s">
        <v>3905</v>
      </c>
      <c r="B1198" s="23" t="s">
        <v>5218</v>
      </c>
      <c r="C1198" s="23" t="s">
        <v>6254</v>
      </c>
      <c r="D1198" s="23" t="s">
        <v>7388</v>
      </c>
      <c r="E1198" s="146" t="s">
        <v>5114</v>
      </c>
      <c r="F1198" s="135"/>
    </row>
    <row r="1199" spans="1:6" s="7" customFormat="1" ht="18" customHeight="1" x14ac:dyDescent="0.25">
      <c r="A1199" s="16" t="s">
        <v>3905</v>
      </c>
      <c r="B1199" s="17">
        <v>2</v>
      </c>
      <c r="C1199" s="17">
        <v>6</v>
      </c>
      <c r="D1199" s="17" t="s">
        <v>6519</v>
      </c>
      <c r="E1199" s="141" t="s">
        <v>3338</v>
      </c>
      <c r="F1199" s="135"/>
    </row>
    <row r="1200" spans="1:6" s="7" customFormat="1" ht="18" customHeight="1" x14ac:dyDescent="0.25">
      <c r="A1200" s="16" t="s">
        <v>3905</v>
      </c>
      <c r="B1200" s="17">
        <v>2</v>
      </c>
      <c r="C1200" s="17">
        <v>6</v>
      </c>
      <c r="D1200" s="17" t="s">
        <v>6521</v>
      </c>
      <c r="E1200" s="141" t="s">
        <v>2453</v>
      </c>
      <c r="F1200" s="135"/>
    </row>
    <row r="1201" spans="1:6" s="7" customFormat="1" ht="18" customHeight="1" x14ac:dyDescent="0.25">
      <c r="A1201" s="16" t="s">
        <v>3905</v>
      </c>
      <c r="B1201" s="17">
        <v>2</v>
      </c>
      <c r="C1201" s="17">
        <v>6</v>
      </c>
      <c r="D1201" s="17" t="s">
        <v>5653</v>
      </c>
      <c r="E1201" s="141" t="s">
        <v>6136</v>
      </c>
      <c r="F1201" s="135"/>
    </row>
    <row r="1202" spans="1:6" s="7" customFormat="1" ht="18" customHeight="1" x14ac:dyDescent="0.25">
      <c r="A1202" s="16" t="s">
        <v>3905</v>
      </c>
      <c r="B1202" s="17">
        <v>2</v>
      </c>
      <c r="C1202" s="17">
        <v>6</v>
      </c>
      <c r="D1202" s="17" t="s">
        <v>4783</v>
      </c>
      <c r="E1202" s="141" t="s">
        <v>6137</v>
      </c>
      <c r="F1202" s="135"/>
    </row>
    <row r="1203" spans="1:6" s="7" customFormat="1" ht="18" customHeight="1" x14ac:dyDescent="0.25">
      <c r="A1203" s="16" t="s">
        <v>3905</v>
      </c>
      <c r="B1203" s="17">
        <v>2</v>
      </c>
      <c r="C1203" s="17">
        <v>6</v>
      </c>
      <c r="D1203" s="17" t="s">
        <v>1218</v>
      </c>
      <c r="E1203" s="141" t="s">
        <v>8842</v>
      </c>
      <c r="F1203" s="135"/>
    </row>
    <row r="1204" spans="1:6" s="7" customFormat="1" ht="18" customHeight="1" x14ac:dyDescent="0.25">
      <c r="A1204" s="14" t="s">
        <v>3905</v>
      </c>
      <c r="B1204" s="15">
        <v>2</v>
      </c>
      <c r="C1204" s="15">
        <v>7</v>
      </c>
      <c r="D1204" s="15" t="s">
        <v>9563</v>
      </c>
      <c r="E1204" s="120" t="s">
        <v>6538</v>
      </c>
      <c r="F1204" s="135"/>
    </row>
    <row r="1205" spans="1:6" s="7" customFormat="1" ht="18" customHeight="1" x14ac:dyDescent="0.25">
      <c r="A1205" s="22" t="s">
        <v>3905</v>
      </c>
      <c r="B1205" s="23">
        <v>2</v>
      </c>
      <c r="C1205" s="23">
        <v>7</v>
      </c>
      <c r="D1205" s="23" t="s">
        <v>3002</v>
      </c>
      <c r="E1205" s="146" t="s">
        <v>8187</v>
      </c>
      <c r="F1205" s="135"/>
    </row>
    <row r="1206" spans="1:6" s="7" customFormat="1" ht="18" customHeight="1" x14ac:dyDescent="0.25">
      <c r="A1206" s="16" t="s">
        <v>3905</v>
      </c>
      <c r="B1206" s="17">
        <v>2</v>
      </c>
      <c r="C1206" s="17">
        <v>7</v>
      </c>
      <c r="D1206" s="17" t="s">
        <v>597</v>
      </c>
      <c r="E1206" s="155" t="s">
        <v>8585</v>
      </c>
      <c r="F1206" s="135"/>
    </row>
    <row r="1207" spans="1:6" s="7" customFormat="1" ht="18" customHeight="1" x14ac:dyDescent="0.25">
      <c r="A1207" s="16" t="s">
        <v>3905</v>
      </c>
      <c r="B1207" s="17">
        <v>2</v>
      </c>
      <c r="C1207" s="17">
        <v>7</v>
      </c>
      <c r="D1207" s="17" t="s">
        <v>2997</v>
      </c>
      <c r="E1207" s="155" t="s">
        <v>8586</v>
      </c>
      <c r="F1207" s="135"/>
    </row>
    <row r="1208" spans="1:6" s="7" customFormat="1" ht="18" customHeight="1" x14ac:dyDescent="0.25">
      <c r="A1208" s="16" t="s">
        <v>3905</v>
      </c>
      <c r="B1208" s="17">
        <v>2</v>
      </c>
      <c r="C1208" s="17">
        <v>7</v>
      </c>
      <c r="D1208" s="17" t="s">
        <v>3905</v>
      </c>
      <c r="E1208" s="155" t="s">
        <v>8587</v>
      </c>
      <c r="F1208" s="135"/>
    </row>
    <row r="1209" spans="1:6" s="7" customFormat="1" ht="18" customHeight="1" x14ac:dyDescent="0.25">
      <c r="A1209" s="16" t="s">
        <v>3905</v>
      </c>
      <c r="B1209" s="17">
        <v>2</v>
      </c>
      <c r="C1209" s="17">
        <v>7</v>
      </c>
      <c r="D1209" s="17" t="s">
        <v>2117</v>
      </c>
      <c r="E1209" s="155" t="s">
        <v>8588</v>
      </c>
      <c r="F1209" s="135"/>
    </row>
    <row r="1210" spans="1:6" s="7" customFormat="1" ht="18" customHeight="1" x14ac:dyDescent="0.25">
      <c r="A1210" s="16" t="s">
        <v>3905</v>
      </c>
      <c r="B1210" s="17">
        <v>2</v>
      </c>
      <c r="C1210" s="17">
        <v>7</v>
      </c>
      <c r="D1210" s="17" t="s">
        <v>2119</v>
      </c>
      <c r="E1210" s="155" t="s">
        <v>8877</v>
      </c>
      <c r="F1210" s="135"/>
    </row>
    <row r="1211" spans="1:6" s="7" customFormat="1" ht="18" customHeight="1" x14ac:dyDescent="0.25">
      <c r="A1211" s="22" t="s">
        <v>3905</v>
      </c>
      <c r="B1211" s="23">
        <v>2</v>
      </c>
      <c r="C1211" s="23">
        <v>7</v>
      </c>
      <c r="D1211" s="23" t="s">
        <v>7388</v>
      </c>
      <c r="E1211" s="146" t="s">
        <v>5525</v>
      </c>
      <c r="F1211" s="135"/>
    </row>
    <row r="1212" spans="1:6" s="7" customFormat="1" ht="18" customHeight="1" x14ac:dyDescent="0.25">
      <c r="A1212" s="16" t="s">
        <v>3905</v>
      </c>
      <c r="B1212" s="17" t="s">
        <v>5218</v>
      </c>
      <c r="C1212" s="17" t="s">
        <v>7134</v>
      </c>
      <c r="D1212" s="17" t="s">
        <v>6519</v>
      </c>
      <c r="E1212" s="155" t="s">
        <v>7701</v>
      </c>
      <c r="F1212" s="135"/>
    </row>
    <row r="1213" spans="1:6" s="7" customFormat="1" ht="18" customHeight="1" x14ac:dyDescent="0.25">
      <c r="A1213" s="16" t="s">
        <v>3905</v>
      </c>
      <c r="B1213" s="17" t="s">
        <v>5218</v>
      </c>
      <c r="C1213" s="17" t="s">
        <v>7134</v>
      </c>
      <c r="D1213" s="17" t="s">
        <v>6521</v>
      </c>
      <c r="E1213" s="155" t="s">
        <v>7702</v>
      </c>
      <c r="F1213" s="135"/>
    </row>
    <row r="1214" spans="1:6" s="7" customFormat="1" ht="18" customHeight="1" x14ac:dyDescent="0.25">
      <c r="A1214" s="16" t="s">
        <v>3905</v>
      </c>
      <c r="B1214" s="17" t="s">
        <v>5218</v>
      </c>
      <c r="C1214" s="17" t="s">
        <v>7134</v>
      </c>
      <c r="D1214" s="17" t="s">
        <v>5653</v>
      </c>
      <c r="E1214" s="155" t="s">
        <v>7703</v>
      </c>
      <c r="F1214" s="135"/>
    </row>
    <row r="1215" spans="1:6" s="7" customFormat="1" ht="18" customHeight="1" x14ac:dyDescent="0.25">
      <c r="A1215" s="16" t="s">
        <v>3905</v>
      </c>
      <c r="B1215" s="17" t="s">
        <v>5218</v>
      </c>
      <c r="C1215" s="17" t="s">
        <v>7134</v>
      </c>
      <c r="D1215" s="17" t="s">
        <v>4783</v>
      </c>
      <c r="E1215" s="155" t="s">
        <v>7778</v>
      </c>
      <c r="F1215" s="135"/>
    </row>
    <row r="1216" spans="1:6" s="7" customFormat="1" ht="18" customHeight="1" x14ac:dyDescent="0.25">
      <c r="A1216" s="16" t="s">
        <v>3905</v>
      </c>
      <c r="B1216" s="17" t="s">
        <v>5218</v>
      </c>
      <c r="C1216" s="17" t="s">
        <v>7134</v>
      </c>
      <c r="D1216" s="17" t="s">
        <v>1218</v>
      </c>
      <c r="E1216" s="155" t="s">
        <v>7779</v>
      </c>
      <c r="F1216" s="135"/>
    </row>
    <row r="1217" spans="1:6" s="7" customFormat="1" ht="18" customHeight="1" x14ac:dyDescent="0.25">
      <c r="A1217" s="22" t="s">
        <v>3905</v>
      </c>
      <c r="B1217" s="23">
        <v>2</v>
      </c>
      <c r="C1217" s="23">
        <v>7</v>
      </c>
      <c r="D1217" s="23" t="s">
        <v>1220</v>
      </c>
      <c r="E1217" s="146" t="s">
        <v>5526</v>
      </c>
      <c r="F1217" s="135"/>
    </row>
    <row r="1218" spans="1:6" s="7" customFormat="1" ht="18" customHeight="1" x14ac:dyDescent="0.25">
      <c r="A1218" s="16" t="s">
        <v>3905</v>
      </c>
      <c r="B1218" s="17" t="s">
        <v>5218</v>
      </c>
      <c r="C1218" s="17" t="s">
        <v>7134</v>
      </c>
      <c r="D1218" s="17" t="s">
        <v>3907</v>
      </c>
      <c r="E1218" s="155" t="s">
        <v>7780</v>
      </c>
      <c r="F1218" s="135"/>
    </row>
    <row r="1219" spans="1:6" s="7" customFormat="1" ht="18" customHeight="1" x14ac:dyDescent="0.25">
      <c r="A1219" s="16" t="s">
        <v>3905</v>
      </c>
      <c r="B1219" s="17" t="s">
        <v>5218</v>
      </c>
      <c r="C1219" s="17" t="s">
        <v>7134</v>
      </c>
      <c r="D1219" s="17" t="s">
        <v>3909</v>
      </c>
      <c r="E1219" s="155" t="s">
        <v>9403</v>
      </c>
      <c r="F1219" s="135"/>
    </row>
    <row r="1220" spans="1:6" s="7" customFormat="1" ht="18" customHeight="1" x14ac:dyDescent="0.25">
      <c r="A1220" s="16" t="s">
        <v>3905</v>
      </c>
      <c r="B1220" s="17" t="s">
        <v>5218</v>
      </c>
      <c r="C1220" s="17" t="s">
        <v>7134</v>
      </c>
      <c r="D1220" s="17" t="s">
        <v>3911</v>
      </c>
      <c r="E1220" s="155" t="s">
        <v>9404</v>
      </c>
      <c r="F1220" s="135"/>
    </row>
    <row r="1221" spans="1:6" s="7" customFormat="1" ht="18" customHeight="1" x14ac:dyDescent="0.25">
      <c r="A1221" s="16" t="s">
        <v>3905</v>
      </c>
      <c r="B1221" s="17" t="s">
        <v>5218</v>
      </c>
      <c r="C1221" s="17" t="s">
        <v>7134</v>
      </c>
      <c r="D1221" s="17" t="s">
        <v>3913</v>
      </c>
      <c r="E1221" s="155" t="s">
        <v>9405</v>
      </c>
      <c r="F1221" s="135"/>
    </row>
    <row r="1222" spans="1:6" s="7" customFormat="1" ht="18" customHeight="1" x14ac:dyDescent="0.25">
      <c r="A1222" s="16" t="s">
        <v>3905</v>
      </c>
      <c r="B1222" s="17" t="s">
        <v>5218</v>
      </c>
      <c r="C1222" s="17" t="s">
        <v>7134</v>
      </c>
      <c r="D1222" s="17" t="s">
        <v>9833</v>
      </c>
      <c r="E1222" s="155" t="s">
        <v>9406</v>
      </c>
      <c r="F1222" s="135"/>
    </row>
    <row r="1223" spans="1:6" s="7" customFormat="1" ht="18" customHeight="1" x14ac:dyDescent="0.25">
      <c r="A1223" s="22" t="s">
        <v>3905</v>
      </c>
      <c r="B1223" s="23">
        <v>2</v>
      </c>
      <c r="C1223" s="23">
        <v>7</v>
      </c>
      <c r="D1223" s="23" t="s">
        <v>9835</v>
      </c>
      <c r="E1223" s="146" t="s">
        <v>6860</v>
      </c>
      <c r="F1223" s="135"/>
    </row>
    <row r="1224" spans="1:6" s="7" customFormat="1" ht="18" customHeight="1" x14ac:dyDescent="0.25">
      <c r="A1224" s="16" t="s">
        <v>3905</v>
      </c>
      <c r="B1224" s="17">
        <v>2</v>
      </c>
      <c r="C1224" s="17">
        <v>7</v>
      </c>
      <c r="D1224" s="17" t="s">
        <v>9837</v>
      </c>
      <c r="E1224" s="141" t="s">
        <v>6861</v>
      </c>
      <c r="F1224" s="135"/>
    </row>
    <row r="1225" spans="1:6" s="7" customFormat="1" ht="18" customHeight="1" x14ac:dyDescent="0.25">
      <c r="A1225" s="16" t="s">
        <v>3905</v>
      </c>
      <c r="B1225" s="17">
        <v>2</v>
      </c>
      <c r="C1225" s="17">
        <v>7</v>
      </c>
      <c r="D1225" s="17" t="s">
        <v>9164</v>
      </c>
      <c r="E1225" s="141" t="s">
        <v>6862</v>
      </c>
      <c r="F1225" s="135"/>
    </row>
    <row r="1226" spans="1:6" s="7" customFormat="1" ht="18" customHeight="1" x14ac:dyDescent="0.25">
      <c r="A1226" s="16" t="s">
        <v>3905</v>
      </c>
      <c r="B1226" s="17">
        <v>2</v>
      </c>
      <c r="C1226" s="17">
        <v>7</v>
      </c>
      <c r="D1226" s="17" t="s">
        <v>3056</v>
      </c>
      <c r="E1226" s="141" t="s">
        <v>9407</v>
      </c>
      <c r="F1226" s="135"/>
    </row>
    <row r="1227" spans="1:6" s="7" customFormat="1" ht="18" customHeight="1" x14ac:dyDescent="0.25">
      <c r="A1227" s="16" t="s">
        <v>3905</v>
      </c>
      <c r="B1227" s="17">
        <v>2</v>
      </c>
      <c r="C1227" s="17">
        <v>7</v>
      </c>
      <c r="D1227" s="17" t="s">
        <v>7349</v>
      </c>
      <c r="E1227" s="141" t="s">
        <v>9526</v>
      </c>
      <c r="F1227" s="135"/>
    </row>
    <row r="1228" spans="1:6" s="7" customFormat="1" ht="18" customHeight="1" x14ac:dyDescent="0.25">
      <c r="A1228" s="16" t="s">
        <v>3905</v>
      </c>
      <c r="B1228" s="17">
        <v>2</v>
      </c>
      <c r="C1228" s="17">
        <v>7</v>
      </c>
      <c r="D1228" s="17" t="s">
        <v>7954</v>
      </c>
      <c r="E1228" s="141" t="s">
        <v>7847</v>
      </c>
      <c r="F1228" s="135"/>
    </row>
    <row r="1229" spans="1:6" s="7" customFormat="1" ht="18" customHeight="1" x14ac:dyDescent="0.25">
      <c r="A1229" s="22" t="s">
        <v>3905</v>
      </c>
      <c r="B1229" s="23">
        <v>2</v>
      </c>
      <c r="C1229" s="23">
        <v>7</v>
      </c>
      <c r="D1229" s="23" t="s">
        <v>7956</v>
      </c>
      <c r="E1229" s="146" t="s">
        <v>5527</v>
      </c>
      <c r="F1229" s="135"/>
    </row>
    <row r="1230" spans="1:6" s="7" customFormat="1" ht="18" customHeight="1" x14ac:dyDescent="0.25">
      <c r="A1230" s="16" t="s">
        <v>3905</v>
      </c>
      <c r="B1230" s="17">
        <v>2</v>
      </c>
      <c r="C1230" s="17">
        <v>7</v>
      </c>
      <c r="D1230" s="17" t="s">
        <v>7068</v>
      </c>
      <c r="E1230" s="141" t="s">
        <v>7848</v>
      </c>
      <c r="F1230" s="135"/>
    </row>
    <row r="1231" spans="1:6" s="7" customFormat="1" ht="18" customHeight="1" x14ac:dyDescent="0.25">
      <c r="A1231" s="16" t="s">
        <v>3905</v>
      </c>
      <c r="B1231" s="17">
        <v>2</v>
      </c>
      <c r="C1231" s="17">
        <v>7</v>
      </c>
      <c r="D1231" s="17" t="s">
        <v>7070</v>
      </c>
      <c r="E1231" s="141" t="s">
        <v>7849</v>
      </c>
      <c r="F1231" s="135"/>
    </row>
    <row r="1232" spans="1:6" s="7" customFormat="1" ht="18" customHeight="1" x14ac:dyDescent="0.25">
      <c r="A1232" s="16" t="s">
        <v>3905</v>
      </c>
      <c r="B1232" s="17">
        <v>2</v>
      </c>
      <c r="C1232" s="17">
        <v>7</v>
      </c>
      <c r="D1232" s="17" t="s">
        <v>5612</v>
      </c>
      <c r="E1232" s="141" t="s">
        <v>7913</v>
      </c>
      <c r="F1232" s="135"/>
    </row>
    <row r="1233" spans="1:6" s="7" customFormat="1" ht="18" customHeight="1" x14ac:dyDescent="0.25">
      <c r="A1233" s="16" t="s">
        <v>3905</v>
      </c>
      <c r="B1233" s="17">
        <v>2</v>
      </c>
      <c r="C1233" s="17">
        <v>7</v>
      </c>
      <c r="D1233" s="17" t="s">
        <v>7551</v>
      </c>
      <c r="E1233" s="141" t="s">
        <v>1620</v>
      </c>
      <c r="F1233" s="135"/>
    </row>
    <row r="1234" spans="1:6" s="7" customFormat="1" ht="18" customHeight="1" x14ac:dyDescent="0.25">
      <c r="A1234" s="16" t="s">
        <v>3905</v>
      </c>
      <c r="B1234" s="17">
        <v>2</v>
      </c>
      <c r="C1234" s="17">
        <v>7</v>
      </c>
      <c r="D1234" s="17" t="s">
        <v>7553</v>
      </c>
      <c r="E1234" s="141" t="s">
        <v>1621</v>
      </c>
      <c r="F1234" s="135"/>
    </row>
    <row r="1235" spans="1:6" s="7" customFormat="1" ht="18" customHeight="1" x14ac:dyDescent="0.25">
      <c r="A1235" s="22" t="s">
        <v>3905</v>
      </c>
      <c r="B1235" s="23">
        <v>2</v>
      </c>
      <c r="C1235" s="23">
        <v>7</v>
      </c>
      <c r="D1235" s="23" t="s">
        <v>7555</v>
      </c>
      <c r="E1235" s="146" t="s">
        <v>5528</v>
      </c>
      <c r="F1235" s="135"/>
    </row>
    <row r="1236" spans="1:6" s="7" customFormat="1" ht="18" customHeight="1" x14ac:dyDescent="0.25">
      <c r="A1236" s="16" t="s">
        <v>3905</v>
      </c>
      <c r="B1236" s="17">
        <v>2</v>
      </c>
      <c r="C1236" s="17">
        <v>7</v>
      </c>
      <c r="D1236" s="17" t="s">
        <v>7557</v>
      </c>
      <c r="E1236" s="141" t="s">
        <v>1622</v>
      </c>
      <c r="F1236" s="135"/>
    </row>
    <row r="1237" spans="1:6" s="7" customFormat="1" ht="18" customHeight="1" x14ac:dyDescent="0.25">
      <c r="A1237" s="16" t="s">
        <v>3905</v>
      </c>
      <c r="B1237" s="17">
        <v>2</v>
      </c>
      <c r="C1237" s="17">
        <v>7</v>
      </c>
      <c r="D1237" s="17" t="s">
        <v>7559</v>
      </c>
      <c r="E1237" s="141" t="s">
        <v>7850</v>
      </c>
      <c r="F1237" s="135"/>
    </row>
    <row r="1238" spans="1:6" s="7" customFormat="1" ht="18" customHeight="1" x14ac:dyDescent="0.25">
      <c r="A1238" s="16" t="s">
        <v>3905</v>
      </c>
      <c r="B1238" s="17">
        <v>2</v>
      </c>
      <c r="C1238" s="17">
        <v>7</v>
      </c>
      <c r="D1238" s="17" t="s">
        <v>7561</v>
      </c>
      <c r="E1238" s="141" t="s">
        <v>6868</v>
      </c>
      <c r="F1238" s="135"/>
    </row>
    <row r="1239" spans="1:6" s="7" customFormat="1" ht="18" customHeight="1" x14ac:dyDescent="0.25">
      <c r="A1239" s="16" t="s">
        <v>3905</v>
      </c>
      <c r="B1239" s="17">
        <v>2</v>
      </c>
      <c r="C1239" s="17">
        <v>7</v>
      </c>
      <c r="D1239" s="17" t="s">
        <v>7563</v>
      </c>
      <c r="E1239" s="141" t="s">
        <v>7522</v>
      </c>
      <c r="F1239" s="135"/>
    </row>
    <row r="1240" spans="1:6" s="7" customFormat="1" ht="18" customHeight="1" x14ac:dyDescent="0.25">
      <c r="A1240" s="16" t="s">
        <v>3905</v>
      </c>
      <c r="B1240" s="17">
        <v>2</v>
      </c>
      <c r="C1240" s="17">
        <v>7</v>
      </c>
      <c r="D1240" s="17" t="s">
        <v>7565</v>
      </c>
      <c r="E1240" s="141" t="s">
        <v>7523</v>
      </c>
      <c r="F1240" s="135"/>
    </row>
    <row r="1241" spans="1:6" s="7" customFormat="1" ht="18" customHeight="1" x14ac:dyDescent="0.25">
      <c r="A1241" s="22" t="s">
        <v>3905</v>
      </c>
      <c r="B1241" s="23">
        <v>2</v>
      </c>
      <c r="C1241" s="23">
        <v>7</v>
      </c>
      <c r="D1241" s="23" t="s">
        <v>7567</v>
      </c>
      <c r="E1241" s="146" t="s">
        <v>7524</v>
      </c>
      <c r="F1241" s="135"/>
    </row>
    <row r="1242" spans="1:6" s="7" customFormat="1" ht="18" customHeight="1" x14ac:dyDescent="0.25">
      <c r="A1242" s="16" t="s">
        <v>3905</v>
      </c>
      <c r="B1242" s="17">
        <v>2</v>
      </c>
      <c r="C1242" s="17">
        <v>7</v>
      </c>
      <c r="D1242" s="17" t="s">
        <v>493</v>
      </c>
      <c r="E1242" s="141" t="s">
        <v>7525</v>
      </c>
      <c r="F1242" s="135"/>
    </row>
    <row r="1243" spans="1:6" s="7" customFormat="1" ht="18" customHeight="1" x14ac:dyDescent="0.25">
      <c r="A1243" s="16" t="s">
        <v>3905</v>
      </c>
      <c r="B1243" s="17">
        <v>2</v>
      </c>
      <c r="C1243" s="17">
        <v>7</v>
      </c>
      <c r="D1243" s="17" t="s">
        <v>729</v>
      </c>
      <c r="E1243" s="141" t="s">
        <v>7526</v>
      </c>
      <c r="F1243" s="135"/>
    </row>
    <row r="1244" spans="1:6" s="7" customFormat="1" ht="18" customHeight="1" x14ac:dyDescent="0.25">
      <c r="A1244" s="16" t="s">
        <v>3905</v>
      </c>
      <c r="B1244" s="17">
        <v>2</v>
      </c>
      <c r="C1244" s="17">
        <v>7</v>
      </c>
      <c r="D1244" s="17" t="s">
        <v>1698</v>
      </c>
      <c r="E1244" s="141" t="s">
        <v>9545</v>
      </c>
      <c r="F1244" s="135"/>
    </row>
    <row r="1245" spans="1:6" s="7" customFormat="1" ht="18" customHeight="1" x14ac:dyDescent="0.25">
      <c r="A1245" s="16" t="s">
        <v>3905</v>
      </c>
      <c r="B1245" s="17">
        <v>2</v>
      </c>
      <c r="C1245" s="17">
        <v>7</v>
      </c>
      <c r="D1245" s="17" t="s">
        <v>1700</v>
      </c>
      <c r="E1245" s="141" t="s">
        <v>8672</v>
      </c>
      <c r="F1245" s="135"/>
    </row>
    <row r="1246" spans="1:6" s="7" customFormat="1" ht="18" customHeight="1" x14ac:dyDescent="0.25">
      <c r="A1246" s="16" t="s">
        <v>3905</v>
      </c>
      <c r="B1246" s="17">
        <v>2</v>
      </c>
      <c r="C1246" s="17">
        <v>7</v>
      </c>
      <c r="D1246" s="17" t="s">
        <v>1702</v>
      </c>
      <c r="E1246" s="141" t="s">
        <v>8673</v>
      </c>
      <c r="F1246" s="135"/>
    </row>
    <row r="1247" spans="1:6" s="7" customFormat="1" ht="18" customHeight="1" x14ac:dyDescent="0.25">
      <c r="A1247" s="22" t="s">
        <v>3905</v>
      </c>
      <c r="B1247" s="23">
        <v>2</v>
      </c>
      <c r="C1247" s="23">
        <v>7</v>
      </c>
      <c r="D1247" s="23" t="s">
        <v>9294</v>
      </c>
      <c r="E1247" s="146" t="s">
        <v>5529</v>
      </c>
      <c r="F1247" s="135"/>
    </row>
    <row r="1248" spans="1:6" s="7" customFormat="1" ht="18" customHeight="1" x14ac:dyDescent="0.25">
      <c r="A1248" s="16" t="s">
        <v>3905</v>
      </c>
      <c r="B1248" s="17">
        <v>2</v>
      </c>
      <c r="C1248" s="17">
        <v>7</v>
      </c>
      <c r="D1248" s="17" t="s">
        <v>8879</v>
      </c>
      <c r="E1248" s="141" t="s">
        <v>2503</v>
      </c>
      <c r="F1248" s="135"/>
    </row>
    <row r="1249" spans="1:6" s="7" customFormat="1" ht="18" customHeight="1" x14ac:dyDescent="0.25">
      <c r="A1249" s="16" t="s">
        <v>3905</v>
      </c>
      <c r="B1249" s="17">
        <v>2</v>
      </c>
      <c r="C1249" s="17">
        <v>7</v>
      </c>
      <c r="D1249" s="17" t="s">
        <v>8896</v>
      </c>
      <c r="E1249" s="141" t="s">
        <v>2504</v>
      </c>
      <c r="F1249" s="135"/>
    </row>
    <row r="1250" spans="1:6" s="7" customFormat="1" ht="18" customHeight="1" x14ac:dyDescent="0.25">
      <c r="A1250" s="16" t="s">
        <v>3905</v>
      </c>
      <c r="B1250" s="17">
        <v>2</v>
      </c>
      <c r="C1250" s="17">
        <v>7</v>
      </c>
      <c r="D1250" s="17" t="s">
        <v>8898</v>
      </c>
      <c r="E1250" s="141" t="s">
        <v>2505</v>
      </c>
      <c r="F1250" s="135"/>
    </row>
    <row r="1251" spans="1:6" s="7" customFormat="1" ht="18" customHeight="1" x14ac:dyDescent="0.25">
      <c r="A1251" s="16" t="s">
        <v>3905</v>
      </c>
      <c r="B1251" s="17">
        <v>2</v>
      </c>
      <c r="C1251" s="17">
        <v>7</v>
      </c>
      <c r="D1251" s="17" t="s">
        <v>6549</v>
      </c>
      <c r="E1251" s="141" t="s">
        <v>8089</v>
      </c>
      <c r="F1251" s="135"/>
    </row>
    <row r="1252" spans="1:6" s="7" customFormat="1" ht="18" customHeight="1" x14ac:dyDescent="0.25">
      <c r="A1252" s="16" t="s">
        <v>3905</v>
      </c>
      <c r="B1252" s="17">
        <v>2</v>
      </c>
      <c r="C1252" s="17">
        <v>7</v>
      </c>
      <c r="D1252" s="17" t="s">
        <v>9742</v>
      </c>
      <c r="E1252" s="141" t="s">
        <v>8918</v>
      </c>
      <c r="F1252" s="135"/>
    </row>
    <row r="1253" spans="1:6" s="7" customFormat="1" ht="18" customHeight="1" x14ac:dyDescent="0.25">
      <c r="A1253" s="22" t="s">
        <v>3905</v>
      </c>
      <c r="B1253" s="23">
        <v>2</v>
      </c>
      <c r="C1253" s="23">
        <v>7</v>
      </c>
      <c r="D1253" s="23" t="s">
        <v>5530</v>
      </c>
      <c r="E1253" s="146" t="s">
        <v>5531</v>
      </c>
      <c r="F1253" s="135"/>
    </row>
    <row r="1254" spans="1:6" s="7" customFormat="1" ht="18" customHeight="1" x14ac:dyDescent="0.25">
      <c r="A1254" s="16" t="s">
        <v>3905</v>
      </c>
      <c r="B1254" s="17">
        <v>2</v>
      </c>
      <c r="C1254" s="17">
        <v>7</v>
      </c>
      <c r="D1254" s="17" t="s">
        <v>9744</v>
      </c>
      <c r="E1254" s="141" t="s">
        <v>8919</v>
      </c>
      <c r="F1254" s="135"/>
    </row>
    <row r="1255" spans="1:6" s="7" customFormat="1" ht="18" customHeight="1" x14ac:dyDescent="0.25">
      <c r="A1255" s="16" t="s">
        <v>3905</v>
      </c>
      <c r="B1255" s="17">
        <v>2</v>
      </c>
      <c r="C1255" s="17">
        <v>7</v>
      </c>
      <c r="D1255" s="17" t="s">
        <v>8855</v>
      </c>
      <c r="E1255" s="141" t="s">
        <v>8920</v>
      </c>
      <c r="F1255" s="135"/>
    </row>
    <row r="1256" spans="1:6" s="7" customFormat="1" ht="18" customHeight="1" x14ac:dyDescent="0.25">
      <c r="A1256" s="16" t="s">
        <v>3905</v>
      </c>
      <c r="B1256" s="17">
        <v>2</v>
      </c>
      <c r="C1256" s="17">
        <v>7</v>
      </c>
      <c r="D1256" s="17" t="s">
        <v>8857</v>
      </c>
      <c r="E1256" s="141" t="s">
        <v>1972</v>
      </c>
      <c r="F1256" s="135"/>
    </row>
    <row r="1257" spans="1:6" s="7" customFormat="1" ht="18" customHeight="1" x14ac:dyDescent="0.25">
      <c r="A1257" s="16" t="s">
        <v>3905</v>
      </c>
      <c r="B1257" s="17">
        <v>2</v>
      </c>
      <c r="C1257" s="17">
        <v>7</v>
      </c>
      <c r="D1257" s="17" t="s">
        <v>7959</v>
      </c>
      <c r="E1257" s="141" t="s">
        <v>1973</v>
      </c>
      <c r="F1257" s="135"/>
    </row>
    <row r="1258" spans="1:6" s="7" customFormat="1" ht="18" customHeight="1" x14ac:dyDescent="0.25">
      <c r="A1258" s="16" t="s">
        <v>3905</v>
      </c>
      <c r="B1258" s="17">
        <v>2</v>
      </c>
      <c r="C1258" s="17">
        <v>7</v>
      </c>
      <c r="D1258" s="17" t="s">
        <v>7961</v>
      </c>
      <c r="E1258" s="141" t="s">
        <v>5285</v>
      </c>
      <c r="F1258" s="135"/>
    </row>
    <row r="1259" spans="1:6" s="7" customFormat="1" ht="18" customHeight="1" x14ac:dyDescent="0.25">
      <c r="A1259" s="40">
        <v>13</v>
      </c>
      <c r="B1259" s="41">
        <v>2</v>
      </c>
      <c r="C1259" s="41">
        <v>8</v>
      </c>
      <c r="D1259" s="19" t="s">
        <v>9563</v>
      </c>
      <c r="E1259" s="156" t="s">
        <v>5286</v>
      </c>
      <c r="F1259" s="135"/>
    </row>
    <row r="1260" spans="1:6" s="7" customFormat="1" ht="18" customHeight="1" x14ac:dyDescent="0.25">
      <c r="A1260" s="42">
        <v>13</v>
      </c>
      <c r="B1260" s="43">
        <v>2</v>
      </c>
      <c r="C1260" s="43">
        <v>8</v>
      </c>
      <c r="D1260" s="43">
        <v>10</v>
      </c>
      <c r="E1260" s="147" t="s">
        <v>2511</v>
      </c>
      <c r="F1260" s="135"/>
    </row>
    <row r="1261" spans="1:6" s="7" customFormat="1" ht="18" customHeight="1" x14ac:dyDescent="0.25">
      <c r="A1261" s="44">
        <v>13</v>
      </c>
      <c r="B1261" s="45">
        <v>2</v>
      </c>
      <c r="C1261" s="45">
        <v>8</v>
      </c>
      <c r="D1261" s="45">
        <v>11</v>
      </c>
      <c r="E1261" s="148" t="s">
        <v>2512</v>
      </c>
      <c r="F1261" s="135"/>
    </row>
    <row r="1262" spans="1:6" s="7" customFormat="1" ht="18" customHeight="1" x14ac:dyDescent="0.25">
      <c r="A1262" s="44">
        <v>13</v>
      </c>
      <c r="B1262" s="45">
        <v>2</v>
      </c>
      <c r="C1262" s="45">
        <v>8</v>
      </c>
      <c r="D1262" s="45">
        <v>12</v>
      </c>
      <c r="E1262" s="148" t="s">
        <v>8731</v>
      </c>
      <c r="F1262" s="135"/>
    </row>
    <row r="1263" spans="1:6" s="7" customFormat="1" ht="18" customHeight="1" x14ac:dyDescent="0.25">
      <c r="A1263" s="44">
        <v>13</v>
      </c>
      <c r="B1263" s="45">
        <v>2</v>
      </c>
      <c r="C1263" s="45">
        <v>8</v>
      </c>
      <c r="D1263" s="45">
        <v>13</v>
      </c>
      <c r="E1263" s="148" t="s">
        <v>7825</v>
      </c>
      <c r="F1263" s="135"/>
    </row>
    <row r="1264" spans="1:6" s="7" customFormat="1" ht="18" customHeight="1" x14ac:dyDescent="0.25">
      <c r="A1264" s="44">
        <v>13</v>
      </c>
      <c r="B1264" s="45">
        <v>2</v>
      </c>
      <c r="C1264" s="45">
        <v>8</v>
      </c>
      <c r="D1264" s="45">
        <v>14</v>
      </c>
      <c r="E1264" s="148" t="s">
        <v>594</v>
      </c>
      <c r="F1264" s="135"/>
    </row>
    <row r="1265" spans="1:6" s="7" customFormat="1" ht="18" customHeight="1" x14ac:dyDescent="0.25">
      <c r="A1265" s="44">
        <v>13</v>
      </c>
      <c r="B1265" s="45">
        <v>2</v>
      </c>
      <c r="C1265" s="45">
        <v>8</v>
      </c>
      <c r="D1265" s="45">
        <v>19</v>
      </c>
      <c r="E1265" s="148" t="s">
        <v>595</v>
      </c>
      <c r="F1265" s="135"/>
    </row>
    <row r="1266" spans="1:6" s="7" customFormat="1" ht="18" customHeight="1" x14ac:dyDescent="0.25">
      <c r="A1266" s="42">
        <v>13</v>
      </c>
      <c r="B1266" s="43">
        <v>2</v>
      </c>
      <c r="C1266" s="43">
        <v>8</v>
      </c>
      <c r="D1266" s="43">
        <v>20</v>
      </c>
      <c r="E1266" s="147" t="s">
        <v>73</v>
      </c>
      <c r="F1266" s="135"/>
    </row>
    <row r="1267" spans="1:6" s="7" customFormat="1" ht="18" customHeight="1" x14ac:dyDescent="0.25">
      <c r="A1267" s="44">
        <v>13</v>
      </c>
      <c r="B1267" s="45">
        <v>2</v>
      </c>
      <c r="C1267" s="45">
        <v>8</v>
      </c>
      <c r="D1267" s="45">
        <v>21</v>
      </c>
      <c r="E1267" s="148" t="s">
        <v>74</v>
      </c>
      <c r="F1267" s="135"/>
    </row>
    <row r="1268" spans="1:6" s="7" customFormat="1" ht="18" customHeight="1" x14ac:dyDescent="0.25">
      <c r="A1268" s="44">
        <v>13</v>
      </c>
      <c r="B1268" s="45">
        <v>2</v>
      </c>
      <c r="C1268" s="45">
        <v>8</v>
      </c>
      <c r="D1268" s="45">
        <v>22</v>
      </c>
      <c r="E1268" s="148" t="s">
        <v>2872</v>
      </c>
      <c r="F1268" s="135"/>
    </row>
    <row r="1269" spans="1:6" s="7" customFormat="1" ht="18" customHeight="1" x14ac:dyDescent="0.25">
      <c r="A1269" s="44">
        <v>13</v>
      </c>
      <c r="B1269" s="45">
        <v>2</v>
      </c>
      <c r="C1269" s="45">
        <v>8</v>
      </c>
      <c r="D1269" s="45">
        <v>23</v>
      </c>
      <c r="E1269" s="148" t="s">
        <v>2873</v>
      </c>
      <c r="F1269" s="135"/>
    </row>
    <row r="1270" spans="1:6" s="7" customFormat="1" ht="18" customHeight="1" x14ac:dyDescent="0.25">
      <c r="A1270" s="44">
        <v>13</v>
      </c>
      <c r="B1270" s="45">
        <v>2</v>
      </c>
      <c r="C1270" s="45">
        <v>8</v>
      </c>
      <c r="D1270" s="45">
        <v>24</v>
      </c>
      <c r="E1270" s="148" t="s">
        <v>5290</v>
      </c>
      <c r="F1270" s="135"/>
    </row>
    <row r="1271" spans="1:6" s="7" customFormat="1" ht="18" customHeight="1" x14ac:dyDescent="0.25">
      <c r="A1271" s="44">
        <v>13</v>
      </c>
      <c r="B1271" s="45">
        <v>2</v>
      </c>
      <c r="C1271" s="45">
        <v>8</v>
      </c>
      <c r="D1271" s="45">
        <v>29</v>
      </c>
      <c r="E1271" s="148" t="s">
        <v>7930</v>
      </c>
      <c r="F1271" s="135"/>
    </row>
    <row r="1272" spans="1:6" s="7" customFormat="1" ht="18" customHeight="1" x14ac:dyDescent="0.25">
      <c r="A1272" s="42">
        <v>13</v>
      </c>
      <c r="B1272" s="43">
        <v>2</v>
      </c>
      <c r="C1272" s="43">
        <v>8</v>
      </c>
      <c r="D1272" s="43">
        <v>30</v>
      </c>
      <c r="E1272" s="147" t="s">
        <v>7931</v>
      </c>
      <c r="F1272" s="135"/>
    </row>
    <row r="1273" spans="1:6" s="7" customFormat="1" ht="18" customHeight="1" x14ac:dyDescent="0.25">
      <c r="A1273" s="44">
        <v>13</v>
      </c>
      <c r="B1273" s="45">
        <v>2</v>
      </c>
      <c r="C1273" s="45">
        <v>8</v>
      </c>
      <c r="D1273" s="45">
        <v>31</v>
      </c>
      <c r="E1273" s="148" t="s">
        <v>7932</v>
      </c>
      <c r="F1273" s="135"/>
    </row>
    <row r="1274" spans="1:6" s="7" customFormat="1" ht="18" customHeight="1" x14ac:dyDescent="0.25">
      <c r="A1274" s="44">
        <v>13</v>
      </c>
      <c r="B1274" s="45">
        <v>2</v>
      </c>
      <c r="C1274" s="45">
        <v>8</v>
      </c>
      <c r="D1274" s="45">
        <v>32</v>
      </c>
      <c r="E1274" s="148" t="s">
        <v>4456</v>
      </c>
      <c r="F1274" s="135"/>
    </row>
    <row r="1275" spans="1:6" s="7" customFormat="1" ht="18" customHeight="1" x14ac:dyDescent="0.25">
      <c r="A1275" s="44">
        <v>13</v>
      </c>
      <c r="B1275" s="45">
        <v>2</v>
      </c>
      <c r="C1275" s="45">
        <v>8</v>
      </c>
      <c r="D1275" s="45">
        <v>33</v>
      </c>
      <c r="E1275" s="148" t="s">
        <v>7390</v>
      </c>
      <c r="F1275" s="135"/>
    </row>
    <row r="1276" spans="1:6" s="7" customFormat="1" ht="18" customHeight="1" x14ac:dyDescent="0.25">
      <c r="A1276" s="44">
        <v>13</v>
      </c>
      <c r="B1276" s="45">
        <v>2</v>
      </c>
      <c r="C1276" s="45">
        <v>8</v>
      </c>
      <c r="D1276" s="45">
        <v>34</v>
      </c>
      <c r="E1276" s="148" t="s">
        <v>7409</v>
      </c>
      <c r="F1276" s="135"/>
    </row>
    <row r="1277" spans="1:6" s="7" customFormat="1" ht="18" customHeight="1" x14ac:dyDescent="0.25">
      <c r="A1277" s="44">
        <v>13</v>
      </c>
      <c r="B1277" s="45">
        <v>2</v>
      </c>
      <c r="C1277" s="45">
        <v>8</v>
      </c>
      <c r="D1277" s="45">
        <v>39</v>
      </c>
      <c r="E1277" s="148" t="s">
        <v>7410</v>
      </c>
      <c r="F1277" s="135"/>
    </row>
    <row r="1278" spans="1:6" s="7" customFormat="1" ht="18" customHeight="1" x14ac:dyDescent="0.25">
      <c r="A1278" s="12" t="s">
        <v>3905</v>
      </c>
      <c r="B1278" s="13">
        <v>3</v>
      </c>
      <c r="C1278" s="13">
        <v>0</v>
      </c>
      <c r="D1278" s="13" t="s">
        <v>9563</v>
      </c>
      <c r="E1278" s="140" t="s">
        <v>7411</v>
      </c>
      <c r="F1278" s="135"/>
    </row>
    <row r="1279" spans="1:6" s="7" customFormat="1" ht="18" customHeight="1" x14ac:dyDescent="0.25">
      <c r="A1279" s="14" t="s">
        <v>3905</v>
      </c>
      <c r="B1279" s="15">
        <v>3</v>
      </c>
      <c r="C1279" s="15">
        <v>1</v>
      </c>
      <c r="D1279" s="15" t="s">
        <v>9563</v>
      </c>
      <c r="E1279" s="120" t="s">
        <v>6320</v>
      </c>
      <c r="F1279" s="135"/>
    </row>
    <row r="1280" spans="1:6" s="7" customFormat="1" ht="18" customHeight="1" x14ac:dyDescent="0.25">
      <c r="A1280" s="22" t="s">
        <v>3905</v>
      </c>
      <c r="B1280" s="23" t="s">
        <v>8694</v>
      </c>
      <c r="C1280" s="23" t="s">
        <v>598</v>
      </c>
      <c r="D1280" s="23" t="s">
        <v>3002</v>
      </c>
      <c r="E1280" s="146" t="s">
        <v>6321</v>
      </c>
      <c r="F1280" s="135"/>
    </row>
    <row r="1281" spans="1:6" s="7" customFormat="1" ht="18" customHeight="1" x14ac:dyDescent="0.25">
      <c r="A1281" s="16" t="s">
        <v>3905</v>
      </c>
      <c r="B1281" s="17">
        <v>3</v>
      </c>
      <c r="C1281" s="17">
        <v>1</v>
      </c>
      <c r="D1281" s="17" t="s">
        <v>597</v>
      </c>
      <c r="E1281" s="141" t="s">
        <v>9381</v>
      </c>
      <c r="F1281" s="135"/>
    </row>
    <row r="1282" spans="1:6" s="7" customFormat="1" ht="18" customHeight="1" x14ac:dyDescent="0.25">
      <c r="A1282" s="16" t="s">
        <v>3905</v>
      </c>
      <c r="B1282" s="17">
        <v>3</v>
      </c>
      <c r="C1282" s="17">
        <v>1</v>
      </c>
      <c r="D1282" s="17" t="s">
        <v>2997</v>
      </c>
      <c r="E1282" s="141" t="s">
        <v>9382</v>
      </c>
      <c r="F1282" s="135"/>
    </row>
    <row r="1283" spans="1:6" s="7" customFormat="1" ht="18" customHeight="1" x14ac:dyDescent="0.25">
      <c r="A1283" s="16" t="s">
        <v>3905</v>
      </c>
      <c r="B1283" s="17">
        <v>3</v>
      </c>
      <c r="C1283" s="17">
        <v>1</v>
      </c>
      <c r="D1283" s="17" t="s">
        <v>3905</v>
      </c>
      <c r="E1283" s="141" t="s">
        <v>9383</v>
      </c>
      <c r="F1283" s="135"/>
    </row>
    <row r="1284" spans="1:6" s="7" customFormat="1" ht="18" customHeight="1" x14ac:dyDescent="0.25">
      <c r="A1284" s="16" t="s">
        <v>3905</v>
      </c>
      <c r="B1284" s="17">
        <v>3</v>
      </c>
      <c r="C1284" s="17">
        <v>1</v>
      </c>
      <c r="D1284" s="17" t="s">
        <v>2117</v>
      </c>
      <c r="E1284" s="141" t="s">
        <v>9384</v>
      </c>
      <c r="F1284" s="135"/>
    </row>
    <row r="1285" spans="1:6" s="7" customFormat="1" ht="18" customHeight="1" x14ac:dyDescent="0.25">
      <c r="A1285" s="16" t="s">
        <v>3905</v>
      </c>
      <c r="B1285" s="17">
        <v>3</v>
      </c>
      <c r="C1285" s="17">
        <v>1</v>
      </c>
      <c r="D1285" s="17" t="s">
        <v>2119</v>
      </c>
      <c r="E1285" s="141" t="s">
        <v>9246</v>
      </c>
      <c r="F1285" s="135"/>
    </row>
    <row r="1286" spans="1:6" s="7" customFormat="1" ht="18" customHeight="1" x14ac:dyDescent="0.25">
      <c r="A1286" s="22" t="s">
        <v>3905</v>
      </c>
      <c r="B1286" s="23" t="s">
        <v>8694</v>
      </c>
      <c r="C1286" s="23" t="s">
        <v>598</v>
      </c>
      <c r="D1286" s="23" t="s">
        <v>7388</v>
      </c>
      <c r="E1286" s="146" t="s">
        <v>9247</v>
      </c>
      <c r="F1286" s="135"/>
    </row>
    <row r="1287" spans="1:6" s="7" customFormat="1" ht="18" customHeight="1" x14ac:dyDescent="0.25">
      <c r="A1287" s="16" t="s">
        <v>3905</v>
      </c>
      <c r="B1287" s="17">
        <v>3</v>
      </c>
      <c r="C1287" s="17">
        <v>1</v>
      </c>
      <c r="D1287" s="17" t="s">
        <v>6519</v>
      </c>
      <c r="E1287" s="155" t="s">
        <v>9248</v>
      </c>
      <c r="F1287" s="135"/>
    </row>
    <row r="1288" spans="1:6" s="7" customFormat="1" ht="18" customHeight="1" x14ac:dyDescent="0.25">
      <c r="A1288" s="16" t="s">
        <v>3905</v>
      </c>
      <c r="B1288" s="17">
        <v>3</v>
      </c>
      <c r="C1288" s="17">
        <v>1</v>
      </c>
      <c r="D1288" s="17" t="s">
        <v>6521</v>
      </c>
      <c r="E1288" s="155" t="s">
        <v>9249</v>
      </c>
      <c r="F1288" s="135"/>
    </row>
    <row r="1289" spans="1:6" s="7" customFormat="1" ht="18" customHeight="1" x14ac:dyDescent="0.25">
      <c r="A1289" s="16" t="s">
        <v>3905</v>
      </c>
      <c r="B1289" s="17">
        <v>3</v>
      </c>
      <c r="C1289" s="17">
        <v>1</v>
      </c>
      <c r="D1289" s="17" t="s">
        <v>5653</v>
      </c>
      <c r="E1289" s="155" t="s">
        <v>9982</v>
      </c>
      <c r="F1289" s="135"/>
    </row>
    <row r="1290" spans="1:6" s="7" customFormat="1" ht="18" customHeight="1" x14ac:dyDescent="0.25">
      <c r="A1290" s="16" t="s">
        <v>3905</v>
      </c>
      <c r="B1290" s="17">
        <v>3</v>
      </c>
      <c r="C1290" s="17">
        <v>1</v>
      </c>
      <c r="D1290" s="17" t="s">
        <v>4783</v>
      </c>
      <c r="E1290" s="155" t="s">
        <v>9983</v>
      </c>
      <c r="F1290" s="135"/>
    </row>
    <row r="1291" spans="1:6" s="7" customFormat="1" ht="18" customHeight="1" x14ac:dyDescent="0.25">
      <c r="A1291" s="16" t="s">
        <v>3905</v>
      </c>
      <c r="B1291" s="17">
        <v>3</v>
      </c>
      <c r="C1291" s="17">
        <v>1</v>
      </c>
      <c r="D1291" s="17" t="s">
        <v>1218</v>
      </c>
      <c r="E1291" s="155" t="s">
        <v>9984</v>
      </c>
      <c r="F1291" s="135"/>
    </row>
    <row r="1292" spans="1:6" s="7" customFormat="1" ht="18" customHeight="1" x14ac:dyDescent="0.25">
      <c r="A1292" s="14" t="s">
        <v>3905</v>
      </c>
      <c r="B1292" s="15">
        <v>3</v>
      </c>
      <c r="C1292" s="15">
        <v>2</v>
      </c>
      <c r="D1292" s="15" t="s">
        <v>9563</v>
      </c>
      <c r="E1292" s="120" t="s">
        <v>3404</v>
      </c>
      <c r="F1292" s="135"/>
    </row>
    <row r="1293" spans="1:6" s="7" customFormat="1" ht="18" customHeight="1" x14ac:dyDescent="0.25">
      <c r="A1293" s="22" t="s">
        <v>3905</v>
      </c>
      <c r="B1293" s="23" t="s">
        <v>8694</v>
      </c>
      <c r="C1293" s="23" t="s">
        <v>5218</v>
      </c>
      <c r="D1293" s="23" t="s">
        <v>3002</v>
      </c>
      <c r="E1293" s="146" t="s">
        <v>3405</v>
      </c>
      <c r="F1293" s="135"/>
    </row>
    <row r="1294" spans="1:6" s="7" customFormat="1" ht="18" customHeight="1" x14ac:dyDescent="0.25">
      <c r="A1294" s="16" t="s">
        <v>3905</v>
      </c>
      <c r="B1294" s="17">
        <v>3</v>
      </c>
      <c r="C1294" s="17">
        <v>2</v>
      </c>
      <c r="D1294" s="17" t="s">
        <v>597</v>
      </c>
      <c r="E1294" s="141" t="s">
        <v>3406</v>
      </c>
      <c r="F1294" s="135"/>
    </row>
    <row r="1295" spans="1:6" s="7" customFormat="1" ht="18" customHeight="1" x14ac:dyDescent="0.25">
      <c r="A1295" s="16" t="s">
        <v>3905</v>
      </c>
      <c r="B1295" s="17">
        <v>3</v>
      </c>
      <c r="C1295" s="17">
        <v>2</v>
      </c>
      <c r="D1295" s="17" t="s">
        <v>2997</v>
      </c>
      <c r="E1295" s="141" t="s">
        <v>1629</v>
      </c>
      <c r="F1295" s="135"/>
    </row>
    <row r="1296" spans="1:6" s="7" customFormat="1" ht="18" customHeight="1" x14ac:dyDescent="0.25">
      <c r="A1296" s="16" t="s">
        <v>3905</v>
      </c>
      <c r="B1296" s="17">
        <v>3</v>
      </c>
      <c r="C1296" s="17">
        <v>2</v>
      </c>
      <c r="D1296" s="17" t="s">
        <v>3905</v>
      </c>
      <c r="E1296" s="141" t="s">
        <v>2516</v>
      </c>
      <c r="F1296" s="135"/>
    </row>
    <row r="1297" spans="1:6" s="7" customFormat="1" ht="18" customHeight="1" x14ac:dyDescent="0.25">
      <c r="A1297" s="16" t="s">
        <v>3905</v>
      </c>
      <c r="B1297" s="17">
        <v>3</v>
      </c>
      <c r="C1297" s="17">
        <v>2</v>
      </c>
      <c r="D1297" s="17" t="s">
        <v>2117</v>
      </c>
      <c r="E1297" s="141" t="s">
        <v>9571</v>
      </c>
      <c r="F1297" s="135"/>
    </row>
    <row r="1298" spans="1:6" s="7" customFormat="1" ht="18" customHeight="1" x14ac:dyDescent="0.25">
      <c r="A1298" s="16" t="s">
        <v>3905</v>
      </c>
      <c r="B1298" s="17">
        <v>3</v>
      </c>
      <c r="C1298" s="17">
        <v>2</v>
      </c>
      <c r="D1298" s="17" t="s">
        <v>2119</v>
      </c>
      <c r="E1298" s="141" t="s">
        <v>3401</v>
      </c>
      <c r="F1298" s="135"/>
    </row>
    <row r="1299" spans="1:6" s="7" customFormat="1" ht="18" customHeight="1" x14ac:dyDescent="0.25">
      <c r="A1299" s="22" t="s">
        <v>3905</v>
      </c>
      <c r="B1299" s="23" t="s">
        <v>8694</v>
      </c>
      <c r="C1299" s="23" t="s">
        <v>5218</v>
      </c>
      <c r="D1299" s="23" t="s">
        <v>7388</v>
      </c>
      <c r="E1299" s="146" t="s">
        <v>5983</v>
      </c>
      <c r="F1299" s="135"/>
    </row>
    <row r="1300" spans="1:6" s="7" customFormat="1" ht="18" customHeight="1" x14ac:dyDescent="0.25">
      <c r="A1300" s="16" t="s">
        <v>3905</v>
      </c>
      <c r="B1300" s="17">
        <v>3</v>
      </c>
      <c r="C1300" s="17">
        <v>2</v>
      </c>
      <c r="D1300" s="17" t="s">
        <v>6519</v>
      </c>
      <c r="E1300" s="141" t="s">
        <v>6881</v>
      </c>
      <c r="F1300" s="135"/>
    </row>
    <row r="1301" spans="1:6" s="7" customFormat="1" ht="18" customHeight="1" x14ac:dyDescent="0.25">
      <c r="A1301" s="16" t="s">
        <v>3905</v>
      </c>
      <c r="B1301" s="17">
        <v>3</v>
      </c>
      <c r="C1301" s="17">
        <v>2</v>
      </c>
      <c r="D1301" s="17" t="s">
        <v>6521</v>
      </c>
      <c r="E1301" s="141" t="s">
        <v>6882</v>
      </c>
      <c r="F1301" s="135"/>
    </row>
    <row r="1302" spans="1:6" s="7" customFormat="1" ht="18" customHeight="1" x14ac:dyDescent="0.25">
      <c r="A1302" s="16" t="s">
        <v>3905</v>
      </c>
      <c r="B1302" s="17">
        <v>3</v>
      </c>
      <c r="C1302" s="17">
        <v>2</v>
      </c>
      <c r="D1302" s="17" t="s">
        <v>5653</v>
      </c>
      <c r="E1302" s="141" t="s">
        <v>6883</v>
      </c>
      <c r="F1302" s="135"/>
    </row>
    <row r="1303" spans="1:6" s="7" customFormat="1" ht="18" customHeight="1" x14ac:dyDescent="0.25">
      <c r="A1303" s="16" t="s">
        <v>3905</v>
      </c>
      <c r="B1303" s="17">
        <v>3</v>
      </c>
      <c r="C1303" s="17">
        <v>2</v>
      </c>
      <c r="D1303" s="17" t="s">
        <v>4783</v>
      </c>
      <c r="E1303" s="141" t="s">
        <v>6884</v>
      </c>
      <c r="F1303" s="135"/>
    </row>
    <row r="1304" spans="1:6" s="7" customFormat="1" ht="18" customHeight="1" x14ac:dyDescent="0.25">
      <c r="A1304" s="16" t="s">
        <v>3905</v>
      </c>
      <c r="B1304" s="17">
        <v>3</v>
      </c>
      <c r="C1304" s="17">
        <v>2</v>
      </c>
      <c r="D1304" s="17" t="s">
        <v>1218</v>
      </c>
      <c r="E1304" s="141" t="s">
        <v>7756</v>
      </c>
      <c r="F1304" s="135"/>
    </row>
    <row r="1305" spans="1:6" s="7" customFormat="1" ht="18" customHeight="1" x14ac:dyDescent="0.25">
      <c r="A1305" s="14" t="s">
        <v>3905</v>
      </c>
      <c r="B1305" s="15">
        <v>3</v>
      </c>
      <c r="C1305" s="15">
        <v>3</v>
      </c>
      <c r="D1305" s="15" t="s">
        <v>9563</v>
      </c>
      <c r="E1305" s="120" t="s">
        <v>5286</v>
      </c>
      <c r="F1305" s="135"/>
    </row>
    <row r="1306" spans="1:6" s="7" customFormat="1" ht="18" customHeight="1" x14ac:dyDescent="0.25">
      <c r="A1306" s="22" t="s">
        <v>3905</v>
      </c>
      <c r="B1306" s="23" t="s">
        <v>8694</v>
      </c>
      <c r="C1306" s="23" t="s">
        <v>8694</v>
      </c>
      <c r="D1306" s="23" t="s">
        <v>3002</v>
      </c>
      <c r="E1306" s="146" t="s">
        <v>2556</v>
      </c>
      <c r="F1306" s="135"/>
    </row>
    <row r="1307" spans="1:6" s="7" customFormat="1" ht="18" customHeight="1" x14ac:dyDescent="0.25">
      <c r="A1307" s="16" t="s">
        <v>3905</v>
      </c>
      <c r="B1307" s="17">
        <v>3</v>
      </c>
      <c r="C1307" s="17">
        <v>3</v>
      </c>
      <c r="D1307" s="17" t="s">
        <v>597</v>
      </c>
      <c r="E1307" s="141" t="s">
        <v>2557</v>
      </c>
      <c r="F1307" s="135"/>
    </row>
    <row r="1308" spans="1:6" s="7" customFormat="1" ht="18" customHeight="1" x14ac:dyDescent="0.25">
      <c r="A1308" s="16" t="s">
        <v>3905</v>
      </c>
      <c r="B1308" s="17">
        <v>3</v>
      </c>
      <c r="C1308" s="17">
        <v>3</v>
      </c>
      <c r="D1308" s="17" t="s">
        <v>2997</v>
      </c>
      <c r="E1308" s="141" t="s">
        <v>2558</v>
      </c>
      <c r="F1308" s="135"/>
    </row>
    <row r="1309" spans="1:6" s="7" customFormat="1" ht="18" customHeight="1" x14ac:dyDescent="0.25">
      <c r="A1309" s="16" t="s">
        <v>3905</v>
      </c>
      <c r="B1309" s="17">
        <v>3</v>
      </c>
      <c r="C1309" s="17">
        <v>3</v>
      </c>
      <c r="D1309" s="17" t="s">
        <v>3905</v>
      </c>
      <c r="E1309" s="141" t="s">
        <v>2559</v>
      </c>
      <c r="F1309" s="135"/>
    </row>
    <row r="1310" spans="1:6" s="7" customFormat="1" ht="18" customHeight="1" x14ac:dyDescent="0.25">
      <c r="A1310" s="16" t="s">
        <v>3905</v>
      </c>
      <c r="B1310" s="17">
        <v>3</v>
      </c>
      <c r="C1310" s="17">
        <v>3</v>
      </c>
      <c r="D1310" s="17" t="s">
        <v>2117</v>
      </c>
      <c r="E1310" s="141" t="s">
        <v>2560</v>
      </c>
      <c r="F1310" s="135"/>
    </row>
    <row r="1311" spans="1:6" s="7" customFormat="1" ht="18" customHeight="1" x14ac:dyDescent="0.25">
      <c r="A1311" s="16" t="s">
        <v>3905</v>
      </c>
      <c r="B1311" s="17">
        <v>3</v>
      </c>
      <c r="C1311" s="17">
        <v>3</v>
      </c>
      <c r="D1311" s="17" t="s">
        <v>2119</v>
      </c>
      <c r="E1311" s="141" t="s">
        <v>2561</v>
      </c>
      <c r="F1311" s="135"/>
    </row>
    <row r="1312" spans="1:6" s="7" customFormat="1" ht="18" customHeight="1" x14ac:dyDescent="0.25">
      <c r="A1312" s="22" t="s">
        <v>3905</v>
      </c>
      <c r="B1312" s="23" t="s">
        <v>8694</v>
      </c>
      <c r="C1312" s="23" t="s">
        <v>8694</v>
      </c>
      <c r="D1312" s="23" t="s">
        <v>7388</v>
      </c>
      <c r="E1312" s="146" t="s">
        <v>2562</v>
      </c>
      <c r="F1312" s="135"/>
    </row>
    <row r="1313" spans="1:6" s="7" customFormat="1" ht="18" customHeight="1" x14ac:dyDescent="0.25">
      <c r="A1313" s="16" t="s">
        <v>3905</v>
      </c>
      <c r="B1313" s="17">
        <v>3</v>
      </c>
      <c r="C1313" s="17">
        <v>3</v>
      </c>
      <c r="D1313" s="17" t="s">
        <v>6519</v>
      </c>
      <c r="E1313" s="141" t="s">
        <v>2563</v>
      </c>
      <c r="F1313" s="135"/>
    </row>
    <row r="1314" spans="1:6" s="7" customFormat="1" ht="18" customHeight="1" x14ac:dyDescent="0.25">
      <c r="A1314" s="16" t="s">
        <v>3905</v>
      </c>
      <c r="B1314" s="17">
        <v>3</v>
      </c>
      <c r="C1314" s="17">
        <v>3</v>
      </c>
      <c r="D1314" s="17" t="s">
        <v>6521</v>
      </c>
      <c r="E1314" s="141" t="s">
        <v>7471</v>
      </c>
      <c r="F1314" s="135"/>
    </row>
    <row r="1315" spans="1:6" s="7" customFormat="1" ht="18" customHeight="1" x14ac:dyDescent="0.25">
      <c r="A1315" s="16" t="s">
        <v>3905</v>
      </c>
      <c r="B1315" s="17">
        <v>3</v>
      </c>
      <c r="C1315" s="17">
        <v>3</v>
      </c>
      <c r="D1315" s="17" t="s">
        <v>5653</v>
      </c>
      <c r="E1315" s="141" t="s">
        <v>7472</v>
      </c>
      <c r="F1315" s="135"/>
    </row>
    <row r="1316" spans="1:6" s="7" customFormat="1" ht="18" customHeight="1" x14ac:dyDescent="0.25">
      <c r="A1316" s="16" t="s">
        <v>3905</v>
      </c>
      <c r="B1316" s="17">
        <v>3</v>
      </c>
      <c r="C1316" s="17">
        <v>3</v>
      </c>
      <c r="D1316" s="17" t="s">
        <v>4783</v>
      </c>
      <c r="E1316" s="141" t="s">
        <v>7911</v>
      </c>
      <c r="F1316" s="135"/>
    </row>
    <row r="1317" spans="1:6" s="7" customFormat="1" ht="18" customHeight="1" x14ac:dyDescent="0.25">
      <c r="A1317" s="16" t="s">
        <v>3905</v>
      </c>
      <c r="B1317" s="17">
        <v>3</v>
      </c>
      <c r="C1317" s="17">
        <v>3</v>
      </c>
      <c r="D1317" s="17" t="s">
        <v>1218</v>
      </c>
      <c r="E1317" s="141" t="s">
        <v>7912</v>
      </c>
      <c r="F1317" s="135"/>
    </row>
    <row r="1318" spans="1:6" s="7" customFormat="1" ht="18" customHeight="1" x14ac:dyDescent="0.25">
      <c r="A1318" s="14" t="s">
        <v>3905</v>
      </c>
      <c r="B1318" s="15">
        <v>3</v>
      </c>
      <c r="C1318" s="15">
        <v>4</v>
      </c>
      <c r="D1318" s="15" t="s">
        <v>9563</v>
      </c>
      <c r="E1318" s="120" t="s">
        <v>9565</v>
      </c>
      <c r="F1318" s="135"/>
    </row>
    <row r="1319" spans="1:6" s="7" customFormat="1" ht="18" customHeight="1" x14ac:dyDescent="0.25">
      <c r="A1319" s="22" t="s">
        <v>3905</v>
      </c>
      <c r="B1319" s="23" t="s">
        <v>8694</v>
      </c>
      <c r="C1319" s="23" t="s">
        <v>8847</v>
      </c>
      <c r="D1319" s="23" t="s">
        <v>3002</v>
      </c>
      <c r="E1319" s="146" t="s">
        <v>5614</v>
      </c>
      <c r="F1319" s="135"/>
    </row>
    <row r="1320" spans="1:6" s="7" customFormat="1" ht="18" customHeight="1" x14ac:dyDescent="0.25">
      <c r="A1320" s="16" t="s">
        <v>3905</v>
      </c>
      <c r="B1320" s="17">
        <v>3</v>
      </c>
      <c r="C1320" s="17">
        <v>4</v>
      </c>
      <c r="D1320" s="17" t="s">
        <v>597</v>
      </c>
      <c r="E1320" s="141" t="s">
        <v>5615</v>
      </c>
      <c r="F1320" s="135"/>
    </row>
    <row r="1321" spans="1:6" s="7" customFormat="1" ht="18" customHeight="1" x14ac:dyDescent="0.25">
      <c r="A1321" s="16" t="s">
        <v>3905</v>
      </c>
      <c r="B1321" s="17">
        <v>3</v>
      </c>
      <c r="C1321" s="17">
        <v>4</v>
      </c>
      <c r="D1321" s="17" t="s">
        <v>2997</v>
      </c>
      <c r="E1321" s="141" t="s">
        <v>6964</v>
      </c>
      <c r="F1321" s="135"/>
    </row>
    <row r="1322" spans="1:6" s="7" customFormat="1" ht="18" customHeight="1" x14ac:dyDescent="0.25">
      <c r="A1322" s="16" t="s">
        <v>3905</v>
      </c>
      <c r="B1322" s="17">
        <v>3</v>
      </c>
      <c r="C1322" s="17">
        <v>4</v>
      </c>
      <c r="D1322" s="17" t="s">
        <v>3905</v>
      </c>
      <c r="E1322" s="141" t="s">
        <v>9668</v>
      </c>
      <c r="F1322" s="135"/>
    </row>
    <row r="1323" spans="1:6" s="7" customFormat="1" ht="18" customHeight="1" x14ac:dyDescent="0.25">
      <c r="A1323" s="16" t="s">
        <v>3905</v>
      </c>
      <c r="B1323" s="17">
        <v>3</v>
      </c>
      <c r="C1323" s="17">
        <v>4</v>
      </c>
      <c r="D1323" s="17" t="s">
        <v>2117</v>
      </c>
      <c r="E1323" s="141" t="s">
        <v>6959</v>
      </c>
      <c r="F1323" s="135"/>
    </row>
    <row r="1324" spans="1:6" s="7" customFormat="1" ht="18" customHeight="1" x14ac:dyDescent="0.25">
      <c r="A1324" s="16" t="s">
        <v>3905</v>
      </c>
      <c r="B1324" s="17">
        <v>3</v>
      </c>
      <c r="C1324" s="17">
        <v>4</v>
      </c>
      <c r="D1324" s="17" t="s">
        <v>2119</v>
      </c>
      <c r="E1324" s="141" t="s">
        <v>6960</v>
      </c>
      <c r="F1324" s="135"/>
    </row>
    <row r="1325" spans="1:6" s="7" customFormat="1" ht="18" customHeight="1" x14ac:dyDescent="0.25">
      <c r="A1325" s="22" t="s">
        <v>3905</v>
      </c>
      <c r="B1325" s="23" t="s">
        <v>8694</v>
      </c>
      <c r="C1325" s="23" t="s">
        <v>8847</v>
      </c>
      <c r="D1325" s="23" t="s">
        <v>7388</v>
      </c>
      <c r="E1325" s="146" t="s">
        <v>6961</v>
      </c>
      <c r="F1325" s="135"/>
    </row>
    <row r="1326" spans="1:6" s="7" customFormat="1" ht="18" customHeight="1" x14ac:dyDescent="0.25">
      <c r="A1326" s="16" t="s">
        <v>3905</v>
      </c>
      <c r="B1326" s="17">
        <v>3</v>
      </c>
      <c r="C1326" s="17">
        <v>4</v>
      </c>
      <c r="D1326" s="17" t="s">
        <v>6519</v>
      </c>
      <c r="E1326" s="141" t="s">
        <v>6962</v>
      </c>
      <c r="F1326" s="135"/>
    </row>
    <row r="1327" spans="1:6" s="7" customFormat="1" ht="18" customHeight="1" x14ac:dyDescent="0.25">
      <c r="A1327" s="16" t="s">
        <v>3905</v>
      </c>
      <c r="B1327" s="17">
        <v>3</v>
      </c>
      <c r="C1327" s="17">
        <v>4</v>
      </c>
      <c r="D1327" s="17" t="s">
        <v>6521</v>
      </c>
      <c r="E1327" s="141" t="s">
        <v>9512</v>
      </c>
      <c r="F1327" s="135"/>
    </row>
    <row r="1328" spans="1:6" s="7" customFormat="1" ht="18" customHeight="1" x14ac:dyDescent="0.25">
      <c r="A1328" s="16" t="s">
        <v>3905</v>
      </c>
      <c r="B1328" s="17">
        <v>3</v>
      </c>
      <c r="C1328" s="17">
        <v>4</v>
      </c>
      <c r="D1328" s="17" t="s">
        <v>5653</v>
      </c>
      <c r="E1328" s="141" t="s">
        <v>8635</v>
      </c>
      <c r="F1328" s="135"/>
    </row>
    <row r="1329" spans="1:6" s="7" customFormat="1" ht="18" customHeight="1" x14ac:dyDescent="0.25">
      <c r="A1329" s="16" t="s">
        <v>3905</v>
      </c>
      <c r="B1329" s="17">
        <v>3</v>
      </c>
      <c r="C1329" s="17">
        <v>4</v>
      </c>
      <c r="D1329" s="17" t="s">
        <v>4783</v>
      </c>
      <c r="E1329" s="141" t="s">
        <v>8636</v>
      </c>
      <c r="F1329" s="135"/>
    </row>
    <row r="1330" spans="1:6" s="7" customFormat="1" ht="18" customHeight="1" x14ac:dyDescent="0.25">
      <c r="A1330" s="16" t="s">
        <v>3905</v>
      </c>
      <c r="B1330" s="17">
        <v>3</v>
      </c>
      <c r="C1330" s="17">
        <v>4</v>
      </c>
      <c r="D1330" s="17" t="s">
        <v>1218</v>
      </c>
      <c r="E1330" s="141" t="s">
        <v>8637</v>
      </c>
      <c r="F1330" s="135"/>
    </row>
    <row r="1331" spans="1:6" s="7" customFormat="1" ht="18" customHeight="1" x14ac:dyDescent="0.25">
      <c r="A1331" s="14" t="s">
        <v>3905</v>
      </c>
      <c r="B1331" s="15" t="s">
        <v>8694</v>
      </c>
      <c r="C1331" s="15" t="s">
        <v>1331</v>
      </c>
      <c r="D1331" s="15" t="s">
        <v>9563</v>
      </c>
      <c r="E1331" s="120" t="s">
        <v>8638</v>
      </c>
      <c r="F1331" s="135"/>
    </row>
    <row r="1332" spans="1:6" s="7" customFormat="1" ht="18" customHeight="1" x14ac:dyDescent="0.25">
      <c r="A1332" s="22" t="s">
        <v>3905</v>
      </c>
      <c r="B1332" s="23" t="s">
        <v>8694</v>
      </c>
      <c r="C1332" s="23" t="s">
        <v>1331</v>
      </c>
      <c r="D1332" s="23" t="s">
        <v>3002</v>
      </c>
      <c r="E1332" s="146" t="s">
        <v>8639</v>
      </c>
      <c r="F1332" s="135"/>
    </row>
    <row r="1333" spans="1:6" s="7" customFormat="1" ht="18" customHeight="1" x14ac:dyDescent="0.25">
      <c r="A1333" s="46" t="s">
        <v>3905</v>
      </c>
      <c r="B1333" s="47" t="s">
        <v>8694</v>
      </c>
      <c r="C1333" s="47" t="s">
        <v>1331</v>
      </c>
      <c r="D1333" s="47" t="s">
        <v>597</v>
      </c>
      <c r="E1333" s="155" t="s">
        <v>8640</v>
      </c>
      <c r="F1333" s="135"/>
    </row>
    <row r="1334" spans="1:6" s="7" customFormat="1" ht="18" customHeight="1" x14ac:dyDescent="0.25">
      <c r="A1334" s="46" t="s">
        <v>3905</v>
      </c>
      <c r="B1334" s="47" t="s">
        <v>8694</v>
      </c>
      <c r="C1334" s="47" t="s">
        <v>1331</v>
      </c>
      <c r="D1334" s="47" t="s">
        <v>2997</v>
      </c>
      <c r="E1334" s="155" t="s">
        <v>8641</v>
      </c>
      <c r="F1334" s="135"/>
    </row>
    <row r="1335" spans="1:6" s="7" customFormat="1" ht="18" customHeight="1" x14ac:dyDescent="0.25">
      <c r="A1335" s="46" t="s">
        <v>3905</v>
      </c>
      <c r="B1335" s="47" t="s">
        <v>8694</v>
      </c>
      <c r="C1335" s="47" t="s">
        <v>1331</v>
      </c>
      <c r="D1335" s="47" t="s">
        <v>3905</v>
      </c>
      <c r="E1335" s="155" t="s">
        <v>6176</v>
      </c>
      <c r="F1335" s="135"/>
    </row>
    <row r="1336" spans="1:6" s="7" customFormat="1" ht="18" customHeight="1" x14ac:dyDescent="0.25">
      <c r="A1336" s="46" t="s">
        <v>3905</v>
      </c>
      <c r="B1336" s="47" t="s">
        <v>8694</v>
      </c>
      <c r="C1336" s="47" t="s">
        <v>1331</v>
      </c>
      <c r="D1336" s="47" t="s">
        <v>2117</v>
      </c>
      <c r="E1336" s="155" t="s">
        <v>6177</v>
      </c>
      <c r="F1336" s="135"/>
    </row>
    <row r="1337" spans="1:6" s="7" customFormat="1" ht="18" customHeight="1" x14ac:dyDescent="0.25">
      <c r="A1337" s="46" t="s">
        <v>3905</v>
      </c>
      <c r="B1337" s="47" t="s">
        <v>8694</v>
      </c>
      <c r="C1337" s="47" t="s">
        <v>1331</v>
      </c>
      <c r="D1337" s="47" t="s">
        <v>2119</v>
      </c>
      <c r="E1337" s="155" t="s">
        <v>4529</v>
      </c>
      <c r="F1337" s="135"/>
    </row>
    <row r="1338" spans="1:6" s="7" customFormat="1" ht="18" customHeight="1" x14ac:dyDescent="0.25">
      <c r="A1338" s="22" t="s">
        <v>3905</v>
      </c>
      <c r="B1338" s="23" t="s">
        <v>8694</v>
      </c>
      <c r="C1338" s="23" t="s">
        <v>1331</v>
      </c>
      <c r="D1338" s="23" t="s">
        <v>7388</v>
      </c>
      <c r="E1338" s="146" t="s">
        <v>4530</v>
      </c>
      <c r="F1338" s="135"/>
    </row>
    <row r="1339" spans="1:6" s="7" customFormat="1" ht="18" customHeight="1" x14ac:dyDescent="0.25">
      <c r="A1339" s="46" t="s">
        <v>3905</v>
      </c>
      <c r="B1339" s="47" t="s">
        <v>8694</v>
      </c>
      <c r="C1339" s="47" t="s">
        <v>1331</v>
      </c>
      <c r="D1339" s="47" t="s">
        <v>6519</v>
      </c>
      <c r="E1339" s="155" t="s">
        <v>320</v>
      </c>
      <c r="F1339" s="135"/>
    </row>
    <row r="1340" spans="1:6" s="7" customFormat="1" ht="18" customHeight="1" x14ac:dyDescent="0.25">
      <c r="A1340" s="46" t="s">
        <v>3905</v>
      </c>
      <c r="B1340" s="47" t="s">
        <v>8694</v>
      </c>
      <c r="C1340" s="47" t="s">
        <v>1331</v>
      </c>
      <c r="D1340" s="47" t="s">
        <v>6521</v>
      </c>
      <c r="E1340" s="155" t="s">
        <v>1180</v>
      </c>
      <c r="F1340" s="135"/>
    </row>
    <row r="1341" spans="1:6" s="7" customFormat="1" ht="18" customHeight="1" x14ac:dyDescent="0.25">
      <c r="A1341" s="46" t="s">
        <v>3905</v>
      </c>
      <c r="B1341" s="47" t="s">
        <v>8694</v>
      </c>
      <c r="C1341" s="47" t="s">
        <v>1331</v>
      </c>
      <c r="D1341" s="47" t="s">
        <v>5653</v>
      </c>
      <c r="E1341" s="155" t="s">
        <v>783</v>
      </c>
      <c r="F1341" s="135"/>
    </row>
    <row r="1342" spans="1:6" s="7" customFormat="1" ht="18" customHeight="1" x14ac:dyDescent="0.25">
      <c r="A1342" s="46" t="s">
        <v>3905</v>
      </c>
      <c r="B1342" s="47" t="s">
        <v>8694</v>
      </c>
      <c r="C1342" s="47" t="s">
        <v>1331</v>
      </c>
      <c r="D1342" s="47" t="s">
        <v>4783</v>
      </c>
      <c r="E1342" s="155" t="s">
        <v>784</v>
      </c>
      <c r="F1342" s="135"/>
    </row>
    <row r="1343" spans="1:6" s="7" customFormat="1" ht="18" customHeight="1" x14ac:dyDescent="0.25">
      <c r="A1343" s="46" t="s">
        <v>3905</v>
      </c>
      <c r="B1343" s="47" t="s">
        <v>8694</v>
      </c>
      <c r="C1343" s="47" t="s">
        <v>1331</v>
      </c>
      <c r="D1343" s="47" t="s">
        <v>1218</v>
      </c>
      <c r="E1343" s="155" t="s">
        <v>785</v>
      </c>
      <c r="F1343" s="135"/>
    </row>
    <row r="1344" spans="1:6" s="7" customFormat="1" ht="18" customHeight="1" x14ac:dyDescent="0.25">
      <c r="A1344" s="14" t="s">
        <v>3905</v>
      </c>
      <c r="B1344" s="15">
        <v>3</v>
      </c>
      <c r="C1344" s="15">
        <v>9</v>
      </c>
      <c r="D1344" s="15" t="s">
        <v>9563</v>
      </c>
      <c r="E1344" s="120" t="s">
        <v>786</v>
      </c>
      <c r="F1344" s="135"/>
    </row>
    <row r="1345" spans="1:6" s="7" customFormat="1" ht="18" customHeight="1" x14ac:dyDescent="0.25">
      <c r="A1345" s="22" t="s">
        <v>3905</v>
      </c>
      <c r="B1345" s="23" t="s">
        <v>8694</v>
      </c>
      <c r="C1345" s="23" t="s">
        <v>787</v>
      </c>
      <c r="D1345" s="23" t="s">
        <v>3002</v>
      </c>
      <c r="E1345" s="146" t="s">
        <v>789</v>
      </c>
      <c r="F1345" s="135"/>
    </row>
    <row r="1346" spans="1:6" s="7" customFormat="1" ht="18" customHeight="1" x14ac:dyDescent="0.25">
      <c r="A1346" s="16" t="s">
        <v>3905</v>
      </c>
      <c r="B1346" s="17">
        <v>3</v>
      </c>
      <c r="C1346" s="17">
        <v>9</v>
      </c>
      <c r="D1346" s="17" t="s">
        <v>597</v>
      </c>
      <c r="E1346" s="141" t="s">
        <v>790</v>
      </c>
      <c r="F1346" s="135"/>
    </row>
    <row r="1347" spans="1:6" s="7" customFormat="1" ht="18" customHeight="1" x14ac:dyDescent="0.25">
      <c r="A1347" s="16" t="s">
        <v>3905</v>
      </c>
      <c r="B1347" s="17">
        <v>3</v>
      </c>
      <c r="C1347" s="17">
        <v>9</v>
      </c>
      <c r="D1347" s="17" t="s">
        <v>2997</v>
      </c>
      <c r="E1347" s="141" t="s">
        <v>791</v>
      </c>
      <c r="F1347" s="135"/>
    </row>
    <row r="1348" spans="1:6" s="7" customFormat="1" ht="18" customHeight="1" x14ac:dyDescent="0.25">
      <c r="A1348" s="16" t="s">
        <v>3905</v>
      </c>
      <c r="B1348" s="17">
        <v>3</v>
      </c>
      <c r="C1348" s="17">
        <v>9</v>
      </c>
      <c r="D1348" s="17" t="s">
        <v>3905</v>
      </c>
      <c r="E1348" s="141" t="s">
        <v>792</v>
      </c>
      <c r="F1348" s="135"/>
    </row>
    <row r="1349" spans="1:6" s="7" customFormat="1" ht="18" customHeight="1" x14ac:dyDescent="0.25">
      <c r="A1349" s="16" t="s">
        <v>3905</v>
      </c>
      <c r="B1349" s="17">
        <v>3</v>
      </c>
      <c r="C1349" s="17">
        <v>9</v>
      </c>
      <c r="D1349" s="17" t="s">
        <v>2117</v>
      </c>
      <c r="E1349" s="141" t="s">
        <v>936</v>
      </c>
      <c r="F1349" s="135"/>
    </row>
    <row r="1350" spans="1:6" s="7" customFormat="1" ht="18" customHeight="1" x14ac:dyDescent="0.25">
      <c r="A1350" s="16" t="s">
        <v>3905</v>
      </c>
      <c r="B1350" s="17">
        <v>3</v>
      </c>
      <c r="C1350" s="17">
        <v>9</v>
      </c>
      <c r="D1350" s="17" t="s">
        <v>2119</v>
      </c>
      <c r="E1350" s="141" t="s">
        <v>937</v>
      </c>
      <c r="F1350" s="135"/>
    </row>
    <row r="1351" spans="1:6" s="7" customFormat="1" ht="18" customHeight="1" x14ac:dyDescent="0.25">
      <c r="A1351" s="22" t="s">
        <v>3905</v>
      </c>
      <c r="B1351" s="23" t="s">
        <v>8694</v>
      </c>
      <c r="C1351" s="23" t="s">
        <v>787</v>
      </c>
      <c r="D1351" s="23" t="s">
        <v>7388</v>
      </c>
      <c r="E1351" s="146" t="s">
        <v>5381</v>
      </c>
      <c r="F1351" s="135"/>
    </row>
    <row r="1352" spans="1:6" s="7" customFormat="1" ht="18" customHeight="1" x14ac:dyDescent="0.25">
      <c r="A1352" s="16" t="s">
        <v>3905</v>
      </c>
      <c r="B1352" s="17">
        <v>3</v>
      </c>
      <c r="C1352" s="17">
        <v>9</v>
      </c>
      <c r="D1352" s="17" t="s">
        <v>6519</v>
      </c>
      <c r="E1352" s="141" t="s">
        <v>4513</v>
      </c>
      <c r="F1352" s="135"/>
    </row>
    <row r="1353" spans="1:6" s="7" customFormat="1" ht="18" customHeight="1" x14ac:dyDescent="0.25">
      <c r="A1353" s="16" t="s">
        <v>3905</v>
      </c>
      <c r="B1353" s="17">
        <v>3</v>
      </c>
      <c r="C1353" s="17">
        <v>9</v>
      </c>
      <c r="D1353" s="17" t="s">
        <v>6521</v>
      </c>
      <c r="E1353" s="141" t="s">
        <v>4463</v>
      </c>
      <c r="F1353" s="135"/>
    </row>
    <row r="1354" spans="1:6" s="7" customFormat="1" ht="18" customHeight="1" x14ac:dyDescent="0.25">
      <c r="A1354" s="16" t="s">
        <v>3905</v>
      </c>
      <c r="B1354" s="17">
        <v>3</v>
      </c>
      <c r="C1354" s="17">
        <v>9</v>
      </c>
      <c r="D1354" s="17" t="s">
        <v>5653</v>
      </c>
      <c r="E1354" s="141" t="s">
        <v>2682</v>
      </c>
      <c r="F1354" s="135"/>
    </row>
    <row r="1355" spans="1:6" s="7" customFormat="1" ht="18" customHeight="1" x14ac:dyDescent="0.25">
      <c r="A1355" s="16" t="s">
        <v>3905</v>
      </c>
      <c r="B1355" s="17">
        <v>3</v>
      </c>
      <c r="C1355" s="17">
        <v>9</v>
      </c>
      <c r="D1355" s="17" t="s">
        <v>4783</v>
      </c>
      <c r="E1355" s="141" t="s">
        <v>2683</v>
      </c>
      <c r="F1355" s="135"/>
    </row>
    <row r="1356" spans="1:6" s="7" customFormat="1" ht="18" customHeight="1" thickBot="1" x14ac:dyDescent="0.3">
      <c r="A1356" s="31" t="s">
        <v>3905</v>
      </c>
      <c r="B1356" s="32">
        <v>3</v>
      </c>
      <c r="C1356" s="32">
        <v>9</v>
      </c>
      <c r="D1356" s="32" t="s">
        <v>1218</v>
      </c>
      <c r="E1356" s="150" t="s">
        <v>7943</v>
      </c>
      <c r="F1356" s="135"/>
    </row>
    <row r="1357" spans="1:6" s="7" customFormat="1" ht="18" customHeight="1" x14ac:dyDescent="0.25">
      <c r="A1357" s="264" t="s">
        <v>3905</v>
      </c>
      <c r="B1357" s="265" t="s">
        <v>8847</v>
      </c>
      <c r="C1357" s="265">
        <v>0</v>
      </c>
      <c r="D1357" s="265" t="s">
        <v>9563</v>
      </c>
      <c r="E1357" s="266" t="s">
        <v>7489</v>
      </c>
      <c r="F1357" s="135"/>
    </row>
    <row r="1358" spans="1:6" s="7" customFormat="1" ht="18" customHeight="1" x14ac:dyDescent="0.25">
      <c r="A1358" s="267" t="s">
        <v>3905</v>
      </c>
      <c r="B1358" s="253" t="s">
        <v>8847</v>
      </c>
      <c r="C1358" s="253">
        <v>1</v>
      </c>
      <c r="D1358" s="253" t="s">
        <v>9563</v>
      </c>
      <c r="E1358" s="268" t="s">
        <v>6628</v>
      </c>
      <c r="F1358" s="135"/>
    </row>
    <row r="1359" spans="1:6" s="7" customFormat="1" ht="18" customHeight="1" x14ac:dyDescent="0.25">
      <c r="A1359" s="269" t="s">
        <v>3905</v>
      </c>
      <c r="B1359" s="257" t="s">
        <v>8847</v>
      </c>
      <c r="C1359" s="257" t="s">
        <v>598</v>
      </c>
      <c r="D1359" s="257" t="s">
        <v>3002</v>
      </c>
      <c r="E1359" s="270" t="s">
        <v>6629</v>
      </c>
      <c r="F1359" s="135"/>
    </row>
    <row r="1360" spans="1:6" s="7" customFormat="1" ht="18" customHeight="1" x14ac:dyDescent="0.25">
      <c r="A1360" s="271" t="s">
        <v>3905</v>
      </c>
      <c r="B1360" s="255" t="s">
        <v>8847</v>
      </c>
      <c r="C1360" s="255">
        <v>1</v>
      </c>
      <c r="D1360" s="255" t="s">
        <v>597</v>
      </c>
      <c r="E1360" s="272" t="s">
        <v>5752</v>
      </c>
      <c r="F1360" s="135"/>
    </row>
    <row r="1361" spans="1:6" s="7" customFormat="1" ht="18" customHeight="1" x14ac:dyDescent="0.25">
      <c r="A1361" s="271" t="s">
        <v>3905</v>
      </c>
      <c r="B1361" s="255" t="s">
        <v>8847</v>
      </c>
      <c r="C1361" s="255">
        <v>1</v>
      </c>
      <c r="D1361" s="255" t="s">
        <v>2997</v>
      </c>
      <c r="E1361" s="272" t="s">
        <v>5538</v>
      </c>
      <c r="F1361" s="135"/>
    </row>
    <row r="1362" spans="1:6" s="7" customFormat="1" ht="18" customHeight="1" x14ac:dyDescent="0.25">
      <c r="A1362" s="271" t="s">
        <v>3905</v>
      </c>
      <c r="B1362" s="255" t="s">
        <v>8847</v>
      </c>
      <c r="C1362" s="255">
        <v>1</v>
      </c>
      <c r="D1362" s="255" t="s">
        <v>3905</v>
      </c>
      <c r="E1362" s="272" t="s">
        <v>1722</v>
      </c>
      <c r="F1362" s="135"/>
    </row>
    <row r="1363" spans="1:6" s="7" customFormat="1" ht="18" customHeight="1" x14ac:dyDescent="0.25">
      <c r="A1363" s="271" t="s">
        <v>3905</v>
      </c>
      <c r="B1363" s="255" t="s">
        <v>8847</v>
      </c>
      <c r="C1363" s="255">
        <v>1</v>
      </c>
      <c r="D1363" s="255" t="s">
        <v>2117</v>
      </c>
      <c r="E1363" s="272" t="s">
        <v>5473</v>
      </c>
      <c r="F1363" s="135"/>
    </row>
    <row r="1364" spans="1:6" s="7" customFormat="1" ht="18" customHeight="1" x14ac:dyDescent="0.25">
      <c r="A1364" s="271" t="s">
        <v>3905</v>
      </c>
      <c r="B1364" s="255" t="s">
        <v>8847</v>
      </c>
      <c r="C1364" s="255">
        <v>1</v>
      </c>
      <c r="D1364" s="255" t="s">
        <v>2119</v>
      </c>
      <c r="E1364" s="272" t="s">
        <v>5474</v>
      </c>
      <c r="F1364" s="135"/>
    </row>
    <row r="1365" spans="1:6" s="7" customFormat="1" ht="18" customHeight="1" x14ac:dyDescent="0.25">
      <c r="A1365" s="269" t="s">
        <v>3905</v>
      </c>
      <c r="B1365" s="257" t="s">
        <v>8847</v>
      </c>
      <c r="C1365" s="257" t="s">
        <v>598</v>
      </c>
      <c r="D1365" s="257" t="s">
        <v>7388</v>
      </c>
      <c r="E1365" s="270" t="s">
        <v>4545</v>
      </c>
      <c r="F1365" s="135"/>
    </row>
    <row r="1366" spans="1:6" s="7" customFormat="1" ht="18" customHeight="1" x14ac:dyDescent="0.25">
      <c r="A1366" s="271" t="s">
        <v>3905</v>
      </c>
      <c r="B1366" s="255" t="s">
        <v>8847</v>
      </c>
      <c r="C1366" s="255">
        <v>1</v>
      </c>
      <c r="D1366" s="255" t="s">
        <v>6519</v>
      </c>
      <c r="E1366" s="272" t="s">
        <v>5152</v>
      </c>
      <c r="F1366" s="135"/>
    </row>
    <row r="1367" spans="1:6" s="7" customFormat="1" ht="18" customHeight="1" x14ac:dyDescent="0.25">
      <c r="A1367" s="271" t="s">
        <v>3905</v>
      </c>
      <c r="B1367" s="255" t="s">
        <v>8847</v>
      </c>
      <c r="C1367" s="255">
        <v>1</v>
      </c>
      <c r="D1367" s="255" t="s">
        <v>6521</v>
      </c>
      <c r="E1367" s="272" t="s">
        <v>5153</v>
      </c>
      <c r="F1367" s="135"/>
    </row>
    <row r="1368" spans="1:6" s="7" customFormat="1" ht="18" customHeight="1" x14ac:dyDescent="0.25">
      <c r="A1368" s="271" t="s">
        <v>3905</v>
      </c>
      <c r="B1368" s="255" t="s">
        <v>8847</v>
      </c>
      <c r="C1368" s="255">
        <v>1</v>
      </c>
      <c r="D1368" s="255" t="s">
        <v>5653</v>
      </c>
      <c r="E1368" s="272" t="s">
        <v>3714</v>
      </c>
      <c r="F1368" s="135"/>
    </row>
    <row r="1369" spans="1:6" s="7" customFormat="1" ht="18" customHeight="1" x14ac:dyDescent="0.25">
      <c r="A1369" s="271" t="s">
        <v>3905</v>
      </c>
      <c r="B1369" s="255" t="s">
        <v>8847</v>
      </c>
      <c r="C1369" s="255">
        <v>1</v>
      </c>
      <c r="D1369" s="255" t="s">
        <v>4783</v>
      </c>
      <c r="E1369" s="272" t="s">
        <v>3715</v>
      </c>
      <c r="F1369" s="135"/>
    </row>
    <row r="1370" spans="1:6" s="7" customFormat="1" ht="18" customHeight="1" x14ac:dyDescent="0.25">
      <c r="A1370" s="271" t="s">
        <v>3905</v>
      </c>
      <c r="B1370" s="255" t="s">
        <v>8847</v>
      </c>
      <c r="C1370" s="255">
        <v>1</v>
      </c>
      <c r="D1370" s="255" t="s">
        <v>1218</v>
      </c>
      <c r="E1370" s="272" t="s">
        <v>3716</v>
      </c>
      <c r="F1370" s="135"/>
    </row>
    <row r="1371" spans="1:6" s="7" customFormat="1" ht="18" customHeight="1" x14ac:dyDescent="0.25">
      <c r="A1371" s="267" t="s">
        <v>3905</v>
      </c>
      <c r="B1371" s="253" t="s">
        <v>8847</v>
      </c>
      <c r="C1371" s="253">
        <v>2</v>
      </c>
      <c r="D1371" s="253" t="s">
        <v>9563</v>
      </c>
      <c r="E1371" s="268" t="s">
        <v>5640</v>
      </c>
      <c r="F1371" s="135"/>
    </row>
    <row r="1372" spans="1:6" s="7" customFormat="1" ht="18" customHeight="1" x14ac:dyDescent="0.25">
      <c r="A1372" s="269" t="s">
        <v>3905</v>
      </c>
      <c r="B1372" s="257" t="s">
        <v>8847</v>
      </c>
      <c r="C1372" s="257" t="s">
        <v>5218</v>
      </c>
      <c r="D1372" s="257" t="s">
        <v>3002</v>
      </c>
      <c r="E1372" s="270" t="s">
        <v>5641</v>
      </c>
      <c r="F1372" s="135"/>
    </row>
    <row r="1373" spans="1:6" s="7" customFormat="1" ht="18" customHeight="1" x14ac:dyDescent="0.25">
      <c r="A1373" s="271" t="s">
        <v>3905</v>
      </c>
      <c r="B1373" s="255" t="s">
        <v>8847</v>
      </c>
      <c r="C1373" s="255">
        <v>2</v>
      </c>
      <c r="D1373" s="255" t="s">
        <v>597</v>
      </c>
      <c r="E1373" s="272" t="s">
        <v>5642</v>
      </c>
      <c r="F1373" s="135"/>
    </row>
    <row r="1374" spans="1:6" s="7" customFormat="1" ht="18" customHeight="1" x14ac:dyDescent="0.25">
      <c r="A1374" s="271" t="s">
        <v>3905</v>
      </c>
      <c r="B1374" s="255" t="s">
        <v>8847</v>
      </c>
      <c r="C1374" s="255">
        <v>2</v>
      </c>
      <c r="D1374" s="255" t="s">
        <v>2997</v>
      </c>
      <c r="E1374" s="272" t="s">
        <v>5643</v>
      </c>
      <c r="F1374" s="135"/>
    </row>
    <row r="1375" spans="1:6" s="7" customFormat="1" ht="18" customHeight="1" x14ac:dyDescent="0.25">
      <c r="A1375" s="271" t="s">
        <v>3905</v>
      </c>
      <c r="B1375" s="255" t="s">
        <v>8847</v>
      </c>
      <c r="C1375" s="255">
        <v>2</v>
      </c>
      <c r="D1375" s="255" t="s">
        <v>3905</v>
      </c>
      <c r="E1375" s="272" t="s">
        <v>5644</v>
      </c>
      <c r="F1375" s="135"/>
    </row>
    <row r="1376" spans="1:6" s="7" customFormat="1" ht="18" customHeight="1" x14ac:dyDescent="0.25">
      <c r="A1376" s="271" t="s">
        <v>3905</v>
      </c>
      <c r="B1376" s="255" t="s">
        <v>8847</v>
      </c>
      <c r="C1376" s="255">
        <v>2</v>
      </c>
      <c r="D1376" s="255" t="s">
        <v>2117</v>
      </c>
      <c r="E1376" s="272" t="s">
        <v>5645</v>
      </c>
      <c r="F1376" s="135"/>
    </row>
    <row r="1377" spans="1:6" s="7" customFormat="1" ht="18" customHeight="1" x14ac:dyDescent="0.25">
      <c r="A1377" s="271" t="s">
        <v>3905</v>
      </c>
      <c r="B1377" s="255" t="s">
        <v>8847</v>
      </c>
      <c r="C1377" s="255">
        <v>2</v>
      </c>
      <c r="D1377" s="255" t="s">
        <v>2119</v>
      </c>
      <c r="E1377" s="272" t="s">
        <v>3611</v>
      </c>
      <c r="F1377" s="135"/>
    </row>
    <row r="1378" spans="1:6" s="7" customFormat="1" ht="18" customHeight="1" x14ac:dyDescent="0.25">
      <c r="A1378" s="269" t="s">
        <v>3905</v>
      </c>
      <c r="B1378" s="257" t="s">
        <v>8847</v>
      </c>
      <c r="C1378" s="257" t="s">
        <v>5218</v>
      </c>
      <c r="D1378" s="257" t="s">
        <v>7388</v>
      </c>
      <c r="E1378" s="270" t="s">
        <v>2711</v>
      </c>
      <c r="F1378" s="135"/>
    </row>
    <row r="1379" spans="1:6" s="7" customFormat="1" ht="18" customHeight="1" x14ac:dyDescent="0.25">
      <c r="A1379" s="271" t="s">
        <v>3905</v>
      </c>
      <c r="B1379" s="255" t="s">
        <v>8847</v>
      </c>
      <c r="C1379" s="255">
        <v>2</v>
      </c>
      <c r="D1379" s="255" t="s">
        <v>6519</v>
      </c>
      <c r="E1379" s="272" t="s">
        <v>2712</v>
      </c>
      <c r="F1379" s="135"/>
    </row>
    <row r="1380" spans="1:6" s="7" customFormat="1" ht="18" customHeight="1" x14ac:dyDescent="0.25">
      <c r="A1380" s="271" t="s">
        <v>3905</v>
      </c>
      <c r="B1380" s="255" t="s">
        <v>8847</v>
      </c>
      <c r="C1380" s="255">
        <v>2</v>
      </c>
      <c r="D1380" s="255" t="s">
        <v>6521</v>
      </c>
      <c r="E1380" s="272" t="s">
        <v>2713</v>
      </c>
      <c r="F1380" s="135"/>
    </row>
    <row r="1381" spans="1:6" s="7" customFormat="1" ht="18" customHeight="1" x14ac:dyDescent="0.25">
      <c r="A1381" s="271" t="s">
        <v>3905</v>
      </c>
      <c r="B1381" s="255" t="s">
        <v>8847</v>
      </c>
      <c r="C1381" s="255">
        <v>2</v>
      </c>
      <c r="D1381" s="255" t="s">
        <v>5653</v>
      </c>
      <c r="E1381" s="272" t="s">
        <v>292</v>
      </c>
      <c r="F1381" s="135"/>
    </row>
    <row r="1382" spans="1:6" s="7" customFormat="1" ht="18" customHeight="1" x14ac:dyDescent="0.25">
      <c r="A1382" s="271" t="s">
        <v>3905</v>
      </c>
      <c r="B1382" s="255" t="s">
        <v>8847</v>
      </c>
      <c r="C1382" s="255">
        <v>2</v>
      </c>
      <c r="D1382" s="255" t="s">
        <v>4783</v>
      </c>
      <c r="E1382" s="272" t="s">
        <v>1639</v>
      </c>
      <c r="F1382" s="135"/>
    </row>
    <row r="1383" spans="1:6" s="7" customFormat="1" ht="18" customHeight="1" x14ac:dyDescent="0.25">
      <c r="A1383" s="271" t="s">
        <v>3905</v>
      </c>
      <c r="B1383" s="255" t="s">
        <v>8847</v>
      </c>
      <c r="C1383" s="255">
        <v>2</v>
      </c>
      <c r="D1383" s="255" t="s">
        <v>1218</v>
      </c>
      <c r="E1383" s="272" t="s">
        <v>2635</v>
      </c>
      <c r="F1383" s="135"/>
    </row>
    <row r="1384" spans="1:6" s="7" customFormat="1" ht="18" customHeight="1" x14ac:dyDescent="0.25">
      <c r="A1384" s="267" t="s">
        <v>3905</v>
      </c>
      <c r="B1384" s="253" t="s">
        <v>8847</v>
      </c>
      <c r="C1384" s="253">
        <v>3</v>
      </c>
      <c r="D1384" s="253" t="s">
        <v>9563</v>
      </c>
      <c r="E1384" s="268" t="s">
        <v>4424</v>
      </c>
      <c r="F1384" s="135"/>
    </row>
    <row r="1385" spans="1:6" s="7" customFormat="1" ht="18" customHeight="1" x14ac:dyDescent="0.25">
      <c r="A1385" s="269" t="s">
        <v>3905</v>
      </c>
      <c r="B1385" s="257" t="s">
        <v>8847</v>
      </c>
      <c r="C1385" s="257" t="s">
        <v>8694</v>
      </c>
      <c r="D1385" s="257" t="s">
        <v>3002</v>
      </c>
      <c r="E1385" s="270" t="s">
        <v>4425</v>
      </c>
      <c r="F1385" s="135"/>
    </row>
    <row r="1386" spans="1:6" s="7" customFormat="1" ht="18" customHeight="1" x14ac:dyDescent="0.25">
      <c r="A1386" s="271" t="s">
        <v>3905</v>
      </c>
      <c r="B1386" s="255" t="s">
        <v>8847</v>
      </c>
      <c r="C1386" s="255">
        <v>3</v>
      </c>
      <c r="D1386" s="255" t="s">
        <v>597</v>
      </c>
      <c r="E1386" s="272" t="s">
        <v>5301</v>
      </c>
      <c r="F1386" s="135"/>
    </row>
    <row r="1387" spans="1:6" s="7" customFormat="1" ht="18" customHeight="1" x14ac:dyDescent="0.25">
      <c r="A1387" s="271" t="s">
        <v>3905</v>
      </c>
      <c r="B1387" s="255" t="s">
        <v>8847</v>
      </c>
      <c r="C1387" s="255">
        <v>3</v>
      </c>
      <c r="D1387" s="255" t="s">
        <v>2997</v>
      </c>
      <c r="E1387" s="272" t="s">
        <v>5302</v>
      </c>
      <c r="F1387" s="135"/>
    </row>
    <row r="1388" spans="1:6" s="7" customFormat="1" ht="18" customHeight="1" x14ac:dyDescent="0.25">
      <c r="A1388" s="271" t="s">
        <v>3905</v>
      </c>
      <c r="B1388" s="255" t="s">
        <v>8847</v>
      </c>
      <c r="C1388" s="255">
        <v>3</v>
      </c>
      <c r="D1388" s="255" t="s">
        <v>3905</v>
      </c>
      <c r="E1388" s="272" t="s">
        <v>6150</v>
      </c>
      <c r="F1388" s="135"/>
    </row>
    <row r="1389" spans="1:6" s="7" customFormat="1" ht="18" customHeight="1" x14ac:dyDescent="0.25">
      <c r="A1389" s="271" t="s">
        <v>3905</v>
      </c>
      <c r="B1389" s="255" t="s">
        <v>8847</v>
      </c>
      <c r="C1389" s="255">
        <v>3</v>
      </c>
      <c r="D1389" s="255" t="s">
        <v>2117</v>
      </c>
      <c r="E1389" s="272" t="s">
        <v>6151</v>
      </c>
      <c r="F1389" s="135"/>
    </row>
    <row r="1390" spans="1:6" s="7" customFormat="1" ht="18" customHeight="1" x14ac:dyDescent="0.25">
      <c r="A1390" s="271" t="s">
        <v>3905</v>
      </c>
      <c r="B1390" s="255" t="s">
        <v>8847</v>
      </c>
      <c r="C1390" s="255">
        <v>3</v>
      </c>
      <c r="D1390" s="255" t="s">
        <v>2119</v>
      </c>
      <c r="E1390" s="272" t="s">
        <v>6152</v>
      </c>
      <c r="F1390" s="135"/>
    </row>
    <row r="1391" spans="1:6" s="7" customFormat="1" ht="18" customHeight="1" x14ac:dyDescent="0.25">
      <c r="A1391" s="269" t="s">
        <v>3905</v>
      </c>
      <c r="B1391" s="257" t="s">
        <v>8847</v>
      </c>
      <c r="C1391" s="257" t="s">
        <v>8694</v>
      </c>
      <c r="D1391" s="257" t="s">
        <v>7388</v>
      </c>
      <c r="E1391" s="270" t="s">
        <v>6153</v>
      </c>
      <c r="F1391" s="135"/>
    </row>
    <row r="1392" spans="1:6" s="7" customFormat="1" ht="18" customHeight="1" x14ac:dyDescent="0.25">
      <c r="A1392" s="271" t="s">
        <v>3905</v>
      </c>
      <c r="B1392" s="255" t="s">
        <v>8847</v>
      </c>
      <c r="C1392" s="255">
        <v>3</v>
      </c>
      <c r="D1392" s="255" t="s">
        <v>6519</v>
      </c>
      <c r="E1392" s="272" t="s">
        <v>6154</v>
      </c>
      <c r="F1392" s="135"/>
    </row>
    <row r="1393" spans="1:6" s="7" customFormat="1" ht="18" customHeight="1" x14ac:dyDescent="0.25">
      <c r="A1393" s="271" t="s">
        <v>3905</v>
      </c>
      <c r="B1393" s="255" t="s">
        <v>8847</v>
      </c>
      <c r="C1393" s="255">
        <v>3</v>
      </c>
      <c r="D1393" s="255" t="s">
        <v>6521</v>
      </c>
      <c r="E1393" s="272" t="s">
        <v>890</v>
      </c>
      <c r="F1393" s="135"/>
    </row>
    <row r="1394" spans="1:6" s="7" customFormat="1" ht="18" customHeight="1" x14ac:dyDescent="0.25">
      <c r="A1394" s="271" t="s">
        <v>3905</v>
      </c>
      <c r="B1394" s="255" t="s">
        <v>8847</v>
      </c>
      <c r="C1394" s="255">
        <v>3</v>
      </c>
      <c r="D1394" s="255" t="s">
        <v>5653</v>
      </c>
      <c r="E1394" s="272" t="s">
        <v>891</v>
      </c>
      <c r="F1394" s="135"/>
    </row>
    <row r="1395" spans="1:6" s="7" customFormat="1" ht="18" customHeight="1" x14ac:dyDescent="0.25">
      <c r="A1395" s="271" t="s">
        <v>3905</v>
      </c>
      <c r="B1395" s="255" t="s">
        <v>8847</v>
      </c>
      <c r="C1395" s="255">
        <v>3</v>
      </c>
      <c r="D1395" s="255" t="s">
        <v>4783</v>
      </c>
      <c r="E1395" s="272" t="s">
        <v>4607</v>
      </c>
      <c r="F1395" s="135"/>
    </row>
    <row r="1396" spans="1:6" s="7" customFormat="1" ht="18" customHeight="1" x14ac:dyDescent="0.25">
      <c r="A1396" s="271" t="s">
        <v>3905</v>
      </c>
      <c r="B1396" s="255" t="s">
        <v>8847</v>
      </c>
      <c r="C1396" s="255">
        <v>3</v>
      </c>
      <c r="D1396" s="255" t="s">
        <v>1218</v>
      </c>
      <c r="E1396" s="272" t="s">
        <v>4608</v>
      </c>
      <c r="F1396" s="135"/>
    </row>
    <row r="1397" spans="1:6" s="7" customFormat="1" ht="18" customHeight="1" x14ac:dyDescent="0.25">
      <c r="A1397" s="273" t="s">
        <v>3905</v>
      </c>
      <c r="B1397" s="252" t="s">
        <v>1331</v>
      </c>
      <c r="C1397" s="252">
        <v>0</v>
      </c>
      <c r="D1397" s="252" t="s">
        <v>9563</v>
      </c>
      <c r="E1397" s="274" t="s">
        <v>4609</v>
      </c>
      <c r="F1397" s="135"/>
    </row>
    <row r="1398" spans="1:6" s="7" customFormat="1" ht="18" customHeight="1" x14ac:dyDescent="0.25">
      <c r="A1398" s="267" t="s">
        <v>3905</v>
      </c>
      <c r="B1398" s="253" t="s">
        <v>1331</v>
      </c>
      <c r="C1398" s="253">
        <v>1</v>
      </c>
      <c r="D1398" s="253" t="s">
        <v>9563</v>
      </c>
      <c r="E1398" s="268" t="s">
        <v>4610</v>
      </c>
      <c r="F1398" s="135"/>
    </row>
    <row r="1399" spans="1:6" s="7" customFormat="1" ht="18" customHeight="1" x14ac:dyDescent="0.25">
      <c r="A1399" s="269" t="s">
        <v>3905</v>
      </c>
      <c r="B1399" s="257" t="s">
        <v>1331</v>
      </c>
      <c r="C1399" s="257" t="s">
        <v>598</v>
      </c>
      <c r="D1399" s="257" t="s">
        <v>3002</v>
      </c>
      <c r="E1399" s="270" t="s">
        <v>4611</v>
      </c>
      <c r="F1399" s="135"/>
    </row>
    <row r="1400" spans="1:6" s="7" customFormat="1" ht="18" customHeight="1" x14ac:dyDescent="0.25">
      <c r="A1400" s="271" t="s">
        <v>3905</v>
      </c>
      <c r="B1400" s="255" t="s">
        <v>1331</v>
      </c>
      <c r="C1400" s="255">
        <v>1</v>
      </c>
      <c r="D1400" s="255" t="s">
        <v>597</v>
      </c>
      <c r="E1400" s="272" t="s">
        <v>1348</v>
      </c>
      <c r="F1400" s="135"/>
    </row>
    <row r="1401" spans="1:6" s="7" customFormat="1" ht="18" customHeight="1" x14ac:dyDescent="0.25">
      <c r="A1401" s="271" t="s">
        <v>3905</v>
      </c>
      <c r="B1401" s="255" t="s">
        <v>1331</v>
      </c>
      <c r="C1401" s="255">
        <v>1</v>
      </c>
      <c r="D1401" s="255" t="s">
        <v>2997</v>
      </c>
      <c r="E1401" s="272" t="s">
        <v>3139</v>
      </c>
      <c r="F1401" s="135"/>
    </row>
    <row r="1402" spans="1:6" s="7" customFormat="1" ht="18" customHeight="1" x14ac:dyDescent="0.25">
      <c r="A1402" s="271" t="s">
        <v>3905</v>
      </c>
      <c r="B1402" s="255" t="s">
        <v>1331</v>
      </c>
      <c r="C1402" s="255">
        <v>1</v>
      </c>
      <c r="D1402" s="255" t="s">
        <v>3905</v>
      </c>
      <c r="E1402" s="272" t="s">
        <v>6672</v>
      </c>
      <c r="F1402" s="135"/>
    </row>
    <row r="1403" spans="1:6" s="7" customFormat="1" ht="18" customHeight="1" x14ac:dyDescent="0.25">
      <c r="A1403" s="271" t="s">
        <v>3905</v>
      </c>
      <c r="B1403" s="255" t="s">
        <v>1331</v>
      </c>
      <c r="C1403" s="255">
        <v>1</v>
      </c>
      <c r="D1403" s="255" t="s">
        <v>2117</v>
      </c>
      <c r="E1403" s="272" t="s">
        <v>6673</v>
      </c>
      <c r="F1403" s="135"/>
    </row>
    <row r="1404" spans="1:6" s="7" customFormat="1" ht="18" customHeight="1" x14ac:dyDescent="0.25">
      <c r="A1404" s="271" t="s">
        <v>3905</v>
      </c>
      <c r="B1404" s="255" t="s">
        <v>1331</v>
      </c>
      <c r="C1404" s="255">
        <v>1</v>
      </c>
      <c r="D1404" s="255" t="s">
        <v>2119</v>
      </c>
      <c r="E1404" s="272" t="s">
        <v>6674</v>
      </c>
      <c r="F1404" s="135"/>
    </row>
    <row r="1405" spans="1:6" s="7" customFormat="1" ht="18" customHeight="1" x14ac:dyDescent="0.25">
      <c r="A1405" s="269" t="s">
        <v>3905</v>
      </c>
      <c r="B1405" s="257" t="s">
        <v>1331</v>
      </c>
      <c r="C1405" s="257" t="s">
        <v>598</v>
      </c>
      <c r="D1405" s="257" t="s">
        <v>7388</v>
      </c>
      <c r="E1405" s="270" t="s">
        <v>6675</v>
      </c>
      <c r="F1405" s="135"/>
    </row>
    <row r="1406" spans="1:6" s="7" customFormat="1" ht="18" customHeight="1" x14ac:dyDescent="0.25">
      <c r="A1406" s="271" t="s">
        <v>3905</v>
      </c>
      <c r="B1406" s="255" t="s">
        <v>1331</v>
      </c>
      <c r="C1406" s="255">
        <v>1</v>
      </c>
      <c r="D1406" s="255" t="s">
        <v>6519</v>
      </c>
      <c r="E1406" s="272" t="s">
        <v>6676</v>
      </c>
      <c r="F1406" s="135"/>
    </row>
    <row r="1407" spans="1:6" s="7" customFormat="1" ht="18" customHeight="1" x14ac:dyDescent="0.25">
      <c r="A1407" s="271" t="s">
        <v>3905</v>
      </c>
      <c r="B1407" s="255" t="s">
        <v>1331</v>
      </c>
      <c r="C1407" s="255">
        <v>1</v>
      </c>
      <c r="D1407" s="255" t="s">
        <v>6521</v>
      </c>
      <c r="E1407" s="272" t="s">
        <v>6677</v>
      </c>
      <c r="F1407" s="135"/>
    </row>
    <row r="1408" spans="1:6" s="7" customFormat="1" ht="18" customHeight="1" x14ac:dyDescent="0.25">
      <c r="A1408" s="271" t="s">
        <v>3905</v>
      </c>
      <c r="B1408" s="255" t="s">
        <v>1331</v>
      </c>
      <c r="C1408" s="255">
        <v>1</v>
      </c>
      <c r="D1408" s="255" t="s">
        <v>5653</v>
      </c>
      <c r="E1408" s="272" t="s">
        <v>4923</v>
      </c>
      <c r="F1408" s="135"/>
    </row>
    <row r="1409" spans="1:6" s="7" customFormat="1" ht="18" customHeight="1" x14ac:dyDescent="0.25">
      <c r="A1409" s="271" t="s">
        <v>3905</v>
      </c>
      <c r="B1409" s="255" t="s">
        <v>1331</v>
      </c>
      <c r="C1409" s="255">
        <v>1</v>
      </c>
      <c r="D1409" s="255" t="s">
        <v>4783</v>
      </c>
      <c r="E1409" s="272" t="s">
        <v>5783</v>
      </c>
      <c r="F1409" s="135"/>
    </row>
    <row r="1410" spans="1:6" s="7" customFormat="1" ht="18" customHeight="1" x14ac:dyDescent="0.25">
      <c r="A1410" s="271" t="s">
        <v>3905</v>
      </c>
      <c r="B1410" s="255" t="s">
        <v>1331</v>
      </c>
      <c r="C1410" s="255">
        <v>1</v>
      </c>
      <c r="D1410" s="255" t="s">
        <v>1218</v>
      </c>
      <c r="E1410" s="272" t="s">
        <v>5799</v>
      </c>
      <c r="F1410" s="135"/>
    </row>
    <row r="1411" spans="1:6" s="7" customFormat="1" ht="18" customHeight="1" x14ac:dyDescent="0.25">
      <c r="A1411" s="269" t="s">
        <v>3905</v>
      </c>
      <c r="B1411" s="257" t="s">
        <v>1331</v>
      </c>
      <c r="C1411" s="257" t="s">
        <v>598</v>
      </c>
      <c r="D1411" s="257" t="s">
        <v>1220</v>
      </c>
      <c r="E1411" s="270" t="s">
        <v>5800</v>
      </c>
      <c r="F1411" s="135"/>
    </row>
    <row r="1412" spans="1:6" s="7" customFormat="1" ht="18" customHeight="1" x14ac:dyDescent="0.25">
      <c r="A1412" s="271" t="s">
        <v>3905</v>
      </c>
      <c r="B1412" s="255" t="s">
        <v>1331</v>
      </c>
      <c r="C1412" s="255">
        <v>1</v>
      </c>
      <c r="D1412" s="255" t="s">
        <v>3907</v>
      </c>
      <c r="E1412" s="272" t="s">
        <v>54</v>
      </c>
      <c r="F1412" s="135"/>
    </row>
    <row r="1413" spans="1:6" s="7" customFormat="1" ht="18" customHeight="1" x14ac:dyDescent="0.25">
      <c r="A1413" s="271" t="s">
        <v>3905</v>
      </c>
      <c r="B1413" s="255" t="s">
        <v>1331</v>
      </c>
      <c r="C1413" s="255">
        <v>1</v>
      </c>
      <c r="D1413" s="255" t="s">
        <v>3909</v>
      </c>
      <c r="E1413" s="272" t="s">
        <v>5694</v>
      </c>
      <c r="F1413" s="135"/>
    </row>
    <row r="1414" spans="1:6" s="7" customFormat="1" ht="18" customHeight="1" x14ac:dyDescent="0.25">
      <c r="A1414" s="271" t="s">
        <v>3905</v>
      </c>
      <c r="B1414" s="255" t="s">
        <v>1331</v>
      </c>
      <c r="C1414" s="255">
        <v>1</v>
      </c>
      <c r="D1414" s="255" t="s">
        <v>3911</v>
      </c>
      <c r="E1414" s="272" t="s">
        <v>5695</v>
      </c>
      <c r="F1414" s="135"/>
    </row>
    <row r="1415" spans="1:6" s="7" customFormat="1" ht="18" customHeight="1" x14ac:dyDescent="0.25">
      <c r="A1415" s="271" t="s">
        <v>3905</v>
      </c>
      <c r="B1415" s="255" t="s">
        <v>1331</v>
      </c>
      <c r="C1415" s="255">
        <v>1</v>
      </c>
      <c r="D1415" s="255" t="s">
        <v>3913</v>
      </c>
      <c r="E1415" s="272" t="s">
        <v>5696</v>
      </c>
      <c r="F1415" s="135"/>
    </row>
    <row r="1416" spans="1:6" s="7" customFormat="1" ht="18" customHeight="1" x14ac:dyDescent="0.25">
      <c r="A1416" s="271" t="s">
        <v>3905</v>
      </c>
      <c r="B1416" s="255" t="s">
        <v>1331</v>
      </c>
      <c r="C1416" s="255">
        <v>1</v>
      </c>
      <c r="D1416" s="255" t="s">
        <v>9833</v>
      </c>
      <c r="E1416" s="272" t="s">
        <v>4500</v>
      </c>
      <c r="F1416" s="135"/>
    </row>
    <row r="1417" spans="1:6" s="7" customFormat="1" ht="18" customHeight="1" x14ac:dyDescent="0.25">
      <c r="A1417" s="267" t="s">
        <v>3905</v>
      </c>
      <c r="B1417" s="253" t="s">
        <v>1331</v>
      </c>
      <c r="C1417" s="253">
        <v>2</v>
      </c>
      <c r="D1417" s="253" t="s">
        <v>9563</v>
      </c>
      <c r="E1417" s="268" t="s">
        <v>4501</v>
      </c>
      <c r="F1417" s="135"/>
    </row>
    <row r="1418" spans="1:6" s="7" customFormat="1" ht="18" customHeight="1" x14ac:dyDescent="0.25">
      <c r="A1418" s="269" t="s">
        <v>3905</v>
      </c>
      <c r="B1418" s="257" t="s">
        <v>1331</v>
      </c>
      <c r="C1418" s="257" t="s">
        <v>5218</v>
      </c>
      <c r="D1418" s="257" t="s">
        <v>3002</v>
      </c>
      <c r="E1418" s="270" t="s">
        <v>4502</v>
      </c>
      <c r="F1418" s="135"/>
    </row>
    <row r="1419" spans="1:6" s="7" customFormat="1" ht="18" customHeight="1" x14ac:dyDescent="0.25">
      <c r="A1419" s="271" t="s">
        <v>3905</v>
      </c>
      <c r="B1419" s="255" t="s">
        <v>1331</v>
      </c>
      <c r="C1419" s="255">
        <v>2</v>
      </c>
      <c r="D1419" s="255" t="s">
        <v>597</v>
      </c>
      <c r="E1419" s="272" t="s">
        <v>4503</v>
      </c>
      <c r="F1419" s="135"/>
    </row>
    <row r="1420" spans="1:6" s="7" customFormat="1" ht="18" customHeight="1" x14ac:dyDescent="0.25">
      <c r="A1420" s="271" t="s">
        <v>3905</v>
      </c>
      <c r="B1420" s="255" t="s">
        <v>1331</v>
      </c>
      <c r="C1420" s="255">
        <v>2</v>
      </c>
      <c r="D1420" s="255" t="s">
        <v>2997</v>
      </c>
      <c r="E1420" s="272" t="s">
        <v>4504</v>
      </c>
      <c r="F1420" s="135"/>
    </row>
    <row r="1421" spans="1:6" s="7" customFormat="1" ht="18" customHeight="1" x14ac:dyDescent="0.25">
      <c r="A1421" s="271" t="s">
        <v>3905</v>
      </c>
      <c r="B1421" s="255" t="s">
        <v>1331</v>
      </c>
      <c r="C1421" s="255">
        <v>2</v>
      </c>
      <c r="D1421" s="255" t="s">
        <v>3905</v>
      </c>
      <c r="E1421" s="272" t="s">
        <v>4505</v>
      </c>
      <c r="F1421" s="135"/>
    </row>
    <row r="1422" spans="1:6" s="7" customFormat="1" ht="18" customHeight="1" x14ac:dyDescent="0.25">
      <c r="A1422" s="271" t="s">
        <v>3905</v>
      </c>
      <c r="B1422" s="255" t="s">
        <v>1331</v>
      </c>
      <c r="C1422" s="255">
        <v>2</v>
      </c>
      <c r="D1422" s="255" t="s">
        <v>2117</v>
      </c>
      <c r="E1422" s="272" t="s">
        <v>4506</v>
      </c>
      <c r="F1422" s="135"/>
    </row>
    <row r="1423" spans="1:6" s="7" customFormat="1" ht="18" customHeight="1" x14ac:dyDescent="0.25">
      <c r="A1423" s="271" t="s">
        <v>3905</v>
      </c>
      <c r="B1423" s="255" t="s">
        <v>1331</v>
      </c>
      <c r="C1423" s="255">
        <v>2</v>
      </c>
      <c r="D1423" s="255" t="s">
        <v>2119</v>
      </c>
      <c r="E1423" s="272" t="s">
        <v>4507</v>
      </c>
      <c r="F1423" s="135"/>
    </row>
    <row r="1424" spans="1:6" s="7" customFormat="1" ht="18" customHeight="1" x14ac:dyDescent="0.25">
      <c r="A1424" s="269" t="s">
        <v>3905</v>
      </c>
      <c r="B1424" s="257" t="s">
        <v>1331</v>
      </c>
      <c r="C1424" s="257" t="s">
        <v>5218</v>
      </c>
      <c r="D1424" s="257" t="s">
        <v>7388</v>
      </c>
      <c r="E1424" s="270" t="s">
        <v>4508</v>
      </c>
      <c r="F1424" s="135"/>
    </row>
    <row r="1425" spans="1:6" s="7" customFormat="1" ht="18" customHeight="1" x14ac:dyDescent="0.25">
      <c r="A1425" s="271" t="s">
        <v>3905</v>
      </c>
      <c r="B1425" s="255" t="s">
        <v>1331</v>
      </c>
      <c r="C1425" s="255">
        <v>2</v>
      </c>
      <c r="D1425" s="255" t="s">
        <v>6519</v>
      </c>
      <c r="E1425" s="272" t="s">
        <v>2710</v>
      </c>
      <c r="F1425" s="135"/>
    </row>
    <row r="1426" spans="1:6" s="7" customFormat="1" ht="18" customHeight="1" x14ac:dyDescent="0.25">
      <c r="A1426" s="271" t="s">
        <v>3905</v>
      </c>
      <c r="B1426" s="255" t="s">
        <v>1331</v>
      </c>
      <c r="C1426" s="255">
        <v>2</v>
      </c>
      <c r="D1426" s="255" t="s">
        <v>6521</v>
      </c>
      <c r="E1426" s="272" t="s">
        <v>4110</v>
      </c>
      <c r="F1426" s="135"/>
    </row>
    <row r="1427" spans="1:6" s="7" customFormat="1" ht="18" customHeight="1" x14ac:dyDescent="0.25">
      <c r="A1427" s="271" t="s">
        <v>3905</v>
      </c>
      <c r="B1427" s="255" t="s">
        <v>1331</v>
      </c>
      <c r="C1427" s="255">
        <v>2</v>
      </c>
      <c r="D1427" s="255" t="s">
        <v>5653</v>
      </c>
      <c r="E1427" s="272" t="s">
        <v>4111</v>
      </c>
      <c r="F1427" s="135"/>
    </row>
    <row r="1428" spans="1:6" s="7" customFormat="1" ht="18" customHeight="1" x14ac:dyDescent="0.25">
      <c r="A1428" s="271" t="s">
        <v>3905</v>
      </c>
      <c r="B1428" s="255" t="s">
        <v>1331</v>
      </c>
      <c r="C1428" s="255">
        <v>2</v>
      </c>
      <c r="D1428" s="255" t="s">
        <v>4783</v>
      </c>
      <c r="E1428" s="272" t="s">
        <v>4112</v>
      </c>
      <c r="F1428" s="135"/>
    </row>
    <row r="1429" spans="1:6" s="7" customFormat="1" ht="18" customHeight="1" x14ac:dyDescent="0.25">
      <c r="A1429" s="271" t="s">
        <v>3905</v>
      </c>
      <c r="B1429" s="255" t="s">
        <v>1331</v>
      </c>
      <c r="C1429" s="255">
        <v>2</v>
      </c>
      <c r="D1429" s="255" t="s">
        <v>1218</v>
      </c>
      <c r="E1429" s="272" t="s">
        <v>4938</v>
      </c>
      <c r="F1429" s="135"/>
    </row>
    <row r="1430" spans="1:6" s="7" customFormat="1" ht="18" customHeight="1" x14ac:dyDescent="0.25">
      <c r="A1430" s="269" t="s">
        <v>3905</v>
      </c>
      <c r="B1430" s="257" t="s">
        <v>1331</v>
      </c>
      <c r="C1430" s="257" t="s">
        <v>5218</v>
      </c>
      <c r="D1430" s="257" t="s">
        <v>1220</v>
      </c>
      <c r="E1430" s="270" t="s">
        <v>4939</v>
      </c>
      <c r="F1430" s="135"/>
    </row>
    <row r="1431" spans="1:6" s="7" customFormat="1" ht="18" customHeight="1" x14ac:dyDescent="0.25">
      <c r="A1431" s="271" t="s">
        <v>3905</v>
      </c>
      <c r="B1431" s="255" t="s">
        <v>1331</v>
      </c>
      <c r="C1431" s="255">
        <v>2</v>
      </c>
      <c r="D1431" s="255" t="s">
        <v>3907</v>
      </c>
      <c r="E1431" s="272" t="s">
        <v>262</v>
      </c>
      <c r="F1431" s="135"/>
    </row>
    <row r="1432" spans="1:6" s="7" customFormat="1" ht="18" customHeight="1" x14ac:dyDescent="0.25">
      <c r="A1432" s="271" t="s">
        <v>3905</v>
      </c>
      <c r="B1432" s="255" t="s">
        <v>1331</v>
      </c>
      <c r="C1432" s="255">
        <v>2</v>
      </c>
      <c r="D1432" s="255" t="s">
        <v>3909</v>
      </c>
      <c r="E1432" s="272" t="s">
        <v>1178</v>
      </c>
      <c r="F1432" s="135"/>
    </row>
    <row r="1433" spans="1:6" s="7" customFormat="1" ht="18" customHeight="1" x14ac:dyDescent="0.25">
      <c r="A1433" s="271" t="s">
        <v>3905</v>
      </c>
      <c r="B1433" s="255" t="s">
        <v>1331</v>
      </c>
      <c r="C1433" s="255">
        <v>2</v>
      </c>
      <c r="D1433" s="255" t="s">
        <v>3911</v>
      </c>
      <c r="E1433" s="272" t="s">
        <v>2077</v>
      </c>
      <c r="F1433" s="135"/>
    </row>
    <row r="1434" spans="1:6" s="7" customFormat="1" ht="18" customHeight="1" x14ac:dyDescent="0.25">
      <c r="A1434" s="271" t="s">
        <v>3905</v>
      </c>
      <c r="B1434" s="255" t="s">
        <v>1331</v>
      </c>
      <c r="C1434" s="255">
        <v>2</v>
      </c>
      <c r="D1434" s="255" t="s">
        <v>3913</v>
      </c>
      <c r="E1434" s="272" t="s">
        <v>3873</v>
      </c>
      <c r="F1434" s="135"/>
    </row>
    <row r="1435" spans="1:6" s="7" customFormat="1" ht="18" customHeight="1" x14ac:dyDescent="0.25">
      <c r="A1435" s="271" t="s">
        <v>3905</v>
      </c>
      <c r="B1435" s="255" t="s">
        <v>1331</v>
      </c>
      <c r="C1435" s="255">
        <v>2</v>
      </c>
      <c r="D1435" s="255" t="s">
        <v>9833</v>
      </c>
      <c r="E1435" s="272" t="s">
        <v>4229</v>
      </c>
      <c r="F1435" s="135"/>
    </row>
    <row r="1436" spans="1:6" s="7" customFormat="1" ht="18" customHeight="1" x14ac:dyDescent="0.25">
      <c r="A1436" s="267" t="s">
        <v>3905</v>
      </c>
      <c r="B1436" s="253" t="s">
        <v>1331</v>
      </c>
      <c r="C1436" s="253">
        <v>3</v>
      </c>
      <c r="D1436" s="253" t="s">
        <v>9563</v>
      </c>
      <c r="E1436" s="268" t="s">
        <v>4230</v>
      </c>
      <c r="F1436" s="135"/>
    </row>
    <row r="1437" spans="1:6" s="7" customFormat="1" ht="18" customHeight="1" x14ac:dyDescent="0.25">
      <c r="A1437" s="269" t="s">
        <v>3905</v>
      </c>
      <c r="B1437" s="257" t="s">
        <v>1331</v>
      </c>
      <c r="C1437" s="257">
        <v>3</v>
      </c>
      <c r="D1437" s="257">
        <v>10</v>
      </c>
      <c r="E1437" s="270" t="s">
        <v>4231</v>
      </c>
      <c r="F1437" s="135"/>
    </row>
    <row r="1438" spans="1:6" s="7" customFormat="1" ht="18" customHeight="1" x14ac:dyDescent="0.25">
      <c r="A1438" s="271" t="s">
        <v>3905</v>
      </c>
      <c r="B1438" s="255" t="s">
        <v>1331</v>
      </c>
      <c r="C1438" s="255">
        <v>3</v>
      </c>
      <c r="D1438" s="255">
        <v>11</v>
      </c>
      <c r="E1438" s="272" t="s">
        <v>4232</v>
      </c>
      <c r="F1438" s="135"/>
    </row>
    <row r="1439" spans="1:6" s="7" customFormat="1" ht="18" customHeight="1" x14ac:dyDescent="0.25">
      <c r="A1439" s="271" t="s">
        <v>3905</v>
      </c>
      <c r="B1439" s="255" t="s">
        <v>1331</v>
      </c>
      <c r="C1439" s="255">
        <v>3</v>
      </c>
      <c r="D1439" s="255">
        <v>12</v>
      </c>
      <c r="E1439" s="272" t="s">
        <v>4233</v>
      </c>
      <c r="F1439" s="135"/>
    </row>
    <row r="1440" spans="1:6" s="7" customFormat="1" ht="18" customHeight="1" x14ac:dyDescent="0.25">
      <c r="A1440" s="271" t="s">
        <v>3905</v>
      </c>
      <c r="B1440" s="255" t="s">
        <v>1331</v>
      </c>
      <c r="C1440" s="255">
        <v>3</v>
      </c>
      <c r="D1440" s="255">
        <v>13</v>
      </c>
      <c r="E1440" s="272" t="s">
        <v>7096</v>
      </c>
      <c r="F1440" s="135"/>
    </row>
    <row r="1441" spans="1:6" s="7" customFormat="1" ht="18" customHeight="1" x14ac:dyDescent="0.25">
      <c r="A1441" s="271" t="s">
        <v>3905</v>
      </c>
      <c r="B1441" s="255" t="s">
        <v>1331</v>
      </c>
      <c r="C1441" s="255">
        <v>3</v>
      </c>
      <c r="D1441" s="255">
        <v>14</v>
      </c>
      <c r="E1441" s="272" t="s">
        <v>7097</v>
      </c>
      <c r="F1441" s="135"/>
    </row>
    <row r="1442" spans="1:6" s="7" customFormat="1" ht="18" customHeight="1" x14ac:dyDescent="0.25">
      <c r="A1442" s="271" t="s">
        <v>3905</v>
      </c>
      <c r="B1442" s="255" t="s">
        <v>1331</v>
      </c>
      <c r="C1442" s="255">
        <v>3</v>
      </c>
      <c r="D1442" s="255">
        <v>19</v>
      </c>
      <c r="E1442" s="272" t="s">
        <v>6220</v>
      </c>
      <c r="F1442" s="135"/>
    </row>
    <row r="1443" spans="1:6" s="7" customFormat="1" ht="18" customHeight="1" x14ac:dyDescent="0.25">
      <c r="A1443" s="269" t="s">
        <v>3905</v>
      </c>
      <c r="B1443" s="257" t="s">
        <v>1331</v>
      </c>
      <c r="C1443" s="257">
        <v>3</v>
      </c>
      <c r="D1443" s="257" t="s">
        <v>7388</v>
      </c>
      <c r="E1443" s="270" t="s">
        <v>6221</v>
      </c>
      <c r="F1443" s="135"/>
    </row>
    <row r="1444" spans="1:6" s="7" customFormat="1" ht="18" customHeight="1" x14ac:dyDescent="0.25">
      <c r="A1444" s="271" t="s">
        <v>3905</v>
      </c>
      <c r="B1444" s="255" t="s">
        <v>1331</v>
      </c>
      <c r="C1444" s="255">
        <v>3</v>
      </c>
      <c r="D1444" s="255">
        <v>21</v>
      </c>
      <c r="E1444" s="272" t="s">
        <v>6222</v>
      </c>
      <c r="F1444" s="135"/>
    </row>
    <row r="1445" spans="1:6" s="7" customFormat="1" ht="18" customHeight="1" x14ac:dyDescent="0.25">
      <c r="A1445" s="271" t="s">
        <v>3905</v>
      </c>
      <c r="B1445" s="255" t="s">
        <v>1331</v>
      </c>
      <c r="C1445" s="255">
        <v>3</v>
      </c>
      <c r="D1445" s="255">
        <v>22</v>
      </c>
      <c r="E1445" s="272" t="s">
        <v>2916</v>
      </c>
      <c r="F1445" s="135"/>
    </row>
    <row r="1446" spans="1:6" s="7" customFormat="1" ht="18" customHeight="1" x14ac:dyDescent="0.25">
      <c r="A1446" s="271" t="s">
        <v>3905</v>
      </c>
      <c r="B1446" s="255" t="s">
        <v>1331</v>
      </c>
      <c r="C1446" s="255">
        <v>3</v>
      </c>
      <c r="D1446" s="255">
        <v>23</v>
      </c>
      <c r="E1446" s="272" t="s">
        <v>4710</v>
      </c>
      <c r="F1446" s="135"/>
    </row>
    <row r="1447" spans="1:6" s="7" customFormat="1" ht="18" customHeight="1" x14ac:dyDescent="0.25">
      <c r="A1447" s="271" t="s">
        <v>3905</v>
      </c>
      <c r="B1447" s="255" t="s">
        <v>1331</v>
      </c>
      <c r="C1447" s="255">
        <v>3</v>
      </c>
      <c r="D1447" s="255">
        <v>24</v>
      </c>
      <c r="E1447" s="272" t="s">
        <v>4711</v>
      </c>
      <c r="F1447" s="135"/>
    </row>
    <row r="1448" spans="1:6" s="7" customFormat="1" ht="18" customHeight="1" x14ac:dyDescent="0.25">
      <c r="A1448" s="271" t="s">
        <v>3905</v>
      </c>
      <c r="B1448" s="255" t="s">
        <v>1331</v>
      </c>
      <c r="C1448" s="255">
        <v>3</v>
      </c>
      <c r="D1448" s="255">
        <v>29</v>
      </c>
      <c r="E1448" s="272" t="s">
        <v>4712</v>
      </c>
      <c r="F1448" s="135"/>
    </row>
    <row r="1449" spans="1:6" s="7" customFormat="1" ht="18" customHeight="1" x14ac:dyDescent="0.25">
      <c r="A1449" s="269" t="s">
        <v>3905</v>
      </c>
      <c r="B1449" s="257" t="s">
        <v>1331</v>
      </c>
      <c r="C1449" s="257">
        <v>3</v>
      </c>
      <c r="D1449" s="257" t="s">
        <v>1220</v>
      </c>
      <c r="E1449" s="270" t="s">
        <v>4713</v>
      </c>
      <c r="F1449" s="135"/>
    </row>
    <row r="1450" spans="1:6" s="7" customFormat="1" ht="18" customHeight="1" x14ac:dyDescent="0.25">
      <c r="A1450" s="271" t="s">
        <v>3905</v>
      </c>
      <c r="B1450" s="255" t="s">
        <v>1331</v>
      </c>
      <c r="C1450" s="255">
        <v>3</v>
      </c>
      <c r="D1450" s="255">
        <v>31</v>
      </c>
      <c r="E1450" s="272" t="s">
        <v>6507</v>
      </c>
      <c r="F1450" s="135"/>
    </row>
    <row r="1451" spans="1:6" s="7" customFormat="1" ht="18" customHeight="1" x14ac:dyDescent="0.25">
      <c r="A1451" s="271" t="s">
        <v>3905</v>
      </c>
      <c r="B1451" s="255" t="s">
        <v>1331</v>
      </c>
      <c r="C1451" s="255">
        <v>3</v>
      </c>
      <c r="D1451" s="255">
        <v>32</v>
      </c>
      <c r="E1451" s="272" t="s">
        <v>5646</v>
      </c>
      <c r="F1451" s="135"/>
    </row>
    <row r="1452" spans="1:6" s="7" customFormat="1" ht="18" customHeight="1" x14ac:dyDescent="0.25">
      <c r="A1452" s="271" t="s">
        <v>3905</v>
      </c>
      <c r="B1452" s="255" t="s">
        <v>1331</v>
      </c>
      <c r="C1452" s="255">
        <v>3</v>
      </c>
      <c r="D1452" s="255">
        <v>33</v>
      </c>
      <c r="E1452" s="272" t="s">
        <v>5647</v>
      </c>
      <c r="F1452" s="135"/>
    </row>
    <row r="1453" spans="1:6" s="7" customFormat="1" ht="18" customHeight="1" x14ac:dyDescent="0.25">
      <c r="A1453" s="271" t="s">
        <v>3905</v>
      </c>
      <c r="B1453" s="255" t="s">
        <v>1331</v>
      </c>
      <c r="C1453" s="255">
        <v>3</v>
      </c>
      <c r="D1453" s="255">
        <v>34</v>
      </c>
      <c r="E1453" s="272" t="s">
        <v>4561</v>
      </c>
      <c r="F1453" s="135"/>
    </row>
    <row r="1454" spans="1:6" s="7" customFormat="1" ht="18" customHeight="1" x14ac:dyDescent="0.25">
      <c r="A1454" s="271" t="s">
        <v>3905</v>
      </c>
      <c r="B1454" s="255" t="s">
        <v>1331</v>
      </c>
      <c r="C1454" s="255">
        <v>3</v>
      </c>
      <c r="D1454" s="255">
        <v>39</v>
      </c>
      <c r="E1454" s="272" t="s">
        <v>3951</v>
      </c>
      <c r="F1454" s="135"/>
    </row>
    <row r="1455" spans="1:6" s="7" customFormat="1" ht="18" customHeight="1" x14ac:dyDescent="0.25">
      <c r="A1455" s="269" t="s">
        <v>3905</v>
      </c>
      <c r="B1455" s="257" t="s">
        <v>1331</v>
      </c>
      <c r="C1455" s="257">
        <v>3</v>
      </c>
      <c r="D1455" s="257" t="s">
        <v>9835</v>
      </c>
      <c r="E1455" s="270" t="s">
        <v>2317</v>
      </c>
      <c r="F1455" s="135"/>
    </row>
    <row r="1456" spans="1:6" s="7" customFormat="1" ht="18" customHeight="1" x14ac:dyDescent="0.25">
      <c r="A1456" s="271" t="s">
        <v>3905</v>
      </c>
      <c r="B1456" s="255" t="s">
        <v>1331</v>
      </c>
      <c r="C1456" s="255">
        <v>3</v>
      </c>
      <c r="D1456" s="255" t="s">
        <v>9837</v>
      </c>
      <c r="E1456" s="272" t="s">
        <v>2418</v>
      </c>
      <c r="F1456" s="135"/>
    </row>
    <row r="1457" spans="1:6" s="7" customFormat="1" ht="18" customHeight="1" x14ac:dyDescent="0.25">
      <c r="A1457" s="271" t="s">
        <v>3905</v>
      </c>
      <c r="B1457" s="255" t="s">
        <v>1331</v>
      </c>
      <c r="C1457" s="255">
        <v>3</v>
      </c>
      <c r="D1457" s="255" t="s">
        <v>9164</v>
      </c>
      <c r="E1457" s="272" t="s">
        <v>3310</v>
      </c>
      <c r="F1457" s="135"/>
    </row>
    <row r="1458" spans="1:6" s="7" customFormat="1" ht="18" customHeight="1" x14ac:dyDescent="0.25">
      <c r="A1458" s="271" t="s">
        <v>3905</v>
      </c>
      <c r="B1458" s="255" t="s">
        <v>1331</v>
      </c>
      <c r="C1458" s="255">
        <v>3</v>
      </c>
      <c r="D1458" s="255" t="s">
        <v>3056</v>
      </c>
      <c r="E1458" s="272" t="s">
        <v>3311</v>
      </c>
      <c r="F1458" s="135"/>
    </row>
    <row r="1459" spans="1:6" s="7" customFormat="1" ht="18" customHeight="1" x14ac:dyDescent="0.25">
      <c r="A1459" s="271" t="s">
        <v>3905</v>
      </c>
      <c r="B1459" s="255" t="s">
        <v>1331</v>
      </c>
      <c r="C1459" s="255">
        <v>3</v>
      </c>
      <c r="D1459" s="255" t="s">
        <v>7349</v>
      </c>
      <c r="E1459" s="272" t="s">
        <v>4220</v>
      </c>
      <c r="F1459" s="135"/>
    </row>
    <row r="1460" spans="1:6" s="7" customFormat="1" ht="18" customHeight="1" x14ac:dyDescent="0.25">
      <c r="A1460" s="271" t="s">
        <v>3905</v>
      </c>
      <c r="B1460" s="255" t="s">
        <v>1331</v>
      </c>
      <c r="C1460" s="255">
        <v>3</v>
      </c>
      <c r="D1460" s="255" t="s">
        <v>7954</v>
      </c>
      <c r="E1460" s="272" t="s">
        <v>5090</v>
      </c>
      <c r="F1460" s="135"/>
    </row>
    <row r="1461" spans="1:6" s="7" customFormat="1" ht="18" customHeight="1" x14ac:dyDescent="0.25">
      <c r="A1461" s="269" t="s">
        <v>3905</v>
      </c>
      <c r="B1461" s="257" t="s">
        <v>1331</v>
      </c>
      <c r="C1461" s="257">
        <v>3</v>
      </c>
      <c r="D1461" s="257" t="s">
        <v>7956</v>
      </c>
      <c r="E1461" s="270" t="s">
        <v>5943</v>
      </c>
      <c r="F1461" s="135"/>
    </row>
    <row r="1462" spans="1:6" s="7" customFormat="1" ht="18" customHeight="1" x14ac:dyDescent="0.25">
      <c r="A1462" s="271" t="s">
        <v>3905</v>
      </c>
      <c r="B1462" s="255" t="s">
        <v>1331</v>
      </c>
      <c r="C1462" s="255">
        <v>3</v>
      </c>
      <c r="D1462" s="255" t="s">
        <v>7068</v>
      </c>
      <c r="E1462" s="272" t="s">
        <v>5944</v>
      </c>
      <c r="F1462" s="135"/>
    </row>
    <row r="1463" spans="1:6" s="7" customFormat="1" ht="18" customHeight="1" x14ac:dyDescent="0.25">
      <c r="A1463" s="271" t="s">
        <v>3905</v>
      </c>
      <c r="B1463" s="255" t="s">
        <v>1331</v>
      </c>
      <c r="C1463" s="255">
        <v>3</v>
      </c>
      <c r="D1463" s="255" t="s">
        <v>7070</v>
      </c>
      <c r="E1463" s="272" t="s">
        <v>5945</v>
      </c>
      <c r="F1463" s="135"/>
    </row>
    <row r="1464" spans="1:6" s="7" customFormat="1" ht="18" customHeight="1" x14ac:dyDescent="0.25">
      <c r="A1464" s="271" t="s">
        <v>3905</v>
      </c>
      <c r="B1464" s="255" t="s">
        <v>1331</v>
      </c>
      <c r="C1464" s="255">
        <v>3</v>
      </c>
      <c r="D1464" s="255" t="s">
        <v>5612</v>
      </c>
      <c r="E1464" s="272" t="s">
        <v>5946</v>
      </c>
      <c r="F1464" s="135"/>
    </row>
    <row r="1465" spans="1:6" s="7" customFormat="1" ht="18" customHeight="1" x14ac:dyDescent="0.25">
      <c r="A1465" s="271" t="s">
        <v>3905</v>
      </c>
      <c r="B1465" s="255" t="s">
        <v>1331</v>
      </c>
      <c r="C1465" s="255">
        <v>3</v>
      </c>
      <c r="D1465" s="255" t="s">
        <v>7551</v>
      </c>
      <c r="E1465" s="272" t="s">
        <v>5947</v>
      </c>
      <c r="F1465" s="135"/>
    </row>
    <row r="1466" spans="1:6" s="7" customFormat="1" ht="18" customHeight="1" x14ac:dyDescent="0.25">
      <c r="A1466" s="271" t="s">
        <v>3905</v>
      </c>
      <c r="B1466" s="255" t="s">
        <v>1331</v>
      </c>
      <c r="C1466" s="255">
        <v>3</v>
      </c>
      <c r="D1466" s="255" t="s">
        <v>7553</v>
      </c>
      <c r="E1466" s="272" t="s">
        <v>7044</v>
      </c>
      <c r="F1466" s="135"/>
    </row>
    <row r="1467" spans="1:6" s="7" customFormat="1" ht="18" customHeight="1" x14ac:dyDescent="0.25">
      <c r="A1467" s="269" t="s">
        <v>3905</v>
      </c>
      <c r="B1467" s="257" t="s">
        <v>1331</v>
      </c>
      <c r="C1467" s="257">
        <v>3</v>
      </c>
      <c r="D1467" s="257" t="s">
        <v>7555</v>
      </c>
      <c r="E1467" s="270" t="s">
        <v>7045</v>
      </c>
      <c r="F1467" s="135"/>
    </row>
    <row r="1468" spans="1:6" s="7" customFormat="1" ht="18" customHeight="1" x14ac:dyDescent="0.25">
      <c r="A1468" s="271" t="s">
        <v>3905</v>
      </c>
      <c r="B1468" s="255" t="s">
        <v>1331</v>
      </c>
      <c r="C1468" s="255">
        <v>3</v>
      </c>
      <c r="D1468" s="255" t="s">
        <v>7557</v>
      </c>
      <c r="E1468" s="272" t="s">
        <v>7046</v>
      </c>
      <c r="F1468" s="135"/>
    </row>
    <row r="1469" spans="1:6" s="7" customFormat="1" ht="18" customHeight="1" x14ac:dyDescent="0.25">
      <c r="A1469" s="271" t="s">
        <v>3905</v>
      </c>
      <c r="B1469" s="255" t="s">
        <v>1331</v>
      </c>
      <c r="C1469" s="255">
        <v>3</v>
      </c>
      <c r="D1469" s="255" t="s">
        <v>7559</v>
      </c>
      <c r="E1469" s="272" t="s">
        <v>7047</v>
      </c>
      <c r="F1469" s="135"/>
    </row>
    <row r="1470" spans="1:6" s="7" customFormat="1" ht="18" customHeight="1" x14ac:dyDescent="0.25">
      <c r="A1470" s="271" t="s">
        <v>3905</v>
      </c>
      <c r="B1470" s="255" t="s">
        <v>1331</v>
      </c>
      <c r="C1470" s="255">
        <v>3</v>
      </c>
      <c r="D1470" s="255" t="s">
        <v>7561</v>
      </c>
      <c r="E1470" s="272" t="s">
        <v>7048</v>
      </c>
      <c r="F1470" s="135"/>
    </row>
    <row r="1471" spans="1:6" s="7" customFormat="1" ht="18" customHeight="1" x14ac:dyDescent="0.25">
      <c r="A1471" s="271" t="s">
        <v>3905</v>
      </c>
      <c r="B1471" s="255" t="s">
        <v>1331</v>
      </c>
      <c r="C1471" s="255">
        <v>3</v>
      </c>
      <c r="D1471" s="255" t="s">
        <v>7563</v>
      </c>
      <c r="E1471" s="272" t="s">
        <v>2201</v>
      </c>
      <c r="F1471" s="135"/>
    </row>
    <row r="1472" spans="1:6" s="7" customFormat="1" ht="18" customHeight="1" x14ac:dyDescent="0.25">
      <c r="A1472" s="271" t="s">
        <v>3905</v>
      </c>
      <c r="B1472" s="255" t="s">
        <v>1331</v>
      </c>
      <c r="C1472" s="255">
        <v>3</v>
      </c>
      <c r="D1472" s="255" t="s">
        <v>7565</v>
      </c>
      <c r="E1472" s="272" t="s">
        <v>3434</v>
      </c>
      <c r="F1472" s="135"/>
    </row>
    <row r="1473" spans="1:6" s="7" customFormat="1" ht="18" customHeight="1" x14ac:dyDescent="0.25">
      <c r="A1473" s="269" t="s">
        <v>3905</v>
      </c>
      <c r="B1473" s="257" t="s">
        <v>1331</v>
      </c>
      <c r="C1473" s="257">
        <v>3</v>
      </c>
      <c r="D1473" s="257" t="s">
        <v>7567</v>
      </c>
      <c r="E1473" s="270" t="s">
        <v>3435</v>
      </c>
      <c r="F1473" s="135"/>
    </row>
    <row r="1474" spans="1:6" s="7" customFormat="1" ht="18" customHeight="1" x14ac:dyDescent="0.25">
      <c r="A1474" s="271" t="s">
        <v>3905</v>
      </c>
      <c r="B1474" s="255" t="s">
        <v>1331</v>
      </c>
      <c r="C1474" s="255">
        <v>3</v>
      </c>
      <c r="D1474" s="255" t="s">
        <v>493</v>
      </c>
      <c r="E1474" s="272" t="s">
        <v>3436</v>
      </c>
      <c r="F1474" s="135"/>
    </row>
    <row r="1475" spans="1:6" s="7" customFormat="1" ht="18" customHeight="1" x14ac:dyDescent="0.25">
      <c r="A1475" s="271" t="s">
        <v>3905</v>
      </c>
      <c r="B1475" s="255" t="s">
        <v>1331</v>
      </c>
      <c r="C1475" s="255">
        <v>3</v>
      </c>
      <c r="D1475" s="255" t="s">
        <v>729</v>
      </c>
      <c r="E1475" s="272" t="s">
        <v>3437</v>
      </c>
      <c r="F1475" s="135"/>
    </row>
    <row r="1476" spans="1:6" s="7" customFormat="1" ht="18" customHeight="1" x14ac:dyDescent="0.25">
      <c r="A1476" s="271" t="s">
        <v>3905</v>
      </c>
      <c r="B1476" s="255" t="s">
        <v>1331</v>
      </c>
      <c r="C1476" s="255">
        <v>3</v>
      </c>
      <c r="D1476" s="255" t="s">
        <v>1698</v>
      </c>
      <c r="E1476" s="272" t="s">
        <v>3438</v>
      </c>
      <c r="F1476" s="135"/>
    </row>
    <row r="1477" spans="1:6" s="7" customFormat="1" ht="18" customHeight="1" x14ac:dyDescent="0.25">
      <c r="A1477" s="271" t="s">
        <v>3905</v>
      </c>
      <c r="B1477" s="255" t="s">
        <v>1331</v>
      </c>
      <c r="C1477" s="255">
        <v>3</v>
      </c>
      <c r="D1477" s="255" t="s">
        <v>1700</v>
      </c>
      <c r="E1477" s="272" t="s">
        <v>3638</v>
      </c>
      <c r="F1477" s="135"/>
    </row>
    <row r="1478" spans="1:6" s="7" customFormat="1" ht="18" customHeight="1" x14ac:dyDescent="0.25">
      <c r="A1478" s="271" t="s">
        <v>3905</v>
      </c>
      <c r="B1478" s="255" t="s">
        <v>1331</v>
      </c>
      <c r="C1478" s="255">
        <v>3</v>
      </c>
      <c r="D1478" s="255" t="s">
        <v>1702</v>
      </c>
      <c r="E1478" s="272" t="s">
        <v>3639</v>
      </c>
      <c r="F1478" s="135"/>
    </row>
    <row r="1479" spans="1:6" s="7" customFormat="1" ht="18" customHeight="1" x14ac:dyDescent="0.25">
      <c r="A1479" s="269" t="s">
        <v>3905</v>
      </c>
      <c r="B1479" s="257" t="s">
        <v>1331</v>
      </c>
      <c r="C1479" s="257">
        <v>3</v>
      </c>
      <c r="D1479" s="257" t="s">
        <v>9294</v>
      </c>
      <c r="E1479" s="270" t="s">
        <v>4542</v>
      </c>
      <c r="F1479" s="135"/>
    </row>
    <row r="1480" spans="1:6" s="7" customFormat="1" ht="18" customHeight="1" x14ac:dyDescent="0.25">
      <c r="A1480" s="271" t="s">
        <v>3905</v>
      </c>
      <c r="B1480" s="255" t="s">
        <v>1331</v>
      </c>
      <c r="C1480" s="255">
        <v>3</v>
      </c>
      <c r="D1480" s="255" t="s">
        <v>8879</v>
      </c>
      <c r="E1480" s="272" t="s">
        <v>5403</v>
      </c>
      <c r="F1480" s="135"/>
    </row>
    <row r="1481" spans="1:6" s="7" customFormat="1" ht="18" customHeight="1" x14ac:dyDescent="0.25">
      <c r="A1481" s="271" t="s">
        <v>3905</v>
      </c>
      <c r="B1481" s="255" t="s">
        <v>1331</v>
      </c>
      <c r="C1481" s="255">
        <v>3</v>
      </c>
      <c r="D1481" s="255" t="s">
        <v>8896</v>
      </c>
      <c r="E1481" s="272" t="s">
        <v>5404</v>
      </c>
      <c r="F1481" s="135"/>
    </row>
    <row r="1482" spans="1:6" s="7" customFormat="1" ht="18" customHeight="1" x14ac:dyDescent="0.25">
      <c r="A1482" s="271" t="s">
        <v>3905</v>
      </c>
      <c r="B1482" s="255" t="s">
        <v>1331</v>
      </c>
      <c r="C1482" s="255">
        <v>3</v>
      </c>
      <c r="D1482" s="255" t="s">
        <v>8898</v>
      </c>
      <c r="E1482" s="272" t="s">
        <v>6270</v>
      </c>
      <c r="F1482" s="135"/>
    </row>
    <row r="1483" spans="1:6" s="7" customFormat="1" ht="18" customHeight="1" x14ac:dyDescent="0.25">
      <c r="A1483" s="271" t="s">
        <v>3905</v>
      </c>
      <c r="B1483" s="255" t="s">
        <v>1331</v>
      </c>
      <c r="C1483" s="255">
        <v>3</v>
      </c>
      <c r="D1483" s="255" t="s">
        <v>6549</v>
      </c>
      <c r="E1483" s="272" t="s">
        <v>6271</v>
      </c>
      <c r="F1483" s="135"/>
    </row>
    <row r="1484" spans="1:6" s="7" customFormat="1" ht="18" customHeight="1" x14ac:dyDescent="0.25">
      <c r="A1484" s="271" t="s">
        <v>3905</v>
      </c>
      <c r="B1484" s="255" t="s">
        <v>1331</v>
      </c>
      <c r="C1484" s="255">
        <v>3</v>
      </c>
      <c r="D1484" s="255" t="s">
        <v>9742</v>
      </c>
      <c r="E1484" s="272" t="s">
        <v>6272</v>
      </c>
      <c r="F1484" s="135"/>
    </row>
    <row r="1485" spans="1:6" s="7" customFormat="1" ht="18" customHeight="1" x14ac:dyDescent="0.25">
      <c r="A1485" s="269" t="s">
        <v>3905</v>
      </c>
      <c r="B1485" s="257" t="s">
        <v>1331</v>
      </c>
      <c r="C1485" s="257">
        <v>3</v>
      </c>
      <c r="D1485" s="257" t="s">
        <v>5530</v>
      </c>
      <c r="E1485" s="270" t="s">
        <v>6273</v>
      </c>
      <c r="F1485" s="135"/>
    </row>
    <row r="1486" spans="1:6" s="7" customFormat="1" ht="18" customHeight="1" x14ac:dyDescent="0.25">
      <c r="A1486" s="271" t="s">
        <v>3905</v>
      </c>
      <c r="B1486" s="255" t="s">
        <v>1331</v>
      </c>
      <c r="C1486" s="255">
        <v>3</v>
      </c>
      <c r="D1486" s="255" t="s">
        <v>9744</v>
      </c>
      <c r="E1486" s="272" t="s">
        <v>6274</v>
      </c>
      <c r="F1486" s="135"/>
    </row>
    <row r="1487" spans="1:6" s="7" customFormat="1" ht="18" customHeight="1" x14ac:dyDescent="0.25">
      <c r="A1487" s="271" t="s">
        <v>3905</v>
      </c>
      <c r="B1487" s="255" t="s">
        <v>1331</v>
      </c>
      <c r="C1487" s="255">
        <v>3</v>
      </c>
      <c r="D1487" s="255" t="s">
        <v>8855</v>
      </c>
      <c r="E1487" s="272" t="s">
        <v>6275</v>
      </c>
      <c r="F1487" s="135"/>
    </row>
    <row r="1488" spans="1:6" s="7" customFormat="1" ht="18" customHeight="1" x14ac:dyDescent="0.25">
      <c r="A1488" s="271" t="s">
        <v>3905</v>
      </c>
      <c r="B1488" s="255" t="s">
        <v>1331</v>
      </c>
      <c r="C1488" s="255">
        <v>3</v>
      </c>
      <c r="D1488" s="255" t="s">
        <v>8857</v>
      </c>
      <c r="E1488" s="272" t="s">
        <v>6276</v>
      </c>
      <c r="F1488" s="135"/>
    </row>
    <row r="1489" spans="1:6" s="7" customFormat="1" ht="18" customHeight="1" x14ac:dyDescent="0.25">
      <c r="A1489" s="271" t="s">
        <v>3905</v>
      </c>
      <c r="B1489" s="255" t="s">
        <v>1331</v>
      </c>
      <c r="C1489" s="255">
        <v>3</v>
      </c>
      <c r="D1489" s="255" t="s">
        <v>7959</v>
      </c>
      <c r="E1489" s="272" t="s">
        <v>6277</v>
      </c>
      <c r="F1489" s="135"/>
    </row>
    <row r="1490" spans="1:6" s="7" customFormat="1" ht="18" customHeight="1" x14ac:dyDescent="0.25">
      <c r="A1490" s="271" t="s">
        <v>3905</v>
      </c>
      <c r="B1490" s="255" t="s">
        <v>1331</v>
      </c>
      <c r="C1490" s="255">
        <v>3</v>
      </c>
      <c r="D1490" s="255" t="s">
        <v>7961</v>
      </c>
      <c r="E1490" s="272" t="s">
        <v>2437</v>
      </c>
      <c r="F1490" s="135"/>
    </row>
    <row r="1491" spans="1:6" s="7" customFormat="1" ht="18" customHeight="1" x14ac:dyDescent="0.25">
      <c r="A1491" s="267" t="s">
        <v>3905</v>
      </c>
      <c r="B1491" s="253" t="s">
        <v>1331</v>
      </c>
      <c r="C1491" s="253">
        <v>4</v>
      </c>
      <c r="D1491" s="253" t="s">
        <v>9563</v>
      </c>
      <c r="E1491" s="268" t="s">
        <v>2438</v>
      </c>
      <c r="F1491" s="135"/>
    </row>
    <row r="1492" spans="1:6" s="7" customFormat="1" ht="18" customHeight="1" x14ac:dyDescent="0.25">
      <c r="A1492" s="269" t="s">
        <v>3905</v>
      </c>
      <c r="B1492" s="257" t="s">
        <v>1331</v>
      </c>
      <c r="C1492" s="257" t="s">
        <v>8847</v>
      </c>
      <c r="D1492" s="257" t="s">
        <v>3002</v>
      </c>
      <c r="E1492" s="270" t="s">
        <v>2439</v>
      </c>
      <c r="F1492" s="135"/>
    </row>
    <row r="1493" spans="1:6" s="7" customFormat="1" ht="18" customHeight="1" x14ac:dyDescent="0.25">
      <c r="A1493" s="271" t="s">
        <v>3905</v>
      </c>
      <c r="B1493" s="255" t="s">
        <v>1331</v>
      </c>
      <c r="C1493" s="255">
        <v>4</v>
      </c>
      <c r="D1493" s="255" t="s">
        <v>597</v>
      </c>
      <c r="E1493" s="272" t="s">
        <v>399</v>
      </c>
      <c r="F1493" s="135"/>
    </row>
    <row r="1494" spans="1:6" s="7" customFormat="1" ht="18" customHeight="1" x14ac:dyDescent="0.25">
      <c r="A1494" s="271" t="s">
        <v>3905</v>
      </c>
      <c r="B1494" s="255" t="s">
        <v>1331</v>
      </c>
      <c r="C1494" s="255">
        <v>4</v>
      </c>
      <c r="D1494" s="255" t="s">
        <v>2997</v>
      </c>
      <c r="E1494" s="272" t="s">
        <v>800</v>
      </c>
      <c r="F1494" s="135"/>
    </row>
    <row r="1495" spans="1:6" s="7" customFormat="1" ht="18" customHeight="1" x14ac:dyDescent="0.25">
      <c r="A1495" s="271" t="s">
        <v>3905</v>
      </c>
      <c r="B1495" s="255" t="s">
        <v>1331</v>
      </c>
      <c r="C1495" s="255">
        <v>4</v>
      </c>
      <c r="D1495" s="255" t="s">
        <v>3905</v>
      </c>
      <c r="E1495" s="272" t="s">
        <v>1859</v>
      </c>
      <c r="F1495" s="135"/>
    </row>
    <row r="1496" spans="1:6" s="7" customFormat="1" ht="18" customHeight="1" x14ac:dyDescent="0.25">
      <c r="A1496" s="271" t="s">
        <v>3905</v>
      </c>
      <c r="B1496" s="255" t="s">
        <v>1331</v>
      </c>
      <c r="C1496" s="255">
        <v>4</v>
      </c>
      <c r="D1496" s="255" t="s">
        <v>2117</v>
      </c>
      <c r="E1496" s="272" t="s">
        <v>1860</v>
      </c>
      <c r="F1496" s="135"/>
    </row>
    <row r="1497" spans="1:6" s="7" customFormat="1" ht="18" customHeight="1" x14ac:dyDescent="0.25">
      <c r="A1497" s="271" t="s">
        <v>3905</v>
      </c>
      <c r="B1497" s="255" t="s">
        <v>1331</v>
      </c>
      <c r="C1497" s="255">
        <v>4</v>
      </c>
      <c r="D1497" s="255" t="s">
        <v>2119</v>
      </c>
      <c r="E1497" s="272" t="s">
        <v>1861</v>
      </c>
      <c r="F1497" s="135"/>
    </row>
    <row r="1498" spans="1:6" s="7" customFormat="1" ht="18" customHeight="1" x14ac:dyDescent="0.25">
      <c r="A1498" s="269" t="s">
        <v>3905</v>
      </c>
      <c r="B1498" s="257" t="s">
        <v>1331</v>
      </c>
      <c r="C1498" s="257" t="s">
        <v>8847</v>
      </c>
      <c r="D1498" s="257" t="s">
        <v>7388</v>
      </c>
      <c r="E1498" s="270" t="s">
        <v>6216</v>
      </c>
      <c r="F1498" s="135"/>
    </row>
    <row r="1499" spans="1:6" s="7" customFormat="1" ht="18" customHeight="1" x14ac:dyDescent="0.25">
      <c r="A1499" s="271" t="s">
        <v>3905</v>
      </c>
      <c r="B1499" s="255" t="s">
        <v>1331</v>
      </c>
      <c r="C1499" s="255">
        <v>4</v>
      </c>
      <c r="D1499" s="255" t="s">
        <v>6519</v>
      </c>
      <c r="E1499" s="272" t="s">
        <v>6217</v>
      </c>
      <c r="F1499" s="135"/>
    </row>
    <row r="1500" spans="1:6" s="7" customFormat="1" ht="18" customHeight="1" x14ac:dyDescent="0.25">
      <c r="A1500" s="271" t="s">
        <v>3905</v>
      </c>
      <c r="B1500" s="255" t="s">
        <v>1331</v>
      </c>
      <c r="C1500" s="255">
        <v>4</v>
      </c>
      <c r="D1500" s="255" t="s">
        <v>6521</v>
      </c>
      <c r="E1500" s="272" t="s">
        <v>6218</v>
      </c>
      <c r="F1500" s="135"/>
    </row>
    <row r="1501" spans="1:6" s="7" customFormat="1" ht="18" customHeight="1" x14ac:dyDescent="0.25">
      <c r="A1501" s="271" t="s">
        <v>3905</v>
      </c>
      <c r="B1501" s="255" t="s">
        <v>1331</v>
      </c>
      <c r="C1501" s="255">
        <v>4</v>
      </c>
      <c r="D1501" s="255" t="s">
        <v>5653</v>
      </c>
      <c r="E1501" s="272" t="s">
        <v>6219</v>
      </c>
      <c r="F1501" s="135"/>
    </row>
    <row r="1502" spans="1:6" s="7" customFormat="1" ht="18" customHeight="1" x14ac:dyDescent="0.25">
      <c r="A1502" s="271" t="s">
        <v>3905</v>
      </c>
      <c r="B1502" s="255" t="s">
        <v>1331</v>
      </c>
      <c r="C1502" s="255">
        <v>4</v>
      </c>
      <c r="D1502" s="255" t="s">
        <v>4783</v>
      </c>
      <c r="E1502" s="272" t="s">
        <v>3666</v>
      </c>
      <c r="F1502" s="135"/>
    </row>
    <row r="1503" spans="1:6" s="7" customFormat="1" ht="18" customHeight="1" x14ac:dyDescent="0.25">
      <c r="A1503" s="271" t="s">
        <v>3905</v>
      </c>
      <c r="B1503" s="255" t="s">
        <v>1331</v>
      </c>
      <c r="C1503" s="255">
        <v>4</v>
      </c>
      <c r="D1503" s="255" t="s">
        <v>1218</v>
      </c>
      <c r="E1503" s="272" t="s">
        <v>1122</v>
      </c>
      <c r="F1503" s="135"/>
    </row>
    <row r="1504" spans="1:6" s="7" customFormat="1" ht="18" customHeight="1" x14ac:dyDescent="0.25">
      <c r="A1504" s="269" t="s">
        <v>3905</v>
      </c>
      <c r="B1504" s="257" t="s">
        <v>1331</v>
      </c>
      <c r="C1504" s="257" t="s">
        <v>8847</v>
      </c>
      <c r="D1504" s="257" t="s">
        <v>1220</v>
      </c>
      <c r="E1504" s="270" t="s">
        <v>1640</v>
      </c>
      <c r="F1504" s="135"/>
    </row>
    <row r="1505" spans="1:6" s="7" customFormat="1" ht="18" customHeight="1" x14ac:dyDescent="0.25">
      <c r="A1505" s="271" t="s">
        <v>3905</v>
      </c>
      <c r="B1505" s="255" t="s">
        <v>1331</v>
      </c>
      <c r="C1505" s="255">
        <v>4</v>
      </c>
      <c r="D1505" s="255" t="s">
        <v>3907</v>
      </c>
      <c r="E1505" s="272" t="s">
        <v>4326</v>
      </c>
      <c r="F1505" s="135"/>
    </row>
    <row r="1506" spans="1:6" s="7" customFormat="1" ht="18" customHeight="1" x14ac:dyDescent="0.25">
      <c r="A1506" s="271" t="s">
        <v>3905</v>
      </c>
      <c r="B1506" s="255" t="s">
        <v>1331</v>
      </c>
      <c r="C1506" s="255">
        <v>4</v>
      </c>
      <c r="D1506" s="255" t="s">
        <v>3909</v>
      </c>
      <c r="E1506" s="272" t="s">
        <v>4327</v>
      </c>
      <c r="F1506" s="135"/>
    </row>
    <row r="1507" spans="1:6" s="7" customFormat="1" ht="18" customHeight="1" x14ac:dyDescent="0.25">
      <c r="A1507" s="271" t="s">
        <v>3905</v>
      </c>
      <c r="B1507" s="255" t="s">
        <v>1331</v>
      </c>
      <c r="C1507" s="255">
        <v>4</v>
      </c>
      <c r="D1507" s="255" t="s">
        <v>3911</v>
      </c>
      <c r="E1507" s="272" t="s">
        <v>5195</v>
      </c>
      <c r="F1507" s="135"/>
    </row>
    <row r="1508" spans="1:6" s="7" customFormat="1" ht="18" customHeight="1" x14ac:dyDescent="0.25">
      <c r="A1508" s="271" t="s">
        <v>3905</v>
      </c>
      <c r="B1508" s="255" t="s">
        <v>1331</v>
      </c>
      <c r="C1508" s="255">
        <v>4</v>
      </c>
      <c r="D1508" s="255" t="s">
        <v>3913</v>
      </c>
      <c r="E1508" s="272" t="s">
        <v>5196</v>
      </c>
      <c r="F1508" s="135"/>
    </row>
    <row r="1509" spans="1:6" s="7" customFormat="1" ht="18" customHeight="1" x14ac:dyDescent="0.25">
      <c r="A1509" s="271" t="s">
        <v>3905</v>
      </c>
      <c r="B1509" s="255" t="s">
        <v>1331</v>
      </c>
      <c r="C1509" s="255">
        <v>4</v>
      </c>
      <c r="D1509" s="255" t="s">
        <v>9833</v>
      </c>
      <c r="E1509" s="272" t="s">
        <v>5197</v>
      </c>
      <c r="F1509" s="135"/>
    </row>
    <row r="1510" spans="1:6" s="7" customFormat="1" ht="18" customHeight="1" x14ac:dyDescent="0.25">
      <c r="A1510" s="267" t="s">
        <v>3905</v>
      </c>
      <c r="B1510" s="253" t="s">
        <v>1331</v>
      </c>
      <c r="C1510" s="253">
        <v>5</v>
      </c>
      <c r="D1510" s="253" t="s">
        <v>9563</v>
      </c>
      <c r="E1510" s="268" t="s">
        <v>5198</v>
      </c>
      <c r="F1510" s="135"/>
    </row>
    <row r="1511" spans="1:6" s="7" customFormat="1" ht="18" customHeight="1" x14ac:dyDescent="0.25">
      <c r="A1511" s="269" t="s">
        <v>3905</v>
      </c>
      <c r="B1511" s="257" t="s">
        <v>1331</v>
      </c>
      <c r="C1511" s="257" t="s">
        <v>1331</v>
      </c>
      <c r="D1511" s="257" t="s">
        <v>3002</v>
      </c>
      <c r="E1511" s="270" t="s">
        <v>5199</v>
      </c>
      <c r="F1511" s="135"/>
    </row>
    <row r="1512" spans="1:6" s="7" customFormat="1" ht="18" customHeight="1" x14ac:dyDescent="0.25">
      <c r="A1512" s="271" t="s">
        <v>3905</v>
      </c>
      <c r="B1512" s="255" t="s">
        <v>1331</v>
      </c>
      <c r="C1512" s="255">
        <v>5</v>
      </c>
      <c r="D1512" s="255" t="s">
        <v>597</v>
      </c>
      <c r="E1512" s="272" t="s">
        <v>5200</v>
      </c>
      <c r="F1512" s="135"/>
    </row>
    <row r="1513" spans="1:6" s="7" customFormat="1" ht="18" customHeight="1" x14ac:dyDescent="0.25">
      <c r="A1513" s="271" t="s">
        <v>3905</v>
      </c>
      <c r="B1513" s="255" t="s">
        <v>1331</v>
      </c>
      <c r="C1513" s="255">
        <v>5</v>
      </c>
      <c r="D1513" s="255" t="s">
        <v>2997</v>
      </c>
      <c r="E1513" s="272" t="s">
        <v>5201</v>
      </c>
      <c r="F1513" s="135"/>
    </row>
    <row r="1514" spans="1:6" s="7" customFormat="1" ht="18" customHeight="1" x14ac:dyDescent="0.25">
      <c r="A1514" s="271" t="s">
        <v>3905</v>
      </c>
      <c r="B1514" s="255" t="s">
        <v>1331</v>
      </c>
      <c r="C1514" s="255">
        <v>5</v>
      </c>
      <c r="D1514" s="255" t="s">
        <v>3905</v>
      </c>
      <c r="E1514" s="272" t="s">
        <v>5202</v>
      </c>
      <c r="F1514" s="135"/>
    </row>
    <row r="1515" spans="1:6" s="7" customFormat="1" ht="18" customHeight="1" x14ac:dyDescent="0.25">
      <c r="A1515" s="271" t="s">
        <v>3905</v>
      </c>
      <c r="B1515" s="255" t="s">
        <v>1331</v>
      </c>
      <c r="C1515" s="255">
        <v>5</v>
      </c>
      <c r="D1515" s="255" t="s">
        <v>2117</v>
      </c>
      <c r="E1515" s="272" t="s">
        <v>4392</v>
      </c>
      <c r="F1515" s="135"/>
    </row>
    <row r="1516" spans="1:6" s="7" customFormat="1" ht="18" customHeight="1" x14ac:dyDescent="0.25">
      <c r="A1516" s="271" t="s">
        <v>3905</v>
      </c>
      <c r="B1516" s="255" t="s">
        <v>1331</v>
      </c>
      <c r="C1516" s="255">
        <v>5</v>
      </c>
      <c r="D1516" s="255" t="s">
        <v>2119</v>
      </c>
      <c r="E1516" s="272" t="s">
        <v>3483</v>
      </c>
      <c r="F1516" s="135"/>
    </row>
    <row r="1517" spans="1:6" s="7" customFormat="1" ht="18" customHeight="1" x14ac:dyDescent="0.25">
      <c r="A1517" s="269" t="s">
        <v>3905</v>
      </c>
      <c r="B1517" s="257" t="s">
        <v>1331</v>
      </c>
      <c r="C1517" s="257" t="s">
        <v>1331</v>
      </c>
      <c r="D1517" s="257" t="s">
        <v>7388</v>
      </c>
      <c r="E1517" s="270" t="s">
        <v>3484</v>
      </c>
      <c r="F1517" s="135"/>
    </row>
    <row r="1518" spans="1:6" s="7" customFormat="1" ht="18" customHeight="1" x14ac:dyDescent="0.25">
      <c r="A1518" s="271" t="s">
        <v>3905</v>
      </c>
      <c r="B1518" s="255" t="s">
        <v>1331</v>
      </c>
      <c r="C1518" s="255">
        <v>5</v>
      </c>
      <c r="D1518" s="255" t="s">
        <v>6519</v>
      </c>
      <c r="E1518" s="272" t="s">
        <v>3485</v>
      </c>
      <c r="F1518" s="135"/>
    </row>
    <row r="1519" spans="1:6" s="7" customFormat="1" ht="18" customHeight="1" x14ac:dyDescent="0.25">
      <c r="A1519" s="271" t="s">
        <v>3905</v>
      </c>
      <c r="B1519" s="255" t="s">
        <v>1331</v>
      </c>
      <c r="C1519" s="255">
        <v>5</v>
      </c>
      <c r="D1519" s="255" t="s">
        <v>6521</v>
      </c>
      <c r="E1519" s="272" t="s">
        <v>3486</v>
      </c>
      <c r="F1519" s="135"/>
    </row>
    <row r="1520" spans="1:6" s="7" customFormat="1" ht="18" customHeight="1" x14ac:dyDescent="0.25">
      <c r="A1520" s="271" t="s">
        <v>3905</v>
      </c>
      <c r="B1520" s="255" t="s">
        <v>1331</v>
      </c>
      <c r="C1520" s="255">
        <v>5</v>
      </c>
      <c r="D1520" s="255" t="s">
        <v>5653</v>
      </c>
      <c r="E1520" s="272" t="s">
        <v>3487</v>
      </c>
      <c r="F1520" s="135"/>
    </row>
    <row r="1521" spans="1:6" s="7" customFormat="1" ht="18" customHeight="1" x14ac:dyDescent="0.25">
      <c r="A1521" s="271" t="s">
        <v>3905</v>
      </c>
      <c r="B1521" s="255" t="s">
        <v>1331</v>
      </c>
      <c r="C1521" s="255">
        <v>5</v>
      </c>
      <c r="D1521" s="255" t="s">
        <v>4783</v>
      </c>
      <c r="E1521" s="272" t="s">
        <v>3488</v>
      </c>
      <c r="F1521" s="135"/>
    </row>
    <row r="1522" spans="1:6" s="7" customFormat="1" ht="18" customHeight="1" x14ac:dyDescent="0.25">
      <c r="A1522" s="271" t="s">
        <v>3905</v>
      </c>
      <c r="B1522" s="255" t="s">
        <v>1331</v>
      </c>
      <c r="C1522" s="255">
        <v>5</v>
      </c>
      <c r="D1522" s="255" t="s">
        <v>1218</v>
      </c>
      <c r="E1522" s="272" t="s">
        <v>3489</v>
      </c>
      <c r="F1522" s="135"/>
    </row>
    <row r="1523" spans="1:6" s="7" customFormat="1" ht="18" customHeight="1" x14ac:dyDescent="0.25">
      <c r="A1523" s="267" t="s">
        <v>3905</v>
      </c>
      <c r="B1523" s="253" t="s">
        <v>1331</v>
      </c>
      <c r="C1523" s="253">
        <v>6</v>
      </c>
      <c r="D1523" s="253" t="s">
        <v>9563</v>
      </c>
      <c r="E1523" s="268" t="s">
        <v>2202</v>
      </c>
      <c r="F1523" s="135"/>
    </row>
    <row r="1524" spans="1:6" s="7" customFormat="1" ht="18" customHeight="1" x14ac:dyDescent="0.25">
      <c r="A1524" s="269" t="s">
        <v>3905</v>
      </c>
      <c r="B1524" s="257" t="s">
        <v>1331</v>
      </c>
      <c r="C1524" s="257" t="s">
        <v>6254</v>
      </c>
      <c r="D1524" s="257" t="s">
        <v>3002</v>
      </c>
      <c r="E1524" s="270" t="s">
        <v>3077</v>
      </c>
      <c r="F1524" s="135"/>
    </row>
    <row r="1525" spans="1:6" s="7" customFormat="1" ht="18" customHeight="1" x14ac:dyDescent="0.25">
      <c r="A1525" s="271" t="s">
        <v>3905</v>
      </c>
      <c r="B1525" s="255" t="s">
        <v>1331</v>
      </c>
      <c r="C1525" s="255">
        <v>6</v>
      </c>
      <c r="D1525" s="255" t="s">
        <v>597</v>
      </c>
      <c r="E1525" s="272" t="s">
        <v>3078</v>
      </c>
      <c r="F1525" s="135"/>
    </row>
    <row r="1526" spans="1:6" s="7" customFormat="1" ht="18" customHeight="1" x14ac:dyDescent="0.25">
      <c r="A1526" s="271" t="s">
        <v>3905</v>
      </c>
      <c r="B1526" s="255" t="s">
        <v>1331</v>
      </c>
      <c r="C1526" s="255">
        <v>6</v>
      </c>
      <c r="D1526" s="255" t="s">
        <v>2997</v>
      </c>
      <c r="E1526" s="272" t="s">
        <v>3079</v>
      </c>
      <c r="F1526" s="135"/>
    </row>
    <row r="1527" spans="1:6" s="7" customFormat="1" ht="18" customHeight="1" x14ac:dyDescent="0.25">
      <c r="A1527" s="271" t="s">
        <v>3905</v>
      </c>
      <c r="B1527" s="255" t="s">
        <v>1331</v>
      </c>
      <c r="C1527" s="255">
        <v>6</v>
      </c>
      <c r="D1527" s="255" t="s">
        <v>3905</v>
      </c>
      <c r="E1527" s="272" t="s">
        <v>3080</v>
      </c>
      <c r="F1527" s="135"/>
    </row>
    <row r="1528" spans="1:6" s="7" customFormat="1" ht="18" customHeight="1" x14ac:dyDescent="0.25">
      <c r="A1528" s="271" t="s">
        <v>3905</v>
      </c>
      <c r="B1528" s="255" t="s">
        <v>1331</v>
      </c>
      <c r="C1528" s="255">
        <v>6</v>
      </c>
      <c r="D1528" s="255" t="s">
        <v>2117</v>
      </c>
      <c r="E1528" s="272" t="s">
        <v>3979</v>
      </c>
      <c r="F1528" s="135"/>
    </row>
    <row r="1529" spans="1:6" s="7" customFormat="1" ht="18" customHeight="1" x14ac:dyDescent="0.25">
      <c r="A1529" s="271" t="s">
        <v>3905</v>
      </c>
      <c r="B1529" s="255" t="s">
        <v>1331</v>
      </c>
      <c r="C1529" s="255">
        <v>6</v>
      </c>
      <c r="D1529" s="255" t="s">
        <v>2119</v>
      </c>
      <c r="E1529" s="272" t="s">
        <v>7050</v>
      </c>
      <c r="F1529" s="135"/>
    </row>
    <row r="1530" spans="1:6" s="7" customFormat="1" ht="18" customHeight="1" x14ac:dyDescent="0.25">
      <c r="A1530" s="269" t="s">
        <v>3905</v>
      </c>
      <c r="B1530" s="257" t="s">
        <v>1331</v>
      </c>
      <c r="C1530" s="257" t="s">
        <v>6254</v>
      </c>
      <c r="D1530" s="257" t="s">
        <v>7388</v>
      </c>
      <c r="E1530" s="270" t="s">
        <v>7051</v>
      </c>
      <c r="F1530" s="135"/>
    </row>
    <row r="1531" spans="1:6" s="7" customFormat="1" ht="18" customHeight="1" x14ac:dyDescent="0.25">
      <c r="A1531" s="271" t="s">
        <v>3905</v>
      </c>
      <c r="B1531" s="255" t="s">
        <v>1331</v>
      </c>
      <c r="C1531" s="255">
        <v>6</v>
      </c>
      <c r="D1531" s="255" t="s">
        <v>6519</v>
      </c>
      <c r="E1531" s="272" t="s">
        <v>2862</v>
      </c>
      <c r="F1531" s="135"/>
    </row>
    <row r="1532" spans="1:6" s="7" customFormat="1" ht="18" customHeight="1" x14ac:dyDescent="0.25">
      <c r="A1532" s="271" t="s">
        <v>3905</v>
      </c>
      <c r="B1532" s="255" t="s">
        <v>1331</v>
      </c>
      <c r="C1532" s="255">
        <v>6</v>
      </c>
      <c r="D1532" s="255" t="s">
        <v>6521</v>
      </c>
      <c r="E1532" s="272" t="s">
        <v>3761</v>
      </c>
      <c r="F1532" s="135"/>
    </row>
    <row r="1533" spans="1:6" s="7" customFormat="1" ht="18" customHeight="1" x14ac:dyDescent="0.25">
      <c r="A1533" s="271" t="s">
        <v>3905</v>
      </c>
      <c r="B1533" s="255" t="s">
        <v>1331</v>
      </c>
      <c r="C1533" s="255">
        <v>6</v>
      </c>
      <c r="D1533" s="255" t="s">
        <v>5653</v>
      </c>
      <c r="E1533" s="272" t="s">
        <v>3762</v>
      </c>
      <c r="F1533" s="135"/>
    </row>
    <row r="1534" spans="1:6" s="7" customFormat="1" ht="18" customHeight="1" x14ac:dyDescent="0.25">
      <c r="A1534" s="271" t="s">
        <v>3905</v>
      </c>
      <c r="B1534" s="255" t="s">
        <v>1331</v>
      </c>
      <c r="C1534" s="255">
        <v>6</v>
      </c>
      <c r="D1534" s="255" t="s">
        <v>4783</v>
      </c>
      <c r="E1534" s="272" t="s">
        <v>3763</v>
      </c>
      <c r="F1534" s="135"/>
    </row>
    <row r="1535" spans="1:6" s="7" customFormat="1" ht="18" customHeight="1" x14ac:dyDescent="0.25">
      <c r="A1535" s="271" t="s">
        <v>3905</v>
      </c>
      <c r="B1535" s="255" t="s">
        <v>1331</v>
      </c>
      <c r="C1535" s="255">
        <v>6</v>
      </c>
      <c r="D1535" s="255" t="s">
        <v>1218</v>
      </c>
      <c r="E1535" s="272" t="s">
        <v>3764</v>
      </c>
      <c r="F1535" s="135"/>
    </row>
    <row r="1536" spans="1:6" s="7" customFormat="1" ht="18" customHeight="1" x14ac:dyDescent="0.25">
      <c r="A1536" s="267" t="s">
        <v>3905</v>
      </c>
      <c r="B1536" s="253" t="s">
        <v>1331</v>
      </c>
      <c r="C1536" s="253">
        <v>7</v>
      </c>
      <c r="D1536" s="253" t="s">
        <v>9563</v>
      </c>
      <c r="E1536" s="268" t="s">
        <v>3765</v>
      </c>
      <c r="F1536" s="135"/>
    </row>
    <row r="1537" spans="1:6" s="7" customFormat="1" ht="18" customHeight="1" x14ac:dyDescent="0.25">
      <c r="A1537" s="269" t="s">
        <v>3905</v>
      </c>
      <c r="B1537" s="257" t="s">
        <v>1331</v>
      </c>
      <c r="C1537" s="257">
        <v>7</v>
      </c>
      <c r="D1537" s="257" t="s">
        <v>3002</v>
      </c>
      <c r="E1537" s="270" t="s">
        <v>3766</v>
      </c>
      <c r="F1537" s="135"/>
    </row>
    <row r="1538" spans="1:6" s="7" customFormat="1" ht="18" customHeight="1" x14ac:dyDescent="0.25">
      <c r="A1538" s="271" t="s">
        <v>3905</v>
      </c>
      <c r="B1538" s="255" t="s">
        <v>1331</v>
      </c>
      <c r="C1538" s="255">
        <v>7</v>
      </c>
      <c r="D1538" s="255" t="s">
        <v>597</v>
      </c>
      <c r="E1538" s="275" t="s">
        <v>5952</v>
      </c>
      <c r="F1538" s="135"/>
    </row>
    <row r="1539" spans="1:6" s="7" customFormat="1" ht="18" customHeight="1" x14ac:dyDescent="0.25">
      <c r="A1539" s="271" t="s">
        <v>3905</v>
      </c>
      <c r="B1539" s="255" t="s">
        <v>1331</v>
      </c>
      <c r="C1539" s="255">
        <v>7</v>
      </c>
      <c r="D1539" s="255" t="s">
        <v>2997</v>
      </c>
      <c r="E1539" s="275" t="s">
        <v>1970</v>
      </c>
      <c r="F1539" s="135"/>
    </row>
    <row r="1540" spans="1:6" s="7" customFormat="1" ht="18" customHeight="1" x14ac:dyDescent="0.25">
      <c r="A1540" s="271" t="s">
        <v>3905</v>
      </c>
      <c r="B1540" s="255" t="s">
        <v>1331</v>
      </c>
      <c r="C1540" s="255">
        <v>7</v>
      </c>
      <c r="D1540" s="255" t="s">
        <v>3905</v>
      </c>
      <c r="E1540" s="275" t="s">
        <v>2859</v>
      </c>
      <c r="F1540" s="135"/>
    </row>
    <row r="1541" spans="1:6" s="7" customFormat="1" ht="18" customHeight="1" x14ac:dyDescent="0.25">
      <c r="A1541" s="271" t="s">
        <v>3905</v>
      </c>
      <c r="B1541" s="255" t="s">
        <v>1331</v>
      </c>
      <c r="C1541" s="255">
        <v>7</v>
      </c>
      <c r="D1541" s="255" t="s">
        <v>2117</v>
      </c>
      <c r="E1541" s="275" t="s">
        <v>2860</v>
      </c>
      <c r="F1541" s="135"/>
    </row>
    <row r="1542" spans="1:6" s="7" customFormat="1" ht="18" customHeight="1" x14ac:dyDescent="0.25">
      <c r="A1542" s="271" t="s">
        <v>3905</v>
      </c>
      <c r="B1542" s="255" t="s">
        <v>1331</v>
      </c>
      <c r="C1542" s="255">
        <v>7</v>
      </c>
      <c r="D1542" s="255" t="s">
        <v>2119</v>
      </c>
      <c r="E1542" s="275" t="s">
        <v>2861</v>
      </c>
      <c r="F1542" s="135"/>
    </row>
    <row r="1543" spans="1:6" s="7" customFormat="1" ht="18" customHeight="1" x14ac:dyDescent="0.25">
      <c r="A1543" s="269" t="s">
        <v>3905</v>
      </c>
      <c r="B1543" s="257" t="s">
        <v>1331</v>
      </c>
      <c r="C1543" s="257">
        <v>7</v>
      </c>
      <c r="D1543" s="257" t="s">
        <v>7388</v>
      </c>
      <c r="E1543" s="270" t="s">
        <v>5516</v>
      </c>
      <c r="F1543" s="135"/>
    </row>
    <row r="1544" spans="1:6" s="7" customFormat="1" ht="18" customHeight="1" x14ac:dyDescent="0.25">
      <c r="A1544" s="271" t="s">
        <v>3905</v>
      </c>
      <c r="B1544" s="255" t="s">
        <v>1331</v>
      </c>
      <c r="C1544" s="255" t="s">
        <v>7134</v>
      </c>
      <c r="D1544" s="255" t="s">
        <v>6519</v>
      </c>
      <c r="E1544" s="275" t="s">
        <v>5517</v>
      </c>
      <c r="F1544" s="135"/>
    </row>
    <row r="1545" spans="1:6" s="7" customFormat="1" ht="18" customHeight="1" x14ac:dyDescent="0.25">
      <c r="A1545" s="271" t="s">
        <v>3905</v>
      </c>
      <c r="B1545" s="255" t="s">
        <v>1331</v>
      </c>
      <c r="C1545" s="255" t="s">
        <v>7134</v>
      </c>
      <c r="D1545" s="255" t="s">
        <v>6521</v>
      </c>
      <c r="E1545" s="275" t="s">
        <v>3942</v>
      </c>
      <c r="F1545" s="135"/>
    </row>
    <row r="1546" spans="1:6" s="7" customFormat="1" ht="18" customHeight="1" x14ac:dyDescent="0.25">
      <c r="A1546" s="271" t="s">
        <v>3905</v>
      </c>
      <c r="B1546" s="255" t="s">
        <v>1331</v>
      </c>
      <c r="C1546" s="255" t="s">
        <v>7134</v>
      </c>
      <c r="D1546" s="255" t="s">
        <v>5653</v>
      </c>
      <c r="E1546" s="275" t="s">
        <v>3943</v>
      </c>
      <c r="F1546" s="135"/>
    </row>
    <row r="1547" spans="1:6" s="7" customFormat="1" ht="18" customHeight="1" x14ac:dyDescent="0.25">
      <c r="A1547" s="271" t="s">
        <v>3905</v>
      </c>
      <c r="B1547" s="255" t="s">
        <v>1331</v>
      </c>
      <c r="C1547" s="255" t="s">
        <v>7134</v>
      </c>
      <c r="D1547" s="255" t="s">
        <v>4783</v>
      </c>
      <c r="E1547" s="275" t="s">
        <v>3944</v>
      </c>
      <c r="F1547" s="135"/>
    </row>
    <row r="1548" spans="1:6" s="7" customFormat="1" ht="18" customHeight="1" x14ac:dyDescent="0.25">
      <c r="A1548" s="271" t="s">
        <v>3905</v>
      </c>
      <c r="B1548" s="255" t="s">
        <v>1331</v>
      </c>
      <c r="C1548" s="255" t="s">
        <v>7134</v>
      </c>
      <c r="D1548" s="255" t="s">
        <v>1218</v>
      </c>
      <c r="E1548" s="275" t="s">
        <v>3945</v>
      </c>
      <c r="F1548" s="135"/>
    </row>
    <row r="1549" spans="1:6" s="7" customFormat="1" ht="18" customHeight="1" x14ac:dyDescent="0.25">
      <c r="A1549" s="269" t="s">
        <v>3905</v>
      </c>
      <c r="B1549" s="257" t="s">
        <v>1331</v>
      </c>
      <c r="C1549" s="257">
        <v>7</v>
      </c>
      <c r="D1549" s="257" t="s">
        <v>1220</v>
      </c>
      <c r="E1549" s="270" t="s">
        <v>3946</v>
      </c>
      <c r="F1549" s="135"/>
    </row>
    <row r="1550" spans="1:6" s="7" customFormat="1" ht="18" customHeight="1" x14ac:dyDescent="0.25">
      <c r="A1550" s="271" t="s">
        <v>3905</v>
      </c>
      <c r="B1550" s="255" t="s">
        <v>1331</v>
      </c>
      <c r="C1550" s="255" t="s">
        <v>7134</v>
      </c>
      <c r="D1550" s="255" t="s">
        <v>3907</v>
      </c>
      <c r="E1550" s="275" t="s">
        <v>3950</v>
      </c>
      <c r="F1550" s="135"/>
    </row>
    <row r="1551" spans="1:6" s="7" customFormat="1" ht="18" customHeight="1" x14ac:dyDescent="0.25">
      <c r="A1551" s="271" t="s">
        <v>3905</v>
      </c>
      <c r="B1551" s="255" t="s">
        <v>1331</v>
      </c>
      <c r="C1551" s="255" t="s">
        <v>7134</v>
      </c>
      <c r="D1551" s="255" t="s">
        <v>3909</v>
      </c>
      <c r="E1551" s="275" t="s">
        <v>3045</v>
      </c>
      <c r="F1551" s="135"/>
    </row>
    <row r="1552" spans="1:6" s="7" customFormat="1" ht="18" customHeight="1" x14ac:dyDescent="0.25">
      <c r="A1552" s="271" t="s">
        <v>3905</v>
      </c>
      <c r="B1552" s="255" t="s">
        <v>1331</v>
      </c>
      <c r="C1552" s="255" t="s">
        <v>7134</v>
      </c>
      <c r="D1552" s="255" t="s">
        <v>3911</v>
      </c>
      <c r="E1552" s="275" t="s">
        <v>2165</v>
      </c>
      <c r="F1552" s="135"/>
    </row>
    <row r="1553" spans="1:6" s="7" customFormat="1" ht="18" customHeight="1" x14ac:dyDescent="0.25">
      <c r="A1553" s="271" t="s">
        <v>3905</v>
      </c>
      <c r="B1553" s="255" t="s">
        <v>1331</v>
      </c>
      <c r="C1553" s="255" t="s">
        <v>7134</v>
      </c>
      <c r="D1553" s="255" t="s">
        <v>3913</v>
      </c>
      <c r="E1553" s="275" t="s">
        <v>2166</v>
      </c>
      <c r="F1553" s="135"/>
    </row>
    <row r="1554" spans="1:6" s="7" customFormat="1" ht="18" customHeight="1" x14ac:dyDescent="0.25">
      <c r="A1554" s="271" t="s">
        <v>3905</v>
      </c>
      <c r="B1554" s="255" t="s">
        <v>1331</v>
      </c>
      <c r="C1554" s="255" t="s">
        <v>7134</v>
      </c>
      <c r="D1554" s="255" t="s">
        <v>9833</v>
      </c>
      <c r="E1554" s="275" t="s">
        <v>5038</v>
      </c>
      <c r="F1554" s="135"/>
    </row>
    <row r="1555" spans="1:6" s="7" customFormat="1" ht="18" customHeight="1" x14ac:dyDescent="0.25">
      <c r="A1555" s="269" t="s">
        <v>3905</v>
      </c>
      <c r="B1555" s="257" t="s">
        <v>1331</v>
      </c>
      <c r="C1555" s="257">
        <v>7</v>
      </c>
      <c r="D1555" s="257" t="s">
        <v>9835</v>
      </c>
      <c r="E1555" s="270" t="s">
        <v>5890</v>
      </c>
      <c r="F1555" s="135"/>
    </row>
    <row r="1556" spans="1:6" s="7" customFormat="1" ht="18" customHeight="1" x14ac:dyDescent="0.25">
      <c r="A1556" s="271" t="s">
        <v>3905</v>
      </c>
      <c r="B1556" s="255" t="s">
        <v>1331</v>
      </c>
      <c r="C1556" s="255">
        <v>7</v>
      </c>
      <c r="D1556" s="255" t="s">
        <v>9837</v>
      </c>
      <c r="E1556" s="272" t="s">
        <v>5891</v>
      </c>
      <c r="F1556" s="135"/>
    </row>
    <row r="1557" spans="1:6" s="7" customFormat="1" ht="18" customHeight="1" x14ac:dyDescent="0.25">
      <c r="A1557" s="271" t="s">
        <v>3905</v>
      </c>
      <c r="B1557" s="255" t="s">
        <v>1331</v>
      </c>
      <c r="C1557" s="255">
        <v>7</v>
      </c>
      <c r="D1557" s="255" t="s">
        <v>9164</v>
      </c>
      <c r="E1557" s="272" t="s">
        <v>2420</v>
      </c>
      <c r="F1557" s="135"/>
    </row>
    <row r="1558" spans="1:6" s="7" customFormat="1" ht="18" customHeight="1" x14ac:dyDescent="0.25">
      <c r="A1558" s="271" t="s">
        <v>3905</v>
      </c>
      <c r="B1558" s="255" t="s">
        <v>1331</v>
      </c>
      <c r="C1558" s="255">
        <v>7</v>
      </c>
      <c r="D1558" s="255" t="s">
        <v>3056</v>
      </c>
      <c r="E1558" s="272" t="s">
        <v>4222</v>
      </c>
      <c r="F1558" s="135"/>
    </row>
    <row r="1559" spans="1:6" s="7" customFormat="1" ht="18" customHeight="1" x14ac:dyDescent="0.25">
      <c r="A1559" s="271" t="s">
        <v>3905</v>
      </c>
      <c r="B1559" s="255" t="s">
        <v>1331</v>
      </c>
      <c r="C1559" s="255">
        <v>7</v>
      </c>
      <c r="D1559" s="255" t="s">
        <v>7349</v>
      </c>
      <c r="E1559" s="272" t="s">
        <v>4223</v>
      </c>
      <c r="F1559" s="135"/>
    </row>
    <row r="1560" spans="1:6" s="7" customFormat="1" ht="18" customHeight="1" x14ac:dyDescent="0.25">
      <c r="A1560" s="271" t="s">
        <v>3905</v>
      </c>
      <c r="B1560" s="255" t="s">
        <v>1331</v>
      </c>
      <c r="C1560" s="255">
        <v>7</v>
      </c>
      <c r="D1560" s="255" t="s">
        <v>7954</v>
      </c>
      <c r="E1560" s="272" t="s">
        <v>4224</v>
      </c>
      <c r="F1560" s="135"/>
    </row>
    <row r="1561" spans="1:6" s="7" customFormat="1" ht="18" customHeight="1" x14ac:dyDescent="0.25">
      <c r="A1561" s="269" t="s">
        <v>3905</v>
      </c>
      <c r="B1561" s="257" t="s">
        <v>1331</v>
      </c>
      <c r="C1561" s="257">
        <v>7</v>
      </c>
      <c r="D1561" s="257" t="s">
        <v>7956</v>
      </c>
      <c r="E1561" s="270" t="s">
        <v>4225</v>
      </c>
      <c r="F1561" s="135"/>
    </row>
    <row r="1562" spans="1:6" s="7" customFormat="1" ht="18" customHeight="1" x14ac:dyDescent="0.25">
      <c r="A1562" s="271" t="s">
        <v>3905</v>
      </c>
      <c r="B1562" s="255" t="s">
        <v>1331</v>
      </c>
      <c r="C1562" s="255">
        <v>7</v>
      </c>
      <c r="D1562" s="255" t="s">
        <v>7068</v>
      </c>
      <c r="E1562" s="272" t="s">
        <v>4226</v>
      </c>
      <c r="F1562" s="135"/>
    </row>
    <row r="1563" spans="1:6" s="7" customFormat="1" ht="18" customHeight="1" x14ac:dyDescent="0.25">
      <c r="A1563" s="271" t="s">
        <v>3905</v>
      </c>
      <c r="B1563" s="255" t="s">
        <v>1331</v>
      </c>
      <c r="C1563" s="255">
        <v>7</v>
      </c>
      <c r="D1563" s="255" t="s">
        <v>7070</v>
      </c>
      <c r="E1563" s="272" t="s">
        <v>4227</v>
      </c>
      <c r="F1563" s="135"/>
    </row>
    <row r="1564" spans="1:6" s="7" customFormat="1" ht="18" customHeight="1" x14ac:dyDescent="0.25">
      <c r="A1564" s="271" t="s">
        <v>3905</v>
      </c>
      <c r="B1564" s="255" t="s">
        <v>1331</v>
      </c>
      <c r="C1564" s="255">
        <v>7</v>
      </c>
      <c r="D1564" s="255" t="s">
        <v>5612</v>
      </c>
      <c r="E1564" s="272" t="s">
        <v>2256</v>
      </c>
      <c r="F1564" s="135"/>
    </row>
    <row r="1565" spans="1:6" s="7" customFormat="1" ht="18" customHeight="1" x14ac:dyDescent="0.25">
      <c r="A1565" s="271" t="s">
        <v>3905</v>
      </c>
      <c r="B1565" s="255" t="s">
        <v>1331</v>
      </c>
      <c r="C1565" s="255">
        <v>7</v>
      </c>
      <c r="D1565" s="255" t="s">
        <v>7551</v>
      </c>
      <c r="E1565" s="272" t="s">
        <v>2257</v>
      </c>
      <c r="F1565" s="135"/>
    </row>
    <row r="1566" spans="1:6" s="7" customFormat="1" ht="18" customHeight="1" x14ac:dyDescent="0.25">
      <c r="A1566" s="271" t="s">
        <v>3905</v>
      </c>
      <c r="B1566" s="255" t="s">
        <v>1331</v>
      </c>
      <c r="C1566" s="255">
        <v>7</v>
      </c>
      <c r="D1566" s="255" t="s">
        <v>7553</v>
      </c>
      <c r="E1566" s="272" t="s">
        <v>3140</v>
      </c>
      <c r="F1566" s="135"/>
    </row>
    <row r="1567" spans="1:6" s="7" customFormat="1" ht="18" customHeight="1" x14ac:dyDescent="0.25">
      <c r="A1567" s="269" t="s">
        <v>3905</v>
      </c>
      <c r="B1567" s="257" t="s">
        <v>1331</v>
      </c>
      <c r="C1567" s="257">
        <v>7</v>
      </c>
      <c r="D1567" s="257" t="s">
        <v>7555</v>
      </c>
      <c r="E1567" s="270" t="s">
        <v>3141</v>
      </c>
      <c r="F1567" s="135"/>
    </row>
    <row r="1568" spans="1:6" s="7" customFormat="1" ht="18" customHeight="1" x14ac:dyDescent="0.25">
      <c r="A1568" s="271" t="s">
        <v>3905</v>
      </c>
      <c r="B1568" s="255" t="s">
        <v>1331</v>
      </c>
      <c r="C1568" s="255">
        <v>7</v>
      </c>
      <c r="D1568" s="255" t="s">
        <v>7557</v>
      </c>
      <c r="E1568" s="272" t="s">
        <v>4044</v>
      </c>
      <c r="F1568" s="135"/>
    </row>
    <row r="1569" spans="1:6" s="7" customFormat="1" ht="18" customHeight="1" x14ac:dyDescent="0.25">
      <c r="A1569" s="271" t="s">
        <v>3905</v>
      </c>
      <c r="B1569" s="255" t="s">
        <v>1331</v>
      </c>
      <c r="C1569" s="255">
        <v>7</v>
      </c>
      <c r="D1569" s="255" t="s">
        <v>7559</v>
      </c>
      <c r="E1569" s="272" t="s">
        <v>5786</v>
      </c>
      <c r="F1569" s="135"/>
    </row>
    <row r="1570" spans="1:6" s="7" customFormat="1" ht="18" customHeight="1" x14ac:dyDescent="0.25">
      <c r="A1570" s="271" t="s">
        <v>3905</v>
      </c>
      <c r="B1570" s="255" t="s">
        <v>1331</v>
      </c>
      <c r="C1570" s="255">
        <v>7</v>
      </c>
      <c r="D1570" s="255" t="s">
        <v>7561</v>
      </c>
      <c r="E1570" s="272" t="s">
        <v>5787</v>
      </c>
      <c r="F1570" s="135"/>
    </row>
    <row r="1571" spans="1:6" s="7" customFormat="1" ht="18" customHeight="1" x14ac:dyDescent="0.25">
      <c r="A1571" s="271" t="s">
        <v>3905</v>
      </c>
      <c r="B1571" s="255" t="s">
        <v>1331</v>
      </c>
      <c r="C1571" s="255">
        <v>7</v>
      </c>
      <c r="D1571" s="255" t="s">
        <v>7563</v>
      </c>
      <c r="E1571" s="272" t="s">
        <v>5788</v>
      </c>
      <c r="F1571" s="135"/>
    </row>
    <row r="1572" spans="1:6" s="7" customFormat="1" ht="18" customHeight="1" x14ac:dyDescent="0.25">
      <c r="A1572" s="271" t="s">
        <v>3905</v>
      </c>
      <c r="B1572" s="255" t="s">
        <v>1331</v>
      </c>
      <c r="C1572" s="255">
        <v>7</v>
      </c>
      <c r="D1572" s="255" t="s">
        <v>7565</v>
      </c>
      <c r="E1572" s="272" t="s">
        <v>5789</v>
      </c>
      <c r="F1572" s="135"/>
    </row>
    <row r="1573" spans="1:6" s="7" customFormat="1" ht="18" customHeight="1" x14ac:dyDescent="0.25">
      <c r="A1573" s="269" t="s">
        <v>3905</v>
      </c>
      <c r="B1573" s="257" t="s">
        <v>1331</v>
      </c>
      <c r="C1573" s="257">
        <v>7</v>
      </c>
      <c r="D1573" s="257" t="s">
        <v>7567</v>
      </c>
      <c r="E1573" s="270" t="s">
        <v>5790</v>
      </c>
      <c r="F1573" s="135"/>
    </row>
    <row r="1574" spans="1:6" s="7" customFormat="1" ht="18" customHeight="1" x14ac:dyDescent="0.25">
      <c r="A1574" s="271" t="s">
        <v>3905</v>
      </c>
      <c r="B1574" s="255" t="s">
        <v>1331</v>
      </c>
      <c r="C1574" s="255">
        <v>7</v>
      </c>
      <c r="D1574" s="255" t="s">
        <v>493</v>
      </c>
      <c r="E1574" s="272" t="s">
        <v>5791</v>
      </c>
      <c r="F1574" s="135"/>
    </row>
    <row r="1575" spans="1:6" s="7" customFormat="1" ht="18" customHeight="1" x14ac:dyDescent="0.25">
      <c r="A1575" s="271" t="s">
        <v>3905</v>
      </c>
      <c r="B1575" s="255" t="s">
        <v>1331</v>
      </c>
      <c r="C1575" s="255">
        <v>7</v>
      </c>
      <c r="D1575" s="255" t="s">
        <v>729</v>
      </c>
      <c r="E1575" s="272" t="s">
        <v>5792</v>
      </c>
      <c r="F1575" s="135"/>
    </row>
    <row r="1576" spans="1:6" s="7" customFormat="1" ht="18" customHeight="1" x14ac:dyDescent="0.25">
      <c r="A1576" s="271" t="s">
        <v>3905</v>
      </c>
      <c r="B1576" s="255" t="s">
        <v>1331</v>
      </c>
      <c r="C1576" s="255">
        <v>7</v>
      </c>
      <c r="D1576" s="255" t="s">
        <v>1698</v>
      </c>
      <c r="E1576" s="272" t="s">
        <v>4329</v>
      </c>
      <c r="F1576" s="135"/>
    </row>
    <row r="1577" spans="1:6" s="7" customFormat="1" ht="18" customHeight="1" x14ac:dyDescent="0.25">
      <c r="A1577" s="271" t="s">
        <v>3905</v>
      </c>
      <c r="B1577" s="255" t="s">
        <v>1331</v>
      </c>
      <c r="C1577" s="255">
        <v>7</v>
      </c>
      <c r="D1577" s="255" t="s">
        <v>1700</v>
      </c>
      <c r="E1577" s="272" t="s">
        <v>4330</v>
      </c>
      <c r="F1577" s="135"/>
    </row>
    <row r="1578" spans="1:6" s="7" customFormat="1" ht="18" customHeight="1" x14ac:dyDescent="0.25">
      <c r="A1578" s="271" t="s">
        <v>3905</v>
      </c>
      <c r="B1578" s="255" t="s">
        <v>1331</v>
      </c>
      <c r="C1578" s="255">
        <v>7</v>
      </c>
      <c r="D1578" s="255" t="s">
        <v>1702</v>
      </c>
      <c r="E1578" s="272" t="s">
        <v>3361</v>
      </c>
      <c r="F1578" s="135"/>
    </row>
    <row r="1579" spans="1:6" s="7" customFormat="1" ht="18" customHeight="1" x14ac:dyDescent="0.25">
      <c r="A1579" s="269" t="s">
        <v>3905</v>
      </c>
      <c r="B1579" s="257" t="s">
        <v>1331</v>
      </c>
      <c r="C1579" s="257">
        <v>7</v>
      </c>
      <c r="D1579" s="257" t="s">
        <v>9294</v>
      </c>
      <c r="E1579" s="270" t="s">
        <v>3493</v>
      </c>
      <c r="F1579" s="135"/>
    </row>
    <row r="1580" spans="1:6" s="7" customFormat="1" ht="18" customHeight="1" x14ac:dyDescent="0.25">
      <c r="A1580" s="271" t="s">
        <v>3905</v>
      </c>
      <c r="B1580" s="255" t="s">
        <v>1331</v>
      </c>
      <c r="C1580" s="255">
        <v>7</v>
      </c>
      <c r="D1580" s="255" t="s">
        <v>8879</v>
      </c>
      <c r="E1580" s="272" t="s">
        <v>5995</v>
      </c>
      <c r="F1580" s="135"/>
    </row>
    <row r="1581" spans="1:6" s="7" customFormat="1" ht="18" customHeight="1" x14ac:dyDescent="0.25">
      <c r="A1581" s="271" t="s">
        <v>3905</v>
      </c>
      <c r="B1581" s="255" t="s">
        <v>1331</v>
      </c>
      <c r="C1581" s="255">
        <v>7</v>
      </c>
      <c r="D1581" s="255" t="s">
        <v>8896</v>
      </c>
      <c r="E1581" s="272" t="s">
        <v>5996</v>
      </c>
      <c r="F1581" s="135"/>
    </row>
    <row r="1582" spans="1:6" s="7" customFormat="1" ht="18" customHeight="1" x14ac:dyDescent="0.25">
      <c r="A1582" s="271" t="s">
        <v>3905</v>
      </c>
      <c r="B1582" s="255" t="s">
        <v>1331</v>
      </c>
      <c r="C1582" s="255">
        <v>7</v>
      </c>
      <c r="D1582" s="255" t="s">
        <v>8898</v>
      </c>
      <c r="E1582" s="272" t="s">
        <v>5997</v>
      </c>
      <c r="F1582" s="135"/>
    </row>
    <row r="1583" spans="1:6" s="7" customFormat="1" ht="18" customHeight="1" x14ac:dyDescent="0.25">
      <c r="A1583" s="271" t="s">
        <v>3905</v>
      </c>
      <c r="B1583" s="255" t="s">
        <v>1331</v>
      </c>
      <c r="C1583" s="255">
        <v>7</v>
      </c>
      <c r="D1583" s="255" t="s">
        <v>6549</v>
      </c>
      <c r="E1583" s="272" t="s">
        <v>4271</v>
      </c>
      <c r="F1583" s="135"/>
    </row>
    <row r="1584" spans="1:6" s="7" customFormat="1" ht="18" customHeight="1" x14ac:dyDescent="0.25">
      <c r="A1584" s="271" t="s">
        <v>3905</v>
      </c>
      <c r="B1584" s="255" t="s">
        <v>1331</v>
      </c>
      <c r="C1584" s="255">
        <v>7</v>
      </c>
      <c r="D1584" s="255" t="s">
        <v>9742</v>
      </c>
      <c r="E1584" s="272" t="s">
        <v>5987</v>
      </c>
      <c r="F1584" s="135"/>
    </row>
    <row r="1585" spans="1:6" s="7" customFormat="1" ht="18" customHeight="1" x14ac:dyDescent="0.25">
      <c r="A1585" s="269" t="s">
        <v>3905</v>
      </c>
      <c r="B1585" s="257" t="s">
        <v>1331</v>
      </c>
      <c r="C1585" s="257">
        <v>7</v>
      </c>
      <c r="D1585" s="257" t="s">
        <v>5530</v>
      </c>
      <c r="E1585" s="270" t="s">
        <v>5988</v>
      </c>
      <c r="F1585" s="135"/>
    </row>
    <row r="1586" spans="1:6" s="7" customFormat="1" ht="18" customHeight="1" x14ac:dyDescent="0.25">
      <c r="A1586" s="271" t="s">
        <v>3905</v>
      </c>
      <c r="B1586" s="255" t="s">
        <v>1331</v>
      </c>
      <c r="C1586" s="255">
        <v>7</v>
      </c>
      <c r="D1586" s="255" t="s">
        <v>9744</v>
      </c>
      <c r="E1586" s="272" t="s">
        <v>5989</v>
      </c>
      <c r="F1586" s="135"/>
    </row>
    <row r="1587" spans="1:6" s="7" customFormat="1" ht="18" customHeight="1" x14ac:dyDescent="0.25">
      <c r="A1587" s="271" t="s">
        <v>3905</v>
      </c>
      <c r="B1587" s="255" t="s">
        <v>1331</v>
      </c>
      <c r="C1587" s="255">
        <v>7</v>
      </c>
      <c r="D1587" s="255" t="s">
        <v>8855</v>
      </c>
      <c r="E1587" s="272" t="s">
        <v>5990</v>
      </c>
      <c r="F1587" s="135"/>
    </row>
    <row r="1588" spans="1:6" s="7" customFormat="1" ht="18" customHeight="1" x14ac:dyDescent="0.25">
      <c r="A1588" s="271" t="s">
        <v>3905</v>
      </c>
      <c r="B1588" s="255" t="s">
        <v>1331</v>
      </c>
      <c r="C1588" s="255">
        <v>7</v>
      </c>
      <c r="D1588" s="255" t="s">
        <v>8857</v>
      </c>
      <c r="E1588" s="272" t="s">
        <v>5991</v>
      </c>
      <c r="F1588" s="135"/>
    </row>
    <row r="1589" spans="1:6" s="7" customFormat="1" ht="18" customHeight="1" x14ac:dyDescent="0.25">
      <c r="A1589" s="271" t="s">
        <v>3905</v>
      </c>
      <c r="B1589" s="255" t="s">
        <v>1331</v>
      </c>
      <c r="C1589" s="255">
        <v>7</v>
      </c>
      <c r="D1589" s="255" t="s">
        <v>7959</v>
      </c>
      <c r="E1589" s="272" t="s">
        <v>5992</v>
      </c>
      <c r="F1589" s="135"/>
    </row>
    <row r="1590" spans="1:6" s="7" customFormat="1" ht="18" customHeight="1" x14ac:dyDescent="0.25">
      <c r="A1590" s="271" t="s">
        <v>3905</v>
      </c>
      <c r="B1590" s="255" t="s">
        <v>1331</v>
      </c>
      <c r="C1590" s="255">
        <v>7</v>
      </c>
      <c r="D1590" s="255" t="s">
        <v>7961</v>
      </c>
      <c r="E1590" s="272" t="s">
        <v>5993</v>
      </c>
      <c r="F1590" s="135"/>
    </row>
    <row r="1591" spans="1:6" s="7" customFormat="1" ht="18" customHeight="1" x14ac:dyDescent="0.25">
      <c r="A1591" s="276">
        <v>13</v>
      </c>
      <c r="B1591" s="253" t="s">
        <v>1331</v>
      </c>
      <c r="C1591" s="259">
        <v>8</v>
      </c>
      <c r="D1591" s="259" t="s">
        <v>9563</v>
      </c>
      <c r="E1591" s="277" t="s">
        <v>5994</v>
      </c>
      <c r="F1591" s="135"/>
    </row>
    <row r="1592" spans="1:6" s="7" customFormat="1" ht="18" customHeight="1" x14ac:dyDescent="0.25">
      <c r="A1592" s="278">
        <v>13</v>
      </c>
      <c r="B1592" s="257" t="s">
        <v>1331</v>
      </c>
      <c r="C1592" s="260">
        <v>8</v>
      </c>
      <c r="D1592" s="260">
        <v>10</v>
      </c>
      <c r="E1592" s="279" t="s">
        <v>4897</v>
      </c>
      <c r="F1592" s="135"/>
    </row>
    <row r="1593" spans="1:6" s="7" customFormat="1" ht="18" customHeight="1" x14ac:dyDescent="0.25">
      <c r="A1593" s="280">
        <v>13</v>
      </c>
      <c r="B1593" s="255" t="s">
        <v>1331</v>
      </c>
      <c r="C1593" s="256">
        <v>8</v>
      </c>
      <c r="D1593" s="256">
        <v>11</v>
      </c>
      <c r="E1593" s="281" t="s">
        <v>3444</v>
      </c>
      <c r="F1593" s="135"/>
    </row>
    <row r="1594" spans="1:6" s="7" customFormat="1" ht="18" customHeight="1" x14ac:dyDescent="0.25">
      <c r="A1594" s="280">
        <v>13</v>
      </c>
      <c r="B1594" s="255" t="s">
        <v>1331</v>
      </c>
      <c r="C1594" s="256">
        <v>8</v>
      </c>
      <c r="D1594" s="256">
        <v>12</v>
      </c>
      <c r="E1594" s="281" t="s">
        <v>197</v>
      </c>
      <c r="F1594" s="135"/>
    </row>
    <row r="1595" spans="1:6" s="7" customFormat="1" ht="18" customHeight="1" x14ac:dyDescent="0.25">
      <c r="A1595" s="280">
        <v>13</v>
      </c>
      <c r="B1595" s="255" t="s">
        <v>1331</v>
      </c>
      <c r="C1595" s="256">
        <v>8</v>
      </c>
      <c r="D1595" s="256">
        <v>13</v>
      </c>
      <c r="E1595" s="281" t="s">
        <v>1463</v>
      </c>
      <c r="F1595" s="135"/>
    </row>
    <row r="1596" spans="1:6" s="7" customFormat="1" ht="18" customHeight="1" x14ac:dyDescent="0.25">
      <c r="A1596" s="280">
        <v>13</v>
      </c>
      <c r="B1596" s="255" t="s">
        <v>1331</v>
      </c>
      <c r="C1596" s="256">
        <v>8</v>
      </c>
      <c r="D1596" s="256">
        <v>14</v>
      </c>
      <c r="E1596" s="281" t="s">
        <v>7763</v>
      </c>
      <c r="F1596" s="135"/>
    </row>
    <row r="1597" spans="1:6" s="7" customFormat="1" ht="18" customHeight="1" x14ac:dyDescent="0.25">
      <c r="A1597" s="280">
        <v>13</v>
      </c>
      <c r="B1597" s="255" t="s">
        <v>1331</v>
      </c>
      <c r="C1597" s="256">
        <v>8</v>
      </c>
      <c r="D1597" s="256">
        <v>19</v>
      </c>
      <c r="E1597" s="281" t="s">
        <v>7764</v>
      </c>
      <c r="F1597" s="135"/>
    </row>
    <row r="1598" spans="1:6" s="7" customFormat="1" ht="18" customHeight="1" x14ac:dyDescent="0.25">
      <c r="A1598" s="278">
        <v>13</v>
      </c>
      <c r="B1598" s="257" t="s">
        <v>1331</v>
      </c>
      <c r="C1598" s="260">
        <v>8</v>
      </c>
      <c r="D1598" s="260">
        <v>20</v>
      </c>
      <c r="E1598" s="279" t="s">
        <v>7765</v>
      </c>
      <c r="F1598" s="135"/>
    </row>
    <row r="1599" spans="1:6" s="7" customFormat="1" ht="18" customHeight="1" x14ac:dyDescent="0.25">
      <c r="A1599" s="280">
        <v>13</v>
      </c>
      <c r="B1599" s="255" t="s">
        <v>1331</v>
      </c>
      <c r="C1599" s="256">
        <v>8</v>
      </c>
      <c r="D1599" s="256">
        <v>21</v>
      </c>
      <c r="E1599" s="281" t="s">
        <v>6886</v>
      </c>
      <c r="F1599" s="135"/>
    </row>
    <row r="1600" spans="1:6" s="7" customFormat="1" ht="18" customHeight="1" x14ac:dyDescent="0.25">
      <c r="A1600" s="280">
        <v>13</v>
      </c>
      <c r="B1600" s="255" t="s">
        <v>1331</v>
      </c>
      <c r="C1600" s="256">
        <v>8</v>
      </c>
      <c r="D1600" s="256">
        <v>22</v>
      </c>
      <c r="E1600" s="281" t="s">
        <v>4763</v>
      </c>
      <c r="F1600" s="135"/>
    </row>
    <row r="1601" spans="1:6" s="7" customFormat="1" ht="18" customHeight="1" x14ac:dyDescent="0.25">
      <c r="A1601" s="280">
        <v>13</v>
      </c>
      <c r="B1601" s="255" t="s">
        <v>1331</v>
      </c>
      <c r="C1601" s="256">
        <v>8</v>
      </c>
      <c r="D1601" s="256">
        <v>23</v>
      </c>
      <c r="E1601" s="281" t="s">
        <v>4764</v>
      </c>
      <c r="F1601" s="135"/>
    </row>
    <row r="1602" spans="1:6" s="7" customFormat="1" ht="18" customHeight="1" x14ac:dyDescent="0.25">
      <c r="A1602" s="280">
        <v>13</v>
      </c>
      <c r="B1602" s="255" t="s">
        <v>1331</v>
      </c>
      <c r="C1602" s="256">
        <v>8</v>
      </c>
      <c r="D1602" s="256">
        <v>24</v>
      </c>
      <c r="E1602" s="281" t="s">
        <v>4765</v>
      </c>
      <c r="F1602" s="135"/>
    </row>
    <row r="1603" spans="1:6" s="7" customFormat="1" ht="18" customHeight="1" x14ac:dyDescent="0.25">
      <c r="A1603" s="280">
        <v>13</v>
      </c>
      <c r="B1603" s="255" t="s">
        <v>1331</v>
      </c>
      <c r="C1603" s="256">
        <v>8</v>
      </c>
      <c r="D1603" s="256">
        <v>29</v>
      </c>
      <c r="E1603" s="281" t="s">
        <v>4766</v>
      </c>
      <c r="F1603" s="135"/>
    </row>
    <row r="1604" spans="1:6" s="7" customFormat="1" ht="18" customHeight="1" x14ac:dyDescent="0.25">
      <c r="A1604" s="278">
        <v>13</v>
      </c>
      <c r="B1604" s="257" t="s">
        <v>1331</v>
      </c>
      <c r="C1604" s="260">
        <v>8</v>
      </c>
      <c r="D1604" s="260">
        <v>30</v>
      </c>
      <c r="E1604" s="279" t="s">
        <v>4767</v>
      </c>
      <c r="F1604" s="135"/>
    </row>
    <row r="1605" spans="1:6" s="7" customFormat="1" ht="18" customHeight="1" x14ac:dyDescent="0.25">
      <c r="A1605" s="280">
        <v>13</v>
      </c>
      <c r="B1605" s="255" t="s">
        <v>1331</v>
      </c>
      <c r="C1605" s="256">
        <v>8</v>
      </c>
      <c r="D1605" s="256">
        <v>31</v>
      </c>
      <c r="E1605" s="281" t="s">
        <v>4768</v>
      </c>
      <c r="F1605" s="135"/>
    </row>
    <row r="1606" spans="1:6" s="7" customFormat="1" ht="18" customHeight="1" x14ac:dyDescent="0.25">
      <c r="A1606" s="280">
        <v>13</v>
      </c>
      <c r="B1606" s="255" t="s">
        <v>1331</v>
      </c>
      <c r="C1606" s="256">
        <v>8</v>
      </c>
      <c r="D1606" s="256">
        <v>32</v>
      </c>
      <c r="E1606" s="281" t="s">
        <v>4769</v>
      </c>
      <c r="F1606" s="135"/>
    </row>
    <row r="1607" spans="1:6" s="7" customFormat="1" ht="18" customHeight="1" x14ac:dyDescent="0.25">
      <c r="A1607" s="280">
        <v>13</v>
      </c>
      <c r="B1607" s="255" t="s">
        <v>1331</v>
      </c>
      <c r="C1607" s="256">
        <v>8</v>
      </c>
      <c r="D1607" s="256">
        <v>33</v>
      </c>
      <c r="E1607" s="281" t="s">
        <v>4770</v>
      </c>
      <c r="F1607" s="135"/>
    </row>
    <row r="1608" spans="1:6" s="7" customFormat="1" ht="18" customHeight="1" x14ac:dyDescent="0.25">
      <c r="A1608" s="280">
        <v>13</v>
      </c>
      <c r="B1608" s="255" t="s">
        <v>1331</v>
      </c>
      <c r="C1608" s="256">
        <v>8</v>
      </c>
      <c r="D1608" s="256">
        <v>34</v>
      </c>
      <c r="E1608" s="281" t="s">
        <v>4771</v>
      </c>
      <c r="F1608" s="135"/>
    </row>
    <row r="1609" spans="1:6" s="7" customFormat="1" ht="18" customHeight="1" x14ac:dyDescent="0.25">
      <c r="A1609" s="280">
        <v>13</v>
      </c>
      <c r="B1609" s="255" t="s">
        <v>1331</v>
      </c>
      <c r="C1609" s="256">
        <v>8</v>
      </c>
      <c r="D1609" s="256">
        <v>39</v>
      </c>
      <c r="E1609" s="281" t="s">
        <v>556</v>
      </c>
      <c r="F1609" s="135"/>
    </row>
    <row r="1610" spans="1:6" s="7" customFormat="1" ht="18" customHeight="1" x14ac:dyDescent="0.25">
      <c r="A1610" s="273" t="s">
        <v>3905</v>
      </c>
      <c r="B1610" s="252" t="s">
        <v>6254</v>
      </c>
      <c r="C1610" s="252">
        <v>0</v>
      </c>
      <c r="D1610" s="252" t="s">
        <v>9563</v>
      </c>
      <c r="E1610" s="274" t="s">
        <v>557</v>
      </c>
      <c r="F1610" s="135"/>
    </row>
    <row r="1611" spans="1:6" s="7" customFormat="1" ht="18" customHeight="1" x14ac:dyDescent="0.25">
      <c r="A1611" s="267" t="s">
        <v>3905</v>
      </c>
      <c r="B1611" s="253" t="s">
        <v>6254</v>
      </c>
      <c r="C1611" s="253">
        <v>1</v>
      </c>
      <c r="D1611" s="253" t="s">
        <v>9563</v>
      </c>
      <c r="E1611" s="268" t="s">
        <v>4871</v>
      </c>
      <c r="F1611" s="135"/>
    </row>
    <row r="1612" spans="1:6" s="7" customFormat="1" ht="18" customHeight="1" x14ac:dyDescent="0.25">
      <c r="A1612" s="269" t="s">
        <v>3905</v>
      </c>
      <c r="B1612" s="257" t="s">
        <v>6254</v>
      </c>
      <c r="C1612" s="257" t="s">
        <v>598</v>
      </c>
      <c r="D1612" s="257" t="s">
        <v>3002</v>
      </c>
      <c r="E1612" s="270" t="s">
        <v>4872</v>
      </c>
      <c r="F1612" s="135"/>
    </row>
    <row r="1613" spans="1:6" s="7" customFormat="1" ht="18" customHeight="1" x14ac:dyDescent="0.25">
      <c r="A1613" s="271" t="s">
        <v>3905</v>
      </c>
      <c r="B1613" s="255" t="s">
        <v>6254</v>
      </c>
      <c r="C1613" s="255">
        <v>1</v>
      </c>
      <c r="D1613" s="255" t="s">
        <v>597</v>
      </c>
      <c r="E1613" s="272" t="s">
        <v>4873</v>
      </c>
      <c r="F1613" s="135"/>
    </row>
    <row r="1614" spans="1:6" s="7" customFormat="1" ht="18" customHeight="1" x14ac:dyDescent="0.25">
      <c r="A1614" s="271" t="s">
        <v>3905</v>
      </c>
      <c r="B1614" s="255" t="s">
        <v>6254</v>
      </c>
      <c r="C1614" s="255">
        <v>1</v>
      </c>
      <c r="D1614" s="255" t="s">
        <v>2997</v>
      </c>
      <c r="E1614" s="272" t="s">
        <v>4874</v>
      </c>
      <c r="F1614" s="135"/>
    </row>
    <row r="1615" spans="1:6" s="7" customFormat="1" ht="18" customHeight="1" x14ac:dyDescent="0.25">
      <c r="A1615" s="271" t="s">
        <v>3905</v>
      </c>
      <c r="B1615" s="255" t="s">
        <v>6254</v>
      </c>
      <c r="C1615" s="255">
        <v>1</v>
      </c>
      <c r="D1615" s="255" t="s">
        <v>3905</v>
      </c>
      <c r="E1615" s="272" t="s">
        <v>4875</v>
      </c>
      <c r="F1615" s="135"/>
    </row>
    <row r="1616" spans="1:6" s="7" customFormat="1" ht="18" customHeight="1" x14ac:dyDescent="0.25">
      <c r="A1616" s="271" t="s">
        <v>3905</v>
      </c>
      <c r="B1616" s="255" t="s">
        <v>6254</v>
      </c>
      <c r="C1616" s="255">
        <v>1</v>
      </c>
      <c r="D1616" s="255" t="s">
        <v>2117</v>
      </c>
      <c r="E1616" s="272" t="s">
        <v>4876</v>
      </c>
      <c r="F1616" s="135"/>
    </row>
    <row r="1617" spans="1:6" s="7" customFormat="1" ht="18" customHeight="1" x14ac:dyDescent="0.25">
      <c r="A1617" s="271" t="s">
        <v>3905</v>
      </c>
      <c r="B1617" s="255" t="s">
        <v>6254</v>
      </c>
      <c r="C1617" s="255">
        <v>1</v>
      </c>
      <c r="D1617" s="255" t="s">
        <v>2119</v>
      </c>
      <c r="E1617" s="272" t="s">
        <v>4827</v>
      </c>
      <c r="F1617" s="135"/>
    </row>
    <row r="1618" spans="1:6" s="7" customFormat="1" ht="18" customHeight="1" x14ac:dyDescent="0.25">
      <c r="A1618" s="269" t="s">
        <v>3905</v>
      </c>
      <c r="B1618" s="257" t="s">
        <v>6254</v>
      </c>
      <c r="C1618" s="257" t="s">
        <v>598</v>
      </c>
      <c r="D1618" s="257" t="s">
        <v>7388</v>
      </c>
      <c r="E1618" s="270" t="s">
        <v>4828</v>
      </c>
      <c r="F1618" s="135"/>
    </row>
    <row r="1619" spans="1:6" s="7" customFormat="1" ht="18" customHeight="1" x14ac:dyDescent="0.25">
      <c r="A1619" s="271" t="s">
        <v>3905</v>
      </c>
      <c r="B1619" s="255" t="s">
        <v>6254</v>
      </c>
      <c r="C1619" s="255">
        <v>1</v>
      </c>
      <c r="D1619" s="255" t="s">
        <v>6519</v>
      </c>
      <c r="E1619" s="272" t="s">
        <v>4829</v>
      </c>
      <c r="F1619" s="135"/>
    </row>
    <row r="1620" spans="1:6" s="7" customFormat="1" ht="18" customHeight="1" x14ac:dyDescent="0.25">
      <c r="A1620" s="271" t="s">
        <v>3905</v>
      </c>
      <c r="B1620" s="255" t="s">
        <v>6254</v>
      </c>
      <c r="C1620" s="255">
        <v>1</v>
      </c>
      <c r="D1620" s="255" t="s">
        <v>6521</v>
      </c>
      <c r="E1620" s="272" t="s">
        <v>4830</v>
      </c>
      <c r="F1620" s="135"/>
    </row>
    <row r="1621" spans="1:6" s="7" customFormat="1" ht="18" customHeight="1" x14ac:dyDescent="0.25">
      <c r="A1621" s="271" t="s">
        <v>3905</v>
      </c>
      <c r="B1621" s="255" t="s">
        <v>6254</v>
      </c>
      <c r="C1621" s="255">
        <v>1</v>
      </c>
      <c r="D1621" s="255" t="s">
        <v>5653</v>
      </c>
      <c r="E1621" s="272" t="s">
        <v>4831</v>
      </c>
      <c r="F1621" s="135"/>
    </row>
    <row r="1622" spans="1:6" s="7" customFormat="1" ht="18" customHeight="1" x14ac:dyDescent="0.25">
      <c r="A1622" s="271" t="s">
        <v>3905</v>
      </c>
      <c r="B1622" s="255" t="s">
        <v>6254</v>
      </c>
      <c r="C1622" s="255">
        <v>1</v>
      </c>
      <c r="D1622" s="255" t="s">
        <v>4783</v>
      </c>
      <c r="E1622" s="272" t="s">
        <v>4832</v>
      </c>
      <c r="F1622" s="135"/>
    </row>
    <row r="1623" spans="1:6" s="7" customFormat="1" ht="18" customHeight="1" x14ac:dyDescent="0.25">
      <c r="A1623" s="271" t="s">
        <v>3905</v>
      </c>
      <c r="B1623" s="255" t="s">
        <v>6254</v>
      </c>
      <c r="C1623" s="255">
        <v>1</v>
      </c>
      <c r="D1623" s="255" t="s">
        <v>1218</v>
      </c>
      <c r="E1623" s="272" t="s">
        <v>4833</v>
      </c>
      <c r="F1623" s="135"/>
    </row>
    <row r="1624" spans="1:6" s="7" customFormat="1" ht="18" customHeight="1" x14ac:dyDescent="0.25">
      <c r="A1624" s="267" t="s">
        <v>3905</v>
      </c>
      <c r="B1624" s="253" t="s">
        <v>6254</v>
      </c>
      <c r="C1624" s="253">
        <v>2</v>
      </c>
      <c r="D1624" s="253" t="s">
        <v>9563</v>
      </c>
      <c r="E1624" s="268" t="s">
        <v>4834</v>
      </c>
      <c r="F1624" s="135"/>
    </row>
    <row r="1625" spans="1:6" s="7" customFormat="1" ht="18" customHeight="1" x14ac:dyDescent="0.25">
      <c r="A1625" s="269" t="s">
        <v>3905</v>
      </c>
      <c r="B1625" s="257" t="s">
        <v>6254</v>
      </c>
      <c r="C1625" s="257" t="s">
        <v>5218</v>
      </c>
      <c r="D1625" s="257" t="s">
        <v>3002</v>
      </c>
      <c r="E1625" s="270" t="s">
        <v>4835</v>
      </c>
      <c r="F1625" s="135"/>
    </row>
    <row r="1626" spans="1:6" s="7" customFormat="1" ht="18" customHeight="1" x14ac:dyDescent="0.25">
      <c r="A1626" s="271" t="s">
        <v>3905</v>
      </c>
      <c r="B1626" s="255" t="s">
        <v>6254</v>
      </c>
      <c r="C1626" s="255">
        <v>2</v>
      </c>
      <c r="D1626" s="255" t="s">
        <v>597</v>
      </c>
      <c r="E1626" s="272" t="s">
        <v>4836</v>
      </c>
      <c r="F1626" s="135"/>
    </row>
    <row r="1627" spans="1:6" s="7" customFormat="1" ht="18" customHeight="1" x14ac:dyDescent="0.25">
      <c r="A1627" s="271" t="s">
        <v>3905</v>
      </c>
      <c r="B1627" s="255" t="s">
        <v>6254</v>
      </c>
      <c r="C1627" s="255">
        <v>2</v>
      </c>
      <c r="D1627" s="255" t="s">
        <v>2997</v>
      </c>
      <c r="E1627" s="272" t="s">
        <v>5793</v>
      </c>
      <c r="F1627" s="135"/>
    </row>
    <row r="1628" spans="1:6" s="7" customFormat="1" ht="18" customHeight="1" x14ac:dyDescent="0.25">
      <c r="A1628" s="271" t="s">
        <v>3905</v>
      </c>
      <c r="B1628" s="255" t="s">
        <v>6254</v>
      </c>
      <c r="C1628" s="255">
        <v>2</v>
      </c>
      <c r="D1628" s="255" t="s">
        <v>3905</v>
      </c>
      <c r="E1628" s="272" t="s">
        <v>5794</v>
      </c>
      <c r="F1628" s="135"/>
    </row>
    <row r="1629" spans="1:6" s="7" customFormat="1" ht="18" customHeight="1" x14ac:dyDescent="0.25">
      <c r="A1629" s="271" t="s">
        <v>3905</v>
      </c>
      <c r="B1629" s="255" t="s">
        <v>6254</v>
      </c>
      <c r="C1629" s="255">
        <v>2</v>
      </c>
      <c r="D1629" s="255" t="s">
        <v>2117</v>
      </c>
      <c r="E1629" s="272" t="s">
        <v>5795</v>
      </c>
      <c r="F1629" s="135"/>
    </row>
    <row r="1630" spans="1:6" s="7" customFormat="1" ht="18" customHeight="1" x14ac:dyDescent="0.25">
      <c r="A1630" s="271" t="s">
        <v>3905</v>
      </c>
      <c r="B1630" s="255" t="s">
        <v>6254</v>
      </c>
      <c r="C1630" s="255">
        <v>2</v>
      </c>
      <c r="D1630" s="255" t="s">
        <v>2119</v>
      </c>
      <c r="E1630" s="272" t="s">
        <v>5796</v>
      </c>
      <c r="F1630" s="135"/>
    </row>
    <row r="1631" spans="1:6" s="7" customFormat="1" ht="18" customHeight="1" x14ac:dyDescent="0.25">
      <c r="A1631" s="269" t="s">
        <v>3905</v>
      </c>
      <c r="B1631" s="257" t="s">
        <v>6254</v>
      </c>
      <c r="C1631" s="257" t="s">
        <v>5218</v>
      </c>
      <c r="D1631" s="257" t="s">
        <v>7388</v>
      </c>
      <c r="E1631" s="270" t="s">
        <v>5797</v>
      </c>
      <c r="F1631" s="135"/>
    </row>
    <row r="1632" spans="1:6" s="7" customFormat="1" ht="18" customHeight="1" x14ac:dyDescent="0.25">
      <c r="A1632" s="271" t="s">
        <v>3905</v>
      </c>
      <c r="B1632" s="255" t="s">
        <v>6254</v>
      </c>
      <c r="C1632" s="255">
        <v>2</v>
      </c>
      <c r="D1632" s="255" t="s">
        <v>6519</v>
      </c>
      <c r="E1632" s="272" t="s">
        <v>5798</v>
      </c>
      <c r="F1632" s="135"/>
    </row>
    <row r="1633" spans="1:6" s="7" customFormat="1" ht="18" customHeight="1" x14ac:dyDescent="0.25">
      <c r="A1633" s="271" t="s">
        <v>3905</v>
      </c>
      <c r="B1633" s="255" t="s">
        <v>6254</v>
      </c>
      <c r="C1633" s="255">
        <v>2</v>
      </c>
      <c r="D1633" s="255" t="s">
        <v>6521</v>
      </c>
      <c r="E1633" s="272" t="s">
        <v>2881</v>
      </c>
      <c r="F1633" s="135"/>
    </row>
    <row r="1634" spans="1:6" s="7" customFormat="1" ht="18" customHeight="1" x14ac:dyDescent="0.25">
      <c r="A1634" s="271" t="s">
        <v>3905</v>
      </c>
      <c r="B1634" s="255" t="s">
        <v>6254</v>
      </c>
      <c r="C1634" s="255">
        <v>2</v>
      </c>
      <c r="D1634" s="255" t="s">
        <v>5653</v>
      </c>
      <c r="E1634" s="272" t="s">
        <v>1803</v>
      </c>
      <c r="F1634" s="135"/>
    </row>
    <row r="1635" spans="1:6" s="7" customFormat="1" ht="18" customHeight="1" x14ac:dyDescent="0.25">
      <c r="A1635" s="271" t="s">
        <v>3905</v>
      </c>
      <c r="B1635" s="255" t="s">
        <v>6254</v>
      </c>
      <c r="C1635" s="255">
        <v>2</v>
      </c>
      <c r="D1635" s="255" t="s">
        <v>4783</v>
      </c>
      <c r="E1635" s="272" t="s">
        <v>1804</v>
      </c>
      <c r="F1635" s="135"/>
    </row>
    <row r="1636" spans="1:6" s="7" customFormat="1" ht="18" customHeight="1" x14ac:dyDescent="0.25">
      <c r="A1636" s="271" t="s">
        <v>3905</v>
      </c>
      <c r="B1636" s="255" t="s">
        <v>6254</v>
      </c>
      <c r="C1636" s="255">
        <v>2</v>
      </c>
      <c r="D1636" s="255" t="s">
        <v>1218</v>
      </c>
      <c r="E1636" s="272" t="s">
        <v>1805</v>
      </c>
      <c r="F1636" s="135"/>
    </row>
    <row r="1637" spans="1:6" s="7" customFormat="1" ht="18" customHeight="1" x14ac:dyDescent="0.25">
      <c r="A1637" s="267" t="s">
        <v>3905</v>
      </c>
      <c r="B1637" s="253" t="s">
        <v>6254</v>
      </c>
      <c r="C1637" s="253">
        <v>3</v>
      </c>
      <c r="D1637" s="253" t="s">
        <v>9563</v>
      </c>
      <c r="E1637" s="268" t="s">
        <v>5994</v>
      </c>
      <c r="F1637" s="135"/>
    </row>
    <row r="1638" spans="1:6" s="7" customFormat="1" ht="18" customHeight="1" x14ac:dyDescent="0.25">
      <c r="A1638" s="269" t="s">
        <v>3905</v>
      </c>
      <c r="B1638" s="257" t="s">
        <v>6254</v>
      </c>
      <c r="C1638" s="257" t="s">
        <v>8694</v>
      </c>
      <c r="D1638" s="257" t="s">
        <v>3002</v>
      </c>
      <c r="E1638" s="270" t="s">
        <v>4331</v>
      </c>
      <c r="F1638" s="135"/>
    </row>
    <row r="1639" spans="1:6" s="7" customFormat="1" ht="18" customHeight="1" x14ac:dyDescent="0.25">
      <c r="A1639" s="271" t="s">
        <v>3905</v>
      </c>
      <c r="B1639" s="255" t="s">
        <v>6254</v>
      </c>
      <c r="C1639" s="255">
        <v>3</v>
      </c>
      <c r="D1639" s="255" t="s">
        <v>597</v>
      </c>
      <c r="E1639" s="272" t="s">
        <v>4332</v>
      </c>
      <c r="F1639" s="135"/>
    </row>
    <row r="1640" spans="1:6" s="7" customFormat="1" ht="18" customHeight="1" x14ac:dyDescent="0.25">
      <c r="A1640" s="271" t="s">
        <v>3905</v>
      </c>
      <c r="B1640" s="255" t="s">
        <v>6254</v>
      </c>
      <c r="C1640" s="255">
        <v>3</v>
      </c>
      <c r="D1640" s="255" t="s">
        <v>2997</v>
      </c>
      <c r="E1640" s="272" t="s">
        <v>4333</v>
      </c>
      <c r="F1640" s="135"/>
    </row>
    <row r="1641" spans="1:6" s="7" customFormat="1" ht="18" customHeight="1" x14ac:dyDescent="0.25">
      <c r="A1641" s="271" t="s">
        <v>3905</v>
      </c>
      <c r="B1641" s="255" t="s">
        <v>6254</v>
      </c>
      <c r="C1641" s="255">
        <v>3</v>
      </c>
      <c r="D1641" s="255" t="s">
        <v>3905</v>
      </c>
      <c r="E1641" s="272" t="s">
        <v>4334</v>
      </c>
      <c r="F1641" s="135"/>
    </row>
    <row r="1642" spans="1:6" s="7" customFormat="1" ht="18" customHeight="1" x14ac:dyDescent="0.25">
      <c r="A1642" s="271" t="s">
        <v>3905</v>
      </c>
      <c r="B1642" s="255" t="s">
        <v>6254</v>
      </c>
      <c r="C1642" s="255">
        <v>3</v>
      </c>
      <c r="D1642" s="255" t="s">
        <v>2117</v>
      </c>
      <c r="E1642" s="272" t="s">
        <v>4335</v>
      </c>
      <c r="F1642" s="135"/>
    </row>
    <row r="1643" spans="1:6" s="7" customFormat="1" ht="18" customHeight="1" x14ac:dyDescent="0.25">
      <c r="A1643" s="271" t="s">
        <v>3905</v>
      </c>
      <c r="B1643" s="255" t="s">
        <v>6254</v>
      </c>
      <c r="C1643" s="255">
        <v>3</v>
      </c>
      <c r="D1643" s="255" t="s">
        <v>2119</v>
      </c>
      <c r="E1643" s="272" t="s">
        <v>4336</v>
      </c>
      <c r="F1643" s="135"/>
    </row>
    <row r="1644" spans="1:6" s="7" customFormat="1" ht="18" customHeight="1" x14ac:dyDescent="0.25">
      <c r="A1644" s="269" t="s">
        <v>3905</v>
      </c>
      <c r="B1644" s="257" t="s">
        <v>6254</v>
      </c>
      <c r="C1644" s="257" t="s">
        <v>8694</v>
      </c>
      <c r="D1644" s="257" t="s">
        <v>7388</v>
      </c>
      <c r="E1644" s="270" t="s">
        <v>4337</v>
      </c>
      <c r="F1644" s="135"/>
    </row>
    <row r="1645" spans="1:6" s="7" customFormat="1" ht="18" customHeight="1" x14ac:dyDescent="0.25">
      <c r="A1645" s="271" t="s">
        <v>3905</v>
      </c>
      <c r="B1645" s="255" t="s">
        <v>6254</v>
      </c>
      <c r="C1645" s="255">
        <v>3</v>
      </c>
      <c r="D1645" s="255" t="s">
        <v>6519</v>
      </c>
      <c r="E1645" s="272" t="s">
        <v>3431</v>
      </c>
      <c r="F1645" s="135"/>
    </row>
    <row r="1646" spans="1:6" s="7" customFormat="1" ht="18" customHeight="1" x14ac:dyDescent="0.25">
      <c r="A1646" s="271" t="s">
        <v>3905</v>
      </c>
      <c r="B1646" s="255" t="s">
        <v>6254</v>
      </c>
      <c r="C1646" s="255">
        <v>3</v>
      </c>
      <c r="D1646" s="255" t="s">
        <v>6521</v>
      </c>
      <c r="E1646" s="272" t="s">
        <v>3432</v>
      </c>
      <c r="F1646" s="135"/>
    </row>
    <row r="1647" spans="1:6" s="7" customFormat="1" ht="18" customHeight="1" x14ac:dyDescent="0.25">
      <c r="A1647" s="271" t="s">
        <v>3905</v>
      </c>
      <c r="B1647" s="255" t="s">
        <v>6254</v>
      </c>
      <c r="C1647" s="255">
        <v>3</v>
      </c>
      <c r="D1647" s="255" t="s">
        <v>5653</v>
      </c>
      <c r="E1647" s="272" t="s">
        <v>2990</v>
      </c>
      <c r="F1647" s="135"/>
    </row>
    <row r="1648" spans="1:6" s="7" customFormat="1" ht="18" customHeight="1" x14ac:dyDescent="0.25">
      <c r="A1648" s="271" t="s">
        <v>3905</v>
      </c>
      <c r="B1648" s="255" t="s">
        <v>6254</v>
      </c>
      <c r="C1648" s="255">
        <v>3</v>
      </c>
      <c r="D1648" s="255" t="s">
        <v>4783</v>
      </c>
      <c r="E1648" s="272" t="s">
        <v>2106</v>
      </c>
      <c r="F1648" s="135"/>
    </row>
    <row r="1649" spans="1:6" s="7" customFormat="1" ht="18" customHeight="1" x14ac:dyDescent="0.25">
      <c r="A1649" s="271" t="s">
        <v>3905</v>
      </c>
      <c r="B1649" s="255" t="s">
        <v>6254</v>
      </c>
      <c r="C1649" s="255">
        <v>3</v>
      </c>
      <c r="D1649" s="255" t="s">
        <v>1218</v>
      </c>
      <c r="E1649" s="272" t="s">
        <v>1204</v>
      </c>
      <c r="F1649" s="135"/>
    </row>
    <row r="1650" spans="1:6" s="7" customFormat="1" ht="18" customHeight="1" x14ac:dyDescent="0.25">
      <c r="A1650" s="267" t="s">
        <v>3905</v>
      </c>
      <c r="B1650" s="253" t="s">
        <v>6254</v>
      </c>
      <c r="C1650" s="253">
        <v>4</v>
      </c>
      <c r="D1650" s="253" t="s">
        <v>9563</v>
      </c>
      <c r="E1650" s="268" t="s">
        <v>1205</v>
      </c>
      <c r="F1650" s="135"/>
    </row>
    <row r="1651" spans="1:6" s="7" customFormat="1" ht="18" customHeight="1" x14ac:dyDescent="0.25">
      <c r="A1651" s="269" t="s">
        <v>3905</v>
      </c>
      <c r="B1651" s="257" t="s">
        <v>6254</v>
      </c>
      <c r="C1651" s="257" t="s">
        <v>8847</v>
      </c>
      <c r="D1651" s="257" t="s">
        <v>3002</v>
      </c>
      <c r="E1651" s="270" t="s">
        <v>1206</v>
      </c>
      <c r="F1651" s="135"/>
    </row>
    <row r="1652" spans="1:6" s="7" customFormat="1" ht="18" customHeight="1" x14ac:dyDescent="0.25">
      <c r="A1652" s="271" t="s">
        <v>3905</v>
      </c>
      <c r="B1652" s="255" t="s">
        <v>6254</v>
      </c>
      <c r="C1652" s="255">
        <v>4</v>
      </c>
      <c r="D1652" s="255" t="s">
        <v>597</v>
      </c>
      <c r="E1652" s="272" t="s">
        <v>175</v>
      </c>
      <c r="F1652" s="135"/>
    </row>
    <row r="1653" spans="1:6" s="7" customFormat="1" ht="18" customHeight="1" x14ac:dyDescent="0.25">
      <c r="A1653" s="271" t="s">
        <v>3905</v>
      </c>
      <c r="B1653" s="255" t="s">
        <v>6254</v>
      </c>
      <c r="C1653" s="255">
        <v>4</v>
      </c>
      <c r="D1653" s="255" t="s">
        <v>2997</v>
      </c>
      <c r="E1653" s="272" t="s">
        <v>176</v>
      </c>
      <c r="F1653" s="135"/>
    </row>
    <row r="1654" spans="1:6" s="7" customFormat="1" ht="18" customHeight="1" x14ac:dyDescent="0.25">
      <c r="A1654" s="271" t="s">
        <v>3905</v>
      </c>
      <c r="B1654" s="255" t="s">
        <v>6254</v>
      </c>
      <c r="C1654" s="255">
        <v>4</v>
      </c>
      <c r="D1654" s="255" t="s">
        <v>3905</v>
      </c>
      <c r="E1654" s="272" t="s">
        <v>1917</v>
      </c>
      <c r="F1654" s="135"/>
    </row>
    <row r="1655" spans="1:6" s="7" customFormat="1" ht="18" customHeight="1" x14ac:dyDescent="0.25">
      <c r="A1655" s="271" t="s">
        <v>3905</v>
      </c>
      <c r="B1655" s="255" t="s">
        <v>6254</v>
      </c>
      <c r="C1655" s="255">
        <v>4</v>
      </c>
      <c r="D1655" s="255" t="s">
        <v>2117</v>
      </c>
      <c r="E1655" s="272" t="s">
        <v>3695</v>
      </c>
      <c r="F1655" s="135"/>
    </row>
    <row r="1656" spans="1:6" s="7" customFormat="1" ht="18" customHeight="1" x14ac:dyDescent="0.25">
      <c r="A1656" s="271" t="s">
        <v>3905</v>
      </c>
      <c r="B1656" s="255" t="s">
        <v>6254</v>
      </c>
      <c r="C1656" s="255">
        <v>4</v>
      </c>
      <c r="D1656" s="255" t="s">
        <v>2119</v>
      </c>
      <c r="E1656" s="272" t="s">
        <v>3696</v>
      </c>
      <c r="F1656" s="135"/>
    </row>
    <row r="1657" spans="1:6" s="7" customFormat="1" ht="18" customHeight="1" x14ac:dyDescent="0.25">
      <c r="A1657" s="269" t="s">
        <v>3905</v>
      </c>
      <c r="B1657" s="257" t="s">
        <v>6254</v>
      </c>
      <c r="C1657" s="257" t="s">
        <v>8847</v>
      </c>
      <c r="D1657" s="257" t="s">
        <v>7388</v>
      </c>
      <c r="E1657" s="270" t="s">
        <v>3697</v>
      </c>
      <c r="F1657" s="135"/>
    </row>
    <row r="1658" spans="1:6" s="7" customFormat="1" ht="18" customHeight="1" x14ac:dyDescent="0.25">
      <c r="A1658" s="271" t="s">
        <v>3905</v>
      </c>
      <c r="B1658" s="255" t="s">
        <v>6254</v>
      </c>
      <c r="C1658" s="255">
        <v>4</v>
      </c>
      <c r="D1658" s="255" t="s">
        <v>6519</v>
      </c>
      <c r="E1658" s="272" t="s">
        <v>4600</v>
      </c>
      <c r="F1658" s="135"/>
    </row>
    <row r="1659" spans="1:6" s="7" customFormat="1" ht="18" customHeight="1" x14ac:dyDescent="0.25">
      <c r="A1659" s="271" t="s">
        <v>3905</v>
      </c>
      <c r="B1659" s="255" t="s">
        <v>6254</v>
      </c>
      <c r="C1659" s="255">
        <v>4</v>
      </c>
      <c r="D1659" s="255" t="s">
        <v>6521</v>
      </c>
      <c r="E1659" s="272" t="s">
        <v>772</v>
      </c>
      <c r="F1659" s="135"/>
    </row>
    <row r="1660" spans="1:6" s="7" customFormat="1" ht="18" customHeight="1" x14ac:dyDescent="0.25">
      <c r="A1660" s="271" t="s">
        <v>3905</v>
      </c>
      <c r="B1660" s="255" t="s">
        <v>6254</v>
      </c>
      <c r="C1660" s="255">
        <v>4</v>
      </c>
      <c r="D1660" s="255" t="s">
        <v>5653</v>
      </c>
      <c r="E1660" s="272" t="s">
        <v>3473</v>
      </c>
      <c r="F1660" s="135"/>
    </row>
    <row r="1661" spans="1:6" s="7" customFormat="1" ht="18" customHeight="1" x14ac:dyDescent="0.25">
      <c r="A1661" s="271" t="s">
        <v>3905</v>
      </c>
      <c r="B1661" s="255" t="s">
        <v>6254</v>
      </c>
      <c r="C1661" s="255">
        <v>4</v>
      </c>
      <c r="D1661" s="255" t="s">
        <v>4783</v>
      </c>
      <c r="E1661" s="272" t="s">
        <v>3474</v>
      </c>
      <c r="F1661" s="135"/>
    </row>
    <row r="1662" spans="1:6" s="7" customFormat="1" ht="18" customHeight="1" x14ac:dyDescent="0.25">
      <c r="A1662" s="271" t="s">
        <v>3905</v>
      </c>
      <c r="B1662" s="255" t="s">
        <v>6254</v>
      </c>
      <c r="C1662" s="255">
        <v>4</v>
      </c>
      <c r="D1662" s="255" t="s">
        <v>1218</v>
      </c>
      <c r="E1662" s="272" t="s">
        <v>4376</v>
      </c>
      <c r="F1662" s="135"/>
    </row>
    <row r="1663" spans="1:6" s="7" customFormat="1" ht="18" customHeight="1" x14ac:dyDescent="0.25">
      <c r="A1663" s="282" t="s">
        <v>3905</v>
      </c>
      <c r="B1663" s="262" t="s">
        <v>6254</v>
      </c>
      <c r="C1663" s="262" t="s">
        <v>1331</v>
      </c>
      <c r="D1663" s="262" t="s">
        <v>9563</v>
      </c>
      <c r="E1663" s="283" t="s">
        <v>4377</v>
      </c>
      <c r="F1663" s="135"/>
    </row>
    <row r="1664" spans="1:6" s="7" customFormat="1" ht="18" customHeight="1" x14ac:dyDescent="0.25">
      <c r="A1664" s="284" t="s">
        <v>3905</v>
      </c>
      <c r="B1664" s="261" t="s">
        <v>6254</v>
      </c>
      <c r="C1664" s="261" t="s">
        <v>1331</v>
      </c>
      <c r="D1664" s="261" t="s">
        <v>3002</v>
      </c>
      <c r="E1664" s="285" t="s">
        <v>4378</v>
      </c>
      <c r="F1664" s="135"/>
    </row>
    <row r="1665" spans="1:6" s="7" customFormat="1" ht="18" customHeight="1" x14ac:dyDescent="0.25">
      <c r="A1665" s="286" t="s">
        <v>3905</v>
      </c>
      <c r="B1665" s="255" t="s">
        <v>6254</v>
      </c>
      <c r="C1665" s="263" t="s">
        <v>1331</v>
      </c>
      <c r="D1665" s="263" t="s">
        <v>597</v>
      </c>
      <c r="E1665" s="287" t="s">
        <v>6100</v>
      </c>
      <c r="F1665" s="135"/>
    </row>
    <row r="1666" spans="1:6" s="7" customFormat="1" ht="18" customHeight="1" x14ac:dyDescent="0.25">
      <c r="A1666" s="286" t="s">
        <v>3905</v>
      </c>
      <c r="B1666" s="255" t="s">
        <v>6254</v>
      </c>
      <c r="C1666" s="263" t="s">
        <v>1331</v>
      </c>
      <c r="D1666" s="263" t="s">
        <v>2997</v>
      </c>
      <c r="E1666" s="287" t="s">
        <v>6101</v>
      </c>
      <c r="F1666" s="135"/>
    </row>
    <row r="1667" spans="1:6" s="7" customFormat="1" ht="18" customHeight="1" x14ac:dyDescent="0.25">
      <c r="A1667" s="286" t="s">
        <v>3905</v>
      </c>
      <c r="B1667" s="255" t="s">
        <v>6254</v>
      </c>
      <c r="C1667" s="263" t="s">
        <v>1331</v>
      </c>
      <c r="D1667" s="263" t="s">
        <v>3905</v>
      </c>
      <c r="E1667" s="287" t="s">
        <v>6102</v>
      </c>
      <c r="F1667" s="135"/>
    </row>
    <row r="1668" spans="1:6" s="7" customFormat="1" ht="18" customHeight="1" x14ac:dyDescent="0.25">
      <c r="A1668" s="286" t="s">
        <v>3905</v>
      </c>
      <c r="B1668" s="255" t="s">
        <v>6254</v>
      </c>
      <c r="C1668" s="263" t="s">
        <v>1331</v>
      </c>
      <c r="D1668" s="263" t="s">
        <v>2117</v>
      </c>
      <c r="E1668" s="287" t="s">
        <v>6103</v>
      </c>
      <c r="F1668" s="135"/>
    </row>
    <row r="1669" spans="1:6" s="7" customFormat="1" ht="18" customHeight="1" x14ac:dyDescent="0.25">
      <c r="A1669" s="286" t="s">
        <v>3905</v>
      </c>
      <c r="B1669" s="255" t="s">
        <v>6254</v>
      </c>
      <c r="C1669" s="263" t="s">
        <v>1331</v>
      </c>
      <c r="D1669" s="263" t="s">
        <v>2119</v>
      </c>
      <c r="E1669" s="287" t="s">
        <v>6104</v>
      </c>
      <c r="F1669" s="135"/>
    </row>
    <row r="1670" spans="1:6" s="7" customFormat="1" ht="18" customHeight="1" x14ac:dyDescent="0.25">
      <c r="A1670" s="284" t="s">
        <v>3905</v>
      </c>
      <c r="B1670" s="261" t="s">
        <v>6254</v>
      </c>
      <c r="C1670" s="261" t="s">
        <v>1331</v>
      </c>
      <c r="D1670" s="261" t="s">
        <v>7388</v>
      </c>
      <c r="E1670" s="285" t="s">
        <v>6105</v>
      </c>
      <c r="F1670" s="135"/>
    </row>
    <row r="1671" spans="1:6" s="7" customFormat="1" ht="18" customHeight="1" x14ac:dyDescent="0.25">
      <c r="A1671" s="286" t="s">
        <v>3905</v>
      </c>
      <c r="B1671" s="255" t="s">
        <v>6254</v>
      </c>
      <c r="C1671" s="263" t="s">
        <v>1331</v>
      </c>
      <c r="D1671" s="263" t="s">
        <v>6519</v>
      </c>
      <c r="E1671" s="287" t="s">
        <v>2141</v>
      </c>
      <c r="F1671" s="135"/>
    </row>
    <row r="1672" spans="1:6" s="7" customFormat="1" ht="18" customHeight="1" x14ac:dyDescent="0.25">
      <c r="A1672" s="286" t="s">
        <v>3905</v>
      </c>
      <c r="B1672" s="255" t="s">
        <v>6254</v>
      </c>
      <c r="C1672" s="263" t="s">
        <v>1331</v>
      </c>
      <c r="D1672" s="263" t="s">
        <v>6521</v>
      </c>
      <c r="E1672" s="287" t="s">
        <v>4338</v>
      </c>
      <c r="F1672" s="135"/>
    </row>
    <row r="1673" spans="1:6" s="7" customFormat="1" ht="18" customHeight="1" x14ac:dyDescent="0.25">
      <c r="A1673" s="286" t="s">
        <v>3905</v>
      </c>
      <c r="B1673" s="255" t="s">
        <v>6254</v>
      </c>
      <c r="C1673" s="263" t="s">
        <v>1331</v>
      </c>
      <c r="D1673" s="263" t="s">
        <v>5653</v>
      </c>
      <c r="E1673" s="287" t="s">
        <v>4339</v>
      </c>
      <c r="F1673" s="135"/>
    </row>
    <row r="1674" spans="1:6" s="7" customFormat="1" ht="18" customHeight="1" x14ac:dyDescent="0.25">
      <c r="A1674" s="286" t="s">
        <v>3905</v>
      </c>
      <c r="B1674" s="255" t="s">
        <v>6254</v>
      </c>
      <c r="C1674" s="263" t="s">
        <v>1331</v>
      </c>
      <c r="D1674" s="263" t="s">
        <v>4783</v>
      </c>
      <c r="E1674" s="287" t="s">
        <v>4340</v>
      </c>
      <c r="F1674" s="135"/>
    </row>
    <row r="1675" spans="1:6" s="7" customFormat="1" ht="18" customHeight="1" x14ac:dyDescent="0.25">
      <c r="A1675" s="286" t="s">
        <v>3905</v>
      </c>
      <c r="B1675" s="255" t="s">
        <v>6254</v>
      </c>
      <c r="C1675" s="263" t="s">
        <v>1331</v>
      </c>
      <c r="D1675" s="263" t="s">
        <v>1218</v>
      </c>
      <c r="E1675" s="287" t="s">
        <v>4341</v>
      </c>
      <c r="F1675" s="135"/>
    </row>
    <row r="1676" spans="1:6" s="7" customFormat="1" ht="18" customHeight="1" x14ac:dyDescent="0.25">
      <c r="A1676" s="267" t="s">
        <v>3905</v>
      </c>
      <c r="B1676" s="253" t="s">
        <v>6254</v>
      </c>
      <c r="C1676" s="253">
        <v>9</v>
      </c>
      <c r="D1676" s="253" t="s">
        <v>9563</v>
      </c>
      <c r="E1676" s="268" t="s">
        <v>4342</v>
      </c>
      <c r="F1676" s="135"/>
    </row>
    <row r="1677" spans="1:6" s="7" customFormat="1" ht="18" customHeight="1" x14ac:dyDescent="0.25">
      <c r="A1677" s="269" t="s">
        <v>3905</v>
      </c>
      <c r="B1677" s="257" t="s">
        <v>6254</v>
      </c>
      <c r="C1677" s="257" t="s">
        <v>787</v>
      </c>
      <c r="D1677" s="257" t="s">
        <v>3002</v>
      </c>
      <c r="E1677" s="270" t="s">
        <v>4343</v>
      </c>
      <c r="F1677" s="135"/>
    </row>
    <row r="1678" spans="1:6" s="7" customFormat="1" ht="18" customHeight="1" x14ac:dyDescent="0.25">
      <c r="A1678" s="271" t="s">
        <v>3905</v>
      </c>
      <c r="B1678" s="255" t="s">
        <v>6254</v>
      </c>
      <c r="C1678" s="255">
        <v>9</v>
      </c>
      <c r="D1678" s="255" t="s">
        <v>597</v>
      </c>
      <c r="E1678" s="272" t="s">
        <v>4344</v>
      </c>
      <c r="F1678" s="135"/>
    </row>
    <row r="1679" spans="1:6" s="7" customFormat="1" ht="18" customHeight="1" x14ac:dyDescent="0.25">
      <c r="A1679" s="271" t="s">
        <v>3905</v>
      </c>
      <c r="B1679" s="255" t="s">
        <v>6254</v>
      </c>
      <c r="C1679" s="255">
        <v>9</v>
      </c>
      <c r="D1679" s="255" t="s">
        <v>2997</v>
      </c>
      <c r="E1679" s="272" t="s">
        <v>4940</v>
      </c>
      <c r="F1679" s="135"/>
    </row>
    <row r="1680" spans="1:6" s="7" customFormat="1" ht="18" customHeight="1" x14ac:dyDescent="0.25">
      <c r="A1680" s="271" t="s">
        <v>3905</v>
      </c>
      <c r="B1680" s="255" t="s">
        <v>6254</v>
      </c>
      <c r="C1680" s="255">
        <v>9</v>
      </c>
      <c r="D1680" s="255" t="s">
        <v>3905</v>
      </c>
      <c r="E1680" s="272" t="s">
        <v>4941</v>
      </c>
      <c r="F1680" s="135"/>
    </row>
    <row r="1681" spans="1:6" s="7" customFormat="1" ht="18" customHeight="1" x14ac:dyDescent="0.25">
      <c r="A1681" s="271" t="s">
        <v>3905</v>
      </c>
      <c r="B1681" s="255" t="s">
        <v>6254</v>
      </c>
      <c r="C1681" s="255">
        <v>9</v>
      </c>
      <c r="D1681" s="255" t="s">
        <v>2117</v>
      </c>
      <c r="E1681" s="272" t="s">
        <v>4942</v>
      </c>
      <c r="F1681" s="135"/>
    </row>
    <row r="1682" spans="1:6" s="7" customFormat="1" ht="18" customHeight="1" x14ac:dyDescent="0.25">
      <c r="A1682" s="271" t="s">
        <v>3905</v>
      </c>
      <c r="B1682" s="255" t="s">
        <v>6254</v>
      </c>
      <c r="C1682" s="255">
        <v>9</v>
      </c>
      <c r="D1682" s="255" t="s">
        <v>2119</v>
      </c>
      <c r="E1682" s="272" t="s">
        <v>4943</v>
      </c>
      <c r="F1682" s="135"/>
    </row>
    <row r="1683" spans="1:6" s="7" customFormat="1" ht="18" customHeight="1" x14ac:dyDescent="0.25">
      <c r="A1683" s="269" t="s">
        <v>3905</v>
      </c>
      <c r="B1683" s="257" t="s">
        <v>6254</v>
      </c>
      <c r="C1683" s="257" t="s">
        <v>787</v>
      </c>
      <c r="D1683" s="257" t="s">
        <v>7388</v>
      </c>
      <c r="E1683" s="270" t="s">
        <v>4944</v>
      </c>
      <c r="F1683" s="135"/>
    </row>
    <row r="1684" spans="1:6" s="7" customFormat="1" ht="18" customHeight="1" x14ac:dyDescent="0.25">
      <c r="A1684" s="271" t="s">
        <v>3905</v>
      </c>
      <c r="B1684" s="255" t="s">
        <v>6254</v>
      </c>
      <c r="C1684" s="255">
        <v>9</v>
      </c>
      <c r="D1684" s="255" t="s">
        <v>6519</v>
      </c>
      <c r="E1684" s="272" t="s">
        <v>4945</v>
      </c>
      <c r="F1684" s="135"/>
    </row>
    <row r="1685" spans="1:6" s="7" customFormat="1" ht="18" customHeight="1" x14ac:dyDescent="0.25">
      <c r="A1685" s="271" t="s">
        <v>3905</v>
      </c>
      <c r="B1685" s="255" t="s">
        <v>6254</v>
      </c>
      <c r="C1685" s="255">
        <v>9</v>
      </c>
      <c r="D1685" s="255" t="s">
        <v>6521</v>
      </c>
      <c r="E1685" s="272" t="s">
        <v>4946</v>
      </c>
      <c r="F1685" s="135"/>
    </row>
    <row r="1686" spans="1:6" s="7" customFormat="1" ht="18" customHeight="1" x14ac:dyDescent="0.25">
      <c r="A1686" s="271" t="s">
        <v>3905</v>
      </c>
      <c r="B1686" s="255" t="s">
        <v>6254</v>
      </c>
      <c r="C1686" s="255">
        <v>9</v>
      </c>
      <c r="D1686" s="255" t="s">
        <v>5653</v>
      </c>
      <c r="E1686" s="272" t="s">
        <v>4947</v>
      </c>
      <c r="F1686" s="135"/>
    </row>
    <row r="1687" spans="1:6" s="7" customFormat="1" ht="18" customHeight="1" x14ac:dyDescent="0.25">
      <c r="A1687" s="271" t="s">
        <v>3905</v>
      </c>
      <c r="B1687" s="255" t="s">
        <v>6254</v>
      </c>
      <c r="C1687" s="255">
        <v>9</v>
      </c>
      <c r="D1687" s="255" t="s">
        <v>4783</v>
      </c>
      <c r="E1687" s="272" t="s">
        <v>3492</v>
      </c>
      <c r="F1687" s="135"/>
    </row>
    <row r="1688" spans="1:6" s="7" customFormat="1" ht="18" customHeight="1" thickBot="1" x14ac:dyDescent="0.3">
      <c r="A1688" s="288" t="s">
        <v>3905</v>
      </c>
      <c r="B1688" s="289" t="s">
        <v>6254</v>
      </c>
      <c r="C1688" s="289">
        <v>9</v>
      </c>
      <c r="D1688" s="289" t="s">
        <v>1218</v>
      </c>
      <c r="E1688" s="290" t="s">
        <v>1549</v>
      </c>
      <c r="F1688" s="135"/>
    </row>
    <row r="1689" spans="1:6" s="7" customFormat="1" ht="18" customHeight="1" x14ac:dyDescent="0.25">
      <c r="A1689" s="292" t="s">
        <v>2117</v>
      </c>
      <c r="B1689" s="293">
        <v>0</v>
      </c>
      <c r="C1689" s="293">
        <v>0</v>
      </c>
      <c r="D1689" s="293" t="s">
        <v>9563</v>
      </c>
      <c r="E1689" s="294" t="s">
        <v>7944</v>
      </c>
      <c r="F1689" s="135"/>
    </row>
    <row r="1690" spans="1:6" s="7" customFormat="1" ht="18" customHeight="1" x14ac:dyDescent="0.25">
      <c r="A1690" s="12" t="s">
        <v>2117</v>
      </c>
      <c r="B1690" s="13">
        <v>1</v>
      </c>
      <c r="C1690" s="13">
        <v>0</v>
      </c>
      <c r="D1690" s="13" t="s">
        <v>9563</v>
      </c>
      <c r="E1690" s="140" t="s">
        <v>7945</v>
      </c>
      <c r="F1690" s="135"/>
    </row>
    <row r="1691" spans="1:6" s="7" customFormat="1" ht="18" customHeight="1" x14ac:dyDescent="0.25">
      <c r="A1691" s="14" t="s">
        <v>2117</v>
      </c>
      <c r="B1691" s="15">
        <v>1</v>
      </c>
      <c r="C1691" s="15">
        <v>1</v>
      </c>
      <c r="D1691" s="15" t="s">
        <v>9563</v>
      </c>
      <c r="E1691" s="120" t="s">
        <v>7946</v>
      </c>
      <c r="F1691" s="135"/>
    </row>
    <row r="1692" spans="1:6" s="7" customFormat="1" ht="18" customHeight="1" x14ac:dyDescent="0.25">
      <c r="A1692" s="22" t="s">
        <v>2117</v>
      </c>
      <c r="B1692" s="23" t="s">
        <v>598</v>
      </c>
      <c r="C1692" s="23" t="s">
        <v>598</v>
      </c>
      <c r="D1692" s="23" t="s">
        <v>3002</v>
      </c>
      <c r="E1692" s="146" t="s">
        <v>7947</v>
      </c>
      <c r="F1692" s="135"/>
    </row>
    <row r="1693" spans="1:6" s="7" customFormat="1" ht="18" customHeight="1" x14ac:dyDescent="0.25">
      <c r="A1693" s="16" t="s">
        <v>2117</v>
      </c>
      <c r="B1693" s="17">
        <v>1</v>
      </c>
      <c r="C1693" s="17">
        <v>1</v>
      </c>
      <c r="D1693" s="17" t="s">
        <v>597</v>
      </c>
      <c r="E1693" s="141" t="s">
        <v>7948</v>
      </c>
      <c r="F1693" s="135"/>
    </row>
    <row r="1694" spans="1:6" s="7" customFormat="1" ht="18" customHeight="1" x14ac:dyDescent="0.25">
      <c r="A1694" s="16" t="s">
        <v>2117</v>
      </c>
      <c r="B1694" s="17">
        <v>1</v>
      </c>
      <c r="C1694" s="17">
        <v>1</v>
      </c>
      <c r="D1694" s="17" t="s">
        <v>2997</v>
      </c>
      <c r="E1694" s="141" t="s">
        <v>6178</v>
      </c>
      <c r="F1694" s="135"/>
    </row>
    <row r="1695" spans="1:6" s="7" customFormat="1" ht="18" customHeight="1" x14ac:dyDescent="0.25">
      <c r="A1695" s="16" t="s">
        <v>2117</v>
      </c>
      <c r="B1695" s="17">
        <v>1</v>
      </c>
      <c r="C1695" s="17">
        <v>1</v>
      </c>
      <c r="D1695" s="17" t="s">
        <v>3905</v>
      </c>
      <c r="E1695" s="141" t="s">
        <v>6179</v>
      </c>
      <c r="F1695" s="135"/>
    </row>
    <row r="1696" spans="1:6" s="7" customFormat="1" ht="18" customHeight="1" x14ac:dyDescent="0.25">
      <c r="A1696" s="16" t="s">
        <v>2117</v>
      </c>
      <c r="B1696" s="17">
        <v>1</v>
      </c>
      <c r="C1696" s="17">
        <v>1</v>
      </c>
      <c r="D1696" s="17" t="s">
        <v>2117</v>
      </c>
      <c r="E1696" s="141" t="s">
        <v>9591</v>
      </c>
      <c r="F1696" s="135"/>
    </row>
    <row r="1697" spans="1:6" s="7" customFormat="1" ht="18" customHeight="1" x14ac:dyDescent="0.25">
      <c r="A1697" s="16" t="s">
        <v>2117</v>
      </c>
      <c r="B1697" s="17">
        <v>1</v>
      </c>
      <c r="C1697" s="17">
        <v>1</v>
      </c>
      <c r="D1697" s="17" t="s">
        <v>2119</v>
      </c>
      <c r="E1697" s="141" t="s">
        <v>9592</v>
      </c>
      <c r="F1697" s="135"/>
    </row>
    <row r="1698" spans="1:6" s="7" customFormat="1" ht="18" customHeight="1" x14ac:dyDescent="0.25">
      <c r="A1698" s="22" t="s">
        <v>2117</v>
      </c>
      <c r="B1698" s="23" t="s">
        <v>598</v>
      </c>
      <c r="C1698" s="23" t="s">
        <v>598</v>
      </c>
      <c r="D1698" s="23" t="s">
        <v>7388</v>
      </c>
      <c r="E1698" s="146" t="s">
        <v>9593</v>
      </c>
      <c r="F1698" s="135"/>
    </row>
    <row r="1699" spans="1:6" s="7" customFormat="1" ht="18" customHeight="1" x14ac:dyDescent="0.25">
      <c r="A1699" s="16" t="s">
        <v>2117</v>
      </c>
      <c r="B1699" s="17">
        <v>1</v>
      </c>
      <c r="C1699" s="17">
        <v>1</v>
      </c>
      <c r="D1699" s="17" t="s">
        <v>6519</v>
      </c>
      <c r="E1699" s="141" t="s">
        <v>7949</v>
      </c>
      <c r="F1699" s="135"/>
    </row>
    <row r="1700" spans="1:6" s="7" customFormat="1" ht="18" customHeight="1" x14ac:dyDescent="0.25">
      <c r="A1700" s="16" t="s">
        <v>2117</v>
      </c>
      <c r="B1700" s="17">
        <v>1</v>
      </c>
      <c r="C1700" s="17">
        <v>1</v>
      </c>
      <c r="D1700" s="17" t="s">
        <v>6521</v>
      </c>
      <c r="E1700" s="141" t="s">
        <v>7060</v>
      </c>
      <c r="F1700" s="135"/>
    </row>
    <row r="1701" spans="1:6" s="7" customFormat="1" ht="18" customHeight="1" x14ac:dyDescent="0.25">
      <c r="A1701" s="16" t="s">
        <v>2117</v>
      </c>
      <c r="B1701" s="17">
        <v>1</v>
      </c>
      <c r="C1701" s="17">
        <v>1</v>
      </c>
      <c r="D1701" s="17" t="s">
        <v>5653</v>
      </c>
      <c r="E1701" s="141" t="s">
        <v>7061</v>
      </c>
      <c r="F1701" s="135"/>
    </row>
    <row r="1702" spans="1:6" s="7" customFormat="1" ht="18" customHeight="1" x14ac:dyDescent="0.25">
      <c r="A1702" s="16" t="s">
        <v>2117</v>
      </c>
      <c r="B1702" s="17">
        <v>1</v>
      </c>
      <c r="C1702" s="17">
        <v>1</v>
      </c>
      <c r="D1702" s="17" t="s">
        <v>4783</v>
      </c>
      <c r="E1702" s="141" t="s">
        <v>7062</v>
      </c>
      <c r="F1702" s="135"/>
    </row>
    <row r="1703" spans="1:6" s="7" customFormat="1" ht="18" customHeight="1" x14ac:dyDescent="0.25">
      <c r="A1703" s="16" t="s">
        <v>2117</v>
      </c>
      <c r="B1703" s="17">
        <v>1</v>
      </c>
      <c r="C1703" s="17">
        <v>1</v>
      </c>
      <c r="D1703" s="17" t="s">
        <v>1218</v>
      </c>
      <c r="E1703" s="141" t="s">
        <v>6181</v>
      </c>
      <c r="F1703" s="135"/>
    </row>
    <row r="1704" spans="1:6" s="7" customFormat="1" ht="18" customHeight="1" x14ac:dyDescent="0.25">
      <c r="A1704" s="14" t="s">
        <v>2117</v>
      </c>
      <c r="B1704" s="15">
        <v>1</v>
      </c>
      <c r="C1704" s="15">
        <v>2</v>
      </c>
      <c r="D1704" s="15" t="s">
        <v>9563</v>
      </c>
      <c r="E1704" s="120" t="s">
        <v>6182</v>
      </c>
      <c r="F1704" s="135"/>
    </row>
    <row r="1705" spans="1:6" s="7" customFormat="1" ht="18" customHeight="1" x14ac:dyDescent="0.25">
      <c r="A1705" s="22" t="s">
        <v>2117</v>
      </c>
      <c r="B1705" s="23" t="s">
        <v>598</v>
      </c>
      <c r="C1705" s="23" t="s">
        <v>5218</v>
      </c>
      <c r="D1705" s="23" t="s">
        <v>3002</v>
      </c>
      <c r="E1705" s="146" t="s">
        <v>8186</v>
      </c>
      <c r="F1705" s="135"/>
    </row>
    <row r="1706" spans="1:6" s="7" customFormat="1" ht="18" customHeight="1" x14ac:dyDescent="0.25">
      <c r="A1706" s="16" t="s">
        <v>2117</v>
      </c>
      <c r="B1706" s="17">
        <v>1</v>
      </c>
      <c r="C1706" s="17">
        <v>2</v>
      </c>
      <c r="D1706" s="17" t="s">
        <v>597</v>
      </c>
      <c r="E1706" s="141" t="s">
        <v>5616</v>
      </c>
      <c r="F1706" s="135"/>
    </row>
    <row r="1707" spans="1:6" s="7" customFormat="1" ht="18" customHeight="1" x14ac:dyDescent="0.25">
      <c r="A1707" s="16" t="s">
        <v>2117</v>
      </c>
      <c r="B1707" s="17">
        <v>1</v>
      </c>
      <c r="C1707" s="17">
        <v>2</v>
      </c>
      <c r="D1707" s="17" t="s">
        <v>2997</v>
      </c>
      <c r="E1707" s="141" t="s">
        <v>5617</v>
      </c>
      <c r="F1707" s="135"/>
    </row>
    <row r="1708" spans="1:6" s="7" customFormat="1" ht="18" customHeight="1" x14ac:dyDescent="0.25">
      <c r="A1708" s="16" t="s">
        <v>2117</v>
      </c>
      <c r="B1708" s="17">
        <v>1</v>
      </c>
      <c r="C1708" s="17">
        <v>2</v>
      </c>
      <c r="D1708" s="17" t="s">
        <v>3905</v>
      </c>
      <c r="E1708" s="141" t="s">
        <v>6532</v>
      </c>
      <c r="F1708" s="135"/>
    </row>
    <row r="1709" spans="1:6" s="7" customFormat="1" ht="18" customHeight="1" x14ac:dyDescent="0.25">
      <c r="A1709" s="16" t="s">
        <v>2117</v>
      </c>
      <c r="B1709" s="17">
        <v>1</v>
      </c>
      <c r="C1709" s="17">
        <v>2</v>
      </c>
      <c r="D1709" s="17" t="s">
        <v>2117</v>
      </c>
      <c r="E1709" s="141" t="s">
        <v>6814</v>
      </c>
      <c r="F1709" s="135"/>
    </row>
    <row r="1710" spans="1:6" s="7" customFormat="1" ht="18" customHeight="1" x14ac:dyDescent="0.25">
      <c r="A1710" s="16" t="s">
        <v>2117</v>
      </c>
      <c r="B1710" s="17">
        <v>1</v>
      </c>
      <c r="C1710" s="17">
        <v>2</v>
      </c>
      <c r="D1710" s="17" t="s">
        <v>2119</v>
      </c>
      <c r="E1710" s="141" t="s">
        <v>6815</v>
      </c>
      <c r="F1710" s="135"/>
    </row>
    <row r="1711" spans="1:6" s="7" customFormat="1" ht="18" customHeight="1" x14ac:dyDescent="0.25">
      <c r="A1711" s="22" t="s">
        <v>2117</v>
      </c>
      <c r="B1711" s="23" t="s">
        <v>598</v>
      </c>
      <c r="C1711" s="23" t="s">
        <v>5218</v>
      </c>
      <c r="D1711" s="23" t="s">
        <v>7388</v>
      </c>
      <c r="E1711" s="146" t="s">
        <v>6816</v>
      </c>
      <c r="F1711" s="135"/>
    </row>
    <row r="1712" spans="1:6" s="7" customFormat="1" ht="18" customHeight="1" x14ac:dyDescent="0.25">
      <c r="A1712" s="16" t="s">
        <v>2117</v>
      </c>
      <c r="B1712" s="17">
        <v>1</v>
      </c>
      <c r="C1712" s="17">
        <v>2</v>
      </c>
      <c r="D1712" s="17" t="s">
        <v>6519</v>
      </c>
      <c r="E1712" s="141" t="s">
        <v>8803</v>
      </c>
      <c r="F1712" s="135"/>
    </row>
    <row r="1713" spans="1:6" s="7" customFormat="1" ht="18" customHeight="1" x14ac:dyDescent="0.25">
      <c r="A1713" s="16" t="s">
        <v>2117</v>
      </c>
      <c r="B1713" s="17">
        <v>1</v>
      </c>
      <c r="C1713" s="17">
        <v>2</v>
      </c>
      <c r="D1713" s="17" t="s">
        <v>6521</v>
      </c>
      <c r="E1713" s="141" t="s">
        <v>8804</v>
      </c>
      <c r="F1713" s="135"/>
    </row>
    <row r="1714" spans="1:6" s="7" customFormat="1" ht="18" customHeight="1" x14ac:dyDescent="0.25">
      <c r="A1714" s="16" t="s">
        <v>2117</v>
      </c>
      <c r="B1714" s="17">
        <v>1</v>
      </c>
      <c r="C1714" s="17">
        <v>2</v>
      </c>
      <c r="D1714" s="17" t="s">
        <v>5653</v>
      </c>
      <c r="E1714" s="141" t="s">
        <v>9708</v>
      </c>
      <c r="F1714" s="135"/>
    </row>
    <row r="1715" spans="1:6" s="7" customFormat="1" ht="18" customHeight="1" x14ac:dyDescent="0.25">
      <c r="A1715" s="16" t="s">
        <v>2117</v>
      </c>
      <c r="B1715" s="17">
        <v>1</v>
      </c>
      <c r="C1715" s="17">
        <v>2</v>
      </c>
      <c r="D1715" s="17" t="s">
        <v>4783</v>
      </c>
      <c r="E1715" s="141" t="s">
        <v>3397</v>
      </c>
      <c r="F1715" s="135"/>
    </row>
    <row r="1716" spans="1:6" s="7" customFormat="1" ht="18" customHeight="1" x14ac:dyDescent="0.25">
      <c r="A1716" s="16" t="s">
        <v>2117</v>
      </c>
      <c r="B1716" s="17">
        <v>1</v>
      </c>
      <c r="C1716" s="17">
        <v>2</v>
      </c>
      <c r="D1716" s="17" t="s">
        <v>1218</v>
      </c>
      <c r="E1716" s="141" t="s">
        <v>3398</v>
      </c>
      <c r="F1716" s="135"/>
    </row>
    <row r="1717" spans="1:6" s="7" customFormat="1" ht="18" customHeight="1" x14ac:dyDescent="0.25">
      <c r="A1717" s="14" t="s">
        <v>2117</v>
      </c>
      <c r="B1717" s="15">
        <v>1</v>
      </c>
      <c r="C1717" s="15">
        <v>3</v>
      </c>
      <c r="D1717" s="15" t="s">
        <v>9563</v>
      </c>
      <c r="E1717" s="120" t="s">
        <v>3399</v>
      </c>
      <c r="F1717" s="135"/>
    </row>
    <row r="1718" spans="1:6" s="7" customFormat="1" ht="18" customHeight="1" x14ac:dyDescent="0.25">
      <c r="A1718" s="22" t="s">
        <v>2117</v>
      </c>
      <c r="B1718" s="23" t="s">
        <v>598</v>
      </c>
      <c r="C1718" s="23" t="s">
        <v>8694</v>
      </c>
      <c r="D1718" s="23" t="s">
        <v>3002</v>
      </c>
      <c r="E1718" s="146" t="s">
        <v>9401</v>
      </c>
      <c r="F1718" s="135"/>
    </row>
    <row r="1719" spans="1:6" s="7" customFormat="1" ht="18" customHeight="1" x14ac:dyDescent="0.25">
      <c r="A1719" s="16" t="s">
        <v>2117</v>
      </c>
      <c r="B1719" s="17">
        <v>1</v>
      </c>
      <c r="C1719" s="17">
        <v>3</v>
      </c>
      <c r="D1719" s="17" t="s">
        <v>597</v>
      </c>
      <c r="E1719" s="141" t="s">
        <v>9402</v>
      </c>
      <c r="F1719" s="135"/>
    </row>
    <row r="1720" spans="1:6" s="7" customFormat="1" ht="18" customHeight="1" x14ac:dyDescent="0.25">
      <c r="A1720" s="16" t="s">
        <v>2117</v>
      </c>
      <c r="B1720" s="17">
        <v>1</v>
      </c>
      <c r="C1720" s="17">
        <v>3</v>
      </c>
      <c r="D1720" s="17" t="s">
        <v>2997</v>
      </c>
      <c r="E1720" s="141" t="s">
        <v>6322</v>
      </c>
      <c r="F1720" s="135"/>
    </row>
    <row r="1721" spans="1:6" s="7" customFormat="1" ht="18" customHeight="1" x14ac:dyDescent="0.25">
      <c r="A1721" s="16" t="s">
        <v>2117</v>
      </c>
      <c r="B1721" s="17">
        <v>1</v>
      </c>
      <c r="C1721" s="17">
        <v>3</v>
      </c>
      <c r="D1721" s="17" t="s">
        <v>3905</v>
      </c>
      <c r="E1721" s="141" t="s">
        <v>1782</v>
      </c>
      <c r="F1721" s="135"/>
    </row>
    <row r="1722" spans="1:6" s="7" customFormat="1" ht="18" customHeight="1" x14ac:dyDescent="0.25">
      <c r="A1722" s="16" t="s">
        <v>2117</v>
      </c>
      <c r="B1722" s="17">
        <v>1</v>
      </c>
      <c r="C1722" s="17">
        <v>3</v>
      </c>
      <c r="D1722" s="17" t="s">
        <v>2117</v>
      </c>
      <c r="E1722" s="141" t="s">
        <v>1783</v>
      </c>
      <c r="F1722" s="135"/>
    </row>
    <row r="1723" spans="1:6" s="7" customFormat="1" ht="18" customHeight="1" x14ac:dyDescent="0.25">
      <c r="A1723" s="16" t="s">
        <v>2117</v>
      </c>
      <c r="B1723" s="17">
        <v>1</v>
      </c>
      <c r="C1723" s="17">
        <v>3</v>
      </c>
      <c r="D1723" s="17" t="s">
        <v>2119</v>
      </c>
      <c r="E1723" s="141" t="s">
        <v>7831</v>
      </c>
      <c r="F1723" s="135"/>
    </row>
    <row r="1724" spans="1:6" s="7" customFormat="1" ht="18" customHeight="1" x14ac:dyDescent="0.25">
      <c r="A1724" s="22" t="s">
        <v>2117</v>
      </c>
      <c r="B1724" s="23" t="s">
        <v>598</v>
      </c>
      <c r="C1724" s="23" t="s">
        <v>8694</v>
      </c>
      <c r="D1724" s="23" t="s">
        <v>7388</v>
      </c>
      <c r="E1724" s="146" t="s">
        <v>7832</v>
      </c>
      <c r="F1724" s="135"/>
    </row>
    <row r="1725" spans="1:6" s="7" customFormat="1" ht="18" customHeight="1" x14ac:dyDescent="0.25">
      <c r="A1725" s="16" t="s">
        <v>2117</v>
      </c>
      <c r="B1725" s="17">
        <v>1</v>
      </c>
      <c r="C1725" s="17">
        <v>3</v>
      </c>
      <c r="D1725" s="17" t="s">
        <v>6519</v>
      </c>
      <c r="E1725" s="141" t="s">
        <v>7833</v>
      </c>
      <c r="F1725" s="135"/>
    </row>
    <row r="1726" spans="1:6" s="7" customFormat="1" ht="18" customHeight="1" x14ac:dyDescent="0.25">
      <c r="A1726" s="16" t="s">
        <v>2117</v>
      </c>
      <c r="B1726" s="17">
        <v>1</v>
      </c>
      <c r="C1726" s="17">
        <v>3</v>
      </c>
      <c r="D1726" s="17" t="s">
        <v>6521</v>
      </c>
      <c r="E1726" s="141" t="s">
        <v>7834</v>
      </c>
      <c r="F1726" s="135"/>
    </row>
    <row r="1727" spans="1:6" s="7" customFormat="1" ht="18" customHeight="1" x14ac:dyDescent="0.25">
      <c r="A1727" s="16" t="s">
        <v>2117</v>
      </c>
      <c r="B1727" s="17">
        <v>1</v>
      </c>
      <c r="C1727" s="17">
        <v>3</v>
      </c>
      <c r="D1727" s="17" t="s">
        <v>5653</v>
      </c>
      <c r="E1727" s="141" t="s">
        <v>2564</v>
      </c>
      <c r="F1727" s="135"/>
    </row>
    <row r="1728" spans="1:6" s="7" customFormat="1" ht="18" customHeight="1" x14ac:dyDescent="0.25">
      <c r="A1728" s="16" t="s">
        <v>2117</v>
      </c>
      <c r="B1728" s="17">
        <v>1</v>
      </c>
      <c r="C1728" s="17">
        <v>3</v>
      </c>
      <c r="D1728" s="17" t="s">
        <v>4783</v>
      </c>
      <c r="E1728" s="141" t="s">
        <v>2565</v>
      </c>
      <c r="F1728" s="135"/>
    </row>
    <row r="1729" spans="1:6" s="7" customFormat="1" ht="18" customHeight="1" x14ac:dyDescent="0.25">
      <c r="A1729" s="16" t="s">
        <v>2117</v>
      </c>
      <c r="B1729" s="17">
        <v>1</v>
      </c>
      <c r="C1729" s="17">
        <v>3</v>
      </c>
      <c r="D1729" s="17" t="s">
        <v>1218</v>
      </c>
      <c r="E1729" s="141" t="s">
        <v>1672</v>
      </c>
      <c r="F1729" s="135"/>
    </row>
    <row r="1730" spans="1:6" s="7" customFormat="1" ht="18" customHeight="1" x14ac:dyDescent="0.25">
      <c r="A1730" s="12" t="s">
        <v>2117</v>
      </c>
      <c r="B1730" s="13">
        <v>2</v>
      </c>
      <c r="C1730" s="13">
        <v>0</v>
      </c>
      <c r="D1730" s="13" t="s">
        <v>9563</v>
      </c>
      <c r="E1730" s="140" t="s">
        <v>1673</v>
      </c>
      <c r="F1730" s="135"/>
    </row>
    <row r="1731" spans="1:6" s="7" customFormat="1" ht="18" customHeight="1" x14ac:dyDescent="0.25">
      <c r="A1731" s="14" t="s">
        <v>2117</v>
      </c>
      <c r="B1731" s="15">
        <v>2</v>
      </c>
      <c r="C1731" s="15">
        <v>1</v>
      </c>
      <c r="D1731" s="15" t="s">
        <v>9563</v>
      </c>
      <c r="E1731" s="120" t="s">
        <v>1674</v>
      </c>
      <c r="F1731" s="135"/>
    </row>
    <row r="1732" spans="1:6" s="7" customFormat="1" ht="18" customHeight="1" x14ac:dyDescent="0.25">
      <c r="A1732" s="22" t="s">
        <v>2117</v>
      </c>
      <c r="B1732" s="23" t="s">
        <v>5218</v>
      </c>
      <c r="C1732" s="23" t="s">
        <v>598</v>
      </c>
      <c r="D1732" s="23" t="s">
        <v>3002</v>
      </c>
      <c r="E1732" s="146" t="s">
        <v>1675</v>
      </c>
      <c r="F1732" s="135"/>
    </row>
    <row r="1733" spans="1:6" s="7" customFormat="1" ht="18" customHeight="1" x14ac:dyDescent="0.25">
      <c r="A1733" s="16" t="s">
        <v>2117</v>
      </c>
      <c r="B1733" s="17">
        <v>2</v>
      </c>
      <c r="C1733" s="17">
        <v>1</v>
      </c>
      <c r="D1733" s="17" t="s">
        <v>597</v>
      </c>
      <c r="E1733" s="141" t="s">
        <v>1676</v>
      </c>
      <c r="F1733" s="135"/>
    </row>
    <row r="1734" spans="1:6" s="7" customFormat="1" ht="18" customHeight="1" x14ac:dyDescent="0.25">
      <c r="A1734" s="16" t="s">
        <v>2117</v>
      </c>
      <c r="B1734" s="17">
        <v>2</v>
      </c>
      <c r="C1734" s="17">
        <v>1</v>
      </c>
      <c r="D1734" s="17" t="s">
        <v>2997</v>
      </c>
      <c r="E1734" s="141" t="s">
        <v>1677</v>
      </c>
      <c r="F1734" s="135"/>
    </row>
    <row r="1735" spans="1:6" s="7" customFormat="1" ht="18" customHeight="1" x14ac:dyDescent="0.25">
      <c r="A1735" s="16" t="s">
        <v>2117</v>
      </c>
      <c r="B1735" s="17">
        <v>2</v>
      </c>
      <c r="C1735" s="17">
        <v>1</v>
      </c>
      <c r="D1735" s="17" t="s">
        <v>3905</v>
      </c>
      <c r="E1735" s="141" t="s">
        <v>1678</v>
      </c>
      <c r="F1735" s="135"/>
    </row>
    <row r="1736" spans="1:6" s="7" customFormat="1" ht="18" customHeight="1" x14ac:dyDescent="0.25">
      <c r="A1736" s="16" t="s">
        <v>2117</v>
      </c>
      <c r="B1736" s="17">
        <v>2</v>
      </c>
      <c r="C1736" s="17">
        <v>1</v>
      </c>
      <c r="D1736" s="17" t="s">
        <v>2117</v>
      </c>
      <c r="E1736" s="141" t="s">
        <v>1679</v>
      </c>
      <c r="F1736" s="135"/>
    </row>
    <row r="1737" spans="1:6" s="7" customFormat="1" ht="18" customHeight="1" x14ac:dyDescent="0.25">
      <c r="A1737" s="16" t="s">
        <v>2117</v>
      </c>
      <c r="B1737" s="17">
        <v>2</v>
      </c>
      <c r="C1737" s="17">
        <v>1</v>
      </c>
      <c r="D1737" s="17" t="s">
        <v>2119</v>
      </c>
      <c r="E1737" s="141" t="s">
        <v>1680</v>
      </c>
      <c r="F1737" s="135"/>
    </row>
    <row r="1738" spans="1:6" s="7" customFormat="1" ht="18" customHeight="1" x14ac:dyDescent="0.25">
      <c r="A1738" s="22" t="s">
        <v>2117</v>
      </c>
      <c r="B1738" s="23" t="s">
        <v>5218</v>
      </c>
      <c r="C1738" s="23" t="s">
        <v>598</v>
      </c>
      <c r="D1738" s="23" t="s">
        <v>7388</v>
      </c>
      <c r="E1738" s="146" t="s">
        <v>5219</v>
      </c>
      <c r="F1738" s="135"/>
    </row>
    <row r="1739" spans="1:6" s="7" customFormat="1" ht="18" customHeight="1" x14ac:dyDescent="0.25">
      <c r="A1739" s="16" t="s">
        <v>2117</v>
      </c>
      <c r="B1739" s="17">
        <v>2</v>
      </c>
      <c r="C1739" s="17">
        <v>1</v>
      </c>
      <c r="D1739" s="17" t="s">
        <v>6519</v>
      </c>
      <c r="E1739" s="141" t="s">
        <v>3447</v>
      </c>
      <c r="F1739" s="135"/>
    </row>
    <row r="1740" spans="1:6" s="7" customFormat="1" ht="18" customHeight="1" x14ac:dyDescent="0.25">
      <c r="A1740" s="16" t="s">
        <v>2117</v>
      </c>
      <c r="B1740" s="17">
        <v>2</v>
      </c>
      <c r="C1740" s="17">
        <v>1</v>
      </c>
      <c r="D1740" s="17" t="s">
        <v>6521</v>
      </c>
      <c r="E1740" s="141" t="s">
        <v>6307</v>
      </c>
      <c r="F1740" s="135"/>
    </row>
    <row r="1741" spans="1:6" s="7" customFormat="1" ht="18" customHeight="1" x14ac:dyDescent="0.25">
      <c r="A1741" s="16" t="s">
        <v>2117</v>
      </c>
      <c r="B1741" s="17">
        <v>2</v>
      </c>
      <c r="C1741" s="17">
        <v>1</v>
      </c>
      <c r="D1741" s="17" t="s">
        <v>5653</v>
      </c>
      <c r="E1741" s="141" t="s">
        <v>5441</v>
      </c>
      <c r="F1741" s="135"/>
    </row>
    <row r="1742" spans="1:6" s="7" customFormat="1" ht="18" customHeight="1" x14ac:dyDescent="0.25">
      <c r="A1742" s="16" t="s">
        <v>2117</v>
      </c>
      <c r="B1742" s="17">
        <v>2</v>
      </c>
      <c r="C1742" s="17">
        <v>1</v>
      </c>
      <c r="D1742" s="17" t="s">
        <v>4783</v>
      </c>
      <c r="E1742" s="141" t="s">
        <v>2677</v>
      </c>
      <c r="F1742" s="135"/>
    </row>
    <row r="1743" spans="1:6" s="7" customFormat="1" ht="18" customHeight="1" x14ac:dyDescent="0.25">
      <c r="A1743" s="16" t="s">
        <v>2117</v>
      </c>
      <c r="B1743" s="17">
        <v>2</v>
      </c>
      <c r="C1743" s="17">
        <v>1</v>
      </c>
      <c r="D1743" s="17" t="s">
        <v>1218</v>
      </c>
      <c r="E1743" s="141" t="s">
        <v>879</v>
      </c>
      <c r="F1743" s="135"/>
    </row>
    <row r="1744" spans="1:6" s="7" customFormat="1" ht="18" customHeight="1" x14ac:dyDescent="0.25">
      <c r="A1744" s="22" t="s">
        <v>2117</v>
      </c>
      <c r="B1744" s="23" t="s">
        <v>5218</v>
      </c>
      <c r="C1744" s="23" t="s">
        <v>598</v>
      </c>
      <c r="D1744" s="23" t="s">
        <v>1220</v>
      </c>
      <c r="E1744" s="146" t="s">
        <v>880</v>
      </c>
      <c r="F1744" s="135"/>
    </row>
    <row r="1745" spans="1:6" s="7" customFormat="1" ht="18" customHeight="1" x14ac:dyDescent="0.25">
      <c r="A1745" s="16" t="s">
        <v>2117</v>
      </c>
      <c r="B1745" s="17">
        <v>2</v>
      </c>
      <c r="C1745" s="17">
        <v>1</v>
      </c>
      <c r="D1745" s="17" t="s">
        <v>3907</v>
      </c>
      <c r="E1745" s="141" t="s">
        <v>881</v>
      </c>
      <c r="F1745" s="135"/>
    </row>
    <row r="1746" spans="1:6" s="7" customFormat="1" ht="18" customHeight="1" x14ac:dyDescent="0.25">
      <c r="A1746" s="16" t="s">
        <v>2117</v>
      </c>
      <c r="B1746" s="17">
        <v>2</v>
      </c>
      <c r="C1746" s="17">
        <v>1</v>
      </c>
      <c r="D1746" s="17" t="s">
        <v>3909</v>
      </c>
      <c r="E1746" s="141" t="s">
        <v>7950</v>
      </c>
      <c r="F1746" s="135"/>
    </row>
    <row r="1747" spans="1:6" s="7" customFormat="1" ht="18" customHeight="1" x14ac:dyDescent="0.25">
      <c r="A1747" s="16" t="s">
        <v>2117</v>
      </c>
      <c r="B1747" s="17">
        <v>2</v>
      </c>
      <c r="C1747" s="17">
        <v>1</v>
      </c>
      <c r="D1747" s="17" t="s">
        <v>3911</v>
      </c>
      <c r="E1747" s="141" t="s">
        <v>7063</v>
      </c>
      <c r="F1747" s="135"/>
    </row>
    <row r="1748" spans="1:6" s="7" customFormat="1" ht="18" customHeight="1" x14ac:dyDescent="0.25">
      <c r="A1748" s="16" t="s">
        <v>2117</v>
      </c>
      <c r="B1748" s="17">
        <v>2</v>
      </c>
      <c r="C1748" s="17">
        <v>1</v>
      </c>
      <c r="D1748" s="17" t="s">
        <v>3913</v>
      </c>
      <c r="E1748" s="141" t="s">
        <v>7064</v>
      </c>
      <c r="F1748" s="135"/>
    </row>
    <row r="1749" spans="1:6" s="7" customFormat="1" ht="18" customHeight="1" x14ac:dyDescent="0.25">
      <c r="A1749" s="16" t="s">
        <v>2117</v>
      </c>
      <c r="B1749" s="17">
        <v>2</v>
      </c>
      <c r="C1749" s="17">
        <v>1</v>
      </c>
      <c r="D1749" s="17" t="s">
        <v>9833</v>
      </c>
      <c r="E1749" s="141" t="s">
        <v>7065</v>
      </c>
      <c r="F1749" s="135"/>
    </row>
    <row r="1750" spans="1:6" s="7" customFormat="1" ht="18" customHeight="1" x14ac:dyDescent="0.25">
      <c r="A1750" s="14" t="s">
        <v>2117</v>
      </c>
      <c r="B1750" s="15">
        <v>2</v>
      </c>
      <c r="C1750" s="15">
        <v>2</v>
      </c>
      <c r="D1750" s="15" t="s">
        <v>9563</v>
      </c>
      <c r="E1750" s="120" t="s">
        <v>7066</v>
      </c>
      <c r="F1750" s="135"/>
    </row>
    <row r="1751" spans="1:6" s="7" customFormat="1" ht="18" customHeight="1" x14ac:dyDescent="0.25">
      <c r="A1751" s="22" t="s">
        <v>2117</v>
      </c>
      <c r="B1751" s="23" t="s">
        <v>5218</v>
      </c>
      <c r="C1751" s="23" t="s">
        <v>5218</v>
      </c>
      <c r="D1751" s="23" t="s">
        <v>3002</v>
      </c>
      <c r="E1751" s="146" t="s">
        <v>9367</v>
      </c>
      <c r="F1751" s="135"/>
    </row>
    <row r="1752" spans="1:6" s="7" customFormat="1" ht="18" customHeight="1" x14ac:dyDescent="0.25">
      <c r="A1752" s="16" t="s">
        <v>2117</v>
      </c>
      <c r="B1752" s="17">
        <v>2</v>
      </c>
      <c r="C1752" s="17">
        <v>2</v>
      </c>
      <c r="D1752" s="17" t="s">
        <v>597</v>
      </c>
      <c r="E1752" s="141" t="s">
        <v>9368</v>
      </c>
      <c r="F1752" s="135"/>
    </row>
    <row r="1753" spans="1:6" s="7" customFormat="1" ht="18" customHeight="1" x14ac:dyDescent="0.25">
      <c r="A1753" s="16" t="s">
        <v>2117</v>
      </c>
      <c r="B1753" s="17">
        <v>2</v>
      </c>
      <c r="C1753" s="17">
        <v>2</v>
      </c>
      <c r="D1753" s="17" t="s">
        <v>2997</v>
      </c>
      <c r="E1753" s="141" t="s">
        <v>2681</v>
      </c>
      <c r="F1753" s="135"/>
    </row>
    <row r="1754" spans="1:6" s="7" customFormat="1" ht="18" customHeight="1" x14ac:dyDescent="0.25">
      <c r="A1754" s="16" t="s">
        <v>2117</v>
      </c>
      <c r="B1754" s="17">
        <v>2</v>
      </c>
      <c r="C1754" s="17">
        <v>2</v>
      </c>
      <c r="D1754" s="17" t="s">
        <v>3905</v>
      </c>
      <c r="E1754" s="141" t="s">
        <v>3559</v>
      </c>
      <c r="F1754" s="135"/>
    </row>
    <row r="1755" spans="1:6" s="7" customFormat="1" ht="18" customHeight="1" x14ac:dyDescent="0.25">
      <c r="A1755" s="16" t="s">
        <v>2117</v>
      </c>
      <c r="B1755" s="17">
        <v>2</v>
      </c>
      <c r="C1755" s="17">
        <v>2</v>
      </c>
      <c r="D1755" s="17" t="s">
        <v>2117</v>
      </c>
      <c r="E1755" s="141" t="s">
        <v>3560</v>
      </c>
      <c r="F1755" s="135"/>
    </row>
    <row r="1756" spans="1:6" s="7" customFormat="1" ht="18" customHeight="1" x14ac:dyDescent="0.25">
      <c r="A1756" s="16" t="s">
        <v>2117</v>
      </c>
      <c r="B1756" s="17">
        <v>2</v>
      </c>
      <c r="C1756" s="17">
        <v>2</v>
      </c>
      <c r="D1756" s="17" t="s">
        <v>2119</v>
      </c>
      <c r="E1756" s="141" t="s">
        <v>9736</v>
      </c>
      <c r="F1756" s="135"/>
    </row>
    <row r="1757" spans="1:6" s="7" customFormat="1" ht="18" customHeight="1" x14ac:dyDescent="0.25">
      <c r="A1757" s="22" t="s">
        <v>2117</v>
      </c>
      <c r="B1757" s="23" t="s">
        <v>5218</v>
      </c>
      <c r="C1757" s="23" t="s">
        <v>5218</v>
      </c>
      <c r="D1757" s="23" t="s">
        <v>7388</v>
      </c>
      <c r="E1757" s="146" t="s">
        <v>9737</v>
      </c>
      <c r="F1757" s="135"/>
    </row>
    <row r="1758" spans="1:6" s="7" customFormat="1" ht="18" customHeight="1" x14ac:dyDescent="0.25">
      <c r="A1758" s="16" t="s">
        <v>2117</v>
      </c>
      <c r="B1758" s="17">
        <v>2</v>
      </c>
      <c r="C1758" s="17">
        <v>2</v>
      </c>
      <c r="D1758" s="17" t="s">
        <v>6519</v>
      </c>
      <c r="E1758" s="141" t="s">
        <v>9508</v>
      </c>
      <c r="F1758" s="135"/>
    </row>
    <row r="1759" spans="1:6" s="7" customFormat="1" ht="18" customHeight="1" x14ac:dyDescent="0.25">
      <c r="A1759" s="16" t="s">
        <v>2117</v>
      </c>
      <c r="B1759" s="17">
        <v>2</v>
      </c>
      <c r="C1759" s="17">
        <v>2</v>
      </c>
      <c r="D1759" s="17" t="s">
        <v>6521</v>
      </c>
      <c r="E1759" s="141" t="s">
        <v>1792</v>
      </c>
      <c r="F1759" s="135"/>
    </row>
    <row r="1760" spans="1:6" s="7" customFormat="1" ht="18" customHeight="1" x14ac:dyDescent="0.25">
      <c r="A1760" s="16" t="s">
        <v>2117</v>
      </c>
      <c r="B1760" s="17">
        <v>2</v>
      </c>
      <c r="C1760" s="17">
        <v>2</v>
      </c>
      <c r="D1760" s="17" t="s">
        <v>5653</v>
      </c>
      <c r="E1760" s="141" t="s">
        <v>9739</v>
      </c>
      <c r="F1760" s="135"/>
    </row>
    <row r="1761" spans="1:6" s="7" customFormat="1" ht="18" customHeight="1" x14ac:dyDescent="0.25">
      <c r="A1761" s="16" t="s">
        <v>2117</v>
      </c>
      <c r="B1761" s="17">
        <v>2</v>
      </c>
      <c r="C1761" s="17">
        <v>2</v>
      </c>
      <c r="D1761" s="17" t="s">
        <v>4783</v>
      </c>
      <c r="E1761" s="141" t="s">
        <v>3008</v>
      </c>
      <c r="F1761" s="135"/>
    </row>
    <row r="1762" spans="1:6" s="7" customFormat="1" ht="18" customHeight="1" x14ac:dyDescent="0.25">
      <c r="A1762" s="16" t="s">
        <v>2117</v>
      </c>
      <c r="B1762" s="17">
        <v>2</v>
      </c>
      <c r="C1762" s="17">
        <v>2</v>
      </c>
      <c r="D1762" s="17" t="s">
        <v>1218</v>
      </c>
      <c r="E1762" s="141" t="s">
        <v>6973</v>
      </c>
      <c r="F1762" s="135"/>
    </row>
    <row r="1763" spans="1:6" s="7" customFormat="1" ht="18" customHeight="1" x14ac:dyDescent="0.25">
      <c r="A1763" s="22" t="s">
        <v>2117</v>
      </c>
      <c r="B1763" s="23" t="s">
        <v>5218</v>
      </c>
      <c r="C1763" s="23" t="s">
        <v>5218</v>
      </c>
      <c r="D1763" s="23" t="s">
        <v>1220</v>
      </c>
      <c r="E1763" s="146" t="s">
        <v>7649</v>
      </c>
      <c r="F1763" s="135"/>
    </row>
    <row r="1764" spans="1:6" s="7" customFormat="1" ht="18" customHeight="1" x14ac:dyDescent="0.25">
      <c r="A1764" s="16" t="s">
        <v>2117</v>
      </c>
      <c r="B1764" s="17">
        <v>2</v>
      </c>
      <c r="C1764" s="17">
        <v>2</v>
      </c>
      <c r="D1764" s="17" t="s">
        <v>3907</v>
      </c>
      <c r="E1764" s="141" t="s">
        <v>7650</v>
      </c>
      <c r="F1764" s="135"/>
    </row>
    <row r="1765" spans="1:6" s="7" customFormat="1" ht="18" customHeight="1" x14ac:dyDescent="0.25">
      <c r="A1765" s="16" t="s">
        <v>2117</v>
      </c>
      <c r="B1765" s="17">
        <v>2</v>
      </c>
      <c r="C1765" s="17">
        <v>2</v>
      </c>
      <c r="D1765" s="17" t="s">
        <v>3909</v>
      </c>
      <c r="E1765" s="141" t="s">
        <v>8482</v>
      </c>
      <c r="F1765" s="135"/>
    </row>
    <row r="1766" spans="1:6" s="7" customFormat="1" ht="18" customHeight="1" x14ac:dyDescent="0.25">
      <c r="A1766" s="16" t="s">
        <v>2117</v>
      </c>
      <c r="B1766" s="17">
        <v>2</v>
      </c>
      <c r="C1766" s="17">
        <v>2</v>
      </c>
      <c r="D1766" s="17" t="s">
        <v>3911</v>
      </c>
      <c r="E1766" s="141" t="s">
        <v>7992</v>
      </c>
      <c r="F1766" s="135"/>
    </row>
    <row r="1767" spans="1:6" s="7" customFormat="1" ht="18" customHeight="1" x14ac:dyDescent="0.25">
      <c r="A1767" s="16" t="s">
        <v>2117</v>
      </c>
      <c r="B1767" s="17">
        <v>2</v>
      </c>
      <c r="C1767" s="17">
        <v>2</v>
      </c>
      <c r="D1767" s="17" t="s">
        <v>3913</v>
      </c>
      <c r="E1767" s="141" t="s">
        <v>1841</v>
      </c>
      <c r="F1767" s="135"/>
    </row>
    <row r="1768" spans="1:6" s="7" customFormat="1" ht="18" customHeight="1" x14ac:dyDescent="0.25">
      <c r="A1768" s="16" t="s">
        <v>2117</v>
      </c>
      <c r="B1768" s="17">
        <v>2</v>
      </c>
      <c r="C1768" s="17">
        <v>2</v>
      </c>
      <c r="D1768" s="17" t="s">
        <v>9833</v>
      </c>
      <c r="E1768" s="141" t="s">
        <v>1842</v>
      </c>
      <c r="F1768" s="135"/>
    </row>
    <row r="1769" spans="1:6" s="7" customFormat="1" ht="18" customHeight="1" x14ac:dyDescent="0.25">
      <c r="A1769" s="14" t="s">
        <v>2117</v>
      </c>
      <c r="B1769" s="15">
        <v>2</v>
      </c>
      <c r="C1769" s="15">
        <v>3</v>
      </c>
      <c r="D1769" s="15" t="s">
        <v>9563</v>
      </c>
      <c r="E1769" s="120" t="s">
        <v>1843</v>
      </c>
      <c r="F1769" s="135"/>
    </row>
    <row r="1770" spans="1:6" s="7" customFormat="1" ht="18" customHeight="1" x14ac:dyDescent="0.25">
      <c r="A1770" s="22" t="s">
        <v>2117</v>
      </c>
      <c r="B1770" s="23">
        <v>2</v>
      </c>
      <c r="C1770" s="23">
        <v>3</v>
      </c>
      <c r="D1770" s="23">
        <v>10</v>
      </c>
      <c r="E1770" s="146" t="s">
        <v>1844</v>
      </c>
      <c r="F1770" s="135"/>
    </row>
    <row r="1771" spans="1:6" s="7" customFormat="1" ht="18" customHeight="1" x14ac:dyDescent="0.25">
      <c r="A1771" s="16" t="s">
        <v>2117</v>
      </c>
      <c r="B1771" s="17">
        <v>2</v>
      </c>
      <c r="C1771" s="17">
        <v>3</v>
      </c>
      <c r="D1771" s="17">
        <v>11</v>
      </c>
      <c r="E1771" s="141" t="s">
        <v>1845</v>
      </c>
      <c r="F1771" s="135"/>
    </row>
    <row r="1772" spans="1:6" s="7" customFormat="1" ht="18" customHeight="1" x14ac:dyDescent="0.25">
      <c r="A1772" s="16" t="s">
        <v>2117</v>
      </c>
      <c r="B1772" s="17">
        <v>2</v>
      </c>
      <c r="C1772" s="17">
        <v>3</v>
      </c>
      <c r="D1772" s="17">
        <v>12</v>
      </c>
      <c r="E1772" s="141" t="s">
        <v>1851</v>
      </c>
      <c r="F1772" s="135"/>
    </row>
    <row r="1773" spans="1:6" s="7" customFormat="1" ht="18" customHeight="1" x14ac:dyDescent="0.25">
      <c r="A1773" s="16" t="s">
        <v>2117</v>
      </c>
      <c r="B1773" s="17">
        <v>2</v>
      </c>
      <c r="C1773" s="17">
        <v>3</v>
      </c>
      <c r="D1773" s="17">
        <v>13</v>
      </c>
      <c r="E1773" s="141" t="s">
        <v>1852</v>
      </c>
      <c r="F1773" s="135"/>
    </row>
    <row r="1774" spans="1:6" s="7" customFormat="1" ht="18" customHeight="1" x14ac:dyDescent="0.25">
      <c r="A1774" s="16" t="s">
        <v>2117</v>
      </c>
      <c r="B1774" s="17">
        <v>2</v>
      </c>
      <c r="C1774" s="17">
        <v>3</v>
      </c>
      <c r="D1774" s="17">
        <v>14</v>
      </c>
      <c r="E1774" s="141" t="s">
        <v>1853</v>
      </c>
      <c r="F1774" s="135"/>
    </row>
    <row r="1775" spans="1:6" s="7" customFormat="1" ht="18" customHeight="1" x14ac:dyDescent="0.25">
      <c r="A1775" s="16" t="s">
        <v>2117</v>
      </c>
      <c r="B1775" s="17">
        <v>2</v>
      </c>
      <c r="C1775" s="17">
        <v>3</v>
      </c>
      <c r="D1775" s="17">
        <v>19</v>
      </c>
      <c r="E1775" s="141" t="s">
        <v>929</v>
      </c>
      <c r="F1775" s="135"/>
    </row>
    <row r="1776" spans="1:6" s="7" customFormat="1" ht="18" customHeight="1" x14ac:dyDescent="0.25">
      <c r="A1776" s="22" t="s">
        <v>2117</v>
      </c>
      <c r="B1776" s="23">
        <v>2</v>
      </c>
      <c r="C1776" s="23">
        <v>3</v>
      </c>
      <c r="D1776" s="23" t="s">
        <v>7388</v>
      </c>
      <c r="E1776" s="146" t="s">
        <v>4810</v>
      </c>
      <c r="F1776" s="135"/>
    </row>
    <row r="1777" spans="1:6" s="7" customFormat="1" ht="18" customHeight="1" x14ac:dyDescent="0.25">
      <c r="A1777" s="16" t="s">
        <v>2117</v>
      </c>
      <c r="B1777" s="17">
        <v>2</v>
      </c>
      <c r="C1777" s="17">
        <v>3</v>
      </c>
      <c r="D1777" s="17">
        <v>21</v>
      </c>
      <c r="E1777" s="141" t="s">
        <v>930</v>
      </c>
      <c r="F1777" s="135"/>
    </row>
    <row r="1778" spans="1:6" s="7" customFormat="1" ht="18" customHeight="1" x14ac:dyDescent="0.25">
      <c r="A1778" s="16" t="s">
        <v>2117</v>
      </c>
      <c r="B1778" s="17">
        <v>2</v>
      </c>
      <c r="C1778" s="17">
        <v>3</v>
      </c>
      <c r="D1778" s="17">
        <v>22</v>
      </c>
      <c r="E1778" s="141" t="s">
        <v>931</v>
      </c>
      <c r="F1778" s="135"/>
    </row>
    <row r="1779" spans="1:6" s="7" customFormat="1" ht="18" customHeight="1" x14ac:dyDescent="0.25">
      <c r="A1779" s="16" t="s">
        <v>2117</v>
      </c>
      <c r="B1779" s="17">
        <v>2</v>
      </c>
      <c r="C1779" s="17">
        <v>3</v>
      </c>
      <c r="D1779" s="17">
        <v>23</v>
      </c>
      <c r="E1779" s="141" t="s">
        <v>8880</v>
      </c>
      <c r="F1779" s="135"/>
    </row>
    <row r="1780" spans="1:6" s="7" customFormat="1" ht="18" customHeight="1" x14ac:dyDescent="0.25">
      <c r="A1780" s="16" t="s">
        <v>2117</v>
      </c>
      <c r="B1780" s="17">
        <v>2</v>
      </c>
      <c r="C1780" s="17">
        <v>3</v>
      </c>
      <c r="D1780" s="17">
        <v>24</v>
      </c>
      <c r="E1780" s="141" t="s">
        <v>4512</v>
      </c>
      <c r="F1780" s="135"/>
    </row>
    <row r="1781" spans="1:6" s="7" customFormat="1" ht="18" customHeight="1" x14ac:dyDescent="0.25">
      <c r="A1781" s="16" t="s">
        <v>2117</v>
      </c>
      <c r="B1781" s="17">
        <v>2</v>
      </c>
      <c r="C1781" s="17">
        <v>3</v>
      </c>
      <c r="D1781" s="17">
        <v>29</v>
      </c>
      <c r="E1781" s="141" t="s">
        <v>3613</v>
      </c>
      <c r="F1781" s="135"/>
    </row>
    <row r="1782" spans="1:6" s="7" customFormat="1" ht="18" customHeight="1" x14ac:dyDescent="0.25">
      <c r="A1782" s="22" t="s">
        <v>2117</v>
      </c>
      <c r="B1782" s="23">
        <v>2</v>
      </c>
      <c r="C1782" s="23">
        <v>3</v>
      </c>
      <c r="D1782" s="23" t="s">
        <v>1220</v>
      </c>
      <c r="E1782" s="146" t="s">
        <v>4993</v>
      </c>
      <c r="F1782" s="135"/>
    </row>
    <row r="1783" spans="1:6" s="7" customFormat="1" ht="18" customHeight="1" x14ac:dyDescent="0.25">
      <c r="A1783" s="16" t="s">
        <v>2117</v>
      </c>
      <c r="B1783" s="17">
        <v>2</v>
      </c>
      <c r="C1783" s="17">
        <v>3</v>
      </c>
      <c r="D1783" s="17">
        <v>31</v>
      </c>
      <c r="E1783" s="141" t="s">
        <v>8905</v>
      </c>
      <c r="F1783" s="135"/>
    </row>
    <row r="1784" spans="1:6" s="7" customFormat="1" ht="18" customHeight="1" x14ac:dyDescent="0.25">
      <c r="A1784" s="16" t="s">
        <v>2117</v>
      </c>
      <c r="B1784" s="17">
        <v>2</v>
      </c>
      <c r="C1784" s="17">
        <v>3</v>
      </c>
      <c r="D1784" s="17">
        <v>32</v>
      </c>
      <c r="E1784" s="141" t="s">
        <v>8906</v>
      </c>
      <c r="F1784" s="135"/>
    </row>
    <row r="1785" spans="1:6" s="7" customFormat="1" ht="18" customHeight="1" x14ac:dyDescent="0.25">
      <c r="A1785" s="16" t="s">
        <v>2117</v>
      </c>
      <c r="B1785" s="17">
        <v>2</v>
      </c>
      <c r="C1785" s="17">
        <v>3</v>
      </c>
      <c r="D1785" s="17">
        <v>33</v>
      </c>
      <c r="E1785" s="141" t="s">
        <v>8882</v>
      </c>
      <c r="F1785" s="135"/>
    </row>
    <row r="1786" spans="1:6" s="7" customFormat="1" ht="18" customHeight="1" x14ac:dyDescent="0.25">
      <c r="A1786" s="16" t="s">
        <v>2117</v>
      </c>
      <c r="B1786" s="17">
        <v>2</v>
      </c>
      <c r="C1786" s="17">
        <v>3</v>
      </c>
      <c r="D1786" s="17">
        <v>34</v>
      </c>
      <c r="E1786" s="141" t="s">
        <v>8883</v>
      </c>
      <c r="F1786" s="135"/>
    </row>
    <row r="1787" spans="1:6" s="7" customFormat="1" ht="18" customHeight="1" x14ac:dyDescent="0.25">
      <c r="A1787" s="16" t="s">
        <v>2117</v>
      </c>
      <c r="B1787" s="17">
        <v>2</v>
      </c>
      <c r="C1787" s="17">
        <v>3</v>
      </c>
      <c r="D1787" s="17">
        <v>39</v>
      </c>
      <c r="E1787" s="141" t="s">
        <v>9420</v>
      </c>
      <c r="F1787" s="135"/>
    </row>
    <row r="1788" spans="1:6" s="7" customFormat="1" ht="18" customHeight="1" x14ac:dyDescent="0.25">
      <c r="A1788" s="22" t="s">
        <v>2117</v>
      </c>
      <c r="B1788" s="23">
        <v>2</v>
      </c>
      <c r="C1788" s="23">
        <v>3</v>
      </c>
      <c r="D1788" s="23" t="s">
        <v>9835</v>
      </c>
      <c r="E1788" s="146" t="s">
        <v>9421</v>
      </c>
      <c r="F1788" s="135"/>
    </row>
    <row r="1789" spans="1:6" s="7" customFormat="1" ht="18" customHeight="1" x14ac:dyDescent="0.25">
      <c r="A1789" s="16" t="s">
        <v>2117</v>
      </c>
      <c r="B1789" s="17">
        <v>2</v>
      </c>
      <c r="C1789" s="17">
        <v>3</v>
      </c>
      <c r="D1789" s="17" t="s">
        <v>9837</v>
      </c>
      <c r="E1789" s="141" t="s">
        <v>9422</v>
      </c>
      <c r="F1789" s="135"/>
    </row>
    <row r="1790" spans="1:6" s="7" customFormat="1" ht="18" customHeight="1" x14ac:dyDescent="0.25">
      <c r="A1790" s="16" t="s">
        <v>2117</v>
      </c>
      <c r="B1790" s="17">
        <v>2</v>
      </c>
      <c r="C1790" s="17">
        <v>3</v>
      </c>
      <c r="D1790" s="17" t="s">
        <v>9164</v>
      </c>
      <c r="E1790" s="141" t="s">
        <v>9423</v>
      </c>
      <c r="F1790" s="135"/>
    </row>
    <row r="1791" spans="1:6" s="7" customFormat="1" ht="18" customHeight="1" x14ac:dyDescent="0.25">
      <c r="A1791" s="16" t="s">
        <v>2117</v>
      </c>
      <c r="B1791" s="17">
        <v>2</v>
      </c>
      <c r="C1791" s="17">
        <v>3</v>
      </c>
      <c r="D1791" s="17" t="s">
        <v>3056</v>
      </c>
      <c r="E1791" s="141" t="s">
        <v>9574</v>
      </c>
      <c r="F1791" s="135"/>
    </row>
    <row r="1792" spans="1:6" s="7" customFormat="1" ht="18" customHeight="1" x14ac:dyDescent="0.25">
      <c r="A1792" s="16" t="s">
        <v>2117</v>
      </c>
      <c r="B1792" s="17">
        <v>2</v>
      </c>
      <c r="C1792" s="17">
        <v>3</v>
      </c>
      <c r="D1792" s="17" t="s">
        <v>7349</v>
      </c>
      <c r="E1792" s="141" t="s">
        <v>9575</v>
      </c>
      <c r="F1792" s="135"/>
    </row>
    <row r="1793" spans="1:6" s="7" customFormat="1" ht="18" customHeight="1" x14ac:dyDescent="0.25">
      <c r="A1793" s="16" t="s">
        <v>2117</v>
      </c>
      <c r="B1793" s="17">
        <v>2</v>
      </c>
      <c r="C1793" s="17">
        <v>3</v>
      </c>
      <c r="D1793" s="17" t="s">
        <v>7954</v>
      </c>
      <c r="E1793" s="141" t="s">
        <v>9576</v>
      </c>
      <c r="F1793" s="135"/>
    </row>
    <row r="1794" spans="1:6" s="7" customFormat="1" ht="18" customHeight="1" x14ac:dyDescent="0.25">
      <c r="A1794" s="22" t="s">
        <v>2117</v>
      </c>
      <c r="B1794" s="23">
        <v>2</v>
      </c>
      <c r="C1794" s="23">
        <v>3</v>
      </c>
      <c r="D1794" s="23" t="s">
        <v>7956</v>
      </c>
      <c r="E1794" s="146" t="s">
        <v>4994</v>
      </c>
      <c r="F1794" s="135"/>
    </row>
    <row r="1795" spans="1:6" s="7" customFormat="1" ht="18" customHeight="1" x14ac:dyDescent="0.25">
      <c r="A1795" s="16" t="s">
        <v>2117</v>
      </c>
      <c r="B1795" s="17">
        <v>2</v>
      </c>
      <c r="C1795" s="17">
        <v>3</v>
      </c>
      <c r="D1795" s="17" t="s">
        <v>7068</v>
      </c>
      <c r="E1795" s="141" t="s">
        <v>6910</v>
      </c>
      <c r="F1795" s="135"/>
    </row>
    <row r="1796" spans="1:6" s="7" customFormat="1" ht="18" customHeight="1" x14ac:dyDescent="0.25">
      <c r="A1796" s="16" t="s">
        <v>2117</v>
      </c>
      <c r="B1796" s="17">
        <v>2</v>
      </c>
      <c r="C1796" s="17">
        <v>3</v>
      </c>
      <c r="D1796" s="17" t="s">
        <v>7070</v>
      </c>
      <c r="E1796" s="141" t="s">
        <v>6911</v>
      </c>
      <c r="F1796" s="135"/>
    </row>
    <row r="1797" spans="1:6" s="7" customFormat="1" ht="18" customHeight="1" x14ac:dyDescent="0.25">
      <c r="A1797" s="16" t="s">
        <v>2117</v>
      </c>
      <c r="B1797" s="17">
        <v>2</v>
      </c>
      <c r="C1797" s="17">
        <v>3</v>
      </c>
      <c r="D1797" s="17" t="s">
        <v>5612</v>
      </c>
      <c r="E1797" s="141" t="s">
        <v>6912</v>
      </c>
      <c r="F1797" s="135"/>
    </row>
    <row r="1798" spans="1:6" s="7" customFormat="1" ht="18" customHeight="1" x14ac:dyDescent="0.25">
      <c r="A1798" s="16" t="s">
        <v>2117</v>
      </c>
      <c r="B1798" s="17">
        <v>2</v>
      </c>
      <c r="C1798" s="17">
        <v>3</v>
      </c>
      <c r="D1798" s="17" t="s">
        <v>7551</v>
      </c>
      <c r="E1798" s="141" t="s">
        <v>6913</v>
      </c>
      <c r="F1798" s="135"/>
    </row>
    <row r="1799" spans="1:6" s="7" customFormat="1" ht="18" customHeight="1" x14ac:dyDescent="0.25">
      <c r="A1799" s="16" t="s">
        <v>2117</v>
      </c>
      <c r="B1799" s="17">
        <v>2</v>
      </c>
      <c r="C1799" s="17">
        <v>3</v>
      </c>
      <c r="D1799" s="17" t="s">
        <v>7553</v>
      </c>
      <c r="E1799" s="141" t="s">
        <v>9045</v>
      </c>
      <c r="F1799" s="135"/>
    </row>
    <row r="1800" spans="1:6" s="7" customFormat="1" ht="18" customHeight="1" x14ac:dyDescent="0.25">
      <c r="A1800" s="22" t="s">
        <v>2117</v>
      </c>
      <c r="B1800" s="23">
        <v>2</v>
      </c>
      <c r="C1800" s="23">
        <v>3</v>
      </c>
      <c r="D1800" s="23" t="s">
        <v>7555</v>
      </c>
      <c r="E1800" s="146" t="s">
        <v>3428</v>
      </c>
      <c r="F1800" s="135"/>
    </row>
    <row r="1801" spans="1:6" s="7" customFormat="1" ht="18" customHeight="1" x14ac:dyDescent="0.25">
      <c r="A1801" s="16" t="s">
        <v>2117</v>
      </c>
      <c r="B1801" s="17">
        <v>2</v>
      </c>
      <c r="C1801" s="17">
        <v>3</v>
      </c>
      <c r="D1801" s="17" t="s">
        <v>7557</v>
      </c>
      <c r="E1801" s="141" t="s">
        <v>9046</v>
      </c>
      <c r="F1801" s="135"/>
    </row>
    <row r="1802" spans="1:6" s="7" customFormat="1" ht="18" customHeight="1" x14ac:dyDescent="0.25">
      <c r="A1802" s="16" t="s">
        <v>2117</v>
      </c>
      <c r="B1802" s="17">
        <v>2</v>
      </c>
      <c r="C1802" s="17">
        <v>3</v>
      </c>
      <c r="D1802" s="17" t="s">
        <v>7559</v>
      </c>
      <c r="E1802" s="141" t="s">
        <v>9047</v>
      </c>
      <c r="F1802" s="135"/>
    </row>
    <row r="1803" spans="1:6" s="7" customFormat="1" ht="18" customHeight="1" x14ac:dyDescent="0.25">
      <c r="A1803" s="16" t="s">
        <v>2117</v>
      </c>
      <c r="B1803" s="17">
        <v>2</v>
      </c>
      <c r="C1803" s="17">
        <v>3</v>
      </c>
      <c r="D1803" s="17" t="s">
        <v>7561</v>
      </c>
      <c r="E1803" s="141" t="s">
        <v>9048</v>
      </c>
      <c r="F1803" s="135"/>
    </row>
    <row r="1804" spans="1:6" s="7" customFormat="1" ht="18" customHeight="1" x14ac:dyDescent="0.25">
      <c r="A1804" s="16" t="s">
        <v>2117</v>
      </c>
      <c r="B1804" s="17">
        <v>2</v>
      </c>
      <c r="C1804" s="17">
        <v>3</v>
      </c>
      <c r="D1804" s="17" t="s">
        <v>7563</v>
      </c>
      <c r="E1804" s="141" t="s">
        <v>8156</v>
      </c>
      <c r="F1804" s="135"/>
    </row>
    <row r="1805" spans="1:6" s="7" customFormat="1" ht="18" customHeight="1" x14ac:dyDescent="0.25">
      <c r="A1805" s="16" t="s">
        <v>2117</v>
      </c>
      <c r="B1805" s="17">
        <v>2</v>
      </c>
      <c r="C1805" s="17">
        <v>3</v>
      </c>
      <c r="D1805" s="17" t="s">
        <v>7565</v>
      </c>
      <c r="E1805" s="141" t="s">
        <v>3101</v>
      </c>
      <c r="F1805" s="135"/>
    </row>
    <row r="1806" spans="1:6" s="7" customFormat="1" ht="18" customHeight="1" x14ac:dyDescent="0.25">
      <c r="A1806" s="22" t="s">
        <v>2117</v>
      </c>
      <c r="B1806" s="23">
        <v>2</v>
      </c>
      <c r="C1806" s="23">
        <v>3</v>
      </c>
      <c r="D1806" s="23" t="s">
        <v>7567</v>
      </c>
      <c r="E1806" s="146" t="s">
        <v>3102</v>
      </c>
      <c r="F1806" s="135"/>
    </row>
    <row r="1807" spans="1:6" s="7" customFormat="1" ht="18" customHeight="1" x14ac:dyDescent="0.25">
      <c r="A1807" s="16" t="s">
        <v>2117</v>
      </c>
      <c r="B1807" s="17">
        <v>2</v>
      </c>
      <c r="C1807" s="17">
        <v>3</v>
      </c>
      <c r="D1807" s="17" t="s">
        <v>493</v>
      </c>
      <c r="E1807" s="141" t="s">
        <v>3103</v>
      </c>
      <c r="F1807" s="135"/>
    </row>
    <row r="1808" spans="1:6" s="7" customFormat="1" ht="18" customHeight="1" x14ac:dyDescent="0.25">
      <c r="A1808" s="16" t="s">
        <v>2117</v>
      </c>
      <c r="B1808" s="17">
        <v>2</v>
      </c>
      <c r="C1808" s="17">
        <v>3</v>
      </c>
      <c r="D1808" s="17" t="s">
        <v>729</v>
      </c>
      <c r="E1808" s="141" t="s">
        <v>3104</v>
      </c>
      <c r="F1808" s="135"/>
    </row>
    <row r="1809" spans="1:6" s="7" customFormat="1" ht="18" customHeight="1" x14ac:dyDescent="0.25">
      <c r="A1809" s="16" t="s">
        <v>2117</v>
      </c>
      <c r="B1809" s="17">
        <v>2</v>
      </c>
      <c r="C1809" s="17">
        <v>3</v>
      </c>
      <c r="D1809" s="17" t="s">
        <v>1698</v>
      </c>
      <c r="E1809" s="141" t="s">
        <v>2221</v>
      </c>
      <c r="F1809" s="135"/>
    </row>
    <row r="1810" spans="1:6" s="7" customFormat="1" ht="18" customHeight="1" x14ac:dyDescent="0.25">
      <c r="A1810" s="16" t="s">
        <v>2117</v>
      </c>
      <c r="B1810" s="17">
        <v>2</v>
      </c>
      <c r="C1810" s="17">
        <v>3</v>
      </c>
      <c r="D1810" s="17" t="s">
        <v>1700</v>
      </c>
      <c r="E1810" s="141" t="s">
        <v>205</v>
      </c>
      <c r="F1810" s="135"/>
    </row>
    <row r="1811" spans="1:6" s="7" customFormat="1" ht="18" customHeight="1" x14ac:dyDescent="0.25">
      <c r="A1811" s="16" t="s">
        <v>2117</v>
      </c>
      <c r="B1811" s="17">
        <v>2</v>
      </c>
      <c r="C1811" s="17">
        <v>3</v>
      </c>
      <c r="D1811" s="17" t="s">
        <v>1702</v>
      </c>
      <c r="E1811" s="141" t="s">
        <v>206</v>
      </c>
      <c r="F1811" s="135"/>
    </row>
    <row r="1812" spans="1:6" s="7" customFormat="1" ht="18" customHeight="1" x14ac:dyDescent="0.25">
      <c r="A1812" s="22" t="s">
        <v>2117</v>
      </c>
      <c r="B1812" s="23">
        <v>2</v>
      </c>
      <c r="C1812" s="23">
        <v>3</v>
      </c>
      <c r="D1812" s="23" t="s">
        <v>9294</v>
      </c>
      <c r="E1812" s="146" t="s">
        <v>3012</v>
      </c>
      <c r="F1812" s="135"/>
    </row>
    <row r="1813" spans="1:6" s="7" customFormat="1" ht="18" customHeight="1" x14ac:dyDescent="0.25">
      <c r="A1813" s="16" t="s">
        <v>2117</v>
      </c>
      <c r="B1813" s="17">
        <v>2</v>
      </c>
      <c r="C1813" s="17">
        <v>3</v>
      </c>
      <c r="D1813" s="17" t="s">
        <v>8879</v>
      </c>
      <c r="E1813" s="141" t="s">
        <v>4635</v>
      </c>
      <c r="F1813" s="135"/>
    </row>
    <row r="1814" spans="1:6" s="7" customFormat="1" ht="18" customHeight="1" x14ac:dyDescent="0.25">
      <c r="A1814" s="16" t="s">
        <v>2117</v>
      </c>
      <c r="B1814" s="17">
        <v>2</v>
      </c>
      <c r="C1814" s="17">
        <v>3</v>
      </c>
      <c r="D1814" s="17" t="s">
        <v>8896</v>
      </c>
      <c r="E1814" s="141" t="s">
        <v>2222</v>
      </c>
      <c r="F1814" s="135"/>
    </row>
    <row r="1815" spans="1:6" s="7" customFormat="1" ht="18" customHeight="1" x14ac:dyDescent="0.25">
      <c r="A1815" s="16" t="s">
        <v>2117</v>
      </c>
      <c r="B1815" s="17">
        <v>2</v>
      </c>
      <c r="C1815" s="17">
        <v>3</v>
      </c>
      <c r="D1815" s="17" t="s">
        <v>8898</v>
      </c>
      <c r="E1815" s="141" t="s">
        <v>2223</v>
      </c>
      <c r="F1815" s="135"/>
    </row>
    <row r="1816" spans="1:6" s="7" customFormat="1" ht="18" customHeight="1" x14ac:dyDescent="0.25">
      <c r="A1816" s="16" t="s">
        <v>2117</v>
      </c>
      <c r="B1816" s="17">
        <v>2</v>
      </c>
      <c r="C1816" s="17">
        <v>3</v>
      </c>
      <c r="D1816" s="17" t="s">
        <v>6549</v>
      </c>
      <c r="E1816" s="141" t="s">
        <v>120</v>
      </c>
      <c r="F1816" s="135"/>
    </row>
    <row r="1817" spans="1:6" s="7" customFormat="1" ht="18" customHeight="1" x14ac:dyDescent="0.25">
      <c r="A1817" s="16" t="s">
        <v>2117</v>
      </c>
      <c r="B1817" s="17">
        <v>2</v>
      </c>
      <c r="C1817" s="17">
        <v>3</v>
      </c>
      <c r="D1817" s="17" t="s">
        <v>9742</v>
      </c>
      <c r="E1817" s="141" t="s">
        <v>1287</v>
      </c>
      <c r="F1817" s="135"/>
    </row>
    <row r="1818" spans="1:6" s="7" customFormat="1" ht="18" customHeight="1" x14ac:dyDescent="0.25">
      <c r="A1818" s="22" t="s">
        <v>2117</v>
      </c>
      <c r="B1818" s="23">
        <v>2</v>
      </c>
      <c r="C1818" s="23">
        <v>3</v>
      </c>
      <c r="D1818" s="23" t="s">
        <v>5530</v>
      </c>
      <c r="E1818" s="146" t="s">
        <v>3013</v>
      </c>
      <c r="F1818" s="135"/>
    </row>
    <row r="1819" spans="1:6" s="7" customFormat="1" ht="18" customHeight="1" x14ac:dyDescent="0.25">
      <c r="A1819" s="16" t="s">
        <v>2117</v>
      </c>
      <c r="B1819" s="17">
        <v>2</v>
      </c>
      <c r="C1819" s="17">
        <v>3</v>
      </c>
      <c r="D1819" s="17" t="s">
        <v>9744</v>
      </c>
      <c r="E1819" s="141" t="s">
        <v>1288</v>
      </c>
      <c r="F1819" s="135"/>
    </row>
    <row r="1820" spans="1:6" s="7" customFormat="1" ht="18" customHeight="1" x14ac:dyDescent="0.25">
      <c r="A1820" s="16" t="s">
        <v>2117</v>
      </c>
      <c r="B1820" s="17">
        <v>2</v>
      </c>
      <c r="C1820" s="17">
        <v>3</v>
      </c>
      <c r="D1820" s="17" t="s">
        <v>8855</v>
      </c>
      <c r="E1820" s="141" t="s">
        <v>5492</v>
      </c>
      <c r="F1820" s="135"/>
    </row>
    <row r="1821" spans="1:6" s="7" customFormat="1" ht="18" customHeight="1" x14ac:dyDescent="0.25">
      <c r="A1821" s="16" t="s">
        <v>2117</v>
      </c>
      <c r="B1821" s="17">
        <v>2</v>
      </c>
      <c r="C1821" s="17">
        <v>3</v>
      </c>
      <c r="D1821" s="17" t="s">
        <v>8857</v>
      </c>
      <c r="E1821" s="141" t="s">
        <v>5493</v>
      </c>
      <c r="F1821" s="135"/>
    </row>
    <row r="1822" spans="1:6" s="7" customFormat="1" ht="18" customHeight="1" x14ac:dyDescent="0.25">
      <c r="A1822" s="16" t="s">
        <v>2117</v>
      </c>
      <c r="B1822" s="17">
        <v>2</v>
      </c>
      <c r="C1822" s="17">
        <v>3</v>
      </c>
      <c r="D1822" s="17" t="s">
        <v>7959</v>
      </c>
      <c r="E1822" s="141" t="s">
        <v>8115</v>
      </c>
      <c r="F1822" s="135"/>
    </row>
    <row r="1823" spans="1:6" s="7" customFormat="1" ht="18" customHeight="1" x14ac:dyDescent="0.25">
      <c r="A1823" s="16" t="s">
        <v>2117</v>
      </c>
      <c r="B1823" s="17">
        <v>2</v>
      </c>
      <c r="C1823" s="17">
        <v>3</v>
      </c>
      <c r="D1823" s="17" t="s">
        <v>7961</v>
      </c>
      <c r="E1823" s="141" t="s">
        <v>7230</v>
      </c>
      <c r="F1823" s="135"/>
    </row>
    <row r="1824" spans="1:6" s="7" customFormat="1" ht="18" customHeight="1" x14ac:dyDescent="0.25">
      <c r="A1824" s="14" t="s">
        <v>2117</v>
      </c>
      <c r="B1824" s="15">
        <v>2</v>
      </c>
      <c r="C1824" s="15">
        <v>4</v>
      </c>
      <c r="D1824" s="15" t="s">
        <v>9563</v>
      </c>
      <c r="E1824" s="120" t="s">
        <v>1251</v>
      </c>
      <c r="F1824" s="135"/>
    </row>
    <row r="1825" spans="1:6" s="7" customFormat="1" ht="18" customHeight="1" x14ac:dyDescent="0.25">
      <c r="A1825" s="22" t="s">
        <v>2117</v>
      </c>
      <c r="B1825" s="23" t="s">
        <v>5218</v>
      </c>
      <c r="C1825" s="23" t="s">
        <v>8847</v>
      </c>
      <c r="D1825" s="23" t="s">
        <v>3002</v>
      </c>
      <c r="E1825" s="146" t="s">
        <v>8605</v>
      </c>
      <c r="F1825" s="135"/>
    </row>
    <row r="1826" spans="1:6" s="7" customFormat="1" ht="18" customHeight="1" x14ac:dyDescent="0.25">
      <c r="A1826" s="16" t="s">
        <v>2117</v>
      </c>
      <c r="B1826" s="17">
        <v>2</v>
      </c>
      <c r="C1826" s="17">
        <v>4</v>
      </c>
      <c r="D1826" s="17" t="s">
        <v>597</v>
      </c>
      <c r="E1826" s="141" t="s">
        <v>8933</v>
      </c>
      <c r="F1826" s="135"/>
    </row>
    <row r="1827" spans="1:6" s="7" customFormat="1" ht="18" customHeight="1" x14ac:dyDescent="0.25">
      <c r="A1827" s="16" t="s">
        <v>2117</v>
      </c>
      <c r="B1827" s="17">
        <v>2</v>
      </c>
      <c r="C1827" s="17">
        <v>4</v>
      </c>
      <c r="D1827" s="17" t="s">
        <v>2997</v>
      </c>
      <c r="E1827" s="141" t="s">
        <v>8644</v>
      </c>
      <c r="F1827" s="135"/>
    </row>
    <row r="1828" spans="1:6" s="7" customFormat="1" ht="18" customHeight="1" x14ac:dyDescent="0.25">
      <c r="A1828" s="16" t="s">
        <v>2117</v>
      </c>
      <c r="B1828" s="17">
        <v>2</v>
      </c>
      <c r="C1828" s="17">
        <v>4</v>
      </c>
      <c r="D1828" s="17" t="s">
        <v>3905</v>
      </c>
      <c r="E1828" s="141" t="s">
        <v>8645</v>
      </c>
      <c r="F1828" s="135"/>
    </row>
    <row r="1829" spans="1:6" s="7" customFormat="1" ht="18" customHeight="1" x14ac:dyDescent="0.25">
      <c r="A1829" s="16" t="s">
        <v>2117</v>
      </c>
      <c r="B1829" s="17">
        <v>2</v>
      </c>
      <c r="C1829" s="17">
        <v>4</v>
      </c>
      <c r="D1829" s="17" t="s">
        <v>2117</v>
      </c>
      <c r="E1829" s="141" t="s">
        <v>8646</v>
      </c>
      <c r="F1829" s="135"/>
    </row>
    <row r="1830" spans="1:6" s="7" customFormat="1" ht="18" customHeight="1" x14ac:dyDescent="0.25">
      <c r="A1830" s="16" t="s">
        <v>2117</v>
      </c>
      <c r="B1830" s="17">
        <v>2</v>
      </c>
      <c r="C1830" s="17">
        <v>4</v>
      </c>
      <c r="D1830" s="17" t="s">
        <v>2119</v>
      </c>
      <c r="E1830" s="141" t="s">
        <v>5622</v>
      </c>
      <c r="F1830" s="135"/>
    </row>
    <row r="1831" spans="1:6" s="7" customFormat="1" ht="18" customHeight="1" x14ac:dyDescent="0.25">
      <c r="A1831" s="22" t="s">
        <v>2117</v>
      </c>
      <c r="B1831" s="23" t="s">
        <v>5218</v>
      </c>
      <c r="C1831" s="23" t="s">
        <v>8847</v>
      </c>
      <c r="D1831" s="23" t="s">
        <v>7388</v>
      </c>
      <c r="E1831" s="146" t="s">
        <v>8936</v>
      </c>
      <c r="F1831" s="135"/>
    </row>
    <row r="1832" spans="1:6" s="7" customFormat="1" ht="18" customHeight="1" x14ac:dyDescent="0.25">
      <c r="A1832" s="16" t="s">
        <v>2117</v>
      </c>
      <c r="B1832" s="17">
        <v>2</v>
      </c>
      <c r="C1832" s="17">
        <v>4</v>
      </c>
      <c r="D1832" s="17" t="s">
        <v>6519</v>
      </c>
      <c r="E1832" s="141" t="s">
        <v>8937</v>
      </c>
      <c r="F1832" s="135"/>
    </row>
    <row r="1833" spans="1:6" s="7" customFormat="1" ht="18" customHeight="1" x14ac:dyDescent="0.25">
      <c r="A1833" s="16" t="s">
        <v>2117</v>
      </c>
      <c r="B1833" s="17">
        <v>2</v>
      </c>
      <c r="C1833" s="17">
        <v>4</v>
      </c>
      <c r="D1833" s="17" t="s">
        <v>6521</v>
      </c>
      <c r="E1833" s="141" t="s">
        <v>9679</v>
      </c>
      <c r="F1833" s="135"/>
    </row>
    <row r="1834" spans="1:6" s="7" customFormat="1" ht="18" customHeight="1" x14ac:dyDescent="0.25">
      <c r="A1834" s="16" t="s">
        <v>2117</v>
      </c>
      <c r="B1834" s="17">
        <v>2</v>
      </c>
      <c r="C1834" s="17">
        <v>4</v>
      </c>
      <c r="D1834" s="17" t="s">
        <v>5653</v>
      </c>
      <c r="E1834" s="141" t="s">
        <v>9680</v>
      </c>
      <c r="F1834" s="135"/>
    </row>
    <row r="1835" spans="1:6" s="7" customFormat="1" ht="18" customHeight="1" x14ac:dyDescent="0.25">
      <c r="A1835" s="16" t="s">
        <v>2117</v>
      </c>
      <c r="B1835" s="17">
        <v>2</v>
      </c>
      <c r="C1835" s="17">
        <v>4</v>
      </c>
      <c r="D1835" s="17" t="s">
        <v>4783</v>
      </c>
      <c r="E1835" s="141" t="s">
        <v>9681</v>
      </c>
      <c r="F1835" s="135"/>
    </row>
    <row r="1836" spans="1:6" s="7" customFormat="1" ht="18" customHeight="1" x14ac:dyDescent="0.25">
      <c r="A1836" s="16" t="s">
        <v>2117</v>
      </c>
      <c r="B1836" s="17">
        <v>2</v>
      </c>
      <c r="C1836" s="17">
        <v>4</v>
      </c>
      <c r="D1836" s="17" t="s">
        <v>1218</v>
      </c>
      <c r="E1836" s="141" t="s">
        <v>9155</v>
      </c>
      <c r="F1836" s="135"/>
    </row>
    <row r="1837" spans="1:6" s="7" customFormat="1" ht="18" customHeight="1" x14ac:dyDescent="0.25">
      <c r="A1837" s="22" t="s">
        <v>2117</v>
      </c>
      <c r="B1837" s="23" t="s">
        <v>5218</v>
      </c>
      <c r="C1837" s="23" t="s">
        <v>8847</v>
      </c>
      <c r="D1837" s="23" t="s">
        <v>1220</v>
      </c>
      <c r="E1837" s="146" t="s">
        <v>9156</v>
      </c>
      <c r="F1837" s="135"/>
    </row>
    <row r="1838" spans="1:6" s="7" customFormat="1" ht="18" customHeight="1" x14ac:dyDescent="0.25">
      <c r="A1838" s="16" t="s">
        <v>2117</v>
      </c>
      <c r="B1838" s="17">
        <v>2</v>
      </c>
      <c r="C1838" s="17">
        <v>4</v>
      </c>
      <c r="D1838" s="17" t="s">
        <v>3907</v>
      </c>
      <c r="E1838" s="141" t="s">
        <v>9157</v>
      </c>
      <c r="F1838" s="135"/>
    </row>
    <row r="1839" spans="1:6" s="7" customFormat="1" ht="18" customHeight="1" x14ac:dyDescent="0.25">
      <c r="A1839" s="16" t="s">
        <v>2117</v>
      </c>
      <c r="B1839" s="17">
        <v>2</v>
      </c>
      <c r="C1839" s="17">
        <v>4</v>
      </c>
      <c r="D1839" s="17" t="s">
        <v>3909</v>
      </c>
      <c r="E1839" s="141" t="s">
        <v>9158</v>
      </c>
      <c r="F1839" s="135"/>
    </row>
    <row r="1840" spans="1:6" s="7" customFormat="1" ht="18" customHeight="1" x14ac:dyDescent="0.25">
      <c r="A1840" s="16" t="s">
        <v>2117</v>
      </c>
      <c r="B1840" s="17">
        <v>2</v>
      </c>
      <c r="C1840" s="17">
        <v>4</v>
      </c>
      <c r="D1840" s="17" t="s">
        <v>3911</v>
      </c>
      <c r="E1840" s="141" t="s">
        <v>9159</v>
      </c>
      <c r="F1840" s="135"/>
    </row>
    <row r="1841" spans="1:6" s="7" customFormat="1" ht="18" customHeight="1" x14ac:dyDescent="0.25">
      <c r="A1841" s="16" t="s">
        <v>2117</v>
      </c>
      <c r="B1841" s="17">
        <v>2</v>
      </c>
      <c r="C1841" s="17">
        <v>4</v>
      </c>
      <c r="D1841" s="17" t="s">
        <v>3913</v>
      </c>
      <c r="E1841" s="141" t="s">
        <v>9160</v>
      </c>
      <c r="F1841" s="135"/>
    </row>
    <row r="1842" spans="1:6" s="7" customFormat="1" ht="18" customHeight="1" x14ac:dyDescent="0.25">
      <c r="A1842" s="16" t="s">
        <v>2117</v>
      </c>
      <c r="B1842" s="17">
        <v>2</v>
      </c>
      <c r="C1842" s="17">
        <v>4</v>
      </c>
      <c r="D1842" s="17" t="s">
        <v>9833</v>
      </c>
      <c r="E1842" s="141" t="s">
        <v>9161</v>
      </c>
      <c r="F1842" s="135"/>
    </row>
    <row r="1843" spans="1:6" s="7" customFormat="1" ht="18" customHeight="1" x14ac:dyDescent="0.25">
      <c r="A1843" s="14" t="s">
        <v>2117</v>
      </c>
      <c r="B1843" s="15">
        <v>2</v>
      </c>
      <c r="C1843" s="15">
        <v>5</v>
      </c>
      <c r="D1843" s="15" t="s">
        <v>9563</v>
      </c>
      <c r="E1843" s="120" t="s">
        <v>9162</v>
      </c>
      <c r="F1843" s="135"/>
    </row>
    <row r="1844" spans="1:6" s="7" customFormat="1" ht="18" customHeight="1" x14ac:dyDescent="0.25">
      <c r="A1844" s="22" t="s">
        <v>2117</v>
      </c>
      <c r="B1844" s="23" t="s">
        <v>5218</v>
      </c>
      <c r="C1844" s="23" t="s">
        <v>1331</v>
      </c>
      <c r="D1844" s="23" t="s">
        <v>3002</v>
      </c>
      <c r="E1844" s="146" t="s">
        <v>8281</v>
      </c>
      <c r="F1844" s="135"/>
    </row>
    <row r="1845" spans="1:6" s="7" customFormat="1" ht="18" customHeight="1" x14ac:dyDescent="0.25">
      <c r="A1845" s="16" t="s">
        <v>2117</v>
      </c>
      <c r="B1845" s="17">
        <v>2</v>
      </c>
      <c r="C1845" s="17">
        <v>5</v>
      </c>
      <c r="D1845" s="17" t="s">
        <v>597</v>
      </c>
      <c r="E1845" s="141" t="s">
        <v>8282</v>
      </c>
      <c r="F1845" s="135"/>
    </row>
    <row r="1846" spans="1:6" s="7" customFormat="1" ht="18" customHeight="1" x14ac:dyDescent="0.25">
      <c r="A1846" s="16" t="s">
        <v>2117</v>
      </c>
      <c r="B1846" s="17">
        <v>2</v>
      </c>
      <c r="C1846" s="17">
        <v>5</v>
      </c>
      <c r="D1846" s="17" t="s">
        <v>2997</v>
      </c>
      <c r="E1846" s="141" t="s">
        <v>9044</v>
      </c>
      <c r="F1846" s="135"/>
    </row>
    <row r="1847" spans="1:6" s="7" customFormat="1" ht="18" customHeight="1" x14ac:dyDescent="0.25">
      <c r="A1847" s="16" t="s">
        <v>2117</v>
      </c>
      <c r="B1847" s="17">
        <v>2</v>
      </c>
      <c r="C1847" s="17">
        <v>5</v>
      </c>
      <c r="D1847" s="17" t="s">
        <v>3905</v>
      </c>
      <c r="E1847" s="141" t="s">
        <v>8284</v>
      </c>
      <c r="F1847" s="135"/>
    </row>
    <row r="1848" spans="1:6" s="7" customFormat="1" ht="18" customHeight="1" x14ac:dyDescent="0.25">
      <c r="A1848" s="16" t="s">
        <v>2117</v>
      </c>
      <c r="B1848" s="17">
        <v>2</v>
      </c>
      <c r="C1848" s="17">
        <v>5</v>
      </c>
      <c r="D1848" s="17" t="s">
        <v>2117</v>
      </c>
      <c r="E1848" s="141" t="s">
        <v>8285</v>
      </c>
      <c r="F1848" s="135"/>
    </row>
    <row r="1849" spans="1:6" s="7" customFormat="1" ht="18" customHeight="1" x14ac:dyDescent="0.25">
      <c r="A1849" s="16" t="s">
        <v>2117</v>
      </c>
      <c r="B1849" s="17">
        <v>2</v>
      </c>
      <c r="C1849" s="17">
        <v>5</v>
      </c>
      <c r="D1849" s="17" t="s">
        <v>2119</v>
      </c>
      <c r="E1849" s="141" t="s">
        <v>8286</v>
      </c>
      <c r="F1849" s="135"/>
    </row>
    <row r="1850" spans="1:6" s="7" customFormat="1" ht="18" customHeight="1" x14ac:dyDescent="0.25">
      <c r="A1850" s="22" t="s">
        <v>2117</v>
      </c>
      <c r="B1850" s="23" t="s">
        <v>5218</v>
      </c>
      <c r="C1850" s="23" t="s">
        <v>1331</v>
      </c>
      <c r="D1850" s="23" t="s">
        <v>7388</v>
      </c>
      <c r="E1850" s="146" t="s">
        <v>8287</v>
      </c>
      <c r="F1850" s="135"/>
    </row>
    <row r="1851" spans="1:6" s="7" customFormat="1" ht="18" customHeight="1" x14ac:dyDescent="0.25">
      <c r="A1851" s="16" t="s">
        <v>2117</v>
      </c>
      <c r="B1851" s="17">
        <v>2</v>
      </c>
      <c r="C1851" s="17">
        <v>5</v>
      </c>
      <c r="D1851" s="17" t="s">
        <v>6519</v>
      </c>
      <c r="E1851" s="141" t="s">
        <v>7396</v>
      </c>
      <c r="F1851" s="135"/>
    </row>
    <row r="1852" spans="1:6" s="7" customFormat="1" ht="18" customHeight="1" x14ac:dyDescent="0.25">
      <c r="A1852" s="16" t="s">
        <v>2117</v>
      </c>
      <c r="B1852" s="17">
        <v>2</v>
      </c>
      <c r="C1852" s="17">
        <v>5</v>
      </c>
      <c r="D1852" s="17" t="s">
        <v>6521</v>
      </c>
      <c r="E1852" s="141" t="s">
        <v>5877</v>
      </c>
      <c r="F1852" s="135"/>
    </row>
    <row r="1853" spans="1:6" s="7" customFormat="1" ht="18" customHeight="1" x14ac:dyDescent="0.25">
      <c r="A1853" s="16" t="s">
        <v>2117</v>
      </c>
      <c r="B1853" s="17">
        <v>2</v>
      </c>
      <c r="C1853" s="17">
        <v>5</v>
      </c>
      <c r="D1853" s="17" t="s">
        <v>5653</v>
      </c>
      <c r="E1853" s="141" t="s">
        <v>5878</v>
      </c>
      <c r="F1853" s="135"/>
    </row>
    <row r="1854" spans="1:6" s="7" customFormat="1" ht="18" customHeight="1" x14ac:dyDescent="0.25">
      <c r="A1854" s="16" t="s">
        <v>2117</v>
      </c>
      <c r="B1854" s="17">
        <v>2</v>
      </c>
      <c r="C1854" s="17">
        <v>5</v>
      </c>
      <c r="D1854" s="17" t="s">
        <v>4783</v>
      </c>
      <c r="E1854" s="141" t="s">
        <v>5879</v>
      </c>
      <c r="F1854" s="135"/>
    </row>
    <row r="1855" spans="1:6" s="7" customFormat="1" ht="18" customHeight="1" x14ac:dyDescent="0.25">
      <c r="A1855" s="16" t="s">
        <v>2117</v>
      </c>
      <c r="B1855" s="17">
        <v>2</v>
      </c>
      <c r="C1855" s="17">
        <v>5</v>
      </c>
      <c r="D1855" s="17" t="s">
        <v>1218</v>
      </c>
      <c r="E1855" s="141" t="s">
        <v>9200</v>
      </c>
      <c r="F1855" s="135"/>
    </row>
    <row r="1856" spans="1:6" s="7" customFormat="1" ht="18" customHeight="1" x14ac:dyDescent="0.25">
      <c r="A1856" s="14" t="s">
        <v>2117</v>
      </c>
      <c r="B1856" s="15">
        <v>2</v>
      </c>
      <c r="C1856" s="15">
        <v>6</v>
      </c>
      <c r="D1856" s="15" t="s">
        <v>9563</v>
      </c>
      <c r="E1856" s="120" t="s">
        <v>9201</v>
      </c>
      <c r="F1856" s="135"/>
    </row>
    <row r="1857" spans="1:6" s="7" customFormat="1" ht="18" customHeight="1" x14ac:dyDescent="0.25">
      <c r="A1857" s="22" t="s">
        <v>2117</v>
      </c>
      <c r="B1857" s="23" t="s">
        <v>5218</v>
      </c>
      <c r="C1857" s="23" t="s">
        <v>6254</v>
      </c>
      <c r="D1857" s="23" t="s">
        <v>3002</v>
      </c>
      <c r="E1857" s="146" t="s">
        <v>9632</v>
      </c>
      <c r="F1857" s="135"/>
    </row>
    <row r="1858" spans="1:6" s="7" customFormat="1" ht="18" customHeight="1" x14ac:dyDescent="0.25">
      <c r="A1858" s="16" t="s">
        <v>2117</v>
      </c>
      <c r="B1858" s="17">
        <v>2</v>
      </c>
      <c r="C1858" s="17">
        <v>6</v>
      </c>
      <c r="D1858" s="17" t="s">
        <v>597</v>
      </c>
      <c r="E1858" s="141" t="s">
        <v>9633</v>
      </c>
      <c r="F1858" s="135"/>
    </row>
    <row r="1859" spans="1:6" s="7" customFormat="1" ht="18" customHeight="1" x14ac:dyDescent="0.25">
      <c r="A1859" s="16" t="s">
        <v>2117</v>
      </c>
      <c r="B1859" s="17">
        <v>2</v>
      </c>
      <c r="C1859" s="17">
        <v>6</v>
      </c>
      <c r="D1859" s="17" t="s">
        <v>2997</v>
      </c>
      <c r="E1859" s="141" t="s">
        <v>8134</v>
      </c>
      <c r="F1859" s="135"/>
    </row>
    <row r="1860" spans="1:6" s="7" customFormat="1" ht="18" customHeight="1" x14ac:dyDescent="0.25">
      <c r="A1860" s="16" t="s">
        <v>2117</v>
      </c>
      <c r="B1860" s="17">
        <v>2</v>
      </c>
      <c r="C1860" s="17">
        <v>6</v>
      </c>
      <c r="D1860" s="17" t="s">
        <v>3905</v>
      </c>
      <c r="E1860" s="141" t="s">
        <v>8135</v>
      </c>
      <c r="F1860" s="135"/>
    </row>
    <row r="1861" spans="1:6" s="7" customFormat="1" ht="18" customHeight="1" x14ac:dyDescent="0.25">
      <c r="A1861" s="16" t="s">
        <v>2117</v>
      </c>
      <c r="B1861" s="17">
        <v>2</v>
      </c>
      <c r="C1861" s="17">
        <v>6</v>
      </c>
      <c r="D1861" s="17" t="s">
        <v>2117</v>
      </c>
      <c r="E1861" s="141" t="s">
        <v>8136</v>
      </c>
      <c r="F1861" s="135"/>
    </row>
    <row r="1862" spans="1:6" s="7" customFormat="1" ht="18" customHeight="1" x14ac:dyDescent="0.25">
      <c r="A1862" s="16" t="s">
        <v>2117</v>
      </c>
      <c r="B1862" s="17">
        <v>2</v>
      </c>
      <c r="C1862" s="17">
        <v>6</v>
      </c>
      <c r="D1862" s="17" t="s">
        <v>2119</v>
      </c>
      <c r="E1862" s="141" t="s">
        <v>9026</v>
      </c>
      <c r="F1862" s="135"/>
    </row>
    <row r="1863" spans="1:6" s="7" customFormat="1" ht="18" customHeight="1" x14ac:dyDescent="0.25">
      <c r="A1863" s="22" t="s">
        <v>2117</v>
      </c>
      <c r="B1863" s="23" t="s">
        <v>5218</v>
      </c>
      <c r="C1863" s="23" t="s">
        <v>6254</v>
      </c>
      <c r="D1863" s="23" t="s">
        <v>7388</v>
      </c>
      <c r="E1863" s="146" t="s">
        <v>9027</v>
      </c>
      <c r="F1863" s="135"/>
    </row>
    <row r="1864" spans="1:6" s="7" customFormat="1" ht="18" customHeight="1" x14ac:dyDescent="0.25">
      <c r="A1864" s="16" t="s">
        <v>2117</v>
      </c>
      <c r="B1864" s="17">
        <v>2</v>
      </c>
      <c r="C1864" s="17">
        <v>6</v>
      </c>
      <c r="D1864" s="17" t="s">
        <v>6519</v>
      </c>
      <c r="E1864" s="141" t="s">
        <v>7704</v>
      </c>
      <c r="F1864" s="135"/>
    </row>
    <row r="1865" spans="1:6" s="7" customFormat="1" ht="18" customHeight="1" x14ac:dyDescent="0.25">
      <c r="A1865" s="16" t="s">
        <v>2117</v>
      </c>
      <c r="B1865" s="17">
        <v>2</v>
      </c>
      <c r="C1865" s="17">
        <v>6</v>
      </c>
      <c r="D1865" s="17" t="s">
        <v>6521</v>
      </c>
      <c r="E1865" s="141" t="s">
        <v>4748</v>
      </c>
      <c r="F1865" s="135"/>
    </row>
    <row r="1866" spans="1:6" s="7" customFormat="1" ht="18" customHeight="1" x14ac:dyDescent="0.25">
      <c r="A1866" s="16" t="s">
        <v>2117</v>
      </c>
      <c r="B1866" s="17">
        <v>2</v>
      </c>
      <c r="C1866" s="17">
        <v>6</v>
      </c>
      <c r="D1866" s="17" t="s">
        <v>5653</v>
      </c>
      <c r="E1866" s="141" t="s">
        <v>5621</v>
      </c>
      <c r="F1866" s="135"/>
    </row>
    <row r="1867" spans="1:6" s="7" customFormat="1" ht="18" customHeight="1" x14ac:dyDescent="0.25">
      <c r="A1867" s="16" t="s">
        <v>2117</v>
      </c>
      <c r="B1867" s="17">
        <v>2</v>
      </c>
      <c r="C1867" s="17">
        <v>6</v>
      </c>
      <c r="D1867" s="17" t="s">
        <v>4783</v>
      </c>
      <c r="E1867" s="141" t="s">
        <v>9993</v>
      </c>
      <c r="F1867" s="135"/>
    </row>
    <row r="1868" spans="1:6" s="7" customFormat="1" ht="18" customHeight="1" x14ac:dyDescent="0.25">
      <c r="A1868" s="16" t="s">
        <v>2117</v>
      </c>
      <c r="B1868" s="17">
        <v>2</v>
      </c>
      <c r="C1868" s="17">
        <v>6</v>
      </c>
      <c r="D1868" s="17" t="s">
        <v>1218</v>
      </c>
      <c r="E1868" s="141" t="s">
        <v>9994</v>
      </c>
      <c r="F1868" s="135"/>
    </row>
    <row r="1869" spans="1:6" s="7" customFormat="1" ht="18" customHeight="1" x14ac:dyDescent="0.25">
      <c r="A1869" s="14" t="s">
        <v>2117</v>
      </c>
      <c r="B1869" s="15">
        <v>2</v>
      </c>
      <c r="C1869" s="15">
        <v>7</v>
      </c>
      <c r="D1869" s="15" t="s">
        <v>9563</v>
      </c>
      <c r="E1869" s="120" t="s">
        <v>9995</v>
      </c>
      <c r="F1869" s="135"/>
    </row>
    <row r="1870" spans="1:6" s="7" customFormat="1" ht="18" customHeight="1" x14ac:dyDescent="0.25">
      <c r="A1870" s="22" t="s">
        <v>2117</v>
      </c>
      <c r="B1870" s="23">
        <v>2</v>
      </c>
      <c r="C1870" s="23">
        <v>7</v>
      </c>
      <c r="D1870" s="23" t="s">
        <v>3002</v>
      </c>
      <c r="E1870" s="146" t="s">
        <v>9397</v>
      </c>
      <c r="F1870" s="135"/>
    </row>
    <row r="1871" spans="1:6" s="7" customFormat="1" ht="18" customHeight="1" x14ac:dyDescent="0.25">
      <c r="A1871" s="16" t="s">
        <v>2117</v>
      </c>
      <c r="B1871" s="17">
        <v>2</v>
      </c>
      <c r="C1871" s="17">
        <v>7</v>
      </c>
      <c r="D1871" s="17" t="s">
        <v>597</v>
      </c>
      <c r="E1871" s="155" t="s">
        <v>8428</v>
      </c>
      <c r="F1871" s="135"/>
    </row>
    <row r="1872" spans="1:6" s="7" customFormat="1" ht="18" customHeight="1" x14ac:dyDescent="0.25">
      <c r="A1872" s="16" t="s">
        <v>2117</v>
      </c>
      <c r="B1872" s="17">
        <v>2</v>
      </c>
      <c r="C1872" s="17">
        <v>7</v>
      </c>
      <c r="D1872" s="17" t="s">
        <v>2997</v>
      </c>
      <c r="E1872" s="155" t="s">
        <v>7466</v>
      </c>
      <c r="F1872" s="135"/>
    </row>
    <row r="1873" spans="1:6" s="7" customFormat="1" ht="18" customHeight="1" x14ac:dyDescent="0.25">
      <c r="A1873" s="16" t="s">
        <v>2117</v>
      </c>
      <c r="B1873" s="17">
        <v>2</v>
      </c>
      <c r="C1873" s="17">
        <v>7</v>
      </c>
      <c r="D1873" s="17" t="s">
        <v>3905</v>
      </c>
      <c r="E1873" s="155" t="s">
        <v>7467</v>
      </c>
      <c r="F1873" s="135"/>
    </row>
    <row r="1874" spans="1:6" s="7" customFormat="1" ht="18" customHeight="1" x14ac:dyDescent="0.25">
      <c r="A1874" s="16" t="s">
        <v>2117</v>
      </c>
      <c r="B1874" s="17">
        <v>2</v>
      </c>
      <c r="C1874" s="17">
        <v>7</v>
      </c>
      <c r="D1874" s="17" t="s">
        <v>2117</v>
      </c>
      <c r="E1874" s="155" t="s">
        <v>7468</v>
      </c>
      <c r="F1874" s="135"/>
    </row>
    <row r="1875" spans="1:6" s="7" customFormat="1" ht="18" customHeight="1" x14ac:dyDescent="0.25">
      <c r="A1875" s="16" t="s">
        <v>2117</v>
      </c>
      <c r="B1875" s="17">
        <v>2</v>
      </c>
      <c r="C1875" s="17">
        <v>7</v>
      </c>
      <c r="D1875" s="17" t="s">
        <v>2119</v>
      </c>
      <c r="E1875" s="155" t="s">
        <v>7469</v>
      </c>
      <c r="F1875" s="135"/>
    </row>
    <row r="1876" spans="1:6" s="7" customFormat="1" ht="18" customHeight="1" x14ac:dyDescent="0.25">
      <c r="A1876" s="22" t="s">
        <v>2117</v>
      </c>
      <c r="B1876" s="23">
        <v>2</v>
      </c>
      <c r="C1876" s="23">
        <v>7</v>
      </c>
      <c r="D1876" s="23" t="s">
        <v>7388</v>
      </c>
      <c r="E1876" s="146" t="s">
        <v>3014</v>
      </c>
      <c r="F1876" s="135"/>
    </row>
    <row r="1877" spans="1:6" s="7" customFormat="1" ht="18" customHeight="1" x14ac:dyDescent="0.25">
      <c r="A1877" s="16" t="s">
        <v>2117</v>
      </c>
      <c r="B1877" s="17" t="s">
        <v>5218</v>
      </c>
      <c r="C1877" s="17" t="s">
        <v>7134</v>
      </c>
      <c r="D1877" s="17" t="s">
        <v>6519</v>
      </c>
      <c r="E1877" s="155" t="s">
        <v>7470</v>
      </c>
      <c r="F1877" s="135"/>
    </row>
    <row r="1878" spans="1:6" s="7" customFormat="1" ht="18" customHeight="1" x14ac:dyDescent="0.25">
      <c r="A1878" s="16" t="s">
        <v>2117</v>
      </c>
      <c r="B1878" s="17" t="s">
        <v>5218</v>
      </c>
      <c r="C1878" s="17" t="s">
        <v>7134</v>
      </c>
      <c r="D1878" s="17" t="s">
        <v>6521</v>
      </c>
      <c r="E1878" s="155" t="s">
        <v>7350</v>
      </c>
      <c r="F1878" s="135"/>
    </row>
    <row r="1879" spans="1:6" s="7" customFormat="1" ht="18" customHeight="1" x14ac:dyDescent="0.25">
      <c r="A1879" s="16" t="s">
        <v>2117</v>
      </c>
      <c r="B1879" s="17" t="s">
        <v>5218</v>
      </c>
      <c r="C1879" s="17" t="s">
        <v>7134</v>
      </c>
      <c r="D1879" s="17" t="s">
        <v>5653</v>
      </c>
      <c r="E1879" s="155" t="s">
        <v>7351</v>
      </c>
      <c r="F1879" s="135"/>
    </row>
    <row r="1880" spans="1:6" s="7" customFormat="1" ht="18" customHeight="1" x14ac:dyDescent="0.25">
      <c r="A1880" s="16" t="s">
        <v>2117</v>
      </c>
      <c r="B1880" s="17" t="s">
        <v>5218</v>
      </c>
      <c r="C1880" s="17" t="s">
        <v>7134</v>
      </c>
      <c r="D1880" s="17" t="s">
        <v>4783</v>
      </c>
      <c r="E1880" s="155" t="s">
        <v>7352</v>
      </c>
      <c r="F1880" s="135"/>
    </row>
    <row r="1881" spans="1:6" s="7" customFormat="1" ht="18" customHeight="1" x14ac:dyDescent="0.25">
      <c r="A1881" s="16" t="s">
        <v>2117</v>
      </c>
      <c r="B1881" s="17" t="s">
        <v>5218</v>
      </c>
      <c r="C1881" s="17" t="s">
        <v>7134</v>
      </c>
      <c r="D1881" s="17" t="s">
        <v>1218</v>
      </c>
      <c r="E1881" s="155" t="s">
        <v>7353</v>
      </c>
      <c r="F1881" s="135"/>
    </row>
    <row r="1882" spans="1:6" s="7" customFormat="1" ht="18" customHeight="1" x14ac:dyDescent="0.25">
      <c r="A1882" s="22" t="s">
        <v>2117</v>
      </c>
      <c r="B1882" s="23">
        <v>2</v>
      </c>
      <c r="C1882" s="23">
        <v>7</v>
      </c>
      <c r="D1882" s="23" t="s">
        <v>1220</v>
      </c>
      <c r="E1882" s="146" t="s">
        <v>9168</v>
      </c>
      <c r="F1882" s="135"/>
    </row>
    <row r="1883" spans="1:6" s="7" customFormat="1" ht="18" customHeight="1" x14ac:dyDescent="0.25">
      <c r="A1883" s="16" t="s">
        <v>2117</v>
      </c>
      <c r="B1883" s="17" t="s">
        <v>5218</v>
      </c>
      <c r="C1883" s="17" t="s">
        <v>7134</v>
      </c>
      <c r="D1883" s="17" t="s">
        <v>3907</v>
      </c>
      <c r="E1883" s="155" t="s">
        <v>2834</v>
      </c>
      <c r="F1883" s="135"/>
    </row>
    <row r="1884" spans="1:6" s="7" customFormat="1" ht="18" customHeight="1" x14ac:dyDescent="0.25">
      <c r="A1884" s="16" t="s">
        <v>2117</v>
      </c>
      <c r="B1884" s="17" t="s">
        <v>5218</v>
      </c>
      <c r="C1884" s="17" t="s">
        <v>7134</v>
      </c>
      <c r="D1884" s="17" t="s">
        <v>3909</v>
      </c>
      <c r="E1884" s="155" t="s">
        <v>2835</v>
      </c>
      <c r="F1884" s="135"/>
    </row>
    <row r="1885" spans="1:6" s="7" customFormat="1" ht="18" customHeight="1" x14ac:dyDescent="0.25">
      <c r="A1885" s="16" t="s">
        <v>2117</v>
      </c>
      <c r="B1885" s="17" t="s">
        <v>5218</v>
      </c>
      <c r="C1885" s="17" t="s">
        <v>7134</v>
      </c>
      <c r="D1885" s="17" t="s">
        <v>3911</v>
      </c>
      <c r="E1885" s="155" t="s">
        <v>8247</v>
      </c>
      <c r="F1885" s="135"/>
    </row>
    <row r="1886" spans="1:6" s="7" customFormat="1" ht="18" customHeight="1" x14ac:dyDescent="0.25">
      <c r="A1886" s="16" t="s">
        <v>2117</v>
      </c>
      <c r="B1886" s="17" t="s">
        <v>5218</v>
      </c>
      <c r="C1886" s="17" t="s">
        <v>7134</v>
      </c>
      <c r="D1886" s="17" t="s">
        <v>3913</v>
      </c>
      <c r="E1886" s="155" t="s">
        <v>5769</v>
      </c>
      <c r="F1886" s="135"/>
    </row>
    <row r="1887" spans="1:6" s="7" customFormat="1" ht="18" customHeight="1" x14ac:dyDescent="0.25">
      <c r="A1887" s="16" t="s">
        <v>2117</v>
      </c>
      <c r="B1887" s="17" t="s">
        <v>5218</v>
      </c>
      <c r="C1887" s="17" t="s">
        <v>7134</v>
      </c>
      <c r="D1887" s="17" t="s">
        <v>9833</v>
      </c>
      <c r="E1887" s="155" t="s">
        <v>5770</v>
      </c>
      <c r="F1887" s="135"/>
    </row>
    <row r="1888" spans="1:6" s="7" customFormat="1" ht="18" customHeight="1" x14ac:dyDescent="0.25">
      <c r="A1888" s="22" t="s">
        <v>2117</v>
      </c>
      <c r="B1888" s="23">
        <v>2</v>
      </c>
      <c r="C1888" s="23">
        <v>7</v>
      </c>
      <c r="D1888" s="23" t="s">
        <v>9835</v>
      </c>
      <c r="E1888" s="146" t="s">
        <v>5771</v>
      </c>
      <c r="F1888" s="135"/>
    </row>
    <row r="1889" spans="1:6" s="7" customFormat="1" ht="18" customHeight="1" x14ac:dyDescent="0.25">
      <c r="A1889" s="16" t="s">
        <v>2117</v>
      </c>
      <c r="B1889" s="17">
        <v>2</v>
      </c>
      <c r="C1889" s="17">
        <v>7</v>
      </c>
      <c r="D1889" s="17" t="s">
        <v>9837</v>
      </c>
      <c r="E1889" s="141" t="s">
        <v>7309</v>
      </c>
      <c r="F1889" s="135"/>
    </row>
    <row r="1890" spans="1:6" s="7" customFormat="1" ht="18" customHeight="1" x14ac:dyDescent="0.25">
      <c r="A1890" s="16" t="s">
        <v>2117</v>
      </c>
      <c r="B1890" s="17">
        <v>2</v>
      </c>
      <c r="C1890" s="17">
        <v>7</v>
      </c>
      <c r="D1890" s="17" t="s">
        <v>9164</v>
      </c>
      <c r="E1890" s="141" t="s">
        <v>6759</v>
      </c>
      <c r="F1890" s="135"/>
    </row>
    <row r="1891" spans="1:6" s="7" customFormat="1" ht="18" customHeight="1" x14ac:dyDescent="0.25">
      <c r="A1891" s="16" t="s">
        <v>2117</v>
      </c>
      <c r="B1891" s="17">
        <v>2</v>
      </c>
      <c r="C1891" s="17">
        <v>7</v>
      </c>
      <c r="D1891" s="17" t="s">
        <v>3056</v>
      </c>
      <c r="E1891" s="141" t="s">
        <v>6760</v>
      </c>
      <c r="F1891" s="135"/>
    </row>
    <row r="1892" spans="1:6" s="7" customFormat="1" ht="18" customHeight="1" x14ac:dyDescent="0.25">
      <c r="A1892" s="16" t="s">
        <v>2117</v>
      </c>
      <c r="B1892" s="17">
        <v>2</v>
      </c>
      <c r="C1892" s="17">
        <v>7</v>
      </c>
      <c r="D1892" s="17" t="s">
        <v>7349</v>
      </c>
      <c r="E1892" s="141" t="s">
        <v>9003</v>
      </c>
      <c r="F1892" s="135"/>
    </row>
    <row r="1893" spans="1:6" s="7" customFormat="1" ht="18" customHeight="1" x14ac:dyDescent="0.25">
      <c r="A1893" s="16" t="s">
        <v>2117</v>
      </c>
      <c r="B1893" s="17">
        <v>2</v>
      </c>
      <c r="C1893" s="17">
        <v>7</v>
      </c>
      <c r="D1893" s="17" t="s">
        <v>7954</v>
      </c>
      <c r="E1893" s="141" t="s">
        <v>9004</v>
      </c>
      <c r="F1893" s="135"/>
    </row>
    <row r="1894" spans="1:6" s="7" customFormat="1" ht="18" customHeight="1" x14ac:dyDescent="0.25">
      <c r="A1894" s="22" t="s">
        <v>2117</v>
      </c>
      <c r="B1894" s="23">
        <v>2</v>
      </c>
      <c r="C1894" s="23">
        <v>7</v>
      </c>
      <c r="D1894" s="23" t="s">
        <v>7956</v>
      </c>
      <c r="E1894" s="146" t="s">
        <v>9169</v>
      </c>
      <c r="F1894" s="135"/>
    </row>
    <row r="1895" spans="1:6" s="7" customFormat="1" ht="18" customHeight="1" x14ac:dyDescent="0.25">
      <c r="A1895" s="16" t="s">
        <v>2117</v>
      </c>
      <c r="B1895" s="17">
        <v>2</v>
      </c>
      <c r="C1895" s="17">
        <v>7</v>
      </c>
      <c r="D1895" s="17" t="s">
        <v>7068</v>
      </c>
      <c r="E1895" s="141" t="s">
        <v>9005</v>
      </c>
      <c r="F1895" s="135"/>
    </row>
    <row r="1896" spans="1:6" s="7" customFormat="1" ht="18" customHeight="1" x14ac:dyDescent="0.25">
      <c r="A1896" s="16" t="s">
        <v>2117</v>
      </c>
      <c r="B1896" s="17">
        <v>2</v>
      </c>
      <c r="C1896" s="17">
        <v>7</v>
      </c>
      <c r="D1896" s="17" t="s">
        <v>7070</v>
      </c>
      <c r="E1896" s="141" t="s">
        <v>1109</v>
      </c>
      <c r="F1896" s="135"/>
    </row>
    <row r="1897" spans="1:6" s="7" customFormat="1" ht="18" customHeight="1" x14ac:dyDescent="0.25">
      <c r="A1897" s="16" t="s">
        <v>2117</v>
      </c>
      <c r="B1897" s="17">
        <v>2</v>
      </c>
      <c r="C1897" s="17">
        <v>7</v>
      </c>
      <c r="D1897" s="17" t="s">
        <v>5612</v>
      </c>
      <c r="E1897" s="141" t="s">
        <v>1110</v>
      </c>
      <c r="F1897" s="135"/>
    </row>
    <row r="1898" spans="1:6" s="7" customFormat="1" ht="18" customHeight="1" x14ac:dyDescent="0.25">
      <c r="A1898" s="16" t="s">
        <v>2117</v>
      </c>
      <c r="B1898" s="17">
        <v>2</v>
      </c>
      <c r="C1898" s="17">
        <v>7</v>
      </c>
      <c r="D1898" s="17" t="s">
        <v>7551</v>
      </c>
      <c r="E1898" s="141" t="s">
        <v>1111</v>
      </c>
      <c r="F1898" s="135"/>
    </row>
    <row r="1899" spans="1:6" s="7" customFormat="1" ht="18" customHeight="1" x14ac:dyDescent="0.25">
      <c r="A1899" s="16" t="s">
        <v>2117</v>
      </c>
      <c r="B1899" s="17">
        <v>2</v>
      </c>
      <c r="C1899" s="17">
        <v>7</v>
      </c>
      <c r="D1899" s="17" t="s">
        <v>7553</v>
      </c>
      <c r="E1899" s="141" t="s">
        <v>1112</v>
      </c>
      <c r="F1899" s="135"/>
    </row>
    <row r="1900" spans="1:6" s="7" customFormat="1" ht="18" customHeight="1" x14ac:dyDescent="0.25">
      <c r="A1900" s="22" t="s">
        <v>2117</v>
      </c>
      <c r="B1900" s="23">
        <v>2</v>
      </c>
      <c r="C1900" s="23">
        <v>7</v>
      </c>
      <c r="D1900" s="23" t="s">
        <v>7555</v>
      </c>
      <c r="E1900" s="146" t="s">
        <v>9170</v>
      </c>
      <c r="F1900" s="135"/>
    </row>
    <row r="1901" spans="1:6" s="7" customFormat="1" ht="18" customHeight="1" x14ac:dyDescent="0.25">
      <c r="A1901" s="16" t="s">
        <v>2117</v>
      </c>
      <c r="B1901" s="17">
        <v>2</v>
      </c>
      <c r="C1901" s="17">
        <v>7</v>
      </c>
      <c r="D1901" s="17" t="s">
        <v>7557</v>
      </c>
      <c r="E1901" s="141" t="s">
        <v>1113</v>
      </c>
      <c r="F1901" s="135"/>
    </row>
    <row r="1902" spans="1:6" s="7" customFormat="1" ht="18" customHeight="1" x14ac:dyDescent="0.25">
      <c r="A1902" s="16" t="s">
        <v>2117</v>
      </c>
      <c r="B1902" s="17">
        <v>2</v>
      </c>
      <c r="C1902" s="17">
        <v>7</v>
      </c>
      <c r="D1902" s="17" t="s">
        <v>7559</v>
      </c>
      <c r="E1902" s="141" t="s">
        <v>1114</v>
      </c>
      <c r="F1902" s="135"/>
    </row>
    <row r="1903" spans="1:6" s="7" customFormat="1" ht="18" customHeight="1" x14ac:dyDescent="0.25">
      <c r="A1903" s="16" t="s">
        <v>2117</v>
      </c>
      <c r="B1903" s="17">
        <v>2</v>
      </c>
      <c r="C1903" s="17">
        <v>7</v>
      </c>
      <c r="D1903" s="17" t="s">
        <v>7561</v>
      </c>
      <c r="E1903" s="141" t="s">
        <v>16</v>
      </c>
      <c r="F1903" s="135"/>
    </row>
    <row r="1904" spans="1:6" s="7" customFormat="1" ht="18" customHeight="1" x14ac:dyDescent="0.25">
      <c r="A1904" s="16" t="s">
        <v>2117</v>
      </c>
      <c r="B1904" s="17">
        <v>2</v>
      </c>
      <c r="C1904" s="17">
        <v>7</v>
      </c>
      <c r="D1904" s="17" t="s">
        <v>7563</v>
      </c>
      <c r="E1904" s="141" t="s">
        <v>2013</v>
      </c>
      <c r="F1904" s="135"/>
    </row>
    <row r="1905" spans="1:6" s="7" customFormat="1" ht="18" customHeight="1" x14ac:dyDescent="0.25">
      <c r="A1905" s="16" t="s">
        <v>2117</v>
      </c>
      <c r="B1905" s="17">
        <v>2</v>
      </c>
      <c r="C1905" s="17">
        <v>7</v>
      </c>
      <c r="D1905" s="17" t="s">
        <v>7565</v>
      </c>
      <c r="E1905" s="141" t="s">
        <v>9972</v>
      </c>
      <c r="F1905" s="135"/>
    </row>
    <row r="1906" spans="1:6" s="7" customFormat="1" ht="18" customHeight="1" x14ac:dyDescent="0.25">
      <c r="A1906" s="22" t="s">
        <v>2117</v>
      </c>
      <c r="B1906" s="23">
        <v>2</v>
      </c>
      <c r="C1906" s="23">
        <v>7</v>
      </c>
      <c r="D1906" s="23" t="s">
        <v>7567</v>
      </c>
      <c r="E1906" s="146" t="s">
        <v>9973</v>
      </c>
      <c r="F1906" s="135"/>
    </row>
    <row r="1907" spans="1:6" s="7" customFormat="1" ht="18" customHeight="1" x14ac:dyDescent="0.25">
      <c r="A1907" s="16" t="s">
        <v>2117</v>
      </c>
      <c r="B1907" s="17">
        <v>2</v>
      </c>
      <c r="C1907" s="17">
        <v>7</v>
      </c>
      <c r="D1907" s="17" t="s">
        <v>493</v>
      </c>
      <c r="E1907" s="141" t="s">
        <v>9974</v>
      </c>
      <c r="F1907" s="135"/>
    </row>
    <row r="1908" spans="1:6" s="7" customFormat="1" ht="18" customHeight="1" x14ac:dyDescent="0.25">
      <c r="A1908" s="16" t="s">
        <v>2117</v>
      </c>
      <c r="B1908" s="17">
        <v>2</v>
      </c>
      <c r="C1908" s="17">
        <v>7</v>
      </c>
      <c r="D1908" s="17" t="s">
        <v>729</v>
      </c>
      <c r="E1908" s="141" t="s">
        <v>9975</v>
      </c>
      <c r="F1908" s="135"/>
    </row>
    <row r="1909" spans="1:6" s="7" customFormat="1" ht="18" customHeight="1" x14ac:dyDescent="0.25">
      <c r="A1909" s="16" t="s">
        <v>2117</v>
      </c>
      <c r="B1909" s="17">
        <v>2</v>
      </c>
      <c r="C1909" s="17">
        <v>7</v>
      </c>
      <c r="D1909" s="17" t="s">
        <v>1698</v>
      </c>
      <c r="E1909" s="141" t="s">
        <v>10052</v>
      </c>
      <c r="F1909" s="135"/>
    </row>
    <row r="1910" spans="1:6" s="7" customFormat="1" ht="18" customHeight="1" x14ac:dyDescent="0.25">
      <c r="A1910" s="16" t="s">
        <v>2117</v>
      </c>
      <c r="B1910" s="17">
        <v>2</v>
      </c>
      <c r="C1910" s="17">
        <v>7</v>
      </c>
      <c r="D1910" s="17" t="s">
        <v>1700</v>
      </c>
      <c r="E1910" s="141" t="s">
        <v>2940</v>
      </c>
      <c r="F1910" s="135"/>
    </row>
    <row r="1911" spans="1:6" s="7" customFormat="1" ht="18" customHeight="1" x14ac:dyDescent="0.25">
      <c r="A1911" s="16" t="s">
        <v>2117</v>
      </c>
      <c r="B1911" s="17">
        <v>2</v>
      </c>
      <c r="C1911" s="17">
        <v>7</v>
      </c>
      <c r="D1911" s="17" t="s">
        <v>1702</v>
      </c>
      <c r="E1911" s="141" t="s">
        <v>179</v>
      </c>
      <c r="F1911" s="135"/>
    </row>
    <row r="1912" spans="1:6" s="7" customFormat="1" ht="18" customHeight="1" x14ac:dyDescent="0.25">
      <c r="A1912" s="22" t="s">
        <v>2117</v>
      </c>
      <c r="B1912" s="23">
        <v>2</v>
      </c>
      <c r="C1912" s="23">
        <v>7</v>
      </c>
      <c r="D1912" s="23" t="s">
        <v>9294</v>
      </c>
      <c r="E1912" s="146" t="s">
        <v>7397</v>
      </c>
      <c r="F1912" s="135"/>
    </row>
    <row r="1913" spans="1:6" s="7" customFormat="1" ht="18" customHeight="1" x14ac:dyDescent="0.25">
      <c r="A1913" s="16" t="s">
        <v>2117</v>
      </c>
      <c r="B1913" s="17">
        <v>2</v>
      </c>
      <c r="C1913" s="17">
        <v>7</v>
      </c>
      <c r="D1913" s="17" t="s">
        <v>8879</v>
      </c>
      <c r="E1913" s="141" t="s">
        <v>8268</v>
      </c>
      <c r="F1913" s="135"/>
    </row>
    <row r="1914" spans="1:6" s="7" customFormat="1" ht="18" customHeight="1" x14ac:dyDescent="0.25">
      <c r="A1914" s="16" t="s">
        <v>2117</v>
      </c>
      <c r="B1914" s="17">
        <v>2</v>
      </c>
      <c r="C1914" s="17">
        <v>7</v>
      </c>
      <c r="D1914" s="17" t="s">
        <v>8896</v>
      </c>
      <c r="E1914" s="141" t="s">
        <v>2052</v>
      </c>
      <c r="F1914" s="135"/>
    </row>
    <row r="1915" spans="1:6" s="7" customFormat="1" ht="18" customHeight="1" x14ac:dyDescent="0.25">
      <c r="A1915" s="16" t="s">
        <v>2117</v>
      </c>
      <c r="B1915" s="17">
        <v>2</v>
      </c>
      <c r="C1915" s="17">
        <v>7</v>
      </c>
      <c r="D1915" s="17" t="s">
        <v>8898</v>
      </c>
      <c r="E1915" s="141" t="s">
        <v>296</v>
      </c>
      <c r="F1915" s="135"/>
    </row>
    <row r="1916" spans="1:6" s="7" customFormat="1" ht="18" customHeight="1" x14ac:dyDescent="0.25">
      <c r="A1916" s="16" t="s">
        <v>2117</v>
      </c>
      <c r="B1916" s="17">
        <v>2</v>
      </c>
      <c r="C1916" s="17">
        <v>7</v>
      </c>
      <c r="D1916" s="17" t="s">
        <v>6549</v>
      </c>
      <c r="E1916" s="141" t="s">
        <v>10067</v>
      </c>
      <c r="F1916" s="135"/>
    </row>
    <row r="1917" spans="1:6" s="7" customFormat="1" ht="18" customHeight="1" x14ac:dyDescent="0.25">
      <c r="A1917" s="16" t="s">
        <v>2117</v>
      </c>
      <c r="B1917" s="17">
        <v>2</v>
      </c>
      <c r="C1917" s="17">
        <v>7</v>
      </c>
      <c r="D1917" s="17" t="s">
        <v>9742</v>
      </c>
      <c r="E1917" s="141" t="s">
        <v>9482</v>
      </c>
      <c r="F1917" s="135"/>
    </row>
    <row r="1918" spans="1:6" s="7" customFormat="1" ht="18" customHeight="1" x14ac:dyDescent="0.25">
      <c r="A1918" s="22" t="s">
        <v>2117</v>
      </c>
      <c r="B1918" s="23">
        <v>2</v>
      </c>
      <c r="C1918" s="23">
        <v>7</v>
      </c>
      <c r="D1918" s="23" t="s">
        <v>5530</v>
      </c>
      <c r="E1918" s="146" t="s">
        <v>7398</v>
      </c>
      <c r="F1918" s="135"/>
    </row>
    <row r="1919" spans="1:6" s="7" customFormat="1" ht="18" customHeight="1" x14ac:dyDescent="0.25">
      <c r="A1919" s="16" t="s">
        <v>2117</v>
      </c>
      <c r="B1919" s="17">
        <v>2</v>
      </c>
      <c r="C1919" s="17">
        <v>7</v>
      </c>
      <c r="D1919" s="17" t="s">
        <v>9744</v>
      </c>
      <c r="E1919" s="141" t="s">
        <v>9483</v>
      </c>
      <c r="F1919" s="135"/>
    </row>
    <row r="1920" spans="1:6" s="7" customFormat="1" ht="18" customHeight="1" x14ac:dyDescent="0.25">
      <c r="A1920" s="16" t="s">
        <v>2117</v>
      </c>
      <c r="B1920" s="17">
        <v>2</v>
      </c>
      <c r="C1920" s="17">
        <v>7</v>
      </c>
      <c r="D1920" s="17" t="s">
        <v>8855</v>
      </c>
      <c r="E1920" s="141" t="s">
        <v>9020</v>
      </c>
      <c r="F1920" s="135"/>
    </row>
    <row r="1921" spans="1:6" s="7" customFormat="1" ht="18" customHeight="1" x14ac:dyDescent="0.25">
      <c r="A1921" s="16" t="s">
        <v>2117</v>
      </c>
      <c r="B1921" s="17">
        <v>2</v>
      </c>
      <c r="C1921" s="17">
        <v>7</v>
      </c>
      <c r="D1921" s="17" t="s">
        <v>8857</v>
      </c>
      <c r="E1921" s="141" t="s">
        <v>8117</v>
      </c>
      <c r="F1921" s="135"/>
    </row>
    <row r="1922" spans="1:6" s="7" customFormat="1" ht="18" customHeight="1" x14ac:dyDescent="0.25">
      <c r="A1922" s="16" t="s">
        <v>2117</v>
      </c>
      <c r="B1922" s="17">
        <v>2</v>
      </c>
      <c r="C1922" s="17">
        <v>7</v>
      </c>
      <c r="D1922" s="17" t="s">
        <v>7959</v>
      </c>
      <c r="E1922" s="141" t="s">
        <v>8118</v>
      </c>
      <c r="F1922" s="135"/>
    </row>
    <row r="1923" spans="1:6" s="7" customFormat="1" ht="18" customHeight="1" x14ac:dyDescent="0.25">
      <c r="A1923" s="16" t="s">
        <v>2117</v>
      </c>
      <c r="B1923" s="17">
        <v>2</v>
      </c>
      <c r="C1923" s="17">
        <v>7</v>
      </c>
      <c r="D1923" s="17" t="s">
        <v>7961</v>
      </c>
      <c r="E1923" s="141" t="s">
        <v>8119</v>
      </c>
      <c r="F1923" s="135"/>
    </row>
    <row r="1924" spans="1:6" s="7" customFormat="1" ht="18" customHeight="1" x14ac:dyDescent="0.25">
      <c r="A1924" s="40">
        <v>14</v>
      </c>
      <c r="B1924" s="41">
        <v>2</v>
      </c>
      <c r="C1924" s="41">
        <v>8</v>
      </c>
      <c r="D1924" s="19" t="s">
        <v>9563</v>
      </c>
      <c r="E1924" s="156" t="s">
        <v>8120</v>
      </c>
      <c r="F1924" s="135"/>
    </row>
    <row r="1925" spans="1:6" s="7" customFormat="1" ht="18" customHeight="1" x14ac:dyDescent="0.25">
      <c r="A1925" s="42">
        <v>14</v>
      </c>
      <c r="B1925" s="43">
        <v>2</v>
      </c>
      <c r="C1925" s="43">
        <v>8</v>
      </c>
      <c r="D1925" s="43">
        <v>10</v>
      </c>
      <c r="E1925" s="147" t="s">
        <v>9616</v>
      </c>
      <c r="F1925" s="135"/>
    </row>
    <row r="1926" spans="1:6" s="7" customFormat="1" ht="18" customHeight="1" x14ac:dyDescent="0.25">
      <c r="A1926" s="44">
        <v>14</v>
      </c>
      <c r="B1926" s="45">
        <v>2</v>
      </c>
      <c r="C1926" s="45">
        <v>8</v>
      </c>
      <c r="D1926" s="45">
        <v>11</v>
      </c>
      <c r="E1926" s="148" t="s">
        <v>9617</v>
      </c>
      <c r="F1926" s="135"/>
    </row>
    <row r="1927" spans="1:6" s="7" customFormat="1" ht="18" customHeight="1" x14ac:dyDescent="0.25">
      <c r="A1927" s="44">
        <v>14</v>
      </c>
      <c r="B1927" s="45">
        <v>2</v>
      </c>
      <c r="C1927" s="45">
        <v>8</v>
      </c>
      <c r="D1927" s="45">
        <v>12</v>
      </c>
      <c r="E1927" s="148" t="s">
        <v>9618</v>
      </c>
      <c r="F1927" s="135"/>
    </row>
    <row r="1928" spans="1:6" s="7" customFormat="1" ht="18" customHeight="1" x14ac:dyDescent="0.25">
      <c r="A1928" s="44">
        <v>14</v>
      </c>
      <c r="B1928" s="45">
        <v>2</v>
      </c>
      <c r="C1928" s="45">
        <v>8</v>
      </c>
      <c r="D1928" s="45">
        <v>13</v>
      </c>
      <c r="E1928" s="148" t="s">
        <v>9270</v>
      </c>
      <c r="F1928" s="135"/>
    </row>
    <row r="1929" spans="1:6" s="7" customFormat="1" ht="18" customHeight="1" x14ac:dyDescent="0.25">
      <c r="A1929" s="44">
        <v>14</v>
      </c>
      <c r="B1929" s="45">
        <v>2</v>
      </c>
      <c r="C1929" s="45">
        <v>8</v>
      </c>
      <c r="D1929" s="45">
        <v>14</v>
      </c>
      <c r="E1929" s="148" t="s">
        <v>9271</v>
      </c>
      <c r="F1929" s="135"/>
    </row>
    <row r="1930" spans="1:6" s="7" customFormat="1" ht="18" customHeight="1" x14ac:dyDescent="0.25">
      <c r="A1930" s="44">
        <v>14</v>
      </c>
      <c r="B1930" s="45">
        <v>2</v>
      </c>
      <c r="C1930" s="45">
        <v>8</v>
      </c>
      <c r="D1930" s="45">
        <v>19</v>
      </c>
      <c r="E1930" s="148" t="s">
        <v>7519</v>
      </c>
      <c r="F1930" s="135"/>
    </row>
    <row r="1931" spans="1:6" s="7" customFormat="1" ht="18" customHeight="1" x14ac:dyDescent="0.25">
      <c r="A1931" s="42">
        <v>14</v>
      </c>
      <c r="B1931" s="43">
        <v>2</v>
      </c>
      <c r="C1931" s="43">
        <v>8</v>
      </c>
      <c r="D1931" s="43">
        <v>20</v>
      </c>
      <c r="E1931" s="147" t="s">
        <v>7520</v>
      </c>
      <c r="F1931" s="135"/>
    </row>
    <row r="1932" spans="1:6" s="7" customFormat="1" ht="18" customHeight="1" x14ac:dyDescent="0.25">
      <c r="A1932" s="44">
        <v>14</v>
      </c>
      <c r="B1932" s="45">
        <v>2</v>
      </c>
      <c r="C1932" s="45">
        <v>8</v>
      </c>
      <c r="D1932" s="45">
        <v>21</v>
      </c>
      <c r="E1932" s="148" t="s">
        <v>7521</v>
      </c>
      <c r="F1932" s="135"/>
    </row>
    <row r="1933" spans="1:6" s="7" customFormat="1" ht="18" customHeight="1" x14ac:dyDescent="0.25">
      <c r="A1933" s="44">
        <v>14</v>
      </c>
      <c r="B1933" s="45">
        <v>2</v>
      </c>
      <c r="C1933" s="45">
        <v>8</v>
      </c>
      <c r="D1933" s="45">
        <v>22</v>
      </c>
      <c r="E1933" s="148" t="s">
        <v>8762</v>
      </c>
      <c r="F1933" s="135"/>
    </row>
    <row r="1934" spans="1:6" s="7" customFormat="1" ht="18" customHeight="1" x14ac:dyDescent="0.25">
      <c r="A1934" s="44">
        <v>14</v>
      </c>
      <c r="B1934" s="45">
        <v>2</v>
      </c>
      <c r="C1934" s="45">
        <v>8</v>
      </c>
      <c r="D1934" s="45">
        <v>23</v>
      </c>
      <c r="E1934" s="148" t="s">
        <v>8763</v>
      </c>
      <c r="F1934" s="135"/>
    </row>
    <row r="1935" spans="1:6" s="7" customFormat="1" ht="18" customHeight="1" x14ac:dyDescent="0.25">
      <c r="A1935" s="44">
        <v>14</v>
      </c>
      <c r="B1935" s="45">
        <v>2</v>
      </c>
      <c r="C1935" s="45">
        <v>8</v>
      </c>
      <c r="D1935" s="45">
        <v>24</v>
      </c>
      <c r="E1935" s="148" t="s">
        <v>7683</v>
      </c>
      <c r="F1935" s="135"/>
    </row>
    <row r="1936" spans="1:6" s="7" customFormat="1" ht="18" customHeight="1" x14ac:dyDescent="0.25">
      <c r="A1936" s="44">
        <v>14</v>
      </c>
      <c r="B1936" s="45">
        <v>2</v>
      </c>
      <c r="C1936" s="45">
        <v>8</v>
      </c>
      <c r="D1936" s="45">
        <v>29</v>
      </c>
      <c r="E1936" s="148" t="s">
        <v>9256</v>
      </c>
      <c r="F1936" s="135"/>
    </row>
    <row r="1937" spans="1:6" s="7" customFormat="1" ht="18" customHeight="1" x14ac:dyDescent="0.25">
      <c r="A1937" s="42">
        <v>14</v>
      </c>
      <c r="B1937" s="43">
        <v>2</v>
      </c>
      <c r="C1937" s="43">
        <v>8</v>
      </c>
      <c r="D1937" s="43">
        <v>30</v>
      </c>
      <c r="E1937" s="147" t="s">
        <v>9257</v>
      </c>
      <c r="F1937" s="135"/>
    </row>
    <row r="1938" spans="1:6" s="7" customFormat="1" ht="18" customHeight="1" x14ac:dyDescent="0.25">
      <c r="A1938" s="44">
        <v>14</v>
      </c>
      <c r="B1938" s="45">
        <v>2</v>
      </c>
      <c r="C1938" s="45">
        <v>8</v>
      </c>
      <c r="D1938" s="45">
        <v>31</v>
      </c>
      <c r="E1938" s="148" t="s">
        <v>9605</v>
      </c>
      <c r="F1938" s="135"/>
    </row>
    <row r="1939" spans="1:6" s="7" customFormat="1" ht="18" customHeight="1" x14ac:dyDescent="0.25">
      <c r="A1939" s="44">
        <v>14</v>
      </c>
      <c r="B1939" s="45">
        <v>2</v>
      </c>
      <c r="C1939" s="45">
        <v>8</v>
      </c>
      <c r="D1939" s="45">
        <v>32</v>
      </c>
      <c r="E1939" s="148" t="s">
        <v>9606</v>
      </c>
      <c r="F1939" s="135"/>
    </row>
    <row r="1940" spans="1:6" s="7" customFormat="1" ht="18" customHeight="1" x14ac:dyDescent="0.25">
      <c r="A1940" s="44">
        <v>14</v>
      </c>
      <c r="B1940" s="45">
        <v>2</v>
      </c>
      <c r="C1940" s="45">
        <v>8</v>
      </c>
      <c r="D1940" s="45">
        <v>33</v>
      </c>
      <c r="E1940" s="148" t="s">
        <v>9607</v>
      </c>
      <c r="F1940" s="135"/>
    </row>
    <row r="1941" spans="1:6" s="7" customFormat="1" ht="18" customHeight="1" x14ac:dyDescent="0.25">
      <c r="A1941" s="44">
        <v>14</v>
      </c>
      <c r="B1941" s="45">
        <v>2</v>
      </c>
      <c r="C1941" s="45">
        <v>8</v>
      </c>
      <c r="D1941" s="45">
        <v>34</v>
      </c>
      <c r="E1941" s="148" t="s">
        <v>9608</v>
      </c>
      <c r="F1941" s="135"/>
    </row>
    <row r="1942" spans="1:6" s="7" customFormat="1" ht="18" customHeight="1" x14ac:dyDescent="0.25">
      <c r="A1942" s="44">
        <v>14</v>
      </c>
      <c r="B1942" s="45">
        <v>2</v>
      </c>
      <c r="C1942" s="45">
        <v>8</v>
      </c>
      <c r="D1942" s="45">
        <v>39</v>
      </c>
      <c r="E1942" s="148" t="s">
        <v>9609</v>
      </c>
      <c r="F1942" s="135"/>
    </row>
    <row r="1943" spans="1:6" s="7" customFormat="1" ht="18" customHeight="1" x14ac:dyDescent="0.25">
      <c r="A1943" s="12" t="s">
        <v>2117</v>
      </c>
      <c r="B1943" s="13">
        <v>3</v>
      </c>
      <c r="C1943" s="13">
        <v>0</v>
      </c>
      <c r="D1943" s="13" t="s">
        <v>9563</v>
      </c>
      <c r="E1943" s="140" t="s">
        <v>9610</v>
      </c>
      <c r="F1943" s="135"/>
    </row>
    <row r="1944" spans="1:6" s="7" customFormat="1" ht="18" customHeight="1" x14ac:dyDescent="0.25">
      <c r="A1944" s="14" t="s">
        <v>2117</v>
      </c>
      <c r="B1944" s="15">
        <v>3</v>
      </c>
      <c r="C1944" s="15">
        <v>1</v>
      </c>
      <c r="D1944" s="15" t="s">
        <v>9563</v>
      </c>
      <c r="E1944" s="120" t="s">
        <v>9611</v>
      </c>
      <c r="F1944" s="135"/>
    </row>
    <row r="1945" spans="1:6" s="7" customFormat="1" ht="18" customHeight="1" x14ac:dyDescent="0.25">
      <c r="A1945" s="22" t="s">
        <v>2117</v>
      </c>
      <c r="B1945" s="23" t="s">
        <v>8694</v>
      </c>
      <c r="C1945" s="23" t="s">
        <v>598</v>
      </c>
      <c r="D1945" s="23" t="s">
        <v>3002</v>
      </c>
      <c r="E1945" s="146" t="s">
        <v>9612</v>
      </c>
      <c r="F1945" s="135"/>
    </row>
    <row r="1946" spans="1:6" s="7" customFormat="1" ht="18" customHeight="1" x14ac:dyDescent="0.25">
      <c r="A1946" s="16" t="s">
        <v>2117</v>
      </c>
      <c r="B1946" s="17">
        <v>3</v>
      </c>
      <c r="C1946" s="17">
        <v>1</v>
      </c>
      <c r="D1946" s="17" t="s">
        <v>597</v>
      </c>
      <c r="E1946" s="141" t="s">
        <v>9338</v>
      </c>
      <c r="F1946" s="135"/>
    </row>
    <row r="1947" spans="1:6" s="7" customFormat="1" ht="18" customHeight="1" x14ac:dyDescent="0.25">
      <c r="A1947" s="16" t="s">
        <v>2117</v>
      </c>
      <c r="B1947" s="17">
        <v>3</v>
      </c>
      <c r="C1947" s="17">
        <v>1</v>
      </c>
      <c r="D1947" s="17" t="s">
        <v>2997</v>
      </c>
      <c r="E1947" s="141" t="s">
        <v>9339</v>
      </c>
      <c r="F1947" s="135"/>
    </row>
    <row r="1948" spans="1:6" s="7" customFormat="1" ht="18" customHeight="1" x14ac:dyDescent="0.25">
      <c r="A1948" s="16" t="s">
        <v>2117</v>
      </c>
      <c r="B1948" s="17">
        <v>3</v>
      </c>
      <c r="C1948" s="17">
        <v>1</v>
      </c>
      <c r="D1948" s="17" t="s">
        <v>3905</v>
      </c>
      <c r="E1948" s="141" t="s">
        <v>9340</v>
      </c>
      <c r="F1948" s="135"/>
    </row>
    <row r="1949" spans="1:6" s="7" customFormat="1" ht="18" customHeight="1" x14ac:dyDescent="0.25">
      <c r="A1949" s="16" t="s">
        <v>2117</v>
      </c>
      <c r="B1949" s="17">
        <v>3</v>
      </c>
      <c r="C1949" s="17">
        <v>1</v>
      </c>
      <c r="D1949" s="17" t="s">
        <v>2117</v>
      </c>
      <c r="E1949" s="141" t="s">
        <v>8465</v>
      </c>
      <c r="F1949" s="135"/>
    </row>
    <row r="1950" spans="1:6" s="7" customFormat="1" ht="18" customHeight="1" x14ac:dyDescent="0.25">
      <c r="A1950" s="16" t="s">
        <v>2117</v>
      </c>
      <c r="B1950" s="17">
        <v>3</v>
      </c>
      <c r="C1950" s="17">
        <v>1</v>
      </c>
      <c r="D1950" s="17" t="s">
        <v>2119</v>
      </c>
      <c r="E1950" s="155" t="s">
        <v>8466</v>
      </c>
      <c r="F1950" s="135"/>
    </row>
    <row r="1951" spans="1:6" s="7" customFormat="1" ht="18" customHeight="1" x14ac:dyDescent="0.25">
      <c r="A1951" s="22" t="s">
        <v>2117</v>
      </c>
      <c r="B1951" s="23" t="s">
        <v>8694</v>
      </c>
      <c r="C1951" s="23" t="s">
        <v>598</v>
      </c>
      <c r="D1951" s="23" t="s">
        <v>7388</v>
      </c>
      <c r="E1951" s="146" t="s">
        <v>8467</v>
      </c>
      <c r="F1951" s="135"/>
    </row>
    <row r="1952" spans="1:6" s="7" customFormat="1" ht="18" customHeight="1" x14ac:dyDescent="0.25">
      <c r="A1952" s="16" t="s">
        <v>2117</v>
      </c>
      <c r="B1952" s="17">
        <v>3</v>
      </c>
      <c r="C1952" s="17">
        <v>1</v>
      </c>
      <c r="D1952" s="17" t="s">
        <v>6519</v>
      </c>
      <c r="E1952" s="155" t="s">
        <v>7920</v>
      </c>
      <c r="F1952" s="135"/>
    </row>
    <row r="1953" spans="1:6" s="7" customFormat="1" ht="18" customHeight="1" x14ac:dyDescent="0.25">
      <c r="A1953" s="16" t="s">
        <v>2117</v>
      </c>
      <c r="B1953" s="17">
        <v>3</v>
      </c>
      <c r="C1953" s="17">
        <v>1</v>
      </c>
      <c r="D1953" s="17" t="s">
        <v>6521</v>
      </c>
      <c r="E1953" s="155" t="s">
        <v>7921</v>
      </c>
      <c r="F1953" s="135"/>
    </row>
    <row r="1954" spans="1:6" s="7" customFormat="1" ht="18" customHeight="1" x14ac:dyDescent="0.25">
      <c r="A1954" s="16" t="s">
        <v>2117</v>
      </c>
      <c r="B1954" s="17">
        <v>3</v>
      </c>
      <c r="C1954" s="17">
        <v>1</v>
      </c>
      <c r="D1954" s="17" t="s">
        <v>5653</v>
      </c>
      <c r="E1954" s="155" t="s">
        <v>8825</v>
      </c>
      <c r="F1954" s="135"/>
    </row>
    <row r="1955" spans="1:6" s="7" customFormat="1" ht="18" customHeight="1" x14ac:dyDescent="0.25">
      <c r="A1955" s="16" t="s">
        <v>2117</v>
      </c>
      <c r="B1955" s="17">
        <v>3</v>
      </c>
      <c r="C1955" s="17">
        <v>1</v>
      </c>
      <c r="D1955" s="17" t="s">
        <v>4783</v>
      </c>
      <c r="E1955" s="155" t="s">
        <v>8826</v>
      </c>
      <c r="F1955" s="135"/>
    </row>
    <row r="1956" spans="1:6" s="7" customFormat="1" ht="18" customHeight="1" x14ac:dyDescent="0.25">
      <c r="A1956" s="16" t="s">
        <v>2117</v>
      </c>
      <c r="B1956" s="17">
        <v>3</v>
      </c>
      <c r="C1956" s="17">
        <v>1</v>
      </c>
      <c r="D1956" s="17" t="s">
        <v>1218</v>
      </c>
      <c r="E1956" s="155" t="s">
        <v>6522</v>
      </c>
      <c r="F1956" s="135"/>
    </row>
    <row r="1957" spans="1:6" s="7" customFormat="1" ht="18" customHeight="1" x14ac:dyDescent="0.25">
      <c r="A1957" s="14" t="s">
        <v>2117</v>
      </c>
      <c r="B1957" s="15">
        <v>3</v>
      </c>
      <c r="C1957" s="15">
        <v>2</v>
      </c>
      <c r="D1957" s="15" t="s">
        <v>9563</v>
      </c>
      <c r="E1957" s="120" t="s">
        <v>6494</v>
      </c>
      <c r="F1957" s="135"/>
    </row>
    <row r="1958" spans="1:6" s="7" customFormat="1" ht="18" customHeight="1" x14ac:dyDescent="0.25">
      <c r="A1958" s="22" t="s">
        <v>2117</v>
      </c>
      <c r="B1958" s="23" t="s">
        <v>8694</v>
      </c>
      <c r="C1958" s="23" t="s">
        <v>5218</v>
      </c>
      <c r="D1958" s="23" t="s">
        <v>3002</v>
      </c>
      <c r="E1958" s="146" t="s">
        <v>6495</v>
      </c>
      <c r="F1958" s="135"/>
    </row>
    <row r="1959" spans="1:6" s="7" customFormat="1" ht="18" customHeight="1" x14ac:dyDescent="0.25">
      <c r="A1959" s="16" t="s">
        <v>2117</v>
      </c>
      <c r="B1959" s="17">
        <v>3</v>
      </c>
      <c r="C1959" s="17">
        <v>2</v>
      </c>
      <c r="D1959" s="17" t="s">
        <v>597</v>
      </c>
      <c r="E1959" s="141" t="s">
        <v>7365</v>
      </c>
      <c r="F1959" s="135"/>
    </row>
    <row r="1960" spans="1:6" s="7" customFormat="1" ht="18" customHeight="1" x14ac:dyDescent="0.25">
      <c r="A1960" s="16" t="s">
        <v>2117</v>
      </c>
      <c r="B1960" s="17">
        <v>3</v>
      </c>
      <c r="C1960" s="17">
        <v>2</v>
      </c>
      <c r="D1960" s="17" t="s">
        <v>2997</v>
      </c>
      <c r="E1960" s="141" t="s">
        <v>7366</v>
      </c>
      <c r="F1960" s="135"/>
    </row>
    <row r="1961" spans="1:6" s="7" customFormat="1" ht="18" customHeight="1" x14ac:dyDescent="0.25">
      <c r="A1961" s="16" t="s">
        <v>2117</v>
      </c>
      <c r="B1961" s="17">
        <v>3</v>
      </c>
      <c r="C1961" s="17">
        <v>2</v>
      </c>
      <c r="D1961" s="17" t="s">
        <v>3905</v>
      </c>
      <c r="E1961" s="141" t="s">
        <v>7367</v>
      </c>
      <c r="F1961" s="135"/>
    </row>
    <row r="1962" spans="1:6" s="7" customFormat="1" ht="18" customHeight="1" x14ac:dyDescent="0.25">
      <c r="A1962" s="16" t="s">
        <v>2117</v>
      </c>
      <c r="B1962" s="17">
        <v>3</v>
      </c>
      <c r="C1962" s="17">
        <v>2</v>
      </c>
      <c r="D1962" s="17" t="s">
        <v>2117</v>
      </c>
      <c r="E1962" s="141" t="s">
        <v>7368</v>
      </c>
      <c r="F1962" s="135"/>
    </row>
    <row r="1963" spans="1:6" s="7" customFormat="1" ht="18" customHeight="1" x14ac:dyDescent="0.25">
      <c r="A1963" s="16" t="s">
        <v>2117</v>
      </c>
      <c r="B1963" s="17">
        <v>3</v>
      </c>
      <c r="C1963" s="17">
        <v>2</v>
      </c>
      <c r="D1963" s="17" t="s">
        <v>2119</v>
      </c>
      <c r="E1963" s="141" t="s">
        <v>8405</v>
      </c>
      <c r="F1963" s="135"/>
    </row>
    <row r="1964" spans="1:6" s="7" customFormat="1" ht="18" customHeight="1" x14ac:dyDescent="0.25">
      <c r="A1964" s="22" t="s">
        <v>2117</v>
      </c>
      <c r="B1964" s="23" t="s">
        <v>8694</v>
      </c>
      <c r="C1964" s="23" t="s">
        <v>5218</v>
      </c>
      <c r="D1964" s="23" t="s">
        <v>7388</v>
      </c>
      <c r="E1964" s="146" t="s">
        <v>8406</v>
      </c>
      <c r="F1964" s="135"/>
    </row>
    <row r="1965" spans="1:6" s="7" customFormat="1" ht="18" customHeight="1" x14ac:dyDescent="0.25">
      <c r="A1965" s="16" t="s">
        <v>2117</v>
      </c>
      <c r="B1965" s="17">
        <v>3</v>
      </c>
      <c r="C1965" s="17">
        <v>2</v>
      </c>
      <c r="D1965" s="17" t="s">
        <v>6519</v>
      </c>
      <c r="E1965" s="141" t="s">
        <v>8083</v>
      </c>
      <c r="F1965" s="135"/>
    </row>
    <row r="1966" spans="1:6" s="7" customFormat="1" ht="18" customHeight="1" x14ac:dyDescent="0.25">
      <c r="A1966" s="16" t="s">
        <v>2117</v>
      </c>
      <c r="B1966" s="17">
        <v>3</v>
      </c>
      <c r="C1966" s="17">
        <v>2</v>
      </c>
      <c r="D1966" s="17" t="s">
        <v>6521</v>
      </c>
      <c r="E1966" s="141" t="s">
        <v>6140</v>
      </c>
      <c r="F1966" s="135"/>
    </row>
    <row r="1967" spans="1:6" s="7" customFormat="1" ht="18" customHeight="1" x14ac:dyDescent="0.25">
      <c r="A1967" s="16" t="s">
        <v>2117</v>
      </c>
      <c r="B1967" s="17">
        <v>3</v>
      </c>
      <c r="C1967" s="17">
        <v>2</v>
      </c>
      <c r="D1967" s="17" t="s">
        <v>5653</v>
      </c>
      <c r="E1967" s="141" t="s">
        <v>6141</v>
      </c>
      <c r="F1967" s="135"/>
    </row>
    <row r="1968" spans="1:6" s="7" customFormat="1" ht="18" customHeight="1" x14ac:dyDescent="0.25">
      <c r="A1968" s="16" t="s">
        <v>2117</v>
      </c>
      <c r="B1968" s="17">
        <v>3</v>
      </c>
      <c r="C1968" s="17">
        <v>2</v>
      </c>
      <c r="D1968" s="17" t="s">
        <v>4783</v>
      </c>
      <c r="E1968" s="141" t="s">
        <v>6428</v>
      </c>
      <c r="F1968" s="135"/>
    </row>
    <row r="1969" spans="1:6" s="7" customFormat="1" ht="18" customHeight="1" x14ac:dyDescent="0.25">
      <c r="A1969" s="16" t="s">
        <v>2117</v>
      </c>
      <c r="B1969" s="17">
        <v>3</v>
      </c>
      <c r="C1969" s="17">
        <v>2</v>
      </c>
      <c r="D1969" s="17" t="s">
        <v>1218</v>
      </c>
      <c r="E1969" s="141" t="s">
        <v>6429</v>
      </c>
      <c r="F1969" s="135"/>
    </row>
    <row r="1970" spans="1:6" s="7" customFormat="1" ht="18" customHeight="1" x14ac:dyDescent="0.25">
      <c r="A1970" s="14" t="s">
        <v>2117</v>
      </c>
      <c r="B1970" s="15">
        <v>3</v>
      </c>
      <c r="C1970" s="15">
        <v>3</v>
      </c>
      <c r="D1970" s="15" t="s">
        <v>9563</v>
      </c>
      <c r="E1970" s="120" t="s">
        <v>8120</v>
      </c>
      <c r="F1970" s="135"/>
    </row>
    <row r="1971" spans="1:6" s="7" customFormat="1" ht="18" customHeight="1" x14ac:dyDescent="0.25">
      <c r="A1971" s="22" t="s">
        <v>2117</v>
      </c>
      <c r="B1971" s="23" t="s">
        <v>8694</v>
      </c>
      <c r="C1971" s="23" t="s">
        <v>8694</v>
      </c>
      <c r="D1971" s="23" t="s">
        <v>3002</v>
      </c>
      <c r="E1971" s="146" t="s">
        <v>6430</v>
      </c>
      <c r="F1971" s="135"/>
    </row>
    <row r="1972" spans="1:6" s="7" customFormat="1" ht="18" customHeight="1" x14ac:dyDescent="0.25">
      <c r="A1972" s="16" t="s">
        <v>2117</v>
      </c>
      <c r="B1972" s="17">
        <v>3</v>
      </c>
      <c r="C1972" s="17">
        <v>3</v>
      </c>
      <c r="D1972" s="17" t="s">
        <v>597</v>
      </c>
      <c r="E1972" s="141" t="s">
        <v>9432</v>
      </c>
      <c r="F1972" s="135"/>
    </row>
    <row r="1973" spans="1:6" s="7" customFormat="1" ht="18" customHeight="1" x14ac:dyDescent="0.25">
      <c r="A1973" s="16" t="s">
        <v>2117</v>
      </c>
      <c r="B1973" s="17">
        <v>3</v>
      </c>
      <c r="C1973" s="17">
        <v>3</v>
      </c>
      <c r="D1973" s="17" t="s">
        <v>2997</v>
      </c>
      <c r="E1973" s="141" t="s">
        <v>1955</v>
      </c>
      <c r="F1973" s="135"/>
    </row>
    <row r="1974" spans="1:6" s="7" customFormat="1" ht="18" customHeight="1" x14ac:dyDescent="0.25">
      <c r="A1974" s="16" t="s">
        <v>2117</v>
      </c>
      <c r="B1974" s="17">
        <v>3</v>
      </c>
      <c r="C1974" s="17">
        <v>3</v>
      </c>
      <c r="D1974" s="17" t="s">
        <v>3905</v>
      </c>
      <c r="E1974" s="141" t="s">
        <v>1956</v>
      </c>
      <c r="F1974" s="135"/>
    </row>
    <row r="1975" spans="1:6" s="7" customFormat="1" ht="18" customHeight="1" x14ac:dyDescent="0.25">
      <c r="A1975" s="16" t="s">
        <v>2117</v>
      </c>
      <c r="B1975" s="17">
        <v>3</v>
      </c>
      <c r="C1975" s="17">
        <v>3</v>
      </c>
      <c r="D1975" s="17" t="s">
        <v>2117</v>
      </c>
      <c r="E1975" s="141" t="s">
        <v>1957</v>
      </c>
      <c r="F1975" s="135"/>
    </row>
    <row r="1976" spans="1:6" s="7" customFormat="1" ht="18" customHeight="1" x14ac:dyDescent="0.25">
      <c r="A1976" s="16" t="s">
        <v>2117</v>
      </c>
      <c r="B1976" s="17">
        <v>3</v>
      </c>
      <c r="C1976" s="17">
        <v>3</v>
      </c>
      <c r="D1976" s="17" t="s">
        <v>2119</v>
      </c>
      <c r="E1976" s="141" t="s">
        <v>1958</v>
      </c>
      <c r="F1976" s="135"/>
    </row>
    <row r="1977" spans="1:6" s="7" customFormat="1" ht="18" customHeight="1" x14ac:dyDescent="0.25">
      <c r="A1977" s="22" t="s">
        <v>2117</v>
      </c>
      <c r="B1977" s="23" t="s">
        <v>8694</v>
      </c>
      <c r="C1977" s="23" t="s">
        <v>8694</v>
      </c>
      <c r="D1977" s="23" t="s">
        <v>7388</v>
      </c>
      <c r="E1977" s="146" t="s">
        <v>1959</v>
      </c>
      <c r="F1977" s="135"/>
    </row>
    <row r="1978" spans="1:6" s="7" customFormat="1" ht="18" customHeight="1" x14ac:dyDescent="0.25">
      <c r="A1978" s="16" t="s">
        <v>2117</v>
      </c>
      <c r="B1978" s="17">
        <v>3</v>
      </c>
      <c r="C1978" s="17">
        <v>3</v>
      </c>
      <c r="D1978" s="17" t="s">
        <v>6519</v>
      </c>
      <c r="E1978" s="141" t="s">
        <v>8067</v>
      </c>
      <c r="F1978" s="135"/>
    </row>
    <row r="1979" spans="1:6" s="7" customFormat="1" ht="18" customHeight="1" x14ac:dyDescent="0.25">
      <c r="A1979" s="16" t="s">
        <v>2117</v>
      </c>
      <c r="B1979" s="17">
        <v>3</v>
      </c>
      <c r="C1979" s="17">
        <v>3</v>
      </c>
      <c r="D1979" s="17" t="s">
        <v>6521</v>
      </c>
      <c r="E1979" s="141" t="s">
        <v>9075</v>
      </c>
      <c r="F1979" s="135"/>
    </row>
    <row r="1980" spans="1:6" s="7" customFormat="1" ht="18" customHeight="1" x14ac:dyDescent="0.25">
      <c r="A1980" s="16" t="s">
        <v>2117</v>
      </c>
      <c r="B1980" s="17">
        <v>3</v>
      </c>
      <c r="C1980" s="17">
        <v>3</v>
      </c>
      <c r="D1980" s="17" t="s">
        <v>5653</v>
      </c>
      <c r="E1980" s="141" t="s">
        <v>9076</v>
      </c>
      <c r="F1980" s="135"/>
    </row>
    <row r="1981" spans="1:6" s="7" customFormat="1" ht="18" customHeight="1" x14ac:dyDescent="0.25">
      <c r="A1981" s="16" t="s">
        <v>2117</v>
      </c>
      <c r="B1981" s="17">
        <v>3</v>
      </c>
      <c r="C1981" s="17">
        <v>3</v>
      </c>
      <c r="D1981" s="17" t="s">
        <v>4783</v>
      </c>
      <c r="E1981" s="141" t="s">
        <v>9077</v>
      </c>
      <c r="F1981" s="135"/>
    </row>
    <row r="1982" spans="1:6" s="7" customFormat="1" ht="18" customHeight="1" x14ac:dyDescent="0.25">
      <c r="A1982" s="16" t="s">
        <v>2117</v>
      </c>
      <c r="B1982" s="17">
        <v>3</v>
      </c>
      <c r="C1982" s="17">
        <v>3</v>
      </c>
      <c r="D1982" s="17" t="s">
        <v>1218</v>
      </c>
      <c r="E1982" s="141" t="s">
        <v>8549</v>
      </c>
      <c r="F1982" s="135"/>
    </row>
    <row r="1983" spans="1:6" s="7" customFormat="1" ht="18" customHeight="1" x14ac:dyDescent="0.25">
      <c r="A1983" s="14" t="s">
        <v>2117</v>
      </c>
      <c r="B1983" s="15">
        <v>3</v>
      </c>
      <c r="C1983" s="15">
        <v>4</v>
      </c>
      <c r="D1983" s="15" t="s">
        <v>9563</v>
      </c>
      <c r="E1983" s="120" t="s">
        <v>6648</v>
      </c>
      <c r="F1983" s="135"/>
    </row>
    <row r="1984" spans="1:6" s="7" customFormat="1" ht="18" customHeight="1" x14ac:dyDescent="0.25">
      <c r="A1984" s="22" t="s">
        <v>2117</v>
      </c>
      <c r="B1984" s="23" t="s">
        <v>8694</v>
      </c>
      <c r="C1984" s="23" t="s">
        <v>8847</v>
      </c>
      <c r="D1984" s="23" t="s">
        <v>3002</v>
      </c>
      <c r="E1984" s="146" t="s">
        <v>6649</v>
      </c>
      <c r="F1984" s="135"/>
    </row>
    <row r="1985" spans="1:6" s="7" customFormat="1" ht="18" customHeight="1" x14ac:dyDescent="0.25">
      <c r="A1985" s="16" t="s">
        <v>2117</v>
      </c>
      <c r="B1985" s="17">
        <v>3</v>
      </c>
      <c r="C1985" s="17">
        <v>4</v>
      </c>
      <c r="D1985" s="17" t="s">
        <v>597</v>
      </c>
      <c r="E1985" s="141" t="s">
        <v>2901</v>
      </c>
      <c r="F1985" s="135"/>
    </row>
    <row r="1986" spans="1:6" s="7" customFormat="1" ht="18" customHeight="1" x14ac:dyDescent="0.25">
      <c r="A1986" s="16" t="s">
        <v>2117</v>
      </c>
      <c r="B1986" s="17">
        <v>3</v>
      </c>
      <c r="C1986" s="17">
        <v>4</v>
      </c>
      <c r="D1986" s="17" t="s">
        <v>2997</v>
      </c>
      <c r="E1986" s="141" t="s">
        <v>3795</v>
      </c>
      <c r="F1986" s="135"/>
    </row>
    <row r="1987" spans="1:6" s="7" customFormat="1" ht="18" customHeight="1" x14ac:dyDescent="0.25">
      <c r="A1987" s="16" t="s">
        <v>2117</v>
      </c>
      <c r="B1987" s="17">
        <v>3</v>
      </c>
      <c r="C1987" s="17">
        <v>4</v>
      </c>
      <c r="D1987" s="17" t="s">
        <v>3905</v>
      </c>
      <c r="E1987" s="141" t="s">
        <v>6432</v>
      </c>
      <c r="F1987" s="135"/>
    </row>
    <row r="1988" spans="1:6" s="7" customFormat="1" ht="18" customHeight="1" x14ac:dyDescent="0.25">
      <c r="A1988" s="16" t="s">
        <v>2117</v>
      </c>
      <c r="B1988" s="17">
        <v>3</v>
      </c>
      <c r="C1988" s="17">
        <v>4</v>
      </c>
      <c r="D1988" s="17" t="s">
        <v>2117</v>
      </c>
      <c r="E1988" s="141" t="s">
        <v>9105</v>
      </c>
      <c r="F1988" s="135"/>
    </row>
    <row r="1989" spans="1:6" s="7" customFormat="1" ht="18" customHeight="1" x14ac:dyDescent="0.25">
      <c r="A1989" s="16" t="s">
        <v>2117</v>
      </c>
      <c r="B1989" s="17">
        <v>3</v>
      </c>
      <c r="C1989" s="17">
        <v>4</v>
      </c>
      <c r="D1989" s="17" t="s">
        <v>2119</v>
      </c>
      <c r="E1989" s="141" t="s">
        <v>5550</v>
      </c>
      <c r="F1989" s="135"/>
    </row>
    <row r="1990" spans="1:6" s="7" customFormat="1" ht="18" customHeight="1" x14ac:dyDescent="0.25">
      <c r="A1990" s="22" t="s">
        <v>2117</v>
      </c>
      <c r="B1990" s="23" t="s">
        <v>8694</v>
      </c>
      <c r="C1990" s="23" t="s">
        <v>8847</v>
      </c>
      <c r="D1990" s="23" t="s">
        <v>7388</v>
      </c>
      <c r="E1990" s="146" t="s">
        <v>9104</v>
      </c>
      <c r="F1990" s="135"/>
    </row>
    <row r="1991" spans="1:6" s="7" customFormat="1" ht="18" customHeight="1" x14ac:dyDescent="0.25">
      <c r="A1991" s="16" t="s">
        <v>2117</v>
      </c>
      <c r="B1991" s="17">
        <v>3</v>
      </c>
      <c r="C1991" s="17">
        <v>4</v>
      </c>
      <c r="D1991" s="17" t="s">
        <v>6519</v>
      </c>
      <c r="E1991" s="141" t="s">
        <v>2904</v>
      </c>
      <c r="F1991" s="135"/>
    </row>
    <row r="1992" spans="1:6" s="7" customFormat="1" ht="18" customHeight="1" x14ac:dyDescent="0.25">
      <c r="A1992" s="16" t="s">
        <v>2117</v>
      </c>
      <c r="B1992" s="17">
        <v>3</v>
      </c>
      <c r="C1992" s="17">
        <v>4</v>
      </c>
      <c r="D1992" s="17" t="s">
        <v>6521</v>
      </c>
      <c r="E1992" s="141" t="s">
        <v>3797</v>
      </c>
      <c r="F1992" s="135"/>
    </row>
    <row r="1993" spans="1:6" s="7" customFormat="1" ht="18" customHeight="1" x14ac:dyDescent="0.25">
      <c r="A1993" s="16" t="s">
        <v>2117</v>
      </c>
      <c r="B1993" s="17">
        <v>3</v>
      </c>
      <c r="C1993" s="17">
        <v>4</v>
      </c>
      <c r="D1993" s="17" t="s">
        <v>5653</v>
      </c>
      <c r="E1993" s="141" t="s">
        <v>9243</v>
      </c>
      <c r="F1993" s="135"/>
    </row>
    <row r="1994" spans="1:6" s="7" customFormat="1" ht="18" customHeight="1" x14ac:dyDescent="0.25">
      <c r="A1994" s="16" t="s">
        <v>2117</v>
      </c>
      <c r="B1994" s="17">
        <v>3</v>
      </c>
      <c r="C1994" s="17">
        <v>4</v>
      </c>
      <c r="D1994" s="17" t="s">
        <v>4783</v>
      </c>
      <c r="E1994" s="141" t="s">
        <v>9244</v>
      </c>
      <c r="F1994" s="135"/>
    </row>
    <row r="1995" spans="1:6" s="7" customFormat="1" ht="18" customHeight="1" x14ac:dyDescent="0.25">
      <c r="A1995" s="16" t="s">
        <v>2117</v>
      </c>
      <c r="B1995" s="17">
        <v>3</v>
      </c>
      <c r="C1995" s="17">
        <v>4</v>
      </c>
      <c r="D1995" s="17" t="s">
        <v>1218</v>
      </c>
      <c r="E1995" s="141" t="s">
        <v>8176</v>
      </c>
      <c r="F1995" s="135"/>
    </row>
    <row r="1996" spans="1:6" s="7" customFormat="1" ht="18" customHeight="1" x14ac:dyDescent="0.25">
      <c r="A1996" s="14" t="s">
        <v>2117</v>
      </c>
      <c r="B1996" s="15" t="s">
        <v>8694</v>
      </c>
      <c r="C1996" s="15" t="s">
        <v>1331</v>
      </c>
      <c r="D1996" s="15" t="s">
        <v>9563</v>
      </c>
      <c r="E1996" s="120" t="s">
        <v>7287</v>
      </c>
      <c r="F1996" s="135"/>
    </row>
    <row r="1997" spans="1:6" s="7" customFormat="1" ht="18" customHeight="1" x14ac:dyDescent="0.25">
      <c r="A1997" s="22" t="s">
        <v>2117</v>
      </c>
      <c r="B1997" s="23" t="s">
        <v>8694</v>
      </c>
      <c r="C1997" s="23" t="s">
        <v>1331</v>
      </c>
      <c r="D1997" s="23" t="s">
        <v>3002</v>
      </c>
      <c r="E1997" s="146" t="s">
        <v>7288</v>
      </c>
      <c r="F1997" s="135"/>
    </row>
    <row r="1998" spans="1:6" s="7" customFormat="1" ht="18" customHeight="1" x14ac:dyDescent="0.25">
      <c r="A1998" s="46" t="s">
        <v>2117</v>
      </c>
      <c r="B1998" s="47" t="s">
        <v>8694</v>
      </c>
      <c r="C1998" s="47" t="s">
        <v>1331</v>
      </c>
      <c r="D1998" s="47" t="s">
        <v>597</v>
      </c>
      <c r="E1998" s="155" t="s">
        <v>7289</v>
      </c>
      <c r="F1998" s="135"/>
    </row>
    <row r="1999" spans="1:6" s="7" customFormat="1" ht="18" customHeight="1" x14ac:dyDescent="0.25">
      <c r="A1999" s="46" t="s">
        <v>2117</v>
      </c>
      <c r="B1999" s="47" t="s">
        <v>8694</v>
      </c>
      <c r="C1999" s="47" t="s">
        <v>1331</v>
      </c>
      <c r="D1999" s="47" t="s">
        <v>2997</v>
      </c>
      <c r="E1999" s="155" t="s">
        <v>8222</v>
      </c>
      <c r="F1999" s="135"/>
    </row>
    <row r="2000" spans="1:6" s="7" customFormat="1" ht="18" customHeight="1" x14ac:dyDescent="0.25">
      <c r="A2000" s="46" t="s">
        <v>2117</v>
      </c>
      <c r="B2000" s="47" t="s">
        <v>8694</v>
      </c>
      <c r="C2000" s="47" t="s">
        <v>1331</v>
      </c>
      <c r="D2000" s="47" t="s">
        <v>3905</v>
      </c>
      <c r="E2000" s="155" t="s">
        <v>8227</v>
      </c>
      <c r="F2000" s="135"/>
    </row>
    <row r="2001" spans="1:6" s="7" customFormat="1" ht="18" customHeight="1" x14ac:dyDescent="0.25">
      <c r="A2001" s="46" t="s">
        <v>2117</v>
      </c>
      <c r="B2001" s="47" t="s">
        <v>8694</v>
      </c>
      <c r="C2001" s="47" t="s">
        <v>1331</v>
      </c>
      <c r="D2001" s="47" t="s">
        <v>2117</v>
      </c>
      <c r="E2001" s="155" t="s">
        <v>2945</v>
      </c>
      <c r="F2001" s="135"/>
    </row>
    <row r="2002" spans="1:6" s="7" customFormat="1" ht="18" customHeight="1" x14ac:dyDescent="0.25">
      <c r="A2002" s="46" t="s">
        <v>2117</v>
      </c>
      <c r="B2002" s="47" t="s">
        <v>8694</v>
      </c>
      <c r="C2002" s="47" t="s">
        <v>1331</v>
      </c>
      <c r="D2002" s="47" t="s">
        <v>2119</v>
      </c>
      <c r="E2002" s="155" t="s">
        <v>2946</v>
      </c>
      <c r="F2002" s="135"/>
    </row>
    <row r="2003" spans="1:6" s="7" customFormat="1" ht="18" customHeight="1" x14ac:dyDescent="0.25">
      <c r="A2003" s="22" t="s">
        <v>2117</v>
      </c>
      <c r="B2003" s="23" t="s">
        <v>8694</v>
      </c>
      <c r="C2003" s="23" t="s">
        <v>1331</v>
      </c>
      <c r="D2003" s="23" t="s">
        <v>7388</v>
      </c>
      <c r="E2003" s="146" t="s">
        <v>2947</v>
      </c>
      <c r="F2003" s="135"/>
    </row>
    <row r="2004" spans="1:6" s="7" customFormat="1" ht="18" customHeight="1" x14ac:dyDescent="0.25">
      <c r="A2004" s="46" t="s">
        <v>2117</v>
      </c>
      <c r="B2004" s="47" t="s">
        <v>8694</v>
      </c>
      <c r="C2004" s="47" t="s">
        <v>1331</v>
      </c>
      <c r="D2004" s="47" t="s">
        <v>6519</v>
      </c>
      <c r="E2004" s="155" t="s">
        <v>2948</v>
      </c>
      <c r="F2004" s="135"/>
    </row>
    <row r="2005" spans="1:6" s="7" customFormat="1" ht="18" customHeight="1" x14ac:dyDescent="0.25">
      <c r="A2005" s="46" t="s">
        <v>2117</v>
      </c>
      <c r="B2005" s="47" t="s">
        <v>8694</v>
      </c>
      <c r="C2005" s="47" t="s">
        <v>1331</v>
      </c>
      <c r="D2005" s="47" t="s">
        <v>6521</v>
      </c>
      <c r="E2005" s="155" t="s">
        <v>2949</v>
      </c>
      <c r="F2005" s="135"/>
    </row>
    <row r="2006" spans="1:6" s="7" customFormat="1" ht="18" customHeight="1" x14ac:dyDescent="0.25">
      <c r="A2006" s="46" t="s">
        <v>2117</v>
      </c>
      <c r="B2006" s="47" t="s">
        <v>8694</v>
      </c>
      <c r="C2006" s="47" t="s">
        <v>1331</v>
      </c>
      <c r="D2006" s="47" t="s">
        <v>5653</v>
      </c>
      <c r="E2006" s="155" t="s">
        <v>2950</v>
      </c>
      <c r="F2006" s="135"/>
    </row>
    <row r="2007" spans="1:6" s="7" customFormat="1" ht="18" customHeight="1" x14ac:dyDescent="0.25">
      <c r="A2007" s="46" t="s">
        <v>2117</v>
      </c>
      <c r="B2007" s="47" t="s">
        <v>8694</v>
      </c>
      <c r="C2007" s="47" t="s">
        <v>1331</v>
      </c>
      <c r="D2007" s="47" t="s">
        <v>4783</v>
      </c>
      <c r="E2007" s="155" t="s">
        <v>2951</v>
      </c>
      <c r="F2007" s="135"/>
    </row>
    <row r="2008" spans="1:6" s="7" customFormat="1" ht="18" customHeight="1" x14ac:dyDescent="0.25">
      <c r="A2008" s="46" t="s">
        <v>2117</v>
      </c>
      <c r="B2008" s="47" t="s">
        <v>8694</v>
      </c>
      <c r="C2008" s="47" t="s">
        <v>1331</v>
      </c>
      <c r="D2008" s="47" t="s">
        <v>1218</v>
      </c>
      <c r="E2008" s="155" t="s">
        <v>7331</v>
      </c>
      <c r="F2008" s="135"/>
    </row>
    <row r="2009" spans="1:6" s="7" customFormat="1" ht="18" customHeight="1" x14ac:dyDescent="0.25">
      <c r="A2009" s="14" t="s">
        <v>2117</v>
      </c>
      <c r="B2009" s="15">
        <v>3</v>
      </c>
      <c r="C2009" s="15">
        <v>9</v>
      </c>
      <c r="D2009" s="15" t="s">
        <v>9563</v>
      </c>
      <c r="E2009" s="120" t="s">
        <v>6461</v>
      </c>
      <c r="F2009" s="135"/>
    </row>
    <row r="2010" spans="1:6" s="7" customFormat="1" ht="18" customHeight="1" x14ac:dyDescent="0.25">
      <c r="A2010" s="22" t="s">
        <v>2117</v>
      </c>
      <c r="B2010" s="23" t="s">
        <v>8694</v>
      </c>
      <c r="C2010" s="23" t="s">
        <v>787</v>
      </c>
      <c r="D2010" s="23" t="s">
        <v>3002</v>
      </c>
      <c r="E2010" s="146" t="s">
        <v>5596</v>
      </c>
      <c r="F2010" s="135"/>
    </row>
    <row r="2011" spans="1:6" s="7" customFormat="1" ht="18" customHeight="1" x14ac:dyDescent="0.25">
      <c r="A2011" s="16" t="s">
        <v>2117</v>
      </c>
      <c r="B2011" s="17">
        <v>3</v>
      </c>
      <c r="C2011" s="17">
        <v>9</v>
      </c>
      <c r="D2011" s="17" t="s">
        <v>597</v>
      </c>
      <c r="E2011" s="141" t="s">
        <v>5597</v>
      </c>
      <c r="F2011" s="135"/>
    </row>
    <row r="2012" spans="1:6" s="7" customFormat="1" ht="18" customHeight="1" x14ac:dyDescent="0.25">
      <c r="A2012" s="16" t="s">
        <v>2117</v>
      </c>
      <c r="B2012" s="17">
        <v>3</v>
      </c>
      <c r="C2012" s="17">
        <v>9</v>
      </c>
      <c r="D2012" s="17" t="s">
        <v>2997</v>
      </c>
      <c r="E2012" s="141" t="s">
        <v>4733</v>
      </c>
      <c r="F2012" s="135"/>
    </row>
    <row r="2013" spans="1:6" s="7" customFormat="1" ht="18" customHeight="1" x14ac:dyDescent="0.25">
      <c r="A2013" s="16" t="s">
        <v>2117</v>
      </c>
      <c r="B2013" s="17">
        <v>3</v>
      </c>
      <c r="C2013" s="17">
        <v>9</v>
      </c>
      <c r="D2013" s="17" t="s">
        <v>3905</v>
      </c>
      <c r="E2013" s="141" t="s">
        <v>2943</v>
      </c>
      <c r="F2013" s="135"/>
    </row>
    <row r="2014" spans="1:6" s="7" customFormat="1" ht="18" customHeight="1" x14ac:dyDescent="0.25">
      <c r="A2014" s="16" t="s">
        <v>2117</v>
      </c>
      <c r="B2014" s="17">
        <v>3</v>
      </c>
      <c r="C2014" s="17">
        <v>9</v>
      </c>
      <c r="D2014" s="17" t="s">
        <v>2117</v>
      </c>
      <c r="E2014" s="141" t="s">
        <v>2054</v>
      </c>
      <c r="F2014" s="135"/>
    </row>
    <row r="2015" spans="1:6" s="7" customFormat="1" ht="18" customHeight="1" x14ac:dyDescent="0.25">
      <c r="A2015" s="16" t="s">
        <v>2117</v>
      </c>
      <c r="B2015" s="17">
        <v>3</v>
      </c>
      <c r="C2015" s="17">
        <v>9</v>
      </c>
      <c r="D2015" s="17" t="s">
        <v>2119</v>
      </c>
      <c r="E2015" s="141" t="s">
        <v>2055</v>
      </c>
      <c r="F2015" s="135"/>
    </row>
    <row r="2016" spans="1:6" s="7" customFormat="1" ht="18" customHeight="1" x14ac:dyDescent="0.25">
      <c r="A2016" s="22" t="s">
        <v>2117</v>
      </c>
      <c r="B2016" s="23" t="s">
        <v>8694</v>
      </c>
      <c r="C2016" s="23" t="s">
        <v>787</v>
      </c>
      <c r="D2016" s="23" t="s">
        <v>7388</v>
      </c>
      <c r="E2016" s="146" t="s">
        <v>2056</v>
      </c>
      <c r="F2016" s="135"/>
    </row>
    <row r="2017" spans="1:6" s="7" customFormat="1" ht="18" customHeight="1" x14ac:dyDescent="0.25">
      <c r="A2017" s="16" t="s">
        <v>2117</v>
      </c>
      <c r="B2017" s="17">
        <v>3</v>
      </c>
      <c r="C2017" s="17">
        <v>9</v>
      </c>
      <c r="D2017" s="17" t="s">
        <v>6519</v>
      </c>
      <c r="E2017" s="141" t="s">
        <v>2057</v>
      </c>
      <c r="F2017" s="135"/>
    </row>
    <row r="2018" spans="1:6" s="7" customFormat="1" ht="18" customHeight="1" x14ac:dyDescent="0.25">
      <c r="A2018" s="16" t="s">
        <v>2117</v>
      </c>
      <c r="B2018" s="17">
        <v>3</v>
      </c>
      <c r="C2018" s="17">
        <v>9</v>
      </c>
      <c r="D2018" s="17" t="s">
        <v>6521</v>
      </c>
      <c r="E2018" s="141" t="s">
        <v>8234</v>
      </c>
      <c r="F2018" s="135"/>
    </row>
    <row r="2019" spans="1:6" s="7" customFormat="1" ht="18" customHeight="1" x14ac:dyDescent="0.25">
      <c r="A2019" s="16" t="s">
        <v>2117</v>
      </c>
      <c r="B2019" s="17">
        <v>3</v>
      </c>
      <c r="C2019" s="17">
        <v>9</v>
      </c>
      <c r="D2019" s="17" t="s">
        <v>5653</v>
      </c>
      <c r="E2019" s="141" t="s">
        <v>7338</v>
      </c>
      <c r="F2019" s="135"/>
    </row>
    <row r="2020" spans="1:6" s="7" customFormat="1" ht="18" customHeight="1" x14ac:dyDescent="0.25">
      <c r="A2020" s="16" t="s">
        <v>2117</v>
      </c>
      <c r="B2020" s="17">
        <v>3</v>
      </c>
      <c r="C2020" s="17">
        <v>9</v>
      </c>
      <c r="D2020" s="17" t="s">
        <v>4783</v>
      </c>
      <c r="E2020" s="141" t="s">
        <v>2062</v>
      </c>
      <c r="F2020" s="135"/>
    </row>
    <row r="2021" spans="1:6" s="7" customFormat="1" ht="18" customHeight="1" x14ac:dyDescent="0.25">
      <c r="A2021" s="16" t="s">
        <v>2117</v>
      </c>
      <c r="B2021" s="17">
        <v>3</v>
      </c>
      <c r="C2021" s="17">
        <v>9</v>
      </c>
      <c r="D2021" s="17" t="s">
        <v>1218</v>
      </c>
      <c r="E2021" s="141" t="s">
        <v>2063</v>
      </c>
      <c r="F2021" s="135"/>
    </row>
    <row r="2022" spans="1:6" s="7" customFormat="1" ht="18" customHeight="1" x14ac:dyDescent="0.25">
      <c r="A2022" s="10" t="s">
        <v>2064</v>
      </c>
      <c r="B2022" s="11">
        <v>0</v>
      </c>
      <c r="C2022" s="11">
        <v>0</v>
      </c>
      <c r="D2022" s="11" t="s">
        <v>9563</v>
      </c>
      <c r="E2022" s="139" t="s">
        <v>2955</v>
      </c>
      <c r="F2022" s="135"/>
    </row>
    <row r="2023" spans="1:6" s="7" customFormat="1" ht="18" customHeight="1" x14ac:dyDescent="0.25">
      <c r="A2023" s="12" t="s">
        <v>2064</v>
      </c>
      <c r="B2023" s="13">
        <v>1</v>
      </c>
      <c r="C2023" s="13">
        <v>0</v>
      </c>
      <c r="D2023" s="13" t="s">
        <v>9563</v>
      </c>
      <c r="E2023" s="140" t="s">
        <v>9439</v>
      </c>
      <c r="F2023" s="135"/>
    </row>
    <row r="2024" spans="1:6" s="7" customFormat="1" ht="18" customHeight="1" x14ac:dyDescent="0.25">
      <c r="A2024" s="14" t="s">
        <v>2064</v>
      </c>
      <c r="B2024" s="15">
        <v>1</v>
      </c>
      <c r="C2024" s="15">
        <v>1</v>
      </c>
      <c r="D2024" s="15" t="s">
        <v>9563</v>
      </c>
      <c r="E2024" s="120" t="s">
        <v>9440</v>
      </c>
      <c r="F2024" s="135"/>
    </row>
    <row r="2025" spans="1:6" s="7" customFormat="1" ht="18" customHeight="1" x14ac:dyDescent="0.25">
      <c r="A2025" s="22" t="s">
        <v>2064</v>
      </c>
      <c r="B2025" s="23" t="s">
        <v>598</v>
      </c>
      <c r="C2025" s="23" t="s">
        <v>598</v>
      </c>
      <c r="D2025" s="23" t="s">
        <v>3002</v>
      </c>
      <c r="E2025" s="146" t="s">
        <v>9441</v>
      </c>
      <c r="F2025" s="135"/>
    </row>
    <row r="2026" spans="1:6" s="7" customFormat="1" ht="18" customHeight="1" x14ac:dyDescent="0.25">
      <c r="A2026" s="16" t="s">
        <v>2064</v>
      </c>
      <c r="B2026" s="17">
        <v>1</v>
      </c>
      <c r="C2026" s="17">
        <v>1</v>
      </c>
      <c r="D2026" s="17" t="s">
        <v>597</v>
      </c>
      <c r="E2026" s="141" t="s">
        <v>9300</v>
      </c>
      <c r="F2026" s="135"/>
    </row>
    <row r="2027" spans="1:6" s="7" customFormat="1" ht="18" customHeight="1" x14ac:dyDescent="0.25">
      <c r="A2027" s="16" t="s">
        <v>2064</v>
      </c>
      <c r="B2027" s="17">
        <v>1</v>
      </c>
      <c r="C2027" s="17">
        <v>1</v>
      </c>
      <c r="D2027" s="17" t="s">
        <v>2997</v>
      </c>
      <c r="E2027" s="141" t="s">
        <v>9301</v>
      </c>
      <c r="F2027" s="135"/>
    </row>
    <row r="2028" spans="1:6" s="7" customFormat="1" ht="18" customHeight="1" x14ac:dyDescent="0.25">
      <c r="A2028" s="16" t="s">
        <v>2064</v>
      </c>
      <c r="B2028" s="17">
        <v>1</v>
      </c>
      <c r="C2028" s="17">
        <v>1</v>
      </c>
      <c r="D2028" s="17" t="s">
        <v>3905</v>
      </c>
      <c r="E2028" s="141" t="s">
        <v>6632</v>
      </c>
      <c r="F2028" s="135"/>
    </row>
    <row r="2029" spans="1:6" s="7" customFormat="1" ht="18" customHeight="1" x14ac:dyDescent="0.25">
      <c r="A2029" s="16" t="s">
        <v>2064</v>
      </c>
      <c r="B2029" s="17">
        <v>1</v>
      </c>
      <c r="C2029" s="17">
        <v>1</v>
      </c>
      <c r="D2029" s="17" t="s">
        <v>2117</v>
      </c>
      <c r="E2029" s="141" t="s">
        <v>2114</v>
      </c>
      <c r="F2029" s="135"/>
    </row>
    <row r="2030" spans="1:6" s="7" customFormat="1" ht="18" customHeight="1" x14ac:dyDescent="0.25">
      <c r="A2030" s="16" t="s">
        <v>2064</v>
      </c>
      <c r="B2030" s="17">
        <v>1</v>
      </c>
      <c r="C2030" s="17">
        <v>1</v>
      </c>
      <c r="D2030" s="17" t="s">
        <v>2119</v>
      </c>
      <c r="E2030" s="141" t="s">
        <v>9290</v>
      </c>
      <c r="F2030" s="135"/>
    </row>
    <row r="2031" spans="1:6" s="7" customFormat="1" ht="18" customHeight="1" x14ac:dyDescent="0.25">
      <c r="A2031" s="22" t="s">
        <v>2064</v>
      </c>
      <c r="B2031" s="23" t="s">
        <v>598</v>
      </c>
      <c r="C2031" s="23" t="s">
        <v>598</v>
      </c>
      <c r="D2031" s="23" t="s">
        <v>7388</v>
      </c>
      <c r="E2031" s="146" t="s">
        <v>9296</v>
      </c>
      <c r="F2031" s="135"/>
    </row>
    <row r="2032" spans="1:6" s="7" customFormat="1" ht="18" customHeight="1" x14ac:dyDescent="0.25">
      <c r="A2032" s="16" t="s">
        <v>2064</v>
      </c>
      <c r="B2032" s="17">
        <v>1</v>
      </c>
      <c r="C2032" s="17">
        <v>1</v>
      </c>
      <c r="D2032" s="17" t="s">
        <v>6519</v>
      </c>
      <c r="E2032" s="141" t="s">
        <v>2058</v>
      </c>
      <c r="F2032" s="135"/>
    </row>
    <row r="2033" spans="1:6" s="7" customFormat="1" ht="18" customHeight="1" x14ac:dyDescent="0.25">
      <c r="A2033" s="16" t="s">
        <v>2064</v>
      </c>
      <c r="B2033" s="17">
        <v>1</v>
      </c>
      <c r="C2033" s="17">
        <v>1</v>
      </c>
      <c r="D2033" s="17" t="s">
        <v>6521</v>
      </c>
      <c r="E2033" s="141" t="s">
        <v>2059</v>
      </c>
      <c r="F2033" s="135"/>
    </row>
    <row r="2034" spans="1:6" s="7" customFormat="1" ht="18" customHeight="1" x14ac:dyDescent="0.25">
      <c r="A2034" s="16" t="s">
        <v>2064</v>
      </c>
      <c r="B2034" s="17">
        <v>1</v>
      </c>
      <c r="C2034" s="17">
        <v>1</v>
      </c>
      <c r="D2034" s="17" t="s">
        <v>5653</v>
      </c>
      <c r="E2034" s="141" t="s">
        <v>2060</v>
      </c>
      <c r="F2034" s="135"/>
    </row>
    <row r="2035" spans="1:6" s="7" customFormat="1" ht="18" customHeight="1" x14ac:dyDescent="0.25">
      <c r="A2035" s="16" t="s">
        <v>2064</v>
      </c>
      <c r="B2035" s="17">
        <v>1</v>
      </c>
      <c r="C2035" s="17">
        <v>1</v>
      </c>
      <c r="D2035" s="17" t="s">
        <v>4783</v>
      </c>
      <c r="E2035" s="141" t="s">
        <v>2061</v>
      </c>
      <c r="F2035" s="135"/>
    </row>
    <row r="2036" spans="1:6" s="7" customFormat="1" ht="18" customHeight="1" x14ac:dyDescent="0.25">
      <c r="A2036" s="16" t="s">
        <v>2064</v>
      </c>
      <c r="B2036" s="17">
        <v>1</v>
      </c>
      <c r="C2036" s="17">
        <v>1</v>
      </c>
      <c r="D2036" s="17" t="s">
        <v>1218</v>
      </c>
      <c r="E2036" s="141" t="s">
        <v>2426</v>
      </c>
      <c r="F2036" s="135"/>
    </row>
    <row r="2037" spans="1:6" s="7" customFormat="1" ht="18" customHeight="1" x14ac:dyDescent="0.25">
      <c r="A2037" s="14" t="s">
        <v>2064</v>
      </c>
      <c r="B2037" s="15">
        <v>1</v>
      </c>
      <c r="C2037" s="15">
        <v>2</v>
      </c>
      <c r="D2037" s="15" t="s">
        <v>9563</v>
      </c>
      <c r="E2037" s="120" t="s">
        <v>2427</v>
      </c>
      <c r="F2037" s="135"/>
    </row>
    <row r="2038" spans="1:6" s="7" customFormat="1" ht="18" customHeight="1" x14ac:dyDescent="0.25">
      <c r="A2038" s="22" t="s">
        <v>2064</v>
      </c>
      <c r="B2038" s="23" t="s">
        <v>598</v>
      </c>
      <c r="C2038" s="23" t="s">
        <v>5218</v>
      </c>
      <c r="D2038" s="23" t="s">
        <v>3002</v>
      </c>
      <c r="E2038" s="146" t="s">
        <v>2428</v>
      </c>
      <c r="F2038" s="135"/>
    </row>
    <row r="2039" spans="1:6" s="7" customFormat="1" ht="18" customHeight="1" x14ac:dyDescent="0.25">
      <c r="A2039" s="16" t="s">
        <v>2064</v>
      </c>
      <c r="B2039" s="17">
        <v>1</v>
      </c>
      <c r="C2039" s="17">
        <v>2</v>
      </c>
      <c r="D2039" s="17" t="s">
        <v>597</v>
      </c>
      <c r="E2039" s="141" t="s">
        <v>7493</v>
      </c>
      <c r="F2039" s="135"/>
    </row>
    <row r="2040" spans="1:6" s="7" customFormat="1" ht="18" customHeight="1" x14ac:dyDescent="0.25">
      <c r="A2040" s="16" t="s">
        <v>2064</v>
      </c>
      <c r="B2040" s="17">
        <v>1</v>
      </c>
      <c r="C2040" s="17">
        <v>2</v>
      </c>
      <c r="D2040" s="17" t="s">
        <v>2997</v>
      </c>
      <c r="E2040" s="141" t="s">
        <v>10183</v>
      </c>
      <c r="F2040" s="135"/>
    </row>
    <row r="2041" spans="1:6" s="7" customFormat="1" ht="18" customHeight="1" x14ac:dyDescent="0.25">
      <c r="A2041" s="16" t="s">
        <v>2064</v>
      </c>
      <c r="B2041" s="17">
        <v>1</v>
      </c>
      <c r="C2041" s="17">
        <v>2</v>
      </c>
      <c r="D2041" s="17" t="s">
        <v>3905</v>
      </c>
      <c r="E2041" s="141" t="s">
        <v>8314</v>
      </c>
      <c r="F2041" s="135"/>
    </row>
    <row r="2042" spans="1:6" s="7" customFormat="1" ht="18" customHeight="1" x14ac:dyDescent="0.25">
      <c r="A2042" s="16" t="s">
        <v>2064</v>
      </c>
      <c r="B2042" s="17">
        <v>1</v>
      </c>
      <c r="C2042" s="17">
        <v>2</v>
      </c>
      <c r="D2042" s="17" t="s">
        <v>2117</v>
      </c>
      <c r="E2042" s="141" t="s">
        <v>9530</v>
      </c>
      <c r="F2042" s="135"/>
    </row>
    <row r="2043" spans="1:6" s="7" customFormat="1" ht="18" customHeight="1" x14ac:dyDescent="0.25">
      <c r="A2043" s="16" t="s">
        <v>2064</v>
      </c>
      <c r="B2043" s="17">
        <v>1</v>
      </c>
      <c r="C2043" s="17">
        <v>2</v>
      </c>
      <c r="D2043" s="17" t="s">
        <v>2119</v>
      </c>
      <c r="E2043" s="141" t="s">
        <v>5607</v>
      </c>
      <c r="F2043" s="135"/>
    </row>
    <row r="2044" spans="1:6" s="7" customFormat="1" ht="18" customHeight="1" x14ac:dyDescent="0.25">
      <c r="A2044" s="22" t="s">
        <v>2064</v>
      </c>
      <c r="B2044" s="23" t="s">
        <v>598</v>
      </c>
      <c r="C2044" s="23" t="s">
        <v>5218</v>
      </c>
      <c r="D2044" s="23" t="s">
        <v>7388</v>
      </c>
      <c r="E2044" s="146" t="s">
        <v>10068</v>
      </c>
      <c r="F2044" s="135"/>
    </row>
    <row r="2045" spans="1:6" s="7" customFormat="1" ht="18" customHeight="1" x14ac:dyDescent="0.25">
      <c r="A2045" s="16" t="s">
        <v>2064</v>
      </c>
      <c r="B2045" s="17">
        <v>1</v>
      </c>
      <c r="C2045" s="17">
        <v>2</v>
      </c>
      <c r="D2045" s="17" t="s">
        <v>6519</v>
      </c>
      <c r="E2045" s="141" t="s">
        <v>10141</v>
      </c>
      <c r="F2045" s="135"/>
    </row>
    <row r="2046" spans="1:6" s="7" customFormat="1" ht="18" customHeight="1" x14ac:dyDescent="0.25">
      <c r="A2046" s="16" t="s">
        <v>2064</v>
      </c>
      <c r="B2046" s="17">
        <v>1</v>
      </c>
      <c r="C2046" s="17">
        <v>2</v>
      </c>
      <c r="D2046" s="17" t="s">
        <v>6521</v>
      </c>
      <c r="E2046" s="141" t="s">
        <v>6968</v>
      </c>
      <c r="F2046" s="135"/>
    </row>
    <row r="2047" spans="1:6" s="7" customFormat="1" ht="18" customHeight="1" x14ac:dyDescent="0.25">
      <c r="A2047" s="16" t="s">
        <v>2064</v>
      </c>
      <c r="B2047" s="17">
        <v>1</v>
      </c>
      <c r="C2047" s="17">
        <v>2</v>
      </c>
      <c r="D2047" s="17" t="s">
        <v>5653</v>
      </c>
      <c r="E2047" s="141" t="s">
        <v>6969</v>
      </c>
      <c r="F2047" s="135"/>
    </row>
    <row r="2048" spans="1:6" s="7" customFormat="1" ht="18" customHeight="1" x14ac:dyDescent="0.25">
      <c r="A2048" s="16" t="s">
        <v>2064</v>
      </c>
      <c r="B2048" s="17">
        <v>1</v>
      </c>
      <c r="C2048" s="17">
        <v>2</v>
      </c>
      <c r="D2048" s="17" t="s">
        <v>4783</v>
      </c>
      <c r="E2048" s="141" t="s">
        <v>6974</v>
      </c>
      <c r="F2048" s="135"/>
    </row>
    <row r="2049" spans="1:6" s="7" customFormat="1" ht="18" customHeight="1" x14ac:dyDescent="0.25">
      <c r="A2049" s="16" t="s">
        <v>2064</v>
      </c>
      <c r="B2049" s="17">
        <v>1</v>
      </c>
      <c r="C2049" s="17">
        <v>2</v>
      </c>
      <c r="D2049" s="17" t="s">
        <v>1218</v>
      </c>
      <c r="E2049" s="141" t="s">
        <v>6975</v>
      </c>
      <c r="F2049" s="135"/>
    </row>
    <row r="2050" spans="1:6" s="7" customFormat="1" ht="18" customHeight="1" x14ac:dyDescent="0.25">
      <c r="A2050" s="14" t="s">
        <v>2064</v>
      </c>
      <c r="B2050" s="15">
        <v>1</v>
      </c>
      <c r="C2050" s="15">
        <v>3</v>
      </c>
      <c r="D2050" s="15" t="s">
        <v>9563</v>
      </c>
      <c r="E2050" s="120" t="s">
        <v>6976</v>
      </c>
      <c r="F2050" s="135"/>
    </row>
    <row r="2051" spans="1:6" s="7" customFormat="1" ht="18" customHeight="1" x14ac:dyDescent="0.25">
      <c r="A2051" s="22" t="s">
        <v>2064</v>
      </c>
      <c r="B2051" s="23" t="s">
        <v>598</v>
      </c>
      <c r="C2051" s="23" t="s">
        <v>8694</v>
      </c>
      <c r="D2051" s="23" t="s">
        <v>3002</v>
      </c>
      <c r="E2051" s="146" t="s">
        <v>6977</v>
      </c>
      <c r="F2051" s="135"/>
    </row>
    <row r="2052" spans="1:6" s="7" customFormat="1" ht="18" customHeight="1" x14ac:dyDescent="0.25">
      <c r="A2052" s="16" t="s">
        <v>2064</v>
      </c>
      <c r="B2052" s="17">
        <v>1</v>
      </c>
      <c r="C2052" s="17">
        <v>3</v>
      </c>
      <c r="D2052" s="17" t="s">
        <v>597</v>
      </c>
      <c r="E2052" s="141" t="s">
        <v>6978</v>
      </c>
      <c r="F2052" s="135"/>
    </row>
    <row r="2053" spans="1:6" s="7" customFormat="1" ht="18" customHeight="1" x14ac:dyDescent="0.25">
      <c r="A2053" s="16" t="s">
        <v>2064</v>
      </c>
      <c r="B2053" s="17">
        <v>1</v>
      </c>
      <c r="C2053" s="17">
        <v>3</v>
      </c>
      <c r="D2053" s="17" t="s">
        <v>2997</v>
      </c>
      <c r="E2053" s="141" t="s">
        <v>6979</v>
      </c>
      <c r="F2053" s="135"/>
    </row>
    <row r="2054" spans="1:6" s="7" customFormat="1" ht="18" customHeight="1" x14ac:dyDescent="0.25">
      <c r="A2054" s="16" t="s">
        <v>2064</v>
      </c>
      <c r="B2054" s="17">
        <v>1</v>
      </c>
      <c r="C2054" s="17">
        <v>3</v>
      </c>
      <c r="D2054" s="17" t="s">
        <v>3905</v>
      </c>
      <c r="E2054" s="141" t="s">
        <v>6980</v>
      </c>
      <c r="F2054" s="135"/>
    </row>
    <row r="2055" spans="1:6" s="7" customFormat="1" ht="18" customHeight="1" x14ac:dyDescent="0.25">
      <c r="A2055" s="16" t="s">
        <v>2064</v>
      </c>
      <c r="B2055" s="17">
        <v>1</v>
      </c>
      <c r="C2055" s="17">
        <v>3</v>
      </c>
      <c r="D2055" s="17" t="s">
        <v>2117</v>
      </c>
      <c r="E2055" s="141" t="s">
        <v>6981</v>
      </c>
      <c r="F2055" s="135"/>
    </row>
    <row r="2056" spans="1:6" s="7" customFormat="1" ht="18" customHeight="1" x14ac:dyDescent="0.25">
      <c r="A2056" s="16" t="s">
        <v>2064</v>
      </c>
      <c r="B2056" s="17">
        <v>1</v>
      </c>
      <c r="C2056" s="17">
        <v>3</v>
      </c>
      <c r="D2056" s="17" t="s">
        <v>2119</v>
      </c>
      <c r="E2056" s="141" t="s">
        <v>8027</v>
      </c>
      <c r="F2056" s="135"/>
    </row>
    <row r="2057" spans="1:6" s="7" customFormat="1" ht="18" customHeight="1" x14ac:dyDescent="0.25">
      <c r="A2057" s="22" t="s">
        <v>2064</v>
      </c>
      <c r="B2057" s="23" t="s">
        <v>598</v>
      </c>
      <c r="C2057" s="23" t="s">
        <v>8694</v>
      </c>
      <c r="D2057" s="23" t="s">
        <v>7388</v>
      </c>
      <c r="E2057" s="146" t="s">
        <v>8028</v>
      </c>
      <c r="F2057" s="135"/>
    </row>
    <row r="2058" spans="1:6" s="7" customFormat="1" ht="18" customHeight="1" x14ac:dyDescent="0.25">
      <c r="A2058" s="16" t="s">
        <v>2064</v>
      </c>
      <c r="B2058" s="17">
        <v>1</v>
      </c>
      <c r="C2058" s="17">
        <v>3</v>
      </c>
      <c r="D2058" s="17" t="s">
        <v>6519</v>
      </c>
      <c r="E2058" s="141" t="s">
        <v>9991</v>
      </c>
      <c r="F2058" s="135"/>
    </row>
    <row r="2059" spans="1:6" s="7" customFormat="1" ht="18" customHeight="1" x14ac:dyDescent="0.25">
      <c r="A2059" s="16" t="s">
        <v>2064</v>
      </c>
      <c r="B2059" s="17">
        <v>1</v>
      </c>
      <c r="C2059" s="17">
        <v>3</v>
      </c>
      <c r="D2059" s="17" t="s">
        <v>6521</v>
      </c>
      <c r="E2059" s="141" t="s">
        <v>7316</v>
      </c>
      <c r="F2059" s="135"/>
    </row>
    <row r="2060" spans="1:6" s="7" customFormat="1" ht="18" customHeight="1" x14ac:dyDescent="0.25">
      <c r="A2060" s="16" t="s">
        <v>2064</v>
      </c>
      <c r="B2060" s="17">
        <v>1</v>
      </c>
      <c r="C2060" s="17">
        <v>3</v>
      </c>
      <c r="D2060" s="17" t="s">
        <v>5653</v>
      </c>
      <c r="E2060" s="141" t="s">
        <v>8202</v>
      </c>
      <c r="F2060" s="135"/>
    </row>
    <row r="2061" spans="1:6" s="7" customFormat="1" ht="18" customHeight="1" x14ac:dyDescent="0.25">
      <c r="A2061" s="16" t="s">
        <v>2064</v>
      </c>
      <c r="B2061" s="17">
        <v>1</v>
      </c>
      <c r="C2061" s="17">
        <v>3</v>
      </c>
      <c r="D2061" s="17" t="s">
        <v>4783</v>
      </c>
      <c r="E2061" s="141" t="s">
        <v>9106</v>
      </c>
      <c r="F2061" s="135"/>
    </row>
    <row r="2062" spans="1:6" s="7" customFormat="1" ht="18" customHeight="1" x14ac:dyDescent="0.25">
      <c r="A2062" s="16" t="s">
        <v>2064</v>
      </c>
      <c r="B2062" s="17">
        <v>1</v>
      </c>
      <c r="C2062" s="17">
        <v>3</v>
      </c>
      <c r="D2062" s="17" t="s">
        <v>1218</v>
      </c>
      <c r="E2062" s="141" t="s">
        <v>9107</v>
      </c>
      <c r="F2062" s="135"/>
    </row>
    <row r="2063" spans="1:6" s="7" customFormat="1" ht="18" customHeight="1" x14ac:dyDescent="0.25">
      <c r="A2063" s="12" t="s">
        <v>2064</v>
      </c>
      <c r="B2063" s="13">
        <v>2</v>
      </c>
      <c r="C2063" s="13">
        <v>0</v>
      </c>
      <c r="D2063" s="13" t="s">
        <v>9563</v>
      </c>
      <c r="E2063" s="140" t="s">
        <v>8225</v>
      </c>
      <c r="F2063" s="135"/>
    </row>
    <row r="2064" spans="1:6" s="7" customFormat="1" ht="18" customHeight="1" x14ac:dyDescent="0.25">
      <c r="A2064" s="14" t="s">
        <v>2064</v>
      </c>
      <c r="B2064" s="15">
        <v>2</v>
      </c>
      <c r="C2064" s="15">
        <v>1</v>
      </c>
      <c r="D2064" s="15" t="s">
        <v>9563</v>
      </c>
      <c r="E2064" s="120" t="s">
        <v>8226</v>
      </c>
      <c r="F2064" s="135"/>
    </row>
    <row r="2065" spans="1:6" s="7" customFormat="1" ht="18" customHeight="1" x14ac:dyDescent="0.25">
      <c r="A2065" s="22" t="s">
        <v>2064</v>
      </c>
      <c r="B2065" s="23" t="s">
        <v>5218</v>
      </c>
      <c r="C2065" s="23" t="s">
        <v>598</v>
      </c>
      <c r="D2065" s="23" t="s">
        <v>3002</v>
      </c>
      <c r="E2065" s="146" t="s">
        <v>8231</v>
      </c>
      <c r="F2065" s="135"/>
    </row>
    <row r="2066" spans="1:6" s="7" customFormat="1" ht="18" customHeight="1" x14ac:dyDescent="0.25">
      <c r="A2066" s="16" t="s">
        <v>2064</v>
      </c>
      <c r="B2066" s="17">
        <v>2</v>
      </c>
      <c r="C2066" s="17">
        <v>1</v>
      </c>
      <c r="D2066" s="17" t="s">
        <v>597</v>
      </c>
      <c r="E2066" s="141" t="s">
        <v>7123</v>
      </c>
      <c r="F2066" s="135"/>
    </row>
    <row r="2067" spans="1:6" s="7" customFormat="1" ht="18" customHeight="1" x14ac:dyDescent="0.25">
      <c r="A2067" s="16" t="s">
        <v>2064</v>
      </c>
      <c r="B2067" s="17">
        <v>2</v>
      </c>
      <c r="C2067" s="17">
        <v>1</v>
      </c>
      <c r="D2067" s="17" t="s">
        <v>2997</v>
      </c>
      <c r="E2067" s="141" t="s">
        <v>7124</v>
      </c>
      <c r="F2067" s="135"/>
    </row>
    <row r="2068" spans="1:6" s="7" customFormat="1" ht="18" customHeight="1" x14ac:dyDescent="0.25">
      <c r="A2068" s="16" t="s">
        <v>2064</v>
      </c>
      <c r="B2068" s="17">
        <v>2</v>
      </c>
      <c r="C2068" s="17">
        <v>1</v>
      </c>
      <c r="D2068" s="17" t="s">
        <v>3905</v>
      </c>
      <c r="E2068" s="141" t="s">
        <v>8390</v>
      </c>
      <c r="F2068" s="135"/>
    </row>
    <row r="2069" spans="1:6" s="7" customFormat="1" ht="18" customHeight="1" x14ac:dyDescent="0.25">
      <c r="A2069" s="16" t="s">
        <v>2064</v>
      </c>
      <c r="B2069" s="17">
        <v>2</v>
      </c>
      <c r="C2069" s="17">
        <v>1</v>
      </c>
      <c r="D2069" s="17" t="s">
        <v>2117</v>
      </c>
      <c r="E2069" s="141" t="s">
        <v>8593</v>
      </c>
      <c r="F2069" s="135"/>
    </row>
    <row r="2070" spans="1:6" s="7" customFormat="1" ht="18" customHeight="1" x14ac:dyDescent="0.25">
      <c r="A2070" s="16" t="s">
        <v>2064</v>
      </c>
      <c r="B2070" s="17">
        <v>2</v>
      </c>
      <c r="C2070" s="17">
        <v>1</v>
      </c>
      <c r="D2070" s="17" t="s">
        <v>2119</v>
      </c>
      <c r="E2070" s="141" t="s">
        <v>8594</v>
      </c>
      <c r="F2070" s="135"/>
    </row>
    <row r="2071" spans="1:6" s="7" customFormat="1" ht="18" customHeight="1" x14ac:dyDescent="0.25">
      <c r="A2071" s="22" t="s">
        <v>2064</v>
      </c>
      <c r="B2071" s="23" t="s">
        <v>5218</v>
      </c>
      <c r="C2071" s="23" t="s">
        <v>598</v>
      </c>
      <c r="D2071" s="23" t="s">
        <v>7388</v>
      </c>
      <c r="E2071" s="146" t="s">
        <v>3118</v>
      </c>
      <c r="F2071" s="135"/>
    </row>
    <row r="2072" spans="1:6" s="7" customFormat="1" ht="18" customHeight="1" x14ac:dyDescent="0.25">
      <c r="A2072" s="16" t="s">
        <v>2064</v>
      </c>
      <c r="B2072" s="17">
        <v>2</v>
      </c>
      <c r="C2072" s="17">
        <v>1</v>
      </c>
      <c r="D2072" s="17" t="s">
        <v>6519</v>
      </c>
      <c r="E2072" s="141" t="s">
        <v>9272</v>
      </c>
      <c r="F2072" s="135"/>
    </row>
    <row r="2073" spans="1:6" s="7" customFormat="1" ht="18" customHeight="1" x14ac:dyDescent="0.25">
      <c r="A2073" s="16" t="s">
        <v>2064</v>
      </c>
      <c r="B2073" s="17">
        <v>2</v>
      </c>
      <c r="C2073" s="17">
        <v>1</v>
      </c>
      <c r="D2073" s="17" t="s">
        <v>6521</v>
      </c>
      <c r="E2073" s="141" t="s">
        <v>2236</v>
      </c>
      <c r="F2073" s="135"/>
    </row>
    <row r="2074" spans="1:6" s="7" customFormat="1" ht="18" customHeight="1" x14ac:dyDescent="0.25">
      <c r="A2074" s="16" t="s">
        <v>2064</v>
      </c>
      <c r="B2074" s="17">
        <v>2</v>
      </c>
      <c r="C2074" s="17">
        <v>1</v>
      </c>
      <c r="D2074" s="17" t="s">
        <v>5653</v>
      </c>
      <c r="E2074" s="141" t="s">
        <v>2237</v>
      </c>
      <c r="F2074" s="135"/>
    </row>
    <row r="2075" spans="1:6" s="7" customFormat="1" ht="18" customHeight="1" x14ac:dyDescent="0.25">
      <c r="A2075" s="16" t="s">
        <v>2064</v>
      </c>
      <c r="B2075" s="17">
        <v>2</v>
      </c>
      <c r="C2075" s="17">
        <v>1</v>
      </c>
      <c r="D2075" s="17" t="s">
        <v>4783</v>
      </c>
      <c r="E2075" s="141" t="s">
        <v>2238</v>
      </c>
      <c r="F2075" s="135"/>
    </row>
    <row r="2076" spans="1:6" s="7" customFormat="1" ht="18" customHeight="1" x14ac:dyDescent="0.25">
      <c r="A2076" s="16" t="s">
        <v>2064</v>
      </c>
      <c r="B2076" s="17">
        <v>2</v>
      </c>
      <c r="C2076" s="17">
        <v>1</v>
      </c>
      <c r="D2076" s="17" t="s">
        <v>1218</v>
      </c>
      <c r="E2076" s="141" t="s">
        <v>2239</v>
      </c>
      <c r="F2076" s="135"/>
    </row>
    <row r="2077" spans="1:6" s="7" customFormat="1" ht="18" customHeight="1" x14ac:dyDescent="0.25">
      <c r="A2077" s="22" t="s">
        <v>2064</v>
      </c>
      <c r="B2077" s="23" t="s">
        <v>5218</v>
      </c>
      <c r="C2077" s="23" t="s">
        <v>598</v>
      </c>
      <c r="D2077" s="23" t="s">
        <v>1220</v>
      </c>
      <c r="E2077" s="146" t="s">
        <v>2240</v>
      </c>
      <c r="F2077" s="135"/>
    </row>
    <row r="2078" spans="1:6" s="7" customFormat="1" ht="18" customHeight="1" x14ac:dyDescent="0.25">
      <c r="A2078" s="16" t="s">
        <v>2064</v>
      </c>
      <c r="B2078" s="17">
        <v>2</v>
      </c>
      <c r="C2078" s="17">
        <v>1</v>
      </c>
      <c r="D2078" s="17" t="s">
        <v>3907</v>
      </c>
      <c r="E2078" s="141" t="s">
        <v>2241</v>
      </c>
      <c r="F2078" s="135"/>
    </row>
    <row r="2079" spans="1:6" s="7" customFormat="1" ht="18" customHeight="1" x14ac:dyDescent="0.25">
      <c r="A2079" s="16" t="s">
        <v>2064</v>
      </c>
      <c r="B2079" s="17">
        <v>2</v>
      </c>
      <c r="C2079" s="17">
        <v>1</v>
      </c>
      <c r="D2079" s="17" t="s">
        <v>3909</v>
      </c>
      <c r="E2079" s="141" t="s">
        <v>5759</v>
      </c>
      <c r="F2079" s="135"/>
    </row>
    <row r="2080" spans="1:6" s="7" customFormat="1" ht="18" customHeight="1" x14ac:dyDescent="0.25">
      <c r="A2080" s="16" t="s">
        <v>2064</v>
      </c>
      <c r="B2080" s="17">
        <v>2</v>
      </c>
      <c r="C2080" s="17">
        <v>1</v>
      </c>
      <c r="D2080" s="17" t="s">
        <v>3911</v>
      </c>
      <c r="E2080" s="141" t="s">
        <v>9455</v>
      </c>
      <c r="F2080" s="135"/>
    </row>
    <row r="2081" spans="1:6" s="7" customFormat="1" ht="18" customHeight="1" x14ac:dyDescent="0.25">
      <c r="A2081" s="16" t="s">
        <v>2064</v>
      </c>
      <c r="B2081" s="17">
        <v>2</v>
      </c>
      <c r="C2081" s="17">
        <v>1</v>
      </c>
      <c r="D2081" s="17" t="s">
        <v>3913</v>
      </c>
      <c r="E2081" s="141" t="s">
        <v>1321</v>
      </c>
      <c r="F2081" s="135"/>
    </row>
    <row r="2082" spans="1:6" s="7" customFormat="1" ht="18" customHeight="1" x14ac:dyDescent="0.25">
      <c r="A2082" s="16" t="s">
        <v>2064</v>
      </c>
      <c r="B2082" s="17">
        <v>2</v>
      </c>
      <c r="C2082" s="17">
        <v>1</v>
      </c>
      <c r="D2082" s="17" t="s">
        <v>9833</v>
      </c>
      <c r="E2082" s="141" t="s">
        <v>1322</v>
      </c>
      <c r="F2082" s="135"/>
    </row>
    <row r="2083" spans="1:6" s="7" customFormat="1" ht="18" customHeight="1" x14ac:dyDescent="0.25">
      <c r="A2083" s="14" t="s">
        <v>2064</v>
      </c>
      <c r="B2083" s="15">
        <v>2</v>
      </c>
      <c r="C2083" s="15">
        <v>2</v>
      </c>
      <c r="D2083" s="15" t="s">
        <v>9563</v>
      </c>
      <c r="E2083" s="120" t="s">
        <v>1323</v>
      </c>
      <c r="F2083" s="135"/>
    </row>
    <row r="2084" spans="1:6" s="7" customFormat="1" ht="18" customHeight="1" x14ac:dyDescent="0.25">
      <c r="A2084" s="22" t="s">
        <v>2064</v>
      </c>
      <c r="B2084" s="23" t="s">
        <v>5218</v>
      </c>
      <c r="C2084" s="23" t="s">
        <v>5218</v>
      </c>
      <c r="D2084" s="23" t="s">
        <v>3002</v>
      </c>
      <c r="E2084" s="146" t="s">
        <v>3115</v>
      </c>
      <c r="F2084" s="135"/>
    </row>
    <row r="2085" spans="1:6" s="7" customFormat="1" ht="18" customHeight="1" x14ac:dyDescent="0.25">
      <c r="A2085" s="16" t="s">
        <v>2064</v>
      </c>
      <c r="B2085" s="17">
        <v>2</v>
      </c>
      <c r="C2085" s="17">
        <v>2</v>
      </c>
      <c r="D2085" s="17" t="s">
        <v>597</v>
      </c>
      <c r="E2085" s="141" t="s">
        <v>8938</v>
      </c>
      <c r="F2085" s="135"/>
    </row>
    <row r="2086" spans="1:6" s="7" customFormat="1" ht="18" customHeight="1" x14ac:dyDescent="0.25">
      <c r="A2086" s="16" t="s">
        <v>2064</v>
      </c>
      <c r="B2086" s="17">
        <v>2</v>
      </c>
      <c r="C2086" s="17">
        <v>2</v>
      </c>
      <c r="D2086" s="17" t="s">
        <v>2997</v>
      </c>
      <c r="E2086" s="141" t="s">
        <v>8939</v>
      </c>
      <c r="F2086" s="135"/>
    </row>
    <row r="2087" spans="1:6" s="7" customFormat="1" ht="18" customHeight="1" x14ac:dyDescent="0.25">
      <c r="A2087" s="16" t="s">
        <v>2064</v>
      </c>
      <c r="B2087" s="17">
        <v>2</v>
      </c>
      <c r="C2087" s="17">
        <v>2</v>
      </c>
      <c r="D2087" s="17" t="s">
        <v>3905</v>
      </c>
      <c r="E2087" s="141" t="s">
        <v>8940</v>
      </c>
      <c r="F2087" s="135"/>
    </row>
    <row r="2088" spans="1:6" s="7" customFormat="1" ht="18" customHeight="1" x14ac:dyDescent="0.25">
      <c r="A2088" s="16" t="s">
        <v>2064</v>
      </c>
      <c r="B2088" s="17">
        <v>2</v>
      </c>
      <c r="C2088" s="17">
        <v>2</v>
      </c>
      <c r="D2088" s="17" t="s">
        <v>2117</v>
      </c>
      <c r="E2088" s="141" t="s">
        <v>8949</v>
      </c>
      <c r="F2088" s="135"/>
    </row>
    <row r="2089" spans="1:6" s="7" customFormat="1" ht="18" customHeight="1" x14ac:dyDescent="0.25">
      <c r="A2089" s="16" t="s">
        <v>2064</v>
      </c>
      <c r="B2089" s="17">
        <v>2</v>
      </c>
      <c r="C2089" s="17">
        <v>2</v>
      </c>
      <c r="D2089" s="17" t="s">
        <v>2119</v>
      </c>
      <c r="E2089" s="141" t="s">
        <v>10060</v>
      </c>
      <c r="F2089" s="135"/>
    </row>
    <row r="2090" spans="1:6" s="7" customFormat="1" ht="18" customHeight="1" x14ac:dyDescent="0.25">
      <c r="A2090" s="22" t="s">
        <v>2064</v>
      </c>
      <c r="B2090" s="23" t="s">
        <v>5218</v>
      </c>
      <c r="C2090" s="23" t="s">
        <v>5218</v>
      </c>
      <c r="D2090" s="23" t="s">
        <v>7388</v>
      </c>
      <c r="E2090" s="146" t="s">
        <v>2678</v>
      </c>
      <c r="F2090" s="135"/>
    </row>
    <row r="2091" spans="1:6" s="7" customFormat="1" ht="18" customHeight="1" x14ac:dyDescent="0.25">
      <c r="A2091" s="16" t="s">
        <v>2064</v>
      </c>
      <c r="B2091" s="17">
        <v>2</v>
      </c>
      <c r="C2091" s="17">
        <v>2</v>
      </c>
      <c r="D2091" s="17" t="s">
        <v>6519</v>
      </c>
      <c r="E2091" s="141" t="s">
        <v>2679</v>
      </c>
      <c r="F2091" s="135"/>
    </row>
    <row r="2092" spans="1:6" s="7" customFormat="1" ht="18" customHeight="1" x14ac:dyDescent="0.25">
      <c r="A2092" s="16" t="s">
        <v>2064</v>
      </c>
      <c r="B2092" s="17">
        <v>2</v>
      </c>
      <c r="C2092" s="17">
        <v>2</v>
      </c>
      <c r="D2092" s="17" t="s">
        <v>6521</v>
      </c>
      <c r="E2092" s="141" t="s">
        <v>5671</v>
      </c>
      <c r="F2092" s="135"/>
    </row>
    <row r="2093" spans="1:6" s="7" customFormat="1" ht="18" customHeight="1" x14ac:dyDescent="0.25">
      <c r="A2093" s="16" t="s">
        <v>2064</v>
      </c>
      <c r="B2093" s="17">
        <v>2</v>
      </c>
      <c r="C2093" s="17">
        <v>2</v>
      </c>
      <c r="D2093" s="17" t="s">
        <v>5653</v>
      </c>
      <c r="E2093" s="141" t="s">
        <v>10116</v>
      </c>
      <c r="F2093" s="135"/>
    </row>
    <row r="2094" spans="1:6" s="7" customFormat="1" ht="18" customHeight="1" x14ac:dyDescent="0.25">
      <c r="A2094" s="16" t="s">
        <v>2064</v>
      </c>
      <c r="B2094" s="17">
        <v>2</v>
      </c>
      <c r="C2094" s="17">
        <v>2</v>
      </c>
      <c r="D2094" s="17" t="s">
        <v>4783</v>
      </c>
      <c r="E2094" s="141" t="s">
        <v>7446</v>
      </c>
      <c r="F2094" s="135"/>
    </row>
    <row r="2095" spans="1:6" s="7" customFormat="1" ht="18" customHeight="1" x14ac:dyDescent="0.25">
      <c r="A2095" s="16" t="s">
        <v>2064</v>
      </c>
      <c r="B2095" s="17">
        <v>2</v>
      </c>
      <c r="C2095" s="17">
        <v>2</v>
      </c>
      <c r="D2095" s="17" t="s">
        <v>1218</v>
      </c>
      <c r="E2095" s="141" t="s">
        <v>7447</v>
      </c>
      <c r="F2095" s="135"/>
    </row>
    <row r="2096" spans="1:6" s="7" customFormat="1" ht="18" customHeight="1" x14ac:dyDescent="0.25">
      <c r="A2096" s="22" t="s">
        <v>2064</v>
      </c>
      <c r="B2096" s="23" t="s">
        <v>5218</v>
      </c>
      <c r="C2096" s="23" t="s">
        <v>5218</v>
      </c>
      <c r="D2096" s="23" t="s">
        <v>1220</v>
      </c>
      <c r="E2096" s="146" t="s">
        <v>3065</v>
      </c>
      <c r="F2096" s="135"/>
    </row>
    <row r="2097" spans="1:6" s="7" customFormat="1" ht="18" customHeight="1" x14ac:dyDescent="0.25">
      <c r="A2097" s="16" t="s">
        <v>2064</v>
      </c>
      <c r="B2097" s="17">
        <v>2</v>
      </c>
      <c r="C2097" s="17">
        <v>2</v>
      </c>
      <c r="D2097" s="17" t="s">
        <v>3907</v>
      </c>
      <c r="E2097" s="141" t="s">
        <v>3066</v>
      </c>
      <c r="F2097" s="135"/>
    </row>
    <row r="2098" spans="1:6" s="7" customFormat="1" ht="18" customHeight="1" x14ac:dyDescent="0.25">
      <c r="A2098" s="16" t="s">
        <v>2064</v>
      </c>
      <c r="B2098" s="17">
        <v>2</v>
      </c>
      <c r="C2098" s="17">
        <v>2</v>
      </c>
      <c r="D2098" s="17" t="s">
        <v>3909</v>
      </c>
      <c r="E2098" s="141" t="s">
        <v>9207</v>
      </c>
      <c r="F2098" s="135"/>
    </row>
    <row r="2099" spans="1:6" s="7" customFormat="1" ht="18" customHeight="1" x14ac:dyDescent="0.25">
      <c r="A2099" s="16" t="s">
        <v>2064</v>
      </c>
      <c r="B2099" s="17">
        <v>2</v>
      </c>
      <c r="C2099" s="17">
        <v>2</v>
      </c>
      <c r="D2099" s="17" t="s">
        <v>3911</v>
      </c>
      <c r="E2099" s="141" t="s">
        <v>9208</v>
      </c>
      <c r="F2099" s="135"/>
    </row>
    <row r="2100" spans="1:6" s="7" customFormat="1" ht="18" customHeight="1" x14ac:dyDescent="0.25">
      <c r="A2100" s="16" t="s">
        <v>2064</v>
      </c>
      <c r="B2100" s="17">
        <v>2</v>
      </c>
      <c r="C2100" s="17">
        <v>2</v>
      </c>
      <c r="D2100" s="17" t="s">
        <v>3913</v>
      </c>
      <c r="E2100" s="141" t="s">
        <v>9209</v>
      </c>
      <c r="F2100" s="135"/>
    </row>
    <row r="2101" spans="1:6" s="7" customFormat="1" ht="18" customHeight="1" x14ac:dyDescent="0.25">
      <c r="A2101" s="16" t="s">
        <v>2064</v>
      </c>
      <c r="B2101" s="17">
        <v>2</v>
      </c>
      <c r="C2101" s="17">
        <v>2</v>
      </c>
      <c r="D2101" s="17" t="s">
        <v>9833</v>
      </c>
      <c r="E2101" s="141" t="s">
        <v>8334</v>
      </c>
      <c r="F2101" s="135"/>
    </row>
    <row r="2102" spans="1:6" s="7" customFormat="1" ht="18" customHeight="1" x14ac:dyDescent="0.25">
      <c r="A2102" s="14" t="s">
        <v>2064</v>
      </c>
      <c r="B2102" s="15">
        <v>2</v>
      </c>
      <c r="C2102" s="15">
        <v>3</v>
      </c>
      <c r="D2102" s="15" t="s">
        <v>9563</v>
      </c>
      <c r="E2102" s="120" t="s">
        <v>9831</v>
      </c>
      <c r="F2102" s="135"/>
    </row>
    <row r="2103" spans="1:6" s="7" customFormat="1" ht="18" customHeight="1" x14ac:dyDescent="0.25">
      <c r="A2103" s="22" t="s">
        <v>2064</v>
      </c>
      <c r="B2103" s="23">
        <v>2</v>
      </c>
      <c r="C2103" s="23">
        <v>3</v>
      </c>
      <c r="D2103" s="23">
        <v>10</v>
      </c>
      <c r="E2103" s="146" t="s">
        <v>9832</v>
      </c>
      <c r="F2103" s="135"/>
    </row>
    <row r="2104" spans="1:6" s="7" customFormat="1" ht="18" customHeight="1" x14ac:dyDescent="0.25">
      <c r="A2104" s="16" t="s">
        <v>2064</v>
      </c>
      <c r="B2104" s="17">
        <v>2</v>
      </c>
      <c r="C2104" s="17">
        <v>3</v>
      </c>
      <c r="D2104" s="17">
        <v>11</v>
      </c>
      <c r="E2104" s="141" t="s">
        <v>9126</v>
      </c>
      <c r="F2104" s="135"/>
    </row>
    <row r="2105" spans="1:6" s="7" customFormat="1" ht="18" customHeight="1" x14ac:dyDescent="0.25">
      <c r="A2105" s="16" t="s">
        <v>2064</v>
      </c>
      <c r="B2105" s="17">
        <v>2</v>
      </c>
      <c r="C2105" s="17">
        <v>3</v>
      </c>
      <c r="D2105" s="17">
        <v>12</v>
      </c>
      <c r="E2105" s="141" t="s">
        <v>9127</v>
      </c>
      <c r="F2105" s="135"/>
    </row>
    <row r="2106" spans="1:6" s="7" customFormat="1" ht="18" customHeight="1" x14ac:dyDescent="0.25">
      <c r="A2106" s="16" t="s">
        <v>2064</v>
      </c>
      <c r="B2106" s="17">
        <v>2</v>
      </c>
      <c r="C2106" s="17">
        <v>3</v>
      </c>
      <c r="D2106" s="17">
        <v>13</v>
      </c>
      <c r="E2106" s="141" t="s">
        <v>9128</v>
      </c>
      <c r="F2106" s="135"/>
    </row>
    <row r="2107" spans="1:6" s="7" customFormat="1" ht="18" customHeight="1" x14ac:dyDescent="0.25">
      <c r="A2107" s="16" t="s">
        <v>2064</v>
      </c>
      <c r="B2107" s="17">
        <v>2</v>
      </c>
      <c r="C2107" s="17">
        <v>3</v>
      </c>
      <c r="D2107" s="17">
        <v>14</v>
      </c>
      <c r="E2107" s="141" t="s">
        <v>9129</v>
      </c>
      <c r="F2107" s="135"/>
    </row>
    <row r="2108" spans="1:6" s="7" customFormat="1" ht="18" customHeight="1" x14ac:dyDescent="0.25">
      <c r="A2108" s="16" t="s">
        <v>2064</v>
      </c>
      <c r="B2108" s="17">
        <v>2</v>
      </c>
      <c r="C2108" s="17">
        <v>3</v>
      </c>
      <c r="D2108" s="17">
        <v>19</v>
      </c>
      <c r="E2108" s="141" t="s">
        <v>4099</v>
      </c>
      <c r="F2108" s="135"/>
    </row>
    <row r="2109" spans="1:6" s="7" customFormat="1" ht="18" customHeight="1" x14ac:dyDescent="0.25">
      <c r="A2109" s="22" t="s">
        <v>2064</v>
      </c>
      <c r="B2109" s="23">
        <v>2</v>
      </c>
      <c r="C2109" s="23">
        <v>3</v>
      </c>
      <c r="D2109" s="23" t="s">
        <v>7388</v>
      </c>
      <c r="E2109" s="146" t="s">
        <v>4803</v>
      </c>
      <c r="F2109" s="135"/>
    </row>
    <row r="2110" spans="1:6" s="7" customFormat="1" ht="18" customHeight="1" x14ac:dyDescent="0.25">
      <c r="A2110" s="16" t="s">
        <v>2064</v>
      </c>
      <c r="B2110" s="17">
        <v>2</v>
      </c>
      <c r="C2110" s="17">
        <v>3</v>
      </c>
      <c r="D2110" s="17">
        <v>21</v>
      </c>
      <c r="E2110" s="141" t="s">
        <v>5850</v>
      </c>
      <c r="F2110" s="135"/>
    </row>
    <row r="2111" spans="1:6" s="7" customFormat="1" ht="18" customHeight="1" x14ac:dyDescent="0.25">
      <c r="A2111" s="16" t="s">
        <v>2064</v>
      </c>
      <c r="B2111" s="17">
        <v>2</v>
      </c>
      <c r="C2111" s="17">
        <v>3</v>
      </c>
      <c r="D2111" s="17">
        <v>22</v>
      </c>
      <c r="E2111" s="141" t="s">
        <v>5851</v>
      </c>
      <c r="F2111" s="135"/>
    </row>
    <row r="2112" spans="1:6" s="7" customFormat="1" ht="18" customHeight="1" x14ac:dyDescent="0.25">
      <c r="A2112" s="16" t="s">
        <v>2064</v>
      </c>
      <c r="B2112" s="17">
        <v>2</v>
      </c>
      <c r="C2112" s="17">
        <v>3</v>
      </c>
      <c r="D2112" s="17">
        <v>23</v>
      </c>
      <c r="E2112" s="141" t="s">
        <v>5852</v>
      </c>
      <c r="F2112" s="135"/>
    </row>
    <row r="2113" spans="1:6" s="7" customFormat="1" ht="18" customHeight="1" x14ac:dyDescent="0.25">
      <c r="A2113" s="16" t="s">
        <v>2064</v>
      </c>
      <c r="B2113" s="17">
        <v>2</v>
      </c>
      <c r="C2113" s="17">
        <v>3</v>
      </c>
      <c r="D2113" s="17">
        <v>24</v>
      </c>
      <c r="E2113" s="141" t="s">
        <v>5853</v>
      </c>
      <c r="F2113" s="135"/>
    </row>
    <row r="2114" spans="1:6" s="7" customFormat="1" ht="18" customHeight="1" x14ac:dyDescent="0.25">
      <c r="A2114" s="16" t="s">
        <v>2064</v>
      </c>
      <c r="B2114" s="17">
        <v>2</v>
      </c>
      <c r="C2114" s="17">
        <v>3</v>
      </c>
      <c r="D2114" s="17">
        <v>29</v>
      </c>
      <c r="E2114" s="141" t="s">
        <v>4976</v>
      </c>
      <c r="F2114" s="135"/>
    </row>
    <row r="2115" spans="1:6" s="7" customFormat="1" ht="18" customHeight="1" x14ac:dyDescent="0.25">
      <c r="A2115" s="22" t="s">
        <v>2064</v>
      </c>
      <c r="B2115" s="23">
        <v>2</v>
      </c>
      <c r="C2115" s="23">
        <v>3</v>
      </c>
      <c r="D2115" s="23" t="s">
        <v>1220</v>
      </c>
      <c r="E2115" s="146" t="s">
        <v>4804</v>
      </c>
      <c r="F2115" s="135"/>
    </row>
    <row r="2116" spans="1:6" s="7" customFormat="1" ht="18" customHeight="1" x14ac:dyDescent="0.25">
      <c r="A2116" s="16" t="s">
        <v>2064</v>
      </c>
      <c r="B2116" s="17">
        <v>2</v>
      </c>
      <c r="C2116" s="17">
        <v>3</v>
      </c>
      <c r="D2116" s="17">
        <v>31</v>
      </c>
      <c r="E2116" s="141" t="s">
        <v>6717</v>
      </c>
      <c r="F2116" s="135"/>
    </row>
    <row r="2117" spans="1:6" s="7" customFormat="1" ht="18" customHeight="1" x14ac:dyDescent="0.25">
      <c r="A2117" s="16" t="s">
        <v>2064</v>
      </c>
      <c r="B2117" s="17">
        <v>2</v>
      </c>
      <c r="C2117" s="17">
        <v>3</v>
      </c>
      <c r="D2117" s="17">
        <v>32</v>
      </c>
      <c r="E2117" s="141" t="s">
        <v>7602</v>
      </c>
      <c r="F2117" s="135"/>
    </row>
    <row r="2118" spans="1:6" s="7" customFormat="1" ht="18" customHeight="1" x14ac:dyDescent="0.25">
      <c r="A2118" s="16" t="s">
        <v>2064</v>
      </c>
      <c r="B2118" s="17">
        <v>2</v>
      </c>
      <c r="C2118" s="17">
        <v>3</v>
      </c>
      <c r="D2118" s="17">
        <v>33</v>
      </c>
      <c r="E2118" s="141" t="s">
        <v>8488</v>
      </c>
      <c r="F2118" s="135"/>
    </row>
    <row r="2119" spans="1:6" s="7" customFormat="1" ht="18" customHeight="1" x14ac:dyDescent="0.25">
      <c r="A2119" s="16" t="s">
        <v>2064</v>
      </c>
      <c r="B2119" s="17">
        <v>2</v>
      </c>
      <c r="C2119" s="17">
        <v>3</v>
      </c>
      <c r="D2119" s="17">
        <v>34</v>
      </c>
      <c r="E2119" s="141" t="s">
        <v>8489</v>
      </c>
      <c r="F2119" s="135"/>
    </row>
    <row r="2120" spans="1:6" s="7" customFormat="1" ht="18" customHeight="1" x14ac:dyDescent="0.25">
      <c r="A2120" s="16" t="s">
        <v>2064</v>
      </c>
      <c r="B2120" s="17">
        <v>2</v>
      </c>
      <c r="C2120" s="17">
        <v>3</v>
      </c>
      <c r="D2120" s="17">
        <v>39</v>
      </c>
      <c r="E2120" s="141" t="s">
        <v>8503</v>
      </c>
      <c r="F2120" s="135"/>
    </row>
    <row r="2121" spans="1:6" s="7" customFormat="1" ht="18" customHeight="1" x14ac:dyDescent="0.25">
      <c r="A2121" s="22" t="s">
        <v>2064</v>
      </c>
      <c r="B2121" s="23">
        <v>2</v>
      </c>
      <c r="C2121" s="23">
        <v>3</v>
      </c>
      <c r="D2121" s="23" t="s">
        <v>9835</v>
      </c>
      <c r="E2121" s="146" t="s">
        <v>8504</v>
      </c>
      <c r="F2121" s="135"/>
    </row>
    <row r="2122" spans="1:6" s="7" customFormat="1" ht="18" customHeight="1" x14ac:dyDescent="0.25">
      <c r="A2122" s="16" t="s">
        <v>2064</v>
      </c>
      <c r="B2122" s="17">
        <v>2</v>
      </c>
      <c r="C2122" s="17">
        <v>3</v>
      </c>
      <c r="D2122" s="17" t="s">
        <v>9837</v>
      </c>
      <c r="E2122" s="141" t="s">
        <v>4972</v>
      </c>
      <c r="F2122" s="135"/>
    </row>
    <row r="2123" spans="1:6" s="7" customFormat="1" ht="18" customHeight="1" x14ac:dyDescent="0.25">
      <c r="A2123" s="16" t="s">
        <v>2064</v>
      </c>
      <c r="B2123" s="17">
        <v>2</v>
      </c>
      <c r="C2123" s="17">
        <v>3</v>
      </c>
      <c r="D2123" s="17" t="s">
        <v>9164</v>
      </c>
      <c r="E2123" s="141" t="s">
        <v>4973</v>
      </c>
      <c r="F2123" s="135"/>
    </row>
    <row r="2124" spans="1:6" s="7" customFormat="1" ht="18" customHeight="1" x14ac:dyDescent="0.25">
      <c r="A2124" s="16" t="s">
        <v>2064</v>
      </c>
      <c r="B2124" s="17">
        <v>2</v>
      </c>
      <c r="C2124" s="17">
        <v>3</v>
      </c>
      <c r="D2124" s="17" t="s">
        <v>3056</v>
      </c>
      <c r="E2124" s="141" t="s">
        <v>4974</v>
      </c>
      <c r="F2124" s="135"/>
    </row>
    <row r="2125" spans="1:6" s="7" customFormat="1" ht="18" customHeight="1" x14ac:dyDescent="0.25">
      <c r="A2125" s="16" t="s">
        <v>2064</v>
      </c>
      <c r="B2125" s="17">
        <v>2</v>
      </c>
      <c r="C2125" s="17">
        <v>3</v>
      </c>
      <c r="D2125" s="17" t="s">
        <v>7349</v>
      </c>
      <c r="E2125" s="141" t="s">
        <v>4975</v>
      </c>
      <c r="F2125" s="135"/>
    </row>
    <row r="2126" spans="1:6" s="7" customFormat="1" ht="18" customHeight="1" x14ac:dyDescent="0.25">
      <c r="A2126" s="16" t="s">
        <v>2064</v>
      </c>
      <c r="B2126" s="17">
        <v>2</v>
      </c>
      <c r="C2126" s="17">
        <v>3</v>
      </c>
      <c r="D2126" s="17" t="s">
        <v>7954</v>
      </c>
      <c r="E2126" s="141" t="s">
        <v>4902</v>
      </c>
      <c r="F2126" s="135"/>
    </row>
    <row r="2127" spans="1:6" s="7" customFormat="1" ht="18" customHeight="1" x14ac:dyDescent="0.25">
      <c r="A2127" s="22" t="s">
        <v>2064</v>
      </c>
      <c r="B2127" s="23">
        <v>2</v>
      </c>
      <c r="C2127" s="23">
        <v>3</v>
      </c>
      <c r="D2127" s="23" t="s">
        <v>7956</v>
      </c>
      <c r="E2127" s="146" t="s">
        <v>4805</v>
      </c>
      <c r="F2127" s="135"/>
    </row>
    <row r="2128" spans="1:6" s="7" customFormat="1" ht="18" customHeight="1" x14ac:dyDescent="0.25">
      <c r="A2128" s="16" t="s">
        <v>2064</v>
      </c>
      <c r="B2128" s="17">
        <v>2</v>
      </c>
      <c r="C2128" s="17">
        <v>3</v>
      </c>
      <c r="D2128" s="17" t="s">
        <v>7068</v>
      </c>
      <c r="E2128" s="141" t="s">
        <v>4903</v>
      </c>
      <c r="F2128" s="135"/>
    </row>
    <row r="2129" spans="1:6" s="7" customFormat="1" ht="18" customHeight="1" x14ac:dyDescent="0.25">
      <c r="A2129" s="16" t="s">
        <v>2064</v>
      </c>
      <c r="B2129" s="17">
        <v>2</v>
      </c>
      <c r="C2129" s="17">
        <v>3</v>
      </c>
      <c r="D2129" s="17" t="s">
        <v>7070</v>
      </c>
      <c r="E2129" s="141" t="s">
        <v>5765</v>
      </c>
      <c r="F2129" s="135"/>
    </row>
    <row r="2130" spans="1:6" s="7" customFormat="1" ht="18" customHeight="1" x14ac:dyDescent="0.25">
      <c r="A2130" s="16" t="s">
        <v>2064</v>
      </c>
      <c r="B2130" s="17">
        <v>2</v>
      </c>
      <c r="C2130" s="17">
        <v>3</v>
      </c>
      <c r="D2130" s="17" t="s">
        <v>5612</v>
      </c>
      <c r="E2130" s="141" t="s">
        <v>5766</v>
      </c>
      <c r="F2130" s="135"/>
    </row>
    <row r="2131" spans="1:6" s="7" customFormat="1" ht="18" customHeight="1" x14ac:dyDescent="0.25">
      <c r="A2131" s="16" t="s">
        <v>2064</v>
      </c>
      <c r="B2131" s="17">
        <v>2</v>
      </c>
      <c r="C2131" s="17">
        <v>3</v>
      </c>
      <c r="D2131" s="17" t="s">
        <v>7551</v>
      </c>
      <c r="E2131" s="141" t="s">
        <v>5767</v>
      </c>
      <c r="F2131" s="135"/>
    </row>
    <row r="2132" spans="1:6" s="7" customFormat="1" ht="18" customHeight="1" x14ac:dyDescent="0.25">
      <c r="A2132" s="16" t="s">
        <v>2064</v>
      </c>
      <c r="B2132" s="17">
        <v>2</v>
      </c>
      <c r="C2132" s="17">
        <v>3</v>
      </c>
      <c r="D2132" s="17" t="s">
        <v>7553</v>
      </c>
      <c r="E2132" s="141" t="s">
        <v>7544</v>
      </c>
      <c r="F2132" s="135"/>
    </row>
    <row r="2133" spans="1:6" s="7" customFormat="1" ht="18" customHeight="1" x14ac:dyDescent="0.25">
      <c r="A2133" s="22" t="s">
        <v>2064</v>
      </c>
      <c r="B2133" s="23">
        <v>2</v>
      </c>
      <c r="C2133" s="23">
        <v>3</v>
      </c>
      <c r="D2133" s="23" t="s">
        <v>7555</v>
      </c>
      <c r="E2133" s="146" t="s">
        <v>5674</v>
      </c>
      <c r="F2133" s="135"/>
    </row>
    <row r="2134" spans="1:6" s="7" customFormat="1" ht="18" customHeight="1" x14ac:dyDescent="0.25">
      <c r="A2134" s="16" t="s">
        <v>2064</v>
      </c>
      <c r="B2134" s="17">
        <v>2</v>
      </c>
      <c r="C2134" s="17">
        <v>3</v>
      </c>
      <c r="D2134" s="17" t="s">
        <v>7557</v>
      </c>
      <c r="E2134" s="141" t="s">
        <v>7545</v>
      </c>
      <c r="F2134" s="135"/>
    </row>
    <row r="2135" spans="1:6" s="7" customFormat="1" ht="18" customHeight="1" x14ac:dyDescent="0.25">
      <c r="A2135" s="16" t="s">
        <v>2064</v>
      </c>
      <c r="B2135" s="17">
        <v>2</v>
      </c>
      <c r="C2135" s="17">
        <v>3</v>
      </c>
      <c r="D2135" s="17" t="s">
        <v>7559</v>
      </c>
      <c r="E2135" s="141" t="s">
        <v>7546</v>
      </c>
      <c r="F2135" s="135"/>
    </row>
    <row r="2136" spans="1:6" s="7" customFormat="1" ht="18" customHeight="1" x14ac:dyDescent="0.25">
      <c r="A2136" s="16" t="s">
        <v>2064</v>
      </c>
      <c r="B2136" s="17">
        <v>2</v>
      </c>
      <c r="C2136" s="17">
        <v>3</v>
      </c>
      <c r="D2136" s="17" t="s">
        <v>7561</v>
      </c>
      <c r="E2136" s="141" t="s">
        <v>7547</v>
      </c>
      <c r="F2136" s="135"/>
    </row>
    <row r="2137" spans="1:6" s="7" customFormat="1" ht="18" customHeight="1" x14ac:dyDescent="0.25">
      <c r="A2137" s="16" t="s">
        <v>2064</v>
      </c>
      <c r="B2137" s="17">
        <v>2</v>
      </c>
      <c r="C2137" s="17">
        <v>3</v>
      </c>
      <c r="D2137" s="17" t="s">
        <v>7563</v>
      </c>
      <c r="E2137" s="141" t="s">
        <v>7548</v>
      </c>
      <c r="F2137" s="135"/>
    </row>
    <row r="2138" spans="1:6" s="7" customFormat="1" ht="18" customHeight="1" x14ac:dyDescent="0.25">
      <c r="A2138" s="16" t="s">
        <v>2064</v>
      </c>
      <c r="B2138" s="17">
        <v>2</v>
      </c>
      <c r="C2138" s="17">
        <v>3</v>
      </c>
      <c r="D2138" s="17" t="s">
        <v>7565</v>
      </c>
      <c r="E2138" s="141" t="s">
        <v>5804</v>
      </c>
      <c r="F2138" s="135"/>
    </row>
    <row r="2139" spans="1:6" s="7" customFormat="1" ht="18" customHeight="1" x14ac:dyDescent="0.25">
      <c r="A2139" s="22" t="s">
        <v>2064</v>
      </c>
      <c r="B2139" s="23">
        <v>2</v>
      </c>
      <c r="C2139" s="23">
        <v>3</v>
      </c>
      <c r="D2139" s="23" t="s">
        <v>7567</v>
      </c>
      <c r="E2139" s="146" t="s">
        <v>3171</v>
      </c>
      <c r="F2139" s="135"/>
    </row>
    <row r="2140" spans="1:6" s="7" customFormat="1" ht="18" customHeight="1" x14ac:dyDescent="0.25">
      <c r="A2140" s="16" t="s">
        <v>2064</v>
      </c>
      <c r="B2140" s="17">
        <v>2</v>
      </c>
      <c r="C2140" s="17">
        <v>3</v>
      </c>
      <c r="D2140" s="17" t="s">
        <v>493</v>
      </c>
      <c r="E2140" s="141" t="s">
        <v>2289</v>
      </c>
      <c r="F2140" s="135"/>
    </row>
    <row r="2141" spans="1:6" s="7" customFormat="1" ht="18" customHeight="1" x14ac:dyDescent="0.25">
      <c r="A2141" s="16" t="s">
        <v>2064</v>
      </c>
      <c r="B2141" s="17">
        <v>2</v>
      </c>
      <c r="C2141" s="17">
        <v>3</v>
      </c>
      <c r="D2141" s="17" t="s">
        <v>729</v>
      </c>
      <c r="E2141" s="141" t="s">
        <v>7247</v>
      </c>
      <c r="F2141" s="135"/>
    </row>
    <row r="2142" spans="1:6" s="7" customFormat="1" ht="18" customHeight="1" x14ac:dyDescent="0.25">
      <c r="A2142" s="16" t="s">
        <v>2064</v>
      </c>
      <c r="B2142" s="17">
        <v>2</v>
      </c>
      <c r="C2142" s="17">
        <v>3</v>
      </c>
      <c r="D2142" s="17" t="s">
        <v>1698</v>
      </c>
      <c r="E2142" s="141" t="s">
        <v>2457</v>
      </c>
      <c r="F2142" s="135"/>
    </row>
    <row r="2143" spans="1:6" s="7" customFormat="1" ht="18" customHeight="1" x14ac:dyDescent="0.25">
      <c r="A2143" s="16" t="s">
        <v>2064</v>
      </c>
      <c r="B2143" s="17">
        <v>2</v>
      </c>
      <c r="C2143" s="17">
        <v>3</v>
      </c>
      <c r="D2143" s="17" t="s">
        <v>1700</v>
      </c>
      <c r="E2143" s="141" t="s">
        <v>2458</v>
      </c>
      <c r="F2143" s="135"/>
    </row>
    <row r="2144" spans="1:6" s="7" customFormat="1" ht="18" customHeight="1" x14ac:dyDescent="0.25">
      <c r="A2144" s="16" t="s">
        <v>2064</v>
      </c>
      <c r="B2144" s="17">
        <v>2</v>
      </c>
      <c r="C2144" s="17">
        <v>3</v>
      </c>
      <c r="D2144" s="17" t="s">
        <v>1702</v>
      </c>
      <c r="E2144" s="141" t="s">
        <v>10149</v>
      </c>
      <c r="F2144" s="135"/>
    </row>
    <row r="2145" spans="1:6" s="7" customFormat="1" ht="18" customHeight="1" x14ac:dyDescent="0.25">
      <c r="A2145" s="22" t="s">
        <v>2064</v>
      </c>
      <c r="B2145" s="23">
        <v>2</v>
      </c>
      <c r="C2145" s="23">
        <v>3</v>
      </c>
      <c r="D2145" s="23" t="s">
        <v>9294</v>
      </c>
      <c r="E2145" s="146" t="s">
        <v>5675</v>
      </c>
      <c r="F2145" s="135"/>
    </row>
    <row r="2146" spans="1:6" s="7" customFormat="1" ht="18" customHeight="1" x14ac:dyDescent="0.25">
      <c r="A2146" s="16" t="s">
        <v>2064</v>
      </c>
      <c r="B2146" s="17">
        <v>2</v>
      </c>
      <c r="C2146" s="17">
        <v>3</v>
      </c>
      <c r="D2146" s="17" t="s">
        <v>8879</v>
      </c>
      <c r="E2146" s="141" t="s">
        <v>10150</v>
      </c>
      <c r="F2146" s="135"/>
    </row>
    <row r="2147" spans="1:6" s="7" customFormat="1" ht="18" customHeight="1" x14ac:dyDescent="0.25">
      <c r="A2147" s="16" t="s">
        <v>2064</v>
      </c>
      <c r="B2147" s="17">
        <v>2</v>
      </c>
      <c r="C2147" s="17">
        <v>3</v>
      </c>
      <c r="D2147" s="17" t="s">
        <v>8896</v>
      </c>
      <c r="E2147" s="141" t="s">
        <v>10151</v>
      </c>
      <c r="F2147" s="135"/>
    </row>
    <row r="2148" spans="1:6" s="7" customFormat="1" ht="18" customHeight="1" x14ac:dyDescent="0.25">
      <c r="A2148" s="16" t="s">
        <v>2064</v>
      </c>
      <c r="B2148" s="17">
        <v>2</v>
      </c>
      <c r="C2148" s="17">
        <v>3</v>
      </c>
      <c r="D2148" s="17" t="s">
        <v>8898</v>
      </c>
      <c r="E2148" s="141" t="s">
        <v>10152</v>
      </c>
      <c r="F2148" s="135"/>
    </row>
    <row r="2149" spans="1:6" s="7" customFormat="1" ht="18" customHeight="1" x14ac:dyDescent="0.25">
      <c r="A2149" s="16" t="s">
        <v>2064</v>
      </c>
      <c r="B2149" s="17">
        <v>2</v>
      </c>
      <c r="C2149" s="17">
        <v>3</v>
      </c>
      <c r="D2149" s="17" t="s">
        <v>6549</v>
      </c>
      <c r="E2149" s="141" t="s">
        <v>6310</v>
      </c>
      <c r="F2149" s="135"/>
    </row>
    <row r="2150" spans="1:6" s="7" customFormat="1" ht="18" customHeight="1" x14ac:dyDescent="0.25">
      <c r="A2150" s="16" t="s">
        <v>2064</v>
      </c>
      <c r="B2150" s="17">
        <v>2</v>
      </c>
      <c r="C2150" s="17">
        <v>3</v>
      </c>
      <c r="D2150" s="17" t="s">
        <v>9742</v>
      </c>
      <c r="E2150" s="141" t="s">
        <v>8106</v>
      </c>
      <c r="F2150" s="135"/>
    </row>
    <row r="2151" spans="1:6" s="7" customFormat="1" ht="18" customHeight="1" x14ac:dyDescent="0.25">
      <c r="A2151" s="22" t="s">
        <v>2064</v>
      </c>
      <c r="B2151" s="23">
        <v>2</v>
      </c>
      <c r="C2151" s="23">
        <v>3</v>
      </c>
      <c r="D2151" s="23" t="s">
        <v>5530</v>
      </c>
      <c r="E2151" s="146" t="s">
        <v>6554</v>
      </c>
      <c r="F2151" s="135"/>
    </row>
    <row r="2152" spans="1:6" s="7" customFormat="1" ht="18" customHeight="1" x14ac:dyDescent="0.25">
      <c r="A2152" s="16" t="s">
        <v>2064</v>
      </c>
      <c r="B2152" s="17">
        <v>2</v>
      </c>
      <c r="C2152" s="17">
        <v>3</v>
      </c>
      <c r="D2152" s="17" t="s">
        <v>9744</v>
      </c>
      <c r="E2152" s="141" t="s">
        <v>9628</v>
      </c>
      <c r="F2152" s="135"/>
    </row>
    <row r="2153" spans="1:6" s="7" customFormat="1" ht="18" customHeight="1" x14ac:dyDescent="0.25">
      <c r="A2153" s="16" t="s">
        <v>2064</v>
      </c>
      <c r="B2153" s="17">
        <v>2</v>
      </c>
      <c r="C2153" s="17">
        <v>3</v>
      </c>
      <c r="D2153" s="17" t="s">
        <v>8855</v>
      </c>
      <c r="E2153" s="141" t="s">
        <v>9629</v>
      </c>
      <c r="F2153" s="135"/>
    </row>
    <row r="2154" spans="1:6" s="7" customFormat="1" ht="18" customHeight="1" x14ac:dyDescent="0.25">
      <c r="A2154" s="16" t="s">
        <v>2064</v>
      </c>
      <c r="B2154" s="17">
        <v>2</v>
      </c>
      <c r="C2154" s="17">
        <v>3</v>
      </c>
      <c r="D2154" s="17" t="s">
        <v>8857</v>
      </c>
      <c r="E2154" s="141" t="s">
        <v>9277</v>
      </c>
      <c r="F2154" s="135"/>
    </row>
    <row r="2155" spans="1:6" s="7" customFormat="1" ht="18" customHeight="1" x14ac:dyDescent="0.25">
      <c r="A2155" s="16" t="s">
        <v>2064</v>
      </c>
      <c r="B2155" s="17">
        <v>2</v>
      </c>
      <c r="C2155" s="17">
        <v>3</v>
      </c>
      <c r="D2155" s="17" t="s">
        <v>7959</v>
      </c>
      <c r="E2155" s="141" t="s">
        <v>9278</v>
      </c>
      <c r="F2155" s="135"/>
    </row>
    <row r="2156" spans="1:6" s="7" customFormat="1" ht="18" customHeight="1" x14ac:dyDescent="0.25">
      <c r="A2156" s="16" t="s">
        <v>2064</v>
      </c>
      <c r="B2156" s="17">
        <v>2</v>
      </c>
      <c r="C2156" s="17">
        <v>3</v>
      </c>
      <c r="D2156" s="17" t="s">
        <v>7961</v>
      </c>
      <c r="E2156" s="141" t="s">
        <v>9279</v>
      </c>
      <c r="F2156" s="135"/>
    </row>
    <row r="2157" spans="1:6" s="7" customFormat="1" ht="18" customHeight="1" x14ac:dyDescent="0.25">
      <c r="A2157" s="14" t="s">
        <v>2064</v>
      </c>
      <c r="B2157" s="15">
        <v>2</v>
      </c>
      <c r="C2157" s="15">
        <v>4</v>
      </c>
      <c r="D2157" s="15" t="s">
        <v>9563</v>
      </c>
      <c r="E2157" s="120" t="s">
        <v>8400</v>
      </c>
      <c r="F2157" s="135"/>
    </row>
    <row r="2158" spans="1:6" s="7" customFormat="1" ht="18" customHeight="1" x14ac:dyDescent="0.25">
      <c r="A2158" s="22" t="s">
        <v>2064</v>
      </c>
      <c r="B2158" s="23" t="s">
        <v>5218</v>
      </c>
      <c r="C2158" s="23" t="s">
        <v>8847</v>
      </c>
      <c r="D2158" s="23" t="s">
        <v>3002</v>
      </c>
      <c r="E2158" s="146" t="s">
        <v>8401</v>
      </c>
      <c r="F2158" s="135"/>
    </row>
    <row r="2159" spans="1:6" s="7" customFormat="1" ht="18" customHeight="1" x14ac:dyDescent="0.25">
      <c r="A2159" s="16" t="s">
        <v>2064</v>
      </c>
      <c r="B2159" s="17">
        <v>2</v>
      </c>
      <c r="C2159" s="17">
        <v>4</v>
      </c>
      <c r="D2159" s="17" t="s">
        <v>597</v>
      </c>
      <c r="E2159" s="141" t="s">
        <v>8402</v>
      </c>
      <c r="F2159" s="135"/>
    </row>
    <row r="2160" spans="1:6" s="7" customFormat="1" ht="18" customHeight="1" x14ac:dyDescent="0.25">
      <c r="A2160" s="16" t="s">
        <v>2064</v>
      </c>
      <c r="B2160" s="17">
        <v>2</v>
      </c>
      <c r="C2160" s="17">
        <v>4</v>
      </c>
      <c r="D2160" s="17" t="s">
        <v>2997</v>
      </c>
      <c r="E2160" s="141" t="s">
        <v>8403</v>
      </c>
      <c r="F2160" s="135"/>
    </row>
    <row r="2161" spans="1:6" s="7" customFormat="1" ht="18" customHeight="1" x14ac:dyDescent="0.25">
      <c r="A2161" s="16" t="s">
        <v>2064</v>
      </c>
      <c r="B2161" s="17">
        <v>2</v>
      </c>
      <c r="C2161" s="17">
        <v>4</v>
      </c>
      <c r="D2161" s="17" t="s">
        <v>3905</v>
      </c>
      <c r="E2161" s="141" t="s">
        <v>8404</v>
      </c>
      <c r="F2161" s="135"/>
    </row>
    <row r="2162" spans="1:6" s="7" customFormat="1" ht="18" customHeight="1" x14ac:dyDescent="0.25">
      <c r="A2162" s="16" t="s">
        <v>2064</v>
      </c>
      <c r="B2162" s="17">
        <v>2</v>
      </c>
      <c r="C2162" s="17">
        <v>4</v>
      </c>
      <c r="D2162" s="17" t="s">
        <v>2117</v>
      </c>
      <c r="E2162" s="141" t="s">
        <v>7242</v>
      </c>
      <c r="F2162" s="135"/>
    </row>
    <row r="2163" spans="1:6" s="7" customFormat="1" ht="18" customHeight="1" x14ac:dyDescent="0.25">
      <c r="A2163" s="16" t="s">
        <v>2064</v>
      </c>
      <c r="B2163" s="17">
        <v>2</v>
      </c>
      <c r="C2163" s="17">
        <v>4</v>
      </c>
      <c r="D2163" s="17" t="s">
        <v>2119</v>
      </c>
      <c r="E2163" s="141" t="s">
        <v>7243</v>
      </c>
      <c r="F2163" s="135"/>
    </row>
    <row r="2164" spans="1:6" s="7" customFormat="1" ht="18" customHeight="1" x14ac:dyDescent="0.25">
      <c r="A2164" s="22" t="s">
        <v>2064</v>
      </c>
      <c r="B2164" s="23" t="s">
        <v>5218</v>
      </c>
      <c r="C2164" s="23" t="s">
        <v>8847</v>
      </c>
      <c r="D2164" s="23" t="s">
        <v>7388</v>
      </c>
      <c r="E2164" s="146" t="s">
        <v>7244</v>
      </c>
      <c r="F2164" s="135"/>
    </row>
    <row r="2165" spans="1:6" s="7" customFormat="1" ht="18" customHeight="1" x14ac:dyDescent="0.25">
      <c r="A2165" s="16" t="s">
        <v>2064</v>
      </c>
      <c r="B2165" s="17">
        <v>2</v>
      </c>
      <c r="C2165" s="17">
        <v>4</v>
      </c>
      <c r="D2165" s="17" t="s">
        <v>6519</v>
      </c>
      <c r="E2165" s="141" t="s">
        <v>8362</v>
      </c>
      <c r="F2165" s="135"/>
    </row>
    <row r="2166" spans="1:6" s="7" customFormat="1" ht="18" customHeight="1" x14ac:dyDescent="0.25">
      <c r="A2166" s="16" t="s">
        <v>2064</v>
      </c>
      <c r="B2166" s="17">
        <v>2</v>
      </c>
      <c r="C2166" s="17">
        <v>4</v>
      </c>
      <c r="D2166" s="17" t="s">
        <v>6521</v>
      </c>
      <c r="E2166" s="141" t="s">
        <v>8363</v>
      </c>
      <c r="F2166" s="135"/>
    </row>
    <row r="2167" spans="1:6" s="7" customFormat="1" ht="18" customHeight="1" x14ac:dyDescent="0.25">
      <c r="A2167" s="16" t="s">
        <v>2064</v>
      </c>
      <c r="B2167" s="17">
        <v>2</v>
      </c>
      <c r="C2167" s="17">
        <v>4</v>
      </c>
      <c r="D2167" s="17" t="s">
        <v>5653</v>
      </c>
      <c r="E2167" s="141" t="s">
        <v>2729</v>
      </c>
      <c r="F2167" s="135"/>
    </row>
    <row r="2168" spans="1:6" s="7" customFormat="1" ht="18" customHeight="1" x14ac:dyDescent="0.25">
      <c r="A2168" s="16" t="s">
        <v>2064</v>
      </c>
      <c r="B2168" s="17">
        <v>2</v>
      </c>
      <c r="C2168" s="17">
        <v>4</v>
      </c>
      <c r="D2168" s="17" t="s">
        <v>4783</v>
      </c>
      <c r="E2168" s="141" t="s">
        <v>2234</v>
      </c>
      <c r="F2168" s="135"/>
    </row>
    <row r="2169" spans="1:6" s="7" customFormat="1" ht="18" customHeight="1" x14ac:dyDescent="0.25">
      <c r="A2169" s="16" t="s">
        <v>2064</v>
      </c>
      <c r="B2169" s="17">
        <v>2</v>
      </c>
      <c r="C2169" s="17">
        <v>4</v>
      </c>
      <c r="D2169" s="17" t="s">
        <v>1218</v>
      </c>
      <c r="E2169" s="141" t="s">
        <v>9490</v>
      </c>
      <c r="F2169" s="135"/>
    </row>
    <row r="2170" spans="1:6" s="7" customFormat="1" ht="18" customHeight="1" x14ac:dyDescent="0.25">
      <c r="A2170" s="22" t="s">
        <v>2064</v>
      </c>
      <c r="B2170" s="23" t="s">
        <v>5218</v>
      </c>
      <c r="C2170" s="23" t="s">
        <v>8847</v>
      </c>
      <c r="D2170" s="23" t="s">
        <v>1220</v>
      </c>
      <c r="E2170" s="146" t="s">
        <v>9491</v>
      </c>
      <c r="F2170" s="135"/>
    </row>
    <row r="2171" spans="1:6" s="7" customFormat="1" ht="18" customHeight="1" x14ac:dyDescent="0.25">
      <c r="A2171" s="16" t="s">
        <v>2064</v>
      </c>
      <c r="B2171" s="17">
        <v>2</v>
      </c>
      <c r="C2171" s="17">
        <v>4</v>
      </c>
      <c r="D2171" s="17" t="s">
        <v>3907</v>
      </c>
      <c r="E2171" s="141" t="s">
        <v>9492</v>
      </c>
      <c r="F2171" s="135"/>
    </row>
    <row r="2172" spans="1:6" s="7" customFormat="1" ht="18" customHeight="1" x14ac:dyDescent="0.25">
      <c r="A2172" s="16" t="s">
        <v>2064</v>
      </c>
      <c r="B2172" s="17">
        <v>2</v>
      </c>
      <c r="C2172" s="17">
        <v>4</v>
      </c>
      <c r="D2172" s="17" t="s">
        <v>3909</v>
      </c>
      <c r="E2172" s="141" t="s">
        <v>6597</v>
      </c>
      <c r="F2172" s="135"/>
    </row>
    <row r="2173" spans="1:6" s="7" customFormat="1" ht="18" customHeight="1" x14ac:dyDescent="0.25">
      <c r="A2173" s="16" t="s">
        <v>2064</v>
      </c>
      <c r="B2173" s="17">
        <v>2</v>
      </c>
      <c r="C2173" s="17">
        <v>4</v>
      </c>
      <c r="D2173" s="17" t="s">
        <v>3911</v>
      </c>
      <c r="E2173" s="141" t="s">
        <v>4010</v>
      </c>
      <c r="F2173" s="135"/>
    </row>
    <row r="2174" spans="1:6" s="7" customFormat="1" ht="18" customHeight="1" x14ac:dyDescent="0.25">
      <c r="A2174" s="16" t="s">
        <v>2064</v>
      </c>
      <c r="B2174" s="17">
        <v>2</v>
      </c>
      <c r="C2174" s="17">
        <v>4</v>
      </c>
      <c r="D2174" s="17" t="s">
        <v>3913</v>
      </c>
      <c r="E2174" s="141" t="s">
        <v>6641</v>
      </c>
      <c r="F2174" s="135"/>
    </row>
    <row r="2175" spans="1:6" s="7" customFormat="1" ht="18" customHeight="1" x14ac:dyDescent="0.25">
      <c r="A2175" s="16" t="s">
        <v>2064</v>
      </c>
      <c r="B2175" s="17">
        <v>2</v>
      </c>
      <c r="C2175" s="17">
        <v>4</v>
      </c>
      <c r="D2175" s="17" t="s">
        <v>9833</v>
      </c>
      <c r="E2175" s="141" t="s">
        <v>6642</v>
      </c>
      <c r="F2175" s="135"/>
    </row>
    <row r="2176" spans="1:6" s="7" customFormat="1" ht="18" customHeight="1" x14ac:dyDescent="0.25">
      <c r="A2176" s="14" t="s">
        <v>2064</v>
      </c>
      <c r="B2176" s="15">
        <v>2</v>
      </c>
      <c r="C2176" s="15">
        <v>5</v>
      </c>
      <c r="D2176" s="15" t="s">
        <v>9563</v>
      </c>
      <c r="E2176" s="120" t="s">
        <v>6643</v>
      </c>
      <c r="F2176" s="135"/>
    </row>
    <row r="2177" spans="1:6" s="7" customFormat="1" ht="18" customHeight="1" x14ac:dyDescent="0.25">
      <c r="A2177" s="22" t="s">
        <v>2064</v>
      </c>
      <c r="B2177" s="23" t="s">
        <v>5218</v>
      </c>
      <c r="C2177" s="23" t="s">
        <v>1331</v>
      </c>
      <c r="D2177" s="23" t="s">
        <v>3002</v>
      </c>
      <c r="E2177" s="146" t="s">
        <v>6644</v>
      </c>
      <c r="F2177" s="135"/>
    </row>
    <row r="2178" spans="1:6" s="7" customFormat="1" ht="18" customHeight="1" x14ac:dyDescent="0.25">
      <c r="A2178" s="16" t="s">
        <v>2064</v>
      </c>
      <c r="B2178" s="17">
        <v>2</v>
      </c>
      <c r="C2178" s="17">
        <v>5</v>
      </c>
      <c r="D2178" s="17" t="s">
        <v>597</v>
      </c>
      <c r="E2178" s="141" t="s">
        <v>5760</v>
      </c>
      <c r="F2178" s="135"/>
    </row>
    <row r="2179" spans="1:6" s="7" customFormat="1" ht="18" customHeight="1" x14ac:dyDescent="0.25">
      <c r="A2179" s="16" t="s">
        <v>2064</v>
      </c>
      <c r="B2179" s="17">
        <v>2</v>
      </c>
      <c r="C2179" s="17">
        <v>5</v>
      </c>
      <c r="D2179" s="17" t="s">
        <v>2997</v>
      </c>
      <c r="E2179" s="141" t="s">
        <v>5761</v>
      </c>
      <c r="F2179" s="135"/>
    </row>
    <row r="2180" spans="1:6" s="7" customFormat="1" ht="18" customHeight="1" x14ac:dyDescent="0.25">
      <c r="A2180" s="16" t="s">
        <v>2064</v>
      </c>
      <c r="B2180" s="17">
        <v>2</v>
      </c>
      <c r="C2180" s="17">
        <v>5</v>
      </c>
      <c r="D2180" s="17" t="s">
        <v>3905</v>
      </c>
      <c r="E2180" s="141" t="s">
        <v>6821</v>
      </c>
      <c r="F2180" s="135"/>
    </row>
    <row r="2181" spans="1:6" s="7" customFormat="1" ht="18" customHeight="1" x14ac:dyDescent="0.25">
      <c r="A2181" s="16" t="s">
        <v>2064</v>
      </c>
      <c r="B2181" s="17">
        <v>2</v>
      </c>
      <c r="C2181" s="17">
        <v>5</v>
      </c>
      <c r="D2181" s="17" t="s">
        <v>2117</v>
      </c>
      <c r="E2181" s="141" t="s">
        <v>6822</v>
      </c>
      <c r="F2181" s="135"/>
    </row>
    <row r="2182" spans="1:6" s="7" customFormat="1" ht="18" customHeight="1" x14ac:dyDescent="0.25">
      <c r="A2182" s="16" t="s">
        <v>2064</v>
      </c>
      <c r="B2182" s="17">
        <v>2</v>
      </c>
      <c r="C2182" s="17">
        <v>5</v>
      </c>
      <c r="D2182" s="17" t="s">
        <v>2119</v>
      </c>
      <c r="E2182" s="141" t="s">
        <v>9253</v>
      </c>
      <c r="F2182" s="135"/>
    </row>
    <row r="2183" spans="1:6" s="7" customFormat="1" ht="18" customHeight="1" x14ac:dyDescent="0.25">
      <c r="A2183" s="22" t="s">
        <v>2064</v>
      </c>
      <c r="B2183" s="23" t="s">
        <v>5218</v>
      </c>
      <c r="C2183" s="23" t="s">
        <v>1331</v>
      </c>
      <c r="D2183" s="23" t="s">
        <v>7388</v>
      </c>
      <c r="E2183" s="146" t="s">
        <v>9254</v>
      </c>
      <c r="F2183" s="135"/>
    </row>
    <row r="2184" spans="1:6" s="7" customFormat="1" ht="18" customHeight="1" x14ac:dyDescent="0.25">
      <c r="A2184" s="16" t="s">
        <v>2064</v>
      </c>
      <c r="B2184" s="17">
        <v>2</v>
      </c>
      <c r="C2184" s="17">
        <v>5</v>
      </c>
      <c r="D2184" s="17" t="s">
        <v>6519</v>
      </c>
      <c r="E2184" s="141" t="s">
        <v>9255</v>
      </c>
      <c r="F2184" s="135"/>
    </row>
    <row r="2185" spans="1:6" s="7" customFormat="1" ht="18" customHeight="1" x14ac:dyDescent="0.25">
      <c r="A2185" s="16" t="s">
        <v>2064</v>
      </c>
      <c r="B2185" s="17">
        <v>2</v>
      </c>
      <c r="C2185" s="17">
        <v>5</v>
      </c>
      <c r="D2185" s="17" t="s">
        <v>6521</v>
      </c>
      <c r="E2185" s="141" t="s">
        <v>9938</v>
      </c>
      <c r="F2185" s="135"/>
    </row>
    <row r="2186" spans="1:6" s="7" customFormat="1" ht="18" customHeight="1" x14ac:dyDescent="0.25">
      <c r="A2186" s="16" t="s">
        <v>2064</v>
      </c>
      <c r="B2186" s="17">
        <v>2</v>
      </c>
      <c r="C2186" s="17">
        <v>5</v>
      </c>
      <c r="D2186" s="17" t="s">
        <v>5653</v>
      </c>
      <c r="E2186" s="141" t="s">
        <v>9939</v>
      </c>
      <c r="F2186" s="135"/>
    </row>
    <row r="2187" spans="1:6" s="7" customFormat="1" ht="18" customHeight="1" x14ac:dyDescent="0.25">
      <c r="A2187" s="16" t="s">
        <v>2064</v>
      </c>
      <c r="B2187" s="17">
        <v>2</v>
      </c>
      <c r="C2187" s="17">
        <v>5</v>
      </c>
      <c r="D2187" s="17" t="s">
        <v>4783</v>
      </c>
      <c r="E2187" s="141" t="s">
        <v>9687</v>
      </c>
      <c r="F2187" s="135"/>
    </row>
    <row r="2188" spans="1:6" s="7" customFormat="1" ht="18" customHeight="1" x14ac:dyDescent="0.25">
      <c r="A2188" s="16" t="s">
        <v>2064</v>
      </c>
      <c r="B2188" s="17">
        <v>2</v>
      </c>
      <c r="C2188" s="17">
        <v>5</v>
      </c>
      <c r="D2188" s="17" t="s">
        <v>1218</v>
      </c>
      <c r="E2188" s="141" t="s">
        <v>9148</v>
      </c>
      <c r="F2188" s="135"/>
    </row>
    <row r="2189" spans="1:6" s="7" customFormat="1" ht="18" customHeight="1" x14ac:dyDescent="0.25">
      <c r="A2189" s="14" t="s">
        <v>2064</v>
      </c>
      <c r="B2189" s="15">
        <v>2</v>
      </c>
      <c r="C2189" s="15">
        <v>6</v>
      </c>
      <c r="D2189" s="15" t="s">
        <v>9563</v>
      </c>
      <c r="E2189" s="120" t="s">
        <v>10199</v>
      </c>
      <c r="F2189" s="135"/>
    </row>
    <row r="2190" spans="1:6" s="7" customFormat="1" ht="18" customHeight="1" x14ac:dyDescent="0.25">
      <c r="A2190" s="22" t="s">
        <v>2064</v>
      </c>
      <c r="B2190" s="23" t="s">
        <v>5218</v>
      </c>
      <c r="C2190" s="23" t="s">
        <v>6254</v>
      </c>
      <c r="D2190" s="23" t="s">
        <v>3002</v>
      </c>
      <c r="E2190" s="146" t="s">
        <v>8966</v>
      </c>
      <c r="F2190" s="135"/>
    </row>
    <row r="2191" spans="1:6" s="7" customFormat="1" ht="18" customHeight="1" x14ac:dyDescent="0.25">
      <c r="A2191" s="16" t="s">
        <v>2064</v>
      </c>
      <c r="B2191" s="17">
        <v>2</v>
      </c>
      <c r="C2191" s="17">
        <v>6</v>
      </c>
      <c r="D2191" s="17" t="s">
        <v>597</v>
      </c>
      <c r="E2191" s="141" t="s">
        <v>8967</v>
      </c>
      <c r="F2191" s="135"/>
    </row>
    <row r="2192" spans="1:6" s="7" customFormat="1" ht="18" customHeight="1" x14ac:dyDescent="0.25">
      <c r="A2192" s="16" t="s">
        <v>2064</v>
      </c>
      <c r="B2192" s="17">
        <v>2</v>
      </c>
      <c r="C2192" s="17">
        <v>6</v>
      </c>
      <c r="D2192" s="17" t="s">
        <v>2997</v>
      </c>
      <c r="E2192" s="141" t="s">
        <v>6965</v>
      </c>
      <c r="F2192" s="135"/>
    </row>
    <row r="2193" spans="1:6" s="7" customFormat="1" ht="18" customHeight="1" x14ac:dyDescent="0.25">
      <c r="A2193" s="16" t="s">
        <v>2064</v>
      </c>
      <c r="B2193" s="17">
        <v>2</v>
      </c>
      <c r="C2193" s="17">
        <v>6</v>
      </c>
      <c r="D2193" s="17" t="s">
        <v>3905</v>
      </c>
      <c r="E2193" s="141" t="s">
        <v>6081</v>
      </c>
      <c r="F2193" s="135"/>
    </row>
    <row r="2194" spans="1:6" s="7" customFormat="1" ht="18" customHeight="1" x14ac:dyDescent="0.25">
      <c r="A2194" s="16" t="s">
        <v>2064</v>
      </c>
      <c r="B2194" s="17">
        <v>2</v>
      </c>
      <c r="C2194" s="17">
        <v>6</v>
      </c>
      <c r="D2194" s="17" t="s">
        <v>2117</v>
      </c>
      <c r="E2194" s="141" t="s">
        <v>4458</v>
      </c>
      <c r="F2194" s="135"/>
    </row>
    <row r="2195" spans="1:6" s="7" customFormat="1" ht="18" customHeight="1" x14ac:dyDescent="0.25">
      <c r="A2195" s="16" t="s">
        <v>2064</v>
      </c>
      <c r="B2195" s="17">
        <v>2</v>
      </c>
      <c r="C2195" s="17">
        <v>6</v>
      </c>
      <c r="D2195" s="17" t="s">
        <v>2119</v>
      </c>
      <c r="E2195" s="141" t="s">
        <v>8776</v>
      </c>
      <c r="F2195" s="135"/>
    </row>
    <row r="2196" spans="1:6" s="7" customFormat="1" ht="18" customHeight="1" x14ac:dyDescent="0.25">
      <c r="A2196" s="22" t="s">
        <v>2064</v>
      </c>
      <c r="B2196" s="23" t="s">
        <v>5218</v>
      </c>
      <c r="C2196" s="23" t="s">
        <v>6254</v>
      </c>
      <c r="D2196" s="23" t="s">
        <v>7388</v>
      </c>
      <c r="E2196" s="146" t="s">
        <v>6194</v>
      </c>
      <c r="F2196" s="135"/>
    </row>
    <row r="2197" spans="1:6" s="7" customFormat="1" ht="18" customHeight="1" x14ac:dyDescent="0.25">
      <c r="A2197" s="16" t="s">
        <v>2064</v>
      </c>
      <c r="B2197" s="17">
        <v>2</v>
      </c>
      <c r="C2197" s="17">
        <v>6</v>
      </c>
      <c r="D2197" s="17" t="s">
        <v>6519</v>
      </c>
      <c r="E2197" s="141" t="s">
        <v>9276</v>
      </c>
      <c r="F2197" s="135"/>
    </row>
    <row r="2198" spans="1:6" s="7" customFormat="1" ht="18" customHeight="1" x14ac:dyDescent="0.25">
      <c r="A2198" s="16" t="s">
        <v>2064</v>
      </c>
      <c r="B2198" s="17">
        <v>2</v>
      </c>
      <c r="C2198" s="17">
        <v>6</v>
      </c>
      <c r="D2198" s="17" t="s">
        <v>6521</v>
      </c>
      <c r="E2198" s="141" t="s">
        <v>8399</v>
      </c>
      <c r="F2198" s="135"/>
    </row>
    <row r="2199" spans="1:6" s="7" customFormat="1" ht="18" customHeight="1" x14ac:dyDescent="0.25">
      <c r="A2199" s="16" t="s">
        <v>2064</v>
      </c>
      <c r="B2199" s="17">
        <v>2</v>
      </c>
      <c r="C2199" s="17">
        <v>6</v>
      </c>
      <c r="D2199" s="17" t="s">
        <v>5653</v>
      </c>
      <c r="E2199" s="141" t="s">
        <v>7509</v>
      </c>
      <c r="F2199" s="135"/>
    </row>
    <row r="2200" spans="1:6" s="7" customFormat="1" ht="18" customHeight="1" x14ac:dyDescent="0.25">
      <c r="A2200" s="16" t="s">
        <v>2064</v>
      </c>
      <c r="B2200" s="17">
        <v>2</v>
      </c>
      <c r="C2200" s="17">
        <v>6</v>
      </c>
      <c r="D2200" s="17" t="s">
        <v>4783</v>
      </c>
      <c r="E2200" s="141" t="s">
        <v>7510</v>
      </c>
      <c r="F2200" s="135"/>
    </row>
    <row r="2201" spans="1:6" s="7" customFormat="1" ht="18" customHeight="1" x14ac:dyDescent="0.25">
      <c r="A2201" s="16" t="s">
        <v>2064</v>
      </c>
      <c r="B2201" s="17">
        <v>2</v>
      </c>
      <c r="C2201" s="17">
        <v>6</v>
      </c>
      <c r="D2201" s="17" t="s">
        <v>1218</v>
      </c>
      <c r="E2201" s="141" t="s">
        <v>4909</v>
      </c>
      <c r="F2201" s="135"/>
    </row>
    <row r="2202" spans="1:6" s="7" customFormat="1" ht="18" customHeight="1" x14ac:dyDescent="0.25">
      <c r="A2202" s="14" t="s">
        <v>2064</v>
      </c>
      <c r="B2202" s="15">
        <v>2</v>
      </c>
      <c r="C2202" s="15">
        <v>7</v>
      </c>
      <c r="D2202" s="15" t="s">
        <v>9563</v>
      </c>
      <c r="E2202" s="120" t="s">
        <v>4910</v>
      </c>
      <c r="F2202" s="135"/>
    </row>
    <row r="2203" spans="1:6" s="7" customFormat="1" ht="18" customHeight="1" x14ac:dyDescent="0.25">
      <c r="A2203" s="22" t="s">
        <v>2064</v>
      </c>
      <c r="B2203" s="23">
        <v>2</v>
      </c>
      <c r="C2203" s="23">
        <v>7</v>
      </c>
      <c r="D2203" s="23" t="s">
        <v>3002</v>
      </c>
      <c r="E2203" s="146" t="s">
        <v>4953</v>
      </c>
      <c r="F2203" s="135"/>
    </row>
    <row r="2204" spans="1:6" s="7" customFormat="1" ht="18" customHeight="1" x14ac:dyDescent="0.25">
      <c r="A2204" s="16" t="s">
        <v>2064</v>
      </c>
      <c r="B2204" s="17">
        <v>2</v>
      </c>
      <c r="C2204" s="17">
        <v>7</v>
      </c>
      <c r="D2204" s="17" t="s">
        <v>597</v>
      </c>
      <c r="E2204" s="155" t="s">
        <v>3172</v>
      </c>
      <c r="F2204" s="135"/>
    </row>
    <row r="2205" spans="1:6" s="7" customFormat="1" ht="18" customHeight="1" x14ac:dyDescent="0.25">
      <c r="A2205" s="16" t="s">
        <v>2064</v>
      </c>
      <c r="B2205" s="17">
        <v>2</v>
      </c>
      <c r="C2205" s="17">
        <v>7</v>
      </c>
      <c r="D2205" s="17" t="s">
        <v>2997</v>
      </c>
      <c r="E2205" s="155" t="s">
        <v>1383</v>
      </c>
      <c r="F2205" s="135"/>
    </row>
    <row r="2206" spans="1:6" s="7" customFormat="1" ht="18" customHeight="1" x14ac:dyDescent="0.25">
      <c r="A2206" s="16" t="s">
        <v>2064</v>
      </c>
      <c r="B2206" s="17">
        <v>2</v>
      </c>
      <c r="C2206" s="17">
        <v>7</v>
      </c>
      <c r="D2206" s="17" t="s">
        <v>3905</v>
      </c>
      <c r="E2206" s="155" t="s">
        <v>1384</v>
      </c>
      <c r="F2206" s="135"/>
    </row>
    <row r="2207" spans="1:6" s="7" customFormat="1" ht="18" customHeight="1" x14ac:dyDescent="0.25">
      <c r="A2207" s="16" t="s">
        <v>2064</v>
      </c>
      <c r="B2207" s="17">
        <v>2</v>
      </c>
      <c r="C2207" s="17">
        <v>7</v>
      </c>
      <c r="D2207" s="17" t="s">
        <v>2117</v>
      </c>
      <c r="E2207" s="155" t="s">
        <v>1385</v>
      </c>
      <c r="F2207" s="135"/>
    </row>
    <row r="2208" spans="1:6" s="7" customFormat="1" ht="18" customHeight="1" x14ac:dyDescent="0.25">
      <c r="A2208" s="16" t="s">
        <v>2064</v>
      </c>
      <c r="B2208" s="17">
        <v>2</v>
      </c>
      <c r="C2208" s="17">
        <v>7</v>
      </c>
      <c r="D2208" s="17" t="s">
        <v>2119</v>
      </c>
      <c r="E2208" s="155" t="s">
        <v>1386</v>
      </c>
      <c r="F2208" s="135"/>
    </row>
    <row r="2209" spans="1:6" s="7" customFormat="1" ht="18" customHeight="1" x14ac:dyDescent="0.25">
      <c r="A2209" s="22" t="s">
        <v>2064</v>
      </c>
      <c r="B2209" s="23">
        <v>2</v>
      </c>
      <c r="C2209" s="23">
        <v>7</v>
      </c>
      <c r="D2209" s="23" t="s">
        <v>7388</v>
      </c>
      <c r="E2209" s="146" t="s">
        <v>8320</v>
      </c>
      <c r="F2209" s="135"/>
    </row>
    <row r="2210" spans="1:6" s="7" customFormat="1" ht="18" customHeight="1" x14ac:dyDescent="0.25">
      <c r="A2210" s="16" t="s">
        <v>2064</v>
      </c>
      <c r="B2210" s="17" t="s">
        <v>5218</v>
      </c>
      <c r="C2210" s="17" t="s">
        <v>7134</v>
      </c>
      <c r="D2210" s="17" t="s">
        <v>6519</v>
      </c>
      <c r="E2210" s="155" t="s">
        <v>1393</v>
      </c>
      <c r="F2210" s="135"/>
    </row>
    <row r="2211" spans="1:6" s="7" customFormat="1" ht="18" customHeight="1" x14ac:dyDescent="0.25">
      <c r="A2211" s="16" t="s">
        <v>2064</v>
      </c>
      <c r="B2211" s="17" t="s">
        <v>5218</v>
      </c>
      <c r="C2211" s="17" t="s">
        <v>7134</v>
      </c>
      <c r="D2211" s="17" t="s">
        <v>6521</v>
      </c>
      <c r="E2211" s="155" t="s">
        <v>1394</v>
      </c>
      <c r="F2211" s="135"/>
    </row>
    <row r="2212" spans="1:6" s="7" customFormat="1" ht="18" customHeight="1" x14ac:dyDescent="0.25">
      <c r="A2212" s="16" t="s">
        <v>2064</v>
      </c>
      <c r="B2212" s="17" t="s">
        <v>5218</v>
      </c>
      <c r="C2212" s="17" t="s">
        <v>7134</v>
      </c>
      <c r="D2212" s="17" t="s">
        <v>5653</v>
      </c>
      <c r="E2212" s="155" t="s">
        <v>1395</v>
      </c>
      <c r="F2212" s="135"/>
    </row>
    <row r="2213" spans="1:6" s="7" customFormat="1" ht="18" customHeight="1" x14ac:dyDescent="0.25">
      <c r="A2213" s="16" t="s">
        <v>2064</v>
      </c>
      <c r="B2213" s="17" t="s">
        <v>5218</v>
      </c>
      <c r="C2213" s="17" t="s">
        <v>7134</v>
      </c>
      <c r="D2213" s="17" t="s">
        <v>4783</v>
      </c>
      <c r="E2213" s="155" t="s">
        <v>1396</v>
      </c>
      <c r="F2213" s="135"/>
    </row>
    <row r="2214" spans="1:6" s="7" customFormat="1" ht="18" customHeight="1" x14ac:dyDescent="0.25">
      <c r="A2214" s="16" t="s">
        <v>2064</v>
      </c>
      <c r="B2214" s="17" t="s">
        <v>5218</v>
      </c>
      <c r="C2214" s="17" t="s">
        <v>7134</v>
      </c>
      <c r="D2214" s="17" t="s">
        <v>1218</v>
      </c>
      <c r="E2214" s="155" t="s">
        <v>1397</v>
      </c>
      <c r="F2214" s="135"/>
    </row>
    <row r="2215" spans="1:6" s="7" customFormat="1" ht="18" customHeight="1" x14ac:dyDescent="0.25">
      <c r="A2215" s="22" t="s">
        <v>2064</v>
      </c>
      <c r="B2215" s="23">
        <v>2</v>
      </c>
      <c r="C2215" s="23">
        <v>7</v>
      </c>
      <c r="D2215" s="23" t="s">
        <v>1220</v>
      </c>
      <c r="E2215" s="146" t="s">
        <v>8321</v>
      </c>
      <c r="F2215" s="135"/>
    </row>
    <row r="2216" spans="1:6" s="7" customFormat="1" ht="18" customHeight="1" x14ac:dyDescent="0.25">
      <c r="A2216" s="16" t="s">
        <v>2064</v>
      </c>
      <c r="B2216" s="17" t="s">
        <v>5218</v>
      </c>
      <c r="C2216" s="17" t="s">
        <v>7134</v>
      </c>
      <c r="D2216" s="17" t="s">
        <v>3907</v>
      </c>
      <c r="E2216" s="155" t="s">
        <v>2301</v>
      </c>
      <c r="F2216" s="135"/>
    </row>
    <row r="2217" spans="1:6" s="7" customFormat="1" ht="18" customHeight="1" x14ac:dyDescent="0.25">
      <c r="A2217" s="16" t="s">
        <v>2064</v>
      </c>
      <c r="B2217" s="17" t="s">
        <v>5218</v>
      </c>
      <c r="C2217" s="17" t="s">
        <v>7134</v>
      </c>
      <c r="D2217" s="17" t="s">
        <v>3909</v>
      </c>
      <c r="E2217" s="155" t="s">
        <v>2302</v>
      </c>
      <c r="F2217" s="135"/>
    </row>
    <row r="2218" spans="1:6" s="7" customFormat="1" ht="18" customHeight="1" x14ac:dyDescent="0.25">
      <c r="A2218" s="16" t="s">
        <v>2064</v>
      </c>
      <c r="B2218" s="17" t="s">
        <v>5218</v>
      </c>
      <c r="C2218" s="17" t="s">
        <v>7134</v>
      </c>
      <c r="D2218" s="17" t="s">
        <v>3911</v>
      </c>
      <c r="E2218" s="155" t="s">
        <v>2303</v>
      </c>
      <c r="F2218" s="135"/>
    </row>
    <row r="2219" spans="1:6" s="7" customFormat="1" ht="18" customHeight="1" x14ac:dyDescent="0.25">
      <c r="A2219" s="16" t="s">
        <v>2064</v>
      </c>
      <c r="B2219" s="17" t="s">
        <v>5218</v>
      </c>
      <c r="C2219" s="17" t="s">
        <v>7134</v>
      </c>
      <c r="D2219" s="17" t="s">
        <v>3913</v>
      </c>
      <c r="E2219" s="155" t="s">
        <v>1400</v>
      </c>
      <c r="F2219" s="135"/>
    </row>
    <row r="2220" spans="1:6" s="7" customFormat="1" ht="18" customHeight="1" x14ac:dyDescent="0.25">
      <c r="A2220" s="16" t="s">
        <v>2064</v>
      </c>
      <c r="B2220" s="17" t="s">
        <v>5218</v>
      </c>
      <c r="C2220" s="17" t="s">
        <v>7134</v>
      </c>
      <c r="D2220" s="17" t="s">
        <v>9833</v>
      </c>
      <c r="E2220" s="155" t="s">
        <v>1401</v>
      </c>
      <c r="F2220" s="135"/>
    </row>
    <row r="2221" spans="1:6" s="7" customFormat="1" ht="18" customHeight="1" x14ac:dyDescent="0.25">
      <c r="A2221" s="22" t="s">
        <v>2064</v>
      </c>
      <c r="B2221" s="23">
        <v>2</v>
      </c>
      <c r="C2221" s="23">
        <v>7</v>
      </c>
      <c r="D2221" s="23" t="s">
        <v>9835</v>
      </c>
      <c r="E2221" s="146" t="s">
        <v>2305</v>
      </c>
      <c r="F2221" s="135"/>
    </row>
    <row r="2222" spans="1:6" s="7" customFormat="1" ht="18" customHeight="1" x14ac:dyDescent="0.25">
      <c r="A2222" s="16" t="s">
        <v>2064</v>
      </c>
      <c r="B2222" s="17">
        <v>2</v>
      </c>
      <c r="C2222" s="17">
        <v>7</v>
      </c>
      <c r="D2222" s="17" t="s">
        <v>9837</v>
      </c>
      <c r="E2222" s="141" t="s">
        <v>8523</v>
      </c>
      <c r="F2222" s="135"/>
    </row>
    <row r="2223" spans="1:6" s="7" customFormat="1" ht="18" customHeight="1" x14ac:dyDescent="0.25">
      <c r="A2223" s="16" t="s">
        <v>2064</v>
      </c>
      <c r="B2223" s="17">
        <v>2</v>
      </c>
      <c r="C2223" s="17">
        <v>7</v>
      </c>
      <c r="D2223" s="17" t="s">
        <v>9164</v>
      </c>
      <c r="E2223" s="141" t="s">
        <v>7633</v>
      </c>
      <c r="F2223" s="135"/>
    </row>
    <row r="2224" spans="1:6" s="7" customFormat="1" ht="18" customHeight="1" x14ac:dyDescent="0.25">
      <c r="A2224" s="16" t="s">
        <v>2064</v>
      </c>
      <c r="B2224" s="17">
        <v>2</v>
      </c>
      <c r="C2224" s="17">
        <v>7</v>
      </c>
      <c r="D2224" s="17" t="s">
        <v>3056</v>
      </c>
      <c r="E2224" s="141" t="s">
        <v>7634</v>
      </c>
      <c r="F2224" s="135"/>
    </row>
    <row r="2225" spans="1:6" s="7" customFormat="1" ht="18" customHeight="1" x14ac:dyDescent="0.25">
      <c r="A2225" s="16" t="s">
        <v>2064</v>
      </c>
      <c r="B2225" s="17">
        <v>2</v>
      </c>
      <c r="C2225" s="17">
        <v>7</v>
      </c>
      <c r="D2225" s="17" t="s">
        <v>7349</v>
      </c>
      <c r="E2225" s="141" t="s">
        <v>9915</v>
      </c>
      <c r="F2225" s="135"/>
    </row>
    <row r="2226" spans="1:6" s="7" customFormat="1" ht="18" customHeight="1" x14ac:dyDescent="0.25">
      <c r="A2226" s="16" t="s">
        <v>2064</v>
      </c>
      <c r="B2226" s="17">
        <v>2</v>
      </c>
      <c r="C2226" s="17">
        <v>7</v>
      </c>
      <c r="D2226" s="17" t="s">
        <v>7954</v>
      </c>
      <c r="E2226" s="141" t="s">
        <v>8200</v>
      </c>
      <c r="F2226" s="135"/>
    </row>
    <row r="2227" spans="1:6" s="7" customFormat="1" ht="18" customHeight="1" x14ac:dyDescent="0.25">
      <c r="A2227" s="22" t="s">
        <v>2064</v>
      </c>
      <c r="B2227" s="23">
        <v>2</v>
      </c>
      <c r="C2227" s="23">
        <v>7</v>
      </c>
      <c r="D2227" s="23" t="s">
        <v>7956</v>
      </c>
      <c r="E2227" s="146" t="s">
        <v>9202</v>
      </c>
      <c r="F2227" s="135"/>
    </row>
    <row r="2228" spans="1:6" s="7" customFormat="1" ht="18" customHeight="1" x14ac:dyDescent="0.25">
      <c r="A2228" s="16" t="s">
        <v>2064</v>
      </c>
      <c r="B2228" s="17">
        <v>2</v>
      </c>
      <c r="C2228" s="17">
        <v>7</v>
      </c>
      <c r="D2228" s="17" t="s">
        <v>7068</v>
      </c>
      <c r="E2228" s="141" t="s">
        <v>9930</v>
      </c>
      <c r="F2228" s="135"/>
    </row>
    <row r="2229" spans="1:6" s="7" customFormat="1" ht="18" customHeight="1" x14ac:dyDescent="0.25">
      <c r="A2229" s="16" t="s">
        <v>2064</v>
      </c>
      <c r="B2229" s="17">
        <v>2</v>
      </c>
      <c r="C2229" s="17">
        <v>7</v>
      </c>
      <c r="D2229" s="17" t="s">
        <v>7070</v>
      </c>
      <c r="E2229" s="141" t="s">
        <v>6697</v>
      </c>
      <c r="F2229" s="135"/>
    </row>
    <row r="2230" spans="1:6" s="7" customFormat="1" ht="18" customHeight="1" x14ac:dyDescent="0.25">
      <c r="A2230" s="16" t="s">
        <v>2064</v>
      </c>
      <c r="B2230" s="17">
        <v>2</v>
      </c>
      <c r="C2230" s="17">
        <v>7</v>
      </c>
      <c r="D2230" s="17" t="s">
        <v>5612</v>
      </c>
      <c r="E2230" s="141" t="s">
        <v>6698</v>
      </c>
      <c r="F2230" s="135"/>
    </row>
    <row r="2231" spans="1:6" s="7" customFormat="1" ht="18" customHeight="1" x14ac:dyDescent="0.25">
      <c r="A2231" s="16" t="s">
        <v>2064</v>
      </c>
      <c r="B2231" s="17">
        <v>2</v>
      </c>
      <c r="C2231" s="17">
        <v>7</v>
      </c>
      <c r="D2231" s="17" t="s">
        <v>7551</v>
      </c>
      <c r="E2231" s="141" t="s">
        <v>6699</v>
      </c>
      <c r="F2231" s="135"/>
    </row>
    <row r="2232" spans="1:6" s="7" customFormat="1" ht="18" customHeight="1" x14ac:dyDescent="0.25">
      <c r="A2232" s="16" t="s">
        <v>2064</v>
      </c>
      <c r="B2232" s="17">
        <v>2</v>
      </c>
      <c r="C2232" s="17">
        <v>7</v>
      </c>
      <c r="D2232" s="17" t="s">
        <v>7553</v>
      </c>
      <c r="E2232" s="141" t="s">
        <v>6700</v>
      </c>
      <c r="F2232" s="135"/>
    </row>
    <row r="2233" spans="1:6" s="7" customFormat="1" ht="18" customHeight="1" x14ac:dyDescent="0.25">
      <c r="A2233" s="22" t="s">
        <v>2064</v>
      </c>
      <c r="B2233" s="23">
        <v>2</v>
      </c>
      <c r="C2233" s="23">
        <v>7</v>
      </c>
      <c r="D2233" s="23" t="s">
        <v>7555</v>
      </c>
      <c r="E2233" s="146" t="s">
        <v>7384</v>
      </c>
      <c r="F2233" s="135"/>
    </row>
    <row r="2234" spans="1:6" s="7" customFormat="1" ht="18" customHeight="1" x14ac:dyDescent="0.25">
      <c r="A2234" s="16" t="s">
        <v>2064</v>
      </c>
      <c r="B2234" s="17">
        <v>2</v>
      </c>
      <c r="C2234" s="17">
        <v>7</v>
      </c>
      <c r="D2234" s="17" t="s">
        <v>7557</v>
      </c>
      <c r="E2234" s="141" t="s">
        <v>6701</v>
      </c>
      <c r="F2234" s="135"/>
    </row>
    <row r="2235" spans="1:6" s="7" customFormat="1" ht="18" customHeight="1" x14ac:dyDescent="0.25">
      <c r="A2235" s="16" t="s">
        <v>2064</v>
      </c>
      <c r="B2235" s="17">
        <v>2</v>
      </c>
      <c r="C2235" s="17">
        <v>7</v>
      </c>
      <c r="D2235" s="17" t="s">
        <v>7559</v>
      </c>
      <c r="E2235" s="141" t="s">
        <v>7356</v>
      </c>
      <c r="F2235" s="135"/>
    </row>
    <row r="2236" spans="1:6" s="7" customFormat="1" ht="18" customHeight="1" x14ac:dyDescent="0.25">
      <c r="A2236" s="16" t="s">
        <v>2064</v>
      </c>
      <c r="B2236" s="17">
        <v>2</v>
      </c>
      <c r="C2236" s="17">
        <v>7</v>
      </c>
      <c r="D2236" s="17" t="s">
        <v>7561</v>
      </c>
      <c r="E2236" s="141" t="s">
        <v>7357</v>
      </c>
      <c r="F2236" s="135"/>
    </row>
    <row r="2237" spans="1:6" s="7" customFormat="1" ht="18" customHeight="1" x14ac:dyDescent="0.25">
      <c r="A2237" s="16" t="s">
        <v>2064</v>
      </c>
      <c r="B2237" s="17">
        <v>2</v>
      </c>
      <c r="C2237" s="17">
        <v>7</v>
      </c>
      <c r="D2237" s="17" t="s">
        <v>7563</v>
      </c>
      <c r="E2237" s="141" t="s">
        <v>7358</v>
      </c>
      <c r="F2237" s="135"/>
    </row>
    <row r="2238" spans="1:6" s="7" customFormat="1" ht="18" customHeight="1" x14ac:dyDescent="0.25">
      <c r="A2238" s="16" t="s">
        <v>2064</v>
      </c>
      <c r="B2238" s="17">
        <v>2</v>
      </c>
      <c r="C2238" s="17">
        <v>7</v>
      </c>
      <c r="D2238" s="17" t="s">
        <v>7565</v>
      </c>
      <c r="E2238" s="141" t="s">
        <v>7359</v>
      </c>
      <c r="F2238" s="135"/>
    </row>
    <row r="2239" spans="1:6" s="7" customFormat="1" ht="18" customHeight="1" x14ac:dyDescent="0.25">
      <c r="A2239" s="22" t="s">
        <v>2064</v>
      </c>
      <c r="B2239" s="23">
        <v>2</v>
      </c>
      <c r="C2239" s="23">
        <v>7</v>
      </c>
      <c r="D2239" s="23" t="s">
        <v>7567</v>
      </c>
      <c r="E2239" s="146" t="s">
        <v>7360</v>
      </c>
      <c r="F2239" s="135"/>
    </row>
    <row r="2240" spans="1:6" s="7" customFormat="1" ht="18" customHeight="1" x14ac:dyDescent="0.25">
      <c r="A2240" s="16" t="s">
        <v>2064</v>
      </c>
      <c r="B2240" s="17">
        <v>2</v>
      </c>
      <c r="C2240" s="17">
        <v>7</v>
      </c>
      <c r="D2240" s="17" t="s">
        <v>493</v>
      </c>
      <c r="E2240" s="141" t="s">
        <v>7361</v>
      </c>
      <c r="F2240" s="135"/>
    </row>
    <row r="2241" spans="1:6" s="7" customFormat="1" ht="18" customHeight="1" x14ac:dyDescent="0.25">
      <c r="A2241" s="16" t="s">
        <v>2064</v>
      </c>
      <c r="B2241" s="17">
        <v>2</v>
      </c>
      <c r="C2241" s="17">
        <v>7</v>
      </c>
      <c r="D2241" s="17" t="s">
        <v>729</v>
      </c>
      <c r="E2241" s="141" t="s">
        <v>7362</v>
      </c>
      <c r="F2241" s="135"/>
    </row>
    <row r="2242" spans="1:6" s="7" customFormat="1" ht="18" customHeight="1" x14ac:dyDescent="0.25">
      <c r="A2242" s="16" t="s">
        <v>2064</v>
      </c>
      <c r="B2242" s="17">
        <v>2</v>
      </c>
      <c r="C2242" s="17">
        <v>7</v>
      </c>
      <c r="D2242" s="17" t="s">
        <v>1698</v>
      </c>
      <c r="E2242" s="141" t="s">
        <v>5823</v>
      </c>
      <c r="F2242" s="135"/>
    </row>
    <row r="2243" spans="1:6" s="7" customFormat="1" ht="18" customHeight="1" x14ac:dyDescent="0.25">
      <c r="A2243" s="16" t="s">
        <v>2064</v>
      </c>
      <c r="B2243" s="17">
        <v>2</v>
      </c>
      <c r="C2243" s="17">
        <v>7</v>
      </c>
      <c r="D2243" s="17" t="s">
        <v>1700</v>
      </c>
      <c r="E2243" s="141" t="s">
        <v>5005</v>
      </c>
      <c r="F2243" s="135"/>
    </row>
    <row r="2244" spans="1:6" s="7" customFormat="1" ht="18" customHeight="1" x14ac:dyDescent="0.25">
      <c r="A2244" s="16" t="s">
        <v>2064</v>
      </c>
      <c r="B2244" s="17">
        <v>2</v>
      </c>
      <c r="C2244" s="17">
        <v>7</v>
      </c>
      <c r="D2244" s="17" t="s">
        <v>1702</v>
      </c>
      <c r="E2244" s="141" t="s">
        <v>5006</v>
      </c>
      <c r="F2244" s="135"/>
    </row>
    <row r="2245" spans="1:6" s="7" customFormat="1" ht="18" customHeight="1" x14ac:dyDescent="0.25">
      <c r="A2245" s="22" t="s">
        <v>2064</v>
      </c>
      <c r="B2245" s="23">
        <v>2</v>
      </c>
      <c r="C2245" s="23">
        <v>7</v>
      </c>
      <c r="D2245" s="23" t="s">
        <v>9294</v>
      </c>
      <c r="E2245" s="146" t="s">
        <v>7385</v>
      </c>
      <c r="F2245" s="135"/>
    </row>
    <row r="2246" spans="1:6" s="7" customFormat="1" ht="18" customHeight="1" x14ac:dyDescent="0.25">
      <c r="A2246" s="16" t="s">
        <v>2064</v>
      </c>
      <c r="B2246" s="17">
        <v>2</v>
      </c>
      <c r="C2246" s="17">
        <v>7</v>
      </c>
      <c r="D2246" s="17" t="s">
        <v>8879</v>
      </c>
      <c r="E2246" s="141" t="s">
        <v>728</v>
      </c>
      <c r="F2246" s="135"/>
    </row>
    <row r="2247" spans="1:6" s="7" customFormat="1" ht="18" customHeight="1" x14ac:dyDescent="0.25">
      <c r="A2247" s="16" t="s">
        <v>2064</v>
      </c>
      <c r="B2247" s="17">
        <v>2</v>
      </c>
      <c r="C2247" s="17">
        <v>7</v>
      </c>
      <c r="D2247" s="17" t="s">
        <v>8896</v>
      </c>
      <c r="E2247" s="141" t="s">
        <v>8617</v>
      </c>
      <c r="F2247" s="135"/>
    </row>
    <row r="2248" spans="1:6" s="7" customFormat="1" ht="18" customHeight="1" x14ac:dyDescent="0.25">
      <c r="A2248" s="16" t="s">
        <v>2064</v>
      </c>
      <c r="B2248" s="17">
        <v>2</v>
      </c>
      <c r="C2248" s="17">
        <v>7</v>
      </c>
      <c r="D2248" s="17" t="s">
        <v>8898</v>
      </c>
      <c r="E2248" s="141" t="s">
        <v>5937</v>
      </c>
      <c r="F2248" s="135"/>
    </row>
    <row r="2249" spans="1:6" s="7" customFormat="1" ht="18" customHeight="1" x14ac:dyDescent="0.25">
      <c r="A2249" s="16" t="s">
        <v>2064</v>
      </c>
      <c r="B2249" s="17">
        <v>2</v>
      </c>
      <c r="C2249" s="17">
        <v>7</v>
      </c>
      <c r="D2249" s="17" t="s">
        <v>6549</v>
      </c>
      <c r="E2249" s="141" t="s">
        <v>6826</v>
      </c>
      <c r="F2249" s="135"/>
    </row>
    <row r="2250" spans="1:6" s="7" customFormat="1" ht="18" customHeight="1" x14ac:dyDescent="0.25">
      <c r="A2250" s="16" t="s">
        <v>2064</v>
      </c>
      <c r="B2250" s="17">
        <v>2</v>
      </c>
      <c r="C2250" s="17">
        <v>7</v>
      </c>
      <c r="D2250" s="17" t="s">
        <v>9742</v>
      </c>
      <c r="E2250" s="141" t="s">
        <v>1438</v>
      </c>
      <c r="F2250" s="135"/>
    </row>
    <row r="2251" spans="1:6" s="7" customFormat="1" ht="18" customHeight="1" x14ac:dyDescent="0.25">
      <c r="A2251" s="22" t="s">
        <v>2064</v>
      </c>
      <c r="B2251" s="23">
        <v>2</v>
      </c>
      <c r="C2251" s="23">
        <v>7</v>
      </c>
      <c r="D2251" s="23" t="s">
        <v>5530</v>
      </c>
      <c r="E2251" s="146" t="s">
        <v>4781</v>
      </c>
      <c r="F2251" s="135"/>
    </row>
    <row r="2252" spans="1:6" s="7" customFormat="1" ht="18" customHeight="1" x14ac:dyDescent="0.25">
      <c r="A2252" s="16" t="s">
        <v>2064</v>
      </c>
      <c r="B2252" s="17">
        <v>2</v>
      </c>
      <c r="C2252" s="17">
        <v>7</v>
      </c>
      <c r="D2252" s="17" t="s">
        <v>9744</v>
      </c>
      <c r="E2252" s="141" t="s">
        <v>1439</v>
      </c>
      <c r="F2252" s="135"/>
    </row>
    <row r="2253" spans="1:6" s="7" customFormat="1" ht="18" customHeight="1" x14ac:dyDescent="0.25">
      <c r="A2253" s="16" t="s">
        <v>2064</v>
      </c>
      <c r="B2253" s="17">
        <v>2</v>
      </c>
      <c r="C2253" s="17">
        <v>7</v>
      </c>
      <c r="D2253" s="17" t="s">
        <v>8855</v>
      </c>
      <c r="E2253" s="141" t="s">
        <v>180</v>
      </c>
      <c r="F2253" s="135"/>
    </row>
    <row r="2254" spans="1:6" s="7" customFormat="1" ht="18" customHeight="1" x14ac:dyDescent="0.25">
      <c r="A2254" s="16" t="s">
        <v>2064</v>
      </c>
      <c r="B2254" s="17">
        <v>2</v>
      </c>
      <c r="C2254" s="17">
        <v>7</v>
      </c>
      <c r="D2254" s="17" t="s">
        <v>8857</v>
      </c>
      <c r="E2254" s="141" t="s">
        <v>181</v>
      </c>
      <c r="F2254" s="135"/>
    </row>
    <row r="2255" spans="1:6" s="7" customFormat="1" ht="18" customHeight="1" x14ac:dyDescent="0.25">
      <c r="A2255" s="16" t="s">
        <v>2064</v>
      </c>
      <c r="B2255" s="17">
        <v>2</v>
      </c>
      <c r="C2255" s="17">
        <v>7</v>
      </c>
      <c r="D2255" s="17" t="s">
        <v>7959</v>
      </c>
      <c r="E2255" s="141" t="s">
        <v>1767</v>
      </c>
      <c r="F2255" s="135"/>
    </row>
    <row r="2256" spans="1:6" s="7" customFormat="1" ht="18" customHeight="1" x14ac:dyDescent="0.25">
      <c r="A2256" s="16" t="s">
        <v>2064</v>
      </c>
      <c r="B2256" s="17">
        <v>2</v>
      </c>
      <c r="C2256" s="17">
        <v>7</v>
      </c>
      <c r="D2256" s="17" t="s">
        <v>7961</v>
      </c>
      <c r="E2256" s="141" t="s">
        <v>1768</v>
      </c>
      <c r="F2256" s="135"/>
    </row>
    <row r="2257" spans="1:6" s="7" customFormat="1" ht="18" customHeight="1" x14ac:dyDescent="0.25">
      <c r="A2257" s="40">
        <v>15</v>
      </c>
      <c r="B2257" s="41">
        <v>2</v>
      </c>
      <c r="C2257" s="41">
        <v>8</v>
      </c>
      <c r="D2257" s="19" t="s">
        <v>9563</v>
      </c>
      <c r="E2257" s="156" t="s">
        <v>855</v>
      </c>
      <c r="F2257" s="135"/>
    </row>
    <row r="2258" spans="1:6" s="7" customFormat="1" ht="18" customHeight="1" x14ac:dyDescent="0.25">
      <c r="A2258" s="42">
        <v>15</v>
      </c>
      <c r="B2258" s="43">
        <v>2</v>
      </c>
      <c r="C2258" s="43">
        <v>8</v>
      </c>
      <c r="D2258" s="43">
        <v>10</v>
      </c>
      <c r="E2258" s="147" t="s">
        <v>5854</v>
      </c>
      <c r="F2258" s="135"/>
    </row>
    <row r="2259" spans="1:6" s="7" customFormat="1" ht="18" customHeight="1" x14ac:dyDescent="0.25">
      <c r="A2259" s="44">
        <v>15</v>
      </c>
      <c r="B2259" s="45">
        <v>2</v>
      </c>
      <c r="C2259" s="45">
        <v>8</v>
      </c>
      <c r="D2259" s="45">
        <v>11</v>
      </c>
      <c r="E2259" s="148" t="s">
        <v>2350</v>
      </c>
      <c r="F2259" s="135"/>
    </row>
    <row r="2260" spans="1:6" s="7" customFormat="1" ht="18" customHeight="1" x14ac:dyDescent="0.25">
      <c r="A2260" s="44">
        <v>15</v>
      </c>
      <c r="B2260" s="45">
        <v>2</v>
      </c>
      <c r="C2260" s="45">
        <v>8</v>
      </c>
      <c r="D2260" s="45">
        <v>12</v>
      </c>
      <c r="E2260" s="148" t="s">
        <v>2351</v>
      </c>
      <c r="F2260" s="135"/>
    </row>
    <row r="2261" spans="1:6" s="7" customFormat="1" ht="18" customHeight="1" x14ac:dyDescent="0.25">
      <c r="A2261" s="44">
        <v>15</v>
      </c>
      <c r="B2261" s="45">
        <v>2</v>
      </c>
      <c r="C2261" s="45">
        <v>8</v>
      </c>
      <c r="D2261" s="45">
        <v>13</v>
      </c>
      <c r="E2261" s="148" t="s">
        <v>417</v>
      </c>
      <c r="F2261" s="135"/>
    </row>
    <row r="2262" spans="1:6" s="7" customFormat="1" ht="18" customHeight="1" x14ac:dyDescent="0.25">
      <c r="A2262" s="44">
        <v>15</v>
      </c>
      <c r="B2262" s="45">
        <v>2</v>
      </c>
      <c r="C2262" s="45">
        <v>8</v>
      </c>
      <c r="D2262" s="45">
        <v>14</v>
      </c>
      <c r="E2262" s="148" t="s">
        <v>2349</v>
      </c>
      <c r="F2262" s="135"/>
    </row>
    <row r="2263" spans="1:6" s="7" customFormat="1" ht="18" customHeight="1" x14ac:dyDescent="0.25">
      <c r="A2263" s="44">
        <v>15</v>
      </c>
      <c r="B2263" s="45">
        <v>2</v>
      </c>
      <c r="C2263" s="45">
        <v>8</v>
      </c>
      <c r="D2263" s="45">
        <v>19</v>
      </c>
      <c r="E2263" s="148" t="s">
        <v>9262</v>
      </c>
      <c r="F2263" s="135"/>
    </row>
    <row r="2264" spans="1:6" s="7" customFormat="1" ht="18" customHeight="1" x14ac:dyDescent="0.25">
      <c r="A2264" s="42">
        <v>15</v>
      </c>
      <c r="B2264" s="43">
        <v>2</v>
      </c>
      <c r="C2264" s="43">
        <v>8</v>
      </c>
      <c r="D2264" s="43">
        <v>20</v>
      </c>
      <c r="E2264" s="147" t="s">
        <v>9263</v>
      </c>
      <c r="F2264" s="135"/>
    </row>
    <row r="2265" spans="1:6" s="7" customFormat="1" ht="18" customHeight="1" x14ac:dyDescent="0.25">
      <c r="A2265" s="44">
        <v>15</v>
      </c>
      <c r="B2265" s="45">
        <v>2</v>
      </c>
      <c r="C2265" s="45">
        <v>8</v>
      </c>
      <c r="D2265" s="45">
        <v>21</v>
      </c>
      <c r="E2265" s="148" t="s">
        <v>9912</v>
      </c>
      <c r="F2265" s="135"/>
    </row>
    <row r="2266" spans="1:6" s="7" customFormat="1" ht="18" customHeight="1" x14ac:dyDescent="0.25">
      <c r="A2266" s="44">
        <v>15</v>
      </c>
      <c r="B2266" s="45">
        <v>2</v>
      </c>
      <c r="C2266" s="45">
        <v>8</v>
      </c>
      <c r="D2266" s="45">
        <v>22</v>
      </c>
      <c r="E2266" s="148" t="s">
        <v>9067</v>
      </c>
      <c r="F2266" s="135"/>
    </row>
    <row r="2267" spans="1:6" s="7" customFormat="1" ht="18" customHeight="1" x14ac:dyDescent="0.25">
      <c r="A2267" s="44">
        <v>15</v>
      </c>
      <c r="B2267" s="45">
        <v>2</v>
      </c>
      <c r="C2267" s="45">
        <v>8</v>
      </c>
      <c r="D2267" s="45">
        <v>23</v>
      </c>
      <c r="E2267" s="148" t="s">
        <v>6186</v>
      </c>
      <c r="F2267" s="135"/>
    </row>
    <row r="2268" spans="1:6" s="7" customFormat="1" ht="18" customHeight="1" x14ac:dyDescent="0.25">
      <c r="A2268" s="44">
        <v>15</v>
      </c>
      <c r="B2268" s="45">
        <v>2</v>
      </c>
      <c r="C2268" s="45">
        <v>8</v>
      </c>
      <c r="D2268" s="45">
        <v>24</v>
      </c>
      <c r="E2268" s="148" t="s">
        <v>5344</v>
      </c>
      <c r="F2268" s="135"/>
    </row>
    <row r="2269" spans="1:6" s="7" customFormat="1" ht="18" customHeight="1" x14ac:dyDescent="0.25">
      <c r="A2269" s="44">
        <v>15</v>
      </c>
      <c r="B2269" s="45">
        <v>2</v>
      </c>
      <c r="C2269" s="45">
        <v>8</v>
      </c>
      <c r="D2269" s="45">
        <v>29</v>
      </c>
      <c r="E2269" s="148" t="s">
        <v>7089</v>
      </c>
      <c r="F2269" s="135"/>
    </row>
    <row r="2270" spans="1:6" s="7" customFormat="1" ht="18" customHeight="1" x14ac:dyDescent="0.25">
      <c r="A2270" s="48">
        <v>15</v>
      </c>
      <c r="B2270" s="49">
        <v>2</v>
      </c>
      <c r="C2270" s="49">
        <v>8</v>
      </c>
      <c r="D2270" s="49">
        <v>30</v>
      </c>
      <c r="E2270" s="151" t="s">
        <v>7982</v>
      </c>
      <c r="F2270" s="135"/>
    </row>
    <row r="2271" spans="1:6" s="7" customFormat="1" ht="18" customHeight="1" x14ac:dyDescent="0.25">
      <c r="A2271" s="44">
        <v>15</v>
      </c>
      <c r="B2271" s="45">
        <v>2</v>
      </c>
      <c r="C2271" s="45">
        <v>8</v>
      </c>
      <c r="D2271" s="45">
        <v>31</v>
      </c>
      <c r="E2271" s="148" t="s">
        <v>7983</v>
      </c>
      <c r="F2271" s="135"/>
    </row>
    <row r="2272" spans="1:6" s="7" customFormat="1" ht="18" customHeight="1" x14ac:dyDescent="0.25">
      <c r="A2272" s="44">
        <v>15</v>
      </c>
      <c r="B2272" s="45">
        <v>2</v>
      </c>
      <c r="C2272" s="45">
        <v>8</v>
      </c>
      <c r="D2272" s="45">
        <v>32</v>
      </c>
      <c r="E2272" s="148" t="s">
        <v>1495</v>
      </c>
      <c r="F2272" s="135"/>
    </row>
    <row r="2273" spans="1:6" s="7" customFormat="1" ht="18" customHeight="1" x14ac:dyDescent="0.25">
      <c r="A2273" s="44">
        <v>15</v>
      </c>
      <c r="B2273" s="45">
        <v>2</v>
      </c>
      <c r="C2273" s="45">
        <v>8</v>
      </c>
      <c r="D2273" s="45">
        <v>33</v>
      </c>
      <c r="E2273" s="148" t="s">
        <v>1496</v>
      </c>
      <c r="F2273" s="135"/>
    </row>
    <row r="2274" spans="1:6" s="7" customFormat="1" ht="18" customHeight="1" x14ac:dyDescent="0.25">
      <c r="A2274" s="44">
        <v>15</v>
      </c>
      <c r="B2274" s="45">
        <v>2</v>
      </c>
      <c r="C2274" s="45">
        <v>8</v>
      </c>
      <c r="D2274" s="45">
        <v>34</v>
      </c>
      <c r="E2274" s="148" t="s">
        <v>1497</v>
      </c>
      <c r="F2274" s="135"/>
    </row>
    <row r="2275" spans="1:6" s="7" customFormat="1" ht="18" customHeight="1" x14ac:dyDescent="0.25">
      <c r="A2275" s="44">
        <v>15</v>
      </c>
      <c r="B2275" s="45">
        <v>2</v>
      </c>
      <c r="C2275" s="45">
        <v>8</v>
      </c>
      <c r="D2275" s="45">
        <v>39</v>
      </c>
      <c r="E2275" s="148" t="s">
        <v>1498</v>
      </c>
      <c r="F2275" s="135"/>
    </row>
    <row r="2276" spans="1:6" s="7" customFormat="1" ht="18" customHeight="1" x14ac:dyDescent="0.25">
      <c r="A2276" s="12" t="s">
        <v>2064</v>
      </c>
      <c r="B2276" s="13">
        <v>3</v>
      </c>
      <c r="C2276" s="13">
        <v>0</v>
      </c>
      <c r="D2276" s="13" t="s">
        <v>9563</v>
      </c>
      <c r="E2276" s="140" t="s">
        <v>1499</v>
      </c>
      <c r="F2276" s="135"/>
    </row>
    <row r="2277" spans="1:6" s="7" customFormat="1" ht="18" customHeight="1" x14ac:dyDescent="0.25">
      <c r="A2277" s="14" t="s">
        <v>2064</v>
      </c>
      <c r="B2277" s="15">
        <v>3</v>
      </c>
      <c r="C2277" s="15">
        <v>1</v>
      </c>
      <c r="D2277" s="15" t="s">
        <v>9563</v>
      </c>
      <c r="E2277" s="120" t="s">
        <v>1500</v>
      </c>
      <c r="F2277" s="135"/>
    </row>
    <row r="2278" spans="1:6" s="7" customFormat="1" ht="18" customHeight="1" x14ac:dyDescent="0.25">
      <c r="A2278" s="22" t="s">
        <v>2064</v>
      </c>
      <c r="B2278" s="23" t="s">
        <v>8694</v>
      </c>
      <c r="C2278" s="23" t="s">
        <v>598</v>
      </c>
      <c r="D2278" s="23" t="s">
        <v>3002</v>
      </c>
      <c r="E2278" s="146" t="s">
        <v>1501</v>
      </c>
      <c r="F2278" s="135"/>
    </row>
    <row r="2279" spans="1:6" s="7" customFormat="1" ht="18" customHeight="1" x14ac:dyDescent="0.25">
      <c r="A2279" s="16" t="s">
        <v>2064</v>
      </c>
      <c r="B2279" s="17">
        <v>3</v>
      </c>
      <c r="C2279" s="17">
        <v>1</v>
      </c>
      <c r="D2279" s="17" t="s">
        <v>597</v>
      </c>
      <c r="E2279" s="141" t="s">
        <v>1502</v>
      </c>
      <c r="F2279" s="135"/>
    </row>
    <row r="2280" spans="1:6" s="7" customFormat="1" ht="18" customHeight="1" x14ac:dyDescent="0.25">
      <c r="A2280" s="16" t="s">
        <v>2064</v>
      </c>
      <c r="B2280" s="17">
        <v>3</v>
      </c>
      <c r="C2280" s="17">
        <v>1</v>
      </c>
      <c r="D2280" s="17" t="s">
        <v>2997</v>
      </c>
      <c r="E2280" s="141" t="s">
        <v>8347</v>
      </c>
      <c r="F2280" s="135"/>
    </row>
    <row r="2281" spans="1:6" s="7" customFormat="1" ht="18" customHeight="1" x14ac:dyDescent="0.25">
      <c r="A2281" s="16" t="s">
        <v>2064</v>
      </c>
      <c r="B2281" s="17">
        <v>3</v>
      </c>
      <c r="C2281" s="17">
        <v>1</v>
      </c>
      <c r="D2281" s="17" t="s">
        <v>3905</v>
      </c>
      <c r="E2281" s="141" t="s">
        <v>8348</v>
      </c>
      <c r="F2281" s="135"/>
    </row>
    <row r="2282" spans="1:6" s="7" customFormat="1" ht="18" customHeight="1" x14ac:dyDescent="0.25">
      <c r="A2282" s="16" t="s">
        <v>2064</v>
      </c>
      <c r="B2282" s="17">
        <v>3</v>
      </c>
      <c r="C2282" s="17">
        <v>1</v>
      </c>
      <c r="D2282" s="17" t="s">
        <v>2117</v>
      </c>
      <c r="E2282" s="141" t="s">
        <v>7460</v>
      </c>
      <c r="F2282" s="135"/>
    </row>
    <row r="2283" spans="1:6" s="7" customFormat="1" ht="18" customHeight="1" x14ac:dyDescent="0.25">
      <c r="A2283" s="16" t="s">
        <v>2064</v>
      </c>
      <c r="B2283" s="17">
        <v>3</v>
      </c>
      <c r="C2283" s="17">
        <v>1</v>
      </c>
      <c r="D2283" s="17" t="s">
        <v>2119</v>
      </c>
      <c r="E2283" s="141" t="s">
        <v>7461</v>
      </c>
      <c r="F2283" s="135"/>
    </row>
    <row r="2284" spans="1:6" s="7" customFormat="1" ht="18" customHeight="1" x14ac:dyDescent="0.25">
      <c r="A2284" s="22" t="s">
        <v>2064</v>
      </c>
      <c r="B2284" s="23" t="s">
        <v>8694</v>
      </c>
      <c r="C2284" s="23" t="s">
        <v>598</v>
      </c>
      <c r="D2284" s="23" t="s">
        <v>7388</v>
      </c>
      <c r="E2284" s="146" t="s">
        <v>7462</v>
      </c>
      <c r="F2284" s="135"/>
    </row>
    <row r="2285" spans="1:6" s="7" customFormat="1" ht="18" customHeight="1" x14ac:dyDescent="0.25">
      <c r="A2285" s="16" t="s">
        <v>2064</v>
      </c>
      <c r="B2285" s="17">
        <v>3</v>
      </c>
      <c r="C2285" s="17">
        <v>1</v>
      </c>
      <c r="D2285" s="17" t="s">
        <v>6519</v>
      </c>
      <c r="E2285" s="155" t="s">
        <v>7463</v>
      </c>
      <c r="F2285" s="135"/>
    </row>
    <row r="2286" spans="1:6" s="7" customFormat="1" ht="18" customHeight="1" x14ac:dyDescent="0.25">
      <c r="A2286" s="16" t="s">
        <v>2064</v>
      </c>
      <c r="B2286" s="17">
        <v>3</v>
      </c>
      <c r="C2286" s="17">
        <v>1</v>
      </c>
      <c r="D2286" s="17" t="s">
        <v>6521</v>
      </c>
      <c r="E2286" s="155" t="s">
        <v>8534</v>
      </c>
      <c r="F2286" s="135"/>
    </row>
    <row r="2287" spans="1:6" s="7" customFormat="1" ht="18" customHeight="1" x14ac:dyDescent="0.25">
      <c r="A2287" s="16" t="s">
        <v>2064</v>
      </c>
      <c r="B2287" s="17">
        <v>3</v>
      </c>
      <c r="C2287" s="17">
        <v>1</v>
      </c>
      <c r="D2287" s="17" t="s">
        <v>5653</v>
      </c>
      <c r="E2287" s="155" t="s">
        <v>8535</v>
      </c>
      <c r="F2287" s="135"/>
    </row>
    <row r="2288" spans="1:6" s="7" customFormat="1" ht="18" customHeight="1" x14ac:dyDescent="0.25">
      <c r="A2288" s="16" t="s">
        <v>2064</v>
      </c>
      <c r="B2288" s="17">
        <v>3</v>
      </c>
      <c r="C2288" s="17">
        <v>1</v>
      </c>
      <c r="D2288" s="17" t="s">
        <v>4783</v>
      </c>
      <c r="E2288" s="155" t="s">
        <v>10015</v>
      </c>
      <c r="F2288" s="135"/>
    </row>
    <row r="2289" spans="1:6" s="7" customFormat="1" ht="18" customHeight="1" x14ac:dyDescent="0.25">
      <c r="A2289" s="16" t="s">
        <v>2064</v>
      </c>
      <c r="B2289" s="17">
        <v>3</v>
      </c>
      <c r="C2289" s="17">
        <v>1</v>
      </c>
      <c r="D2289" s="17" t="s">
        <v>1218</v>
      </c>
      <c r="E2289" s="155" t="s">
        <v>10016</v>
      </c>
      <c r="F2289" s="135"/>
    </row>
    <row r="2290" spans="1:6" s="7" customFormat="1" ht="18" customHeight="1" x14ac:dyDescent="0.25">
      <c r="A2290" s="14" t="s">
        <v>2064</v>
      </c>
      <c r="B2290" s="15">
        <v>3</v>
      </c>
      <c r="C2290" s="15">
        <v>2</v>
      </c>
      <c r="D2290" s="15" t="s">
        <v>9563</v>
      </c>
      <c r="E2290" s="120" t="s">
        <v>10017</v>
      </c>
      <c r="F2290" s="135"/>
    </row>
    <row r="2291" spans="1:6" s="7" customFormat="1" ht="18" customHeight="1" x14ac:dyDescent="0.25">
      <c r="A2291" s="22" t="s">
        <v>2064</v>
      </c>
      <c r="B2291" s="23" t="s">
        <v>8694</v>
      </c>
      <c r="C2291" s="23" t="s">
        <v>5218</v>
      </c>
      <c r="D2291" s="23" t="s">
        <v>3002</v>
      </c>
      <c r="E2291" s="146" t="s">
        <v>10018</v>
      </c>
      <c r="F2291" s="135"/>
    </row>
    <row r="2292" spans="1:6" s="7" customFormat="1" ht="18" customHeight="1" x14ac:dyDescent="0.25">
      <c r="A2292" s="16" t="s">
        <v>2064</v>
      </c>
      <c r="B2292" s="17">
        <v>3</v>
      </c>
      <c r="C2292" s="17">
        <v>2</v>
      </c>
      <c r="D2292" s="17" t="s">
        <v>597</v>
      </c>
      <c r="E2292" s="141" t="s">
        <v>6970</v>
      </c>
      <c r="F2292" s="135"/>
    </row>
    <row r="2293" spans="1:6" s="7" customFormat="1" ht="18" customHeight="1" x14ac:dyDescent="0.25">
      <c r="A2293" s="16" t="s">
        <v>2064</v>
      </c>
      <c r="B2293" s="17">
        <v>3</v>
      </c>
      <c r="C2293" s="17">
        <v>2</v>
      </c>
      <c r="D2293" s="17" t="s">
        <v>2997</v>
      </c>
      <c r="E2293" s="141" t="s">
        <v>6971</v>
      </c>
      <c r="F2293" s="135"/>
    </row>
    <row r="2294" spans="1:6" s="7" customFormat="1" ht="18" customHeight="1" x14ac:dyDescent="0.25">
      <c r="A2294" s="16" t="s">
        <v>2064</v>
      </c>
      <c r="B2294" s="17">
        <v>3</v>
      </c>
      <c r="C2294" s="17">
        <v>2</v>
      </c>
      <c r="D2294" s="17" t="s">
        <v>3905</v>
      </c>
      <c r="E2294" s="141" t="s">
        <v>6972</v>
      </c>
      <c r="F2294" s="135"/>
    </row>
    <row r="2295" spans="1:6" s="7" customFormat="1" ht="18" customHeight="1" x14ac:dyDescent="0.25">
      <c r="A2295" s="16" t="s">
        <v>2064</v>
      </c>
      <c r="B2295" s="17">
        <v>3</v>
      </c>
      <c r="C2295" s="17">
        <v>2</v>
      </c>
      <c r="D2295" s="17" t="s">
        <v>2117</v>
      </c>
      <c r="E2295" s="141" t="s">
        <v>8654</v>
      </c>
      <c r="F2295" s="135"/>
    </row>
    <row r="2296" spans="1:6" s="7" customFormat="1" ht="18" customHeight="1" x14ac:dyDescent="0.25">
      <c r="A2296" s="16" t="s">
        <v>2064</v>
      </c>
      <c r="B2296" s="17">
        <v>3</v>
      </c>
      <c r="C2296" s="17">
        <v>2</v>
      </c>
      <c r="D2296" s="17" t="s">
        <v>2119</v>
      </c>
      <c r="E2296" s="141" t="s">
        <v>8655</v>
      </c>
      <c r="F2296" s="135"/>
    </row>
    <row r="2297" spans="1:6" s="7" customFormat="1" ht="18" customHeight="1" x14ac:dyDescent="0.25">
      <c r="A2297" s="22" t="s">
        <v>2064</v>
      </c>
      <c r="B2297" s="23" t="s">
        <v>8694</v>
      </c>
      <c r="C2297" s="23" t="s">
        <v>5218</v>
      </c>
      <c r="D2297" s="23" t="s">
        <v>7388</v>
      </c>
      <c r="E2297" s="146" t="s">
        <v>8982</v>
      </c>
      <c r="F2297" s="135"/>
    </row>
    <row r="2298" spans="1:6" s="7" customFormat="1" ht="18" customHeight="1" x14ac:dyDescent="0.25">
      <c r="A2298" s="16" t="s">
        <v>2064</v>
      </c>
      <c r="B2298" s="17">
        <v>3</v>
      </c>
      <c r="C2298" s="17">
        <v>2</v>
      </c>
      <c r="D2298" s="17" t="s">
        <v>6519</v>
      </c>
      <c r="E2298" s="141" t="s">
        <v>5933</v>
      </c>
      <c r="F2298" s="135"/>
    </row>
    <row r="2299" spans="1:6" s="7" customFormat="1" ht="18" customHeight="1" x14ac:dyDescent="0.25">
      <c r="A2299" s="16" t="s">
        <v>2064</v>
      </c>
      <c r="B2299" s="17">
        <v>3</v>
      </c>
      <c r="C2299" s="17">
        <v>2</v>
      </c>
      <c r="D2299" s="17" t="s">
        <v>6521</v>
      </c>
      <c r="E2299" s="141" t="s">
        <v>5934</v>
      </c>
      <c r="F2299" s="135"/>
    </row>
    <row r="2300" spans="1:6" s="7" customFormat="1" ht="18" customHeight="1" x14ac:dyDescent="0.25">
      <c r="A2300" s="16" t="s">
        <v>2064</v>
      </c>
      <c r="B2300" s="17">
        <v>3</v>
      </c>
      <c r="C2300" s="17">
        <v>2</v>
      </c>
      <c r="D2300" s="17" t="s">
        <v>5653</v>
      </c>
      <c r="E2300" s="141" t="s">
        <v>2450</v>
      </c>
      <c r="F2300" s="135"/>
    </row>
    <row r="2301" spans="1:6" s="7" customFormat="1" ht="18" customHeight="1" x14ac:dyDescent="0.25">
      <c r="A2301" s="16" t="s">
        <v>2064</v>
      </c>
      <c r="B2301" s="17">
        <v>3</v>
      </c>
      <c r="C2301" s="17">
        <v>2</v>
      </c>
      <c r="D2301" s="17" t="s">
        <v>4783</v>
      </c>
      <c r="E2301" s="141" t="s">
        <v>7007</v>
      </c>
      <c r="F2301" s="135"/>
    </row>
    <row r="2302" spans="1:6" s="7" customFormat="1" ht="18" customHeight="1" x14ac:dyDescent="0.25">
      <c r="A2302" s="16" t="s">
        <v>2064</v>
      </c>
      <c r="B2302" s="17">
        <v>3</v>
      </c>
      <c r="C2302" s="17">
        <v>2</v>
      </c>
      <c r="D2302" s="17" t="s">
        <v>1218</v>
      </c>
      <c r="E2302" s="141" t="s">
        <v>9177</v>
      </c>
      <c r="F2302" s="135"/>
    </row>
    <row r="2303" spans="1:6" s="7" customFormat="1" ht="18" customHeight="1" x14ac:dyDescent="0.25">
      <c r="A2303" s="14" t="s">
        <v>2064</v>
      </c>
      <c r="B2303" s="15">
        <v>3</v>
      </c>
      <c r="C2303" s="15">
        <v>3</v>
      </c>
      <c r="D2303" s="15" t="s">
        <v>9563</v>
      </c>
      <c r="E2303" s="120" t="s">
        <v>855</v>
      </c>
      <c r="F2303" s="135"/>
    </row>
    <row r="2304" spans="1:6" s="7" customFormat="1" ht="18" customHeight="1" x14ac:dyDescent="0.25">
      <c r="A2304" s="22" t="s">
        <v>2064</v>
      </c>
      <c r="B2304" s="23" t="s">
        <v>8694</v>
      </c>
      <c r="C2304" s="23" t="s">
        <v>8694</v>
      </c>
      <c r="D2304" s="23" t="s">
        <v>3002</v>
      </c>
      <c r="E2304" s="146" t="s">
        <v>9178</v>
      </c>
      <c r="F2304" s="135"/>
    </row>
    <row r="2305" spans="1:6" s="7" customFormat="1" ht="18" customHeight="1" x14ac:dyDescent="0.25">
      <c r="A2305" s="16" t="s">
        <v>2064</v>
      </c>
      <c r="B2305" s="17">
        <v>3</v>
      </c>
      <c r="C2305" s="17">
        <v>3</v>
      </c>
      <c r="D2305" s="17" t="s">
        <v>597</v>
      </c>
      <c r="E2305" s="141" t="s">
        <v>9179</v>
      </c>
      <c r="F2305" s="135"/>
    </row>
    <row r="2306" spans="1:6" s="7" customFormat="1" ht="18" customHeight="1" x14ac:dyDescent="0.25">
      <c r="A2306" s="16" t="s">
        <v>2064</v>
      </c>
      <c r="B2306" s="17">
        <v>3</v>
      </c>
      <c r="C2306" s="17">
        <v>3</v>
      </c>
      <c r="D2306" s="17" t="s">
        <v>2997</v>
      </c>
      <c r="E2306" s="141" t="s">
        <v>9180</v>
      </c>
      <c r="F2306" s="135"/>
    </row>
    <row r="2307" spans="1:6" s="7" customFormat="1" ht="18" customHeight="1" x14ac:dyDescent="0.25">
      <c r="A2307" s="16" t="s">
        <v>2064</v>
      </c>
      <c r="B2307" s="17">
        <v>3</v>
      </c>
      <c r="C2307" s="17">
        <v>3</v>
      </c>
      <c r="D2307" s="17" t="s">
        <v>3905</v>
      </c>
      <c r="E2307" s="141" t="s">
        <v>9181</v>
      </c>
      <c r="F2307" s="135"/>
    </row>
    <row r="2308" spans="1:6" s="7" customFormat="1" ht="18" customHeight="1" x14ac:dyDescent="0.25">
      <c r="A2308" s="16" t="s">
        <v>2064</v>
      </c>
      <c r="B2308" s="17">
        <v>3</v>
      </c>
      <c r="C2308" s="17">
        <v>3</v>
      </c>
      <c r="D2308" s="17" t="s">
        <v>2117</v>
      </c>
      <c r="E2308" s="141" t="s">
        <v>9182</v>
      </c>
      <c r="F2308" s="135"/>
    </row>
    <row r="2309" spans="1:6" s="7" customFormat="1" ht="18" customHeight="1" x14ac:dyDescent="0.25">
      <c r="A2309" s="16" t="s">
        <v>2064</v>
      </c>
      <c r="B2309" s="17">
        <v>3</v>
      </c>
      <c r="C2309" s="17">
        <v>3</v>
      </c>
      <c r="D2309" s="17" t="s">
        <v>2119</v>
      </c>
      <c r="E2309" s="141" t="s">
        <v>8599</v>
      </c>
      <c r="F2309" s="135"/>
    </row>
    <row r="2310" spans="1:6" s="7" customFormat="1" ht="18" customHeight="1" x14ac:dyDescent="0.25">
      <c r="A2310" s="22" t="s">
        <v>2064</v>
      </c>
      <c r="B2310" s="23" t="s">
        <v>8694</v>
      </c>
      <c r="C2310" s="23" t="s">
        <v>8694</v>
      </c>
      <c r="D2310" s="23" t="s">
        <v>7388</v>
      </c>
      <c r="E2310" s="146" t="s">
        <v>5871</v>
      </c>
      <c r="F2310" s="135"/>
    </row>
    <row r="2311" spans="1:6" s="7" customFormat="1" ht="18" customHeight="1" x14ac:dyDescent="0.25">
      <c r="A2311" s="16" t="s">
        <v>2064</v>
      </c>
      <c r="B2311" s="17">
        <v>3</v>
      </c>
      <c r="C2311" s="17">
        <v>3</v>
      </c>
      <c r="D2311" s="17" t="s">
        <v>6519</v>
      </c>
      <c r="E2311" s="141" t="s">
        <v>5872</v>
      </c>
      <c r="F2311" s="135"/>
    </row>
    <row r="2312" spans="1:6" s="7" customFormat="1" ht="18" customHeight="1" x14ac:dyDescent="0.25">
      <c r="A2312" s="16" t="s">
        <v>2064</v>
      </c>
      <c r="B2312" s="17">
        <v>3</v>
      </c>
      <c r="C2312" s="17">
        <v>3</v>
      </c>
      <c r="D2312" s="17" t="s">
        <v>6521</v>
      </c>
      <c r="E2312" s="141" t="s">
        <v>5873</v>
      </c>
      <c r="F2312" s="135"/>
    </row>
    <row r="2313" spans="1:6" s="7" customFormat="1" ht="18" customHeight="1" x14ac:dyDescent="0.25">
      <c r="A2313" s="16" t="s">
        <v>2064</v>
      </c>
      <c r="B2313" s="17">
        <v>3</v>
      </c>
      <c r="C2313" s="17">
        <v>3</v>
      </c>
      <c r="D2313" s="17" t="s">
        <v>5653</v>
      </c>
      <c r="E2313" s="141" t="s">
        <v>9920</v>
      </c>
      <c r="F2313" s="135"/>
    </row>
    <row r="2314" spans="1:6" s="7" customFormat="1" ht="18" customHeight="1" x14ac:dyDescent="0.25">
      <c r="A2314" s="16" t="s">
        <v>2064</v>
      </c>
      <c r="B2314" s="17">
        <v>3</v>
      </c>
      <c r="C2314" s="17">
        <v>3</v>
      </c>
      <c r="D2314" s="17" t="s">
        <v>4783</v>
      </c>
      <c r="E2314" s="141" t="s">
        <v>9267</v>
      </c>
      <c r="F2314" s="135"/>
    </row>
    <row r="2315" spans="1:6" s="7" customFormat="1" ht="18" customHeight="1" x14ac:dyDescent="0.25">
      <c r="A2315" s="16" t="s">
        <v>2064</v>
      </c>
      <c r="B2315" s="17">
        <v>3</v>
      </c>
      <c r="C2315" s="17">
        <v>3</v>
      </c>
      <c r="D2315" s="17" t="s">
        <v>1218</v>
      </c>
      <c r="E2315" s="141" t="s">
        <v>9394</v>
      </c>
      <c r="F2315" s="135"/>
    </row>
    <row r="2316" spans="1:6" s="7" customFormat="1" ht="18" customHeight="1" x14ac:dyDescent="0.25">
      <c r="A2316" s="14" t="s">
        <v>2064</v>
      </c>
      <c r="B2316" s="15">
        <v>3</v>
      </c>
      <c r="C2316" s="15">
        <v>4</v>
      </c>
      <c r="D2316" s="15" t="s">
        <v>9563</v>
      </c>
      <c r="E2316" s="120" t="s">
        <v>9395</v>
      </c>
      <c r="F2316" s="135"/>
    </row>
    <row r="2317" spans="1:6" s="7" customFormat="1" ht="18" customHeight="1" x14ac:dyDescent="0.25">
      <c r="A2317" s="22" t="s">
        <v>2064</v>
      </c>
      <c r="B2317" s="23" t="s">
        <v>8694</v>
      </c>
      <c r="C2317" s="23" t="s">
        <v>8847</v>
      </c>
      <c r="D2317" s="23" t="s">
        <v>3002</v>
      </c>
      <c r="E2317" s="146" t="s">
        <v>9396</v>
      </c>
      <c r="F2317" s="135"/>
    </row>
    <row r="2318" spans="1:6" s="7" customFormat="1" ht="18" customHeight="1" x14ac:dyDescent="0.25">
      <c r="A2318" s="16" t="s">
        <v>2064</v>
      </c>
      <c r="B2318" s="17">
        <v>3</v>
      </c>
      <c r="C2318" s="17">
        <v>4</v>
      </c>
      <c r="D2318" s="17" t="s">
        <v>597</v>
      </c>
      <c r="E2318" s="141" t="s">
        <v>8522</v>
      </c>
      <c r="F2318" s="135"/>
    </row>
    <row r="2319" spans="1:6" s="7" customFormat="1" ht="18" customHeight="1" x14ac:dyDescent="0.25">
      <c r="A2319" s="16" t="s">
        <v>2064</v>
      </c>
      <c r="B2319" s="17">
        <v>3</v>
      </c>
      <c r="C2319" s="17">
        <v>4</v>
      </c>
      <c r="D2319" s="17" t="s">
        <v>2997</v>
      </c>
      <c r="E2319" s="141" t="s">
        <v>7671</v>
      </c>
      <c r="F2319" s="135"/>
    </row>
    <row r="2320" spans="1:6" s="7" customFormat="1" ht="18" customHeight="1" x14ac:dyDescent="0.25">
      <c r="A2320" s="16" t="s">
        <v>2064</v>
      </c>
      <c r="B2320" s="17">
        <v>3</v>
      </c>
      <c r="C2320" s="17">
        <v>4</v>
      </c>
      <c r="D2320" s="17" t="s">
        <v>3905</v>
      </c>
      <c r="E2320" s="141" t="s">
        <v>7672</v>
      </c>
      <c r="F2320" s="135"/>
    </row>
    <row r="2321" spans="1:6" s="7" customFormat="1" ht="18" customHeight="1" x14ac:dyDescent="0.25">
      <c r="A2321" s="16" t="s">
        <v>2064</v>
      </c>
      <c r="B2321" s="17">
        <v>3</v>
      </c>
      <c r="C2321" s="17">
        <v>4</v>
      </c>
      <c r="D2321" s="17" t="s">
        <v>2117</v>
      </c>
      <c r="E2321" s="141" t="s">
        <v>6789</v>
      </c>
      <c r="F2321" s="135"/>
    </row>
    <row r="2322" spans="1:6" s="7" customFormat="1" ht="18" customHeight="1" x14ac:dyDescent="0.25">
      <c r="A2322" s="16" t="s">
        <v>2064</v>
      </c>
      <c r="B2322" s="17">
        <v>3</v>
      </c>
      <c r="C2322" s="17">
        <v>4</v>
      </c>
      <c r="D2322" s="17" t="s">
        <v>2119</v>
      </c>
      <c r="E2322" s="141" t="s">
        <v>5060</v>
      </c>
      <c r="F2322" s="135"/>
    </row>
    <row r="2323" spans="1:6" s="7" customFormat="1" ht="18" customHeight="1" x14ac:dyDescent="0.25">
      <c r="A2323" s="22" t="s">
        <v>2064</v>
      </c>
      <c r="B2323" s="23" t="s">
        <v>8694</v>
      </c>
      <c r="C2323" s="23" t="s">
        <v>8847</v>
      </c>
      <c r="D2323" s="23" t="s">
        <v>7388</v>
      </c>
      <c r="E2323" s="146" t="s">
        <v>5061</v>
      </c>
      <c r="F2323" s="135"/>
    </row>
    <row r="2324" spans="1:6" s="7" customFormat="1" ht="18" customHeight="1" x14ac:dyDescent="0.25">
      <c r="A2324" s="16" t="s">
        <v>2064</v>
      </c>
      <c r="B2324" s="17">
        <v>3</v>
      </c>
      <c r="C2324" s="17">
        <v>4</v>
      </c>
      <c r="D2324" s="17" t="s">
        <v>6519</v>
      </c>
      <c r="E2324" s="141" t="s">
        <v>9803</v>
      </c>
      <c r="F2324" s="135"/>
    </row>
    <row r="2325" spans="1:6" s="7" customFormat="1" ht="18" customHeight="1" x14ac:dyDescent="0.25">
      <c r="A2325" s="16" t="s">
        <v>2064</v>
      </c>
      <c r="B2325" s="17">
        <v>3</v>
      </c>
      <c r="C2325" s="17">
        <v>4</v>
      </c>
      <c r="D2325" s="17" t="s">
        <v>6521</v>
      </c>
      <c r="E2325" s="141" t="s">
        <v>9804</v>
      </c>
      <c r="F2325" s="135"/>
    </row>
    <row r="2326" spans="1:6" s="7" customFormat="1" ht="18" customHeight="1" x14ac:dyDescent="0.25">
      <c r="A2326" s="16" t="s">
        <v>2064</v>
      </c>
      <c r="B2326" s="17">
        <v>3</v>
      </c>
      <c r="C2326" s="17">
        <v>4</v>
      </c>
      <c r="D2326" s="17" t="s">
        <v>5653</v>
      </c>
      <c r="E2326" s="141" t="s">
        <v>7674</v>
      </c>
      <c r="F2326" s="135"/>
    </row>
    <row r="2327" spans="1:6" s="7" customFormat="1" ht="18" customHeight="1" x14ac:dyDescent="0.25">
      <c r="A2327" s="16" t="s">
        <v>2064</v>
      </c>
      <c r="B2327" s="17">
        <v>3</v>
      </c>
      <c r="C2327" s="17">
        <v>4</v>
      </c>
      <c r="D2327" s="17" t="s">
        <v>4783</v>
      </c>
      <c r="E2327" s="141" t="s">
        <v>7675</v>
      </c>
      <c r="F2327" s="135"/>
    </row>
    <row r="2328" spans="1:6" s="7" customFormat="1" ht="18" customHeight="1" x14ac:dyDescent="0.25">
      <c r="A2328" s="16" t="s">
        <v>2064</v>
      </c>
      <c r="B2328" s="17">
        <v>3</v>
      </c>
      <c r="C2328" s="17">
        <v>4</v>
      </c>
      <c r="D2328" s="17" t="s">
        <v>1218</v>
      </c>
      <c r="E2328" s="141" t="s">
        <v>7676</v>
      </c>
      <c r="F2328" s="135"/>
    </row>
    <row r="2329" spans="1:6" s="7" customFormat="1" ht="18" customHeight="1" x14ac:dyDescent="0.25">
      <c r="A2329" s="14" t="s">
        <v>2064</v>
      </c>
      <c r="B2329" s="15" t="s">
        <v>8694</v>
      </c>
      <c r="C2329" s="15" t="s">
        <v>1331</v>
      </c>
      <c r="D2329" s="15" t="s">
        <v>9563</v>
      </c>
      <c r="E2329" s="120" t="s">
        <v>7677</v>
      </c>
      <c r="F2329" s="135"/>
    </row>
    <row r="2330" spans="1:6" s="7" customFormat="1" ht="18" customHeight="1" x14ac:dyDescent="0.25">
      <c r="A2330" s="22" t="s">
        <v>2064</v>
      </c>
      <c r="B2330" s="23" t="s">
        <v>8694</v>
      </c>
      <c r="C2330" s="23" t="s">
        <v>1331</v>
      </c>
      <c r="D2330" s="23" t="s">
        <v>3002</v>
      </c>
      <c r="E2330" s="146" t="s">
        <v>7678</v>
      </c>
      <c r="F2330" s="135"/>
    </row>
    <row r="2331" spans="1:6" s="7" customFormat="1" ht="18" customHeight="1" x14ac:dyDescent="0.25">
      <c r="A2331" s="46" t="s">
        <v>2064</v>
      </c>
      <c r="B2331" s="47" t="s">
        <v>8694</v>
      </c>
      <c r="C2331" s="47" t="s">
        <v>1331</v>
      </c>
      <c r="D2331" s="47" t="s">
        <v>597</v>
      </c>
      <c r="E2331" s="155" t="s">
        <v>6790</v>
      </c>
      <c r="F2331" s="135"/>
    </row>
    <row r="2332" spans="1:6" s="7" customFormat="1" ht="18" customHeight="1" x14ac:dyDescent="0.25">
      <c r="A2332" s="46" t="s">
        <v>2064</v>
      </c>
      <c r="B2332" s="47" t="s">
        <v>8694</v>
      </c>
      <c r="C2332" s="47" t="s">
        <v>1331</v>
      </c>
      <c r="D2332" s="47" t="s">
        <v>2997</v>
      </c>
      <c r="E2332" s="155" t="s">
        <v>8073</v>
      </c>
      <c r="F2332" s="135"/>
    </row>
    <row r="2333" spans="1:6" s="7" customFormat="1" ht="18" customHeight="1" x14ac:dyDescent="0.25">
      <c r="A2333" s="46" t="s">
        <v>2064</v>
      </c>
      <c r="B2333" s="47" t="s">
        <v>8694</v>
      </c>
      <c r="C2333" s="47" t="s">
        <v>1331</v>
      </c>
      <c r="D2333" s="47" t="s">
        <v>3905</v>
      </c>
      <c r="E2333" s="155" t="s">
        <v>8074</v>
      </c>
      <c r="F2333" s="135"/>
    </row>
    <row r="2334" spans="1:6" s="7" customFormat="1" ht="18" customHeight="1" x14ac:dyDescent="0.25">
      <c r="A2334" s="46" t="s">
        <v>2064</v>
      </c>
      <c r="B2334" s="47" t="s">
        <v>8694</v>
      </c>
      <c r="C2334" s="47" t="s">
        <v>1331</v>
      </c>
      <c r="D2334" s="47" t="s">
        <v>2117</v>
      </c>
      <c r="E2334" s="155" t="s">
        <v>9601</v>
      </c>
      <c r="F2334" s="135"/>
    </row>
    <row r="2335" spans="1:6" s="7" customFormat="1" ht="18" customHeight="1" x14ac:dyDescent="0.25">
      <c r="A2335" s="46" t="s">
        <v>2064</v>
      </c>
      <c r="B2335" s="47" t="s">
        <v>8694</v>
      </c>
      <c r="C2335" s="47" t="s">
        <v>1331</v>
      </c>
      <c r="D2335" s="47" t="s">
        <v>2119</v>
      </c>
      <c r="E2335" s="155" t="s">
        <v>9520</v>
      </c>
      <c r="F2335" s="135"/>
    </row>
    <row r="2336" spans="1:6" s="7" customFormat="1" ht="18" customHeight="1" x14ac:dyDescent="0.25">
      <c r="A2336" s="22" t="s">
        <v>2064</v>
      </c>
      <c r="B2336" s="23" t="s">
        <v>8694</v>
      </c>
      <c r="C2336" s="23" t="s">
        <v>1331</v>
      </c>
      <c r="D2336" s="23" t="s">
        <v>7388</v>
      </c>
      <c r="E2336" s="146" t="s">
        <v>9935</v>
      </c>
      <c r="F2336" s="135"/>
    </row>
    <row r="2337" spans="1:6" s="7" customFormat="1" ht="18" customHeight="1" x14ac:dyDescent="0.25">
      <c r="A2337" s="46" t="s">
        <v>2064</v>
      </c>
      <c r="B2337" s="47" t="s">
        <v>8694</v>
      </c>
      <c r="C2337" s="47" t="s">
        <v>1331</v>
      </c>
      <c r="D2337" s="47" t="s">
        <v>6519</v>
      </c>
      <c r="E2337" s="155" t="s">
        <v>9936</v>
      </c>
      <c r="F2337" s="135"/>
    </row>
    <row r="2338" spans="1:6" s="7" customFormat="1" ht="18" customHeight="1" x14ac:dyDescent="0.25">
      <c r="A2338" s="46" t="s">
        <v>2064</v>
      </c>
      <c r="B2338" s="47" t="s">
        <v>8694</v>
      </c>
      <c r="C2338" s="47" t="s">
        <v>1331</v>
      </c>
      <c r="D2338" s="47" t="s">
        <v>6521</v>
      </c>
      <c r="E2338" s="155" t="s">
        <v>8462</v>
      </c>
      <c r="F2338" s="135"/>
    </row>
    <row r="2339" spans="1:6" s="7" customFormat="1" ht="18" customHeight="1" x14ac:dyDescent="0.25">
      <c r="A2339" s="46" t="s">
        <v>2064</v>
      </c>
      <c r="B2339" s="47" t="s">
        <v>8694</v>
      </c>
      <c r="C2339" s="47" t="s">
        <v>1331</v>
      </c>
      <c r="D2339" s="47" t="s">
        <v>5653</v>
      </c>
      <c r="E2339" s="155" t="s">
        <v>8463</v>
      </c>
      <c r="F2339" s="135"/>
    </row>
    <row r="2340" spans="1:6" s="7" customFormat="1" ht="18" customHeight="1" x14ac:dyDescent="0.25">
      <c r="A2340" s="46" t="s">
        <v>2064</v>
      </c>
      <c r="B2340" s="47" t="s">
        <v>8694</v>
      </c>
      <c r="C2340" s="47" t="s">
        <v>1331</v>
      </c>
      <c r="D2340" s="47" t="s">
        <v>4783</v>
      </c>
      <c r="E2340" s="155" t="s">
        <v>1492</v>
      </c>
      <c r="F2340" s="135"/>
    </row>
    <row r="2341" spans="1:6" s="7" customFormat="1" ht="18" customHeight="1" x14ac:dyDescent="0.25">
      <c r="A2341" s="46" t="s">
        <v>2064</v>
      </c>
      <c r="B2341" s="47" t="s">
        <v>8694</v>
      </c>
      <c r="C2341" s="47" t="s">
        <v>1331</v>
      </c>
      <c r="D2341" s="47" t="s">
        <v>1218</v>
      </c>
      <c r="E2341" s="155" t="s">
        <v>1493</v>
      </c>
      <c r="F2341" s="135"/>
    </row>
    <row r="2342" spans="1:6" s="7" customFormat="1" ht="18" customHeight="1" x14ac:dyDescent="0.25">
      <c r="A2342" s="14" t="s">
        <v>2064</v>
      </c>
      <c r="B2342" s="15">
        <v>3</v>
      </c>
      <c r="C2342" s="15">
        <v>9</v>
      </c>
      <c r="D2342" s="15" t="s">
        <v>9563</v>
      </c>
      <c r="E2342" s="120" t="s">
        <v>1494</v>
      </c>
      <c r="F2342" s="135"/>
    </row>
    <row r="2343" spans="1:6" s="7" customFormat="1" ht="18" customHeight="1" x14ac:dyDescent="0.25">
      <c r="A2343" s="22" t="s">
        <v>2064</v>
      </c>
      <c r="B2343" s="23" t="s">
        <v>8694</v>
      </c>
      <c r="C2343" s="23" t="s">
        <v>787</v>
      </c>
      <c r="D2343" s="23" t="s">
        <v>3002</v>
      </c>
      <c r="E2343" s="146" t="s">
        <v>9505</v>
      </c>
      <c r="F2343" s="135"/>
    </row>
    <row r="2344" spans="1:6" s="7" customFormat="1" ht="18" customHeight="1" x14ac:dyDescent="0.25">
      <c r="A2344" s="16" t="s">
        <v>2064</v>
      </c>
      <c r="B2344" s="17">
        <v>3</v>
      </c>
      <c r="C2344" s="17">
        <v>9</v>
      </c>
      <c r="D2344" s="17" t="s">
        <v>597</v>
      </c>
      <c r="E2344" s="141" t="s">
        <v>8631</v>
      </c>
      <c r="F2344" s="135"/>
    </row>
    <row r="2345" spans="1:6" s="7" customFormat="1" ht="18" customHeight="1" x14ac:dyDescent="0.25">
      <c r="A2345" s="16" t="s">
        <v>2064</v>
      </c>
      <c r="B2345" s="17">
        <v>3</v>
      </c>
      <c r="C2345" s="17">
        <v>9</v>
      </c>
      <c r="D2345" s="17" t="s">
        <v>2997</v>
      </c>
      <c r="E2345" s="141" t="s">
        <v>7734</v>
      </c>
      <c r="F2345" s="135"/>
    </row>
    <row r="2346" spans="1:6" s="7" customFormat="1" ht="18" customHeight="1" x14ac:dyDescent="0.25">
      <c r="A2346" s="16" t="s">
        <v>2064</v>
      </c>
      <c r="B2346" s="17">
        <v>3</v>
      </c>
      <c r="C2346" s="17">
        <v>9</v>
      </c>
      <c r="D2346" s="17" t="s">
        <v>3905</v>
      </c>
      <c r="E2346" s="141" t="s">
        <v>7735</v>
      </c>
      <c r="F2346" s="135"/>
    </row>
    <row r="2347" spans="1:6" s="7" customFormat="1" ht="18" customHeight="1" x14ac:dyDescent="0.25">
      <c r="A2347" s="16" t="s">
        <v>2064</v>
      </c>
      <c r="B2347" s="17">
        <v>3</v>
      </c>
      <c r="C2347" s="17">
        <v>9</v>
      </c>
      <c r="D2347" s="17" t="s">
        <v>2117</v>
      </c>
      <c r="E2347" s="141" t="s">
        <v>7736</v>
      </c>
      <c r="F2347" s="135"/>
    </row>
    <row r="2348" spans="1:6" s="7" customFormat="1" ht="18" customHeight="1" x14ac:dyDescent="0.25">
      <c r="A2348" s="16" t="s">
        <v>2064</v>
      </c>
      <c r="B2348" s="17">
        <v>3</v>
      </c>
      <c r="C2348" s="17">
        <v>9</v>
      </c>
      <c r="D2348" s="17" t="s">
        <v>2119</v>
      </c>
      <c r="E2348" s="141" t="s">
        <v>6851</v>
      </c>
      <c r="F2348" s="135"/>
    </row>
    <row r="2349" spans="1:6" s="7" customFormat="1" ht="18" customHeight="1" x14ac:dyDescent="0.25">
      <c r="A2349" s="22" t="s">
        <v>2064</v>
      </c>
      <c r="B2349" s="23" t="s">
        <v>8694</v>
      </c>
      <c r="C2349" s="23" t="s">
        <v>787</v>
      </c>
      <c r="D2349" s="23" t="s">
        <v>7388</v>
      </c>
      <c r="E2349" s="146" t="s">
        <v>5966</v>
      </c>
      <c r="F2349" s="135"/>
    </row>
    <row r="2350" spans="1:6" s="7" customFormat="1" ht="18" customHeight="1" x14ac:dyDescent="0.25">
      <c r="A2350" s="16" t="s">
        <v>2064</v>
      </c>
      <c r="B2350" s="17">
        <v>3</v>
      </c>
      <c r="C2350" s="17">
        <v>9</v>
      </c>
      <c r="D2350" s="17" t="s">
        <v>6519</v>
      </c>
      <c r="E2350" s="141" t="s">
        <v>5967</v>
      </c>
      <c r="F2350" s="135"/>
    </row>
    <row r="2351" spans="1:6" s="7" customFormat="1" ht="18" customHeight="1" x14ac:dyDescent="0.25">
      <c r="A2351" s="16" t="s">
        <v>2064</v>
      </c>
      <c r="B2351" s="17">
        <v>3</v>
      </c>
      <c r="C2351" s="17">
        <v>9</v>
      </c>
      <c r="D2351" s="17" t="s">
        <v>6521</v>
      </c>
      <c r="E2351" s="141" t="s">
        <v>5118</v>
      </c>
      <c r="F2351" s="135"/>
    </row>
    <row r="2352" spans="1:6" s="7" customFormat="1" ht="18" customHeight="1" x14ac:dyDescent="0.25">
      <c r="A2352" s="16" t="s">
        <v>2064</v>
      </c>
      <c r="B2352" s="17">
        <v>3</v>
      </c>
      <c r="C2352" s="17">
        <v>9</v>
      </c>
      <c r="D2352" s="17" t="s">
        <v>5653</v>
      </c>
      <c r="E2352" s="141" t="s">
        <v>7758</v>
      </c>
      <c r="F2352" s="135"/>
    </row>
    <row r="2353" spans="1:6" s="7" customFormat="1" ht="18" customHeight="1" x14ac:dyDescent="0.25">
      <c r="A2353" s="16" t="s">
        <v>2064</v>
      </c>
      <c r="B2353" s="17">
        <v>3</v>
      </c>
      <c r="C2353" s="17">
        <v>9</v>
      </c>
      <c r="D2353" s="17" t="s">
        <v>4783</v>
      </c>
      <c r="E2353" s="141" t="s">
        <v>7759</v>
      </c>
      <c r="F2353" s="135"/>
    </row>
    <row r="2354" spans="1:6" s="7" customFormat="1" ht="18" customHeight="1" x14ac:dyDescent="0.25">
      <c r="A2354" s="16" t="s">
        <v>2064</v>
      </c>
      <c r="B2354" s="17">
        <v>3</v>
      </c>
      <c r="C2354" s="17">
        <v>9</v>
      </c>
      <c r="D2354" s="17" t="s">
        <v>1218</v>
      </c>
      <c r="E2354" s="141" t="s">
        <v>894</v>
      </c>
      <c r="F2354" s="135"/>
    </row>
    <row r="2355" spans="1:6" s="7" customFormat="1" ht="18" customHeight="1" x14ac:dyDescent="0.25">
      <c r="A2355" s="10" t="s">
        <v>895</v>
      </c>
      <c r="B2355" s="11">
        <v>0</v>
      </c>
      <c r="C2355" s="11">
        <v>0</v>
      </c>
      <c r="D2355" s="11" t="s">
        <v>9563</v>
      </c>
      <c r="E2355" s="139" t="s">
        <v>896</v>
      </c>
      <c r="F2355" s="135"/>
    </row>
    <row r="2356" spans="1:6" s="7" customFormat="1" ht="18" customHeight="1" x14ac:dyDescent="0.25">
      <c r="A2356" s="12" t="s">
        <v>895</v>
      </c>
      <c r="B2356" s="13">
        <v>1</v>
      </c>
      <c r="C2356" s="13">
        <v>0</v>
      </c>
      <c r="D2356" s="13" t="s">
        <v>9563</v>
      </c>
      <c r="E2356" s="140" t="s">
        <v>897</v>
      </c>
      <c r="F2356" s="135"/>
    </row>
    <row r="2357" spans="1:6" s="7" customFormat="1" ht="18" customHeight="1" x14ac:dyDescent="0.25">
      <c r="A2357" s="14" t="s">
        <v>895</v>
      </c>
      <c r="B2357" s="15">
        <v>1</v>
      </c>
      <c r="C2357" s="15">
        <v>1</v>
      </c>
      <c r="D2357" s="15" t="s">
        <v>9563</v>
      </c>
      <c r="E2357" s="120" t="s">
        <v>898</v>
      </c>
      <c r="F2357" s="135"/>
    </row>
    <row r="2358" spans="1:6" s="7" customFormat="1" ht="18" customHeight="1" x14ac:dyDescent="0.25">
      <c r="A2358" s="22" t="s">
        <v>895</v>
      </c>
      <c r="B2358" s="23" t="s">
        <v>598</v>
      </c>
      <c r="C2358" s="23" t="s">
        <v>598</v>
      </c>
      <c r="D2358" s="23" t="s">
        <v>3002</v>
      </c>
      <c r="E2358" s="146" t="s">
        <v>899</v>
      </c>
      <c r="F2358" s="135"/>
    </row>
    <row r="2359" spans="1:6" s="7" customFormat="1" ht="18" customHeight="1" x14ac:dyDescent="0.25">
      <c r="A2359" s="16" t="s">
        <v>895</v>
      </c>
      <c r="B2359" s="17">
        <v>1</v>
      </c>
      <c r="C2359" s="17">
        <v>1</v>
      </c>
      <c r="D2359" s="17" t="s">
        <v>597</v>
      </c>
      <c r="E2359" s="141" t="s">
        <v>900</v>
      </c>
      <c r="F2359" s="135"/>
    </row>
    <row r="2360" spans="1:6" s="7" customFormat="1" ht="18" customHeight="1" x14ac:dyDescent="0.25">
      <c r="A2360" s="16" t="s">
        <v>895</v>
      </c>
      <c r="B2360" s="17">
        <v>1</v>
      </c>
      <c r="C2360" s="17">
        <v>1</v>
      </c>
      <c r="D2360" s="17" t="s">
        <v>2997</v>
      </c>
      <c r="E2360" s="141" t="s">
        <v>901</v>
      </c>
      <c r="F2360" s="135"/>
    </row>
    <row r="2361" spans="1:6" s="7" customFormat="1" ht="18" customHeight="1" x14ac:dyDescent="0.25">
      <c r="A2361" s="16" t="s">
        <v>895</v>
      </c>
      <c r="B2361" s="17">
        <v>1</v>
      </c>
      <c r="C2361" s="17">
        <v>1</v>
      </c>
      <c r="D2361" s="17" t="s">
        <v>3905</v>
      </c>
      <c r="E2361" s="141" t="s">
        <v>902</v>
      </c>
      <c r="F2361" s="135"/>
    </row>
    <row r="2362" spans="1:6" s="7" customFormat="1" ht="18" customHeight="1" x14ac:dyDescent="0.25">
      <c r="A2362" s="16" t="s">
        <v>895</v>
      </c>
      <c r="B2362" s="17">
        <v>1</v>
      </c>
      <c r="C2362" s="17">
        <v>1</v>
      </c>
      <c r="D2362" s="17" t="s">
        <v>2117</v>
      </c>
      <c r="E2362" s="141" t="s">
        <v>903</v>
      </c>
      <c r="F2362" s="135"/>
    </row>
    <row r="2363" spans="1:6" s="7" customFormat="1" ht="18" customHeight="1" x14ac:dyDescent="0.25">
      <c r="A2363" s="16" t="s">
        <v>895</v>
      </c>
      <c r="B2363" s="17">
        <v>1</v>
      </c>
      <c r="C2363" s="17">
        <v>1</v>
      </c>
      <c r="D2363" s="17" t="s">
        <v>2119</v>
      </c>
      <c r="E2363" s="141" t="s">
        <v>904</v>
      </c>
      <c r="F2363" s="135"/>
    </row>
    <row r="2364" spans="1:6" s="7" customFormat="1" ht="18" customHeight="1" x14ac:dyDescent="0.25">
      <c r="A2364" s="22" t="s">
        <v>895</v>
      </c>
      <c r="B2364" s="23" t="s">
        <v>598</v>
      </c>
      <c r="C2364" s="23" t="s">
        <v>598</v>
      </c>
      <c r="D2364" s="23" t="s">
        <v>7388</v>
      </c>
      <c r="E2364" s="146" t="s">
        <v>905</v>
      </c>
      <c r="F2364" s="135"/>
    </row>
    <row r="2365" spans="1:6" s="7" customFormat="1" ht="18" customHeight="1" x14ac:dyDescent="0.25">
      <c r="A2365" s="16" t="s">
        <v>895</v>
      </c>
      <c r="B2365" s="17">
        <v>1</v>
      </c>
      <c r="C2365" s="17">
        <v>1</v>
      </c>
      <c r="D2365" s="17" t="s">
        <v>6519</v>
      </c>
      <c r="E2365" s="141" t="s">
        <v>906</v>
      </c>
      <c r="F2365" s="135"/>
    </row>
    <row r="2366" spans="1:6" s="7" customFormat="1" ht="18" customHeight="1" x14ac:dyDescent="0.25">
      <c r="A2366" s="16" t="s">
        <v>895</v>
      </c>
      <c r="B2366" s="17">
        <v>1</v>
      </c>
      <c r="C2366" s="17">
        <v>1</v>
      </c>
      <c r="D2366" s="17" t="s">
        <v>6521</v>
      </c>
      <c r="E2366" s="141" t="s">
        <v>710</v>
      </c>
      <c r="F2366" s="135"/>
    </row>
    <row r="2367" spans="1:6" s="7" customFormat="1" ht="18" customHeight="1" x14ac:dyDescent="0.25">
      <c r="A2367" s="16" t="s">
        <v>895</v>
      </c>
      <c r="B2367" s="17">
        <v>1</v>
      </c>
      <c r="C2367" s="17">
        <v>1</v>
      </c>
      <c r="D2367" s="17" t="s">
        <v>5653</v>
      </c>
      <c r="E2367" s="141" t="s">
        <v>1631</v>
      </c>
      <c r="F2367" s="135"/>
    </row>
    <row r="2368" spans="1:6" s="7" customFormat="1" ht="18" customHeight="1" x14ac:dyDescent="0.25">
      <c r="A2368" s="16" t="s">
        <v>895</v>
      </c>
      <c r="B2368" s="17">
        <v>1</v>
      </c>
      <c r="C2368" s="17">
        <v>1</v>
      </c>
      <c r="D2368" s="17" t="s">
        <v>4783</v>
      </c>
      <c r="E2368" s="141" t="s">
        <v>2518</v>
      </c>
      <c r="F2368" s="135"/>
    </row>
    <row r="2369" spans="1:6" s="7" customFormat="1" ht="18" customHeight="1" x14ac:dyDescent="0.25">
      <c r="A2369" s="16" t="s">
        <v>895</v>
      </c>
      <c r="B2369" s="17">
        <v>1</v>
      </c>
      <c r="C2369" s="17">
        <v>1</v>
      </c>
      <c r="D2369" s="17" t="s">
        <v>1218</v>
      </c>
      <c r="E2369" s="141" t="s">
        <v>709</v>
      </c>
      <c r="F2369" s="135"/>
    </row>
    <row r="2370" spans="1:6" s="7" customFormat="1" ht="18" customHeight="1" x14ac:dyDescent="0.25">
      <c r="A2370" s="14" t="s">
        <v>895</v>
      </c>
      <c r="B2370" s="15">
        <v>1</v>
      </c>
      <c r="C2370" s="15">
        <v>2</v>
      </c>
      <c r="D2370" s="15" t="s">
        <v>9563</v>
      </c>
      <c r="E2370" s="120" t="s">
        <v>5973</v>
      </c>
      <c r="F2370" s="135"/>
    </row>
    <row r="2371" spans="1:6" s="7" customFormat="1" ht="18" customHeight="1" x14ac:dyDescent="0.25">
      <c r="A2371" s="22" t="s">
        <v>895</v>
      </c>
      <c r="B2371" s="23" t="s">
        <v>598</v>
      </c>
      <c r="C2371" s="23" t="s">
        <v>5218</v>
      </c>
      <c r="D2371" s="23" t="s">
        <v>3002</v>
      </c>
      <c r="E2371" s="146" t="s">
        <v>5962</v>
      </c>
      <c r="F2371" s="135"/>
    </row>
    <row r="2372" spans="1:6" s="7" customFormat="1" ht="18" customHeight="1" x14ac:dyDescent="0.25">
      <c r="A2372" s="16" t="s">
        <v>895</v>
      </c>
      <c r="B2372" s="17">
        <v>1</v>
      </c>
      <c r="C2372" s="17">
        <v>2</v>
      </c>
      <c r="D2372" s="17" t="s">
        <v>597</v>
      </c>
      <c r="E2372" s="141" t="s">
        <v>1681</v>
      </c>
      <c r="F2372" s="135"/>
    </row>
    <row r="2373" spans="1:6" s="7" customFormat="1" ht="18" customHeight="1" x14ac:dyDescent="0.25">
      <c r="A2373" s="16" t="s">
        <v>895</v>
      </c>
      <c r="B2373" s="17">
        <v>1</v>
      </c>
      <c r="C2373" s="17">
        <v>2</v>
      </c>
      <c r="D2373" s="17" t="s">
        <v>2997</v>
      </c>
      <c r="E2373" s="141" t="s">
        <v>7830</v>
      </c>
      <c r="F2373" s="135"/>
    </row>
    <row r="2374" spans="1:6" s="7" customFormat="1" ht="18" customHeight="1" x14ac:dyDescent="0.25">
      <c r="A2374" s="16" t="s">
        <v>895</v>
      </c>
      <c r="B2374" s="17">
        <v>1</v>
      </c>
      <c r="C2374" s="17">
        <v>2</v>
      </c>
      <c r="D2374" s="17" t="s">
        <v>3905</v>
      </c>
      <c r="E2374" s="141" t="s">
        <v>6492</v>
      </c>
      <c r="F2374" s="135"/>
    </row>
    <row r="2375" spans="1:6" s="7" customFormat="1" ht="18" customHeight="1" x14ac:dyDescent="0.25">
      <c r="A2375" s="16" t="s">
        <v>895</v>
      </c>
      <c r="B2375" s="17">
        <v>1</v>
      </c>
      <c r="C2375" s="17">
        <v>2</v>
      </c>
      <c r="D2375" s="17" t="s">
        <v>2117</v>
      </c>
      <c r="E2375" s="141" t="s">
        <v>6493</v>
      </c>
      <c r="F2375" s="135"/>
    </row>
    <row r="2376" spans="1:6" s="7" customFormat="1" ht="18" customHeight="1" x14ac:dyDescent="0.25">
      <c r="A2376" s="16" t="s">
        <v>895</v>
      </c>
      <c r="B2376" s="17">
        <v>1</v>
      </c>
      <c r="C2376" s="17">
        <v>2</v>
      </c>
      <c r="D2376" s="17" t="s">
        <v>2119</v>
      </c>
      <c r="E2376" s="141" t="s">
        <v>6756</v>
      </c>
      <c r="F2376" s="135"/>
    </row>
    <row r="2377" spans="1:6" s="7" customFormat="1" ht="18" customHeight="1" x14ac:dyDescent="0.25">
      <c r="A2377" s="22" t="s">
        <v>895</v>
      </c>
      <c r="B2377" s="23" t="s">
        <v>598</v>
      </c>
      <c r="C2377" s="23" t="s">
        <v>5218</v>
      </c>
      <c r="D2377" s="23" t="s">
        <v>7388</v>
      </c>
      <c r="E2377" s="146" t="s">
        <v>6757</v>
      </c>
      <c r="F2377" s="135"/>
    </row>
    <row r="2378" spans="1:6" s="7" customFormat="1" ht="18" customHeight="1" x14ac:dyDescent="0.25">
      <c r="A2378" s="16" t="s">
        <v>895</v>
      </c>
      <c r="B2378" s="17">
        <v>1</v>
      </c>
      <c r="C2378" s="17">
        <v>2</v>
      </c>
      <c r="D2378" s="17" t="s">
        <v>6519</v>
      </c>
      <c r="E2378" s="141" t="s">
        <v>6758</v>
      </c>
      <c r="F2378" s="135"/>
    </row>
    <row r="2379" spans="1:6" s="7" customFormat="1" ht="18" customHeight="1" x14ac:dyDescent="0.25">
      <c r="A2379" s="16" t="s">
        <v>895</v>
      </c>
      <c r="B2379" s="17">
        <v>1</v>
      </c>
      <c r="C2379" s="17">
        <v>2</v>
      </c>
      <c r="D2379" s="17" t="s">
        <v>6521</v>
      </c>
      <c r="E2379" s="141" t="s">
        <v>5806</v>
      </c>
      <c r="F2379" s="135"/>
    </row>
    <row r="2380" spans="1:6" s="7" customFormat="1" ht="18" customHeight="1" x14ac:dyDescent="0.25">
      <c r="A2380" s="16" t="s">
        <v>895</v>
      </c>
      <c r="B2380" s="17">
        <v>1</v>
      </c>
      <c r="C2380" s="17">
        <v>2</v>
      </c>
      <c r="D2380" s="17" t="s">
        <v>5653</v>
      </c>
      <c r="E2380" s="141" t="s">
        <v>2445</v>
      </c>
      <c r="F2380" s="135"/>
    </row>
    <row r="2381" spans="1:6" s="7" customFormat="1" ht="18" customHeight="1" x14ac:dyDescent="0.25">
      <c r="A2381" s="16" t="s">
        <v>895</v>
      </c>
      <c r="B2381" s="17">
        <v>1</v>
      </c>
      <c r="C2381" s="17">
        <v>2</v>
      </c>
      <c r="D2381" s="17" t="s">
        <v>4783</v>
      </c>
      <c r="E2381" s="141" t="s">
        <v>1560</v>
      </c>
      <c r="F2381" s="135"/>
    </row>
    <row r="2382" spans="1:6" s="7" customFormat="1" ht="18" customHeight="1" x14ac:dyDescent="0.25">
      <c r="A2382" s="16" t="s">
        <v>895</v>
      </c>
      <c r="B2382" s="17">
        <v>1</v>
      </c>
      <c r="C2382" s="17">
        <v>2</v>
      </c>
      <c r="D2382" s="17" t="s">
        <v>1218</v>
      </c>
      <c r="E2382" s="141" t="s">
        <v>9089</v>
      </c>
      <c r="F2382" s="135"/>
    </row>
    <row r="2383" spans="1:6" s="7" customFormat="1" ht="18" customHeight="1" x14ac:dyDescent="0.25">
      <c r="A2383" s="14" t="s">
        <v>895</v>
      </c>
      <c r="B2383" s="15">
        <v>1</v>
      </c>
      <c r="C2383" s="15">
        <v>3</v>
      </c>
      <c r="D2383" s="15" t="s">
        <v>9563</v>
      </c>
      <c r="E2383" s="120" t="s">
        <v>2566</v>
      </c>
      <c r="F2383" s="135"/>
    </row>
    <row r="2384" spans="1:6" s="7" customFormat="1" ht="18" customHeight="1" x14ac:dyDescent="0.25">
      <c r="A2384" s="22" t="s">
        <v>895</v>
      </c>
      <c r="B2384" s="23" t="s">
        <v>598</v>
      </c>
      <c r="C2384" s="23" t="s">
        <v>8694</v>
      </c>
      <c r="D2384" s="23" t="s">
        <v>3002</v>
      </c>
      <c r="E2384" s="146" t="s">
        <v>2567</v>
      </c>
      <c r="F2384" s="135"/>
    </row>
    <row r="2385" spans="1:6" s="7" customFormat="1" ht="18" customHeight="1" x14ac:dyDescent="0.25">
      <c r="A2385" s="16" t="s">
        <v>895</v>
      </c>
      <c r="B2385" s="17">
        <v>1</v>
      </c>
      <c r="C2385" s="17">
        <v>3</v>
      </c>
      <c r="D2385" s="17" t="s">
        <v>597</v>
      </c>
      <c r="E2385" s="141" t="s">
        <v>2568</v>
      </c>
      <c r="F2385" s="135"/>
    </row>
    <row r="2386" spans="1:6" s="7" customFormat="1" ht="18" customHeight="1" x14ac:dyDescent="0.25">
      <c r="A2386" s="16" t="s">
        <v>895</v>
      </c>
      <c r="B2386" s="17">
        <v>1</v>
      </c>
      <c r="C2386" s="17">
        <v>3</v>
      </c>
      <c r="D2386" s="17" t="s">
        <v>2997</v>
      </c>
      <c r="E2386" s="141" t="s">
        <v>2569</v>
      </c>
      <c r="F2386" s="135"/>
    </row>
    <row r="2387" spans="1:6" s="7" customFormat="1" ht="18" customHeight="1" x14ac:dyDescent="0.25">
      <c r="A2387" s="16" t="s">
        <v>895</v>
      </c>
      <c r="B2387" s="17">
        <v>1</v>
      </c>
      <c r="C2387" s="17">
        <v>3</v>
      </c>
      <c r="D2387" s="17" t="s">
        <v>3905</v>
      </c>
      <c r="E2387" s="141" t="s">
        <v>2570</v>
      </c>
      <c r="F2387" s="135"/>
    </row>
    <row r="2388" spans="1:6" s="7" customFormat="1" ht="18" customHeight="1" x14ac:dyDescent="0.25">
      <c r="A2388" s="16" t="s">
        <v>895</v>
      </c>
      <c r="B2388" s="17">
        <v>1</v>
      </c>
      <c r="C2388" s="17">
        <v>3</v>
      </c>
      <c r="D2388" s="17" t="s">
        <v>2117</v>
      </c>
      <c r="E2388" s="141" t="s">
        <v>2571</v>
      </c>
      <c r="F2388" s="135"/>
    </row>
    <row r="2389" spans="1:6" s="7" customFormat="1" ht="18" customHeight="1" x14ac:dyDescent="0.25">
      <c r="A2389" s="16" t="s">
        <v>895</v>
      </c>
      <c r="B2389" s="17">
        <v>1</v>
      </c>
      <c r="C2389" s="17">
        <v>3</v>
      </c>
      <c r="D2389" s="17" t="s">
        <v>2119</v>
      </c>
      <c r="E2389" s="141" t="s">
        <v>2572</v>
      </c>
      <c r="F2389" s="135"/>
    </row>
    <row r="2390" spans="1:6" s="7" customFormat="1" ht="18" customHeight="1" x14ac:dyDescent="0.25">
      <c r="A2390" s="22" t="s">
        <v>895</v>
      </c>
      <c r="B2390" s="23" t="s">
        <v>598</v>
      </c>
      <c r="C2390" s="23" t="s">
        <v>8694</v>
      </c>
      <c r="D2390" s="23" t="s">
        <v>7388</v>
      </c>
      <c r="E2390" s="146" t="s">
        <v>2573</v>
      </c>
      <c r="F2390" s="135"/>
    </row>
    <row r="2391" spans="1:6" s="7" customFormat="1" ht="18" customHeight="1" x14ac:dyDescent="0.25">
      <c r="A2391" s="16" t="s">
        <v>895</v>
      </c>
      <c r="B2391" s="17">
        <v>1</v>
      </c>
      <c r="C2391" s="17">
        <v>3</v>
      </c>
      <c r="D2391" s="17" t="s">
        <v>6519</v>
      </c>
      <c r="E2391" s="141" t="s">
        <v>2574</v>
      </c>
      <c r="F2391" s="135"/>
    </row>
    <row r="2392" spans="1:6" s="7" customFormat="1" ht="18" customHeight="1" x14ac:dyDescent="0.25">
      <c r="A2392" s="16" t="s">
        <v>895</v>
      </c>
      <c r="B2392" s="17">
        <v>1</v>
      </c>
      <c r="C2392" s="17">
        <v>3</v>
      </c>
      <c r="D2392" s="17" t="s">
        <v>6521</v>
      </c>
      <c r="E2392" s="141" t="s">
        <v>3453</v>
      </c>
      <c r="F2392" s="135"/>
    </row>
    <row r="2393" spans="1:6" s="7" customFormat="1" ht="18" customHeight="1" x14ac:dyDescent="0.25">
      <c r="A2393" s="16" t="s">
        <v>895</v>
      </c>
      <c r="B2393" s="17">
        <v>1</v>
      </c>
      <c r="C2393" s="17">
        <v>3</v>
      </c>
      <c r="D2393" s="17" t="s">
        <v>5653</v>
      </c>
      <c r="E2393" s="141" t="s">
        <v>3454</v>
      </c>
      <c r="F2393" s="135"/>
    </row>
    <row r="2394" spans="1:6" s="7" customFormat="1" ht="18" customHeight="1" x14ac:dyDescent="0.25">
      <c r="A2394" s="16" t="s">
        <v>895</v>
      </c>
      <c r="B2394" s="17">
        <v>1</v>
      </c>
      <c r="C2394" s="17">
        <v>3</v>
      </c>
      <c r="D2394" s="17" t="s">
        <v>4783</v>
      </c>
      <c r="E2394" s="141" t="s">
        <v>3455</v>
      </c>
      <c r="F2394" s="135"/>
    </row>
    <row r="2395" spans="1:6" s="7" customFormat="1" ht="18" customHeight="1" x14ac:dyDescent="0.25">
      <c r="A2395" s="16" t="s">
        <v>895</v>
      </c>
      <c r="B2395" s="17">
        <v>1</v>
      </c>
      <c r="C2395" s="17">
        <v>3</v>
      </c>
      <c r="D2395" s="17" t="s">
        <v>1218</v>
      </c>
      <c r="E2395" s="141" t="s">
        <v>3456</v>
      </c>
      <c r="F2395" s="135"/>
    </row>
    <row r="2396" spans="1:6" s="7" customFormat="1" ht="18" customHeight="1" x14ac:dyDescent="0.25">
      <c r="A2396" s="12" t="s">
        <v>895</v>
      </c>
      <c r="B2396" s="13">
        <v>2</v>
      </c>
      <c r="C2396" s="13">
        <v>0</v>
      </c>
      <c r="D2396" s="13" t="s">
        <v>9563</v>
      </c>
      <c r="E2396" s="140" t="s">
        <v>3457</v>
      </c>
      <c r="F2396" s="135"/>
    </row>
    <row r="2397" spans="1:6" s="7" customFormat="1" ht="18" customHeight="1" x14ac:dyDescent="0.25">
      <c r="A2397" s="14" t="s">
        <v>895</v>
      </c>
      <c r="B2397" s="15">
        <v>2</v>
      </c>
      <c r="C2397" s="15">
        <v>1</v>
      </c>
      <c r="D2397" s="15" t="s">
        <v>9563</v>
      </c>
      <c r="E2397" s="120" t="s">
        <v>8805</v>
      </c>
      <c r="F2397" s="135"/>
    </row>
    <row r="2398" spans="1:6" s="7" customFormat="1" ht="18" customHeight="1" x14ac:dyDescent="0.25">
      <c r="A2398" s="22" t="s">
        <v>895</v>
      </c>
      <c r="B2398" s="23" t="s">
        <v>5218</v>
      </c>
      <c r="C2398" s="23" t="s">
        <v>598</v>
      </c>
      <c r="D2398" s="23" t="s">
        <v>3002</v>
      </c>
      <c r="E2398" s="146" t="s">
        <v>8806</v>
      </c>
      <c r="F2398" s="135"/>
    </row>
    <row r="2399" spans="1:6" s="7" customFormat="1" ht="18" customHeight="1" x14ac:dyDescent="0.25">
      <c r="A2399" s="16" t="s">
        <v>895</v>
      </c>
      <c r="B2399" s="17">
        <v>2</v>
      </c>
      <c r="C2399" s="17">
        <v>1</v>
      </c>
      <c r="D2399" s="17" t="s">
        <v>597</v>
      </c>
      <c r="E2399" s="141" t="s">
        <v>8807</v>
      </c>
      <c r="F2399" s="135"/>
    </row>
    <row r="2400" spans="1:6" s="7" customFormat="1" ht="18" customHeight="1" x14ac:dyDescent="0.25">
      <c r="A2400" s="16" t="s">
        <v>895</v>
      </c>
      <c r="B2400" s="17">
        <v>2</v>
      </c>
      <c r="C2400" s="17">
        <v>1</v>
      </c>
      <c r="D2400" s="17" t="s">
        <v>2997</v>
      </c>
      <c r="E2400" s="141" t="s">
        <v>8808</v>
      </c>
      <c r="F2400" s="135"/>
    </row>
    <row r="2401" spans="1:6" s="7" customFormat="1" ht="18" customHeight="1" x14ac:dyDescent="0.25">
      <c r="A2401" s="16" t="s">
        <v>895</v>
      </c>
      <c r="B2401" s="17">
        <v>2</v>
      </c>
      <c r="C2401" s="17">
        <v>1</v>
      </c>
      <c r="D2401" s="17" t="s">
        <v>3905</v>
      </c>
      <c r="E2401" s="141" t="s">
        <v>8809</v>
      </c>
      <c r="F2401" s="135"/>
    </row>
    <row r="2402" spans="1:6" s="7" customFormat="1" ht="18" customHeight="1" x14ac:dyDescent="0.25">
      <c r="A2402" s="16" t="s">
        <v>895</v>
      </c>
      <c r="B2402" s="17">
        <v>2</v>
      </c>
      <c r="C2402" s="17">
        <v>1</v>
      </c>
      <c r="D2402" s="17" t="s">
        <v>2117</v>
      </c>
      <c r="E2402" s="141" t="s">
        <v>8810</v>
      </c>
      <c r="F2402" s="135"/>
    </row>
    <row r="2403" spans="1:6" s="7" customFormat="1" ht="18" customHeight="1" x14ac:dyDescent="0.25">
      <c r="A2403" s="16" t="s">
        <v>895</v>
      </c>
      <c r="B2403" s="17">
        <v>2</v>
      </c>
      <c r="C2403" s="17">
        <v>1</v>
      </c>
      <c r="D2403" s="17" t="s">
        <v>2119</v>
      </c>
      <c r="E2403" s="141" t="s">
        <v>9318</v>
      </c>
      <c r="F2403" s="135"/>
    </row>
    <row r="2404" spans="1:6" s="7" customFormat="1" ht="18" customHeight="1" x14ac:dyDescent="0.25">
      <c r="A2404" s="22" t="s">
        <v>895</v>
      </c>
      <c r="B2404" s="23" t="s">
        <v>5218</v>
      </c>
      <c r="C2404" s="23" t="s">
        <v>598</v>
      </c>
      <c r="D2404" s="23" t="s">
        <v>7388</v>
      </c>
      <c r="E2404" s="146" t="s">
        <v>9319</v>
      </c>
      <c r="F2404" s="135"/>
    </row>
    <row r="2405" spans="1:6" s="7" customFormat="1" ht="18" customHeight="1" x14ac:dyDescent="0.25">
      <c r="A2405" s="16" t="s">
        <v>895</v>
      </c>
      <c r="B2405" s="17">
        <v>2</v>
      </c>
      <c r="C2405" s="17">
        <v>1</v>
      </c>
      <c r="D2405" s="17" t="s">
        <v>6519</v>
      </c>
      <c r="E2405" s="141" t="s">
        <v>9320</v>
      </c>
      <c r="F2405" s="135"/>
    </row>
    <row r="2406" spans="1:6" s="7" customFormat="1" ht="18" customHeight="1" x14ac:dyDescent="0.25">
      <c r="A2406" s="16" t="s">
        <v>895</v>
      </c>
      <c r="B2406" s="17">
        <v>2</v>
      </c>
      <c r="C2406" s="17">
        <v>1</v>
      </c>
      <c r="D2406" s="17" t="s">
        <v>6521</v>
      </c>
      <c r="E2406" s="141" t="s">
        <v>9321</v>
      </c>
      <c r="F2406" s="135"/>
    </row>
    <row r="2407" spans="1:6" s="7" customFormat="1" ht="18" customHeight="1" x14ac:dyDescent="0.25">
      <c r="A2407" s="16" t="s">
        <v>895</v>
      </c>
      <c r="B2407" s="17">
        <v>2</v>
      </c>
      <c r="C2407" s="17">
        <v>1</v>
      </c>
      <c r="D2407" s="17" t="s">
        <v>5653</v>
      </c>
      <c r="E2407" s="141" t="s">
        <v>9322</v>
      </c>
      <c r="F2407" s="135"/>
    </row>
    <row r="2408" spans="1:6" s="7" customFormat="1" ht="18" customHeight="1" x14ac:dyDescent="0.25">
      <c r="A2408" s="16" t="s">
        <v>895</v>
      </c>
      <c r="B2408" s="17">
        <v>2</v>
      </c>
      <c r="C2408" s="17">
        <v>1</v>
      </c>
      <c r="D2408" s="17" t="s">
        <v>4783</v>
      </c>
      <c r="E2408" s="141" t="s">
        <v>5116</v>
      </c>
      <c r="F2408" s="135"/>
    </row>
    <row r="2409" spans="1:6" s="7" customFormat="1" ht="18" customHeight="1" x14ac:dyDescent="0.25">
      <c r="A2409" s="16" t="s">
        <v>895</v>
      </c>
      <c r="B2409" s="17">
        <v>2</v>
      </c>
      <c r="C2409" s="17">
        <v>1</v>
      </c>
      <c r="D2409" s="17" t="s">
        <v>1218</v>
      </c>
      <c r="E2409" s="141" t="s">
        <v>7428</v>
      </c>
      <c r="F2409" s="135"/>
    </row>
    <row r="2410" spans="1:6" s="7" customFormat="1" ht="18" customHeight="1" x14ac:dyDescent="0.25">
      <c r="A2410" s="22" t="s">
        <v>895</v>
      </c>
      <c r="B2410" s="23" t="s">
        <v>5218</v>
      </c>
      <c r="C2410" s="23" t="s">
        <v>598</v>
      </c>
      <c r="D2410" s="23" t="s">
        <v>1220</v>
      </c>
      <c r="E2410" s="146" t="s">
        <v>8642</v>
      </c>
      <c r="F2410" s="135"/>
    </row>
    <row r="2411" spans="1:6" s="7" customFormat="1" ht="18" customHeight="1" x14ac:dyDescent="0.25">
      <c r="A2411" s="16" t="s">
        <v>895</v>
      </c>
      <c r="B2411" s="17">
        <v>2</v>
      </c>
      <c r="C2411" s="17">
        <v>1</v>
      </c>
      <c r="D2411" s="17" t="s">
        <v>3907</v>
      </c>
      <c r="E2411" s="141" t="s">
        <v>8935</v>
      </c>
      <c r="F2411" s="135"/>
    </row>
    <row r="2412" spans="1:6" s="7" customFormat="1" ht="18" customHeight="1" x14ac:dyDescent="0.25">
      <c r="A2412" s="16" t="s">
        <v>895</v>
      </c>
      <c r="B2412" s="17">
        <v>2</v>
      </c>
      <c r="C2412" s="17">
        <v>1</v>
      </c>
      <c r="D2412" s="17" t="s">
        <v>3909</v>
      </c>
      <c r="E2412" s="141" t="s">
        <v>9199</v>
      </c>
      <c r="F2412" s="135"/>
    </row>
    <row r="2413" spans="1:6" s="7" customFormat="1" ht="18" customHeight="1" x14ac:dyDescent="0.25">
      <c r="A2413" s="16" t="s">
        <v>895</v>
      </c>
      <c r="B2413" s="17">
        <v>2</v>
      </c>
      <c r="C2413" s="17">
        <v>1</v>
      </c>
      <c r="D2413" s="17" t="s">
        <v>3911</v>
      </c>
      <c r="E2413" s="141" t="s">
        <v>8758</v>
      </c>
      <c r="F2413" s="135"/>
    </row>
    <row r="2414" spans="1:6" s="7" customFormat="1" ht="18" customHeight="1" x14ac:dyDescent="0.25">
      <c r="A2414" s="16" t="s">
        <v>895</v>
      </c>
      <c r="B2414" s="17">
        <v>2</v>
      </c>
      <c r="C2414" s="17">
        <v>1</v>
      </c>
      <c r="D2414" s="17" t="s">
        <v>3913</v>
      </c>
      <c r="E2414" s="141" t="s">
        <v>8759</v>
      </c>
      <c r="F2414" s="135"/>
    </row>
    <row r="2415" spans="1:6" s="7" customFormat="1" ht="18" customHeight="1" x14ac:dyDescent="0.25">
      <c r="A2415" s="16" t="s">
        <v>895</v>
      </c>
      <c r="B2415" s="17">
        <v>2</v>
      </c>
      <c r="C2415" s="17">
        <v>1</v>
      </c>
      <c r="D2415" s="17" t="s">
        <v>9833</v>
      </c>
      <c r="E2415" s="141" t="s">
        <v>6308</v>
      </c>
      <c r="F2415" s="135"/>
    </row>
    <row r="2416" spans="1:6" s="7" customFormat="1" ht="18" customHeight="1" x14ac:dyDescent="0.25">
      <c r="A2416" s="14" t="s">
        <v>895</v>
      </c>
      <c r="B2416" s="15">
        <v>2</v>
      </c>
      <c r="C2416" s="15">
        <v>2</v>
      </c>
      <c r="D2416" s="15" t="s">
        <v>9563</v>
      </c>
      <c r="E2416" s="120" t="s">
        <v>6309</v>
      </c>
      <c r="F2416" s="135"/>
    </row>
    <row r="2417" spans="1:6" s="7" customFormat="1" ht="18" customHeight="1" x14ac:dyDescent="0.25">
      <c r="A2417" s="22" t="s">
        <v>895</v>
      </c>
      <c r="B2417" s="23" t="s">
        <v>5218</v>
      </c>
      <c r="C2417" s="23" t="s">
        <v>5218</v>
      </c>
      <c r="D2417" s="23" t="s">
        <v>3002</v>
      </c>
      <c r="E2417" s="146" t="s">
        <v>7858</v>
      </c>
      <c r="F2417" s="135"/>
    </row>
    <row r="2418" spans="1:6" s="7" customFormat="1" ht="18" customHeight="1" x14ac:dyDescent="0.25">
      <c r="A2418" s="16" t="s">
        <v>895</v>
      </c>
      <c r="B2418" s="17">
        <v>2</v>
      </c>
      <c r="C2418" s="17">
        <v>2</v>
      </c>
      <c r="D2418" s="17" t="s">
        <v>597</v>
      </c>
      <c r="E2418" s="141" t="s">
        <v>7859</v>
      </c>
      <c r="F2418" s="135"/>
    </row>
    <row r="2419" spans="1:6" s="7" customFormat="1" ht="18" customHeight="1" x14ac:dyDescent="0.25">
      <c r="A2419" s="16" t="s">
        <v>895</v>
      </c>
      <c r="B2419" s="17">
        <v>2</v>
      </c>
      <c r="C2419" s="17">
        <v>2</v>
      </c>
      <c r="D2419" s="17" t="s">
        <v>2997</v>
      </c>
      <c r="E2419" s="141" t="s">
        <v>7860</v>
      </c>
      <c r="F2419" s="135"/>
    </row>
    <row r="2420" spans="1:6" s="7" customFormat="1" ht="18" customHeight="1" x14ac:dyDescent="0.25">
      <c r="A2420" s="16" t="s">
        <v>895</v>
      </c>
      <c r="B2420" s="17">
        <v>2</v>
      </c>
      <c r="C2420" s="17">
        <v>2</v>
      </c>
      <c r="D2420" s="17" t="s">
        <v>3905</v>
      </c>
      <c r="E2420" s="141" t="s">
        <v>7973</v>
      </c>
      <c r="F2420" s="135"/>
    </row>
    <row r="2421" spans="1:6" s="7" customFormat="1" ht="18" customHeight="1" x14ac:dyDescent="0.25">
      <c r="A2421" s="16" t="s">
        <v>895</v>
      </c>
      <c r="B2421" s="17">
        <v>2</v>
      </c>
      <c r="C2421" s="17">
        <v>2</v>
      </c>
      <c r="D2421" s="17" t="s">
        <v>2117</v>
      </c>
      <c r="E2421" s="141" t="s">
        <v>7974</v>
      </c>
      <c r="F2421" s="135"/>
    </row>
    <row r="2422" spans="1:6" s="7" customFormat="1" ht="18" customHeight="1" x14ac:dyDescent="0.25">
      <c r="A2422" s="16" t="s">
        <v>895</v>
      </c>
      <c r="B2422" s="17">
        <v>2</v>
      </c>
      <c r="C2422" s="17">
        <v>2</v>
      </c>
      <c r="D2422" s="17" t="s">
        <v>2119</v>
      </c>
      <c r="E2422" s="141" t="s">
        <v>7975</v>
      </c>
      <c r="F2422" s="135"/>
    </row>
    <row r="2423" spans="1:6" s="7" customFormat="1" ht="18" customHeight="1" x14ac:dyDescent="0.25">
      <c r="A2423" s="22" t="s">
        <v>895</v>
      </c>
      <c r="B2423" s="23" t="s">
        <v>5218</v>
      </c>
      <c r="C2423" s="23" t="s">
        <v>5218</v>
      </c>
      <c r="D2423" s="23" t="s">
        <v>7388</v>
      </c>
      <c r="E2423" s="146" t="s">
        <v>7976</v>
      </c>
      <c r="F2423" s="135"/>
    </row>
    <row r="2424" spans="1:6" s="7" customFormat="1" ht="18" customHeight="1" x14ac:dyDescent="0.25">
      <c r="A2424" s="16" t="s">
        <v>895</v>
      </c>
      <c r="B2424" s="17">
        <v>2</v>
      </c>
      <c r="C2424" s="17">
        <v>2</v>
      </c>
      <c r="D2424" s="17" t="s">
        <v>6519</v>
      </c>
      <c r="E2424" s="141" t="s">
        <v>7977</v>
      </c>
      <c r="F2424" s="135"/>
    </row>
    <row r="2425" spans="1:6" s="7" customFormat="1" ht="18" customHeight="1" x14ac:dyDescent="0.25">
      <c r="A2425" s="16" t="s">
        <v>895</v>
      </c>
      <c r="B2425" s="17">
        <v>2</v>
      </c>
      <c r="C2425" s="17">
        <v>2</v>
      </c>
      <c r="D2425" s="17" t="s">
        <v>6521</v>
      </c>
      <c r="E2425" s="141" t="s">
        <v>9630</v>
      </c>
      <c r="F2425" s="135"/>
    </row>
    <row r="2426" spans="1:6" s="7" customFormat="1" ht="18" customHeight="1" x14ac:dyDescent="0.25">
      <c r="A2426" s="16" t="s">
        <v>895</v>
      </c>
      <c r="B2426" s="17">
        <v>2</v>
      </c>
      <c r="C2426" s="17">
        <v>2</v>
      </c>
      <c r="D2426" s="17" t="s">
        <v>5653</v>
      </c>
      <c r="E2426" s="141" t="s">
        <v>6878</v>
      </c>
      <c r="F2426" s="135"/>
    </row>
    <row r="2427" spans="1:6" s="7" customFormat="1" ht="18" customHeight="1" x14ac:dyDescent="0.25">
      <c r="A2427" s="16" t="s">
        <v>895</v>
      </c>
      <c r="B2427" s="17">
        <v>2</v>
      </c>
      <c r="C2427" s="17">
        <v>2</v>
      </c>
      <c r="D2427" s="17" t="s">
        <v>4783</v>
      </c>
      <c r="E2427" s="141" t="s">
        <v>9172</v>
      </c>
      <c r="F2427" s="135"/>
    </row>
    <row r="2428" spans="1:6" s="7" customFormat="1" ht="18" customHeight="1" x14ac:dyDescent="0.25">
      <c r="A2428" s="16" t="s">
        <v>895</v>
      </c>
      <c r="B2428" s="17">
        <v>2</v>
      </c>
      <c r="C2428" s="17">
        <v>2</v>
      </c>
      <c r="D2428" s="17" t="s">
        <v>1218</v>
      </c>
      <c r="E2428" s="141" t="s">
        <v>8583</v>
      </c>
      <c r="F2428" s="135"/>
    </row>
    <row r="2429" spans="1:6" s="7" customFormat="1" ht="18" customHeight="1" x14ac:dyDescent="0.25">
      <c r="A2429" s="22" t="s">
        <v>895</v>
      </c>
      <c r="B2429" s="23" t="s">
        <v>5218</v>
      </c>
      <c r="C2429" s="23" t="s">
        <v>5218</v>
      </c>
      <c r="D2429" s="23" t="s">
        <v>1220</v>
      </c>
      <c r="E2429" s="146" t="s">
        <v>9393</v>
      </c>
      <c r="F2429" s="135"/>
    </row>
    <row r="2430" spans="1:6" s="7" customFormat="1" ht="18" customHeight="1" x14ac:dyDescent="0.25">
      <c r="A2430" s="16" t="s">
        <v>895</v>
      </c>
      <c r="B2430" s="17">
        <v>2</v>
      </c>
      <c r="C2430" s="17">
        <v>2</v>
      </c>
      <c r="D2430" s="17" t="s">
        <v>3907</v>
      </c>
      <c r="E2430" s="141" t="s">
        <v>6536</v>
      </c>
      <c r="F2430" s="135"/>
    </row>
    <row r="2431" spans="1:6" s="7" customFormat="1" ht="18" customHeight="1" x14ac:dyDescent="0.25">
      <c r="A2431" s="16" t="s">
        <v>895</v>
      </c>
      <c r="B2431" s="17">
        <v>2</v>
      </c>
      <c r="C2431" s="17">
        <v>2</v>
      </c>
      <c r="D2431" s="17" t="s">
        <v>3909</v>
      </c>
      <c r="E2431" s="141" t="s">
        <v>6537</v>
      </c>
      <c r="F2431" s="135"/>
    </row>
    <row r="2432" spans="1:6" s="7" customFormat="1" ht="18" customHeight="1" x14ac:dyDescent="0.25">
      <c r="A2432" s="16" t="s">
        <v>895</v>
      </c>
      <c r="B2432" s="17">
        <v>2</v>
      </c>
      <c r="C2432" s="17">
        <v>2</v>
      </c>
      <c r="D2432" s="17" t="s">
        <v>3911</v>
      </c>
      <c r="E2432" s="141" t="s">
        <v>9507</v>
      </c>
      <c r="F2432" s="135"/>
    </row>
    <row r="2433" spans="1:6" s="7" customFormat="1" ht="18" customHeight="1" x14ac:dyDescent="0.25">
      <c r="A2433" s="16" t="s">
        <v>895</v>
      </c>
      <c r="B2433" s="17">
        <v>2</v>
      </c>
      <c r="C2433" s="17">
        <v>2</v>
      </c>
      <c r="D2433" s="17" t="s">
        <v>3913</v>
      </c>
      <c r="E2433" s="141" t="s">
        <v>704</v>
      </c>
      <c r="F2433" s="135"/>
    </row>
    <row r="2434" spans="1:6" s="7" customFormat="1" ht="18" customHeight="1" x14ac:dyDescent="0.25">
      <c r="A2434" s="16" t="s">
        <v>895</v>
      </c>
      <c r="B2434" s="17">
        <v>2</v>
      </c>
      <c r="C2434" s="17">
        <v>2</v>
      </c>
      <c r="D2434" s="17" t="s">
        <v>9833</v>
      </c>
      <c r="E2434" s="141" t="s">
        <v>705</v>
      </c>
      <c r="F2434" s="135"/>
    </row>
    <row r="2435" spans="1:6" s="7" customFormat="1" ht="18" customHeight="1" x14ac:dyDescent="0.25">
      <c r="A2435" s="14" t="s">
        <v>895</v>
      </c>
      <c r="B2435" s="15">
        <v>2</v>
      </c>
      <c r="C2435" s="15">
        <v>3</v>
      </c>
      <c r="D2435" s="15" t="s">
        <v>9563</v>
      </c>
      <c r="E2435" s="120" t="s">
        <v>706</v>
      </c>
      <c r="F2435" s="135"/>
    </row>
    <row r="2436" spans="1:6" s="7" customFormat="1" ht="18" customHeight="1" x14ac:dyDescent="0.25">
      <c r="A2436" s="22" t="s">
        <v>895</v>
      </c>
      <c r="B2436" s="23">
        <v>2</v>
      </c>
      <c r="C2436" s="23">
        <v>3</v>
      </c>
      <c r="D2436" s="23">
        <v>10</v>
      </c>
      <c r="E2436" s="146" t="s">
        <v>6869</v>
      </c>
      <c r="F2436" s="135"/>
    </row>
    <row r="2437" spans="1:6" s="7" customFormat="1" ht="18" customHeight="1" x14ac:dyDescent="0.25">
      <c r="A2437" s="16" t="s">
        <v>895</v>
      </c>
      <c r="B2437" s="17">
        <v>2</v>
      </c>
      <c r="C2437" s="17">
        <v>3</v>
      </c>
      <c r="D2437" s="17">
        <v>11</v>
      </c>
      <c r="E2437" s="141" t="s">
        <v>5974</v>
      </c>
      <c r="F2437" s="135"/>
    </row>
    <row r="2438" spans="1:6" s="7" customFormat="1" ht="18" customHeight="1" x14ac:dyDescent="0.25">
      <c r="A2438" s="16" t="s">
        <v>895</v>
      </c>
      <c r="B2438" s="17">
        <v>2</v>
      </c>
      <c r="C2438" s="17">
        <v>3</v>
      </c>
      <c r="D2438" s="17">
        <v>12</v>
      </c>
      <c r="E2438" s="141" t="s">
        <v>9544</v>
      </c>
      <c r="F2438" s="135"/>
    </row>
    <row r="2439" spans="1:6" s="7" customFormat="1" ht="18" customHeight="1" x14ac:dyDescent="0.25">
      <c r="A2439" s="16" t="s">
        <v>895</v>
      </c>
      <c r="B2439" s="17">
        <v>2</v>
      </c>
      <c r="C2439" s="17">
        <v>3</v>
      </c>
      <c r="D2439" s="17">
        <v>13</v>
      </c>
      <c r="E2439" s="141" t="s">
        <v>8674</v>
      </c>
      <c r="F2439" s="135"/>
    </row>
    <row r="2440" spans="1:6" s="7" customFormat="1" ht="18" customHeight="1" x14ac:dyDescent="0.25">
      <c r="A2440" s="16" t="s">
        <v>895</v>
      </c>
      <c r="B2440" s="17">
        <v>2</v>
      </c>
      <c r="C2440" s="17">
        <v>3</v>
      </c>
      <c r="D2440" s="17">
        <v>14</v>
      </c>
      <c r="E2440" s="141" t="s">
        <v>7772</v>
      </c>
      <c r="F2440" s="135"/>
    </row>
    <row r="2441" spans="1:6" s="7" customFormat="1" ht="18" customHeight="1" x14ac:dyDescent="0.25">
      <c r="A2441" s="16" t="s">
        <v>895</v>
      </c>
      <c r="B2441" s="17">
        <v>2</v>
      </c>
      <c r="C2441" s="17">
        <v>3</v>
      </c>
      <c r="D2441" s="17">
        <v>19</v>
      </c>
      <c r="E2441" s="141" t="s">
        <v>7773</v>
      </c>
      <c r="F2441" s="135"/>
    </row>
    <row r="2442" spans="1:6" s="7" customFormat="1" ht="18" customHeight="1" x14ac:dyDescent="0.25">
      <c r="A2442" s="22" t="s">
        <v>895</v>
      </c>
      <c r="B2442" s="23">
        <v>2</v>
      </c>
      <c r="C2442" s="23">
        <v>3</v>
      </c>
      <c r="D2442" s="23" t="s">
        <v>7388</v>
      </c>
      <c r="E2442" s="146" t="s">
        <v>2994</v>
      </c>
      <c r="F2442" s="135"/>
    </row>
    <row r="2443" spans="1:6" s="7" customFormat="1" ht="18" customHeight="1" x14ac:dyDescent="0.25">
      <c r="A2443" s="16" t="s">
        <v>895</v>
      </c>
      <c r="B2443" s="17">
        <v>2</v>
      </c>
      <c r="C2443" s="17">
        <v>3</v>
      </c>
      <c r="D2443" s="17">
        <v>21</v>
      </c>
      <c r="E2443" s="141" t="s">
        <v>5124</v>
      </c>
      <c r="F2443" s="135"/>
    </row>
    <row r="2444" spans="1:6" s="7" customFormat="1" ht="18" customHeight="1" x14ac:dyDescent="0.25">
      <c r="A2444" s="16" t="s">
        <v>895</v>
      </c>
      <c r="B2444" s="17">
        <v>2</v>
      </c>
      <c r="C2444" s="17">
        <v>3</v>
      </c>
      <c r="D2444" s="17">
        <v>22</v>
      </c>
      <c r="E2444" s="141" t="s">
        <v>5125</v>
      </c>
      <c r="F2444" s="135"/>
    </row>
    <row r="2445" spans="1:6" s="7" customFormat="1" ht="18" customHeight="1" x14ac:dyDescent="0.25">
      <c r="A2445" s="16" t="s">
        <v>895</v>
      </c>
      <c r="B2445" s="17">
        <v>2</v>
      </c>
      <c r="C2445" s="17">
        <v>3</v>
      </c>
      <c r="D2445" s="17">
        <v>23</v>
      </c>
      <c r="E2445" s="141" t="s">
        <v>6864</v>
      </c>
      <c r="F2445" s="135"/>
    </row>
    <row r="2446" spans="1:6" s="7" customFormat="1" ht="18" customHeight="1" x14ac:dyDescent="0.25">
      <c r="A2446" s="16" t="s">
        <v>895</v>
      </c>
      <c r="B2446" s="17">
        <v>2</v>
      </c>
      <c r="C2446" s="17">
        <v>3</v>
      </c>
      <c r="D2446" s="17">
        <v>24</v>
      </c>
      <c r="E2446" s="141" t="s">
        <v>7774</v>
      </c>
      <c r="F2446" s="135"/>
    </row>
    <row r="2447" spans="1:6" s="7" customFormat="1" ht="18" customHeight="1" x14ac:dyDescent="0.25">
      <c r="A2447" s="16" t="s">
        <v>895</v>
      </c>
      <c r="B2447" s="17">
        <v>2</v>
      </c>
      <c r="C2447" s="17">
        <v>3</v>
      </c>
      <c r="D2447" s="17">
        <v>29</v>
      </c>
      <c r="E2447" s="141" t="s">
        <v>7775</v>
      </c>
      <c r="F2447" s="135"/>
    </row>
    <row r="2448" spans="1:6" s="7" customFormat="1" ht="18" customHeight="1" x14ac:dyDescent="0.25">
      <c r="A2448" s="22" t="s">
        <v>895</v>
      </c>
      <c r="B2448" s="23">
        <v>2</v>
      </c>
      <c r="C2448" s="23">
        <v>3</v>
      </c>
      <c r="D2448" s="23" t="s">
        <v>1220</v>
      </c>
      <c r="E2448" s="146" t="s">
        <v>2995</v>
      </c>
      <c r="F2448" s="135"/>
    </row>
    <row r="2449" spans="1:6" s="7" customFormat="1" ht="18" customHeight="1" x14ac:dyDescent="0.25">
      <c r="A2449" s="16" t="s">
        <v>895</v>
      </c>
      <c r="B2449" s="17">
        <v>2</v>
      </c>
      <c r="C2449" s="17">
        <v>3</v>
      </c>
      <c r="D2449" s="17">
        <v>31</v>
      </c>
      <c r="E2449" s="141" t="s">
        <v>6897</v>
      </c>
      <c r="F2449" s="135"/>
    </row>
    <row r="2450" spans="1:6" s="7" customFormat="1" ht="18" customHeight="1" x14ac:dyDescent="0.25">
      <c r="A2450" s="16" t="s">
        <v>895</v>
      </c>
      <c r="B2450" s="17">
        <v>2</v>
      </c>
      <c r="C2450" s="17">
        <v>3</v>
      </c>
      <c r="D2450" s="17">
        <v>32</v>
      </c>
      <c r="E2450" s="141" t="s">
        <v>5166</v>
      </c>
      <c r="F2450" s="135"/>
    </row>
    <row r="2451" spans="1:6" s="7" customFormat="1" ht="18" customHeight="1" x14ac:dyDescent="0.25">
      <c r="A2451" s="16" t="s">
        <v>895</v>
      </c>
      <c r="B2451" s="17">
        <v>2</v>
      </c>
      <c r="C2451" s="17">
        <v>3</v>
      </c>
      <c r="D2451" s="17">
        <v>33</v>
      </c>
      <c r="E2451" s="141" t="s">
        <v>5167</v>
      </c>
      <c r="F2451" s="135"/>
    </row>
    <row r="2452" spans="1:6" s="7" customFormat="1" ht="18" customHeight="1" x14ac:dyDescent="0.25">
      <c r="A2452" s="16" t="s">
        <v>895</v>
      </c>
      <c r="B2452" s="17">
        <v>2</v>
      </c>
      <c r="C2452" s="17">
        <v>3</v>
      </c>
      <c r="D2452" s="17">
        <v>34</v>
      </c>
      <c r="E2452" s="141" t="s">
        <v>3395</v>
      </c>
      <c r="F2452" s="135"/>
    </row>
    <row r="2453" spans="1:6" s="7" customFormat="1" ht="18" customHeight="1" x14ac:dyDescent="0.25">
      <c r="A2453" s="16" t="s">
        <v>895</v>
      </c>
      <c r="B2453" s="17">
        <v>2</v>
      </c>
      <c r="C2453" s="17">
        <v>3</v>
      </c>
      <c r="D2453" s="17">
        <v>39</v>
      </c>
      <c r="E2453" s="141" t="s">
        <v>3396</v>
      </c>
      <c r="F2453" s="135"/>
    </row>
    <row r="2454" spans="1:6" s="7" customFormat="1" ht="18" customHeight="1" x14ac:dyDescent="0.25">
      <c r="A2454" s="22" t="s">
        <v>895</v>
      </c>
      <c r="B2454" s="23">
        <v>2</v>
      </c>
      <c r="C2454" s="23">
        <v>3</v>
      </c>
      <c r="D2454" s="23" t="s">
        <v>9835</v>
      </c>
      <c r="E2454" s="146" t="s">
        <v>2500</v>
      </c>
      <c r="F2454" s="135"/>
    </row>
    <row r="2455" spans="1:6" s="7" customFormat="1" ht="18" customHeight="1" x14ac:dyDescent="0.25">
      <c r="A2455" s="16" t="s">
        <v>895</v>
      </c>
      <c r="B2455" s="17">
        <v>2</v>
      </c>
      <c r="C2455" s="17">
        <v>3</v>
      </c>
      <c r="D2455" s="17" t="s">
        <v>9837</v>
      </c>
      <c r="E2455" s="141" t="s">
        <v>1618</v>
      </c>
      <c r="F2455" s="135"/>
    </row>
    <row r="2456" spans="1:6" s="7" customFormat="1" ht="18" customHeight="1" x14ac:dyDescent="0.25">
      <c r="A2456" s="16" t="s">
        <v>895</v>
      </c>
      <c r="B2456" s="17">
        <v>2</v>
      </c>
      <c r="C2456" s="17">
        <v>3</v>
      </c>
      <c r="D2456" s="17" t="s">
        <v>9164</v>
      </c>
      <c r="E2456" s="141" t="s">
        <v>1619</v>
      </c>
      <c r="F2456" s="135"/>
    </row>
    <row r="2457" spans="1:6" s="7" customFormat="1" ht="18" customHeight="1" x14ac:dyDescent="0.25">
      <c r="A2457" s="16" t="s">
        <v>895</v>
      </c>
      <c r="B2457" s="17">
        <v>2</v>
      </c>
      <c r="C2457" s="17">
        <v>3</v>
      </c>
      <c r="D2457" s="17" t="s">
        <v>3056</v>
      </c>
      <c r="E2457" s="141" t="s">
        <v>7824</v>
      </c>
      <c r="F2457" s="135"/>
    </row>
    <row r="2458" spans="1:6" s="7" customFormat="1" ht="18" customHeight="1" x14ac:dyDescent="0.25">
      <c r="A2458" s="16" t="s">
        <v>895</v>
      </c>
      <c r="B2458" s="17">
        <v>2</v>
      </c>
      <c r="C2458" s="17">
        <v>3</v>
      </c>
      <c r="D2458" s="17" t="s">
        <v>7349</v>
      </c>
      <c r="E2458" s="141" t="s">
        <v>6950</v>
      </c>
      <c r="F2458" s="135"/>
    </row>
    <row r="2459" spans="1:6" s="7" customFormat="1" ht="18" customHeight="1" x14ac:dyDescent="0.25">
      <c r="A2459" s="16" t="s">
        <v>895</v>
      </c>
      <c r="B2459" s="17">
        <v>2</v>
      </c>
      <c r="C2459" s="17">
        <v>3</v>
      </c>
      <c r="D2459" s="17" t="s">
        <v>7954</v>
      </c>
      <c r="E2459" s="141" t="s">
        <v>707</v>
      </c>
      <c r="F2459" s="135"/>
    </row>
    <row r="2460" spans="1:6" s="7" customFormat="1" ht="18" customHeight="1" x14ac:dyDescent="0.25">
      <c r="A2460" s="22" t="s">
        <v>895</v>
      </c>
      <c r="B2460" s="23">
        <v>2</v>
      </c>
      <c r="C2460" s="23">
        <v>3</v>
      </c>
      <c r="D2460" s="23" t="s">
        <v>7956</v>
      </c>
      <c r="E2460" s="146" t="s">
        <v>2113</v>
      </c>
      <c r="F2460" s="135"/>
    </row>
    <row r="2461" spans="1:6" s="7" customFormat="1" ht="18" customHeight="1" x14ac:dyDescent="0.25">
      <c r="A2461" s="16" t="s">
        <v>895</v>
      </c>
      <c r="B2461" s="17">
        <v>2</v>
      </c>
      <c r="C2461" s="17">
        <v>3</v>
      </c>
      <c r="D2461" s="17" t="s">
        <v>7068</v>
      </c>
      <c r="E2461" s="141" t="s">
        <v>8696</v>
      </c>
      <c r="F2461" s="135"/>
    </row>
    <row r="2462" spans="1:6" s="7" customFormat="1" ht="18" customHeight="1" x14ac:dyDescent="0.25">
      <c r="A2462" s="16" t="s">
        <v>895</v>
      </c>
      <c r="B2462" s="17">
        <v>2</v>
      </c>
      <c r="C2462" s="17">
        <v>3</v>
      </c>
      <c r="D2462" s="17" t="s">
        <v>7070</v>
      </c>
      <c r="E2462" s="141" t="s">
        <v>7786</v>
      </c>
      <c r="F2462" s="135"/>
    </row>
    <row r="2463" spans="1:6" s="7" customFormat="1" ht="18" customHeight="1" x14ac:dyDescent="0.25">
      <c r="A2463" s="16" t="s">
        <v>895</v>
      </c>
      <c r="B2463" s="17">
        <v>2</v>
      </c>
      <c r="C2463" s="17">
        <v>3</v>
      </c>
      <c r="D2463" s="17" t="s">
        <v>5612</v>
      </c>
      <c r="E2463" s="141" t="s">
        <v>6903</v>
      </c>
      <c r="F2463" s="135"/>
    </row>
    <row r="2464" spans="1:6" s="7" customFormat="1" ht="18" customHeight="1" x14ac:dyDescent="0.25">
      <c r="A2464" s="16" t="s">
        <v>895</v>
      </c>
      <c r="B2464" s="17">
        <v>2</v>
      </c>
      <c r="C2464" s="17">
        <v>3</v>
      </c>
      <c r="D2464" s="17" t="s">
        <v>7551</v>
      </c>
      <c r="E2464" s="141" t="s">
        <v>6904</v>
      </c>
      <c r="F2464" s="135"/>
    </row>
    <row r="2465" spans="1:6" s="7" customFormat="1" ht="18" customHeight="1" x14ac:dyDescent="0.25">
      <c r="A2465" s="16" t="s">
        <v>895</v>
      </c>
      <c r="B2465" s="17">
        <v>2</v>
      </c>
      <c r="C2465" s="17">
        <v>3</v>
      </c>
      <c r="D2465" s="17" t="s">
        <v>7553</v>
      </c>
      <c r="E2465" s="141" t="s">
        <v>9416</v>
      </c>
      <c r="F2465" s="135"/>
    </row>
    <row r="2466" spans="1:6" s="7" customFormat="1" ht="18" customHeight="1" x14ac:dyDescent="0.25">
      <c r="A2466" s="22" t="s">
        <v>895</v>
      </c>
      <c r="B2466" s="23">
        <v>2</v>
      </c>
      <c r="C2466" s="23">
        <v>3</v>
      </c>
      <c r="D2466" s="23" t="s">
        <v>7555</v>
      </c>
      <c r="E2466" s="146" t="s">
        <v>4780</v>
      </c>
      <c r="F2466" s="135"/>
    </row>
    <row r="2467" spans="1:6" s="7" customFormat="1" ht="18" customHeight="1" x14ac:dyDescent="0.25">
      <c r="A2467" s="16" t="s">
        <v>895</v>
      </c>
      <c r="B2467" s="17">
        <v>2</v>
      </c>
      <c r="C2467" s="17">
        <v>3</v>
      </c>
      <c r="D2467" s="17" t="s">
        <v>7557</v>
      </c>
      <c r="E2467" s="141" t="s">
        <v>9417</v>
      </c>
      <c r="F2467" s="135"/>
    </row>
    <row r="2468" spans="1:6" s="7" customFormat="1" ht="18" customHeight="1" x14ac:dyDescent="0.25">
      <c r="A2468" s="16" t="s">
        <v>895</v>
      </c>
      <c r="B2468" s="17">
        <v>2</v>
      </c>
      <c r="C2468" s="17">
        <v>3</v>
      </c>
      <c r="D2468" s="17" t="s">
        <v>7559</v>
      </c>
      <c r="E2468" s="141" t="s">
        <v>1624</v>
      </c>
      <c r="F2468" s="135"/>
    </row>
    <row r="2469" spans="1:6" s="7" customFormat="1" ht="18" customHeight="1" x14ac:dyDescent="0.25">
      <c r="A2469" s="16" t="s">
        <v>895</v>
      </c>
      <c r="B2469" s="17">
        <v>2</v>
      </c>
      <c r="C2469" s="17">
        <v>3</v>
      </c>
      <c r="D2469" s="17" t="s">
        <v>7561</v>
      </c>
      <c r="E2469" s="141" t="s">
        <v>1623</v>
      </c>
      <c r="F2469" s="135"/>
    </row>
    <row r="2470" spans="1:6" s="7" customFormat="1" ht="18" customHeight="1" x14ac:dyDescent="0.25">
      <c r="A2470" s="16" t="s">
        <v>895</v>
      </c>
      <c r="B2470" s="17">
        <v>2</v>
      </c>
      <c r="C2470" s="17">
        <v>3</v>
      </c>
      <c r="D2470" s="17" t="s">
        <v>7563</v>
      </c>
      <c r="E2470" s="141" t="s">
        <v>2506</v>
      </c>
      <c r="F2470" s="135"/>
    </row>
    <row r="2471" spans="1:6" s="7" customFormat="1" ht="18" customHeight="1" x14ac:dyDescent="0.25">
      <c r="A2471" s="16" t="s">
        <v>895</v>
      </c>
      <c r="B2471" s="17">
        <v>2</v>
      </c>
      <c r="C2471" s="17">
        <v>3</v>
      </c>
      <c r="D2471" s="17" t="s">
        <v>7565</v>
      </c>
      <c r="E2471" s="141" t="s">
        <v>2507</v>
      </c>
      <c r="F2471" s="135"/>
    </row>
    <row r="2472" spans="1:6" s="7" customFormat="1" ht="18" customHeight="1" x14ac:dyDescent="0.25">
      <c r="A2472" s="22" t="s">
        <v>895</v>
      </c>
      <c r="B2472" s="23">
        <v>2</v>
      </c>
      <c r="C2472" s="23">
        <v>3</v>
      </c>
      <c r="D2472" s="23" t="s">
        <v>7567</v>
      </c>
      <c r="E2472" s="146" t="s">
        <v>2508</v>
      </c>
      <c r="F2472" s="135"/>
    </row>
    <row r="2473" spans="1:6" s="7" customFormat="1" ht="18" customHeight="1" x14ac:dyDescent="0.25">
      <c r="A2473" s="16" t="s">
        <v>895</v>
      </c>
      <c r="B2473" s="17">
        <v>2</v>
      </c>
      <c r="C2473" s="17">
        <v>3</v>
      </c>
      <c r="D2473" s="17" t="s">
        <v>493</v>
      </c>
      <c r="E2473" s="141" t="s">
        <v>2509</v>
      </c>
      <c r="F2473" s="135"/>
    </row>
    <row r="2474" spans="1:6" s="7" customFormat="1" ht="18" customHeight="1" x14ac:dyDescent="0.25">
      <c r="A2474" s="16" t="s">
        <v>895</v>
      </c>
      <c r="B2474" s="17">
        <v>2</v>
      </c>
      <c r="C2474" s="17">
        <v>3</v>
      </c>
      <c r="D2474" s="17" t="s">
        <v>729</v>
      </c>
      <c r="E2474" s="141" t="s">
        <v>2510</v>
      </c>
      <c r="F2474" s="135"/>
    </row>
    <row r="2475" spans="1:6" s="7" customFormat="1" ht="18" customHeight="1" x14ac:dyDescent="0.25">
      <c r="A2475" s="16" t="s">
        <v>895</v>
      </c>
      <c r="B2475" s="17">
        <v>2</v>
      </c>
      <c r="C2475" s="17">
        <v>3</v>
      </c>
      <c r="D2475" s="17" t="s">
        <v>1698</v>
      </c>
      <c r="E2475" s="141" t="s">
        <v>8695</v>
      </c>
      <c r="F2475" s="135"/>
    </row>
    <row r="2476" spans="1:6" s="7" customFormat="1" ht="18" customHeight="1" x14ac:dyDescent="0.25">
      <c r="A2476" s="16" t="s">
        <v>895</v>
      </c>
      <c r="B2476" s="17">
        <v>2</v>
      </c>
      <c r="C2476" s="17">
        <v>3</v>
      </c>
      <c r="D2476" s="17" t="s">
        <v>1700</v>
      </c>
      <c r="E2476" s="141" t="s">
        <v>7782</v>
      </c>
      <c r="F2476" s="135"/>
    </row>
    <row r="2477" spans="1:6" s="7" customFormat="1" ht="18" customHeight="1" x14ac:dyDescent="0.25">
      <c r="A2477" s="16" t="s">
        <v>895</v>
      </c>
      <c r="B2477" s="17">
        <v>2</v>
      </c>
      <c r="C2477" s="17">
        <v>3</v>
      </c>
      <c r="D2477" s="17" t="s">
        <v>1702</v>
      </c>
      <c r="E2477" s="141" t="s">
        <v>9411</v>
      </c>
      <c r="F2477" s="135"/>
    </row>
    <row r="2478" spans="1:6" s="7" customFormat="1" ht="18" customHeight="1" x14ac:dyDescent="0.25">
      <c r="A2478" s="22" t="s">
        <v>895</v>
      </c>
      <c r="B2478" s="23">
        <v>2</v>
      </c>
      <c r="C2478" s="23">
        <v>3</v>
      </c>
      <c r="D2478" s="23" t="s">
        <v>9294</v>
      </c>
      <c r="E2478" s="146" t="s">
        <v>2111</v>
      </c>
      <c r="F2478" s="135"/>
    </row>
    <row r="2479" spans="1:6" s="7" customFormat="1" ht="18" customHeight="1" x14ac:dyDescent="0.25">
      <c r="A2479" s="16" t="s">
        <v>895</v>
      </c>
      <c r="B2479" s="17">
        <v>2</v>
      </c>
      <c r="C2479" s="17">
        <v>3</v>
      </c>
      <c r="D2479" s="17" t="s">
        <v>8879</v>
      </c>
      <c r="E2479" s="141" t="s">
        <v>761</v>
      </c>
      <c r="F2479" s="135"/>
    </row>
    <row r="2480" spans="1:6" s="7" customFormat="1" ht="18" customHeight="1" x14ac:dyDescent="0.25">
      <c r="A2480" s="16" t="s">
        <v>895</v>
      </c>
      <c r="B2480" s="17">
        <v>2</v>
      </c>
      <c r="C2480" s="17">
        <v>3</v>
      </c>
      <c r="D2480" s="17" t="s">
        <v>8896</v>
      </c>
      <c r="E2480" s="141" t="s">
        <v>762</v>
      </c>
      <c r="F2480" s="135"/>
    </row>
    <row r="2481" spans="1:6" s="7" customFormat="1" ht="18" customHeight="1" x14ac:dyDescent="0.25">
      <c r="A2481" s="16" t="s">
        <v>895</v>
      </c>
      <c r="B2481" s="17">
        <v>2</v>
      </c>
      <c r="C2481" s="17">
        <v>3</v>
      </c>
      <c r="D2481" s="17" t="s">
        <v>8898</v>
      </c>
      <c r="E2481" s="141" t="s">
        <v>763</v>
      </c>
      <c r="F2481" s="135"/>
    </row>
    <row r="2482" spans="1:6" s="7" customFormat="1" ht="18" customHeight="1" x14ac:dyDescent="0.25">
      <c r="A2482" s="16" t="s">
        <v>895</v>
      </c>
      <c r="B2482" s="17">
        <v>2</v>
      </c>
      <c r="C2482" s="17">
        <v>3</v>
      </c>
      <c r="D2482" s="17" t="s">
        <v>6549</v>
      </c>
      <c r="E2482" s="141" t="s">
        <v>764</v>
      </c>
      <c r="F2482" s="135"/>
    </row>
    <row r="2483" spans="1:6" s="7" customFormat="1" ht="18" customHeight="1" x14ac:dyDescent="0.25">
      <c r="A2483" s="16" t="s">
        <v>895</v>
      </c>
      <c r="B2483" s="17">
        <v>2</v>
      </c>
      <c r="C2483" s="17">
        <v>3</v>
      </c>
      <c r="D2483" s="17" t="s">
        <v>9742</v>
      </c>
      <c r="E2483" s="141" t="s">
        <v>765</v>
      </c>
      <c r="F2483" s="135"/>
    </row>
    <row r="2484" spans="1:6" s="7" customFormat="1" ht="18" customHeight="1" x14ac:dyDescent="0.25">
      <c r="A2484" s="22" t="s">
        <v>895</v>
      </c>
      <c r="B2484" s="23">
        <v>2</v>
      </c>
      <c r="C2484" s="23">
        <v>3</v>
      </c>
      <c r="D2484" s="23" t="s">
        <v>5530</v>
      </c>
      <c r="E2484" s="146" t="s">
        <v>2112</v>
      </c>
      <c r="F2484" s="135"/>
    </row>
    <row r="2485" spans="1:6" s="7" customFormat="1" ht="18" customHeight="1" x14ac:dyDescent="0.25">
      <c r="A2485" s="16" t="s">
        <v>895</v>
      </c>
      <c r="B2485" s="17">
        <v>2</v>
      </c>
      <c r="C2485" s="17">
        <v>3</v>
      </c>
      <c r="D2485" s="17" t="s">
        <v>9744</v>
      </c>
      <c r="E2485" s="141" t="s">
        <v>3458</v>
      </c>
      <c r="F2485" s="135"/>
    </row>
    <row r="2486" spans="1:6" s="7" customFormat="1" ht="18" customHeight="1" x14ac:dyDescent="0.25">
      <c r="A2486" s="16" t="s">
        <v>895</v>
      </c>
      <c r="B2486" s="17">
        <v>2</v>
      </c>
      <c r="C2486" s="17">
        <v>3</v>
      </c>
      <c r="D2486" s="17" t="s">
        <v>8855</v>
      </c>
      <c r="E2486" s="141" t="s">
        <v>6958</v>
      </c>
      <c r="F2486" s="135"/>
    </row>
    <row r="2487" spans="1:6" s="7" customFormat="1" ht="18" customHeight="1" x14ac:dyDescent="0.25">
      <c r="A2487" s="16" t="s">
        <v>895</v>
      </c>
      <c r="B2487" s="17">
        <v>2</v>
      </c>
      <c r="C2487" s="17">
        <v>3</v>
      </c>
      <c r="D2487" s="17" t="s">
        <v>8857</v>
      </c>
      <c r="E2487" s="141" t="s">
        <v>6065</v>
      </c>
      <c r="F2487" s="135"/>
    </row>
    <row r="2488" spans="1:6" s="7" customFormat="1" ht="18" customHeight="1" x14ac:dyDescent="0.25">
      <c r="A2488" s="16" t="s">
        <v>895</v>
      </c>
      <c r="B2488" s="17">
        <v>2</v>
      </c>
      <c r="C2488" s="17">
        <v>3</v>
      </c>
      <c r="D2488" s="17" t="s">
        <v>7959</v>
      </c>
      <c r="E2488" s="141" t="s">
        <v>9877</v>
      </c>
      <c r="F2488" s="135"/>
    </row>
    <row r="2489" spans="1:6" s="7" customFormat="1" ht="18" customHeight="1" x14ac:dyDescent="0.25">
      <c r="A2489" s="16" t="s">
        <v>895</v>
      </c>
      <c r="B2489" s="17">
        <v>2</v>
      </c>
      <c r="C2489" s="17">
        <v>3</v>
      </c>
      <c r="D2489" s="17" t="s">
        <v>7961</v>
      </c>
      <c r="E2489" s="141" t="s">
        <v>9878</v>
      </c>
      <c r="F2489" s="135"/>
    </row>
    <row r="2490" spans="1:6" s="7" customFormat="1" ht="18" customHeight="1" x14ac:dyDescent="0.25">
      <c r="A2490" s="14" t="s">
        <v>895</v>
      </c>
      <c r="B2490" s="15">
        <v>2</v>
      </c>
      <c r="C2490" s="15">
        <v>4</v>
      </c>
      <c r="D2490" s="15" t="s">
        <v>9563</v>
      </c>
      <c r="E2490" s="120" t="s">
        <v>8745</v>
      </c>
      <c r="F2490" s="135"/>
    </row>
    <row r="2491" spans="1:6" s="7" customFormat="1" ht="18" customHeight="1" x14ac:dyDescent="0.25">
      <c r="A2491" s="22" t="s">
        <v>895</v>
      </c>
      <c r="B2491" s="23" t="s">
        <v>5218</v>
      </c>
      <c r="C2491" s="23" t="s">
        <v>8847</v>
      </c>
      <c r="D2491" s="23" t="s">
        <v>3002</v>
      </c>
      <c r="E2491" s="146" t="s">
        <v>7835</v>
      </c>
      <c r="F2491" s="135"/>
    </row>
    <row r="2492" spans="1:6" s="7" customFormat="1" ht="18" customHeight="1" x14ac:dyDescent="0.25">
      <c r="A2492" s="16" t="s">
        <v>895</v>
      </c>
      <c r="B2492" s="17">
        <v>2</v>
      </c>
      <c r="C2492" s="17">
        <v>4</v>
      </c>
      <c r="D2492" s="17" t="s">
        <v>597</v>
      </c>
      <c r="E2492" s="141" t="s">
        <v>1779</v>
      </c>
      <c r="F2492" s="135"/>
    </row>
    <row r="2493" spans="1:6" s="7" customFormat="1" ht="18" customHeight="1" x14ac:dyDescent="0.25">
      <c r="A2493" s="16" t="s">
        <v>895</v>
      </c>
      <c r="B2493" s="17">
        <v>2</v>
      </c>
      <c r="C2493" s="17">
        <v>4</v>
      </c>
      <c r="D2493" s="17" t="s">
        <v>2997</v>
      </c>
      <c r="E2493" s="141" t="s">
        <v>5608</v>
      </c>
      <c r="F2493" s="135"/>
    </row>
    <row r="2494" spans="1:6" s="7" customFormat="1" ht="18" customHeight="1" x14ac:dyDescent="0.25">
      <c r="A2494" s="16" t="s">
        <v>895</v>
      </c>
      <c r="B2494" s="17">
        <v>2</v>
      </c>
      <c r="C2494" s="17">
        <v>4</v>
      </c>
      <c r="D2494" s="17" t="s">
        <v>3905</v>
      </c>
      <c r="E2494" s="141" t="s">
        <v>4747</v>
      </c>
      <c r="F2494" s="135"/>
    </row>
    <row r="2495" spans="1:6" s="7" customFormat="1" ht="18" customHeight="1" x14ac:dyDescent="0.25">
      <c r="A2495" s="16" t="s">
        <v>895</v>
      </c>
      <c r="B2495" s="17">
        <v>2</v>
      </c>
      <c r="C2495" s="17">
        <v>4</v>
      </c>
      <c r="D2495" s="17" t="s">
        <v>2117</v>
      </c>
      <c r="E2495" s="141" t="s">
        <v>9153</v>
      </c>
      <c r="F2495" s="135"/>
    </row>
    <row r="2496" spans="1:6" s="7" customFormat="1" ht="18" customHeight="1" x14ac:dyDescent="0.25">
      <c r="A2496" s="16" t="s">
        <v>895</v>
      </c>
      <c r="B2496" s="17">
        <v>2</v>
      </c>
      <c r="C2496" s="17">
        <v>4</v>
      </c>
      <c r="D2496" s="17" t="s">
        <v>2119</v>
      </c>
      <c r="E2496" s="141" t="s">
        <v>8276</v>
      </c>
      <c r="F2496" s="135"/>
    </row>
    <row r="2497" spans="1:6" s="7" customFormat="1" ht="18" customHeight="1" x14ac:dyDescent="0.25">
      <c r="A2497" s="22" t="s">
        <v>895</v>
      </c>
      <c r="B2497" s="23" t="s">
        <v>5218</v>
      </c>
      <c r="C2497" s="23" t="s">
        <v>8847</v>
      </c>
      <c r="D2497" s="23" t="s">
        <v>7388</v>
      </c>
      <c r="E2497" s="146" t="s">
        <v>8277</v>
      </c>
      <c r="F2497" s="135"/>
    </row>
    <row r="2498" spans="1:6" s="7" customFormat="1" ht="18" customHeight="1" x14ac:dyDescent="0.25">
      <c r="A2498" s="16" t="s">
        <v>895</v>
      </c>
      <c r="B2498" s="17">
        <v>2</v>
      </c>
      <c r="C2498" s="17">
        <v>4</v>
      </c>
      <c r="D2498" s="17" t="s">
        <v>6519</v>
      </c>
      <c r="E2498" s="141" t="s">
        <v>7386</v>
      </c>
      <c r="F2498" s="135"/>
    </row>
    <row r="2499" spans="1:6" s="7" customFormat="1" ht="18" customHeight="1" x14ac:dyDescent="0.25">
      <c r="A2499" s="16" t="s">
        <v>895</v>
      </c>
      <c r="B2499" s="17">
        <v>2</v>
      </c>
      <c r="C2499" s="17">
        <v>4</v>
      </c>
      <c r="D2499" s="17" t="s">
        <v>6521</v>
      </c>
      <c r="E2499" s="141" t="s">
        <v>1221</v>
      </c>
      <c r="F2499" s="135"/>
    </row>
    <row r="2500" spans="1:6" s="7" customFormat="1" ht="18" customHeight="1" x14ac:dyDescent="0.25">
      <c r="A2500" s="16" t="s">
        <v>895</v>
      </c>
      <c r="B2500" s="17">
        <v>2</v>
      </c>
      <c r="C2500" s="17">
        <v>4</v>
      </c>
      <c r="D2500" s="17" t="s">
        <v>5653</v>
      </c>
      <c r="E2500" s="141" t="s">
        <v>1222</v>
      </c>
      <c r="F2500" s="135"/>
    </row>
    <row r="2501" spans="1:6" s="7" customFormat="1" ht="18" customHeight="1" x14ac:dyDescent="0.25">
      <c r="A2501" s="16" t="s">
        <v>895</v>
      </c>
      <c r="B2501" s="17">
        <v>2</v>
      </c>
      <c r="C2501" s="17">
        <v>4</v>
      </c>
      <c r="D2501" s="17" t="s">
        <v>4783</v>
      </c>
      <c r="E2501" s="141" t="s">
        <v>1223</v>
      </c>
      <c r="F2501" s="135"/>
    </row>
    <row r="2502" spans="1:6" s="7" customFormat="1" ht="18" customHeight="1" x14ac:dyDescent="0.25">
      <c r="A2502" s="16" t="s">
        <v>895</v>
      </c>
      <c r="B2502" s="17">
        <v>2</v>
      </c>
      <c r="C2502" s="17">
        <v>4</v>
      </c>
      <c r="D2502" s="17" t="s">
        <v>1218</v>
      </c>
      <c r="E2502" s="141" t="s">
        <v>1224</v>
      </c>
      <c r="F2502" s="135"/>
    </row>
    <row r="2503" spans="1:6" s="7" customFormat="1" ht="18" customHeight="1" x14ac:dyDescent="0.25">
      <c r="A2503" s="22" t="s">
        <v>895</v>
      </c>
      <c r="B2503" s="23" t="s">
        <v>5218</v>
      </c>
      <c r="C2503" s="23" t="s">
        <v>8847</v>
      </c>
      <c r="D2503" s="23" t="s">
        <v>1220</v>
      </c>
      <c r="E2503" s="146" t="s">
        <v>1225</v>
      </c>
      <c r="F2503" s="135"/>
    </row>
    <row r="2504" spans="1:6" s="7" customFormat="1" ht="18" customHeight="1" x14ac:dyDescent="0.25">
      <c r="A2504" s="16" t="s">
        <v>895</v>
      </c>
      <c r="B2504" s="17">
        <v>2</v>
      </c>
      <c r="C2504" s="17">
        <v>4</v>
      </c>
      <c r="D2504" s="17" t="s">
        <v>3907</v>
      </c>
      <c r="E2504" s="141" t="s">
        <v>1226</v>
      </c>
      <c r="F2504" s="135"/>
    </row>
    <row r="2505" spans="1:6" s="7" customFormat="1" ht="18" customHeight="1" x14ac:dyDescent="0.25">
      <c r="A2505" s="16" t="s">
        <v>895</v>
      </c>
      <c r="B2505" s="17">
        <v>2</v>
      </c>
      <c r="C2505" s="17">
        <v>4</v>
      </c>
      <c r="D2505" s="17" t="s">
        <v>3909</v>
      </c>
      <c r="E2505" s="141" t="s">
        <v>1227</v>
      </c>
      <c r="F2505" s="135"/>
    </row>
    <row r="2506" spans="1:6" s="7" customFormat="1" ht="18" customHeight="1" x14ac:dyDescent="0.25">
      <c r="A2506" s="16" t="s">
        <v>895</v>
      </c>
      <c r="B2506" s="17">
        <v>2</v>
      </c>
      <c r="C2506" s="17">
        <v>4</v>
      </c>
      <c r="D2506" s="17" t="s">
        <v>3911</v>
      </c>
      <c r="E2506" s="141" t="s">
        <v>1228</v>
      </c>
      <c r="F2506" s="135"/>
    </row>
    <row r="2507" spans="1:6" s="7" customFormat="1" ht="18" customHeight="1" x14ac:dyDescent="0.25">
      <c r="A2507" s="16" t="s">
        <v>895</v>
      </c>
      <c r="B2507" s="17">
        <v>2</v>
      </c>
      <c r="C2507" s="17">
        <v>4</v>
      </c>
      <c r="D2507" s="17" t="s">
        <v>3913</v>
      </c>
      <c r="E2507" s="141" t="s">
        <v>1229</v>
      </c>
      <c r="F2507" s="135"/>
    </row>
    <row r="2508" spans="1:6" s="7" customFormat="1" ht="18" customHeight="1" x14ac:dyDescent="0.25">
      <c r="A2508" s="16" t="s">
        <v>895</v>
      </c>
      <c r="B2508" s="17">
        <v>2</v>
      </c>
      <c r="C2508" s="17">
        <v>4</v>
      </c>
      <c r="D2508" s="17" t="s">
        <v>9833</v>
      </c>
      <c r="E2508" s="141" t="s">
        <v>2130</v>
      </c>
      <c r="F2508" s="135"/>
    </row>
    <row r="2509" spans="1:6" s="7" customFormat="1" ht="18" customHeight="1" x14ac:dyDescent="0.25">
      <c r="A2509" s="14" t="s">
        <v>895</v>
      </c>
      <c r="B2509" s="15">
        <v>2</v>
      </c>
      <c r="C2509" s="15">
        <v>5</v>
      </c>
      <c r="D2509" s="15" t="s">
        <v>9563</v>
      </c>
      <c r="E2509" s="120" t="s">
        <v>9363</v>
      </c>
      <c r="F2509" s="135"/>
    </row>
    <row r="2510" spans="1:6" s="7" customFormat="1" ht="18" customHeight="1" x14ac:dyDescent="0.25">
      <c r="A2510" s="22" t="s">
        <v>895</v>
      </c>
      <c r="B2510" s="23" t="s">
        <v>5218</v>
      </c>
      <c r="C2510" s="23" t="s">
        <v>1331</v>
      </c>
      <c r="D2510" s="23" t="s">
        <v>3002</v>
      </c>
      <c r="E2510" s="146" t="s">
        <v>9364</v>
      </c>
      <c r="F2510" s="135"/>
    </row>
    <row r="2511" spans="1:6" s="7" customFormat="1" ht="18" customHeight="1" x14ac:dyDescent="0.25">
      <c r="A2511" s="16" t="s">
        <v>895</v>
      </c>
      <c r="B2511" s="17">
        <v>2</v>
      </c>
      <c r="C2511" s="17">
        <v>5</v>
      </c>
      <c r="D2511" s="17" t="s">
        <v>597</v>
      </c>
      <c r="E2511" s="141" t="s">
        <v>9844</v>
      </c>
      <c r="F2511" s="135"/>
    </row>
    <row r="2512" spans="1:6" s="7" customFormat="1" ht="18" customHeight="1" x14ac:dyDescent="0.25">
      <c r="A2512" s="16" t="s">
        <v>895</v>
      </c>
      <c r="B2512" s="17">
        <v>2</v>
      </c>
      <c r="C2512" s="17">
        <v>5</v>
      </c>
      <c r="D2512" s="17" t="s">
        <v>2997</v>
      </c>
      <c r="E2512" s="141" t="s">
        <v>9845</v>
      </c>
      <c r="F2512" s="135"/>
    </row>
    <row r="2513" spans="1:6" s="7" customFormat="1" ht="18" customHeight="1" x14ac:dyDescent="0.25">
      <c r="A2513" s="16" t="s">
        <v>895</v>
      </c>
      <c r="B2513" s="17">
        <v>2</v>
      </c>
      <c r="C2513" s="17">
        <v>5</v>
      </c>
      <c r="D2513" s="17" t="s">
        <v>3905</v>
      </c>
      <c r="E2513" s="141" t="s">
        <v>9846</v>
      </c>
      <c r="F2513" s="135"/>
    </row>
    <row r="2514" spans="1:6" s="7" customFormat="1" ht="18" customHeight="1" x14ac:dyDescent="0.25">
      <c r="A2514" s="16" t="s">
        <v>895</v>
      </c>
      <c r="B2514" s="17">
        <v>2</v>
      </c>
      <c r="C2514" s="17">
        <v>5</v>
      </c>
      <c r="D2514" s="17" t="s">
        <v>2117</v>
      </c>
      <c r="E2514" s="141" t="s">
        <v>9847</v>
      </c>
      <c r="F2514" s="135"/>
    </row>
    <row r="2515" spans="1:6" s="7" customFormat="1" ht="18" customHeight="1" x14ac:dyDescent="0.25">
      <c r="A2515" s="16" t="s">
        <v>895</v>
      </c>
      <c r="B2515" s="17">
        <v>2</v>
      </c>
      <c r="C2515" s="17">
        <v>5</v>
      </c>
      <c r="D2515" s="17" t="s">
        <v>2119</v>
      </c>
      <c r="E2515" s="141" t="s">
        <v>6529</v>
      </c>
      <c r="F2515" s="135"/>
    </row>
    <row r="2516" spans="1:6" s="7" customFormat="1" ht="18" customHeight="1" x14ac:dyDescent="0.25">
      <c r="A2516" s="22" t="s">
        <v>895</v>
      </c>
      <c r="B2516" s="23" t="s">
        <v>5218</v>
      </c>
      <c r="C2516" s="23" t="s">
        <v>1331</v>
      </c>
      <c r="D2516" s="23" t="s">
        <v>7388</v>
      </c>
      <c r="E2516" s="146" t="s">
        <v>9849</v>
      </c>
      <c r="F2516" s="135"/>
    </row>
    <row r="2517" spans="1:6" s="7" customFormat="1" ht="18" customHeight="1" x14ac:dyDescent="0.25">
      <c r="A2517" s="16" t="s">
        <v>895</v>
      </c>
      <c r="B2517" s="17">
        <v>2</v>
      </c>
      <c r="C2517" s="17">
        <v>5</v>
      </c>
      <c r="D2517" s="17" t="s">
        <v>6519</v>
      </c>
      <c r="E2517" s="141" t="s">
        <v>9850</v>
      </c>
      <c r="F2517" s="135"/>
    </row>
    <row r="2518" spans="1:6" s="7" customFormat="1" ht="18" customHeight="1" x14ac:dyDescent="0.25">
      <c r="A2518" s="16" t="s">
        <v>895</v>
      </c>
      <c r="B2518" s="17">
        <v>2</v>
      </c>
      <c r="C2518" s="17">
        <v>5</v>
      </c>
      <c r="D2518" s="17" t="s">
        <v>6521</v>
      </c>
      <c r="E2518" s="141" t="s">
        <v>7187</v>
      </c>
      <c r="F2518" s="135"/>
    </row>
    <row r="2519" spans="1:6" s="7" customFormat="1" ht="18" customHeight="1" x14ac:dyDescent="0.25">
      <c r="A2519" s="16" t="s">
        <v>895</v>
      </c>
      <c r="B2519" s="17">
        <v>2</v>
      </c>
      <c r="C2519" s="17">
        <v>5</v>
      </c>
      <c r="D2519" s="17" t="s">
        <v>5653</v>
      </c>
      <c r="E2519" s="141" t="s">
        <v>9238</v>
      </c>
      <c r="F2519" s="135"/>
    </row>
    <row r="2520" spans="1:6" s="7" customFormat="1" ht="18" customHeight="1" x14ac:dyDescent="0.25">
      <c r="A2520" s="16" t="s">
        <v>895</v>
      </c>
      <c r="B2520" s="17">
        <v>2</v>
      </c>
      <c r="C2520" s="17">
        <v>5</v>
      </c>
      <c r="D2520" s="17" t="s">
        <v>4783</v>
      </c>
      <c r="E2520" s="141" t="s">
        <v>6542</v>
      </c>
      <c r="F2520" s="135"/>
    </row>
    <row r="2521" spans="1:6" s="7" customFormat="1" ht="18" customHeight="1" x14ac:dyDescent="0.25">
      <c r="A2521" s="16" t="s">
        <v>895</v>
      </c>
      <c r="B2521" s="17">
        <v>2</v>
      </c>
      <c r="C2521" s="17">
        <v>5</v>
      </c>
      <c r="D2521" s="17" t="s">
        <v>1218</v>
      </c>
      <c r="E2521" s="141" t="s">
        <v>6543</v>
      </c>
      <c r="F2521" s="135"/>
    </row>
    <row r="2522" spans="1:6" s="7" customFormat="1" ht="18" customHeight="1" x14ac:dyDescent="0.25">
      <c r="A2522" s="14" t="s">
        <v>895</v>
      </c>
      <c r="B2522" s="15">
        <v>2</v>
      </c>
      <c r="C2522" s="15">
        <v>6</v>
      </c>
      <c r="D2522" s="15" t="s">
        <v>9563</v>
      </c>
      <c r="E2522" s="120" t="s">
        <v>7369</v>
      </c>
      <c r="F2522" s="135"/>
    </row>
    <row r="2523" spans="1:6" s="7" customFormat="1" ht="18" customHeight="1" x14ac:dyDescent="0.25">
      <c r="A2523" s="22" t="s">
        <v>895</v>
      </c>
      <c r="B2523" s="23" t="s">
        <v>5218</v>
      </c>
      <c r="C2523" s="23" t="s">
        <v>6254</v>
      </c>
      <c r="D2523" s="23" t="s">
        <v>3002</v>
      </c>
      <c r="E2523" s="146" t="s">
        <v>9826</v>
      </c>
      <c r="F2523" s="135"/>
    </row>
    <row r="2524" spans="1:6" s="7" customFormat="1" ht="18" customHeight="1" x14ac:dyDescent="0.25">
      <c r="A2524" s="16" t="s">
        <v>895</v>
      </c>
      <c r="B2524" s="17">
        <v>2</v>
      </c>
      <c r="C2524" s="17">
        <v>6</v>
      </c>
      <c r="D2524" s="17" t="s">
        <v>597</v>
      </c>
      <c r="E2524" s="141" t="s">
        <v>9827</v>
      </c>
      <c r="F2524" s="135"/>
    </row>
    <row r="2525" spans="1:6" s="7" customFormat="1" ht="18" customHeight="1" x14ac:dyDescent="0.25">
      <c r="A2525" s="16" t="s">
        <v>895</v>
      </c>
      <c r="B2525" s="17">
        <v>2</v>
      </c>
      <c r="C2525" s="17">
        <v>6</v>
      </c>
      <c r="D2525" s="17" t="s">
        <v>2997</v>
      </c>
      <c r="E2525" s="141" t="s">
        <v>9828</v>
      </c>
      <c r="F2525" s="135"/>
    </row>
    <row r="2526" spans="1:6" s="7" customFormat="1" ht="18" customHeight="1" x14ac:dyDescent="0.25">
      <c r="A2526" s="16" t="s">
        <v>895</v>
      </c>
      <c r="B2526" s="17">
        <v>2</v>
      </c>
      <c r="C2526" s="17">
        <v>6</v>
      </c>
      <c r="D2526" s="17" t="s">
        <v>3905</v>
      </c>
      <c r="E2526" s="141" t="s">
        <v>9829</v>
      </c>
      <c r="F2526" s="135"/>
    </row>
    <row r="2527" spans="1:6" s="7" customFormat="1" ht="18" customHeight="1" x14ac:dyDescent="0.25">
      <c r="A2527" s="16" t="s">
        <v>895</v>
      </c>
      <c r="B2527" s="17">
        <v>2</v>
      </c>
      <c r="C2527" s="17">
        <v>6</v>
      </c>
      <c r="D2527" s="17" t="s">
        <v>2117</v>
      </c>
      <c r="E2527" s="141" t="s">
        <v>8528</v>
      </c>
      <c r="F2527" s="135"/>
    </row>
    <row r="2528" spans="1:6" s="7" customFormat="1" ht="18" customHeight="1" x14ac:dyDescent="0.25">
      <c r="A2528" s="16" t="s">
        <v>895</v>
      </c>
      <c r="B2528" s="17">
        <v>2</v>
      </c>
      <c r="C2528" s="17">
        <v>6</v>
      </c>
      <c r="D2528" s="17" t="s">
        <v>2119</v>
      </c>
      <c r="E2528" s="141" t="s">
        <v>8529</v>
      </c>
      <c r="F2528" s="135"/>
    </row>
    <row r="2529" spans="1:6" s="7" customFormat="1" ht="18" customHeight="1" x14ac:dyDescent="0.25">
      <c r="A2529" s="22" t="s">
        <v>895</v>
      </c>
      <c r="B2529" s="23" t="s">
        <v>5218</v>
      </c>
      <c r="C2529" s="23" t="s">
        <v>6254</v>
      </c>
      <c r="D2529" s="23" t="s">
        <v>7388</v>
      </c>
      <c r="E2529" s="146" t="s">
        <v>8530</v>
      </c>
      <c r="F2529" s="135"/>
    </row>
    <row r="2530" spans="1:6" s="7" customFormat="1" ht="18" customHeight="1" x14ac:dyDescent="0.25">
      <c r="A2530" s="16" t="s">
        <v>895</v>
      </c>
      <c r="B2530" s="17">
        <v>2</v>
      </c>
      <c r="C2530" s="17">
        <v>6</v>
      </c>
      <c r="D2530" s="17" t="s">
        <v>6519</v>
      </c>
      <c r="E2530" s="141" t="s">
        <v>7647</v>
      </c>
      <c r="F2530" s="135"/>
    </row>
    <row r="2531" spans="1:6" s="7" customFormat="1" ht="18" customHeight="1" x14ac:dyDescent="0.25">
      <c r="A2531" s="16" t="s">
        <v>895</v>
      </c>
      <c r="B2531" s="17">
        <v>2</v>
      </c>
      <c r="C2531" s="17">
        <v>6</v>
      </c>
      <c r="D2531" s="17" t="s">
        <v>6521</v>
      </c>
      <c r="E2531" s="141" t="s">
        <v>7648</v>
      </c>
      <c r="F2531" s="135"/>
    </row>
    <row r="2532" spans="1:6" s="7" customFormat="1" ht="18" customHeight="1" x14ac:dyDescent="0.25">
      <c r="A2532" s="16" t="s">
        <v>895</v>
      </c>
      <c r="B2532" s="17">
        <v>2</v>
      </c>
      <c r="C2532" s="17">
        <v>6</v>
      </c>
      <c r="D2532" s="17" t="s">
        <v>5653</v>
      </c>
      <c r="E2532" s="141" t="s">
        <v>8875</v>
      </c>
      <c r="F2532" s="135"/>
    </row>
    <row r="2533" spans="1:6" s="7" customFormat="1" ht="18" customHeight="1" x14ac:dyDescent="0.25">
      <c r="A2533" s="16" t="s">
        <v>895</v>
      </c>
      <c r="B2533" s="17">
        <v>2</v>
      </c>
      <c r="C2533" s="17">
        <v>6</v>
      </c>
      <c r="D2533" s="17" t="s">
        <v>4783</v>
      </c>
      <c r="E2533" s="141" t="s">
        <v>8876</v>
      </c>
      <c r="F2533" s="135"/>
    </row>
    <row r="2534" spans="1:6" s="7" customFormat="1" ht="18" customHeight="1" x14ac:dyDescent="0.25">
      <c r="A2534" s="16" t="s">
        <v>895</v>
      </c>
      <c r="B2534" s="17">
        <v>2</v>
      </c>
      <c r="C2534" s="17">
        <v>6</v>
      </c>
      <c r="D2534" s="17" t="s">
        <v>1218</v>
      </c>
      <c r="E2534" s="141" t="s">
        <v>6702</v>
      </c>
      <c r="F2534" s="135"/>
    </row>
    <row r="2535" spans="1:6" s="7" customFormat="1" ht="18" customHeight="1" x14ac:dyDescent="0.25">
      <c r="A2535" s="14" t="s">
        <v>895</v>
      </c>
      <c r="B2535" s="15">
        <v>2</v>
      </c>
      <c r="C2535" s="15">
        <v>7</v>
      </c>
      <c r="D2535" s="15" t="s">
        <v>9563</v>
      </c>
      <c r="E2535" s="120" t="s">
        <v>6703</v>
      </c>
      <c r="F2535" s="135"/>
    </row>
    <row r="2536" spans="1:6" s="7" customFormat="1" ht="18" customHeight="1" x14ac:dyDescent="0.25">
      <c r="A2536" s="22" t="s">
        <v>895</v>
      </c>
      <c r="B2536" s="23">
        <v>2</v>
      </c>
      <c r="C2536" s="23">
        <v>7</v>
      </c>
      <c r="D2536" s="23" t="s">
        <v>3002</v>
      </c>
      <c r="E2536" s="146" t="s">
        <v>6704</v>
      </c>
      <c r="F2536" s="135"/>
    </row>
    <row r="2537" spans="1:6" s="7" customFormat="1" ht="18" customHeight="1" x14ac:dyDescent="0.25">
      <c r="A2537" s="16" t="s">
        <v>895</v>
      </c>
      <c r="B2537" s="17">
        <v>2</v>
      </c>
      <c r="C2537" s="17">
        <v>7</v>
      </c>
      <c r="D2537" s="17" t="s">
        <v>597</v>
      </c>
      <c r="E2537" s="155" t="s">
        <v>7036</v>
      </c>
      <c r="F2537" s="135"/>
    </row>
    <row r="2538" spans="1:6" s="7" customFormat="1" ht="18" customHeight="1" x14ac:dyDescent="0.25">
      <c r="A2538" s="16" t="s">
        <v>895</v>
      </c>
      <c r="B2538" s="17">
        <v>2</v>
      </c>
      <c r="C2538" s="17">
        <v>7</v>
      </c>
      <c r="D2538" s="17" t="s">
        <v>2997</v>
      </c>
      <c r="E2538" s="155" t="s">
        <v>7910</v>
      </c>
      <c r="F2538" s="135"/>
    </row>
    <row r="2539" spans="1:6" s="7" customFormat="1" ht="18" customHeight="1" x14ac:dyDescent="0.25">
      <c r="A2539" s="16" t="s">
        <v>895</v>
      </c>
      <c r="B2539" s="17">
        <v>2</v>
      </c>
      <c r="C2539" s="17">
        <v>7</v>
      </c>
      <c r="D2539" s="17" t="s">
        <v>3905</v>
      </c>
      <c r="E2539" s="155" t="s">
        <v>8548</v>
      </c>
      <c r="F2539" s="135"/>
    </row>
    <row r="2540" spans="1:6" s="7" customFormat="1" ht="18" customHeight="1" x14ac:dyDescent="0.25">
      <c r="A2540" s="16" t="s">
        <v>895</v>
      </c>
      <c r="B2540" s="17">
        <v>2</v>
      </c>
      <c r="C2540" s="17">
        <v>7</v>
      </c>
      <c r="D2540" s="17" t="s">
        <v>2117</v>
      </c>
      <c r="E2540" s="155" t="s">
        <v>9252</v>
      </c>
      <c r="F2540" s="135"/>
    </row>
    <row r="2541" spans="1:6" s="7" customFormat="1" ht="18" customHeight="1" x14ac:dyDescent="0.25">
      <c r="A2541" s="16" t="s">
        <v>895</v>
      </c>
      <c r="B2541" s="17">
        <v>2</v>
      </c>
      <c r="C2541" s="17">
        <v>7</v>
      </c>
      <c r="D2541" s="17" t="s">
        <v>2119</v>
      </c>
      <c r="E2541" s="155" t="s">
        <v>9770</v>
      </c>
      <c r="F2541" s="135"/>
    </row>
    <row r="2542" spans="1:6" s="7" customFormat="1" ht="18" customHeight="1" x14ac:dyDescent="0.25">
      <c r="A2542" s="14" t="s">
        <v>895</v>
      </c>
      <c r="B2542" s="15" t="s">
        <v>5218</v>
      </c>
      <c r="C2542" s="15" t="s">
        <v>7134</v>
      </c>
      <c r="D2542" s="15" t="s">
        <v>7388</v>
      </c>
      <c r="E2542" s="120" t="s">
        <v>8328</v>
      </c>
      <c r="F2542" s="135"/>
    </row>
    <row r="2543" spans="1:6" s="7" customFormat="1" ht="18" customHeight="1" x14ac:dyDescent="0.25">
      <c r="A2543" s="16" t="s">
        <v>895</v>
      </c>
      <c r="B2543" s="17" t="s">
        <v>5218</v>
      </c>
      <c r="C2543" s="17" t="s">
        <v>7134</v>
      </c>
      <c r="D2543" s="17" t="s">
        <v>6519</v>
      </c>
      <c r="E2543" s="155" t="s">
        <v>7804</v>
      </c>
      <c r="F2543" s="135"/>
    </row>
    <row r="2544" spans="1:6" s="7" customFormat="1" ht="18" customHeight="1" x14ac:dyDescent="0.25">
      <c r="A2544" s="16" t="s">
        <v>895</v>
      </c>
      <c r="B2544" s="17" t="s">
        <v>5218</v>
      </c>
      <c r="C2544" s="17" t="s">
        <v>7134</v>
      </c>
      <c r="D2544" s="17" t="s">
        <v>6521</v>
      </c>
      <c r="E2544" s="155" t="s">
        <v>7805</v>
      </c>
      <c r="F2544" s="135"/>
    </row>
    <row r="2545" spans="1:6" s="7" customFormat="1" ht="18" customHeight="1" x14ac:dyDescent="0.25">
      <c r="A2545" s="16" t="s">
        <v>895</v>
      </c>
      <c r="B2545" s="17" t="s">
        <v>5218</v>
      </c>
      <c r="C2545" s="17" t="s">
        <v>7134</v>
      </c>
      <c r="D2545" s="17" t="s">
        <v>5653</v>
      </c>
      <c r="E2545" s="155" t="s">
        <v>7806</v>
      </c>
      <c r="F2545" s="135"/>
    </row>
    <row r="2546" spans="1:6" s="7" customFormat="1" ht="18" customHeight="1" x14ac:dyDescent="0.25">
      <c r="A2546" s="16" t="s">
        <v>895</v>
      </c>
      <c r="B2546" s="17" t="s">
        <v>5218</v>
      </c>
      <c r="C2546" s="17" t="s">
        <v>7134</v>
      </c>
      <c r="D2546" s="17" t="s">
        <v>4783</v>
      </c>
      <c r="E2546" s="155" t="s">
        <v>6901</v>
      </c>
      <c r="F2546" s="135"/>
    </row>
    <row r="2547" spans="1:6" s="7" customFormat="1" ht="18" customHeight="1" x14ac:dyDescent="0.25">
      <c r="A2547" s="16" t="s">
        <v>895</v>
      </c>
      <c r="B2547" s="17" t="s">
        <v>5218</v>
      </c>
      <c r="C2547" s="17" t="s">
        <v>7134</v>
      </c>
      <c r="D2547" s="17" t="s">
        <v>1218</v>
      </c>
      <c r="E2547" s="155" t="s">
        <v>6902</v>
      </c>
      <c r="F2547" s="135"/>
    </row>
    <row r="2548" spans="1:6" s="7" customFormat="1" ht="18" customHeight="1" x14ac:dyDescent="0.25">
      <c r="A2548" s="14" t="s">
        <v>895</v>
      </c>
      <c r="B2548" s="15" t="s">
        <v>5218</v>
      </c>
      <c r="C2548" s="15" t="s">
        <v>7134</v>
      </c>
      <c r="D2548" s="15" t="s">
        <v>1220</v>
      </c>
      <c r="E2548" s="120" t="s">
        <v>8327</v>
      </c>
      <c r="F2548" s="135"/>
    </row>
    <row r="2549" spans="1:6" s="7" customFormat="1" ht="18" customHeight="1" x14ac:dyDescent="0.25">
      <c r="A2549" s="16" t="s">
        <v>895</v>
      </c>
      <c r="B2549" s="17" t="s">
        <v>5218</v>
      </c>
      <c r="C2549" s="17" t="s">
        <v>7134</v>
      </c>
      <c r="D2549" s="17" t="s">
        <v>3907</v>
      </c>
      <c r="E2549" s="155" t="s">
        <v>8551</v>
      </c>
      <c r="F2549" s="135"/>
    </row>
    <row r="2550" spans="1:6" s="7" customFormat="1" ht="18" customHeight="1" x14ac:dyDescent="0.25">
      <c r="A2550" s="16" t="s">
        <v>895</v>
      </c>
      <c r="B2550" s="17" t="s">
        <v>5218</v>
      </c>
      <c r="C2550" s="17" t="s">
        <v>7134</v>
      </c>
      <c r="D2550" s="17" t="s">
        <v>3909</v>
      </c>
      <c r="E2550" s="155" t="s">
        <v>6753</v>
      </c>
      <c r="F2550" s="135"/>
    </row>
    <row r="2551" spans="1:6" s="7" customFormat="1" ht="18" customHeight="1" x14ac:dyDescent="0.25">
      <c r="A2551" s="16" t="s">
        <v>895</v>
      </c>
      <c r="B2551" s="17" t="s">
        <v>5218</v>
      </c>
      <c r="C2551" s="17" t="s">
        <v>7134</v>
      </c>
      <c r="D2551" s="17" t="s">
        <v>3911</v>
      </c>
      <c r="E2551" s="155" t="s">
        <v>6754</v>
      </c>
      <c r="F2551" s="135"/>
    </row>
    <row r="2552" spans="1:6" s="7" customFormat="1" ht="18" customHeight="1" x14ac:dyDescent="0.25">
      <c r="A2552" s="16" t="s">
        <v>895</v>
      </c>
      <c r="B2552" s="17" t="s">
        <v>5218</v>
      </c>
      <c r="C2552" s="17" t="s">
        <v>7134</v>
      </c>
      <c r="D2552" s="17" t="s">
        <v>3913</v>
      </c>
      <c r="E2552" s="155" t="s">
        <v>8818</v>
      </c>
      <c r="F2552" s="135"/>
    </row>
    <row r="2553" spans="1:6" s="7" customFormat="1" ht="18" customHeight="1" x14ac:dyDescent="0.25">
      <c r="A2553" s="16" t="s">
        <v>895</v>
      </c>
      <c r="B2553" s="17" t="s">
        <v>5218</v>
      </c>
      <c r="C2553" s="17" t="s">
        <v>7134</v>
      </c>
      <c r="D2553" s="17" t="s">
        <v>9833</v>
      </c>
      <c r="E2553" s="155" t="s">
        <v>8819</v>
      </c>
      <c r="F2553" s="135"/>
    </row>
    <row r="2554" spans="1:6" s="7" customFormat="1" ht="18" customHeight="1" x14ac:dyDescent="0.25">
      <c r="A2554" s="22" t="s">
        <v>895</v>
      </c>
      <c r="B2554" s="23">
        <v>2</v>
      </c>
      <c r="C2554" s="23">
        <v>7</v>
      </c>
      <c r="D2554" s="23" t="s">
        <v>9835</v>
      </c>
      <c r="E2554" s="146" t="s">
        <v>8820</v>
      </c>
      <c r="F2554" s="135"/>
    </row>
    <row r="2555" spans="1:6" s="7" customFormat="1" ht="18" customHeight="1" x14ac:dyDescent="0.25">
      <c r="A2555" s="16" t="s">
        <v>895</v>
      </c>
      <c r="B2555" s="17">
        <v>2</v>
      </c>
      <c r="C2555" s="17">
        <v>7</v>
      </c>
      <c r="D2555" s="17" t="s">
        <v>9837</v>
      </c>
      <c r="E2555" s="141" t="s">
        <v>6071</v>
      </c>
      <c r="F2555" s="135"/>
    </row>
    <row r="2556" spans="1:6" s="7" customFormat="1" ht="18" customHeight="1" x14ac:dyDescent="0.25">
      <c r="A2556" s="16" t="s">
        <v>895</v>
      </c>
      <c r="B2556" s="17">
        <v>2</v>
      </c>
      <c r="C2556" s="17">
        <v>7</v>
      </c>
      <c r="D2556" s="17" t="s">
        <v>9164</v>
      </c>
      <c r="E2556" s="141" t="s">
        <v>9882</v>
      </c>
      <c r="F2556" s="135"/>
    </row>
    <row r="2557" spans="1:6" s="7" customFormat="1" ht="18" customHeight="1" x14ac:dyDescent="0.25">
      <c r="A2557" s="16" t="s">
        <v>895</v>
      </c>
      <c r="B2557" s="17">
        <v>2</v>
      </c>
      <c r="C2557" s="17">
        <v>7</v>
      </c>
      <c r="D2557" s="17" t="s">
        <v>3056</v>
      </c>
      <c r="E2557" s="141" t="s">
        <v>7886</v>
      </c>
      <c r="F2557" s="135"/>
    </row>
    <row r="2558" spans="1:6" s="7" customFormat="1" ht="18" customHeight="1" x14ac:dyDescent="0.25">
      <c r="A2558" s="16" t="s">
        <v>895</v>
      </c>
      <c r="B2558" s="17">
        <v>2</v>
      </c>
      <c r="C2558" s="17">
        <v>7</v>
      </c>
      <c r="D2558" s="17" t="s">
        <v>7349</v>
      </c>
      <c r="E2558" s="141" t="s">
        <v>6122</v>
      </c>
      <c r="F2558" s="135"/>
    </row>
    <row r="2559" spans="1:6" s="7" customFormat="1" ht="18" customHeight="1" x14ac:dyDescent="0.25">
      <c r="A2559" s="16" t="s">
        <v>895</v>
      </c>
      <c r="B2559" s="17">
        <v>2</v>
      </c>
      <c r="C2559" s="17">
        <v>7</v>
      </c>
      <c r="D2559" s="17" t="s">
        <v>7954</v>
      </c>
      <c r="E2559" s="141" t="s">
        <v>6123</v>
      </c>
      <c r="F2559" s="135"/>
    </row>
    <row r="2560" spans="1:6" s="7" customFormat="1" ht="18" customHeight="1" x14ac:dyDescent="0.25">
      <c r="A2560" s="14" t="s">
        <v>895</v>
      </c>
      <c r="B2560" s="15">
        <v>2</v>
      </c>
      <c r="C2560" s="15">
        <v>7</v>
      </c>
      <c r="D2560" s="15" t="s">
        <v>7956</v>
      </c>
      <c r="E2560" s="120" t="s">
        <v>8329</v>
      </c>
      <c r="F2560" s="135"/>
    </row>
    <row r="2561" spans="1:6" s="7" customFormat="1" ht="18" customHeight="1" x14ac:dyDescent="0.25">
      <c r="A2561" s="16" t="s">
        <v>895</v>
      </c>
      <c r="B2561" s="17">
        <v>2</v>
      </c>
      <c r="C2561" s="17">
        <v>7</v>
      </c>
      <c r="D2561" s="17" t="s">
        <v>7068</v>
      </c>
      <c r="E2561" s="141" t="s">
        <v>4402</v>
      </c>
      <c r="F2561" s="135"/>
    </row>
    <row r="2562" spans="1:6" s="7" customFormat="1" ht="18" customHeight="1" x14ac:dyDescent="0.25">
      <c r="A2562" s="16" t="s">
        <v>895</v>
      </c>
      <c r="B2562" s="17">
        <v>2</v>
      </c>
      <c r="C2562" s="17">
        <v>7</v>
      </c>
      <c r="D2562" s="17" t="s">
        <v>7070</v>
      </c>
      <c r="E2562" s="141" t="s">
        <v>3501</v>
      </c>
      <c r="F2562" s="135"/>
    </row>
    <row r="2563" spans="1:6" s="7" customFormat="1" ht="18" customHeight="1" x14ac:dyDescent="0.25">
      <c r="A2563" s="16" t="s">
        <v>895</v>
      </c>
      <c r="B2563" s="17">
        <v>2</v>
      </c>
      <c r="C2563" s="17">
        <v>7</v>
      </c>
      <c r="D2563" s="17" t="s">
        <v>5612</v>
      </c>
      <c r="E2563" s="141" t="s">
        <v>6075</v>
      </c>
      <c r="F2563" s="135"/>
    </row>
    <row r="2564" spans="1:6" s="7" customFormat="1" ht="18" customHeight="1" x14ac:dyDescent="0.25">
      <c r="A2564" s="16" t="s">
        <v>895</v>
      </c>
      <c r="B2564" s="17">
        <v>2</v>
      </c>
      <c r="C2564" s="17">
        <v>7</v>
      </c>
      <c r="D2564" s="17" t="s">
        <v>7551</v>
      </c>
      <c r="E2564" s="141" t="s">
        <v>6076</v>
      </c>
      <c r="F2564" s="135"/>
    </row>
    <row r="2565" spans="1:6" s="7" customFormat="1" ht="18" customHeight="1" x14ac:dyDescent="0.25">
      <c r="A2565" s="16" t="s">
        <v>895</v>
      </c>
      <c r="B2565" s="17">
        <v>2</v>
      </c>
      <c r="C2565" s="17">
        <v>7</v>
      </c>
      <c r="D2565" s="17" t="s">
        <v>7553</v>
      </c>
      <c r="E2565" s="141" t="s">
        <v>6077</v>
      </c>
      <c r="F2565" s="135"/>
    </row>
    <row r="2566" spans="1:6" s="7" customFormat="1" ht="18" customHeight="1" x14ac:dyDescent="0.25">
      <c r="A2566" s="14" t="s">
        <v>895</v>
      </c>
      <c r="B2566" s="15">
        <v>2</v>
      </c>
      <c r="C2566" s="15">
        <v>7</v>
      </c>
      <c r="D2566" s="15" t="s">
        <v>7555</v>
      </c>
      <c r="E2566" s="120" t="s">
        <v>6579</v>
      </c>
      <c r="F2566" s="135"/>
    </row>
    <row r="2567" spans="1:6" s="7" customFormat="1" ht="18" customHeight="1" x14ac:dyDescent="0.25">
      <c r="A2567" s="16" t="s">
        <v>895</v>
      </c>
      <c r="B2567" s="17">
        <v>2</v>
      </c>
      <c r="C2567" s="17">
        <v>7</v>
      </c>
      <c r="D2567" s="17" t="s">
        <v>7557</v>
      </c>
      <c r="E2567" s="141" t="s">
        <v>6092</v>
      </c>
      <c r="F2567" s="135"/>
    </row>
    <row r="2568" spans="1:6" s="7" customFormat="1" ht="18" customHeight="1" x14ac:dyDescent="0.25">
      <c r="A2568" s="16" t="s">
        <v>895</v>
      </c>
      <c r="B2568" s="17">
        <v>2</v>
      </c>
      <c r="C2568" s="17">
        <v>7</v>
      </c>
      <c r="D2568" s="17" t="s">
        <v>7559</v>
      </c>
      <c r="E2568" s="141" t="s">
        <v>7878</v>
      </c>
      <c r="F2568" s="135"/>
    </row>
    <row r="2569" spans="1:6" s="7" customFormat="1" ht="18" customHeight="1" x14ac:dyDescent="0.25">
      <c r="A2569" s="16" t="s">
        <v>895</v>
      </c>
      <c r="B2569" s="17">
        <v>2</v>
      </c>
      <c r="C2569" s="17">
        <v>7</v>
      </c>
      <c r="D2569" s="17" t="s">
        <v>7561</v>
      </c>
      <c r="E2569" s="141" t="s">
        <v>7879</v>
      </c>
      <c r="F2569" s="135"/>
    </row>
    <row r="2570" spans="1:6" s="7" customFormat="1" ht="18" customHeight="1" x14ac:dyDescent="0.25">
      <c r="A2570" s="16" t="s">
        <v>895</v>
      </c>
      <c r="B2570" s="17">
        <v>2</v>
      </c>
      <c r="C2570" s="17">
        <v>7</v>
      </c>
      <c r="D2570" s="17" t="s">
        <v>7563</v>
      </c>
      <c r="E2570" s="141" t="s">
        <v>8746</v>
      </c>
      <c r="F2570" s="135"/>
    </row>
    <row r="2571" spans="1:6" s="7" customFormat="1" ht="18" customHeight="1" x14ac:dyDescent="0.25">
      <c r="A2571" s="16" t="s">
        <v>895</v>
      </c>
      <c r="B2571" s="17">
        <v>2</v>
      </c>
      <c r="C2571" s="17">
        <v>7</v>
      </c>
      <c r="D2571" s="17" t="s">
        <v>7565</v>
      </c>
      <c r="E2571" s="141" t="s">
        <v>7838</v>
      </c>
      <c r="F2571" s="135"/>
    </row>
    <row r="2572" spans="1:6" s="7" customFormat="1" ht="18" customHeight="1" x14ac:dyDescent="0.25">
      <c r="A2572" s="22" t="s">
        <v>895</v>
      </c>
      <c r="B2572" s="23">
        <v>2</v>
      </c>
      <c r="C2572" s="23">
        <v>7</v>
      </c>
      <c r="D2572" s="23" t="s">
        <v>7567</v>
      </c>
      <c r="E2572" s="146" t="s">
        <v>7839</v>
      </c>
      <c r="F2572" s="135"/>
    </row>
    <row r="2573" spans="1:6" s="7" customFormat="1" ht="18" customHeight="1" x14ac:dyDescent="0.25">
      <c r="A2573" s="16" t="s">
        <v>895</v>
      </c>
      <c r="B2573" s="17">
        <v>2</v>
      </c>
      <c r="C2573" s="17">
        <v>7</v>
      </c>
      <c r="D2573" s="17" t="s">
        <v>493</v>
      </c>
      <c r="E2573" s="141" t="s">
        <v>7840</v>
      </c>
      <c r="F2573" s="135"/>
    </row>
    <row r="2574" spans="1:6" s="7" customFormat="1" ht="18" customHeight="1" x14ac:dyDescent="0.25">
      <c r="A2574" s="16" t="s">
        <v>895</v>
      </c>
      <c r="B2574" s="17">
        <v>2</v>
      </c>
      <c r="C2574" s="17">
        <v>7</v>
      </c>
      <c r="D2574" s="17" t="s">
        <v>729</v>
      </c>
      <c r="E2574" s="141" t="s">
        <v>6963</v>
      </c>
      <c r="F2574" s="135"/>
    </row>
    <row r="2575" spans="1:6" s="7" customFormat="1" ht="18" customHeight="1" x14ac:dyDescent="0.25">
      <c r="A2575" s="16" t="s">
        <v>895</v>
      </c>
      <c r="B2575" s="17">
        <v>2</v>
      </c>
      <c r="C2575" s="17">
        <v>7</v>
      </c>
      <c r="D2575" s="17" t="s">
        <v>1698</v>
      </c>
      <c r="E2575" s="141" t="s">
        <v>6078</v>
      </c>
      <c r="F2575" s="135"/>
    </row>
    <row r="2576" spans="1:6" s="7" customFormat="1" ht="18" customHeight="1" x14ac:dyDescent="0.25">
      <c r="A2576" s="16" t="s">
        <v>895</v>
      </c>
      <c r="B2576" s="17">
        <v>2</v>
      </c>
      <c r="C2576" s="17">
        <v>7</v>
      </c>
      <c r="D2576" s="17" t="s">
        <v>1700</v>
      </c>
      <c r="E2576" s="141" t="s">
        <v>6093</v>
      </c>
      <c r="F2576" s="135"/>
    </row>
    <row r="2577" spans="1:6" s="7" customFormat="1" ht="18" customHeight="1" x14ac:dyDescent="0.25">
      <c r="A2577" s="16" t="s">
        <v>895</v>
      </c>
      <c r="B2577" s="17">
        <v>2</v>
      </c>
      <c r="C2577" s="17">
        <v>7</v>
      </c>
      <c r="D2577" s="17" t="s">
        <v>1702</v>
      </c>
      <c r="E2577" s="141" t="s">
        <v>6094</v>
      </c>
      <c r="F2577" s="135"/>
    </row>
    <row r="2578" spans="1:6" s="7" customFormat="1" ht="18" customHeight="1" x14ac:dyDescent="0.25">
      <c r="A2578" s="14" t="s">
        <v>895</v>
      </c>
      <c r="B2578" s="15">
        <v>2</v>
      </c>
      <c r="C2578" s="15">
        <v>7</v>
      </c>
      <c r="D2578" s="15" t="s">
        <v>9294</v>
      </c>
      <c r="E2578" s="120" t="s">
        <v>6580</v>
      </c>
      <c r="F2578" s="135"/>
    </row>
    <row r="2579" spans="1:6" s="7" customFormat="1" ht="18" customHeight="1" x14ac:dyDescent="0.25">
      <c r="A2579" s="16" t="s">
        <v>895</v>
      </c>
      <c r="B2579" s="17">
        <v>2</v>
      </c>
      <c r="C2579" s="17">
        <v>7</v>
      </c>
      <c r="D2579" s="17" t="s">
        <v>8879</v>
      </c>
      <c r="E2579" s="141" t="s">
        <v>6095</v>
      </c>
      <c r="F2579" s="135"/>
    </row>
    <row r="2580" spans="1:6" s="7" customFormat="1" ht="18" customHeight="1" x14ac:dyDescent="0.25">
      <c r="A2580" s="16" t="s">
        <v>895</v>
      </c>
      <c r="B2580" s="17">
        <v>2</v>
      </c>
      <c r="C2580" s="17">
        <v>7</v>
      </c>
      <c r="D2580" s="17" t="s">
        <v>8896</v>
      </c>
      <c r="E2580" s="141" t="s">
        <v>8788</v>
      </c>
      <c r="F2580" s="135"/>
    </row>
    <row r="2581" spans="1:6" s="7" customFormat="1" ht="18" customHeight="1" x14ac:dyDescent="0.25">
      <c r="A2581" s="16" t="s">
        <v>895</v>
      </c>
      <c r="B2581" s="17">
        <v>2</v>
      </c>
      <c r="C2581" s="17">
        <v>7</v>
      </c>
      <c r="D2581" s="17" t="s">
        <v>8898</v>
      </c>
      <c r="E2581" s="141" t="s">
        <v>8789</v>
      </c>
      <c r="F2581" s="135"/>
    </row>
    <row r="2582" spans="1:6" s="7" customFormat="1" ht="18" customHeight="1" x14ac:dyDescent="0.25">
      <c r="A2582" s="16" t="s">
        <v>895</v>
      </c>
      <c r="B2582" s="17">
        <v>2</v>
      </c>
      <c r="C2582" s="17">
        <v>7</v>
      </c>
      <c r="D2582" s="17" t="s">
        <v>6549</v>
      </c>
      <c r="E2582" s="141" t="s">
        <v>4528</v>
      </c>
      <c r="F2582" s="135"/>
    </row>
    <row r="2583" spans="1:6" s="7" customFormat="1" ht="18" customHeight="1" x14ac:dyDescent="0.25">
      <c r="A2583" s="16" t="s">
        <v>895</v>
      </c>
      <c r="B2583" s="17">
        <v>2</v>
      </c>
      <c r="C2583" s="17">
        <v>7</v>
      </c>
      <c r="D2583" s="17" t="s">
        <v>9742</v>
      </c>
      <c r="E2583" s="141" t="s">
        <v>4563</v>
      </c>
      <c r="F2583" s="135"/>
    </row>
    <row r="2584" spans="1:6" s="7" customFormat="1" ht="18" customHeight="1" x14ac:dyDescent="0.25">
      <c r="A2584" s="14" t="s">
        <v>895</v>
      </c>
      <c r="B2584" s="15">
        <v>2</v>
      </c>
      <c r="C2584" s="15">
        <v>7</v>
      </c>
      <c r="D2584" s="15" t="s">
        <v>5530</v>
      </c>
      <c r="E2584" s="120" t="s">
        <v>6581</v>
      </c>
      <c r="F2584" s="135"/>
    </row>
    <row r="2585" spans="1:6" s="7" customFormat="1" ht="18" customHeight="1" x14ac:dyDescent="0.25">
      <c r="A2585" s="16" t="s">
        <v>895</v>
      </c>
      <c r="B2585" s="17">
        <v>2</v>
      </c>
      <c r="C2585" s="17">
        <v>7</v>
      </c>
      <c r="D2585" s="17" t="s">
        <v>9744</v>
      </c>
      <c r="E2585" s="141" t="s">
        <v>2082</v>
      </c>
      <c r="F2585" s="135"/>
    </row>
    <row r="2586" spans="1:6" s="7" customFormat="1" ht="18" customHeight="1" x14ac:dyDescent="0.25">
      <c r="A2586" s="16" t="s">
        <v>895</v>
      </c>
      <c r="B2586" s="17">
        <v>2</v>
      </c>
      <c r="C2586" s="17">
        <v>7</v>
      </c>
      <c r="D2586" s="17" t="s">
        <v>8855</v>
      </c>
      <c r="E2586" s="141" t="s">
        <v>2083</v>
      </c>
      <c r="F2586" s="135"/>
    </row>
    <row r="2587" spans="1:6" s="7" customFormat="1" ht="18" customHeight="1" x14ac:dyDescent="0.25">
      <c r="A2587" s="16" t="s">
        <v>895</v>
      </c>
      <c r="B2587" s="17">
        <v>2</v>
      </c>
      <c r="C2587" s="17">
        <v>7</v>
      </c>
      <c r="D2587" s="17" t="s">
        <v>8857</v>
      </c>
      <c r="E2587" s="141" t="s">
        <v>2084</v>
      </c>
      <c r="F2587" s="135"/>
    </row>
    <row r="2588" spans="1:6" s="7" customFormat="1" ht="18" customHeight="1" x14ac:dyDescent="0.25">
      <c r="A2588" s="16" t="s">
        <v>895</v>
      </c>
      <c r="B2588" s="17">
        <v>2</v>
      </c>
      <c r="C2588" s="17">
        <v>7</v>
      </c>
      <c r="D2588" s="17" t="s">
        <v>7959</v>
      </c>
      <c r="E2588" s="141" t="s">
        <v>8047</v>
      </c>
      <c r="F2588" s="135"/>
    </row>
    <row r="2589" spans="1:6" s="7" customFormat="1" ht="18" customHeight="1" x14ac:dyDescent="0.25">
      <c r="A2589" s="16" t="s">
        <v>895</v>
      </c>
      <c r="B2589" s="17">
        <v>2</v>
      </c>
      <c r="C2589" s="17">
        <v>7</v>
      </c>
      <c r="D2589" s="17" t="s">
        <v>7961</v>
      </c>
      <c r="E2589" s="141" t="s">
        <v>8048</v>
      </c>
      <c r="F2589" s="135"/>
    </row>
    <row r="2590" spans="1:6" s="7" customFormat="1" ht="18" customHeight="1" x14ac:dyDescent="0.25">
      <c r="A2590" s="40">
        <v>16</v>
      </c>
      <c r="B2590" s="41">
        <v>2</v>
      </c>
      <c r="C2590" s="41">
        <v>8</v>
      </c>
      <c r="D2590" s="321">
        <v>0</v>
      </c>
      <c r="E2590" s="156" t="s">
        <v>8049</v>
      </c>
      <c r="F2590" s="135"/>
    </row>
    <row r="2591" spans="1:6" s="7" customFormat="1" ht="18" customHeight="1" x14ac:dyDescent="0.25">
      <c r="A2591" s="42">
        <v>16</v>
      </c>
      <c r="B2591" s="43">
        <v>2</v>
      </c>
      <c r="C2591" s="43">
        <v>8</v>
      </c>
      <c r="D2591" s="43">
        <v>10</v>
      </c>
      <c r="E2591" s="147" t="s">
        <v>8050</v>
      </c>
      <c r="F2591" s="135"/>
    </row>
    <row r="2592" spans="1:6" s="7" customFormat="1" ht="18" customHeight="1" x14ac:dyDescent="0.25">
      <c r="A2592" s="44">
        <v>16</v>
      </c>
      <c r="B2592" s="45">
        <v>2</v>
      </c>
      <c r="C2592" s="45">
        <v>8</v>
      </c>
      <c r="D2592" s="45">
        <v>11</v>
      </c>
      <c r="E2592" s="148" t="s">
        <v>7156</v>
      </c>
      <c r="F2592" s="135"/>
    </row>
    <row r="2593" spans="1:6" s="7" customFormat="1" ht="18" customHeight="1" x14ac:dyDescent="0.25">
      <c r="A2593" s="44">
        <v>16</v>
      </c>
      <c r="B2593" s="45">
        <v>2</v>
      </c>
      <c r="C2593" s="45">
        <v>8</v>
      </c>
      <c r="D2593" s="45">
        <v>12</v>
      </c>
      <c r="E2593" s="148" t="s">
        <v>1187</v>
      </c>
      <c r="F2593" s="135"/>
    </row>
    <row r="2594" spans="1:6" s="7" customFormat="1" ht="18" customHeight="1" x14ac:dyDescent="0.25">
      <c r="A2594" s="44">
        <v>16</v>
      </c>
      <c r="B2594" s="45">
        <v>2</v>
      </c>
      <c r="C2594" s="45">
        <v>8</v>
      </c>
      <c r="D2594" s="45">
        <v>13</v>
      </c>
      <c r="E2594" s="148" t="s">
        <v>1188</v>
      </c>
      <c r="F2594" s="135"/>
    </row>
    <row r="2595" spans="1:6" s="7" customFormat="1" ht="18" customHeight="1" x14ac:dyDescent="0.25">
      <c r="A2595" s="44">
        <v>16</v>
      </c>
      <c r="B2595" s="45">
        <v>2</v>
      </c>
      <c r="C2595" s="45">
        <v>8</v>
      </c>
      <c r="D2595" s="45">
        <v>14</v>
      </c>
      <c r="E2595" s="148" t="s">
        <v>1189</v>
      </c>
      <c r="F2595" s="135"/>
    </row>
    <row r="2596" spans="1:6" s="7" customFormat="1" ht="18" customHeight="1" x14ac:dyDescent="0.25">
      <c r="A2596" s="44">
        <v>16</v>
      </c>
      <c r="B2596" s="45">
        <v>2</v>
      </c>
      <c r="C2596" s="45">
        <v>8</v>
      </c>
      <c r="D2596" s="45">
        <v>19</v>
      </c>
      <c r="E2596" s="148" t="s">
        <v>6267</v>
      </c>
      <c r="F2596" s="135"/>
    </row>
    <row r="2597" spans="1:6" s="7" customFormat="1" ht="18" customHeight="1" x14ac:dyDescent="0.25">
      <c r="A2597" s="42">
        <v>16</v>
      </c>
      <c r="B2597" s="43">
        <v>2</v>
      </c>
      <c r="C2597" s="43">
        <v>8</v>
      </c>
      <c r="D2597" s="43">
        <v>20</v>
      </c>
      <c r="E2597" s="147" t="s">
        <v>8034</v>
      </c>
      <c r="F2597" s="135"/>
    </row>
    <row r="2598" spans="1:6" s="7" customFormat="1" ht="18" customHeight="1" x14ac:dyDescent="0.25">
      <c r="A2598" s="44">
        <v>16</v>
      </c>
      <c r="B2598" s="45">
        <v>2</v>
      </c>
      <c r="C2598" s="45">
        <v>8</v>
      </c>
      <c r="D2598" s="45">
        <v>21</v>
      </c>
      <c r="E2598" s="148" t="s">
        <v>8035</v>
      </c>
      <c r="F2598" s="135"/>
    </row>
    <row r="2599" spans="1:6" s="7" customFormat="1" ht="18" customHeight="1" x14ac:dyDescent="0.25">
      <c r="A2599" s="44">
        <v>16</v>
      </c>
      <c r="B2599" s="45">
        <v>2</v>
      </c>
      <c r="C2599" s="45">
        <v>8</v>
      </c>
      <c r="D2599" s="45">
        <v>22</v>
      </c>
      <c r="E2599" s="148" t="s">
        <v>8036</v>
      </c>
      <c r="F2599" s="135"/>
    </row>
    <row r="2600" spans="1:6" s="7" customFormat="1" ht="18" customHeight="1" x14ac:dyDescent="0.25">
      <c r="A2600" s="44">
        <v>16</v>
      </c>
      <c r="B2600" s="45">
        <v>2</v>
      </c>
      <c r="C2600" s="45">
        <v>8</v>
      </c>
      <c r="D2600" s="45">
        <v>23</v>
      </c>
      <c r="E2600" s="148" t="s">
        <v>8941</v>
      </c>
      <c r="F2600" s="135"/>
    </row>
    <row r="2601" spans="1:6" s="7" customFormat="1" ht="18" customHeight="1" x14ac:dyDescent="0.25">
      <c r="A2601" s="44">
        <v>16</v>
      </c>
      <c r="B2601" s="45">
        <v>2</v>
      </c>
      <c r="C2601" s="45">
        <v>8</v>
      </c>
      <c r="D2601" s="45">
        <v>24</v>
      </c>
      <c r="E2601" s="148" t="s">
        <v>5334</v>
      </c>
      <c r="F2601" s="135"/>
    </row>
    <row r="2602" spans="1:6" s="7" customFormat="1" ht="18" customHeight="1" x14ac:dyDescent="0.25">
      <c r="A2602" s="44">
        <v>16</v>
      </c>
      <c r="B2602" s="45">
        <v>2</v>
      </c>
      <c r="C2602" s="45">
        <v>8</v>
      </c>
      <c r="D2602" s="45">
        <v>29</v>
      </c>
      <c r="E2602" s="148" t="s">
        <v>5335</v>
      </c>
      <c r="F2602" s="135"/>
    </row>
    <row r="2603" spans="1:6" s="7" customFormat="1" ht="18" customHeight="1" x14ac:dyDescent="0.25">
      <c r="A2603" s="42">
        <v>16</v>
      </c>
      <c r="B2603" s="43">
        <v>2</v>
      </c>
      <c r="C2603" s="43">
        <v>8</v>
      </c>
      <c r="D2603" s="43">
        <v>30</v>
      </c>
      <c r="E2603" s="147" t="s">
        <v>2676</v>
      </c>
      <c r="F2603" s="135"/>
    </row>
    <row r="2604" spans="1:6" s="7" customFormat="1" ht="18" customHeight="1" x14ac:dyDescent="0.25">
      <c r="A2604" s="44">
        <v>16</v>
      </c>
      <c r="B2604" s="45">
        <v>2</v>
      </c>
      <c r="C2604" s="45">
        <v>8</v>
      </c>
      <c r="D2604" s="45">
        <v>31</v>
      </c>
      <c r="E2604" s="148" t="s">
        <v>7893</v>
      </c>
      <c r="F2604" s="135"/>
    </row>
    <row r="2605" spans="1:6" s="7" customFormat="1" ht="18" customHeight="1" x14ac:dyDescent="0.25">
      <c r="A2605" s="44">
        <v>16</v>
      </c>
      <c r="B2605" s="45">
        <v>2</v>
      </c>
      <c r="C2605" s="45">
        <v>8</v>
      </c>
      <c r="D2605" s="45">
        <v>32</v>
      </c>
      <c r="E2605" s="148" t="s">
        <v>7894</v>
      </c>
      <c r="F2605" s="135"/>
    </row>
    <row r="2606" spans="1:6" s="7" customFormat="1" ht="18" customHeight="1" x14ac:dyDescent="0.25">
      <c r="A2606" s="44">
        <v>16</v>
      </c>
      <c r="B2606" s="45">
        <v>2</v>
      </c>
      <c r="C2606" s="45">
        <v>8</v>
      </c>
      <c r="D2606" s="45">
        <v>33</v>
      </c>
      <c r="E2606" s="148" t="s">
        <v>7130</v>
      </c>
      <c r="F2606" s="135"/>
    </row>
    <row r="2607" spans="1:6" s="7" customFormat="1" ht="18" customHeight="1" x14ac:dyDescent="0.25">
      <c r="A2607" s="44">
        <v>16</v>
      </c>
      <c r="B2607" s="45">
        <v>2</v>
      </c>
      <c r="C2607" s="45">
        <v>8</v>
      </c>
      <c r="D2607" s="45">
        <v>34</v>
      </c>
      <c r="E2607" s="148" t="s">
        <v>6238</v>
      </c>
      <c r="F2607" s="135"/>
    </row>
    <row r="2608" spans="1:6" s="7" customFormat="1" ht="18" customHeight="1" x14ac:dyDescent="0.25">
      <c r="A2608" s="44">
        <v>16</v>
      </c>
      <c r="B2608" s="45">
        <v>2</v>
      </c>
      <c r="C2608" s="45">
        <v>8</v>
      </c>
      <c r="D2608" s="45">
        <v>39</v>
      </c>
      <c r="E2608" s="148" t="s">
        <v>6239</v>
      </c>
      <c r="F2608" s="135"/>
    </row>
    <row r="2609" spans="1:6" s="7" customFormat="1" ht="18" customHeight="1" x14ac:dyDescent="0.25">
      <c r="A2609" s="12" t="s">
        <v>895</v>
      </c>
      <c r="B2609" s="13">
        <v>3</v>
      </c>
      <c r="C2609" s="13">
        <v>0</v>
      </c>
      <c r="D2609" s="13" t="s">
        <v>9563</v>
      </c>
      <c r="E2609" s="140" t="s">
        <v>7023</v>
      </c>
      <c r="F2609" s="135"/>
    </row>
    <row r="2610" spans="1:6" s="7" customFormat="1" ht="18" customHeight="1" x14ac:dyDescent="0.25">
      <c r="A2610" s="14" t="s">
        <v>895</v>
      </c>
      <c r="B2610" s="15">
        <v>3</v>
      </c>
      <c r="C2610" s="15">
        <v>1</v>
      </c>
      <c r="D2610" s="15" t="s">
        <v>9563</v>
      </c>
      <c r="E2610" s="120" t="s">
        <v>7699</v>
      </c>
      <c r="F2610" s="135"/>
    </row>
    <row r="2611" spans="1:6" s="7" customFormat="1" ht="18" customHeight="1" x14ac:dyDescent="0.25">
      <c r="A2611" s="22" t="s">
        <v>895</v>
      </c>
      <c r="B2611" s="23" t="s">
        <v>8694</v>
      </c>
      <c r="C2611" s="23" t="s">
        <v>598</v>
      </c>
      <c r="D2611" s="23" t="s">
        <v>3002</v>
      </c>
      <c r="E2611" s="146" t="s">
        <v>6135</v>
      </c>
      <c r="F2611" s="135"/>
    </row>
    <row r="2612" spans="1:6" s="7" customFormat="1" ht="18" customHeight="1" x14ac:dyDescent="0.25">
      <c r="A2612" s="16" t="s">
        <v>895</v>
      </c>
      <c r="B2612" s="17">
        <v>3</v>
      </c>
      <c r="C2612" s="17">
        <v>1</v>
      </c>
      <c r="D2612" s="17" t="s">
        <v>597</v>
      </c>
      <c r="E2612" s="141" t="s">
        <v>8840</v>
      </c>
      <c r="F2612" s="135"/>
    </row>
    <row r="2613" spans="1:6" s="7" customFormat="1" ht="18" customHeight="1" x14ac:dyDescent="0.25">
      <c r="A2613" s="16" t="s">
        <v>895</v>
      </c>
      <c r="B2613" s="17">
        <v>3</v>
      </c>
      <c r="C2613" s="17">
        <v>1</v>
      </c>
      <c r="D2613" s="17" t="s">
        <v>2997</v>
      </c>
      <c r="E2613" s="141" t="s">
        <v>8841</v>
      </c>
      <c r="F2613" s="135"/>
    </row>
    <row r="2614" spans="1:6" s="7" customFormat="1" ht="18" customHeight="1" x14ac:dyDescent="0.25">
      <c r="A2614" s="16" t="s">
        <v>895</v>
      </c>
      <c r="B2614" s="17">
        <v>3</v>
      </c>
      <c r="C2614" s="17">
        <v>1</v>
      </c>
      <c r="D2614" s="17" t="s">
        <v>3905</v>
      </c>
      <c r="E2614" s="141" t="s">
        <v>6138</v>
      </c>
      <c r="F2614" s="135"/>
    </row>
    <row r="2615" spans="1:6" s="7" customFormat="1" ht="18" customHeight="1" x14ac:dyDescent="0.25">
      <c r="A2615" s="16" t="s">
        <v>895</v>
      </c>
      <c r="B2615" s="17">
        <v>3</v>
      </c>
      <c r="C2615" s="17">
        <v>1</v>
      </c>
      <c r="D2615" s="17" t="s">
        <v>2117</v>
      </c>
      <c r="E2615" s="141" t="s">
        <v>9726</v>
      </c>
      <c r="F2615" s="135"/>
    </row>
    <row r="2616" spans="1:6" s="7" customFormat="1" ht="18" customHeight="1" x14ac:dyDescent="0.25">
      <c r="A2616" s="16" t="s">
        <v>895</v>
      </c>
      <c r="B2616" s="17">
        <v>3</v>
      </c>
      <c r="C2616" s="17">
        <v>1</v>
      </c>
      <c r="D2616" s="17" t="s">
        <v>2119</v>
      </c>
      <c r="E2616" s="141" t="s">
        <v>9727</v>
      </c>
      <c r="F2616" s="135"/>
    </row>
    <row r="2617" spans="1:6" s="7" customFormat="1" ht="18" customHeight="1" x14ac:dyDescent="0.25">
      <c r="A2617" s="22" t="s">
        <v>895</v>
      </c>
      <c r="B2617" s="23" t="s">
        <v>8694</v>
      </c>
      <c r="C2617" s="23" t="s">
        <v>598</v>
      </c>
      <c r="D2617" s="23" t="s">
        <v>7388</v>
      </c>
      <c r="E2617" s="146" t="s">
        <v>9728</v>
      </c>
      <c r="F2617" s="135"/>
    </row>
    <row r="2618" spans="1:6" s="7" customFormat="1" ht="18" customHeight="1" x14ac:dyDescent="0.25">
      <c r="A2618" s="16" t="s">
        <v>895</v>
      </c>
      <c r="B2618" s="17">
        <v>3</v>
      </c>
      <c r="C2618" s="17">
        <v>1</v>
      </c>
      <c r="D2618" s="17" t="s">
        <v>6519</v>
      </c>
      <c r="E2618" s="155" t="s">
        <v>9729</v>
      </c>
      <c r="F2618" s="135"/>
    </row>
    <row r="2619" spans="1:6" s="7" customFormat="1" ht="18" customHeight="1" x14ac:dyDescent="0.25">
      <c r="A2619" s="16" t="s">
        <v>895</v>
      </c>
      <c r="B2619" s="17">
        <v>3</v>
      </c>
      <c r="C2619" s="17">
        <v>1</v>
      </c>
      <c r="D2619" s="17" t="s">
        <v>6521</v>
      </c>
      <c r="E2619" s="155" t="s">
        <v>9730</v>
      </c>
      <c r="F2619" s="135"/>
    </row>
    <row r="2620" spans="1:6" s="7" customFormat="1" ht="18" customHeight="1" x14ac:dyDescent="0.25">
      <c r="A2620" s="16" t="s">
        <v>895</v>
      </c>
      <c r="B2620" s="17">
        <v>3</v>
      </c>
      <c r="C2620" s="17">
        <v>1</v>
      </c>
      <c r="D2620" s="17" t="s">
        <v>5653</v>
      </c>
      <c r="E2620" s="155" t="s">
        <v>9731</v>
      </c>
      <c r="F2620" s="135"/>
    </row>
    <row r="2621" spans="1:6" s="7" customFormat="1" ht="18" customHeight="1" x14ac:dyDescent="0.25">
      <c r="A2621" s="16" t="s">
        <v>895</v>
      </c>
      <c r="B2621" s="17">
        <v>3</v>
      </c>
      <c r="C2621" s="17">
        <v>1</v>
      </c>
      <c r="D2621" s="17" t="s">
        <v>4783</v>
      </c>
      <c r="E2621" s="155" t="s">
        <v>2672</v>
      </c>
      <c r="F2621" s="135"/>
    </row>
    <row r="2622" spans="1:6" s="7" customFormat="1" ht="18" customHeight="1" x14ac:dyDescent="0.25">
      <c r="A2622" s="16" t="s">
        <v>895</v>
      </c>
      <c r="B2622" s="17">
        <v>3</v>
      </c>
      <c r="C2622" s="17">
        <v>1</v>
      </c>
      <c r="D2622" s="17" t="s">
        <v>1218</v>
      </c>
      <c r="E2622" s="155" t="s">
        <v>2673</v>
      </c>
      <c r="F2622" s="135"/>
    </row>
    <row r="2623" spans="1:6" s="7" customFormat="1" ht="18" customHeight="1" x14ac:dyDescent="0.25">
      <c r="A2623" s="14" t="s">
        <v>895</v>
      </c>
      <c r="B2623" s="15">
        <v>3</v>
      </c>
      <c r="C2623" s="15">
        <v>2</v>
      </c>
      <c r="D2623" s="15" t="s">
        <v>9563</v>
      </c>
      <c r="E2623" s="120" t="s">
        <v>9589</v>
      </c>
      <c r="F2623" s="135"/>
    </row>
    <row r="2624" spans="1:6" s="7" customFormat="1" ht="18" customHeight="1" x14ac:dyDescent="0.25">
      <c r="A2624" s="22" t="s">
        <v>895</v>
      </c>
      <c r="B2624" s="23" t="s">
        <v>8694</v>
      </c>
      <c r="C2624" s="23" t="s">
        <v>5218</v>
      </c>
      <c r="D2624" s="23" t="s">
        <v>3002</v>
      </c>
      <c r="E2624" s="146" t="s">
        <v>9590</v>
      </c>
      <c r="F2624" s="135"/>
    </row>
    <row r="2625" spans="1:6" s="7" customFormat="1" ht="18" customHeight="1" x14ac:dyDescent="0.25">
      <c r="A2625" s="16" t="s">
        <v>895</v>
      </c>
      <c r="B2625" s="17">
        <v>3</v>
      </c>
      <c r="C2625" s="17">
        <v>2</v>
      </c>
      <c r="D2625" s="17" t="s">
        <v>597</v>
      </c>
      <c r="E2625" s="141" t="s">
        <v>9031</v>
      </c>
      <c r="F2625" s="135"/>
    </row>
    <row r="2626" spans="1:6" s="7" customFormat="1" ht="18" customHeight="1" x14ac:dyDescent="0.25">
      <c r="A2626" s="16" t="s">
        <v>895</v>
      </c>
      <c r="B2626" s="17">
        <v>3</v>
      </c>
      <c r="C2626" s="17">
        <v>2</v>
      </c>
      <c r="D2626" s="17" t="s">
        <v>2997</v>
      </c>
      <c r="E2626" s="141" t="s">
        <v>8013</v>
      </c>
      <c r="F2626" s="135"/>
    </row>
    <row r="2627" spans="1:6" s="7" customFormat="1" ht="18" customHeight="1" x14ac:dyDescent="0.25">
      <c r="A2627" s="16" t="s">
        <v>895</v>
      </c>
      <c r="B2627" s="17">
        <v>3</v>
      </c>
      <c r="C2627" s="17">
        <v>2</v>
      </c>
      <c r="D2627" s="17" t="s">
        <v>3905</v>
      </c>
      <c r="E2627" s="141" t="s">
        <v>8014</v>
      </c>
      <c r="F2627" s="135"/>
    </row>
    <row r="2628" spans="1:6" s="7" customFormat="1" ht="18" customHeight="1" x14ac:dyDescent="0.25">
      <c r="A2628" s="16" t="s">
        <v>895</v>
      </c>
      <c r="B2628" s="17">
        <v>3</v>
      </c>
      <c r="C2628" s="17">
        <v>2</v>
      </c>
      <c r="D2628" s="17" t="s">
        <v>2117</v>
      </c>
      <c r="E2628" s="141" t="s">
        <v>8015</v>
      </c>
      <c r="F2628" s="135"/>
    </row>
    <row r="2629" spans="1:6" s="7" customFormat="1" ht="18" customHeight="1" x14ac:dyDescent="0.25">
      <c r="A2629" s="16" t="s">
        <v>895</v>
      </c>
      <c r="B2629" s="17">
        <v>3</v>
      </c>
      <c r="C2629" s="17">
        <v>2</v>
      </c>
      <c r="D2629" s="17" t="s">
        <v>2119</v>
      </c>
      <c r="E2629" s="141" t="s">
        <v>5618</v>
      </c>
      <c r="F2629" s="135"/>
    </row>
    <row r="2630" spans="1:6" s="7" customFormat="1" ht="18" customHeight="1" x14ac:dyDescent="0.25">
      <c r="A2630" s="22" t="s">
        <v>895</v>
      </c>
      <c r="B2630" s="23" t="s">
        <v>8694</v>
      </c>
      <c r="C2630" s="23" t="s">
        <v>5218</v>
      </c>
      <c r="D2630" s="23" t="s">
        <v>7388</v>
      </c>
      <c r="E2630" s="146" t="s">
        <v>5619</v>
      </c>
      <c r="F2630" s="135"/>
    </row>
    <row r="2631" spans="1:6" s="7" customFormat="1" ht="18" customHeight="1" x14ac:dyDescent="0.25">
      <c r="A2631" s="16" t="s">
        <v>895</v>
      </c>
      <c r="B2631" s="17">
        <v>3</v>
      </c>
      <c r="C2631" s="17">
        <v>2</v>
      </c>
      <c r="D2631" s="17" t="s">
        <v>6519</v>
      </c>
      <c r="E2631" s="141" t="s">
        <v>5620</v>
      </c>
      <c r="F2631" s="135"/>
    </row>
    <row r="2632" spans="1:6" s="7" customFormat="1" ht="18" customHeight="1" x14ac:dyDescent="0.25">
      <c r="A2632" s="16" t="s">
        <v>895</v>
      </c>
      <c r="B2632" s="17">
        <v>3</v>
      </c>
      <c r="C2632" s="17">
        <v>2</v>
      </c>
      <c r="D2632" s="17" t="s">
        <v>6521</v>
      </c>
      <c r="E2632" s="141" t="s">
        <v>6482</v>
      </c>
      <c r="F2632" s="135"/>
    </row>
    <row r="2633" spans="1:6" s="7" customFormat="1" ht="18" customHeight="1" x14ac:dyDescent="0.25">
      <c r="A2633" s="16" t="s">
        <v>895</v>
      </c>
      <c r="B2633" s="17">
        <v>3</v>
      </c>
      <c r="C2633" s="17">
        <v>2</v>
      </c>
      <c r="D2633" s="17" t="s">
        <v>5653</v>
      </c>
      <c r="E2633" s="141" t="s">
        <v>6483</v>
      </c>
      <c r="F2633" s="135"/>
    </row>
    <row r="2634" spans="1:6" s="7" customFormat="1" ht="18" customHeight="1" x14ac:dyDescent="0.25">
      <c r="A2634" s="16" t="s">
        <v>895</v>
      </c>
      <c r="B2634" s="17">
        <v>3</v>
      </c>
      <c r="C2634" s="17">
        <v>2</v>
      </c>
      <c r="D2634" s="17" t="s">
        <v>4783</v>
      </c>
      <c r="E2634" s="141" t="s">
        <v>6484</v>
      </c>
      <c r="F2634" s="135"/>
    </row>
    <row r="2635" spans="1:6" s="7" customFormat="1" ht="18" customHeight="1" x14ac:dyDescent="0.25">
      <c r="A2635" s="16" t="s">
        <v>895</v>
      </c>
      <c r="B2635" s="17">
        <v>3</v>
      </c>
      <c r="C2635" s="17">
        <v>2</v>
      </c>
      <c r="D2635" s="17" t="s">
        <v>1218</v>
      </c>
      <c r="E2635" s="141" t="s">
        <v>6485</v>
      </c>
      <c r="F2635" s="135"/>
    </row>
    <row r="2636" spans="1:6" s="7" customFormat="1" ht="18" customHeight="1" x14ac:dyDescent="0.25">
      <c r="A2636" s="14" t="s">
        <v>895</v>
      </c>
      <c r="B2636" s="15">
        <v>3</v>
      </c>
      <c r="C2636" s="15">
        <v>3</v>
      </c>
      <c r="D2636" s="15" t="s">
        <v>9563</v>
      </c>
      <c r="E2636" s="120" t="s">
        <v>8049</v>
      </c>
      <c r="F2636" s="135"/>
    </row>
    <row r="2637" spans="1:6" s="7" customFormat="1" ht="18" customHeight="1" x14ac:dyDescent="0.25">
      <c r="A2637" s="22" t="s">
        <v>895</v>
      </c>
      <c r="B2637" s="23" t="s">
        <v>8694</v>
      </c>
      <c r="C2637" s="23" t="s">
        <v>8694</v>
      </c>
      <c r="D2637" s="23" t="s">
        <v>3002</v>
      </c>
      <c r="E2637" s="146" t="s">
        <v>8912</v>
      </c>
      <c r="F2637" s="135"/>
    </row>
    <row r="2638" spans="1:6" s="7" customFormat="1" ht="18" customHeight="1" x14ac:dyDescent="0.25">
      <c r="A2638" s="16" t="s">
        <v>895</v>
      </c>
      <c r="B2638" s="17">
        <v>3</v>
      </c>
      <c r="C2638" s="17">
        <v>3</v>
      </c>
      <c r="D2638" s="17" t="s">
        <v>597</v>
      </c>
      <c r="E2638" s="141" t="s">
        <v>8913</v>
      </c>
      <c r="F2638" s="135"/>
    </row>
    <row r="2639" spans="1:6" s="7" customFormat="1" ht="18" customHeight="1" x14ac:dyDescent="0.25">
      <c r="A2639" s="16" t="s">
        <v>895</v>
      </c>
      <c r="B2639" s="17">
        <v>3</v>
      </c>
      <c r="C2639" s="17">
        <v>3</v>
      </c>
      <c r="D2639" s="17" t="s">
        <v>2997</v>
      </c>
      <c r="E2639" s="141" t="s">
        <v>8914</v>
      </c>
      <c r="F2639" s="135"/>
    </row>
    <row r="2640" spans="1:6" s="7" customFormat="1" ht="18" customHeight="1" x14ac:dyDescent="0.25">
      <c r="A2640" s="16" t="s">
        <v>895</v>
      </c>
      <c r="B2640" s="17">
        <v>3</v>
      </c>
      <c r="C2640" s="17">
        <v>3</v>
      </c>
      <c r="D2640" s="17" t="s">
        <v>3905</v>
      </c>
      <c r="E2640" s="141" t="s">
        <v>8011</v>
      </c>
      <c r="F2640" s="135"/>
    </row>
    <row r="2641" spans="1:6" s="7" customFormat="1" ht="18" customHeight="1" x14ac:dyDescent="0.25">
      <c r="A2641" s="16" t="s">
        <v>895</v>
      </c>
      <c r="B2641" s="17">
        <v>3</v>
      </c>
      <c r="C2641" s="17">
        <v>3</v>
      </c>
      <c r="D2641" s="17" t="s">
        <v>2117</v>
      </c>
      <c r="E2641" s="141" t="s">
        <v>6026</v>
      </c>
      <c r="F2641" s="135"/>
    </row>
    <row r="2642" spans="1:6" s="7" customFormat="1" ht="18" customHeight="1" x14ac:dyDescent="0.25">
      <c r="A2642" s="16" t="s">
        <v>895</v>
      </c>
      <c r="B2642" s="17">
        <v>3</v>
      </c>
      <c r="C2642" s="17">
        <v>3</v>
      </c>
      <c r="D2642" s="17" t="s">
        <v>2119</v>
      </c>
      <c r="E2642" s="141" t="s">
        <v>6027</v>
      </c>
      <c r="F2642" s="135"/>
    </row>
    <row r="2643" spans="1:6" s="7" customFormat="1" ht="18" customHeight="1" x14ac:dyDescent="0.25">
      <c r="A2643" s="22" t="s">
        <v>895</v>
      </c>
      <c r="B2643" s="23" t="s">
        <v>8694</v>
      </c>
      <c r="C2643" s="23" t="s">
        <v>8694</v>
      </c>
      <c r="D2643" s="23" t="s">
        <v>7388</v>
      </c>
      <c r="E2643" s="146" t="s">
        <v>8723</v>
      </c>
      <c r="F2643" s="135"/>
    </row>
    <row r="2644" spans="1:6" s="7" customFormat="1" ht="18" customHeight="1" x14ac:dyDescent="0.25">
      <c r="A2644" s="16" t="s">
        <v>895</v>
      </c>
      <c r="B2644" s="17">
        <v>3</v>
      </c>
      <c r="C2644" s="17">
        <v>3</v>
      </c>
      <c r="D2644" s="17" t="s">
        <v>6519</v>
      </c>
      <c r="E2644" s="141" t="s">
        <v>8724</v>
      </c>
      <c r="F2644" s="135"/>
    </row>
    <row r="2645" spans="1:6" s="7" customFormat="1" ht="18" customHeight="1" x14ac:dyDescent="0.25">
      <c r="A2645" s="16" t="s">
        <v>895</v>
      </c>
      <c r="B2645" s="17">
        <v>3</v>
      </c>
      <c r="C2645" s="17">
        <v>3</v>
      </c>
      <c r="D2645" s="17" t="s">
        <v>6521</v>
      </c>
      <c r="E2645" s="141" t="s">
        <v>9859</v>
      </c>
      <c r="F2645" s="135"/>
    </row>
    <row r="2646" spans="1:6" s="7" customFormat="1" ht="18" customHeight="1" x14ac:dyDescent="0.25">
      <c r="A2646" s="16" t="s">
        <v>895</v>
      </c>
      <c r="B2646" s="17">
        <v>3</v>
      </c>
      <c r="C2646" s="17">
        <v>3</v>
      </c>
      <c r="D2646" s="17" t="s">
        <v>5653</v>
      </c>
      <c r="E2646" s="141" t="s">
        <v>9860</v>
      </c>
      <c r="F2646" s="135"/>
    </row>
    <row r="2647" spans="1:6" s="7" customFormat="1" ht="18" customHeight="1" x14ac:dyDescent="0.25">
      <c r="A2647" s="16" t="s">
        <v>895</v>
      </c>
      <c r="B2647" s="17">
        <v>3</v>
      </c>
      <c r="C2647" s="17">
        <v>3</v>
      </c>
      <c r="D2647" s="17" t="s">
        <v>4783</v>
      </c>
      <c r="E2647" s="141" t="s">
        <v>9861</v>
      </c>
      <c r="F2647" s="135"/>
    </row>
    <row r="2648" spans="1:6" s="7" customFormat="1" ht="18" customHeight="1" x14ac:dyDescent="0.25">
      <c r="A2648" s="16" t="s">
        <v>895</v>
      </c>
      <c r="B2648" s="17">
        <v>3</v>
      </c>
      <c r="C2648" s="17">
        <v>3</v>
      </c>
      <c r="D2648" s="17" t="s">
        <v>1218</v>
      </c>
      <c r="E2648" s="141" t="s">
        <v>9862</v>
      </c>
      <c r="F2648" s="135"/>
    </row>
    <row r="2649" spans="1:6" s="7" customFormat="1" ht="18" customHeight="1" x14ac:dyDescent="0.25">
      <c r="A2649" s="14" t="s">
        <v>895</v>
      </c>
      <c r="B2649" s="15">
        <v>3</v>
      </c>
      <c r="C2649" s="15">
        <v>4</v>
      </c>
      <c r="D2649" s="15" t="s">
        <v>9563</v>
      </c>
      <c r="E2649" s="120" t="s">
        <v>9863</v>
      </c>
      <c r="F2649" s="135"/>
    </row>
    <row r="2650" spans="1:6" s="7" customFormat="1" ht="18" customHeight="1" x14ac:dyDescent="0.25">
      <c r="A2650" s="22" t="s">
        <v>895</v>
      </c>
      <c r="B2650" s="23" t="s">
        <v>8694</v>
      </c>
      <c r="C2650" s="23" t="s">
        <v>8847</v>
      </c>
      <c r="D2650" s="23" t="s">
        <v>3002</v>
      </c>
      <c r="E2650" s="146" t="s">
        <v>9864</v>
      </c>
      <c r="F2650" s="135"/>
    </row>
    <row r="2651" spans="1:6" s="7" customFormat="1" ht="18" customHeight="1" x14ac:dyDescent="0.25">
      <c r="A2651" s="16" t="s">
        <v>895</v>
      </c>
      <c r="B2651" s="17">
        <v>3</v>
      </c>
      <c r="C2651" s="17">
        <v>4</v>
      </c>
      <c r="D2651" s="17" t="s">
        <v>597</v>
      </c>
      <c r="E2651" s="141" t="s">
        <v>9858</v>
      </c>
      <c r="F2651" s="135"/>
    </row>
    <row r="2652" spans="1:6" s="7" customFormat="1" ht="18" customHeight="1" x14ac:dyDescent="0.25">
      <c r="A2652" s="16" t="s">
        <v>895</v>
      </c>
      <c r="B2652" s="17">
        <v>3</v>
      </c>
      <c r="C2652" s="17">
        <v>4</v>
      </c>
      <c r="D2652" s="17" t="s">
        <v>2997</v>
      </c>
      <c r="E2652" s="141" t="s">
        <v>8068</v>
      </c>
      <c r="F2652" s="135"/>
    </row>
    <row r="2653" spans="1:6" s="7" customFormat="1" ht="18" customHeight="1" x14ac:dyDescent="0.25">
      <c r="A2653" s="16" t="s">
        <v>895</v>
      </c>
      <c r="B2653" s="17">
        <v>3</v>
      </c>
      <c r="C2653" s="17">
        <v>4</v>
      </c>
      <c r="D2653" s="17" t="s">
        <v>3905</v>
      </c>
      <c r="E2653" s="141" t="s">
        <v>8983</v>
      </c>
      <c r="F2653" s="135"/>
    </row>
    <row r="2654" spans="1:6" s="7" customFormat="1" ht="18" customHeight="1" x14ac:dyDescent="0.25">
      <c r="A2654" s="16" t="s">
        <v>895</v>
      </c>
      <c r="B2654" s="17">
        <v>3</v>
      </c>
      <c r="C2654" s="17">
        <v>4</v>
      </c>
      <c r="D2654" s="17" t="s">
        <v>2117</v>
      </c>
      <c r="E2654" s="141" t="s">
        <v>8984</v>
      </c>
      <c r="F2654" s="135"/>
    </row>
    <row r="2655" spans="1:6" s="7" customFormat="1" ht="18" customHeight="1" x14ac:dyDescent="0.25">
      <c r="A2655" s="16" t="s">
        <v>895</v>
      </c>
      <c r="B2655" s="17">
        <v>3</v>
      </c>
      <c r="C2655" s="17">
        <v>4</v>
      </c>
      <c r="D2655" s="17" t="s">
        <v>2119</v>
      </c>
      <c r="E2655" s="141" t="s">
        <v>8985</v>
      </c>
      <c r="F2655" s="135"/>
    </row>
    <row r="2656" spans="1:6" s="7" customFormat="1" ht="18" customHeight="1" x14ac:dyDescent="0.25">
      <c r="A2656" s="22" t="s">
        <v>895</v>
      </c>
      <c r="B2656" s="23" t="s">
        <v>8694</v>
      </c>
      <c r="C2656" s="23" t="s">
        <v>8847</v>
      </c>
      <c r="D2656" s="23" t="s">
        <v>7388</v>
      </c>
      <c r="E2656" s="146" t="s">
        <v>9990</v>
      </c>
      <c r="F2656" s="135"/>
    </row>
    <row r="2657" spans="1:6" s="7" customFormat="1" ht="18" customHeight="1" x14ac:dyDescent="0.25">
      <c r="A2657" s="16" t="s">
        <v>895</v>
      </c>
      <c r="B2657" s="17">
        <v>3</v>
      </c>
      <c r="C2657" s="17">
        <v>4</v>
      </c>
      <c r="D2657" s="17" t="s">
        <v>6519</v>
      </c>
      <c r="E2657" s="141" t="s">
        <v>6184</v>
      </c>
      <c r="F2657" s="135"/>
    </row>
    <row r="2658" spans="1:6" s="7" customFormat="1" ht="18" customHeight="1" x14ac:dyDescent="0.25">
      <c r="A2658" s="16" t="s">
        <v>895</v>
      </c>
      <c r="B2658" s="17">
        <v>3</v>
      </c>
      <c r="C2658" s="17">
        <v>4</v>
      </c>
      <c r="D2658" s="17" t="s">
        <v>6521</v>
      </c>
      <c r="E2658" s="141" t="s">
        <v>6185</v>
      </c>
      <c r="F2658" s="135"/>
    </row>
    <row r="2659" spans="1:6" s="7" customFormat="1" ht="18" customHeight="1" x14ac:dyDescent="0.25">
      <c r="A2659" s="16" t="s">
        <v>895</v>
      </c>
      <c r="B2659" s="17">
        <v>3</v>
      </c>
      <c r="C2659" s="17">
        <v>4</v>
      </c>
      <c r="D2659" s="17" t="s">
        <v>5653</v>
      </c>
      <c r="E2659" s="141" t="s">
        <v>5340</v>
      </c>
      <c r="F2659" s="135"/>
    </row>
    <row r="2660" spans="1:6" s="7" customFormat="1" ht="18" customHeight="1" x14ac:dyDescent="0.25">
      <c r="A2660" s="16" t="s">
        <v>895</v>
      </c>
      <c r="B2660" s="17">
        <v>3</v>
      </c>
      <c r="C2660" s="17">
        <v>4</v>
      </c>
      <c r="D2660" s="17" t="s">
        <v>4783</v>
      </c>
      <c r="E2660" s="141" t="s">
        <v>9597</v>
      </c>
      <c r="F2660" s="135"/>
    </row>
    <row r="2661" spans="1:6" s="7" customFormat="1" ht="18" customHeight="1" x14ac:dyDescent="0.25">
      <c r="A2661" s="16" t="s">
        <v>895</v>
      </c>
      <c r="B2661" s="17">
        <v>3</v>
      </c>
      <c r="C2661" s="17">
        <v>4</v>
      </c>
      <c r="D2661" s="17" t="s">
        <v>1218</v>
      </c>
      <c r="E2661" s="141" t="s">
        <v>2718</v>
      </c>
      <c r="F2661" s="135"/>
    </row>
    <row r="2662" spans="1:6" s="7" customFormat="1" ht="18" customHeight="1" x14ac:dyDescent="0.25">
      <c r="A2662" s="14" t="s">
        <v>895</v>
      </c>
      <c r="B2662" s="15" t="s">
        <v>8694</v>
      </c>
      <c r="C2662" s="15" t="s">
        <v>1331</v>
      </c>
      <c r="D2662" s="15" t="s">
        <v>9563</v>
      </c>
      <c r="E2662" s="120" t="s">
        <v>1837</v>
      </c>
      <c r="F2662" s="135"/>
    </row>
    <row r="2663" spans="1:6" s="7" customFormat="1" ht="18" customHeight="1" x14ac:dyDescent="0.25">
      <c r="A2663" s="22" t="s">
        <v>895</v>
      </c>
      <c r="B2663" s="23" t="s">
        <v>8694</v>
      </c>
      <c r="C2663" s="23" t="s">
        <v>1331</v>
      </c>
      <c r="D2663" s="23" t="s">
        <v>3002</v>
      </c>
      <c r="E2663" s="146" t="s">
        <v>1838</v>
      </c>
      <c r="F2663" s="135"/>
    </row>
    <row r="2664" spans="1:6" s="7" customFormat="1" ht="18" customHeight="1" x14ac:dyDescent="0.25">
      <c r="A2664" s="46" t="s">
        <v>895</v>
      </c>
      <c r="B2664" s="47" t="s">
        <v>8694</v>
      </c>
      <c r="C2664" s="47" t="s">
        <v>1331</v>
      </c>
      <c r="D2664" s="47" t="s">
        <v>597</v>
      </c>
      <c r="E2664" s="155" t="s">
        <v>1839</v>
      </c>
      <c r="F2664" s="135"/>
    </row>
    <row r="2665" spans="1:6" s="7" customFormat="1" ht="18" customHeight="1" x14ac:dyDescent="0.25">
      <c r="A2665" s="46" t="s">
        <v>895</v>
      </c>
      <c r="B2665" s="47" t="s">
        <v>8694</v>
      </c>
      <c r="C2665" s="47" t="s">
        <v>1331</v>
      </c>
      <c r="D2665" s="47" t="s">
        <v>2997</v>
      </c>
      <c r="E2665" s="155" t="s">
        <v>1840</v>
      </c>
      <c r="F2665" s="135"/>
    </row>
    <row r="2666" spans="1:6" s="7" customFormat="1" ht="18" customHeight="1" x14ac:dyDescent="0.25">
      <c r="A2666" s="46" t="s">
        <v>895</v>
      </c>
      <c r="B2666" s="47" t="s">
        <v>8694</v>
      </c>
      <c r="C2666" s="47" t="s">
        <v>1331</v>
      </c>
      <c r="D2666" s="47" t="s">
        <v>3905</v>
      </c>
      <c r="E2666" s="155" t="s">
        <v>5377</v>
      </c>
      <c r="F2666" s="135"/>
    </row>
    <row r="2667" spans="1:6" s="7" customFormat="1" ht="18" customHeight="1" x14ac:dyDescent="0.25">
      <c r="A2667" s="46" t="s">
        <v>895</v>
      </c>
      <c r="B2667" s="47" t="s">
        <v>8694</v>
      </c>
      <c r="C2667" s="47" t="s">
        <v>1331</v>
      </c>
      <c r="D2667" s="47" t="s">
        <v>2117</v>
      </c>
      <c r="E2667" s="155" t="s">
        <v>3612</v>
      </c>
      <c r="F2667" s="135"/>
    </row>
    <row r="2668" spans="1:6" s="7" customFormat="1" ht="18" customHeight="1" x14ac:dyDescent="0.25">
      <c r="A2668" s="46" t="s">
        <v>895</v>
      </c>
      <c r="B2668" s="47" t="s">
        <v>8694</v>
      </c>
      <c r="C2668" s="47" t="s">
        <v>1331</v>
      </c>
      <c r="D2668" s="47" t="s">
        <v>2119</v>
      </c>
      <c r="E2668" s="155" t="s">
        <v>9899</v>
      </c>
      <c r="F2668" s="135"/>
    </row>
    <row r="2669" spans="1:6" s="7" customFormat="1" ht="18" customHeight="1" x14ac:dyDescent="0.25">
      <c r="A2669" s="22" t="s">
        <v>895</v>
      </c>
      <c r="B2669" s="23" t="s">
        <v>8694</v>
      </c>
      <c r="C2669" s="23" t="s">
        <v>1331</v>
      </c>
      <c r="D2669" s="23" t="s">
        <v>7388</v>
      </c>
      <c r="E2669" s="146" t="s">
        <v>9900</v>
      </c>
      <c r="F2669" s="135"/>
    </row>
    <row r="2670" spans="1:6" s="7" customFormat="1" ht="18" customHeight="1" x14ac:dyDescent="0.25">
      <c r="A2670" s="46" t="s">
        <v>895</v>
      </c>
      <c r="B2670" s="47" t="s">
        <v>8694</v>
      </c>
      <c r="C2670" s="47" t="s">
        <v>1331</v>
      </c>
      <c r="D2670" s="47" t="s">
        <v>6519</v>
      </c>
      <c r="E2670" s="155" t="s">
        <v>9901</v>
      </c>
      <c r="F2670" s="135"/>
    </row>
    <row r="2671" spans="1:6" s="7" customFormat="1" ht="18" customHeight="1" x14ac:dyDescent="0.25">
      <c r="A2671" s="46" t="s">
        <v>895</v>
      </c>
      <c r="B2671" s="47" t="s">
        <v>8694</v>
      </c>
      <c r="C2671" s="47" t="s">
        <v>1331</v>
      </c>
      <c r="D2671" s="47" t="s">
        <v>6521</v>
      </c>
      <c r="E2671" s="155" t="s">
        <v>9902</v>
      </c>
      <c r="F2671" s="135"/>
    </row>
    <row r="2672" spans="1:6" s="7" customFormat="1" ht="18" customHeight="1" x14ac:dyDescent="0.25">
      <c r="A2672" s="46" t="s">
        <v>895</v>
      </c>
      <c r="B2672" s="47" t="s">
        <v>8694</v>
      </c>
      <c r="C2672" s="47" t="s">
        <v>1331</v>
      </c>
      <c r="D2672" s="47" t="s">
        <v>5653</v>
      </c>
      <c r="E2672" s="155" t="s">
        <v>9903</v>
      </c>
      <c r="F2672" s="135"/>
    </row>
    <row r="2673" spans="1:6" s="7" customFormat="1" ht="18" customHeight="1" x14ac:dyDescent="0.25">
      <c r="A2673" s="46" t="s">
        <v>895</v>
      </c>
      <c r="B2673" s="47" t="s">
        <v>8694</v>
      </c>
      <c r="C2673" s="47" t="s">
        <v>1331</v>
      </c>
      <c r="D2673" s="47" t="s">
        <v>4783</v>
      </c>
      <c r="E2673" s="155" t="s">
        <v>9957</v>
      </c>
      <c r="F2673" s="135"/>
    </row>
    <row r="2674" spans="1:6" s="7" customFormat="1" ht="18" customHeight="1" x14ac:dyDescent="0.25">
      <c r="A2674" s="46" t="s">
        <v>895</v>
      </c>
      <c r="B2674" s="47" t="s">
        <v>8694</v>
      </c>
      <c r="C2674" s="47" t="s">
        <v>1331</v>
      </c>
      <c r="D2674" s="47" t="s">
        <v>1218</v>
      </c>
      <c r="E2674" s="155" t="s">
        <v>9958</v>
      </c>
      <c r="F2674" s="135"/>
    </row>
    <row r="2675" spans="1:6" s="7" customFormat="1" ht="18" customHeight="1" x14ac:dyDescent="0.25">
      <c r="A2675" s="14" t="s">
        <v>895</v>
      </c>
      <c r="B2675" s="15">
        <v>3</v>
      </c>
      <c r="C2675" s="15">
        <v>9</v>
      </c>
      <c r="D2675" s="15" t="s">
        <v>9563</v>
      </c>
      <c r="E2675" s="120" t="s">
        <v>9959</v>
      </c>
      <c r="F2675" s="135"/>
    </row>
    <row r="2676" spans="1:6" s="7" customFormat="1" ht="18" customHeight="1" x14ac:dyDescent="0.25">
      <c r="A2676" s="22" t="s">
        <v>895</v>
      </c>
      <c r="B2676" s="23" t="s">
        <v>8694</v>
      </c>
      <c r="C2676" s="23" t="s">
        <v>787</v>
      </c>
      <c r="D2676" s="23" t="s">
        <v>3002</v>
      </c>
      <c r="E2676" s="146" t="s">
        <v>927</v>
      </c>
      <c r="F2676" s="135"/>
    </row>
    <row r="2677" spans="1:6" s="7" customFormat="1" ht="18" customHeight="1" x14ac:dyDescent="0.25">
      <c r="A2677" s="16" t="s">
        <v>895</v>
      </c>
      <c r="B2677" s="17">
        <v>3</v>
      </c>
      <c r="C2677" s="17">
        <v>9</v>
      </c>
      <c r="D2677" s="17" t="s">
        <v>597</v>
      </c>
      <c r="E2677" s="141" t="s">
        <v>928</v>
      </c>
      <c r="F2677" s="135"/>
    </row>
    <row r="2678" spans="1:6" s="7" customFormat="1" ht="18" customHeight="1" x14ac:dyDescent="0.25">
      <c r="A2678" s="16" t="s">
        <v>895</v>
      </c>
      <c r="B2678" s="17">
        <v>3</v>
      </c>
      <c r="C2678" s="17">
        <v>9</v>
      </c>
      <c r="D2678" s="17" t="s">
        <v>2997</v>
      </c>
      <c r="E2678" s="141" t="s">
        <v>9955</v>
      </c>
      <c r="F2678" s="135"/>
    </row>
    <row r="2679" spans="1:6" s="7" customFormat="1" ht="18" customHeight="1" x14ac:dyDescent="0.25">
      <c r="A2679" s="16" t="s">
        <v>895</v>
      </c>
      <c r="B2679" s="17">
        <v>3</v>
      </c>
      <c r="C2679" s="17">
        <v>9</v>
      </c>
      <c r="D2679" s="17" t="s">
        <v>3905</v>
      </c>
      <c r="E2679" s="141" t="s">
        <v>9956</v>
      </c>
      <c r="F2679" s="135"/>
    </row>
    <row r="2680" spans="1:6" s="7" customFormat="1" ht="18" customHeight="1" x14ac:dyDescent="0.25">
      <c r="A2680" s="16" t="s">
        <v>895</v>
      </c>
      <c r="B2680" s="17">
        <v>3</v>
      </c>
      <c r="C2680" s="17">
        <v>9</v>
      </c>
      <c r="D2680" s="17" t="s">
        <v>2117</v>
      </c>
      <c r="E2680" s="141" t="s">
        <v>8006</v>
      </c>
      <c r="F2680" s="135"/>
    </row>
    <row r="2681" spans="1:6" s="7" customFormat="1" ht="18" customHeight="1" x14ac:dyDescent="0.25">
      <c r="A2681" s="16" t="s">
        <v>895</v>
      </c>
      <c r="B2681" s="17">
        <v>3</v>
      </c>
      <c r="C2681" s="17">
        <v>9</v>
      </c>
      <c r="D2681" s="17" t="s">
        <v>2119</v>
      </c>
      <c r="E2681" s="141" t="s">
        <v>922</v>
      </c>
      <c r="F2681" s="135"/>
    </row>
    <row r="2682" spans="1:6" s="7" customFormat="1" ht="18" customHeight="1" x14ac:dyDescent="0.25">
      <c r="A2682" s="22" t="s">
        <v>895</v>
      </c>
      <c r="B2682" s="23" t="s">
        <v>8694</v>
      </c>
      <c r="C2682" s="23" t="s">
        <v>787</v>
      </c>
      <c r="D2682" s="23" t="s">
        <v>7388</v>
      </c>
      <c r="E2682" s="146" t="s">
        <v>923</v>
      </c>
      <c r="F2682" s="135"/>
    </row>
    <row r="2683" spans="1:6" s="7" customFormat="1" ht="18" customHeight="1" x14ac:dyDescent="0.25">
      <c r="A2683" s="16" t="s">
        <v>895</v>
      </c>
      <c r="B2683" s="17">
        <v>3</v>
      </c>
      <c r="C2683" s="17">
        <v>9</v>
      </c>
      <c r="D2683" s="17" t="s">
        <v>6519</v>
      </c>
      <c r="E2683" s="141" t="s">
        <v>924</v>
      </c>
      <c r="F2683" s="135"/>
    </row>
    <row r="2684" spans="1:6" s="7" customFormat="1" ht="18" customHeight="1" x14ac:dyDescent="0.25">
      <c r="A2684" s="16" t="s">
        <v>895</v>
      </c>
      <c r="B2684" s="17">
        <v>3</v>
      </c>
      <c r="C2684" s="17">
        <v>9</v>
      </c>
      <c r="D2684" s="17" t="s">
        <v>6521</v>
      </c>
      <c r="E2684" s="141" t="s">
        <v>925</v>
      </c>
      <c r="F2684" s="135"/>
    </row>
    <row r="2685" spans="1:6" s="7" customFormat="1" ht="18" customHeight="1" x14ac:dyDescent="0.25">
      <c r="A2685" s="16" t="s">
        <v>895</v>
      </c>
      <c r="B2685" s="17">
        <v>3</v>
      </c>
      <c r="C2685" s="17">
        <v>9</v>
      </c>
      <c r="D2685" s="17" t="s">
        <v>5653</v>
      </c>
      <c r="E2685" s="141" t="s">
        <v>1846</v>
      </c>
      <c r="F2685" s="135"/>
    </row>
    <row r="2686" spans="1:6" s="7" customFormat="1" ht="18" customHeight="1" x14ac:dyDescent="0.25">
      <c r="A2686" s="16" t="s">
        <v>895</v>
      </c>
      <c r="B2686" s="17">
        <v>3</v>
      </c>
      <c r="C2686" s="17">
        <v>9</v>
      </c>
      <c r="D2686" s="17" t="s">
        <v>4783</v>
      </c>
      <c r="E2686" s="141" t="s">
        <v>1847</v>
      </c>
      <c r="F2686" s="135"/>
    </row>
    <row r="2687" spans="1:6" s="7" customFormat="1" ht="18" customHeight="1" x14ac:dyDescent="0.25">
      <c r="A2687" s="16" t="s">
        <v>895</v>
      </c>
      <c r="B2687" s="17">
        <v>3</v>
      </c>
      <c r="C2687" s="17">
        <v>9</v>
      </c>
      <c r="D2687" s="17" t="s">
        <v>1218</v>
      </c>
      <c r="E2687" s="141" t="s">
        <v>1848</v>
      </c>
      <c r="F2687" s="135"/>
    </row>
    <row r="2688" spans="1:6" s="7" customFormat="1" ht="18" customHeight="1" x14ac:dyDescent="0.25">
      <c r="A2688" s="50" t="s">
        <v>1849</v>
      </c>
      <c r="B2688" s="51">
        <v>0</v>
      </c>
      <c r="C2688" s="51">
        <v>0</v>
      </c>
      <c r="D2688" s="51" t="s">
        <v>9563</v>
      </c>
      <c r="E2688" s="139" t="s">
        <v>932</v>
      </c>
      <c r="F2688" s="135"/>
    </row>
    <row r="2689" spans="1:6" s="7" customFormat="1" ht="18" customHeight="1" x14ac:dyDescent="0.25">
      <c r="A2689" s="52" t="s">
        <v>1849</v>
      </c>
      <c r="B2689" s="53" t="s">
        <v>598</v>
      </c>
      <c r="C2689" s="53">
        <v>0</v>
      </c>
      <c r="D2689" s="53" t="s">
        <v>9563</v>
      </c>
      <c r="E2689" s="140" t="s">
        <v>933</v>
      </c>
      <c r="F2689" s="135"/>
    </row>
    <row r="2690" spans="1:6" s="7" customFormat="1" ht="18" customHeight="1" x14ac:dyDescent="0.25">
      <c r="A2690" s="54" t="s">
        <v>1849</v>
      </c>
      <c r="B2690" s="55" t="s">
        <v>598</v>
      </c>
      <c r="C2690" s="55" t="s">
        <v>598</v>
      </c>
      <c r="D2690" s="55" t="s">
        <v>9563</v>
      </c>
      <c r="E2690" s="120" t="s">
        <v>934</v>
      </c>
      <c r="F2690" s="135"/>
    </row>
    <row r="2691" spans="1:6" s="7" customFormat="1" ht="18" customHeight="1" x14ac:dyDescent="0.25">
      <c r="A2691" s="56" t="s">
        <v>1849</v>
      </c>
      <c r="B2691" s="57" t="s">
        <v>598</v>
      </c>
      <c r="C2691" s="57" t="s">
        <v>598</v>
      </c>
      <c r="D2691" s="57" t="s">
        <v>600</v>
      </c>
      <c r="E2691" s="141" t="s">
        <v>935</v>
      </c>
      <c r="F2691" s="135"/>
    </row>
    <row r="2692" spans="1:6" s="7" customFormat="1" ht="18" customHeight="1" x14ac:dyDescent="0.25">
      <c r="A2692" s="56" t="s">
        <v>1849</v>
      </c>
      <c r="B2692" s="57" t="s">
        <v>598</v>
      </c>
      <c r="C2692" s="57" t="s">
        <v>598</v>
      </c>
      <c r="D2692" s="57" t="s">
        <v>602</v>
      </c>
      <c r="E2692" s="141" t="s">
        <v>1856</v>
      </c>
      <c r="F2692" s="135"/>
    </row>
    <row r="2693" spans="1:6" s="7" customFormat="1" ht="18" customHeight="1" x14ac:dyDescent="0.25">
      <c r="A2693" s="56" t="s">
        <v>1849</v>
      </c>
      <c r="B2693" s="57" t="s">
        <v>598</v>
      </c>
      <c r="C2693" s="57" t="s">
        <v>598</v>
      </c>
      <c r="D2693" s="57" t="s">
        <v>604</v>
      </c>
      <c r="E2693" s="141" t="s">
        <v>1857</v>
      </c>
      <c r="F2693" s="135"/>
    </row>
    <row r="2694" spans="1:6" s="7" customFormat="1" ht="18" customHeight="1" x14ac:dyDescent="0.25">
      <c r="A2694" s="56" t="s">
        <v>1849</v>
      </c>
      <c r="B2694" s="57" t="s">
        <v>598</v>
      </c>
      <c r="C2694" s="57" t="s">
        <v>598</v>
      </c>
      <c r="D2694" s="57" t="s">
        <v>606</v>
      </c>
      <c r="E2694" s="141" t="s">
        <v>9952</v>
      </c>
      <c r="F2694" s="135"/>
    </row>
    <row r="2695" spans="1:6" s="7" customFormat="1" ht="18" customHeight="1" x14ac:dyDescent="0.25">
      <c r="A2695" s="56" t="s">
        <v>1849</v>
      </c>
      <c r="B2695" s="57" t="s">
        <v>598</v>
      </c>
      <c r="C2695" s="57" t="s">
        <v>598</v>
      </c>
      <c r="D2695" s="57" t="s">
        <v>5216</v>
      </c>
      <c r="E2695" s="141" t="s">
        <v>9892</v>
      </c>
      <c r="F2695" s="135"/>
    </row>
    <row r="2696" spans="1:6" s="7" customFormat="1" ht="18" customHeight="1" x14ac:dyDescent="0.25">
      <c r="A2696" s="54" t="s">
        <v>1849</v>
      </c>
      <c r="B2696" s="55" t="s">
        <v>598</v>
      </c>
      <c r="C2696" s="55" t="s">
        <v>5218</v>
      </c>
      <c r="D2696" s="55" t="s">
        <v>9563</v>
      </c>
      <c r="E2696" s="120" t="s">
        <v>9893</v>
      </c>
      <c r="F2696" s="135"/>
    </row>
    <row r="2697" spans="1:6" s="7" customFormat="1" ht="18" customHeight="1" x14ac:dyDescent="0.25">
      <c r="A2697" s="58" t="s">
        <v>1849</v>
      </c>
      <c r="B2697" s="59" t="s">
        <v>598</v>
      </c>
      <c r="C2697" s="59" t="s">
        <v>5218</v>
      </c>
      <c r="D2697" s="59" t="s">
        <v>600</v>
      </c>
      <c r="E2697" s="155" t="s">
        <v>9894</v>
      </c>
      <c r="F2697" s="135"/>
    </row>
    <row r="2698" spans="1:6" s="7" customFormat="1" ht="18" customHeight="1" x14ac:dyDescent="0.25">
      <c r="A2698" s="58" t="s">
        <v>1849</v>
      </c>
      <c r="B2698" s="59" t="s">
        <v>598</v>
      </c>
      <c r="C2698" s="59" t="s">
        <v>5218</v>
      </c>
      <c r="D2698" s="59" t="s">
        <v>602</v>
      </c>
      <c r="E2698" s="155" t="s">
        <v>8881</v>
      </c>
      <c r="F2698" s="135"/>
    </row>
    <row r="2699" spans="1:6" s="7" customFormat="1" ht="18" customHeight="1" x14ac:dyDescent="0.25">
      <c r="A2699" s="58" t="s">
        <v>1849</v>
      </c>
      <c r="B2699" s="59" t="s">
        <v>598</v>
      </c>
      <c r="C2699" s="59" t="s">
        <v>5218</v>
      </c>
      <c r="D2699" s="59" t="s">
        <v>604</v>
      </c>
      <c r="E2699" s="155" t="s">
        <v>5400</v>
      </c>
      <c r="F2699" s="135"/>
    </row>
    <row r="2700" spans="1:6" s="7" customFormat="1" ht="18" customHeight="1" x14ac:dyDescent="0.25">
      <c r="A2700" s="58" t="s">
        <v>1849</v>
      </c>
      <c r="B2700" s="59" t="s">
        <v>598</v>
      </c>
      <c r="C2700" s="59" t="s">
        <v>5218</v>
      </c>
      <c r="D2700" s="59" t="s">
        <v>606</v>
      </c>
      <c r="E2700" s="155" t="s">
        <v>8051</v>
      </c>
      <c r="F2700" s="135"/>
    </row>
    <row r="2701" spans="1:6" s="7" customFormat="1" ht="18" customHeight="1" x14ac:dyDescent="0.25">
      <c r="A2701" s="58" t="s">
        <v>1849</v>
      </c>
      <c r="B2701" s="59" t="s">
        <v>598</v>
      </c>
      <c r="C2701" s="59" t="s">
        <v>5218</v>
      </c>
      <c r="D2701" s="59" t="s">
        <v>5216</v>
      </c>
      <c r="E2701" s="155" t="s">
        <v>5395</v>
      </c>
      <c r="F2701" s="135"/>
    </row>
    <row r="2702" spans="1:6" s="7" customFormat="1" ht="18" customHeight="1" x14ac:dyDescent="0.25">
      <c r="A2702" s="54" t="s">
        <v>1849</v>
      </c>
      <c r="B2702" s="55" t="s">
        <v>598</v>
      </c>
      <c r="C2702" s="55" t="s">
        <v>8694</v>
      </c>
      <c r="D2702" s="55" t="s">
        <v>9563</v>
      </c>
      <c r="E2702" s="120" t="s">
        <v>5398</v>
      </c>
      <c r="F2702" s="135"/>
    </row>
    <row r="2703" spans="1:6" s="7" customFormat="1" ht="18" customHeight="1" x14ac:dyDescent="0.25">
      <c r="A2703" s="56" t="s">
        <v>1849</v>
      </c>
      <c r="B2703" s="57" t="s">
        <v>598</v>
      </c>
      <c r="C2703" s="57" t="s">
        <v>8694</v>
      </c>
      <c r="D2703" s="57" t="s">
        <v>600</v>
      </c>
      <c r="E2703" s="155" t="s">
        <v>5399</v>
      </c>
      <c r="F2703" s="135"/>
    </row>
    <row r="2704" spans="1:6" s="7" customFormat="1" ht="18" customHeight="1" x14ac:dyDescent="0.25">
      <c r="A2704" s="56" t="s">
        <v>1849</v>
      </c>
      <c r="B2704" s="57" t="s">
        <v>598</v>
      </c>
      <c r="C2704" s="57" t="s">
        <v>8694</v>
      </c>
      <c r="D2704" s="57" t="s">
        <v>602</v>
      </c>
      <c r="E2704" s="155" t="s">
        <v>8945</v>
      </c>
      <c r="F2704" s="135"/>
    </row>
    <row r="2705" spans="1:6" s="7" customFormat="1" ht="18" customHeight="1" x14ac:dyDescent="0.25">
      <c r="A2705" s="56" t="s">
        <v>1849</v>
      </c>
      <c r="B2705" s="57" t="s">
        <v>598</v>
      </c>
      <c r="C2705" s="57" t="s">
        <v>8694</v>
      </c>
      <c r="D2705" s="57" t="s">
        <v>604</v>
      </c>
      <c r="E2705" s="155" t="s">
        <v>7159</v>
      </c>
      <c r="F2705" s="135"/>
    </row>
    <row r="2706" spans="1:6" s="7" customFormat="1" ht="18" customHeight="1" x14ac:dyDescent="0.25">
      <c r="A2706" s="56" t="s">
        <v>1849</v>
      </c>
      <c r="B2706" s="57" t="s">
        <v>598</v>
      </c>
      <c r="C2706" s="57" t="s">
        <v>8694</v>
      </c>
      <c r="D2706" s="57" t="s">
        <v>606</v>
      </c>
      <c r="E2706" s="155" t="s">
        <v>7160</v>
      </c>
      <c r="F2706" s="135"/>
    </row>
    <row r="2707" spans="1:6" s="7" customFormat="1" ht="18" customHeight="1" x14ac:dyDescent="0.25">
      <c r="A2707" s="56" t="s">
        <v>1849</v>
      </c>
      <c r="B2707" s="57" t="s">
        <v>598</v>
      </c>
      <c r="C2707" s="57" t="s">
        <v>8694</v>
      </c>
      <c r="D2707" s="57" t="s">
        <v>5216</v>
      </c>
      <c r="E2707" s="155" t="s">
        <v>4565</v>
      </c>
      <c r="F2707" s="135"/>
    </row>
    <row r="2708" spans="1:6" s="7" customFormat="1" ht="18" customHeight="1" x14ac:dyDescent="0.25">
      <c r="A2708" s="52" t="s">
        <v>1849</v>
      </c>
      <c r="B2708" s="53" t="s">
        <v>5218</v>
      </c>
      <c r="C2708" s="53">
        <v>0</v>
      </c>
      <c r="D2708" s="53" t="s">
        <v>9563</v>
      </c>
      <c r="E2708" s="140" t="s">
        <v>4566</v>
      </c>
      <c r="F2708" s="135"/>
    </row>
    <row r="2709" spans="1:6" s="7" customFormat="1" ht="18" customHeight="1" x14ac:dyDescent="0.25">
      <c r="A2709" s="54" t="s">
        <v>1849</v>
      </c>
      <c r="B2709" s="55" t="s">
        <v>5218</v>
      </c>
      <c r="C2709" s="55">
        <v>1</v>
      </c>
      <c r="D2709" s="55" t="s">
        <v>9563</v>
      </c>
      <c r="E2709" s="120" t="s">
        <v>4567</v>
      </c>
      <c r="F2709" s="135"/>
    </row>
    <row r="2710" spans="1:6" s="7" customFormat="1" ht="18" customHeight="1" x14ac:dyDescent="0.25">
      <c r="A2710" s="56" t="s">
        <v>1849</v>
      </c>
      <c r="B2710" s="57" t="s">
        <v>5218</v>
      </c>
      <c r="C2710" s="57">
        <v>1</v>
      </c>
      <c r="D2710" s="57" t="s">
        <v>600</v>
      </c>
      <c r="E2710" s="141" t="s">
        <v>2206</v>
      </c>
      <c r="F2710" s="135"/>
    </row>
    <row r="2711" spans="1:6" s="7" customFormat="1" ht="18" customHeight="1" x14ac:dyDescent="0.25">
      <c r="A2711" s="56" t="s">
        <v>1849</v>
      </c>
      <c r="B2711" s="57" t="s">
        <v>5218</v>
      </c>
      <c r="C2711" s="57">
        <v>1</v>
      </c>
      <c r="D2711" s="57" t="s">
        <v>602</v>
      </c>
      <c r="E2711" s="141" t="s">
        <v>8948</v>
      </c>
      <c r="F2711" s="135"/>
    </row>
    <row r="2712" spans="1:6" s="7" customFormat="1" ht="18" customHeight="1" x14ac:dyDescent="0.25">
      <c r="A2712" s="56" t="s">
        <v>1849</v>
      </c>
      <c r="B2712" s="57" t="s">
        <v>5218</v>
      </c>
      <c r="C2712" s="57">
        <v>1</v>
      </c>
      <c r="D2712" s="57" t="s">
        <v>604</v>
      </c>
      <c r="E2712" s="141" t="s">
        <v>8055</v>
      </c>
      <c r="F2712" s="135"/>
    </row>
    <row r="2713" spans="1:6" s="7" customFormat="1" ht="18" customHeight="1" x14ac:dyDescent="0.25">
      <c r="A2713" s="56" t="s">
        <v>1849</v>
      </c>
      <c r="B2713" s="57" t="s">
        <v>5218</v>
      </c>
      <c r="C2713" s="57">
        <v>1</v>
      </c>
      <c r="D2713" s="57" t="s">
        <v>606</v>
      </c>
      <c r="E2713" s="141" t="s">
        <v>8056</v>
      </c>
      <c r="F2713" s="135"/>
    </row>
    <row r="2714" spans="1:6" s="7" customFormat="1" ht="18" customHeight="1" x14ac:dyDescent="0.25">
      <c r="A2714" s="56" t="s">
        <v>1849</v>
      </c>
      <c r="B2714" s="57" t="s">
        <v>5218</v>
      </c>
      <c r="C2714" s="57">
        <v>1</v>
      </c>
      <c r="D2714" s="57" t="s">
        <v>5216</v>
      </c>
      <c r="E2714" s="141" t="s">
        <v>8057</v>
      </c>
      <c r="F2714" s="135"/>
    </row>
    <row r="2715" spans="1:6" s="7" customFormat="1" ht="18" customHeight="1" x14ac:dyDescent="0.25">
      <c r="A2715" s="54" t="s">
        <v>1849</v>
      </c>
      <c r="B2715" s="55" t="s">
        <v>5218</v>
      </c>
      <c r="C2715" s="55">
        <v>2</v>
      </c>
      <c r="D2715" s="55" t="s">
        <v>9563</v>
      </c>
      <c r="E2715" s="120" t="s">
        <v>8058</v>
      </c>
      <c r="F2715" s="135"/>
    </row>
    <row r="2716" spans="1:6" s="7" customFormat="1" ht="18" customHeight="1" x14ac:dyDescent="0.25">
      <c r="A2716" s="56" t="s">
        <v>1849</v>
      </c>
      <c r="B2716" s="57" t="s">
        <v>5218</v>
      </c>
      <c r="C2716" s="57">
        <v>2</v>
      </c>
      <c r="D2716" s="57" t="s">
        <v>600</v>
      </c>
      <c r="E2716" s="141" t="s">
        <v>7164</v>
      </c>
      <c r="F2716" s="135"/>
    </row>
    <row r="2717" spans="1:6" s="7" customFormat="1" ht="18" customHeight="1" x14ac:dyDescent="0.25">
      <c r="A2717" s="56" t="s">
        <v>1849</v>
      </c>
      <c r="B2717" s="57" t="s">
        <v>5218</v>
      </c>
      <c r="C2717" s="57">
        <v>2</v>
      </c>
      <c r="D2717" s="57" t="s">
        <v>602</v>
      </c>
      <c r="E2717" s="141" t="s">
        <v>7165</v>
      </c>
      <c r="F2717" s="135"/>
    </row>
    <row r="2718" spans="1:6" s="7" customFormat="1" ht="18" customHeight="1" x14ac:dyDescent="0.25">
      <c r="A2718" s="56" t="s">
        <v>1849</v>
      </c>
      <c r="B2718" s="57" t="s">
        <v>5218</v>
      </c>
      <c r="C2718" s="57">
        <v>2</v>
      </c>
      <c r="D2718" s="57" t="s">
        <v>604</v>
      </c>
      <c r="E2718" s="141" t="s">
        <v>7166</v>
      </c>
      <c r="F2718" s="135"/>
    </row>
    <row r="2719" spans="1:6" s="7" customFormat="1" ht="18" customHeight="1" x14ac:dyDescent="0.25">
      <c r="A2719" s="56" t="s">
        <v>1849</v>
      </c>
      <c r="B2719" s="57" t="s">
        <v>5218</v>
      </c>
      <c r="C2719" s="57">
        <v>2</v>
      </c>
      <c r="D2719" s="57" t="s">
        <v>606</v>
      </c>
      <c r="E2719" s="141" t="s">
        <v>9019</v>
      </c>
      <c r="F2719" s="135"/>
    </row>
    <row r="2720" spans="1:6" s="7" customFormat="1" ht="18" customHeight="1" x14ac:dyDescent="0.25">
      <c r="A2720" s="56" t="s">
        <v>1849</v>
      </c>
      <c r="B2720" s="57" t="s">
        <v>5218</v>
      </c>
      <c r="C2720" s="57">
        <v>2</v>
      </c>
      <c r="D2720" s="57" t="s">
        <v>5216</v>
      </c>
      <c r="E2720" s="141" t="s">
        <v>8955</v>
      </c>
      <c r="F2720" s="135"/>
    </row>
    <row r="2721" spans="1:6" s="7" customFormat="1" ht="18" customHeight="1" x14ac:dyDescent="0.25">
      <c r="A2721" s="54" t="s">
        <v>1849</v>
      </c>
      <c r="B2721" s="55" t="s">
        <v>5218</v>
      </c>
      <c r="C2721" s="55" t="s">
        <v>8694</v>
      </c>
      <c r="D2721" s="55" t="s">
        <v>9563</v>
      </c>
      <c r="E2721" s="120" t="s">
        <v>8956</v>
      </c>
      <c r="F2721" s="135"/>
    </row>
    <row r="2722" spans="1:6" s="7" customFormat="1" ht="18" customHeight="1" x14ac:dyDescent="0.25">
      <c r="A2722" s="60" t="s">
        <v>1849</v>
      </c>
      <c r="B2722" s="61" t="s">
        <v>5218</v>
      </c>
      <c r="C2722" s="61">
        <v>3</v>
      </c>
      <c r="D2722" s="61" t="s">
        <v>3002</v>
      </c>
      <c r="E2722" s="146" t="s">
        <v>8957</v>
      </c>
      <c r="F2722" s="135"/>
    </row>
    <row r="2723" spans="1:6" s="7" customFormat="1" ht="18" customHeight="1" x14ac:dyDescent="0.25">
      <c r="A2723" s="56" t="s">
        <v>1849</v>
      </c>
      <c r="B2723" s="57" t="s">
        <v>5218</v>
      </c>
      <c r="C2723" s="57">
        <v>3</v>
      </c>
      <c r="D2723" s="57" t="s">
        <v>597</v>
      </c>
      <c r="E2723" s="141" t="s">
        <v>7231</v>
      </c>
      <c r="F2723" s="135"/>
    </row>
    <row r="2724" spans="1:6" s="7" customFormat="1" ht="18" customHeight="1" x14ac:dyDescent="0.25">
      <c r="A2724" s="56" t="s">
        <v>1849</v>
      </c>
      <c r="B2724" s="57" t="s">
        <v>5218</v>
      </c>
      <c r="C2724" s="57">
        <v>3</v>
      </c>
      <c r="D2724" s="57" t="s">
        <v>2997</v>
      </c>
      <c r="E2724" s="141" t="s">
        <v>1056</v>
      </c>
      <c r="F2724" s="135"/>
    </row>
    <row r="2725" spans="1:6" s="7" customFormat="1" ht="18" customHeight="1" x14ac:dyDescent="0.25">
      <c r="A2725" s="56" t="s">
        <v>1849</v>
      </c>
      <c r="B2725" s="57" t="s">
        <v>5218</v>
      </c>
      <c r="C2725" s="57">
        <v>3</v>
      </c>
      <c r="D2725" s="57" t="s">
        <v>3905</v>
      </c>
      <c r="E2725" s="141" t="s">
        <v>8552</v>
      </c>
      <c r="F2725" s="135"/>
    </row>
    <row r="2726" spans="1:6" s="7" customFormat="1" ht="18" customHeight="1" x14ac:dyDescent="0.25">
      <c r="A2726" s="56" t="s">
        <v>1849</v>
      </c>
      <c r="B2726" s="57" t="s">
        <v>5218</v>
      </c>
      <c r="C2726" s="57">
        <v>3</v>
      </c>
      <c r="D2726" s="57" t="s">
        <v>2117</v>
      </c>
      <c r="E2726" s="141" t="s">
        <v>8561</v>
      </c>
      <c r="F2726" s="135"/>
    </row>
    <row r="2727" spans="1:6" s="7" customFormat="1" ht="18" customHeight="1" x14ac:dyDescent="0.25">
      <c r="A2727" s="56" t="s">
        <v>1849</v>
      </c>
      <c r="B2727" s="57" t="s">
        <v>5218</v>
      </c>
      <c r="C2727" s="57">
        <v>3</v>
      </c>
      <c r="D2727" s="57" t="s">
        <v>2119</v>
      </c>
      <c r="E2727" s="141" t="s">
        <v>8562</v>
      </c>
      <c r="F2727" s="135"/>
    </row>
    <row r="2728" spans="1:6" s="7" customFormat="1" ht="18" customHeight="1" x14ac:dyDescent="0.25">
      <c r="A2728" s="60" t="s">
        <v>1849</v>
      </c>
      <c r="B2728" s="61" t="s">
        <v>5218</v>
      </c>
      <c r="C2728" s="61" t="s">
        <v>8694</v>
      </c>
      <c r="D2728" s="61" t="s">
        <v>7388</v>
      </c>
      <c r="E2728" s="146" t="s">
        <v>8563</v>
      </c>
      <c r="F2728" s="135"/>
    </row>
    <row r="2729" spans="1:6" s="7" customFormat="1" ht="18" customHeight="1" x14ac:dyDescent="0.25">
      <c r="A2729" s="56" t="s">
        <v>1849</v>
      </c>
      <c r="B2729" s="57" t="s">
        <v>5218</v>
      </c>
      <c r="C2729" s="57" t="s">
        <v>8694</v>
      </c>
      <c r="D2729" s="57" t="s">
        <v>6519</v>
      </c>
      <c r="E2729" s="141" t="s">
        <v>8564</v>
      </c>
      <c r="F2729" s="135"/>
    </row>
    <row r="2730" spans="1:6" s="7" customFormat="1" ht="18" customHeight="1" x14ac:dyDescent="0.25">
      <c r="A2730" s="56" t="s">
        <v>1849</v>
      </c>
      <c r="B2730" s="57" t="s">
        <v>5218</v>
      </c>
      <c r="C2730" s="57" t="s">
        <v>8694</v>
      </c>
      <c r="D2730" s="57" t="s">
        <v>6521</v>
      </c>
      <c r="E2730" s="141" t="s">
        <v>7673</v>
      </c>
      <c r="F2730" s="135"/>
    </row>
    <row r="2731" spans="1:6" s="7" customFormat="1" ht="18" customHeight="1" x14ac:dyDescent="0.25">
      <c r="A2731" s="56" t="s">
        <v>1849</v>
      </c>
      <c r="B2731" s="57" t="s">
        <v>5218</v>
      </c>
      <c r="C2731" s="57" t="s">
        <v>8694</v>
      </c>
      <c r="D2731" s="57" t="s">
        <v>5653</v>
      </c>
      <c r="E2731" s="141" t="s">
        <v>9433</v>
      </c>
      <c r="F2731" s="135"/>
    </row>
    <row r="2732" spans="1:6" s="7" customFormat="1" ht="18" customHeight="1" x14ac:dyDescent="0.25">
      <c r="A2732" s="56" t="s">
        <v>1849</v>
      </c>
      <c r="B2732" s="57" t="s">
        <v>5218</v>
      </c>
      <c r="C2732" s="57" t="s">
        <v>8694</v>
      </c>
      <c r="D2732" s="57" t="s">
        <v>4783</v>
      </c>
      <c r="E2732" s="141" t="s">
        <v>9434</v>
      </c>
      <c r="F2732" s="135"/>
    </row>
    <row r="2733" spans="1:6" s="7" customFormat="1" ht="18" customHeight="1" x14ac:dyDescent="0.25">
      <c r="A2733" s="56" t="s">
        <v>1849</v>
      </c>
      <c r="B2733" s="57" t="s">
        <v>5218</v>
      </c>
      <c r="C2733" s="57" t="s">
        <v>8694</v>
      </c>
      <c r="D2733" s="57" t="s">
        <v>1218</v>
      </c>
      <c r="E2733" s="141" t="s">
        <v>9435</v>
      </c>
      <c r="F2733" s="135"/>
    </row>
    <row r="2734" spans="1:6" s="7" customFormat="1" ht="18" customHeight="1" x14ac:dyDescent="0.25">
      <c r="A2734" s="60" t="s">
        <v>1849</v>
      </c>
      <c r="B2734" s="61" t="s">
        <v>5218</v>
      </c>
      <c r="C2734" s="61" t="s">
        <v>8694</v>
      </c>
      <c r="D2734" s="61" t="s">
        <v>1220</v>
      </c>
      <c r="E2734" s="146" t="s">
        <v>9663</v>
      </c>
      <c r="F2734" s="135"/>
    </row>
    <row r="2735" spans="1:6" s="7" customFormat="1" ht="18" customHeight="1" x14ac:dyDescent="0.25">
      <c r="A2735" s="56" t="s">
        <v>1849</v>
      </c>
      <c r="B2735" s="57" t="s">
        <v>5218</v>
      </c>
      <c r="C2735" s="57" t="s">
        <v>8694</v>
      </c>
      <c r="D2735" s="57" t="s">
        <v>3907</v>
      </c>
      <c r="E2735" s="141" t="s">
        <v>9746</v>
      </c>
      <c r="F2735" s="135"/>
    </row>
    <row r="2736" spans="1:6" s="7" customFormat="1" ht="18" customHeight="1" x14ac:dyDescent="0.25">
      <c r="A2736" s="56" t="s">
        <v>1849</v>
      </c>
      <c r="B2736" s="57" t="s">
        <v>5218</v>
      </c>
      <c r="C2736" s="57" t="s">
        <v>8694</v>
      </c>
      <c r="D2736" s="57" t="s">
        <v>3909</v>
      </c>
      <c r="E2736" s="141" t="s">
        <v>9747</v>
      </c>
      <c r="F2736" s="135"/>
    </row>
    <row r="2737" spans="1:6" s="7" customFormat="1" ht="18" customHeight="1" x14ac:dyDescent="0.25">
      <c r="A2737" s="56" t="s">
        <v>1849</v>
      </c>
      <c r="B2737" s="57" t="s">
        <v>5218</v>
      </c>
      <c r="C2737" s="57" t="s">
        <v>8694</v>
      </c>
      <c r="D2737" s="57" t="s">
        <v>3911</v>
      </c>
      <c r="E2737" s="141" t="s">
        <v>9748</v>
      </c>
      <c r="F2737" s="135"/>
    </row>
    <row r="2738" spans="1:6" s="7" customFormat="1" ht="18" customHeight="1" x14ac:dyDescent="0.25">
      <c r="A2738" s="56" t="s">
        <v>1849</v>
      </c>
      <c r="B2738" s="57" t="s">
        <v>5218</v>
      </c>
      <c r="C2738" s="57" t="s">
        <v>8694</v>
      </c>
      <c r="D2738" s="57" t="s">
        <v>3913</v>
      </c>
      <c r="E2738" s="141" t="s">
        <v>9749</v>
      </c>
      <c r="F2738" s="135"/>
    </row>
    <row r="2739" spans="1:6" s="7" customFormat="1" ht="18" customHeight="1" x14ac:dyDescent="0.25">
      <c r="A2739" s="56" t="s">
        <v>1849</v>
      </c>
      <c r="B2739" s="57" t="s">
        <v>5218</v>
      </c>
      <c r="C2739" s="57" t="s">
        <v>8694</v>
      </c>
      <c r="D2739" s="57" t="s">
        <v>9833</v>
      </c>
      <c r="E2739" s="141" t="s">
        <v>9750</v>
      </c>
      <c r="F2739" s="135"/>
    </row>
    <row r="2740" spans="1:6" s="7" customFormat="1" ht="18" customHeight="1" x14ac:dyDescent="0.25">
      <c r="A2740" s="54" t="s">
        <v>1849</v>
      </c>
      <c r="B2740" s="55" t="s">
        <v>5218</v>
      </c>
      <c r="C2740" s="55" t="s">
        <v>8847</v>
      </c>
      <c r="D2740" s="55" t="s">
        <v>9563</v>
      </c>
      <c r="E2740" s="120" t="s">
        <v>9011</v>
      </c>
      <c r="F2740" s="135"/>
    </row>
    <row r="2741" spans="1:6" s="7" customFormat="1" ht="18" customHeight="1" x14ac:dyDescent="0.25">
      <c r="A2741" s="56" t="s">
        <v>1849</v>
      </c>
      <c r="B2741" s="57" t="s">
        <v>5218</v>
      </c>
      <c r="C2741" s="57" t="s">
        <v>8847</v>
      </c>
      <c r="D2741" s="57" t="s">
        <v>600</v>
      </c>
      <c r="E2741" s="141" t="s">
        <v>9012</v>
      </c>
      <c r="F2741" s="135"/>
    </row>
    <row r="2742" spans="1:6" s="7" customFormat="1" ht="18" customHeight="1" x14ac:dyDescent="0.25">
      <c r="A2742" s="56" t="s">
        <v>1849</v>
      </c>
      <c r="B2742" s="57" t="s">
        <v>5218</v>
      </c>
      <c r="C2742" s="57" t="s">
        <v>8847</v>
      </c>
      <c r="D2742" s="57" t="s">
        <v>602</v>
      </c>
      <c r="E2742" s="141" t="s">
        <v>6036</v>
      </c>
      <c r="F2742" s="135"/>
    </row>
    <row r="2743" spans="1:6" s="7" customFormat="1" ht="18" customHeight="1" x14ac:dyDescent="0.25">
      <c r="A2743" s="56" t="s">
        <v>1849</v>
      </c>
      <c r="B2743" s="57" t="s">
        <v>5218</v>
      </c>
      <c r="C2743" s="57" t="s">
        <v>8847</v>
      </c>
      <c r="D2743" s="57" t="s">
        <v>604</v>
      </c>
      <c r="E2743" s="141" t="s">
        <v>6916</v>
      </c>
      <c r="F2743" s="135"/>
    </row>
    <row r="2744" spans="1:6" s="7" customFormat="1" ht="18" customHeight="1" x14ac:dyDescent="0.25">
      <c r="A2744" s="56" t="s">
        <v>1849</v>
      </c>
      <c r="B2744" s="57" t="s">
        <v>5218</v>
      </c>
      <c r="C2744" s="57" t="s">
        <v>8847</v>
      </c>
      <c r="D2744" s="57" t="s">
        <v>606</v>
      </c>
      <c r="E2744" s="141" t="s">
        <v>6917</v>
      </c>
      <c r="F2744" s="135"/>
    </row>
    <row r="2745" spans="1:6" s="7" customFormat="1" ht="18" customHeight="1" x14ac:dyDescent="0.25">
      <c r="A2745" s="56" t="s">
        <v>1849</v>
      </c>
      <c r="B2745" s="57" t="s">
        <v>5218</v>
      </c>
      <c r="C2745" s="57" t="s">
        <v>8847</v>
      </c>
      <c r="D2745" s="57" t="s">
        <v>5216</v>
      </c>
      <c r="E2745" s="141" t="s">
        <v>6918</v>
      </c>
      <c r="F2745" s="135"/>
    </row>
    <row r="2746" spans="1:6" s="7" customFormat="1" ht="18" customHeight="1" x14ac:dyDescent="0.25">
      <c r="A2746" s="54" t="s">
        <v>1849</v>
      </c>
      <c r="B2746" s="55" t="s">
        <v>5218</v>
      </c>
      <c r="C2746" s="55" t="s">
        <v>1331</v>
      </c>
      <c r="D2746" s="55" t="s">
        <v>9563</v>
      </c>
      <c r="E2746" s="120" t="s">
        <v>6919</v>
      </c>
      <c r="F2746" s="135"/>
    </row>
    <row r="2747" spans="1:6" s="7" customFormat="1" ht="18" customHeight="1" x14ac:dyDescent="0.25">
      <c r="A2747" s="56" t="s">
        <v>1849</v>
      </c>
      <c r="B2747" s="57" t="s">
        <v>5218</v>
      </c>
      <c r="C2747" s="57" t="s">
        <v>1331</v>
      </c>
      <c r="D2747" s="57" t="s">
        <v>600</v>
      </c>
      <c r="E2747" s="141" t="s">
        <v>7951</v>
      </c>
      <c r="F2747" s="135"/>
    </row>
    <row r="2748" spans="1:6" s="7" customFormat="1" ht="18" customHeight="1" x14ac:dyDescent="0.25">
      <c r="A2748" s="56" t="s">
        <v>1849</v>
      </c>
      <c r="B2748" s="57" t="s">
        <v>5218</v>
      </c>
      <c r="C2748" s="57" t="s">
        <v>1331</v>
      </c>
      <c r="D2748" s="57" t="s">
        <v>602</v>
      </c>
      <c r="E2748" s="141" t="s">
        <v>7952</v>
      </c>
      <c r="F2748" s="135"/>
    </row>
    <row r="2749" spans="1:6" s="7" customFormat="1" ht="18" customHeight="1" x14ac:dyDescent="0.25">
      <c r="A2749" s="56" t="s">
        <v>1849</v>
      </c>
      <c r="B2749" s="57" t="s">
        <v>5218</v>
      </c>
      <c r="C2749" s="57" t="s">
        <v>1331</v>
      </c>
      <c r="D2749" s="57" t="s">
        <v>604</v>
      </c>
      <c r="E2749" s="141" t="s">
        <v>2124</v>
      </c>
      <c r="F2749" s="135"/>
    </row>
    <row r="2750" spans="1:6" s="7" customFormat="1" ht="18" customHeight="1" x14ac:dyDescent="0.25">
      <c r="A2750" s="56" t="s">
        <v>1849</v>
      </c>
      <c r="B2750" s="57" t="s">
        <v>5218</v>
      </c>
      <c r="C2750" s="57" t="s">
        <v>1331</v>
      </c>
      <c r="D2750" s="57" t="s">
        <v>606</v>
      </c>
      <c r="E2750" s="141" t="s">
        <v>2125</v>
      </c>
      <c r="F2750" s="135"/>
    </row>
    <row r="2751" spans="1:6" s="7" customFormat="1" ht="18" customHeight="1" x14ac:dyDescent="0.25">
      <c r="A2751" s="56" t="s">
        <v>1849</v>
      </c>
      <c r="B2751" s="57" t="s">
        <v>5218</v>
      </c>
      <c r="C2751" s="57" t="s">
        <v>1331</v>
      </c>
      <c r="D2751" s="57" t="s">
        <v>5216</v>
      </c>
      <c r="E2751" s="141" t="s">
        <v>2126</v>
      </c>
      <c r="F2751" s="135"/>
    </row>
    <row r="2752" spans="1:6" s="7" customFormat="1" ht="18" customHeight="1" x14ac:dyDescent="0.25">
      <c r="A2752" s="54" t="s">
        <v>1849</v>
      </c>
      <c r="B2752" s="55" t="s">
        <v>5218</v>
      </c>
      <c r="C2752" s="55" t="s">
        <v>6254</v>
      </c>
      <c r="D2752" s="55" t="s">
        <v>9563</v>
      </c>
      <c r="E2752" s="120" t="s">
        <v>2127</v>
      </c>
      <c r="F2752" s="135"/>
    </row>
    <row r="2753" spans="1:6" s="7" customFormat="1" ht="18" customHeight="1" x14ac:dyDescent="0.25">
      <c r="A2753" s="56" t="s">
        <v>1849</v>
      </c>
      <c r="B2753" s="57" t="s">
        <v>5218</v>
      </c>
      <c r="C2753" s="57" t="s">
        <v>6254</v>
      </c>
      <c r="D2753" s="57" t="s">
        <v>600</v>
      </c>
      <c r="E2753" s="141" t="s">
        <v>2128</v>
      </c>
      <c r="F2753" s="135"/>
    </row>
    <row r="2754" spans="1:6" s="7" customFormat="1" ht="18" customHeight="1" x14ac:dyDescent="0.25">
      <c r="A2754" s="56" t="s">
        <v>1849</v>
      </c>
      <c r="B2754" s="57" t="s">
        <v>5218</v>
      </c>
      <c r="C2754" s="57" t="s">
        <v>6254</v>
      </c>
      <c r="D2754" s="57" t="s">
        <v>602</v>
      </c>
      <c r="E2754" s="141" t="s">
        <v>2129</v>
      </c>
      <c r="F2754" s="135"/>
    </row>
    <row r="2755" spans="1:6" s="7" customFormat="1" ht="18" customHeight="1" x14ac:dyDescent="0.25">
      <c r="A2755" s="56" t="s">
        <v>1849</v>
      </c>
      <c r="B2755" s="57" t="s">
        <v>5218</v>
      </c>
      <c r="C2755" s="57" t="s">
        <v>6254</v>
      </c>
      <c r="D2755" s="57" t="s">
        <v>604</v>
      </c>
      <c r="E2755" s="141" t="s">
        <v>3009</v>
      </c>
      <c r="F2755" s="135"/>
    </row>
    <row r="2756" spans="1:6" s="7" customFormat="1" ht="18" customHeight="1" x14ac:dyDescent="0.25">
      <c r="A2756" s="56" t="s">
        <v>1849</v>
      </c>
      <c r="B2756" s="57" t="s">
        <v>5218</v>
      </c>
      <c r="C2756" s="57" t="s">
        <v>6254</v>
      </c>
      <c r="D2756" s="57" t="s">
        <v>606</v>
      </c>
      <c r="E2756" s="141" t="s">
        <v>3010</v>
      </c>
      <c r="F2756" s="135"/>
    </row>
    <row r="2757" spans="1:6" s="7" customFormat="1" ht="18" customHeight="1" x14ac:dyDescent="0.25">
      <c r="A2757" s="56" t="s">
        <v>1849</v>
      </c>
      <c r="B2757" s="57" t="s">
        <v>5218</v>
      </c>
      <c r="C2757" s="57" t="s">
        <v>6254</v>
      </c>
      <c r="D2757" s="57" t="s">
        <v>5216</v>
      </c>
      <c r="E2757" s="141" t="s">
        <v>3011</v>
      </c>
      <c r="F2757" s="135"/>
    </row>
    <row r="2758" spans="1:6" s="7" customFormat="1" ht="18" customHeight="1" x14ac:dyDescent="0.25">
      <c r="A2758" s="54" t="s">
        <v>1849</v>
      </c>
      <c r="B2758" s="55" t="s">
        <v>5218</v>
      </c>
      <c r="C2758" s="55" t="s">
        <v>7134</v>
      </c>
      <c r="D2758" s="55" t="s">
        <v>9563</v>
      </c>
      <c r="E2758" s="120" t="s">
        <v>6523</v>
      </c>
      <c r="F2758" s="135"/>
    </row>
    <row r="2759" spans="1:6" s="7" customFormat="1" ht="18" customHeight="1" x14ac:dyDescent="0.25">
      <c r="A2759" s="60" t="s">
        <v>1849</v>
      </c>
      <c r="B2759" s="61" t="s">
        <v>5218</v>
      </c>
      <c r="C2759" s="61" t="s">
        <v>7134</v>
      </c>
      <c r="D2759" s="61" t="s">
        <v>3002</v>
      </c>
      <c r="E2759" s="146" t="s">
        <v>10184</v>
      </c>
      <c r="F2759" s="135"/>
    </row>
    <row r="2760" spans="1:6" s="7" customFormat="1" ht="18" customHeight="1" x14ac:dyDescent="0.25">
      <c r="A2760" s="56" t="s">
        <v>1849</v>
      </c>
      <c r="B2760" s="57" t="s">
        <v>5218</v>
      </c>
      <c r="C2760" s="57" t="s">
        <v>7134</v>
      </c>
      <c r="D2760" s="57" t="s">
        <v>597</v>
      </c>
      <c r="E2760" s="141" t="s">
        <v>10185</v>
      </c>
      <c r="F2760" s="135"/>
    </row>
    <row r="2761" spans="1:6" s="7" customFormat="1" ht="18" customHeight="1" x14ac:dyDescent="0.25">
      <c r="A2761" s="56" t="s">
        <v>1849</v>
      </c>
      <c r="B2761" s="57" t="s">
        <v>5218</v>
      </c>
      <c r="C2761" s="57" t="s">
        <v>7134</v>
      </c>
      <c r="D2761" s="57" t="s">
        <v>2997</v>
      </c>
      <c r="E2761" s="141" t="s">
        <v>9532</v>
      </c>
      <c r="F2761" s="135"/>
    </row>
    <row r="2762" spans="1:6" s="7" customFormat="1" ht="18" customHeight="1" x14ac:dyDescent="0.25">
      <c r="A2762" s="56" t="s">
        <v>1849</v>
      </c>
      <c r="B2762" s="57" t="s">
        <v>5218</v>
      </c>
      <c r="C2762" s="57" t="s">
        <v>7134</v>
      </c>
      <c r="D2762" s="57" t="s">
        <v>3905</v>
      </c>
      <c r="E2762" s="141" t="s">
        <v>9934</v>
      </c>
      <c r="F2762" s="135"/>
    </row>
    <row r="2763" spans="1:6" s="7" customFormat="1" ht="18" customHeight="1" x14ac:dyDescent="0.25">
      <c r="A2763" s="56" t="s">
        <v>1849</v>
      </c>
      <c r="B2763" s="57" t="s">
        <v>5218</v>
      </c>
      <c r="C2763" s="57" t="s">
        <v>7134</v>
      </c>
      <c r="D2763" s="57" t="s">
        <v>2117</v>
      </c>
      <c r="E2763" s="141" t="s">
        <v>6471</v>
      </c>
      <c r="F2763" s="135"/>
    </row>
    <row r="2764" spans="1:6" s="7" customFormat="1" ht="18" customHeight="1" x14ac:dyDescent="0.25">
      <c r="A2764" s="56" t="s">
        <v>1849</v>
      </c>
      <c r="B2764" s="57" t="s">
        <v>5218</v>
      </c>
      <c r="C2764" s="57" t="s">
        <v>7134</v>
      </c>
      <c r="D2764" s="57" t="s">
        <v>2119</v>
      </c>
      <c r="E2764" s="141" t="s">
        <v>9154</v>
      </c>
      <c r="F2764" s="135"/>
    </row>
    <row r="2765" spans="1:6" s="7" customFormat="1" ht="18" customHeight="1" x14ac:dyDescent="0.25">
      <c r="A2765" s="60" t="s">
        <v>1849</v>
      </c>
      <c r="B2765" s="61" t="s">
        <v>5218</v>
      </c>
      <c r="C2765" s="61" t="s">
        <v>7134</v>
      </c>
      <c r="D2765" s="61" t="s">
        <v>7388</v>
      </c>
      <c r="E2765" s="146" t="s">
        <v>8278</v>
      </c>
      <c r="F2765" s="135"/>
    </row>
    <row r="2766" spans="1:6" s="7" customFormat="1" ht="18" customHeight="1" x14ac:dyDescent="0.25">
      <c r="A2766" s="56" t="s">
        <v>1849</v>
      </c>
      <c r="B2766" s="57" t="s">
        <v>5218</v>
      </c>
      <c r="C2766" s="57" t="s">
        <v>7134</v>
      </c>
      <c r="D2766" s="57" t="s">
        <v>6519</v>
      </c>
      <c r="E2766" s="141" t="s">
        <v>8892</v>
      </c>
      <c r="F2766" s="135"/>
    </row>
    <row r="2767" spans="1:6" s="7" customFormat="1" ht="18" customHeight="1" x14ac:dyDescent="0.25">
      <c r="A2767" s="56" t="s">
        <v>1849</v>
      </c>
      <c r="B2767" s="57" t="s">
        <v>5218</v>
      </c>
      <c r="C2767" s="57" t="s">
        <v>7134</v>
      </c>
      <c r="D2767" s="57" t="s">
        <v>6521</v>
      </c>
      <c r="E2767" s="141" t="s">
        <v>8893</v>
      </c>
      <c r="F2767" s="135"/>
    </row>
    <row r="2768" spans="1:6" s="7" customFormat="1" ht="18" customHeight="1" x14ac:dyDescent="0.25">
      <c r="A2768" s="56" t="s">
        <v>1849</v>
      </c>
      <c r="B2768" s="57" t="s">
        <v>5218</v>
      </c>
      <c r="C2768" s="57" t="s">
        <v>7134</v>
      </c>
      <c r="D2768" s="57" t="s">
        <v>5653</v>
      </c>
      <c r="E2768" s="141" t="s">
        <v>8894</v>
      </c>
      <c r="F2768" s="135"/>
    </row>
    <row r="2769" spans="1:6" s="7" customFormat="1" ht="18" customHeight="1" x14ac:dyDescent="0.25">
      <c r="A2769" s="56" t="s">
        <v>1849</v>
      </c>
      <c r="B2769" s="57" t="s">
        <v>5218</v>
      </c>
      <c r="C2769" s="57" t="s">
        <v>7134</v>
      </c>
      <c r="D2769" s="57" t="s">
        <v>4783</v>
      </c>
      <c r="E2769" s="141" t="s">
        <v>5773</v>
      </c>
      <c r="F2769" s="135"/>
    </row>
    <row r="2770" spans="1:6" s="7" customFormat="1" ht="18" customHeight="1" x14ac:dyDescent="0.25">
      <c r="A2770" s="56" t="s">
        <v>1849</v>
      </c>
      <c r="B2770" s="57" t="s">
        <v>5218</v>
      </c>
      <c r="C2770" s="57" t="s">
        <v>7134</v>
      </c>
      <c r="D2770" s="57" t="s">
        <v>1218</v>
      </c>
      <c r="E2770" s="141" t="s">
        <v>5774</v>
      </c>
      <c r="F2770" s="135"/>
    </row>
    <row r="2771" spans="1:6" s="7" customFormat="1" ht="18" customHeight="1" x14ac:dyDescent="0.25">
      <c r="A2771" s="60" t="s">
        <v>1849</v>
      </c>
      <c r="B2771" s="61" t="s">
        <v>5218</v>
      </c>
      <c r="C2771" s="61" t="s">
        <v>7134</v>
      </c>
      <c r="D2771" s="61" t="s">
        <v>1220</v>
      </c>
      <c r="E2771" s="146" t="s">
        <v>5775</v>
      </c>
      <c r="F2771" s="135"/>
    </row>
    <row r="2772" spans="1:6" s="7" customFormat="1" ht="18" customHeight="1" x14ac:dyDescent="0.25">
      <c r="A2772" s="56" t="s">
        <v>1849</v>
      </c>
      <c r="B2772" s="57" t="s">
        <v>5218</v>
      </c>
      <c r="C2772" s="57" t="s">
        <v>7134</v>
      </c>
      <c r="D2772" s="57" t="s">
        <v>3907</v>
      </c>
      <c r="E2772" s="141" t="s">
        <v>6654</v>
      </c>
      <c r="F2772" s="135"/>
    </row>
    <row r="2773" spans="1:6" s="7" customFormat="1" ht="18" customHeight="1" x14ac:dyDescent="0.25">
      <c r="A2773" s="56" t="s">
        <v>1849</v>
      </c>
      <c r="B2773" s="57" t="s">
        <v>5218</v>
      </c>
      <c r="C2773" s="57" t="s">
        <v>7134</v>
      </c>
      <c r="D2773" s="57" t="s">
        <v>3909</v>
      </c>
      <c r="E2773" s="141" t="s">
        <v>2844</v>
      </c>
      <c r="F2773" s="135"/>
    </row>
    <row r="2774" spans="1:6" s="7" customFormat="1" ht="18" customHeight="1" x14ac:dyDescent="0.25">
      <c r="A2774" s="56" t="s">
        <v>1849</v>
      </c>
      <c r="B2774" s="57" t="s">
        <v>5218</v>
      </c>
      <c r="C2774" s="57" t="s">
        <v>7134</v>
      </c>
      <c r="D2774" s="57" t="s">
        <v>3911</v>
      </c>
      <c r="E2774" s="141" t="s">
        <v>2845</v>
      </c>
      <c r="F2774" s="135"/>
    </row>
    <row r="2775" spans="1:6" s="7" customFormat="1" ht="18" customHeight="1" x14ac:dyDescent="0.25">
      <c r="A2775" s="56" t="s">
        <v>1849</v>
      </c>
      <c r="B2775" s="57" t="s">
        <v>5218</v>
      </c>
      <c r="C2775" s="57" t="s">
        <v>7134</v>
      </c>
      <c r="D2775" s="57" t="s">
        <v>3913</v>
      </c>
      <c r="E2775" s="141" t="s">
        <v>7221</v>
      </c>
      <c r="F2775" s="135"/>
    </row>
    <row r="2776" spans="1:6" s="7" customFormat="1" ht="18" customHeight="1" x14ac:dyDescent="0.25">
      <c r="A2776" s="56" t="s">
        <v>1849</v>
      </c>
      <c r="B2776" s="57" t="s">
        <v>5218</v>
      </c>
      <c r="C2776" s="57" t="s">
        <v>7134</v>
      </c>
      <c r="D2776" s="57" t="s">
        <v>9833</v>
      </c>
      <c r="E2776" s="141" t="s">
        <v>7222</v>
      </c>
      <c r="F2776" s="135"/>
    </row>
    <row r="2777" spans="1:6" s="7" customFormat="1" ht="18" customHeight="1" x14ac:dyDescent="0.25">
      <c r="A2777" s="62">
        <v>17</v>
      </c>
      <c r="B2777" s="63">
        <v>2</v>
      </c>
      <c r="C2777" s="63">
        <v>8</v>
      </c>
      <c r="D2777" s="64" t="s">
        <v>9563</v>
      </c>
      <c r="E2777" s="144" t="s">
        <v>7223</v>
      </c>
      <c r="F2777" s="135"/>
    </row>
    <row r="2778" spans="1:6" s="7" customFormat="1" ht="18" customHeight="1" x14ac:dyDescent="0.25">
      <c r="A2778" s="65">
        <v>17</v>
      </c>
      <c r="B2778" s="66">
        <v>2</v>
      </c>
      <c r="C2778" s="66">
        <v>8</v>
      </c>
      <c r="D2778" s="57" t="s">
        <v>600</v>
      </c>
      <c r="E2778" s="141" t="s">
        <v>9002</v>
      </c>
      <c r="F2778" s="135"/>
    </row>
    <row r="2779" spans="1:6" s="7" customFormat="1" ht="18" customHeight="1" x14ac:dyDescent="0.25">
      <c r="A2779" s="65">
        <v>17</v>
      </c>
      <c r="B2779" s="66">
        <v>2</v>
      </c>
      <c r="C2779" s="66">
        <v>8</v>
      </c>
      <c r="D2779" s="57" t="s">
        <v>602</v>
      </c>
      <c r="E2779" s="141" t="s">
        <v>8179</v>
      </c>
      <c r="F2779" s="135"/>
    </row>
    <row r="2780" spans="1:6" s="7" customFormat="1" ht="18" customHeight="1" x14ac:dyDescent="0.25">
      <c r="A2780" s="65">
        <v>17</v>
      </c>
      <c r="B2780" s="66">
        <v>2</v>
      </c>
      <c r="C2780" s="66">
        <v>8</v>
      </c>
      <c r="D2780" s="57" t="s">
        <v>604</v>
      </c>
      <c r="E2780" s="141" t="s">
        <v>1095</v>
      </c>
      <c r="F2780" s="135"/>
    </row>
    <row r="2781" spans="1:6" s="7" customFormat="1" ht="18" customHeight="1" x14ac:dyDescent="0.25">
      <c r="A2781" s="65">
        <v>17</v>
      </c>
      <c r="B2781" s="66">
        <v>2</v>
      </c>
      <c r="C2781" s="66">
        <v>8</v>
      </c>
      <c r="D2781" s="57" t="s">
        <v>606</v>
      </c>
      <c r="E2781" s="141" t="s">
        <v>1096</v>
      </c>
      <c r="F2781" s="135"/>
    </row>
    <row r="2782" spans="1:6" s="7" customFormat="1" ht="18" customHeight="1" x14ac:dyDescent="0.25">
      <c r="A2782" s="65">
        <v>17</v>
      </c>
      <c r="B2782" s="66">
        <v>2</v>
      </c>
      <c r="C2782" s="66">
        <v>8</v>
      </c>
      <c r="D2782" s="57" t="s">
        <v>5216</v>
      </c>
      <c r="E2782" s="141" t="s">
        <v>8221</v>
      </c>
      <c r="F2782" s="135"/>
    </row>
    <row r="2783" spans="1:6" s="7" customFormat="1" ht="18" customHeight="1" x14ac:dyDescent="0.25">
      <c r="A2783" s="52" t="s">
        <v>1849</v>
      </c>
      <c r="B2783" s="53" t="s">
        <v>8694</v>
      </c>
      <c r="C2783" s="53">
        <v>0</v>
      </c>
      <c r="D2783" s="53" t="s">
        <v>9563</v>
      </c>
      <c r="E2783" s="140" t="s">
        <v>7320</v>
      </c>
      <c r="F2783" s="135"/>
    </row>
    <row r="2784" spans="1:6" s="7" customFormat="1" ht="18" customHeight="1" x14ac:dyDescent="0.25">
      <c r="A2784" s="54" t="s">
        <v>1849</v>
      </c>
      <c r="B2784" s="55" t="s">
        <v>8694</v>
      </c>
      <c r="C2784" s="55">
        <v>1</v>
      </c>
      <c r="D2784" s="55" t="s">
        <v>9563</v>
      </c>
      <c r="E2784" s="120" t="s">
        <v>8563</v>
      </c>
      <c r="F2784" s="135"/>
    </row>
    <row r="2785" spans="1:6" s="7" customFormat="1" ht="18" customHeight="1" x14ac:dyDescent="0.25">
      <c r="A2785" s="56" t="s">
        <v>1849</v>
      </c>
      <c r="B2785" s="57" t="s">
        <v>8694</v>
      </c>
      <c r="C2785" s="57">
        <v>1</v>
      </c>
      <c r="D2785" s="57" t="s">
        <v>600</v>
      </c>
      <c r="E2785" s="141" t="s">
        <v>8564</v>
      </c>
      <c r="F2785" s="135"/>
    </row>
    <row r="2786" spans="1:6" s="7" customFormat="1" ht="18" customHeight="1" x14ac:dyDescent="0.25">
      <c r="A2786" s="56" t="s">
        <v>1849</v>
      </c>
      <c r="B2786" s="57" t="s">
        <v>8694</v>
      </c>
      <c r="C2786" s="57">
        <v>1</v>
      </c>
      <c r="D2786" s="57" t="s">
        <v>602</v>
      </c>
      <c r="E2786" s="141" t="s">
        <v>7673</v>
      </c>
      <c r="F2786" s="135"/>
    </row>
    <row r="2787" spans="1:6" s="7" customFormat="1" ht="18" customHeight="1" x14ac:dyDescent="0.25">
      <c r="A2787" s="56" t="s">
        <v>1849</v>
      </c>
      <c r="B2787" s="57" t="s">
        <v>8694</v>
      </c>
      <c r="C2787" s="57">
        <v>1</v>
      </c>
      <c r="D2787" s="57" t="s">
        <v>604</v>
      </c>
      <c r="E2787" s="141" t="s">
        <v>9433</v>
      </c>
      <c r="F2787" s="135"/>
    </row>
    <row r="2788" spans="1:6" s="7" customFormat="1" ht="18" customHeight="1" x14ac:dyDescent="0.25">
      <c r="A2788" s="56" t="s">
        <v>1849</v>
      </c>
      <c r="B2788" s="57" t="s">
        <v>8694</v>
      </c>
      <c r="C2788" s="57">
        <v>1</v>
      </c>
      <c r="D2788" s="57" t="s">
        <v>606</v>
      </c>
      <c r="E2788" s="141" t="s">
        <v>9434</v>
      </c>
      <c r="F2788" s="135"/>
    </row>
    <row r="2789" spans="1:6" s="7" customFormat="1" ht="18" customHeight="1" x14ac:dyDescent="0.25">
      <c r="A2789" s="56" t="s">
        <v>1849</v>
      </c>
      <c r="B2789" s="57" t="s">
        <v>8694</v>
      </c>
      <c r="C2789" s="57">
        <v>1</v>
      </c>
      <c r="D2789" s="57" t="s">
        <v>5216</v>
      </c>
      <c r="E2789" s="141" t="s">
        <v>9435</v>
      </c>
      <c r="F2789" s="135"/>
    </row>
    <row r="2790" spans="1:6" s="7" customFormat="1" ht="18" customHeight="1" x14ac:dyDescent="0.25">
      <c r="A2790" s="54" t="s">
        <v>1849</v>
      </c>
      <c r="B2790" s="55" t="s">
        <v>8694</v>
      </c>
      <c r="C2790" s="55">
        <v>2</v>
      </c>
      <c r="D2790" s="55" t="s">
        <v>9563</v>
      </c>
      <c r="E2790" s="120" t="s">
        <v>6457</v>
      </c>
      <c r="F2790" s="135"/>
    </row>
    <row r="2791" spans="1:6" s="7" customFormat="1" ht="18" customHeight="1" x14ac:dyDescent="0.25">
      <c r="A2791" s="56" t="s">
        <v>1849</v>
      </c>
      <c r="B2791" s="57" t="s">
        <v>8694</v>
      </c>
      <c r="C2791" s="57">
        <v>2</v>
      </c>
      <c r="D2791" s="57" t="s">
        <v>600</v>
      </c>
      <c r="E2791" s="141" t="s">
        <v>6458</v>
      </c>
      <c r="F2791" s="135"/>
    </row>
    <row r="2792" spans="1:6" s="7" customFormat="1" ht="18" customHeight="1" x14ac:dyDescent="0.25">
      <c r="A2792" s="56" t="s">
        <v>1849</v>
      </c>
      <c r="B2792" s="57" t="s">
        <v>8694</v>
      </c>
      <c r="C2792" s="57">
        <v>2</v>
      </c>
      <c r="D2792" s="57" t="s">
        <v>602</v>
      </c>
      <c r="E2792" s="141" t="s">
        <v>6459</v>
      </c>
      <c r="F2792" s="135"/>
    </row>
    <row r="2793" spans="1:6" s="7" customFormat="1" ht="18" customHeight="1" x14ac:dyDescent="0.25">
      <c r="A2793" s="56" t="s">
        <v>1849</v>
      </c>
      <c r="B2793" s="57" t="s">
        <v>8694</v>
      </c>
      <c r="C2793" s="57">
        <v>2</v>
      </c>
      <c r="D2793" s="57" t="s">
        <v>604</v>
      </c>
      <c r="E2793" s="141" t="s">
        <v>2937</v>
      </c>
      <c r="F2793" s="135"/>
    </row>
    <row r="2794" spans="1:6" s="7" customFormat="1" ht="18" customHeight="1" x14ac:dyDescent="0.25">
      <c r="A2794" s="56" t="s">
        <v>1849</v>
      </c>
      <c r="B2794" s="57" t="s">
        <v>8694</v>
      </c>
      <c r="C2794" s="57">
        <v>2</v>
      </c>
      <c r="D2794" s="57" t="s">
        <v>606</v>
      </c>
      <c r="E2794" s="141" t="s">
        <v>2938</v>
      </c>
      <c r="F2794" s="135"/>
    </row>
    <row r="2795" spans="1:6" s="7" customFormat="1" ht="18" customHeight="1" x14ac:dyDescent="0.25">
      <c r="A2795" s="56" t="s">
        <v>1849</v>
      </c>
      <c r="B2795" s="57" t="s">
        <v>8694</v>
      </c>
      <c r="C2795" s="57">
        <v>2</v>
      </c>
      <c r="D2795" s="57" t="s">
        <v>5216</v>
      </c>
      <c r="E2795" s="141" t="s">
        <v>2939</v>
      </c>
      <c r="F2795" s="135"/>
    </row>
    <row r="2796" spans="1:6" s="7" customFormat="1" ht="18" customHeight="1" x14ac:dyDescent="0.25">
      <c r="A2796" s="54" t="s">
        <v>1849</v>
      </c>
      <c r="B2796" s="55" t="s">
        <v>8694</v>
      </c>
      <c r="C2796" s="55">
        <v>3</v>
      </c>
      <c r="D2796" s="55" t="s">
        <v>9563</v>
      </c>
      <c r="E2796" s="120" t="s">
        <v>5560</v>
      </c>
      <c r="F2796" s="135"/>
    </row>
    <row r="2797" spans="1:6" s="7" customFormat="1" ht="18" customHeight="1" x14ac:dyDescent="0.25">
      <c r="A2797" s="56" t="s">
        <v>1849</v>
      </c>
      <c r="B2797" s="57" t="s">
        <v>8694</v>
      </c>
      <c r="C2797" s="57">
        <v>3</v>
      </c>
      <c r="D2797" s="57" t="s">
        <v>600</v>
      </c>
      <c r="E2797" s="141" t="s">
        <v>9002</v>
      </c>
      <c r="F2797" s="135"/>
    </row>
    <row r="2798" spans="1:6" s="7" customFormat="1" ht="18" customHeight="1" x14ac:dyDescent="0.25">
      <c r="A2798" s="56" t="s">
        <v>1849</v>
      </c>
      <c r="B2798" s="57" t="s">
        <v>8694</v>
      </c>
      <c r="C2798" s="57">
        <v>3</v>
      </c>
      <c r="D2798" s="57" t="s">
        <v>602</v>
      </c>
      <c r="E2798" s="141" t="s">
        <v>8179</v>
      </c>
      <c r="F2798" s="135"/>
    </row>
    <row r="2799" spans="1:6" s="7" customFormat="1" ht="18" customHeight="1" x14ac:dyDescent="0.25">
      <c r="A2799" s="56" t="s">
        <v>1849</v>
      </c>
      <c r="B2799" s="57" t="s">
        <v>8694</v>
      </c>
      <c r="C2799" s="57">
        <v>3</v>
      </c>
      <c r="D2799" s="57" t="s">
        <v>604</v>
      </c>
      <c r="E2799" s="141" t="s">
        <v>1095</v>
      </c>
      <c r="F2799" s="135"/>
    </row>
    <row r="2800" spans="1:6" s="7" customFormat="1" ht="18" customHeight="1" x14ac:dyDescent="0.25">
      <c r="A2800" s="56" t="s">
        <v>1849</v>
      </c>
      <c r="B2800" s="57" t="s">
        <v>8694</v>
      </c>
      <c r="C2800" s="57">
        <v>3</v>
      </c>
      <c r="D2800" s="57" t="s">
        <v>606</v>
      </c>
      <c r="E2800" s="141" t="s">
        <v>1096</v>
      </c>
      <c r="F2800" s="135"/>
    </row>
    <row r="2801" spans="1:6" s="7" customFormat="1" ht="18" customHeight="1" x14ac:dyDescent="0.25">
      <c r="A2801" s="56" t="s">
        <v>1849</v>
      </c>
      <c r="B2801" s="57" t="s">
        <v>8694</v>
      </c>
      <c r="C2801" s="57">
        <v>3</v>
      </c>
      <c r="D2801" s="57" t="s">
        <v>5216</v>
      </c>
      <c r="E2801" s="141" t="s">
        <v>8221</v>
      </c>
      <c r="F2801" s="135"/>
    </row>
    <row r="2802" spans="1:6" s="7" customFormat="1" ht="18" customHeight="1" x14ac:dyDescent="0.25">
      <c r="A2802" s="54" t="s">
        <v>1849</v>
      </c>
      <c r="B2802" s="55" t="s">
        <v>8694</v>
      </c>
      <c r="C2802" s="55">
        <v>4</v>
      </c>
      <c r="D2802" s="55" t="s">
        <v>9563</v>
      </c>
      <c r="E2802" s="120" t="s">
        <v>2960</v>
      </c>
      <c r="F2802" s="135"/>
    </row>
    <row r="2803" spans="1:6" s="7" customFormat="1" ht="18" customHeight="1" x14ac:dyDescent="0.25">
      <c r="A2803" s="56" t="s">
        <v>1849</v>
      </c>
      <c r="B2803" s="57" t="s">
        <v>8694</v>
      </c>
      <c r="C2803" s="57">
        <v>4</v>
      </c>
      <c r="D2803" s="57" t="s">
        <v>600</v>
      </c>
      <c r="E2803" s="141" t="s">
        <v>3858</v>
      </c>
      <c r="F2803" s="135"/>
    </row>
    <row r="2804" spans="1:6" s="7" customFormat="1" ht="18" customHeight="1" x14ac:dyDescent="0.25">
      <c r="A2804" s="56" t="s">
        <v>1849</v>
      </c>
      <c r="B2804" s="57" t="s">
        <v>8694</v>
      </c>
      <c r="C2804" s="57">
        <v>4</v>
      </c>
      <c r="D2804" s="57" t="s">
        <v>602</v>
      </c>
      <c r="E2804" s="141" t="s">
        <v>3859</v>
      </c>
      <c r="F2804" s="135"/>
    </row>
    <row r="2805" spans="1:6" s="7" customFormat="1" ht="18" customHeight="1" x14ac:dyDescent="0.25">
      <c r="A2805" s="56" t="s">
        <v>1849</v>
      </c>
      <c r="B2805" s="57" t="s">
        <v>8694</v>
      </c>
      <c r="C2805" s="57">
        <v>4</v>
      </c>
      <c r="D2805" s="57" t="s">
        <v>604</v>
      </c>
      <c r="E2805" s="141" t="s">
        <v>3860</v>
      </c>
      <c r="F2805" s="135"/>
    </row>
    <row r="2806" spans="1:6" s="7" customFormat="1" ht="18" customHeight="1" x14ac:dyDescent="0.25">
      <c r="A2806" s="56" t="s">
        <v>1849</v>
      </c>
      <c r="B2806" s="57" t="s">
        <v>8694</v>
      </c>
      <c r="C2806" s="57">
        <v>4</v>
      </c>
      <c r="D2806" s="57" t="s">
        <v>606</v>
      </c>
      <c r="E2806" s="141" t="s">
        <v>3861</v>
      </c>
      <c r="F2806" s="135"/>
    </row>
    <row r="2807" spans="1:6" s="7" customFormat="1" ht="18" customHeight="1" x14ac:dyDescent="0.25">
      <c r="A2807" s="56" t="s">
        <v>1849</v>
      </c>
      <c r="B2807" s="57" t="s">
        <v>8694</v>
      </c>
      <c r="C2807" s="57">
        <v>4</v>
      </c>
      <c r="D2807" s="57" t="s">
        <v>5216</v>
      </c>
      <c r="E2807" s="141" t="s">
        <v>3862</v>
      </c>
      <c r="F2807" s="135"/>
    </row>
    <row r="2808" spans="1:6" s="7" customFormat="1" ht="18" customHeight="1" x14ac:dyDescent="0.25">
      <c r="A2808" s="54" t="s">
        <v>1849</v>
      </c>
      <c r="B2808" s="55" t="s">
        <v>8694</v>
      </c>
      <c r="C2808" s="55">
        <v>5</v>
      </c>
      <c r="D2808" s="55" t="s">
        <v>9563</v>
      </c>
      <c r="E2808" s="120" t="s">
        <v>3863</v>
      </c>
      <c r="F2808" s="135"/>
    </row>
    <row r="2809" spans="1:6" s="7" customFormat="1" ht="18" customHeight="1" x14ac:dyDescent="0.25">
      <c r="A2809" s="56" t="s">
        <v>1849</v>
      </c>
      <c r="B2809" s="57" t="s">
        <v>8694</v>
      </c>
      <c r="C2809" s="57">
        <v>5</v>
      </c>
      <c r="D2809" s="57" t="s">
        <v>600</v>
      </c>
      <c r="E2809" s="141" t="s">
        <v>3864</v>
      </c>
      <c r="F2809" s="135"/>
    </row>
    <row r="2810" spans="1:6" s="7" customFormat="1" ht="18" customHeight="1" x14ac:dyDescent="0.25">
      <c r="A2810" s="56" t="s">
        <v>1849</v>
      </c>
      <c r="B2810" s="57" t="s">
        <v>8694</v>
      </c>
      <c r="C2810" s="57">
        <v>5</v>
      </c>
      <c r="D2810" s="57" t="s">
        <v>602</v>
      </c>
      <c r="E2810" s="141" t="s">
        <v>3865</v>
      </c>
      <c r="F2810" s="135"/>
    </row>
    <row r="2811" spans="1:6" s="7" customFormat="1" ht="18" customHeight="1" x14ac:dyDescent="0.25">
      <c r="A2811" s="56" t="s">
        <v>1849</v>
      </c>
      <c r="B2811" s="57" t="s">
        <v>8694</v>
      </c>
      <c r="C2811" s="57">
        <v>5</v>
      </c>
      <c r="D2811" s="57" t="s">
        <v>604</v>
      </c>
      <c r="E2811" s="141" t="s">
        <v>3866</v>
      </c>
      <c r="F2811" s="135"/>
    </row>
    <row r="2812" spans="1:6" s="7" customFormat="1" ht="18" customHeight="1" x14ac:dyDescent="0.25">
      <c r="A2812" s="56" t="s">
        <v>1849</v>
      </c>
      <c r="B2812" s="57" t="s">
        <v>8694</v>
      </c>
      <c r="C2812" s="57">
        <v>5</v>
      </c>
      <c r="D2812" s="57" t="s">
        <v>606</v>
      </c>
      <c r="E2812" s="141" t="s">
        <v>4749</v>
      </c>
      <c r="F2812" s="135"/>
    </row>
    <row r="2813" spans="1:6" s="7" customFormat="1" ht="18" customHeight="1" x14ac:dyDescent="0.25">
      <c r="A2813" s="56" t="s">
        <v>1849</v>
      </c>
      <c r="B2813" s="57" t="s">
        <v>8694</v>
      </c>
      <c r="C2813" s="57">
        <v>5</v>
      </c>
      <c r="D2813" s="57" t="s">
        <v>5216</v>
      </c>
      <c r="E2813" s="141" t="s">
        <v>4750</v>
      </c>
      <c r="F2813" s="135"/>
    </row>
    <row r="2814" spans="1:6" s="7" customFormat="1" ht="18" customHeight="1" x14ac:dyDescent="0.25">
      <c r="A2814" s="54" t="s">
        <v>1849</v>
      </c>
      <c r="B2814" s="55" t="s">
        <v>8694</v>
      </c>
      <c r="C2814" s="55" t="s">
        <v>787</v>
      </c>
      <c r="D2814" s="55" t="s">
        <v>9563</v>
      </c>
      <c r="E2814" s="120" t="s">
        <v>4751</v>
      </c>
      <c r="F2814" s="135"/>
    </row>
    <row r="2815" spans="1:6" s="7" customFormat="1" ht="18" customHeight="1" x14ac:dyDescent="0.25">
      <c r="A2815" s="56" t="s">
        <v>1849</v>
      </c>
      <c r="B2815" s="57" t="s">
        <v>8694</v>
      </c>
      <c r="C2815" s="57" t="s">
        <v>787</v>
      </c>
      <c r="D2815" s="57" t="s">
        <v>600</v>
      </c>
      <c r="E2815" s="141" t="s">
        <v>3864</v>
      </c>
      <c r="F2815" s="135"/>
    </row>
    <row r="2816" spans="1:6" s="7" customFormat="1" ht="18" customHeight="1" x14ac:dyDescent="0.25">
      <c r="A2816" s="56" t="s">
        <v>1849</v>
      </c>
      <c r="B2816" s="57" t="s">
        <v>8694</v>
      </c>
      <c r="C2816" s="57" t="s">
        <v>787</v>
      </c>
      <c r="D2816" s="57" t="s">
        <v>602</v>
      </c>
      <c r="E2816" s="141" t="s">
        <v>3865</v>
      </c>
      <c r="F2816" s="135"/>
    </row>
    <row r="2817" spans="1:6" s="7" customFormat="1" ht="18" customHeight="1" x14ac:dyDescent="0.25">
      <c r="A2817" s="56" t="s">
        <v>1849</v>
      </c>
      <c r="B2817" s="57" t="s">
        <v>8694</v>
      </c>
      <c r="C2817" s="57" t="s">
        <v>787</v>
      </c>
      <c r="D2817" s="57" t="s">
        <v>604</v>
      </c>
      <c r="E2817" s="141" t="s">
        <v>3866</v>
      </c>
      <c r="F2817" s="135"/>
    </row>
    <row r="2818" spans="1:6" s="7" customFormat="1" ht="18" customHeight="1" x14ac:dyDescent="0.25">
      <c r="A2818" s="56" t="s">
        <v>1849</v>
      </c>
      <c r="B2818" s="57" t="s">
        <v>8694</v>
      </c>
      <c r="C2818" s="57" t="s">
        <v>787</v>
      </c>
      <c r="D2818" s="57" t="s">
        <v>606</v>
      </c>
      <c r="E2818" s="141" t="s">
        <v>4749</v>
      </c>
      <c r="F2818" s="135"/>
    </row>
    <row r="2819" spans="1:6" s="7" customFormat="1" ht="18" customHeight="1" x14ac:dyDescent="0.25">
      <c r="A2819" s="56" t="s">
        <v>1849</v>
      </c>
      <c r="B2819" s="57" t="s">
        <v>8694</v>
      </c>
      <c r="C2819" s="57" t="s">
        <v>787</v>
      </c>
      <c r="D2819" s="57" t="s">
        <v>5216</v>
      </c>
      <c r="E2819" s="141" t="s">
        <v>4750</v>
      </c>
      <c r="F2819" s="135"/>
    </row>
    <row r="2820" spans="1:6" s="7" customFormat="1" ht="18" customHeight="1" x14ac:dyDescent="0.25">
      <c r="A2820" s="54" t="s">
        <v>1849</v>
      </c>
      <c r="B2820" s="55" t="s">
        <v>8847</v>
      </c>
      <c r="C2820" s="55">
        <v>0</v>
      </c>
      <c r="D2820" s="55" t="s">
        <v>9563</v>
      </c>
      <c r="E2820" s="120" t="s">
        <v>4752</v>
      </c>
      <c r="F2820" s="135"/>
    </row>
    <row r="2821" spans="1:6" s="7" customFormat="1" ht="18" customHeight="1" x14ac:dyDescent="0.25">
      <c r="A2821" s="67" t="s">
        <v>1849</v>
      </c>
      <c r="B2821" s="64" t="s">
        <v>8847</v>
      </c>
      <c r="C2821" s="64" t="s">
        <v>598</v>
      </c>
      <c r="D2821" s="64" t="s">
        <v>9563</v>
      </c>
      <c r="E2821" s="144" t="s">
        <v>4752</v>
      </c>
      <c r="F2821" s="135"/>
    </row>
    <row r="2822" spans="1:6" s="7" customFormat="1" ht="18" customHeight="1" x14ac:dyDescent="0.25">
      <c r="A2822" s="60" t="s">
        <v>1849</v>
      </c>
      <c r="B2822" s="61" t="s">
        <v>8847</v>
      </c>
      <c r="C2822" s="61" t="s">
        <v>598</v>
      </c>
      <c r="D2822" s="61" t="s">
        <v>3002</v>
      </c>
      <c r="E2822" s="146" t="s">
        <v>8271</v>
      </c>
      <c r="F2822" s="135"/>
    </row>
    <row r="2823" spans="1:6" s="7" customFormat="1" ht="18" customHeight="1" x14ac:dyDescent="0.25">
      <c r="A2823" s="56" t="s">
        <v>1849</v>
      </c>
      <c r="B2823" s="57" t="s">
        <v>8847</v>
      </c>
      <c r="C2823" s="57" t="s">
        <v>598</v>
      </c>
      <c r="D2823" s="57" t="s">
        <v>597</v>
      </c>
      <c r="E2823" s="141" t="s">
        <v>8272</v>
      </c>
      <c r="F2823" s="135"/>
    </row>
    <row r="2824" spans="1:6" s="7" customFormat="1" ht="18" customHeight="1" x14ac:dyDescent="0.25">
      <c r="A2824" s="56" t="s">
        <v>1849</v>
      </c>
      <c r="B2824" s="57" t="s">
        <v>8847</v>
      </c>
      <c r="C2824" s="57" t="s">
        <v>598</v>
      </c>
      <c r="D2824" s="57" t="s">
        <v>2997</v>
      </c>
      <c r="E2824" s="141" t="s">
        <v>7380</v>
      </c>
      <c r="F2824" s="135"/>
    </row>
    <row r="2825" spans="1:6" s="7" customFormat="1" ht="18" customHeight="1" x14ac:dyDescent="0.25">
      <c r="A2825" s="56" t="s">
        <v>1849</v>
      </c>
      <c r="B2825" s="57" t="s">
        <v>8847</v>
      </c>
      <c r="C2825" s="57" t="s">
        <v>598</v>
      </c>
      <c r="D2825" s="57" t="s">
        <v>3905</v>
      </c>
      <c r="E2825" s="141" t="s">
        <v>4738</v>
      </c>
      <c r="F2825" s="135"/>
    </row>
    <row r="2826" spans="1:6" s="7" customFormat="1" ht="18" customHeight="1" x14ac:dyDescent="0.25">
      <c r="A2826" s="56" t="s">
        <v>1849</v>
      </c>
      <c r="B2826" s="57" t="s">
        <v>8847</v>
      </c>
      <c r="C2826" s="57" t="s">
        <v>598</v>
      </c>
      <c r="D2826" s="57" t="s">
        <v>2117</v>
      </c>
      <c r="E2826" s="141" t="s">
        <v>4739</v>
      </c>
      <c r="F2826" s="135"/>
    </row>
    <row r="2827" spans="1:6" s="7" customFormat="1" ht="18" customHeight="1" x14ac:dyDescent="0.25">
      <c r="A2827" s="56" t="s">
        <v>1849</v>
      </c>
      <c r="B2827" s="57" t="s">
        <v>8847</v>
      </c>
      <c r="C2827" s="57" t="s">
        <v>598</v>
      </c>
      <c r="D2827" s="57" t="s">
        <v>2119</v>
      </c>
      <c r="E2827" s="141" t="s">
        <v>4740</v>
      </c>
      <c r="F2827" s="135"/>
    </row>
    <row r="2828" spans="1:6" s="7" customFormat="1" ht="18" customHeight="1" x14ac:dyDescent="0.25">
      <c r="A2828" s="60" t="s">
        <v>1849</v>
      </c>
      <c r="B2828" s="61" t="s">
        <v>8847</v>
      </c>
      <c r="C2828" s="61" t="s">
        <v>598</v>
      </c>
      <c r="D2828" s="61" t="s">
        <v>7388</v>
      </c>
      <c r="E2828" s="146" t="s">
        <v>297</v>
      </c>
      <c r="F2828" s="135"/>
    </row>
    <row r="2829" spans="1:6" s="7" customFormat="1" ht="18" customHeight="1" x14ac:dyDescent="0.25">
      <c r="A2829" s="56" t="s">
        <v>1849</v>
      </c>
      <c r="B2829" s="57" t="s">
        <v>8847</v>
      </c>
      <c r="C2829" s="57" t="s">
        <v>598</v>
      </c>
      <c r="D2829" s="57" t="s">
        <v>6519</v>
      </c>
      <c r="E2829" s="141" t="s">
        <v>298</v>
      </c>
      <c r="F2829" s="135"/>
    </row>
    <row r="2830" spans="1:6" s="7" customFormat="1" ht="18" customHeight="1" x14ac:dyDescent="0.25">
      <c r="A2830" s="56" t="s">
        <v>1849</v>
      </c>
      <c r="B2830" s="57" t="s">
        <v>8847</v>
      </c>
      <c r="C2830" s="57" t="s">
        <v>598</v>
      </c>
      <c r="D2830" s="57" t="s">
        <v>6521</v>
      </c>
      <c r="E2830" s="141" t="s">
        <v>299</v>
      </c>
      <c r="F2830" s="135"/>
    </row>
    <row r="2831" spans="1:6" s="7" customFormat="1" ht="18" customHeight="1" x14ac:dyDescent="0.25">
      <c r="A2831" s="56" t="s">
        <v>1849</v>
      </c>
      <c r="B2831" s="57" t="s">
        <v>8847</v>
      </c>
      <c r="C2831" s="57" t="s">
        <v>598</v>
      </c>
      <c r="D2831" s="57" t="s">
        <v>5653</v>
      </c>
      <c r="E2831" s="141" t="s">
        <v>7905</v>
      </c>
      <c r="F2831" s="135"/>
    </row>
    <row r="2832" spans="1:6" s="7" customFormat="1" ht="18" customHeight="1" x14ac:dyDescent="0.25">
      <c r="A2832" s="56" t="s">
        <v>1849</v>
      </c>
      <c r="B2832" s="57" t="s">
        <v>8847</v>
      </c>
      <c r="C2832" s="57" t="s">
        <v>598</v>
      </c>
      <c r="D2832" s="57" t="s">
        <v>4783</v>
      </c>
      <c r="E2832" s="141" t="s">
        <v>6355</v>
      </c>
      <c r="F2832" s="135"/>
    </row>
    <row r="2833" spans="1:6" s="7" customFormat="1" ht="18" customHeight="1" x14ac:dyDescent="0.25">
      <c r="A2833" s="56" t="s">
        <v>1849</v>
      </c>
      <c r="B2833" s="57" t="s">
        <v>8847</v>
      </c>
      <c r="C2833" s="57" t="s">
        <v>598</v>
      </c>
      <c r="D2833" s="57" t="s">
        <v>1218</v>
      </c>
      <c r="E2833" s="141" t="s">
        <v>7599</v>
      </c>
      <c r="F2833" s="135"/>
    </row>
    <row r="2834" spans="1:6" s="7" customFormat="1" ht="18" customHeight="1" x14ac:dyDescent="0.25">
      <c r="A2834" s="60" t="s">
        <v>1849</v>
      </c>
      <c r="B2834" s="61" t="s">
        <v>8847</v>
      </c>
      <c r="C2834" s="61" t="s">
        <v>598</v>
      </c>
      <c r="D2834" s="61" t="s">
        <v>1220</v>
      </c>
      <c r="E2834" s="146" t="s">
        <v>7517</v>
      </c>
      <c r="F2834" s="135"/>
    </row>
    <row r="2835" spans="1:6" s="7" customFormat="1" ht="18" customHeight="1" x14ac:dyDescent="0.25">
      <c r="A2835" s="56" t="s">
        <v>1849</v>
      </c>
      <c r="B2835" s="57" t="s">
        <v>8847</v>
      </c>
      <c r="C2835" s="57" t="s">
        <v>598</v>
      </c>
      <c r="D2835" s="57" t="s">
        <v>3907</v>
      </c>
      <c r="E2835" s="141" t="s">
        <v>7518</v>
      </c>
      <c r="F2835" s="135"/>
    </row>
    <row r="2836" spans="1:6" s="7" customFormat="1" ht="18" customHeight="1" x14ac:dyDescent="0.25">
      <c r="A2836" s="56" t="s">
        <v>1849</v>
      </c>
      <c r="B2836" s="57" t="s">
        <v>8847</v>
      </c>
      <c r="C2836" s="57" t="s">
        <v>598</v>
      </c>
      <c r="D2836" s="57" t="s">
        <v>3909</v>
      </c>
      <c r="E2836" s="141" t="s">
        <v>9151</v>
      </c>
      <c r="F2836" s="135"/>
    </row>
    <row r="2837" spans="1:6" s="7" customFormat="1" ht="18" customHeight="1" x14ac:dyDescent="0.25">
      <c r="A2837" s="56" t="s">
        <v>1849</v>
      </c>
      <c r="B2837" s="57" t="s">
        <v>8847</v>
      </c>
      <c r="C2837" s="57" t="s">
        <v>598</v>
      </c>
      <c r="D2837" s="57" t="s">
        <v>3911</v>
      </c>
      <c r="E2837" s="141" t="s">
        <v>2993</v>
      </c>
      <c r="F2837" s="135"/>
    </row>
    <row r="2838" spans="1:6" s="7" customFormat="1" ht="18" customHeight="1" x14ac:dyDescent="0.25">
      <c r="A2838" s="56" t="s">
        <v>1849</v>
      </c>
      <c r="B2838" s="57" t="s">
        <v>8847</v>
      </c>
      <c r="C2838" s="57" t="s">
        <v>598</v>
      </c>
      <c r="D2838" s="57" t="s">
        <v>3913</v>
      </c>
      <c r="E2838" s="141" t="s">
        <v>9052</v>
      </c>
      <c r="F2838" s="135"/>
    </row>
    <row r="2839" spans="1:6" s="7" customFormat="1" ht="18" customHeight="1" x14ac:dyDescent="0.25">
      <c r="A2839" s="56" t="s">
        <v>1849</v>
      </c>
      <c r="B2839" s="57" t="s">
        <v>8847</v>
      </c>
      <c r="C2839" s="57" t="s">
        <v>598</v>
      </c>
      <c r="D2839" s="57" t="s">
        <v>9833</v>
      </c>
      <c r="E2839" s="141" t="s">
        <v>8161</v>
      </c>
      <c r="F2839" s="135"/>
    </row>
    <row r="2840" spans="1:6" s="7" customFormat="1" ht="18" customHeight="1" x14ac:dyDescent="0.25">
      <c r="A2840" s="54" t="s">
        <v>1849</v>
      </c>
      <c r="B2840" s="55" t="s">
        <v>8847</v>
      </c>
      <c r="C2840" s="55" t="s">
        <v>5218</v>
      </c>
      <c r="D2840" s="55" t="s">
        <v>9563</v>
      </c>
      <c r="E2840" s="120" t="s">
        <v>8110</v>
      </c>
      <c r="F2840" s="135"/>
    </row>
    <row r="2841" spans="1:6" s="7" customFormat="1" ht="18" customHeight="1" x14ac:dyDescent="0.25">
      <c r="A2841" s="60" t="s">
        <v>1849</v>
      </c>
      <c r="B2841" s="61" t="s">
        <v>8847</v>
      </c>
      <c r="C2841" s="61" t="s">
        <v>5218</v>
      </c>
      <c r="D2841" s="61" t="s">
        <v>3002</v>
      </c>
      <c r="E2841" s="146" t="s">
        <v>8271</v>
      </c>
      <c r="F2841" s="135"/>
    </row>
    <row r="2842" spans="1:6" s="7" customFormat="1" ht="18" customHeight="1" x14ac:dyDescent="0.25">
      <c r="A2842" s="56" t="s">
        <v>1849</v>
      </c>
      <c r="B2842" s="57" t="s">
        <v>8847</v>
      </c>
      <c r="C2842" s="57" t="s">
        <v>5218</v>
      </c>
      <c r="D2842" s="57" t="s">
        <v>597</v>
      </c>
      <c r="E2842" s="141" t="s">
        <v>8272</v>
      </c>
      <c r="F2842" s="135"/>
    </row>
    <row r="2843" spans="1:6" s="7" customFormat="1" ht="18" customHeight="1" x14ac:dyDescent="0.25">
      <c r="A2843" s="56" t="s">
        <v>1849</v>
      </c>
      <c r="B2843" s="57" t="s">
        <v>8847</v>
      </c>
      <c r="C2843" s="57" t="s">
        <v>5218</v>
      </c>
      <c r="D2843" s="57" t="s">
        <v>2997</v>
      </c>
      <c r="E2843" s="141" t="s">
        <v>7380</v>
      </c>
      <c r="F2843" s="135"/>
    </row>
    <row r="2844" spans="1:6" s="7" customFormat="1" ht="18" customHeight="1" x14ac:dyDescent="0.25">
      <c r="A2844" s="56" t="s">
        <v>1849</v>
      </c>
      <c r="B2844" s="57" t="s">
        <v>8847</v>
      </c>
      <c r="C2844" s="57" t="s">
        <v>5218</v>
      </c>
      <c r="D2844" s="57" t="s">
        <v>3905</v>
      </c>
      <c r="E2844" s="141" t="s">
        <v>4738</v>
      </c>
      <c r="F2844" s="135"/>
    </row>
    <row r="2845" spans="1:6" s="7" customFormat="1" ht="18" customHeight="1" x14ac:dyDescent="0.25">
      <c r="A2845" s="56" t="s">
        <v>1849</v>
      </c>
      <c r="B2845" s="57" t="s">
        <v>8847</v>
      </c>
      <c r="C2845" s="57" t="s">
        <v>5218</v>
      </c>
      <c r="D2845" s="57" t="s">
        <v>2117</v>
      </c>
      <c r="E2845" s="141" t="s">
        <v>4739</v>
      </c>
      <c r="F2845" s="135"/>
    </row>
    <row r="2846" spans="1:6" s="7" customFormat="1" ht="18" customHeight="1" x14ac:dyDescent="0.25">
      <c r="A2846" s="56" t="s">
        <v>1849</v>
      </c>
      <c r="B2846" s="57" t="s">
        <v>8847</v>
      </c>
      <c r="C2846" s="57" t="s">
        <v>5218</v>
      </c>
      <c r="D2846" s="57" t="s">
        <v>2119</v>
      </c>
      <c r="E2846" s="141" t="s">
        <v>4740</v>
      </c>
      <c r="F2846" s="135"/>
    </row>
    <row r="2847" spans="1:6" s="7" customFormat="1" ht="18" customHeight="1" x14ac:dyDescent="0.25">
      <c r="A2847" s="68" t="s">
        <v>1849</v>
      </c>
      <c r="B2847" s="69" t="s">
        <v>8847</v>
      </c>
      <c r="C2847" s="69" t="s">
        <v>5218</v>
      </c>
      <c r="D2847" s="69" t="s">
        <v>7388</v>
      </c>
      <c r="E2847" s="149" t="s">
        <v>297</v>
      </c>
      <c r="F2847" s="135"/>
    </row>
    <row r="2848" spans="1:6" s="7" customFormat="1" ht="18" customHeight="1" x14ac:dyDescent="0.25">
      <c r="A2848" s="56" t="s">
        <v>1849</v>
      </c>
      <c r="B2848" s="57" t="s">
        <v>8847</v>
      </c>
      <c r="C2848" s="57" t="s">
        <v>5218</v>
      </c>
      <c r="D2848" s="57" t="s">
        <v>6519</v>
      </c>
      <c r="E2848" s="141" t="s">
        <v>298</v>
      </c>
      <c r="F2848" s="135"/>
    </row>
    <row r="2849" spans="1:6" s="7" customFormat="1" ht="18" customHeight="1" x14ac:dyDescent="0.25">
      <c r="A2849" s="56" t="s">
        <v>1849</v>
      </c>
      <c r="B2849" s="57" t="s">
        <v>8847</v>
      </c>
      <c r="C2849" s="57" t="s">
        <v>5218</v>
      </c>
      <c r="D2849" s="57" t="s">
        <v>6521</v>
      </c>
      <c r="E2849" s="141" t="s">
        <v>299</v>
      </c>
      <c r="F2849" s="135"/>
    </row>
    <row r="2850" spans="1:6" s="7" customFormat="1" ht="18" customHeight="1" x14ac:dyDescent="0.25">
      <c r="A2850" s="56" t="s">
        <v>1849</v>
      </c>
      <c r="B2850" s="57" t="s">
        <v>8847</v>
      </c>
      <c r="C2850" s="57" t="s">
        <v>5218</v>
      </c>
      <c r="D2850" s="57" t="s">
        <v>5653</v>
      </c>
      <c r="E2850" s="141" t="s">
        <v>7905</v>
      </c>
      <c r="F2850" s="135"/>
    </row>
    <row r="2851" spans="1:6" s="7" customFormat="1" ht="18" customHeight="1" x14ac:dyDescent="0.25">
      <c r="A2851" s="56" t="s">
        <v>1849</v>
      </c>
      <c r="B2851" s="57" t="s">
        <v>8847</v>
      </c>
      <c r="C2851" s="57" t="s">
        <v>5218</v>
      </c>
      <c r="D2851" s="57" t="s">
        <v>4783</v>
      </c>
      <c r="E2851" s="141" t="s">
        <v>6355</v>
      </c>
      <c r="F2851" s="135"/>
    </row>
    <row r="2852" spans="1:6" s="7" customFormat="1" ht="18" customHeight="1" x14ac:dyDescent="0.25">
      <c r="A2852" s="56" t="s">
        <v>1849</v>
      </c>
      <c r="B2852" s="57" t="s">
        <v>8847</v>
      </c>
      <c r="C2852" s="57" t="s">
        <v>5218</v>
      </c>
      <c r="D2852" s="57" t="s">
        <v>1218</v>
      </c>
      <c r="E2852" s="141" t="s">
        <v>7599</v>
      </c>
      <c r="F2852" s="135"/>
    </row>
    <row r="2853" spans="1:6" s="7" customFormat="1" ht="18" customHeight="1" x14ac:dyDescent="0.25">
      <c r="A2853" s="60" t="s">
        <v>1849</v>
      </c>
      <c r="B2853" s="61" t="s">
        <v>8847</v>
      </c>
      <c r="C2853" s="61" t="s">
        <v>5218</v>
      </c>
      <c r="D2853" s="61" t="s">
        <v>1220</v>
      </c>
      <c r="E2853" s="146" t="s">
        <v>7517</v>
      </c>
      <c r="F2853" s="135"/>
    </row>
    <row r="2854" spans="1:6" s="7" customFormat="1" ht="18" customHeight="1" x14ac:dyDescent="0.25">
      <c r="A2854" s="56" t="s">
        <v>1849</v>
      </c>
      <c r="B2854" s="57" t="s">
        <v>8847</v>
      </c>
      <c r="C2854" s="57" t="s">
        <v>5218</v>
      </c>
      <c r="D2854" s="57" t="s">
        <v>3907</v>
      </c>
      <c r="E2854" s="141" t="s">
        <v>7518</v>
      </c>
      <c r="F2854" s="135"/>
    </row>
    <row r="2855" spans="1:6" s="7" customFormat="1" ht="18" customHeight="1" x14ac:dyDescent="0.25">
      <c r="A2855" s="56" t="s">
        <v>1849</v>
      </c>
      <c r="B2855" s="57" t="s">
        <v>8847</v>
      </c>
      <c r="C2855" s="57" t="s">
        <v>5218</v>
      </c>
      <c r="D2855" s="57" t="s">
        <v>3909</v>
      </c>
      <c r="E2855" s="141" t="s">
        <v>9151</v>
      </c>
      <c r="F2855" s="135"/>
    </row>
    <row r="2856" spans="1:6" s="7" customFormat="1" ht="18" customHeight="1" x14ac:dyDescent="0.25">
      <c r="A2856" s="56" t="s">
        <v>1849</v>
      </c>
      <c r="B2856" s="57" t="s">
        <v>8847</v>
      </c>
      <c r="C2856" s="57" t="s">
        <v>5218</v>
      </c>
      <c r="D2856" s="57" t="s">
        <v>3911</v>
      </c>
      <c r="E2856" s="141" t="s">
        <v>2993</v>
      </c>
      <c r="F2856" s="135"/>
    </row>
    <row r="2857" spans="1:6" s="7" customFormat="1" ht="18" customHeight="1" x14ac:dyDescent="0.25">
      <c r="A2857" s="56" t="s">
        <v>1849</v>
      </c>
      <c r="B2857" s="57" t="s">
        <v>8847</v>
      </c>
      <c r="C2857" s="57" t="s">
        <v>5218</v>
      </c>
      <c r="D2857" s="57" t="s">
        <v>3913</v>
      </c>
      <c r="E2857" s="141" t="s">
        <v>9052</v>
      </c>
      <c r="F2857" s="135"/>
    </row>
    <row r="2858" spans="1:6" s="7" customFormat="1" ht="18" customHeight="1" x14ac:dyDescent="0.25">
      <c r="A2858" s="56" t="s">
        <v>1849</v>
      </c>
      <c r="B2858" s="57" t="s">
        <v>8847</v>
      </c>
      <c r="C2858" s="57" t="s">
        <v>5218</v>
      </c>
      <c r="D2858" s="57" t="s">
        <v>9833</v>
      </c>
      <c r="E2858" s="141" t="s">
        <v>8161</v>
      </c>
      <c r="F2858" s="135"/>
    </row>
    <row r="2859" spans="1:6" s="7" customFormat="1" ht="18" customHeight="1" x14ac:dyDescent="0.25">
      <c r="A2859" s="54" t="s">
        <v>1849</v>
      </c>
      <c r="B2859" s="55" t="s">
        <v>8847</v>
      </c>
      <c r="C2859" s="55" t="s">
        <v>8694</v>
      </c>
      <c r="D2859" s="55" t="s">
        <v>9563</v>
      </c>
      <c r="E2859" s="120" t="s">
        <v>8111</v>
      </c>
      <c r="F2859" s="135"/>
    </row>
    <row r="2860" spans="1:6" s="7" customFormat="1" ht="18" customHeight="1" x14ac:dyDescent="0.25">
      <c r="A2860" s="60" t="s">
        <v>1849</v>
      </c>
      <c r="B2860" s="61" t="s">
        <v>8847</v>
      </c>
      <c r="C2860" s="61" t="s">
        <v>8694</v>
      </c>
      <c r="D2860" s="61" t="s">
        <v>3002</v>
      </c>
      <c r="E2860" s="146" t="s">
        <v>8271</v>
      </c>
      <c r="F2860" s="135"/>
    </row>
    <row r="2861" spans="1:6" s="7" customFormat="1" ht="18" customHeight="1" x14ac:dyDescent="0.25">
      <c r="A2861" s="56" t="s">
        <v>1849</v>
      </c>
      <c r="B2861" s="57" t="s">
        <v>8847</v>
      </c>
      <c r="C2861" s="57" t="s">
        <v>8694</v>
      </c>
      <c r="D2861" s="57" t="s">
        <v>597</v>
      </c>
      <c r="E2861" s="141" t="s">
        <v>8272</v>
      </c>
      <c r="F2861" s="135"/>
    </row>
    <row r="2862" spans="1:6" s="7" customFormat="1" ht="18" customHeight="1" x14ac:dyDescent="0.25">
      <c r="A2862" s="56" t="s">
        <v>1849</v>
      </c>
      <c r="B2862" s="57" t="s">
        <v>8847</v>
      </c>
      <c r="C2862" s="57" t="s">
        <v>8694</v>
      </c>
      <c r="D2862" s="57" t="s">
        <v>2997</v>
      </c>
      <c r="E2862" s="141" t="s">
        <v>7380</v>
      </c>
      <c r="F2862" s="135"/>
    </row>
    <row r="2863" spans="1:6" s="7" customFormat="1" ht="18" customHeight="1" x14ac:dyDescent="0.25">
      <c r="A2863" s="56" t="s">
        <v>1849</v>
      </c>
      <c r="B2863" s="57" t="s">
        <v>8847</v>
      </c>
      <c r="C2863" s="57" t="s">
        <v>8694</v>
      </c>
      <c r="D2863" s="57" t="s">
        <v>3905</v>
      </c>
      <c r="E2863" s="141" t="s">
        <v>4738</v>
      </c>
      <c r="F2863" s="135"/>
    </row>
    <row r="2864" spans="1:6" s="7" customFormat="1" ht="18" customHeight="1" x14ac:dyDescent="0.25">
      <c r="A2864" s="56" t="s">
        <v>1849</v>
      </c>
      <c r="B2864" s="57" t="s">
        <v>8847</v>
      </c>
      <c r="C2864" s="57" t="s">
        <v>8694</v>
      </c>
      <c r="D2864" s="57" t="s">
        <v>2117</v>
      </c>
      <c r="E2864" s="141" t="s">
        <v>4739</v>
      </c>
      <c r="F2864" s="135"/>
    </row>
    <row r="2865" spans="1:6" s="7" customFormat="1" ht="18" customHeight="1" x14ac:dyDescent="0.25">
      <c r="A2865" s="56" t="s">
        <v>1849</v>
      </c>
      <c r="B2865" s="57" t="s">
        <v>8847</v>
      </c>
      <c r="C2865" s="57" t="s">
        <v>8694</v>
      </c>
      <c r="D2865" s="57" t="s">
        <v>2119</v>
      </c>
      <c r="E2865" s="141" t="s">
        <v>4740</v>
      </c>
      <c r="F2865" s="135"/>
    </row>
    <row r="2866" spans="1:6" s="7" customFormat="1" ht="18" customHeight="1" x14ac:dyDescent="0.25">
      <c r="A2866" s="60" t="s">
        <v>1849</v>
      </c>
      <c r="B2866" s="61" t="s">
        <v>8847</v>
      </c>
      <c r="C2866" s="61" t="s">
        <v>8694</v>
      </c>
      <c r="D2866" s="61" t="s">
        <v>7388</v>
      </c>
      <c r="E2866" s="146" t="s">
        <v>297</v>
      </c>
      <c r="F2866" s="135"/>
    </row>
    <row r="2867" spans="1:6" s="7" customFormat="1" ht="18" customHeight="1" x14ac:dyDescent="0.25">
      <c r="A2867" s="56" t="s">
        <v>1849</v>
      </c>
      <c r="B2867" s="57" t="s">
        <v>8847</v>
      </c>
      <c r="C2867" s="57" t="s">
        <v>8694</v>
      </c>
      <c r="D2867" s="57" t="s">
        <v>6519</v>
      </c>
      <c r="E2867" s="141" t="s">
        <v>298</v>
      </c>
      <c r="F2867" s="135"/>
    </row>
    <row r="2868" spans="1:6" s="7" customFormat="1" ht="18" customHeight="1" x14ac:dyDescent="0.25">
      <c r="A2868" s="56" t="s">
        <v>1849</v>
      </c>
      <c r="B2868" s="57" t="s">
        <v>8847</v>
      </c>
      <c r="C2868" s="57" t="s">
        <v>8694</v>
      </c>
      <c r="D2868" s="57" t="s">
        <v>6521</v>
      </c>
      <c r="E2868" s="141" t="s">
        <v>299</v>
      </c>
      <c r="F2868" s="135"/>
    </row>
    <row r="2869" spans="1:6" s="7" customFormat="1" ht="18" customHeight="1" x14ac:dyDescent="0.25">
      <c r="A2869" s="56" t="s">
        <v>1849</v>
      </c>
      <c r="B2869" s="57" t="s">
        <v>8847</v>
      </c>
      <c r="C2869" s="57" t="s">
        <v>8694</v>
      </c>
      <c r="D2869" s="57" t="s">
        <v>5653</v>
      </c>
      <c r="E2869" s="141" t="s">
        <v>7905</v>
      </c>
      <c r="F2869" s="135"/>
    </row>
    <row r="2870" spans="1:6" s="7" customFormat="1" ht="18" customHeight="1" x14ac:dyDescent="0.25">
      <c r="A2870" s="56" t="s">
        <v>1849</v>
      </c>
      <c r="B2870" s="57" t="s">
        <v>8847</v>
      </c>
      <c r="C2870" s="57" t="s">
        <v>8694</v>
      </c>
      <c r="D2870" s="57" t="s">
        <v>4783</v>
      </c>
      <c r="E2870" s="141" t="s">
        <v>6355</v>
      </c>
      <c r="F2870" s="135"/>
    </row>
    <row r="2871" spans="1:6" s="7" customFormat="1" ht="18" customHeight="1" x14ac:dyDescent="0.25">
      <c r="A2871" s="56" t="s">
        <v>1849</v>
      </c>
      <c r="B2871" s="57" t="s">
        <v>8847</v>
      </c>
      <c r="C2871" s="57" t="s">
        <v>8694</v>
      </c>
      <c r="D2871" s="57" t="s">
        <v>1218</v>
      </c>
      <c r="E2871" s="141" t="s">
        <v>7599</v>
      </c>
      <c r="F2871" s="135"/>
    </row>
    <row r="2872" spans="1:6" s="7" customFormat="1" ht="18" customHeight="1" x14ac:dyDescent="0.25">
      <c r="A2872" s="60" t="s">
        <v>1849</v>
      </c>
      <c r="B2872" s="61" t="s">
        <v>8847</v>
      </c>
      <c r="C2872" s="61" t="s">
        <v>8694</v>
      </c>
      <c r="D2872" s="61" t="s">
        <v>1220</v>
      </c>
      <c r="E2872" s="146" t="s">
        <v>7517</v>
      </c>
      <c r="F2872" s="135"/>
    </row>
    <row r="2873" spans="1:6" s="7" customFormat="1" ht="18" customHeight="1" x14ac:dyDescent="0.25">
      <c r="A2873" s="56" t="s">
        <v>1849</v>
      </c>
      <c r="B2873" s="57" t="s">
        <v>8847</v>
      </c>
      <c r="C2873" s="57" t="s">
        <v>8694</v>
      </c>
      <c r="D2873" s="57" t="s">
        <v>3907</v>
      </c>
      <c r="E2873" s="141" t="s">
        <v>7518</v>
      </c>
      <c r="F2873" s="135"/>
    </row>
    <row r="2874" spans="1:6" s="7" customFormat="1" ht="18" customHeight="1" x14ac:dyDescent="0.25">
      <c r="A2874" s="56" t="s">
        <v>1849</v>
      </c>
      <c r="B2874" s="57" t="s">
        <v>8847</v>
      </c>
      <c r="C2874" s="57" t="s">
        <v>8694</v>
      </c>
      <c r="D2874" s="57" t="s">
        <v>3909</v>
      </c>
      <c r="E2874" s="141" t="s">
        <v>9151</v>
      </c>
      <c r="F2874" s="135"/>
    </row>
    <row r="2875" spans="1:6" s="7" customFormat="1" ht="18" customHeight="1" x14ac:dyDescent="0.25">
      <c r="A2875" s="56" t="s">
        <v>1849</v>
      </c>
      <c r="B2875" s="57" t="s">
        <v>8847</v>
      </c>
      <c r="C2875" s="57" t="s">
        <v>8694</v>
      </c>
      <c r="D2875" s="57" t="s">
        <v>3911</v>
      </c>
      <c r="E2875" s="141" t="s">
        <v>2993</v>
      </c>
      <c r="F2875" s="135"/>
    </row>
    <row r="2876" spans="1:6" s="7" customFormat="1" ht="18" customHeight="1" x14ac:dyDescent="0.25">
      <c r="A2876" s="56" t="s">
        <v>1849</v>
      </c>
      <c r="B2876" s="57" t="s">
        <v>8847</v>
      </c>
      <c r="C2876" s="57" t="s">
        <v>8694</v>
      </c>
      <c r="D2876" s="57" t="s">
        <v>3913</v>
      </c>
      <c r="E2876" s="141" t="s">
        <v>9052</v>
      </c>
      <c r="F2876" s="135"/>
    </row>
    <row r="2877" spans="1:6" s="7" customFormat="1" ht="18" customHeight="1" x14ac:dyDescent="0.25">
      <c r="A2877" s="56" t="s">
        <v>1849</v>
      </c>
      <c r="B2877" s="57" t="s">
        <v>8847</v>
      </c>
      <c r="C2877" s="57" t="s">
        <v>8694</v>
      </c>
      <c r="D2877" s="57" t="s">
        <v>9833</v>
      </c>
      <c r="E2877" s="141" t="s">
        <v>8161</v>
      </c>
      <c r="F2877" s="135"/>
    </row>
    <row r="2878" spans="1:6" s="7" customFormat="1" ht="18" customHeight="1" x14ac:dyDescent="0.25">
      <c r="A2878" s="322">
        <v>18</v>
      </c>
      <c r="B2878" s="323">
        <v>0</v>
      </c>
      <c r="C2878" s="323">
        <v>0</v>
      </c>
      <c r="D2878" s="324">
        <v>0</v>
      </c>
      <c r="E2878" s="332" t="s">
        <v>10204</v>
      </c>
      <c r="F2878" s="135"/>
    </row>
    <row r="2879" spans="1:6" s="7" customFormat="1" ht="18" customHeight="1" x14ac:dyDescent="0.25">
      <c r="A2879" s="325">
        <v>18</v>
      </c>
      <c r="B2879" s="326">
        <v>1</v>
      </c>
      <c r="C2879" s="326">
        <v>1</v>
      </c>
      <c r="D2879" s="327">
        <v>0</v>
      </c>
      <c r="E2879" s="333" t="s">
        <v>10205</v>
      </c>
      <c r="F2879" s="135"/>
    </row>
    <row r="2880" spans="1:6" s="7" customFormat="1" ht="18" customHeight="1" x14ac:dyDescent="0.25">
      <c r="A2880" s="328">
        <v>18</v>
      </c>
      <c r="B2880" s="329">
        <v>1</v>
      </c>
      <c r="C2880" s="329">
        <v>1</v>
      </c>
      <c r="D2880" s="330">
        <v>1</v>
      </c>
      <c r="E2880" s="331" t="s">
        <v>10206</v>
      </c>
      <c r="F2880" s="135"/>
    </row>
    <row r="2881" spans="1:6" s="7" customFormat="1" ht="18" customHeight="1" x14ac:dyDescent="0.25">
      <c r="A2881" s="328">
        <v>18</v>
      </c>
      <c r="B2881" s="329">
        <v>1</v>
      </c>
      <c r="C2881" s="329">
        <v>1</v>
      </c>
      <c r="D2881" s="330">
        <v>2</v>
      </c>
      <c r="E2881" s="331" t="s">
        <v>10207</v>
      </c>
      <c r="F2881" s="135"/>
    </row>
    <row r="2882" spans="1:6" s="7" customFormat="1" ht="18" customHeight="1" x14ac:dyDescent="0.25">
      <c r="A2882" s="328">
        <v>18</v>
      </c>
      <c r="B2882" s="329">
        <v>1</v>
      </c>
      <c r="C2882" s="329">
        <v>1</v>
      </c>
      <c r="D2882" s="330">
        <v>3</v>
      </c>
      <c r="E2882" s="331" t="s">
        <v>10208</v>
      </c>
      <c r="F2882" s="135"/>
    </row>
    <row r="2883" spans="1:6" s="7" customFormat="1" ht="18" customHeight="1" x14ac:dyDescent="0.25">
      <c r="A2883" s="328">
        <v>18</v>
      </c>
      <c r="B2883" s="329">
        <v>1</v>
      </c>
      <c r="C2883" s="329">
        <v>1</v>
      </c>
      <c r="D2883" s="330">
        <v>4</v>
      </c>
      <c r="E2883" s="331" t="s">
        <v>10209</v>
      </c>
      <c r="F2883" s="135"/>
    </row>
    <row r="2884" spans="1:6" s="7" customFormat="1" ht="18" customHeight="1" x14ac:dyDescent="0.25">
      <c r="A2884" s="328">
        <v>18</v>
      </c>
      <c r="B2884" s="329">
        <v>1</v>
      </c>
      <c r="C2884" s="329">
        <v>1</v>
      </c>
      <c r="D2884" s="330">
        <v>9</v>
      </c>
      <c r="E2884" s="331" t="s">
        <v>10210</v>
      </c>
      <c r="F2884" s="135"/>
    </row>
    <row r="2885" spans="1:6" s="7" customFormat="1" ht="18" customHeight="1" x14ac:dyDescent="0.25">
      <c r="A2885" s="70" t="s">
        <v>7388</v>
      </c>
      <c r="B2885" s="71" t="s">
        <v>2998</v>
      </c>
      <c r="C2885" s="71" t="s">
        <v>2998</v>
      </c>
      <c r="D2885" s="71" t="s">
        <v>9563</v>
      </c>
      <c r="E2885" s="138" t="s">
        <v>5494</v>
      </c>
      <c r="F2885" s="135"/>
    </row>
    <row r="2886" spans="1:6" s="7" customFormat="1" ht="18" customHeight="1" x14ac:dyDescent="0.25">
      <c r="A2886" s="50">
        <v>21</v>
      </c>
      <c r="B2886" s="51">
        <v>0</v>
      </c>
      <c r="C2886" s="51">
        <v>0</v>
      </c>
      <c r="D2886" s="51" t="s">
        <v>9563</v>
      </c>
      <c r="E2886" s="139" t="s">
        <v>5495</v>
      </c>
      <c r="F2886" s="135"/>
    </row>
    <row r="2887" spans="1:6" s="7" customFormat="1" ht="18" customHeight="1" x14ac:dyDescent="0.25">
      <c r="A2887" s="52" t="s">
        <v>6519</v>
      </c>
      <c r="B2887" s="53" t="s">
        <v>598</v>
      </c>
      <c r="C2887" s="53" t="s">
        <v>2998</v>
      </c>
      <c r="D2887" s="53" t="s">
        <v>9563</v>
      </c>
      <c r="E2887" s="140" t="s">
        <v>8146</v>
      </c>
      <c r="F2887" s="135"/>
    </row>
    <row r="2888" spans="1:6" s="7" customFormat="1" ht="18" customHeight="1" x14ac:dyDescent="0.25">
      <c r="A2888" s="54" t="s">
        <v>6519</v>
      </c>
      <c r="B2888" s="55" t="s">
        <v>598</v>
      </c>
      <c r="C2888" s="55" t="s">
        <v>598</v>
      </c>
      <c r="D2888" s="55" t="s">
        <v>9563</v>
      </c>
      <c r="E2888" s="120" t="s">
        <v>8147</v>
      </c>
      <c r="F2888" s="135"/>
    </row>
    <row r="2889" spans="1:6" s="7" customFormat="1" ht="18" customHeight="1" x14ac:dyDescent="0.25">
      <c r="A2889" s="60" t="s">
        <v>6519</v>
      </c>
      <c r="B2889" s="61" t="s">
        <v>598</v>
      </c>
      <c r="C2889" s="61" t="s">
        <v>598</v>
      </c>
      <c r="D2889" s="61" t="s">
        <v>3002</v>
      </c>
      <c r="E2889" s="146" t="s">
        <v>9053</v>
      </c>
      <c r="F2889" s="135"/>
    </row>
    <row r="2890" spans="1:6" s="7" customFormat="1" ht="18" customHeight="1" x14ac:dyDescent="0.25">
      <c r="A2890" s="56" t="s">
        <v>6519</v>
      </c>
      <c r="B2890" s="57" t="s">
        <v>598</v>
      </c>
      <c r="C2890" s="57" t="s">
        <v>598</v>
      </c>
      <c r="D2890" s="57" t="s">
        <v>597</v>
      </c>
      <c r="E2890" s="141" t="s">
        <v>9054</v>
      </c>
      <c r="F2890" s="135"/>
    </row>
    <row r="2891" spans="1:6" s="7" customFormat="1" ht="18" customHeight="1" x14ac:dyDescent="0.25">
      <c r="A2891" s="56" t="s">
        <v>6519</v>
      </c>
      <c r="B2891" s="57" t="s">
        <v>598</v>
      </c>
      <c r="C2891" s="57" t="s">
        <v>598</v>
      </c>
      <c r="D2891" s="57" t="s">
        <v>2997</v>
      </c>
      <c r="E2891" s="155" t="s">
        <v>8164</v>
      </c>
      <c r="F2891" s="135"/>
    </row>
    <row r="2892" spans="1:6" s="7" customFormat="1" ht="18" customHeight="1" x14ac:dyDescent="0.25">
      <c r="A2892" s="56" t="s">
        <v>6519</v>
      </c>
      <c r="B2892" s="57" t="s">
        <v>598</v>
      </c>
      <c r="C2892" s="57" t="s">
        <v>598</v>
      </c>
      <c r="D2892" s="57" t="s">
        <v>3905</v>
      </c>
      <c r="E2892" s="155" t="s">
        <v>7281</v>
      </c>
      <c r="F2892" s="135"/>
    </row>
    <row r="2893" spans="1:6" s="7" customFormat="1" ht="18" customHeight="1" x14ac:dyDescent="0.25">
      <c r="A2893" s="56" t="s">
        <v>6519</v>
      </c>
      <c r="B2893" s="57" t="s">
        <v>598</v>
      </c>
      <c r="C2893" s="57" t="s">
        <v>598</v>
      </c>
      <c r="D2893" s="57" t="s">
        <v>2117</v>
      </c>
      <c r="E2893" s="155" t="s">
        <v>7282</v>
      </c>
      <c r="F2893" s="135"/>
    </row>
    <row r="2894" spans="1:6" s="7" customFormat="1" ht="18" customHeight="1" x14ac:dyDescent="0.25">
      <c r="A2894" s="56" t="s">
        <v>6519</v>
      </c>
      <c r="B2894" s="57" t="s">
        <v>598</v>
      </c>
      <c r="C2894" s="57" t="s">
        <v>598</v>
      </c>
      <c r="D2894" s="57" t="s">
        <v>2119</v>
      </c>
      <c r="E2894" s="155" t="s">
        <v>6401</v>
      </c>
      <c r="F2894" s="135"/>
    </row>
    <row r="2895" spans="1:6" s="7" customFormat="1" ht="18" customHeight="1" x14ac:dyDescent="0.25">
      <c r="A2895" s="60" t="s">
        <v>6519</v>
      </c>
      <c r="B2895" s="61" t="s">
        <v>598</v>
      </c>
      <c r="C2895" s="61" t="s">
        <v>598</v>
      </c>
      <c r="D2895" s="61" t="s">
        <v>7388</v>
      </c>
      <c r="E2895" s="146" t="s">
        <v>5539</v>
      </c>
      <c r="F2895" s="135"/>
    </row>
    <row r="2896" spans="1:6" s="7" customFormat="1" ht="18" customHeight="1" x14ac:dyDescent="0.25">
      <c r="A2896" s="56" t="s">
        <v>6519</v>
      </c>
      <c r="B2896" s="57" t="s">
        <v>598</v>
      </c>
      <c r="C2896" s="57" t="s">
        <v>598</v>
      </c>
      <c r="D2896" s="57" t="s">
        <v>6519</v>
      </c>
      <c r="E2896" s="141" t="s">
        <v>5540</v>
      </c>
      <c r="F2896" s="135"/>
    </row>
    <row r="2897" spans="1:6" s="7" customFormat="1" ht="18" customHeight="1" x14ac:dyDescent="0.25">
      <c r="A2897" s="56" t="s">
        <v>6519</v>
      </c>
      <c r="B2897" s="57" t="s">
        <v>598</v>
      </c>
      <c r="C2897" s="57" t="s">
        <v>598</v>
      </c>
      <c r="D2897" s="57" t="s">
        <v>6521</v>
      </c>
      <c r="E2897" s="141" t="s">
        <v>5541</v>
      </c>
      <c r="F2897" s="135"/>
    </row>
    <row r="2898" spans="1:6" s="7" customFormat="1" ht="18" customHeight="1" x14ac:dyDescent="0.25">
      <c r="A2898" s="56" t="s">
        <v>6519</v>
      </c>
      <c r="B2898" s="57" t="s">
        <v>598</v>
      </c>
      <c r="C2898" s="57" t="s">
        <v>598</v>
      </c>
      <c r="D2898" s="57" t="s">
        <v>5653</v>
      </c>
      <c r="E2898" s="141" t="s">
        <v>3793</v>
      </c>
      <c r="F2898" s="135"/>
    </row>
    <row r="2899" spans="1:6" s="7" customFormat="1" ht="18" customHeight="1" x14ac:dyDescent="0.25">
      <c r="A2899" s="56" t="s">
        <v>6519</v>
      </c>
      <c r="B2899" s="57" t="s">
        <v>598</v>
      </c>
      <c r="C2899" s="57" t="s">
        <v>598</v>
      </c>
      <c r="D2899" s="57" t="s">
        <v>4783</v>
      </c>
      <c r="E2899" s="141" t="s">
        <v>2890</v>
      </c>
      <c r="F2899" s="135"/>
    </row>
    <row r="2900" spans="1:6" s="7" customFormat="1" ht="18" customHeight="1" x14ac:dyDescent="0.25">
      <c r="A2900" s="56" t="s">
        <v>6519</v>
      </c>
      <c r="B2900" s="57" t="s">
        <v>598</v>
      </c>
      <c r="C2900" s="57" t="s">
        <v>598</v>
      </c>
      <c r="D2900" s="57" t="s">
        <v>1218</v>
      </c>
      <c r="E2900" s="141" t="s">
        <v>2891</v>
      </c>
      <c r="F2900" s="135"/>
    </row>
    <row r="2901" spans="1:6" s="7" customFormat="1" ht="18" customHeight="1" x14ac:dyDescent="0.25">
      <c r="A2901" s="60" t="s">
        <v>6519</v>
      </c>
      <c r="B2901" s="61" t="s">
        <v>598</v>
      </c>
      <c r="C2901" s="61" t="s">
        <v>598</v>
      </c>
      <c r="D2901" s="61" t="s">
        <v>1220</v>
      </c>
      <c r="E2901" s="146" t="s">
        <v>2889</v>
      </c>
      <c r="F2901" s="135"/>
    </row>
    <row r="2902" spans="1:6" s="7" customFormat="1" ht="18" customHeight="1" x14ac:dyDescent="0.25">
      <c r="A2902" s="56" t="s">
        <v>6519</v>
      </c>
      <c r="B2902" s="57" t="s">
        <v>598</v>
      </c>
      <c r="C2902" s="57" t="s">
        <v>598</v>
      </c>
      <c r="D2902" s="57" t="s">
        <v>3907</v>
      </c>
      <c r="E2902" s="141" t="s">
        <v>1999</v>
      </c>
      <c r="F2902" s="135"/>
    </row>
    <row r="2903" spans="1:6" s="7" customFormat="1" ht="18" customHeight="1" x14ac:dyDescent="0.25">
      <c r="A2903" s="56" t="s">
        <v>6519</v>
      </c>
      <c r="B2903" s="57" t="s">
        <v>598</v>
      </c>
      <c r="C2903" s="57" t="s">
        <v>598</v>
      </c>
      <c r="D2903" s="57" t="s">
        <v>3909</v>
      </c>
      <c r="E2903" s="141" t="s">
        <v>2006</v>
      </c>
      <c r="F2903" s="135"/>
    </row>
    <row r="2904" spans="1:6" s="7" customFormat="1" ht="18" customHeight="1" x14ac:dyDescent="0.25">
      <c r="A2904" s="56" t="s">
        <v>6519</v>
      </c>
      <c r="B2904" s="57" t="s">
        <v>598</v>
      </c>
      <c r="C2904" s="57" t="s">
        <v>598</v>
      </c>
      <c r="D2904" s="57" t="s">
        <v>3911</v>
      </c>
      <c r="E2904" s="141" t="s">
        <v>2007</v>
      </c>
      <c r="F2904" s="135"/>
    </row>
    <row r="2905" spans="1:6" s="7" customFormat="1" ht="18" customHeight="1" x14ac:dyDescent="0.25">
      <c r="A2905" s="56" t="s">
        <v>6519</v>
      </c>
      <c r="B2905" s="57" t="s">
        <v>598</v>
      </c>
      <c r="C2905" s="57" t="s">
        <v>598</v>
      </c>
      <c r="D2905" s="57" t="s">
        <v>3913</v>
      </c>
      <c r="E2905" s="141" t="s">
        <v>2008</v>
      </c>
      <c r="F2905" s="135"/>
    </row>
    <row r="2906" spans="1:6" s="7" customFormat="1" ht="18" customHeight="1" x14ac:dyDescent="0.25">
      <c r="A2906" s="56" t="s">
        <v>6519</v>
      </c>
      <c r="B2906" s="57" t="s">
        <v>598</v>
      </c>
      <c r="C2906" s="57" t="s">
        <v>598</v>
      </c>
      <c r="D2906" s="57" t="s">
        <v>9833</v>
      </c>
      <c r="E2906" s="141" t="s">
        <v>9884</v>
      </c>
      <c r="F2906" s="135"/>
    </row>
    <row r="2907" spans="1:6" s="7" customFormat="1" ht="18" customHeight="1" x14ac:dyDescent="0.25">
      <c r="A2907" s="60" t="s">
        <v>6519</v>
      </c>
      <c r="B2907" s="61" t="s">
        <v>598</v>
      </c>
      <c r="C2907" s="61" t="s">
        <v>598</v>
      </c>
      <c r="D2907" s="61" t="s">
        <v>9835</v>
      </c>
      <c r="E2907" s="146" t="s">
        <v>9885</v>
      </c>
      <c r="F2907" s="135"/>
    </row>
    <row r="2908" spans="1:6" s="7" customFormat="1" ht="18" customHeight="1" x14ac:dyDescent="0.25">
      <c r="A2908" s="56" t="s">
        <v>6519</v>
      </c>
      <c r="B2908" s="57" t="s">
        <v>598</v>
      </c>
      <c r="C2908" s="57" t="s">
        <v>598</v>
      </c>
      <c r="D2908" s="57" t="s">
        <v>9837</v>
      </c>
      <c r="E2908" s="141" t="s">
        <v>9886</v>
      </c>
      <c r="F2908" s="135"/>
    </row>
    <row r="2909" spans="1:6" s="7" customFormat="1" ht="18" customHeight="1" x14ac:dyDescent="0.25">
      <c r="A2909" s="56" t="s">
        <v>6519</v>
      </c>
      <c r="B2909" s="57" t="s">
        <v>598</v>
      </c>
      <c r="C2909" s="57" t="s">
        <v>598</v>
      </c>
      <c r="D2909" s="57" t="s">
        <v>9164</v>
      </c>
      <c r="E2909" s="141" t="s">
        <v>9488</v>
      </c>
      <c r="F2909" s="135"/>
    </row>
    <row r="2910" spans="1:6" s="7" customFormat="1" ht="18" customHeight="1" x14ac:dyDescent="0.25">
      <c r="A2910" s="56" t="s">
        <v>6519</v>
      </c>
      <c r="B2910" s="57" t="s">
        <v>598</v>
      </c>
      <c r="C2910" s="57" t="s">
        <v>598</v>
      </c>
      <c r="D2910" s="57" t="s">
        <v>3056</v>
      </c>
      <c r="E2910" s="141" t="s">
        <v>9489</v>
      </c>
      <c r="F2910" s="135"/>
    </row>
    <row r="2911" spans="1:6" s="7" customFormat="1" ht="18" customHeight="1" x14ac:dyDescent="0.25">
      <c r="A2911" s="56" t="s">
        <v>6519</v>
      </c>
      <c r="B2911" s="57" t="s">
        <v>598</v>
      </c>
      <c r="C2911" s="57" t="s">
        <v>598</v>
      </c>
      <c r="D2911" s="57" t="s">
        <v>7349</v>
      </c>
      <c r="E2911" s="141" t="s">
        <v>8623</v>
      </c>
      <c r="F2911" s="135"/>
    </row>
    <row r="2912" spans="1:6" s="7" customFormat="1" ht="18" customHeight="1" x14ac:dyDescent="0.25">
      <c r="A2912" s="56" t="s">
        <v>6519</v>
      </c>
      <c r="B2912" s="57" t="s">
        <v>598</v>
      </c>
      <c r="C2912" s="57" t="s">
        <v>598</v>
      </c>
      <c r="D2912" s="57" t="s">
        <v>7954</v>
      </c>
      <c r="E2912" s="141" t="s">
        <v>8624</v>
      </c>
      <c r="F2912" s="135"/>
    </row>
    <row r="2913" spans="1:6" s="7" customFormat="1" ht="18" customHeight="1" x14ac:dyDescent="0.25">
      <c r="A2913" s="60" t="s">
        <v>6519</v>
      </c>
      <c r="B2913" s="61" t="s">
        <v>598</v>
      </c>
      <c r="C2913" s="61" t="s">
        <v>598</v>
      </c>
      <c r="D2913" s="61" t="s">
        <v>7956</v>
      </c>
      <c r="E2913" s="146" t="s">
        <v>7727</v>
      </c>
      <c r="F2913" s="135"/>
    </row>
    <row r="2914" spans="1:6" s="7" customFormat="1" ht="18" customHeight="1" x14ac:dyDescent="0.25">
      <c r="A2914" s="58" t="s">
        <v>6519</v>
      </c>
      <c r="B2914" s="59" t="s">
        <v>598</v>
      </c>
      <c r="C2914" s="59" t="s">
        <v>598</v>
      </c>
      <c r="D2914" s="59" t="s">
        <v>7068</v>
      </c>
      <c r="E2914" s="155" t="s">
        <v>7728</v>
      </c>
      <c r="F2914" s="135"/>
    </row>
    <row r="2915" spans="1:6" s="7" customFormat="1" ht="18" customHeight="1" x14ac:dyDescent="0.25">
      <c r="A2915" s="56" t="s">
        <v>6519</v>
      </c>
      <c r="B2915" s="57" t="s">
        <v>598</v>
      </c>
      <c r="C2915" s="57" t="s">
        <v>598</v>
      </c>
      <c r="D2915" s="57" t="s">
        <v>7070</v>
      </c>
      <c r="E2915" s="141" t="s">
        <v>7729</v>
      </c>
      <c r="F2915" s="135"/>
    </row>
    <row r="2916" spans="1:6" s="7" customFormat="1" ht="18" customHeight="1" x14ac:dyDescent="0.25">
      <c r="A2916" s="56" t="s">
        <v>6519</v>
      </c>
      <c r="B2916" s="57" t="s">
        <v>598</v>
      </c>
      <c r="C2916" s="57" t="s">
        <v>598</v>
      </c>
      <c r="D2916" s="57" t="s">
        <v>5612</v>
      </c>
      <c r="E2916" s="141" t="s">
        <v>7730</v>
      </c>
      <c r="F2916" s="135"/>
    </row>
    <row r="2917" spans="1:6" s="7" customFormat="1" ht="18" customHeight="1" x14ac:dyDescent="0.25">
      <c r="A2917" s="56" t="s">
        <v>6519</v>
      </c>
      <c r="B2917" s="57" t="s">
        <v>598</v>
      </c>
      <c r="C2917" s="57" t="s">
        <v>598</v>
      </c>
      <c r="D2917" s="57" t="s">
        <v>7551</v>
      </c>
      <c r="E2917" s="141" t="s">
        <v>7731</v>
      </c>
      <c r="F2917" s="135"/>
    </row>
    <row r="2918" spans="1:6" s="7" customFormat="1" ht="18" customHeight="1" x14ac:dyDescent="0.25">
      <c r="A2918" s="56" t="s">
        <v>6519</v>
      </c>
      <c r="B2918" s="57" t="s">
        <v>598</v>
      </c>
      <c r="C2918" s="57" t="s">
        <v>598</v>
      </c>
      <c r="D2918" s="57" t="s">
        <v>7553</v>
      </c>
      <c r="E2918" s="141" t="s">
        <v>7732</v>
      </c>
      <c r="F2918" s="135"/>
    </row>
    <row r="2919" spans="1:6" s="7" customFormat="1" ht="18" customHeight="1" x14ac:dyDescent="0.25">
      <c r="A2919" s="60" t="s">
        <v>6519</v>
      </c>
      <c r="B2919" s="61" t="s">
        <v>598</v>
      </c>
      <c r="C2919" s="61" t="s">
        <v>598</v>
      </c>
      <c r="D2919" s="61" t="s">
        <v>7555</v>
      </c>
      <c r="E2919" s="146" t="s">
        <v>5964</v>
      </c>
      <c r="F2919" s="135"/>
    </row>
    <row r="2920" spans="1:6" s="7" customFormat="1" ht="18" customHeight="1" x14ac:dyDescent="0.25">
      <c r="A2920" s="58" t="s">
        <v>6519</v>
      </c>
      <c r="B2920" s="59" t="s">
        <v>598</v>
      </c>
      <c r="C2920" s="59" t="s">
        <v>598</v>
      </c>
      <c r="D2920" s="59" t="s">
        <v>7557</v>
      </c>
      <c r="E2920" s="155" t="s">
        <v>10200</v>
      </c>
      <c r="F2920" s="135"/>
    </row>
    <row r="2921" spans="1:6" s="7" customFormat="1" ht="18" customHeight="1" x14ac:dyDescent="0.25">
      <c r="A2921" s="56" t="s">
        <v>6519</v>
      </c>
      <c r="B2921" s="57" t="s">
        <v>598</v>
      </c>
      <c r="C2921" s="57" t="s">
        <v>598</v>
      </c>
      <c r="D2921" s="57" t="s">
        <v>7559</v>
      </c>
      <c r="E2921" s="141" t="s">
        <v>10201</v>
      </c>
      <c r="F2921" s="135"/>
    </row>
    <row r="2922" spans="1:6" s="7" customFormat="1" ht="18" customHeight="1" x14ac:dyDescent="0.25">
      <c r="A2922" s="56" t="s">
        <v>6519</v>
      </c>
      <c r="B2922" s="57" t="s">
        <v>598</v>
      </c>
      <c r="C2922" s="57" t="s">
        <v>598</v>
      </c>
      <c r="D2922" s="57" t="s">
        <v>7561</v>
      </c>
      <c r="E2922" s="141" t="s">
        <v>10202</v>
      </c>
      <c r="F2922" s="135"/>
    </row>
    <row r="2923" spans="1:6" s="7" customFormat="1" ht="18" customHeight="1" x14ac:dyDescent="0.25">
      <c r="A2923" s="56" t="s">
        <v>6519</v>
      </c>
      <c r="B2923" s="57" t="s">
        <v>598</v>
      </c>
      <c r="C2923" s="57" t="s">
        <v>598</v>
      </c>
      <c r="D2923" s="57" t="s">
        <v>7563</v>
      </c>
      <c r="E2923" s="141" t="s">
        <v>8066</v>
      </c>
      <c r="F2923" s="135"/>
    </row>
    <row r="2924" spans="1:6" s="7" customFormat="1" ht="18" customHeight="1" x14ac:dyDescent="0.25">
      <c r="A2924" s="56" t="s">
        <v>6519</v>
      </c>
      <c r="B2924" s="57" t="s">
        <v>598</v>
      </c>
      <c r="C2924" s="57" t="s">
        <v>598</v>
      </c>
      <c r="D2924" s="57" t="s">
        <v>7565</v>
      </c>
      <c r="E2924" s="141" t="s">
        <v>7033</v>
      </c>
      <c r="F2924" s="135"/>
    </row>
    <row r="2925" spans="1:6" s="7" customFormat="1" ht="18" customHeight="1" x14ac:dyDescent="0.25">
      <c r="A2925" s="60" t="s">
        <v>6519</v>
      </c>
      <c r="B2925" s="61" t="s">
        <v>598</v>
      </c>
      <c r="C2925" s="61" t="s">
        <v>598</v>
      </c>
      <c r="D2925" s="61" t="s">
        <v>7567</v>
      </c>
      <c r="E2925" s="146" t="s">
        <v>9706</v>
      </c>
      <c r="F2925" s="135"/>
    </row>
    <row r="2926" spans="1:6" s="7" customFormat="1" ht="18" customHeight="1" x14ac:dyDescent="0.25">
      <c r="A2926" s="58" t="s">
        <v>6519</v>
      </c>
      <c r="B2926" s="59" t="s">
        <v>598</v>
      </c>
      <c r="C2926" s="59" t="s">
        <v>598</v>
      </c>
      <c r="D2926" s="59" t="s">
        <v>493</v>
      </c>
      <c r="E2926" s="155" t="s">
        <v>9777</v>
      </c>
      <c r="F2926" s="135"/>
    </row>
    <row r="2927" spans="1:6" s="7" customFormat="1" ht="18" customHeight="1" x14ac:dyDescent="0.25">
      <c r="A2927" s="56" t="s">
        <v>6519</v>
      </c>
      <c r="B2927" s="57" t="s">
        <v>598</v>
      </c>
      <c r="C2927" s="57" t="s">
        <v>598</v>
      </c>
      <c r="D2927" s="57" t="s">
        <v>729</v>
      </c>
      <c r="E2927" s="141" t="s">
        <v>7342</v>
      </c>
      <c r="F2927" s="135"/>
    </row>
    <row r="2928" spans="1:6" s="7" customFormat="1" ht="18" customHeight="1" x14ac:dyDescent="0.25">
      <c r="A2928" s="56" t="s">
        <v>6519</v>
      </c>
      <c r="B2928" s="57" t="s">
        <v>598</v>
      </c>
      <c r="C2928" s="57" t="s">
        <v>598</v>
      </c>
      <c r="D2928" s="57" t="s">
        <v>1698</v>
      </c>
      <c r="E2928" s="141" t="s">
        <v>9291</v>
      </c>
      <c r="F2928" s="135"/>
    </row>
    <row r="2929" spans="1:6" s="7" customFormat="1" ht="18" customHeight="1" x14ac:dyDescent="0.25">
      <c r="A2929" s="56" t="s">
        <v>6519</v>
      </c>
      <c r="B2929" s="57" t="s">
        <v>598</v>
      </c>
      <c r="C2929" s="57" t="s">
        <v>598</v>
      </c>
      <c r="D2929" s="57" t="s">
        <v>1700</v>
      </c>
      <c r="E2929" s="141" t="s">
        <v>9292</v>
      </c>
      <c r="F2929" s="135"/>
    </row>
    <row r="2930" spans="1:6" s="7" customFormat="1" ht="18" customHeight="1" x14ac:dyDescent="0.25">
      <c r="A2930" s="56" t="s">
        <v>6519</v>
      </c>
      <c r="B2930" s="57" t="s">
        <v>598</v>
      </c>
      <c r="C2930" s="57" t="s">
        <v>598</v>
      </c>
      <c r="D2930" s="57" t="s">
        <v>1702</v>
      </c>
      <c r="E2930" s="141" t="s">
        <v>9293</v>
      </c>
      <c r="F2930" s="135"/>
    </row>
    <row r="2931" spans="1:6" s="7" customFormat="1" ht="18" customHeight="1" x14ac:dyDescent="0.25">
      <c r="A2931" s="60" t="s">
        <v>6519</v>
      </c>
      <c r="B2931" s="61" t="s">
        <v>598</v>
      </c>
      <c r="C2931" s="61" t="s">
        <v>598</v>
      </c>
      <c r="D2931" s="61" t="s">
        <v>9294</v>
      </c>
      <c r="E2931" s="146" t="s">
        <v>9449</v>
      </c>
      <c r="F2931" s="135"/>
    </row>
    <row r="2932" spans="1:6" s="7" customFormat="1" ht="18" customHeight="1" x14ac:dyDescent="0.25">
      <c r="A2932" s="56" t="s">
        <v>6519</v>
      </c>
      <c r="B2932" s="57" t="s">
        <v>598</v>
      </c>
      <c r="C2932" s="57" t="s">
        <v>598</v>
      </c>
      <c r="D2932" s="57" t="s">
        <v>8879</v>
      </c>
      <c r="E2932" s="141" t="s">
        <v>9450</v>
      </c>
      <c r="F2932" s="135"/>
    </row>
    <row r="2933" spans="1:6" s="7" customFormat="1" ht="18" customHeight="1" x14ac:dyDescent="0.25">
      <c r="A2933" s="56" t="s">
        <v>6519</v>
      </c>
      <c r="B2933" s="57" t="s">
        <v>598</v>
      </c>
      <c r="C2933" s="57" t="s">
        <v>598</v>
      </c>
      <c r="D2933" s="57" t="s">
        <v>8896</v>
      </c>
      <c r="E2933" s="141" t="s">
        <v>9120</v>
      </c>
      <c r="F2933" s="135"/>
    </row>
    <row r="2934" spans="1:6" s="7" customFormat="1" ht="18" customHeight="1" x14ac:dyDescent="0.25">
      <c r="A2934" s="56" t="s">
        <v>6519</v>
      </c>
      <c r="B2934" s="57" t="s">
        <v>598</v>
      </c>
      <c r="C2934" s="57" t="s">
        <v>598</v>
      </c>
      <c r="D2934" s="57" t="s">
        <v>8898</v>
      </c>
      <c r="E2934" s="141" t="s">
        <v>7344</v>
      </c>
      <c r="F2934" s="135"/>
    </row>
    <row r="2935" spans="1:6" s="7" customFormat="1" ht="18" customHeight="1" x14ac:dyDescent="0.25">
      <c r="A2935" s="56" t="s">
        <v>6519</v>
      </c>
      <c r="B2935" s="57" t="s">
        <v>598</v>
      </c>
      <c r="C2935" s="57" t="s">
        <v>598</v>
      </c>
      <c r="D2935" s="57" t="s">
        <v>6549</v>
      </c>
      <c r="E2935" s="141" t="s">
        <v>7345</v>
      </c>
      <c r="F2935" s="135"/>
    </row>
    <row r="2936" spans="1:6" s="7" customFormat="1" ht="18" customHeight="1" x14ac:dyDescent="0.25">
      <c r="A2936" s="56" t="s">
        <v>6519</v>
      </c>
      <c r="B2936" s="57" t="s">
        <v>598</v>
      </c>
      <c r="C2936" s="57" t="s">
        <v>598</v>
      </c>
      <c r="D2936" s="57" t="s">
        <v>9742</v>
      </c>
      <c r="E2936" s="141" t="s">
        <v>7326</v>
      </c>
      <c r="F2936" s="135"/>
    </row>
    <row r="2937" spans="1:6" s="7" customFormat="1" ht="18" customHeight="1" x14ac:dyDescent="0.25">
      <c r="A2937" s="54" t="s">
        <v>6519</v>
      </c>
      <c r="B2937" s="55" t="s">
        <v>598</v>
      </c>
      <c r="C2937" s="55" t="s">
        <v>5218</v>
      </c>
      <c r="D2937" s="55" t="s">
        <v>9563</v>
      </c>
      <c r="E2937" s="120" t="s">
        <v>7327</v>
      </c>
      <c r="F2937" s="135"/>
    </row>
    <row r="2938" spans="1:6" s="7" customFormat="1" ht="18" customHeight="1" x14ac:dyDescent="0.25">
      <c r="A2938" s="60" t="s">
        <v>6519</v>
      </c>
      <c r="B2938" s="61" t="s">
        <v>598</v>
      </c>
      <c r="C2938" s="61" t="s">
        <v>5218</v>
      </c>
      <c r="D2938" s="61" t="s">
        <v>3002</v>
      </c>
      <c r="E2938" s="146" t="s">
        <v>7328</v>
      </c>
      <c r="F2938" s="135"/>
    </row>
    <row r="2939" spans="1:6" s="7" customFormat="1" ht="18" customHeight="1" x14ac:dyDescent="0.25">
      <c r="A2939" s="58" t="s">
        <v>6519</v>
      </c>
      <c r="B2939" s="59" t="s">
        <v>598</v>
      </c>
      <c r="C2939" s="59" t="s">
        <v>5218</v>
      </c>
      <c r="D2939" s="59" t="s">
        <v>597</v>
      </c>
      <c r="E2939" s="141" t="s">
        <v>4732</v>
      </c>
      <c r="F2939" s="135"/>
    </row>
    <row r="2940" spans="1:6" s="7" customFormat="1" ht="18" customHeight="1" x14ac:dyDescent="0.25">
      <c r="A2940" s="58" t="s">
        <v>6519</v>
      </c>
      <c r="B2940" s="59" t="s">
        <v>598</v>
      </c>
      <c r="C2940" s="59" t="s">
        <v>5218</v>
      </c>
      <c r="D2940" s="59" t="s">
        <v>2997</v>
      </c>
      <c r="E2940" s="141" t="s">
        <v>2053</v>
      </c>
      <c r="F2940" s="135"/>
    </row>
    <row r="2941" spans="1:6" s="7" customFormat="1" ht="18" customHeight="1" x14ac:dyDescent="0.25">
      <c r="A2941" s="58" t="s">
        <v>6519</v>
      </c>
      <c r="B2941" s="59" t="s">
        <v>598</v>
      </c>
      <c r="C2941" s="59" t="s">
        <v>5218</v>
      </c>
      <c r="D2941" s="59" t="s">
        <v>3905</v>
      </c>
      <c r="E2941" s="141" t="s">
        <v>1155</v>
      </c>
      <c r="F2941" s="135"/>
    </row>
    <row r="2942" spans="1:6" s="7" customFormat="1" ht="18" customHeight="1" x14ac:dyDescent="0.25">
      <c r="A2942" s="58" t="s">
        <v>6519</v>
      </c>
      <c r="B2942" s="59" t="s">
        <v>598</v>
      </c>
      <c r="C2942" s="59" t="s">
        <v>5218</v>
      </c>
      <c r="D2942" s="59" t="s">
        <v>2117</v>
      </c>
      <c r="E2942" s="141" t="s">
        <v>1156</v>
      </c>
      <c r="F2942" s="135"/>
    </row>
    <row r="2943" spans="1:6" s="7" customFormat="1" ht="18" customHeight="1" x14ac:dyDescent="0.25">
      <c r="A2943" s="58" t="s">
        <v>6519</v>
      </c>
      <c r="B2943" s="59" t="s">
        <v>598</v>
      </c>
      <c r="C2943" s="59" t="s">
        <v>5218</v>
      </c>
      <c r="D2943" s="59" t="s">
        <v>2119</v>
      </c>
      <c r="E2943" s="141" t="s">
        <v>1157</v>
      </c>
      <c r="F2943" s="135"/>
    </row>
    <row r="2944" spans="1:6" s="7" customFormat="1" ht="18" customHeight="1" x14ac:dyDescent="0.25">
      <c r="A2944" s="60" t="s">
        <v>6519</v>
      </c>
      <c r="B2944" s="61" t="s">
        <v>598</v>
      </c>
      <c r="C2944" s="61" t="s">
        <v>5218</v>
      </c>
      <c r="D2944" s="61" t="s">
        <v>7388</v>
      </c>
      <c r="E2944" s="146" t="s">
        <v>1158</v>
      </c>
      <c r="F2944" s="135"/>
    </row>
    <row r="2945" spans="1:6" s="7" customFormat="1" ht="18" customHeight="1" x14ac:dyDescent="0.25">
      <c r="A2945" s="58" t="s">
        <v>6519</v>
      </c>
      <c r="B2945" s="59" t="s">
        <v>598</v>
      </c>
      <c r="C2945" s="59" t="s">
        <v>5218</v>
      </c>
      <c r="D2945" s="59" t="s">
        <v>6519</v>
      </c>
      <c r="E2945" s="141" t="s">
        <v>1159</v>
      </c>
      <c r="F2945" s="135"/>
    </row>
    <row r="2946" spans="1:6" s="7" customFormat="1" ht="18" customHeight="1" x14ac:dyDescent="0.25">
      <c r="A2946" s="58" t="s">
        <v>6519</v>
      </c>
      <c r="B2946" s="59" t="s">
        <v>598</v>
      </c>
      <c r="C2946" s="59" t="s">
        <v>5218</v>
      </c>
      <c r="D2946" s="59" t="s">
        <v>6521</v>
      </c>
      <c r="E2946" s="141" t="s">
        <v>1160</v>
      </c>
      <c r="F2946" s="135"/>
    </row>
    <row r="2947" spans="1:6" s="7" customFormat="1" ht="18" customHeight="1" x14ac:dyDescent="0.25">
      <c r="A2947" s="58" t="s">
        <v>6519</v>
      </c>
      <c r="B2947" s="59" t="s">
        <v>598</v>
      </c>
      <c r="C2947" s="59" t="s">
        <v>5218</v>
      </c>
      <c r="D2947" s="59" t="s">
        <v>5653</v>
      </c>
      <c r="E2947" s="141" t="s">
        <v>1161</v>
      </c>
      <c r="F2947" s="135"/>
    </row>
    <row r="2948" spans="1:6" s="7" customFormat="1" ht="18" customHeight="1" x14ac:dyDescent="0.25">
      <c r="A2948" s="58" t="s">
        <v>6519</v>
      </c>
      <c r="B2948" s="59" t="s">
        <v>598</v>
      </c>
      <c r="C2948" s="59" t="s">
        <v>5218</v>
      </c>
      <c r="D2948" s="59" t="s">
        <v>4783</v>
      </c>
      <c r="E2948" s="141" t="s">
        <v>7330</v>
      </c>
      <c r="F2948" s="135"/>
    </row>
    <row r="2949" spans="1:6" s="7" customFormat="1" ht="18" customHeight="1" x14ac:dyDescent="0.25">
      <c r="A2949" s="58" t="s">
        <v>6519</v>
      </c>
      <c r="B2949" s="59" t="s">
        <v>598</v>
      </c>
      <c r="C2949" s="59" t="s">
        <v>5218</v>
      </c>
      <c r="D2949" s="59" t="s">
        <v>1218</v>
      </c>
      <c r="E2949" s="141" t="s">
        <v>7439</v>
      </c>
      <c r="F2949" s="135"/>
    </row>
    <row r="2950" spans="1:6" s="7" customFormat="1" ht="18" customHeight="1" x14ac:dyDescent="0.25">
      <c r="A2950" s="60" t="s">
        <v>6519</v>
      </c>
      <c r="B2950" s="61" t="s">
        <v>598</v>
      </c>
      <c r="C2950" s="61" t="s">
        <v>5218</v>
      </c>
      <c r="D2950" s="61" t="s">
        <v>1220</v>
      </c>
      <c r="E2950" s="146" t="s">
        <v>6576</v>
      </c>
      <c r="F2950" s="135"/>
    </row>
    <row r="2951" spans="1:6" s="7" customFormat="1" ht="18" customHeight="1" x14ac:dyDescent="0.25">
      <c r="A2951" s="58" t="s">
        <v>6519</v>
      </c>
      <c r="B2951" s="59" t="s">
        <v>598</v>
      </c>
      <c r="C2951" s="59" t="s">
        <v>5218</v>
      </c>
      <c r="D2951" s="57" t="s">
        <v>3907</v>
      </c>
      <c r="E2951" s="141" t="s">
        <v>5700</v>
      </c>
      <c r="F2951" s="135"/>
    </row>
    <row r="2952" spans="1:6" s="7" customFormat="1" ht="18" customHeight="1" x14ac:dyDescent="0.25">
      <c r="A2952" s="58" t="s">
        <v>6519</v>
      </c>
      <c r="B2952" s="59" t="s">
        <v>598</v>
      </c>
      <c r="C2952" s="59" t="s">
        <v>5218</v>
      </c>
      <c r="D2952" s="57" t="s">
        <v>3909</v>
      </c>
      <c r="E2952" s="141" t="s">
        <v>1319</v>
      </c>
      <c r="F2952" s="135"/>
    </row>
    <row r="2953" spans="1:6" s="7" customFormat="1" ht="18" customHeight="1" x14ac:dyDescent="0.25">
      <c r="A2953" s="58" t="s">
        <v>6519</v>
      </c>
      <c r="B2953" s="59" t="s">
        <v>598</v>
      </c>
      <c r="C2953" s="59" t="s">
        <v>5218</v>
      </c>
      <c r="D2953" s="57" t="s">
        <v>3911</v>
      </c>
      <c r="E2953" s="141" t="s">
        <v>5602</v>
      </c>
      <c r="F2953" s="135"/>
    </row>
    <row r="2954" spans="1:6" s="7" customFormat="1" ht="18" customHeight="1" x14ac:dyDescent="0.25">
      <c r="A2954" s="58" t="s">
        <v>6519</v>
      </c>
      <c r="B2954" s="59" t="s">
        <v>598</v>
      </c>
      <c r="C2954" s="59" t="s">
        <v>5218</v>
      </c>
      <c r="D2954" s="57" t="s">
        <v>3913</v>
      </c>
      <c r="E2954" s="141" t="s">
        <v>5603</v>
      </c>
      <c r="F2954" s="135"/>
    </row>
    <row r="2955" spans="1:6" s="7" customFormat="1" ht="18" customHeight="1" x14ac:dyDescent="0.25">
      <c r="A2955" s="58" t="s">
        <v>6519</v>
      </c>
      <c r="B2955" s="59" t="s">
        <v>598</v>
      </c>
      <c r="C2955" s="59" t="s">
        <v>5218</v>
      </c>
      <c r="D2955" s="57" t="s">
        <v>9833</v>
      </c>
      <c r="E2955" s="141" t="s">
        <v>5604</v>
      </c>
      <c r="F2955" s="135"/>
    </row>
    <row r="2956" spans="1:6" s="7" customFormat="1" ht="18" customHeight="1" x14ac:dyDescent="0.25">
      <c r="A2956" s="60" t="s">
        <v>6519</v>
      </c>
      <c r="B2956" s="61" t="s">
        <v>598</v>
      </c>
      <c r="C2956" s="61" t="s">
        <v>5218</v>
      </c>
      <c r="D2956" s="61" t="s">
        <v>9835</v>
      </c>
      <c r="E2956" s="146" t="s">
        <v>5605</v>
      </c>
      <c r="F2956" s="135"/>
    </row>
    <row r="2957" spans="1:6" s="7" customFormat="1" ht="18" customHeight="1" x14ac:dyDescent="0.25">
      <c r="A2957" s="56" t="s">
        <v>6519</v>
      </c>
      <c r="B2957" s="57" t="s">
        <v>598</v>
      </c>
      <c r="C2957" s="57" t="s">
        <v>5218</v>
      </c>
      <c r="D2957" s="57" t="s">
        <v>9837</v>
      </c>
      <c r="E2957" s="141" t="s">
        <v>5606</v>
      </c>
      <c r="F2957" s="135"/>
    </row>
    <row r="2958" spans="1:6" s="7" customFormat="1" ht="18" customHeight="1" x14ac:dyDescent="0.25">
      <c r="A2958" s="56" t="s">
        <v>6519</v>
      </c>
      <c r="B2958" s="57" t="s">
        <v>598</v>
      </c>
      <c r="C2958" s="57" t="s">
        <v>5218</v>
      </c>
      <c r="D2958" s="57" t="s">
        <v>9164</v>
      </c>
      <c r="E2958" s="141" t="s">
        <v>8273</v>
      </c>
      <c r="F2958" s="135"/>
    </row>
    <row r="2959" spans="1:6" s="7" customFormat="1" ht="18" customHeight="1" x14ac:dyDescent="0.25">
      <c r="A2959" s="56" t="s">
        <v>6519</v>
      </c>
      <c r="B2959" s="57" t="s">
        <v>598</v>
      </c>
      <c r="C2959" s="57" t="s">
        <v>5218</v>
      </c>
      <c r="D2959" s="57" t="s">
        <v>3056</v>
      </c>
      <c r="E2959" s="141" t="s">
        <v>7381</v>
      </c>
      <c r="F2959" s="135"/>
    </row>
    <row r="2960" spans="1:6" s="7" customFormat="1" ht="18" customHeight="1" x14ac:dyDescent="0.25">
      <c r="A2960" s="56" t="s">
        <v>6519</v>
      </c>
      <c r="B2960" s="57" t="s">
        <v>598</v>
      </c>
      <c r="C2960" s="57" t="s">
        <v>5218</v>
      </c>
      <c r="D2960" s="57" t="s">
        <v>7349</v>
      </c>
      <c r="E2960" s="141" t="s">
        <v>6470</v>
      </c>
      <c r="F2960" s="135"/>
    </row>
    <row r="2961" spans="1:6" s="7" customFormat="1" ht="18" customHeight="1" x14ac:dyDescent="0.25">
      <c r="A2961" s="56" t="s">
        <v>6519</v>
      </c>
      <c r="B2961" s="57" t="s">
        <v>598</v>
      </c>
      <c r="C2961" s="57" t="s">
        <v>5218</v>
      </c>
      <c r="D2961" s="57" t="s">
        <v>7954</v>
      </c>
      <c r="E2961" s="141" t="s">
        <v>4746</v>
      </c>
      <c r="F2961" s="135"/>
    </row>
    <row r="2962" spans="1:6" s="7" customFormat="1" ht="18" customHeight="1" x14ac:dyDescent="0.25">
      <c r="A2962" s="54" t="s">
        <v>6519</v>
      </c>
      <c r="B2962" s="55" t="s">
        <v>598</v>
      </c>
      <c r="C2962" s="55" t="s">
        <v>8694</v>
      </c>
      <c r="D2962" s="55" t="s">
        <v>9563</v>
      </c>
      <c r="E2962" s="120" t="s">
        <v>9152</v>
      </c>
      <c r="F2962" s="135"/>
    </row>
    <row r="2963" spans="1:6" s="7" customFormat="1" ht="18" customHeight="1" x14ac:dyDescent="0.25">
      <c r="A2963" s="60" t="s">
        <v>6519</v>
      </c>
      <c r="B2963" s="61" t="s">
        <v>598</v>
      </c>
      <c r="C2963" s="61" t="s">
        <v>8694</v>
      </c>
      <c r="D2963" s="61" t="s">
        <v>3002</v>
      </c>
      <c r="E2963" s="146" t="s">
        <v>8275</v>
      </c>
      <c r="F2963" s="135"/>
    </row>
    <row r="2964" spans="1:6" s="7" customFormat="1" ht="18" customHeight="1" x14ac:dyDescent="0.25">
      <c r="A2964" s="58" t="s">
        <v>6519</v>
      </c>
      <c r="B2964" s="59" t="s">
        <v>598</v>
      </c>
      <c r="C2964" s="59" t="s">
        <v>8694</v>
      </c>
      <c r="D2964" s="59" t="s">
        <v>597</v>
      </c>
      <c r="E2964" s="141" t="s">
        <v>6518</v>
      </c>
      <c r="F2964" s="135"/>
    </row>
    <row r="2965" spans="1:6" s="7" customFormat="1" ht="18" customHeight="1" x14ac:dyDescent="0.25">
      <c r="A2965" s="58" t="s">
        <v>6519</v>
      </c>
      <c r="B2965" s="59" t="s">
        <v>598</v>
      </c>
      <c r="C2965" s="59" t="s">
        <v>8694</v>
      </c>
      <c r="D2965" s="59" t="s">
        <v>2997</v>
      </c>
      <c r="E2965" s="141" t="s">
        <v>3917</v>
      </c>
      <c r="F2965" s="135"/>
    </row>
    <row r="2966" spans="1:6" s="7" customFormat="1" ht="18" customHeight="1" x14ac:dyDescent="0.25">
      <c r="A2966" s="58" t="s">
        <v>6519</v>
      </c>
      <c r="B2966" s="59" t="s">
        <v>598</v>
      </c>
      <c r="C2966" s="59" t="s">
        <v>8694</v>
      </c>
      <c r="D2966" s="59" t="s">
        <v>3905</v>
      </c>
      <c r="E2966" s="141" t="s">
        <v>472</v>
      </c>
      <c r="F2966" s="135"/>
    </row>
    <row r="2967" spans="1:6" s="7" customFormat="1" ht="18" customHeight="1" x14ac:dyDescent="0.25">
      <c r="A2967" s="58" t="s">
        <v>6519</v>
      </c>
      <c r="B2967" s="59" t="s">
        <v>598</v>
      </c>
      <c r="C2967" s="59" t="s">
        <v>8694</v>
      </c>
      <c r="D2967" s="59" t="s">
        <v>2117</v>
      </c>
      <c r="E2967" s="141" t="s">
        <v>473</v>
      </c>
      <c r="F2967" s="135"/>
    </row>
    <row r="2968" spans="1:6" s="7" customFormat="1" ht="18" customHeight="1" x14ac:dyDescent="0.25">
      <c r="A2968" s="58" t="s">
        <v>6519</v>
      </c>
      <c r="B2968" s="59" t="s">
        <v>598</v>
      </c>
      <c r="C2968" s="59" t="s">
        <v>8694</v>
      </c>
      <c r="D2968" s="59" t="s">
        <v>2119</v>
      </c>
      <c r="E2968" s="141" t="s">
        <v>474</v>
      </c>
      <c r="F2968" s="135"/>
    </row>
    <row r="2969" spans="1:6" s="7" customFormat="1" ht="18" customHeight="1" x14ac:dyDescent="0.25">
      <c r="A2969" s="60" t="s">
        <v>6519</v>
      </c>
      <c r="B2969" s="61" t="s">
        <v>598</v>
      </c>
      <c r="C2969" s="61" t="s">
        <v>8694</v>
      </c>
      <c r="D2969" s="61" t="s">
        <v>7388</v>
      </c>
      <c r="E2969" s="146" t="s">
        <v>475</v>
      </c>
      <c r="F2969" s="135"/>
    </row>
    <row r="2970" spans="1:6" s="7" customFormat="1" ht="18" customHeight="1" x14ac:dyDescent="0.25">
      <c r="A2970" s="58" t="s">
        <v>6519</v>
      </c>
      <c r="B2970" s="59" t="s">
        <v>598</v>
      </c>
      <c r="C2970" s="59" t="s">
        <v>8694</v>
      </c>
      <c r="D2970" s="59" t="s">
        <v>6519</v>
      </c>
      <c r="E2970" s="141" t="s">
        <v>8309</v>
      </c>
      <c r="F2970" s="135"/>
    </row>
    <row r="2971" spans="1:6" s="7" customFormat="1" ht="18" customHeight="1" x14ac:dyDescent="0.25">
      <c r="A2971" s="58" t="s">
        <v>6519</v>
      </c>
      <c r="B2971" s="59" t="s">
        <v>598</v>
      </c>
      <c r="C2971" s="59" t="s">
        <v>8694</v>
      </c>
      <c r="D2971" s="59" t="s">
        <v>6521</v>
      </c>
      <c r="E2971" s="141" t="s">
        <v>8310</v>
      </c>
      <c r="F2971" s="135"/>
    </row>
    <row r="2972" spans="1:6" s="7" customFormat="1" ht="18" customHeight="1" x14ac:dyDescent="0.25">
      <c r="A2972" s="58" t="s">
        <v>6519</v>
      </c>
      <c r="B2972" s="59" t="s">
        <v>598</v>
      </c>
      <c r="C2972" s="59" t="s">
        <v>8694</v>
      </c>
      <c r="D2972" s="59" t="s">
        <v>5653</v>
      </c>
      <c r="E2972" s="141" t="s">
        <v>8311</v>
      </c>
      <c r="F2972" s="135"/>
    </row>
    <row r="2973" spans="1:6" s="7" customFormat="1" ht="18" customHeight="1" x14ac:dyDescent="0.25">
      <c r="A2973" s="58" t="s">
        <v>6519</v>
      </c>
      <c r="B2973" s="59" t="s">
        <v>598</v>
      </c>
      <c r="C2973" s="59" t="s">
        <v>8694</v>
      </c>
      <c r="D2973" s="59" t="s">
        <v>4783</v>
      </c>
      <c r="E2973" s="141" t="s">
        <v>8312</v>
      </c>
      <c r="F2973" s="135"/>
    </row>
    <row r="2974" spans="1:6" s="7" customFormat="1" ht="18" customHeight="1" x14ac:dyDescent="0.25">
      <c r="A2974" s="58" t="s">
        <v>6519</v>
      </c>
      <c r="B2974" s="59" t="s">
        <v>598</v>
      </c>
      <c r="C2974" s="59" t="s">
        <v>8694</v>
      </c>
      <c r="D2974" s="59" t="s">
        <v>1218</v>
      </c>
      <c r="E2974" s="141" t="s">
        <v>8313</v>
      </c>
      <c r="F2974" s="135"/>
    </row>
    <row r="2975" spans="1:6" s="7" customFormat="1" ht="18" customHeight="1" x14ac:dyDescent="0.25">
      <c r="A2975" s="60" t="s">
        <v>6519</v>
      </c>
      <c r="B2975" s="61" t="s">
        <v>598</v>
      </c>
      <c r="C2975" s="61" t="s">
        <v>8694</v>
      </c>
      <c r="D2975" s="61" t="s">
        <v>1220</v>
      </c>
      <c r="E2975" s="146" t="s">
        <v>639</v>
      </c>
      <c r="F2975" s="135"/>
    </row>
    <row r="2976" spans="1:6" s="7" customFormat="1" ht="18" customHeight="1" x14ac:dyDescent="0.25">
      <c r="A2976" s="58" t="s">
        <v>6519</v>
      </c>
      <c r="B2976" s="59" t="s">
        <v>598</v>
      </c>
      <c r="C2976" s="59" t="s">
        <v>8694</v>
      </c>
      <c r="D2976" s="57" t="s">
        <v>3907</v>
      </c>
      <c r="E2976" s="141" t="s">
        <v>640</v>
      </c>
      <c r="F2976" s="135"/>
    </row>
    <row r="2977" spans="1:6" s="7" customFormat="1" ht="18" customHeight="1" x14ac:dyDescent="0.25">
      <c r="A2977" s="58" t="s">
        <v>6519</v>
      </c>
      <c r="B2977" s="59" t="s">
        <v>598</v>
      </c>
      <c r="C2977" s="59" t="s">
        <v>8694</v>
      </c>
      <c r="D2977" s="57" t="s">
        <v>3909</v>
      </c>
      <c r="E2977" s="141" t="s">
        <v>641</v>
      </c>
      <c r="F2977" s="135"/>
    </row>
    <row r="2978" spans="1:6" s="7" customFormat="1" ht="18" customHeight="1" x14ac:dyDescent="0.25">
      <c r="A2978" s="58" t="s">
        <v>6519</v>
      </c>
      <c r="B2978" s="59" t="s">
        <v>598</v>
      </c>
      <c r="C2978" s="59" t="s">
        <v>8694</v>
      </c>
      <c r="D2978" s="57" t="s">
        <v>3911</v>
      </c>
      <c r="E2978" s="141" t="s">
        <v>642</v>
      </c>
      <c r="F2978" s="135"/>
    </row>
    <row r="2979" spans="1:6" s="7" customFormat="1" ht="18" customHeight="1" x14ac:dyDescent="0.25">
      <c r="A2979" s="58" t="s">
        <v>6519</v>
      </c>
      <c r="B2979" s="59" t="s">
        <v>598</v>
      </c>
      <c r="C2979" s="59" t="s">
        <v>8694</v>
      </c>
      <c r="D2979" s="57" t="s">
        <v>3913</v>
      </c>
      <c r="E2979" s="141" t="s">
        <v>10182</v>
      </c>
      <c r="F2979" s="135"/>
    </row>
    <row r="2980" spans="1:6" s="7" customFormat="1" ht="18" customHeight="1" x14ac:dyDescent="0.25">
      <c r="A2980" s="58" t="s">
        <v>6519</v>
      </c>
      <c r="B2980" s="59" t="s">
        <v>598</v>
      </c>
      <c r="C2980" s="59" t="s">
        <v>8694</v>
      </c>
      <c r="D2980" s="57" t="s">
        <v>9833</v>
      </c>
      <c r="E2980" s="141" t="s">
        <v>6583</v>
      </c>
      <c r="F2980" s="135"/>
    </row>
    <row r="2981" spans="1:6" s="7" customFormat="1" ht="18" customHeight="1" x14ac:dyDescent="0.25">
      <c r="A2981" s="60" t="s">
        <v>6519</v>
      </c>
      <c r="B2981" s="61" t="s">
        <v>598</v>
      </c>
      <c r="C2981" s="61" t="s">
        <v>8694</v>
      </c>
      <c r="D2981" s="61" t="s">
        <v>9835</v>
      </c>
      <c r="E2981" s="146" t="s">
        <v>6584</v>
      </c>
      <c r="F2981" s="135"/>
    </row>
    <row r="2982" spans="1:6" s="7" customFormat="1" ht="18" customHeight="1" x14ac:dyDescent="0.25">
      <c r="A2982" s="56" t="s">
        <v>6519</v>
      </c>
      <c r="B2982" s="57" t="s">
        <v>598</v>
      </c>
      <c r="C2982" s="59" t="s">
        <v>8694</v>
      </c>
      <c r="D2982" s="57" t="s">
        <v>9837</v>
      </c>
      <c r="E2982" s="141" t="s">
        <v>3958</v>
      </c>
      <c r="F2982" s="135"/>
    </row>
    <row r="2983" spans="1:6" s="7" customFormat="1" ht="18" customHeight="1" x14ac:dyDescent="0.25">
      <c r="A2983" s="56" t="s">
        <v>6519</v>
      </c>
      <c r="B2983" s="57" t="s">
        <v>598</v>
      </c>
      <c r="C2983" s="59" t="s">
        <v>8694</v>
      </c>
      <c r="D2983" s="57" t="s">
        <v>9164</v>
      </c>
      <c r="E2983" s="141" t="s">
        <v>3959</v>
      </c>
      <c r="F2983" s="135"/>
    </row>
    <row r="2984" spans="1:6" s="7" customFormat="1" ht="18" customHeight="1" x14ac:dyDescent="0.25">
      <c r="A2984" s="56" t="s">
        <v>6519</v>
      </c>
      <c r="B2984" s="57" t="s">
        <v>598</v>
      </c>
      <c r="C2984" s="59" t="s">
        <v>8694</v>
      </c>
      <c r="D2984" s="57" t="s">
        <v>3056</v>
      </c>
      <c r="E2984" s="141" t="s">
        <v>9577</v>
      </c>
      <c r="F2984" s="135"/>
    </row>
    <row r="2985" spans="1:6" s="7" customFormat="1" ht="18" customHeight="1" x14ac:dyDescent="0.25">
      <c r="A2985" s="56" t="s">
        <v>6519</v>
      </c>
      <c r="B2985" s="57" t="s">
        <v>598</v>
      </c>
      <c r="C2985" s="59" t="s">
        <v>8694</v>
      </c>
      <c r="D2985" s="57" t="s">
        <v>7349</v>
      </c>
      <c r="E2985" s="141" t="s">
        <v>6707</v>
      </c>
      <c r="F2985" s="135"/>
    </row>
    <row r="2986" spans="1:6" s="7" customFormat="1" ht="18" customHeight="1" x14ac:dyDescent="0.25">
      <c r="A2986" s="56" t="s">
        <v>6519</v>
      </c>
      <c r="B2986" s="57" t="s">
        <v>598</v>
      </c>
      <c r="C2986" s="59" t="s">
        <v>8694</v>
      </c>
      <c r="D2986" s="57" t="s">
        <v>7954</v>
      </c>
      <c r="E2986" s="141" t="s">
        <v>6708</v>
      </c>
      <c r="F2986" s="135"/>
    </row>
    <row r="2987" spans="1:6" s="7" customFormat="1" ht="18" customHeight="1" x14ac:dyDescent="0.25">
      <c r="A2987" s="54" t="s">
        <v>6519</v>
      </c>
      <c r="B2987" s="55" t="s">
        <v>598</v>
      </c>
      <c r="C2987" s="55" t="s">
        <v>8847</v>
      </c>
      <c r="D2987" s="55" t="s">
        <v>9563</v>
      </c>
      <c r="E2987" s="120" t="s">
        <v>6709</v>
      </c>
      <c r="F2987" s="135"/>
    </row>
    <row r="2988" spans="1:6" s="7" customFormat="1" ht="18" customHeight="1" x14ac:dyDescent="0.25">
      <c r="A2988" s="60" t="s">
        <v>6519</v>
      </c>
      <c r="B2988" s="61" t="s">
        <v>598</v>
      </c>
      <c r="C2988" s="61" t="s">
        <v>8847</v>
      </c>
      <c r="D2988" s="61" t="s">
        <v>3002</v>
      </c>
      <c r="E2988" s="146" t="s">
        <v>6710</v>
      </c>
      <c r="F2988" s="135"/>
    </row>
    <row r="2989" spans="1:6" s="7" customFormat="1" ht="18" customHeight="1" x14ac:dyDescent="0.25">
      <c r="A2989" s="58" t="s">
        <v>6519</v>
      </c>
      <c r="B2989" s="59" t="s">
        <v>598</v>
      </c>
      <c r="C2989" s="59" t="s">
        <v>8847</v>
      </c>
      <c r="D2989" s="59" t="s">
        <v>597</v>
      </c>
      <c r="E2989" s="141" t="s">
        <v>8353</v>
      </c>
      <c r="F2989" s="135"/>
    </row>
    <row r="2990" spans="1:6" s="7" customFormat="1" ht="18" customHeight="1" x14ac:dyDescent="0.25">
      <c r="A2990" s="58" t="s">
        <v>6519</v>
      </c>
      <c r="B2990" s="59" t="s">
        <v>598</v>
      </c>
      <c r="C2990" s="59" t="s">
        <v>8847</v>
      </c>
      <c r="D2990" s="59" t="s">
        <v>2997</v>
      </c>
      <c r="E2990" s="141" t="s">
        <v>8354</v>
      </c>
      <c r="F2990" s="135"/>
    </row>
    <row r="2991" spans="1:6" s="7" customFormat="1" ht="18" customHeight="1" x14ac:dyDescent="0.25">
      <c r="A2991" s="58" t="s">
        <v>6519</v>
      </c>
      <c r="B2991" s="59" t="s">
        <v>598</v>
      </c>
      <c r="C2991" s="59" t="s">
        <v>8847</v>
      </c>
      <c r="D2991" s="59" t="s">
        <v>3905</v>
      </c>
      <c r="E2991" s="141" t="s">
        <v>8355</v>
      </c>
      <c r="F2991" s="135"/>
    </row>
    <row r="2992" spans="1:6" s="7" customFormat="1" ht="18" customHeight="1" x14ac:dyDescent="0.25">
      <c r="A2992" s="58" t="s">
        <v>6519</v>
      </c>
      <c r="B2992" s="59" t="s">
        <v>598</v>
      </c>
      <c r="C2992" s="59" t="s">
        <v>8847</v>
      </c>
      <c r="D2992" s="59" t="s">
        <v>2117</v>
      </c>
      <c r="E2992" s="141" t="s">
        <v>8356</v>
      </c>
      <c r="F2992" s="135"/>
    </row>
    <row r="2993" spans="1:6" s="7" customFormat="1" ht="18" customHeight="1" x14ac:dyDescent="0.25">
      <c r="A2993" s="58" t="s">
        <v>6519</v>
      </c>
      <c r="B2993" s="59" t="s">
        <v>598</v>
      </c>
      <c r="C2993" s="59" t="s">
        <v>8847</v>
      </c>
      <c r="D2993" s="59" t="s">
        <v>2119</v>
      </c>
      <c r="E2993" s="141" t="s">
        <v>8357</v>
      </c>
      <c r="F2993" s="135"/>
    </row>
    <row r="2994" spans="1:6" s="7" customFormat="1" ht="18" customHeight="1" x14ac:dyDescent="0.25">
      <c r="A2994" s="60" t="s">
        <v>6519</v>
      </c>
      <c r="B2994" s="61" t="s">
        <v>598</v>
      </c>
      <c r="C2994" s="61" t="s">
        <v>8847</v>
      </c>
      <c r="D2994" s="61" t="s">
        <v>7388</v>
      </c>
      <c r="E2994" s="146" t="s">
        <v>8358</v>
      </c>
      <c r="F2994" s="135"/>
    </row>
    <row r="2995" spans="1:6" s="7" customFormat="1" ht="18" customHeight="1" x14ac:dyDescent="0.25">
      <c r="A2995" s="58" t="s">
        <v>6519</v>
      </c>
      <c r="B2995" s="59" t="s">
        <v>598</v>
      </c>
      <c r="C2995" s="59" t="s">
        <v>8847</v>
      </c>
      <c r="D2995" s="59" t="s">
        <v>6519</v>
      </c>
      <c r="E2995" s="141" t="s">
        <v>8359</v>
      </c>
      <c r="F2995" s="135"/>
    </row>
    <row r="2996" spans="1:6" s="7" customFormat="1" ht="18" customHeight="1" x14ac:dyDescent="0.25">
      <c r="A2996" s="58" t="s">
        <v>6519</v>
      </c>
      <c r="B2996" s="59" t="s">
        <v>598</v>
      </c>
      <c r="C2996" s="59" t="s">
        <v>8847</v>
      </c>
      <c r="D2996" s="59" t="s">
        <v>6521</v>
      </c>
      <c r="E2996" s="141" t="s">
        <v>10077</v>
      </c>
      <c r="F2996" s="135"/>
    </row>
    <row r="2997" spans="1:6" s="7" customFormat="1" ht="18" customHeight="1" x14ac:dyDescent="0.25">
      <c r="A2997" s="58" t="s">
        <v>6519</v>
      </c>
      <c r="B2997" s="59" t="s">
        <v>598</v>
      </c>
      <c r="C2997" s="59" t="s">
        <v>8847</v>
      </c>
      <c r="D2997" s="59" t="s">
        <v>5653</v>
      </c>
      <c r="E2997" s="141" t="s">
        <v>7363</v>
      </c>
      <c r="F2997" s="135"/>
    </row>
    <row r="2998" spans="1:6" s="7" customFormat="1" ht="18" customHeight="1" x14ac:dyDescent="0.25">
      <c r="A2998" s="58" t="s">
        <v>6519</v>
      </c>
      <c r="B2998" s="59" t="s">
        <v>598</v>
      </c>
      <c r="C2998" s="59" t="s">
        <v>8847</v>
      </c>
      <c r="D2998" s="59" t="s">
        <v>4783</v>
      </c>
      <c r="E2998" s="141" t="s">
        <v>8524</v>
      </c>
      <c r="F2998" s="135"/>
    </row>
    <row r="2999" spans="1:6" s="7" customFormat="1" ht="18" customHeight="1" x14ac:dyDescent="0.25">
      <c r="A2999" s="58" t="s">
        <v>6519</v>
      </c>
      <c r="B2999" s="59" t="s">
        <v>598</v>
      </c>
      <c r="C2999" s="59" t="s">
        <v>8847</v>
      </c>
      <c r="D2999" s="59" t="s">
        <v>1218</v>
      </c>
      <c r="E2999" s="141" t="s">
        <v>8525</v>
      </c>
      <c r="F2999" s="135"/>
    </row>
    <row r="3000" spans="1:6" s="7" customFormat="1" ht="18" customHeight="1" x14ac:dyDescent="0.25">
      <c r="A3000" s="60" t="s">
        <v>6519</v>
      </c>
      <c r="B3000" s="61" t="s">
        <v>598</v>
      </c>
      <c r="C3000" s="61" t="s">
        <v>8847</v>
      </c>
      <c r="D3000" s="61" t="s">
        <v>1220</v>
      </c>
      <c r="E3000" s="146" t="s">
        <v>8526</v>
      </c>
      <c r="F3000" s="135"/>
    </row>
    <row r="3001" spans="1:6" s="7" customFormat="1" ht="18" customHeight="1" x14ac:dyDescent="0.25">
      <c r="A3001" s="58" t="s">
        <v>6519</v>
      </c>
      <c r="B3001" s="59" t="s">
        <v>598</v>
      </c>
      <c r="C3001" s="59" t="s">
        <v>8847</v>
      </c>
      <c r="D3001" s="57" t="s">
        <v>3907</v>
      </c>
      <c r="E3001" s="141" t="s">
        <v>5496</v>
      </c>
      <c r="F3001" s="135"/>
    </row>
    <row r="3002" spans="1:6" s="7" customFormat="1" ht="18" customHeight="1" x14ac:dyDescent="0.25">
      <c r="A3002" s="58" t="s">
        <v>6519</v>
      </c>
      <c r="B3002" s="59" t="s">
        <v>598</v>
      </c>
      <c r="C3002" s="59" t="s">
        <v>8847</v>
      </c>
      <c r="D3002" s="57" t="s">
        <v>3909</v>
      </c>
      <c r="E3002" s="141" t="s">
        <v>5497</v>
      </c>
      <c r="F3002" s="135"/>
    </row>
    <row r="3003" spans="1:6" s="7" customFormat="1" ht="18" customHeight="1" x14ac:dyDescent="0.25">
      <c r="A3003" s="58" t="s">
        <v>6519</v>
      </c>
      <c r="B3003" s="59" t="s">
        <v>598</v>
      </c>
      <c r="C3003" s="59" t="s">
        <v>8847</v>
      </c>
      <c r="D3003" s="57" t="s">
        <v>3911</v>
      </c>
      <c r="E3003" s="141" t="s">
        <v>5498</v>
      </c>
      <c r="F3003" s="135"/>
    </row>
    <row r="3004" spans="1:6" s="7" customFormat="1" ht="18" customHeight="1" x14ac:dyDescent="0.25">
      <c r="A3004" s="58" t="s">
        <v>6519</v>
      </c>
      <c r="B3004" s="59" t="s">
        <v>598</v>
      </c>
      <c r="C3004" s="59" t="s">
        <v>8847</v>
      </c>
      <c r="D3004" s="57" t="s">
        <v>3913</v>
      </c>
      <c r="E3004" s="141" t="s">
        <v>6365</v>
      </c>
      <c r="F3004" s="135"/>
    </row>
    <row r="3005" spans="1:6" s="7" customFormat="1" ht="18" customHeight="1" x14ac:dyDescent="0.25">
      <c r="A3005" s="58" t="s">
        <v>6519</v>
      </c>
      <c r="B3005" s="59" t="s">
        <v>598</v>
      </c>
      <c r="C3005" s="59" t="s">
        <v>8847</v>
      </c>
      <c r="D3005" s="57" t="s">
        <v>9833</v>
      </c>
      <c r="E3005" s="141" t="s">
        <v>2896</v>
      </c>
      <c r="F3005" s="135"/>
    </row>
    <row r="3006" spans="1:6" s="7" customFormat="1" ht="18" customHeight="1" x14ac:dyDescent="0.25">
      <c r="A3006" s="60" t="s">
        <v>6519</v>
      </c>
      <c r="B3006" s="61" t="s">
        <v>598</v>
      </c>
      <c r="C3006" s="61" t="s">
        <v>8847</v>
      </c>
      <c r="D3006" s="61" t="s">
        <v>9835</v>
      </c>
      <c r="E3006" s="146" t="s">
        <v>2897</v>
      </c>
      <c r="F3006" s="135"/>
    </row>
    <row r="3007" spans="1:6" s="7" customFormat="1" ht="18" customHeight="1" x14ac:dyDescent="0.25">
      <c r="A3007" s="56" t="s">
        <v>6519</v>
      </c>
      <c r="B3007" s="57" t="s">
        <v>598</v>
      </c>
      <c r="C3007" s="59" t="s">
        <v>8847</v>
      </c>
      <c r="D3007" s="57" t="s">
        <v>9837</v>
      </c>
      <c r="E3007" s="141" t="s">
        <v>9125</v>
      </c>
      <c r="F3007" s="135"/>
    </row>
    <row r="3008" spans="1:6" s="7" customFormat="1" ht="18" customHeight="1" x14ac:dyDescent="0.25">
      <c r="A3008" s="56" t="s">
        <v>6519</v>
      </c>
      <c r="B3008" s="57" t="s">
        <v>598</v>
      </c>
      <c r="C3008" s="59" t="s">
        <v>8847</v>
      </c>
      <c r="D3008" s="57" t="s">
        <v>9164</v>
      </c>
      <c r="E3008" s="141" t="s">
        <v>9518</v>
      </c>
      <c r="F3008" s="135"/>
    </row>
    <row r="3009" spans="1:6" s="7" customFormat="1" ht="18" customHeight="1" x14ac:dyDescent="0.25">
      <c r="A3009" s="56" t="s">
        <v>6519</v>
      </c>
      <c r="B3009" s="57" t="s">
        <v>598</v>
      </c>
      <c r="C3009" s="59" t="s">
        <v>8847</v>
      </c>
      <c r="D3009" s="57" t="s">
        <v>3056</v>
      </c>
      <c r="E3009" s="141" t="s">
        <v>6187</v>
      </c>
      <c r="F3009" s="135"/>
    </row>
    <row r="3010" spans="1:6" s="7" customFormat="1" ht="18" customHeight="1" x14ac:dyDescent="0.25">
      <c r="A3010" s="56" t="s">
        <v>6519</v>
      </c>
      <c r="B3010" s="57" t="s">
        <v>598</v>
      </c>
      <c r="C3010" s="59" t="s">
        <v>8847</v>
      </c>
      <c r="D3010" s="57" t="s">
        <v>7349</v>
      </c>
      <c r="E3010" s="141" t="s">
        <v>6188</v>
      </c>
      <c r="F3010" s="135"/>
    </row>
    <row r="3011" spans="1:6" s="7" customFormat="1" ht="18" customHeight="1" x14ac:dyDescent="0.25">
      <c r="A3011" s="56" t="s">
        <v>6519</v>
      </c>
      <c r="B3011" s="57" t="s">
        <v>598</v>
      </c>
      <c r="C3011" s="59" t="s">
        <v>8847</v>
      </c>
      <c r="D3011" s="57" t="s">
        <v>7954</v>
      </c>
      <c r="E3011" s="141" t="s">
        <v>6189</v>
      </c>
      <c r="F3011" s="135"/>
    </row>
    <row r="3012" spans="1:6" s="7" customFormat="1" ht="18" customHeight="1" x14ac:dyDescent="0.25">
      <c r="A3012" s="54" t="s">
        <v>6519</v>
      </c>
      <c r="B3012" s="55" t="s">
        <v>598</v>
      </c>
      <c r="C3012" s="55" t="s">
        <v>1331</v>
      </c>
      <c r="D3012" s="55" t="s">
        <v>9563</v>
      </c>
      <c r="E3012" s="120" t="s">
        <v>7077</v>
      </c>
      <c r="F3012" s="135"/>
    </row>
    <row r="3013" spans="1:6" s="7" customFormat="1" ht="18" customHeight="1" x14ac:dyDescent="0.25">
      <c r="A3013" s="60" t="s">
        <v>6519</v>
      </c>
      <c r="B3013" s="61" t="s">
        <v>598</v>
      </c>
      <c r="C3013" s="61" t="s">
        <v>1331</v>
      </c>
      <c r="D3013" s="61" t="s">
        <v>3002</v>
      </c>
      <c r="E3013" s="146" t="s">
        <v>7078</v>
      </c>
      <c r="F3013" s="135"/>
    </row>
    <row r="3014" spans="1:6" s="7" customFormat="1" ht="18" customHeight="1" x14ac:dyDescent="0.25">
      <c r="A3014" s="58" t="s">
        <v>6519</v>
      </c>
      <c r="B3014" s="59" t="s">
        <v>598</v>
      </c>
      <c r="C3014" s="59" t="s">
        <v>1331</v>
      </c>
      <c r="D3014" s="59" t="s">
        <v>597</v>
      </c>
      <c r="E3014" s="155" t="s">
        <v>7079</v>
      </c>
      <c r="F3014" s="135"/>
    </row>
    <row r="3015" spans="1:6" s="7" customFormat="1" ht="18" customHeight="1" x14ac:dyDescent="0.25">
      <c r="A3015" s="56" t="s">
        <v>6519</v>
      </c>
      <c r="B3015" s="57" t="s">
        <v>598</v>
      </c>
      <c r="C3015" s="57" t="s">
        <v>1331</v>
      </c>
      <c r="D3015" s="57" t="s">
        <v>2997</v>
      </c>
      <c r="E3015" s="141" t="s">
        <v>7080</v>
      </c>
      <c r="F3015" s="135"/>
    </row>
    <row r="3016" spans="1:6" s="7" customFormat="1" ht="18" customHeight="1" x14ac:dyDescent="0.25">
      <c r="A3016" s="56" t="s">
        <v>6519</v>
      </c>
      <c r="B3016" s="57" t="s">
        <v>598</v>
      </c>
      <c r="C3016" s="57" t="s">
        <v>1331</v>
      </c>
      <c r="D3016" s="57" t="s">
        <v>3905</v>
      </c>
      <c r="E3016" s="141" t="s">
        <v>7081</v>
      </c>
      <c r="F3016" s="135"/>
    </row>
    <row r="3017" spans="1:6" s="7" customFormat="1" ht="18" customHeight="1" x14ac:dyDescent="0.25">
      <c r="A3017" s="56" t="s">
        <v>6519</v>
      </c>
      <c r="B3017" s="57" t="s">
        <v>598</v>
      </c>
      <c r="C3017" s="57" t="s">
        <v>1331</v>
      </c>
      <c r="D3017" s="57" t="s">
        <v>2117</v>
      </c>
      <c r="E3017" s="141" t="s">
        <v>7082</v>
      </c>
      <c r="F3017" s="135"/>
    </row>
    <row r="3018" spans="1:6" s="7" customFormat="1" ht="18" customHeight="1" x14ac:dyDescent="0.25">
      <c r="A3018" s="56" t="s">
        <v>6519</v>
      </c>
      <c r="B3018" s="57" t="s">
        <v>598</v>
      </c>
      <c r="C3018" s="57" t="s">
        <v>1331</v>
      </c>
      <c r="D3018" s="57" t="s">
        <v>2119</v>
      </c>
      <c r="E3018" s="141" t="s">
        <v>6266</v>
      </c>
      <c r="F3018" s="135"/>
    </row>
    <row r="3019" spans="1:6" s="7" customFormat="1" ht="18" customHeight="1" x14ac:dyDescent="0.25">
      <c r="A3019" s="60" t="s">
        <v>6519</v>
      </c>
      <c r="B3019" s="61" t="s">
        <v>598</v>
      </c>
      <c r="C3019" s="61" t="s">
        <v>1331</v>
      </c>
      <c r="D3019" s="61" t="s">
        <v>7388</v>
      </c>
      <c r="E3019" s="146" t="s">
        <v>7147</v>
      </c>
      <c r="F3019" s="135"/>
    </row>
    <row r="3020" spans="1:6" s="7" customFormat="1" ht="18" customHeight="1" x14ac:dyDescent="0.25">
      <c r="A3020" s="58" t="s">
        <v>6519</v>
      </c>
      <c r="B3020" s="59" t="s">
        <v>598</v>
      </c>
      <c r="C3020" s="59" t="s">
        <v>1331</v>
      </c>
      <c r="D3020" s="59" t="s">
        <v>6519</v>
      </c>
      <c r="E3020" s="155" t="s">
        <v>4626</v>
      </c>
      <c r="F3020" s="135"/>
    </row>
    <row r="3021" spans="1:6" s="7" customFormat="1" ht="18" customHeight="1" x14ac:dyDescent="0.25">
      <c r="A3021" s="56" t="s">
        <v>6519</v>
      </c>
      <c r="B3021" s="57" t="s">
        <v>598</v>
      </c>
      <c r="C3021" s="57" t="s">
        <v>1331</v>
      </c>
      <c r="D3021" s="57" t="s">
        <v>6521</v>
      </c>
      <c r="E3021" s="141" t="s">
        <v>4627</v>
      </c>
      <c r="F3021" s="135"/>
    </row>
    <row r="3022" spans="1:6" s="7" customFormat="1" ht="18" customHeight="1" x14ac:dyDescent="0.25">
      <c r="A3022" s="56" t="s">
        <v>6519</v>
      </c>
      <c r="B3022" s="57" t="s">
        <v>598</v>
      </c>
      <c r="C3022" s="57" t="s">
        <v>1331</v>
      </c>
      <c r="D3022" s="57" t="s">
        <v>5653</v>
      </c>
      <c r="E3022" s="141" t="s">
        <v>9149</v>
      </c>
      <c r="F3022" s="135"/>
    </row>
    <row r="3023" spans="1:6" s="7" customFormat="1" ht="18" customHeight="1" x14ac:dyDescent="0.25">
      <c r="A3023" s="56" t="s">
        <v>6519</v>
      </c>
      <c r="B3023" s="57" t="s">
        <v>598</v>
      </c>
      <c r="C3023" s="57" t="s">
        <v>1331</v>
      </c>
      <c r="D3023" s="57" t="s">
        <v>4783</v>
      </c>
      <c r="E3023" s="141" t="s">
        <v>7194</v>
      </c>
      <c r="F3023" s="135"/>
    </row>
    <row r="3024" spans="1:6" s="7" customFormat="1" ht="18" customHeight="1" x14ac:dyDescent="0.25">
      <c r="A3024" s="56" t="s">
        <v>6519</v>
      </c>
      <c r="B3024" s="57" t="s">
        <v>598</v>
      </c>
      <c r="C3024" s="57" t="s">
        <v>1331</v>
      </c>
      <c r="D3024" s="57" t="s">
        <v>1218</v>
      </c>
      <c r="E3024" s="141" t="s">
        <v>5661</v>
      </c>
      <c r="F3024" s="135"/>
    </row>
    <row r="3025" spans="1:6" s="7" customFormat="1" ht="18" customHeight="1" x14ac:dyDescent="0.25">
      <c r="A3025" s="60" t="s">
        <v>6519</v>
      </c>
      <c r="B3025" s="61" t="s">
        <v>598</v>
      </c>
      <c r="C3025" s="61" t="s">
        <v>1331</v>
      </c>
      <c r="D3025" s="61" t="s">
        <v>1220</v>
      </c>
      <c r="E3025" s="146" t="s">
        <v>9851</v>
      </c>
      <c r="F3025" s="135"/>
    </row>
    <row r="3026" spans="1:6" s="7" customFormat="1" ht="18" customHeight="1" x14ac:dyDescent="0.25">
      <c r="A3026" s="58" t="s">
        <v>6519</v>
      </c>
      <c r="B3026" s="59" t="s">
        <v>598</v>
      </c>
      <c r="C3026" s="59" t="s">
        <v>1331</v>
      </c>
      <c r="D3026" s="59" t="s">
        <v>3907</v>
      </c>
      <c r="E3026" s="155" t="s">
        <v>9171</v>
      </c>
      <c r="F3026" s="135"/>
    </row>
    <row r="3027" spans="1:6" s="7" customFormat="1" ht="18" customHeight="1" x14ac:dyDescent="0.25">
      <c r="A3027" s="56" t="s">
        <v>6519</v>
      </c>
      <c r="B3027" s="57" t="s">
        <v>598</v>
      </c>
      <c r="C3027" s="57" t="s">
        <v>1331</v>
      </c>
      <c r="D3027" s="57" t="s">
        <v>3909</v>
      </c>
      <c r="E3027" s="141" t="s">
        <v>8335</v>
      </c>
      <c r="F3027" s="135"/>
    </row>
    <row r="3028" spans="1:6" s="7" customFormat="1" ht="18" customHeight="1" x14ac:dyDescent="0.25">
      <c r="A3028" s="56" t="s">
        <v>6519</v>
      </c>
      <c r="B3028" s="57" t="s">
        <v>598</v>
      </c>
      <c r="C3028" s="57" t="s">
        <v>1331</v>
      </c>
      <c r="D3028" s="57" t="s">
        <v>3911</v>
      </c>
      <c r="E3028" s="141" t="s">
        <v>8336</v>
      </c>
      <c r="F3028" s="135"/>
    </row>
    <row r="3029" spans="1:6" s="7" customFormat="1" ht="18" customHeight="1" x14ac:dyDescent="0.25">
      <c r="A3029" s="56" t="s">
        <v>6519</v>
      </c>
      <c r="B3029" s="57" t="s">
        <v>598</v>
      </c>
      <c r="C3029" s="57" t="s">
        <v>1331</v>
      </c>
      <c r="D3029" s="57" t="s">
        <v>3913</v>
      </c>
      <c r="E3029" s="141" t="s">
        <v>7444</v>
      </c>
      <c r="F3029" s="135"/>
    </row>
    <row r="3030" spans="1:6" s="7" customFormat="1" ht="18" customHeight="1" x14ac:dyDescent="0.25">
      <c r="A3030" s="56" t="s">
        <v>6519</v>
      </c>
      <c r="B3030" s="57" t="s">
        <v>598</v>
      </c>
      <c r="C3030" s="57" t="s">
        <v>1331</v>
      </c>
      <c r="D3030" s="57" t="s">
        <v>9833</v>
      </c>
      <c r="E3030" s="141" t="s">
        <v>7445</v>
      </c>
      <c r="F3030" s="135"/>
    </row>
    <row r="3031" spans="1:6" s="7" customFormat="1" ht="18" customHeight="1" x14ac:dyDescent="0.25">
      <c r="A3031" s="54" t="s">
        <v>6519</v>
      </c>
      <c r="B3031" s="55" t="s">
        <v>598</v>
      </c>
      <c r="C3031" s="55" t="s">
        <v>6254</v>
      </c>
      <c r="D3031" s="55" t="s">
        <v>9563</v>
      </c>
      <c r="E3031" s="120" t="s">
        <v>5702</v>
      </c>
      <c r="F3031" s="135"/>
    </row>
    <row r="3032" spans="1:6" s="7" customFormat="1" ht="18" customHeight="1" x14ac:dyDescent="0.25">
      <c r="A3032" s="56" t="s">
        <v>6519</v>
      </c>
      <c r="B3032" s="57" t="s">
        <v>598</v>
      </c>
      <c r="C3032" s="57" t="s">
        <v>6254</v>
      </c>
      <c r="D3032" s="57" t="s">
        <v>600</v>
      </c>
      <c r="E3032" s="141" t="s">
        <v>7400</v>
      </c>
      <c r="F3032" s="135"/>
    </row>
    <row r="3033" spans="1:6" s="7" customFormat="1" ht="18" customHeight="1" x14ac:dyDescent="0.25">
      <c r="A3033" s="56" t="s">
        <v>6519</v>
      </c>
      <c r="B3033" s="57" t="s">
        <v>598</v>
      </c>
      <c r="C3033" s="57" t="s">
        <v>6254</v>
      </c>
      <c r="D3033" s="57" t="s">
        <v>602</v>
      </c>
      <c r="E3033" s="141" t="s">
        <v>10115</v>
      </c>
      <c r="F3033" s="135"/>
    </row>
    <row r="3034" spans="1:6" s="7" customFormat="1" ht="18" customHeight="1" x14ac:dyDescent="0.25">
      <c r="A3034" s="56" t="s">
        <v>6519</v>
      </c>
      <c r="B3034" s="57" t="s">
        <v>598</v>
      </c>
      <c r="C3034" s="57" t="s">
        <v>6254</v>
      </c>
      <c r="D3034" s="57" t="s">
        <v>604</v>
      </c>
      <c r="E3034" s="141" t="s">
        <v>8332</v>
      </c>
      <c r="F3034" s="135"/>
    </row>
    <row r="3035" spans="1:6" s="7" customFormat="1" ht="18" customHeight="1" x14ac:dyDescent="0.25">
      <c r="A3035" s="56" t="s">
        <v>6519</v>
      </c>
      <c r="B3035" s="57" t="s">
        <v>598</v>
      </c>
      <c r="C3035" s="57" t="s">
        <v>6254</v>
      </c>
      <c r="D3035" s="57" t="s">
        <v>606</v>
      </c>
      <c r="E3035" s="141" t="s">
        <v>8333</v>
      </c>
      <c r="F3035" s="135"/>
    </row>
    <row r="3036" spans="1:6" s="7" customFormat="1" ht="18" customHeight="1" x14ac:dyDescent="0.25">
      <c r="A3036" s="56" t="s">
        <v>6519</v>
      </c>
      <c r="B3036" s="57" t="s">
        <v>598</v>
      </c>
      <c r="C3036" s="57" t="s">
        <v>6254</v>
      </c>
      <c r="D3036" s="57" t="s">
        <v>5216</v>
      </c>
      <c r="E3036" s="141" t="s">
        <v>3053</v>
      </c>
      <c r="F3036" s="135"/>
    </row>
    <row r="3037" spans="1:6" s="7" customFormat="1" ht="18" customHeight="1" x14ac:dyDescent="0.25">
      <c r="A3037" s="52" t="s">
        <v>6519</v>
      </c>
      <c r="B3037" s="53" t="s">
        <v>5218</v>
      </c>
      <c r="C3037" s="53" t="s">
        <v>2998</v>
      </c>
      <c r="D3037" s="53" t="s">
        <v>9563</v>
      </c>
      <c r="E3037" s="140" t="s">
        <v>3054</v>
      </c>
      <c r="F3037" s="135"/>
    </row>
    <row r="3038" spans="1:6" s="7" customFormat="1" ht="18" customHeight="1" x14ac:dyDescent="0.25">
      <c r="A3038" s="54" t="s">
        <v>6519</v>
      </c>
      <c r="B3038" s="55" t="s">
        <v>5218</v>
      </c>
      <c r="C3038" s="55" t="s">
        <v>598</v>
      </c>
      <c r="D3038" s="55" t="s">
        <v>9563</v>
      </c>
      <c r="E3038" s="120" t="s">
        <v>1262</v>
      </c>
      <c r="F3038" s="135"/>
    </row>
    <row r="3039" spans="1:6" s="7" customFormat="1" ht="18" customHeight="1" x14ac:dyDescent="0.25">
      <c r="A3039" s="60" t="s">
        <v>6519</v>
      </c>
      <c r="B3039" s="61" t="s">
        <v>5218</v>
      </c>
      <c r="C3039" s="61" t="s">
        <v>598</v>
      </c>
      <c r="D3039" s="61" t="s">
        <v>3002</v>
      </c>
      <c r="E3039" s="146" t="s">
        <v>1263</v>
      </c>
      <c r="F3039" s="135"/>
    </row>
    <row r="3040" spans="1:6" s="7" customFormat="1" ht="18" customHeight="1" x14ac:dyDescent="0.25">
      <c r="A3040" s="56" t="s">
        <v>6519</v>
      </c>
      <c r="B3040" s="57" t="s">
        <v>5218</v>
      </c>
      <c r="C3040" s="57" t="s">
        <v>598</v>
      </c>
      <c r="D3040" s="57" t="s">
        <v>597</v>
      </c>
      <c r="E3040" s="141" t="s">
        <v>1264</v>
      </c>
      <c r="F3040" s="135"/>
    </row>
    <row r="3041" spans="1:6" s="7" customFormat="1" ht="18" customHeight="1" x14ac:dyDescent="0.25">
      <c r="A3041" s="56" t="s">
        <v>6519</v>
      </c>
      <c r="B3041" s="57" t="s">
        <v>5218</v>
      </c>
      <c r="C3041" s="57" t="s">
        <v>598</v>
      </c>
      <c r="D3041" s="57" t="s">
        <v>2997</v>
      </c>
      <c r="E3041" s="155" t="s">
        <v>1265</v>
      </c>
      <c r="F3041" s="135"/>
    </row>
    <row r="3042" spans="1:6" s="7" customFormat="1" ht="18" customHeight="1" x14ac:dyDescent="0.25">
      <c r="A3042" s="56" t="s">
        <v>6519</v>
      </c>
      <c r="B3042" s="57" t="s">
        <v>5218</v>
      </c>
      <c r="C3042" s="57" t="s">
        <v>598</v>
      </c>
      <c r="D3042" s="57" t="s">
        <v>3905</v>
      </c>
      <c r="E3042" s="155" t="s">
        <v>1266</v>
      </c>
      <c r="F3042" s="135"/>
    </row>
    <row r="3043" spans="1:6" s="7" customFormat="1" ht="18" customHeight="1" x14ac:dyDescent="0.25">
      <c r="A3043" s="56" t="s">
        <v>6519</v>
      </c>
      <c r="B3043" s="57" t="s">
        <v>5218</v>
      </c>
      <c r="C3043" s="57" t="s">
        <v>598</v>
      </c>
      <c r="D3043" s="57" t="s">
        <v>2117</v>
      </c>
      <c r="E3043" s="155" t="s">
        <v>3954</v>
      </c>
      <c r="F3043" s="135"/>
    </row>
    <row r="3044" spans="1:6" s="7" customFormat="1" ht="18" customHeight="1" x14ac:dyDescent="0.25">
      <c r="A3044" s="56" t="s">
        <v>6519</v>
      </c>
      <c r="B3044" s="57" t="s">
        <v>5218</v>
      </c>
      <c r="C3044" s="57" t="s">
        <v>598</v>
      </c>
      <c r="D3044" s="57" t="s">
        <v>2119</v>
      </c>
      <c r="E3044" s="155" t="s">
        <v>3955</v>
      </c>
      <c r="F3044" s="135"/>
    </row>
    <row r="3045" spans="1:6" s="7" customFormat="1" ht="18" customHeight="1" x14ac:dyDescent="0.25">
      <c r="A3045" s="60" t="s">
        <v>6519</v>
      </c>
      <c r="B3045" s="61" t="s">
        <v>5218</v>
      </c>
      <c r="C3045" s="61" t="s">
        <v>598</v>
      </c>
      <c r="D3045" s="61" t="s">
        <v>7388</v>
      </c>
      <c r="E3045" s="146" t="s">
        <v>2178</v>
      </c>
      <c r="F3045" s="135"/>
    </row>
    <row r="3046" spans="1:6" s="7" customFormat="1" ht="18" customHeight="1" x14ac:dyDescent="0.25">
      <c r="A3046" s="56" t="s">
        <v>6519</v>
      </c>
      <c r="B3046" s="57" t="s">
        <v>5218</v>
      </c>
      <c r="C3046" s="57" t="s">
        <v>598</v>
      </c>
      <c r="D3046" s="57" t="s">
        <v>6519</v>
      </c>
      <c r="E3046" s="141" t="s">
        <v>2179</v>
      </c>
      <c r="F3046" s="135"/>
    </row>
    <row r="3047" spans="1:6" s="7" customFormat="1" ht="18" customHeight="1" x14ac:dyDescent="0.25">
      <c r="A3047" s="56" t="s">
        <v>6519</v>
      </c>
      <c r="B3047" s="57" t="s">
        <v>5218</v>
      </c>
      <c r="C3047" s="57" t="s">
        <v>598</v>
      </c>
      <c r="D3047" s="57" t="s">
        <v>6521</v>
      </c>
      <c r="E3047" s="141" t="s">
        <v>2180</v>
      </c>
      <c r="F3047" s="135"/>
    </row>
    <row r="3048" spans="1:6" s="7" customFormat="1" ht="18" customHeight="1" x14ac:dyDescent="0.25">
      <c r="A3048" s="56" t="s">
        <v>6519</v>
      </c>
      <c r="B3048" s="57" t="s">
        <v>5218</v>
      </c>
      <c r="C3048" s="57" t="s">
        <v>598</v>
      </c>
      <c r="D3048" s="57" t="s">
        <v>5653</v>
      </c>
      <c r="E3048" s="141" t="s">
        <v>2181</v>
      </c>
      <c r="F3048" s="135"/>
    </row>
    <row r="3049" spans="1:6" s="7" customFormat="1" ht="18" customHeight="1" x14ac:dyDescent="0.25">
      <c r="A3049" s="56" t="s">
        <v>6519</v>
      </c>
      <c r="B3049" s="57" t="s">
        <v>5218</v>
      </c>
      <c r="C3049" s="57" t="s">
        <v>598</v>
      </c>
      <c r="D3049" s="57" t="s">
        <v>4783</v>
      </c>
      <c r="E3049" s="141" t="s">
        <v>2182</v>
      </c>
      <c r="F3049" s="135"/>
    </row>
    <row r="3050" spans="1:6" s="7" customFormat="1" ht="18" customHeight="1" x14ac:dyDescent="0.25">
      <c r="A3050" s="56" t="s">
        <v>6519</v>
      </c>
      <c r="B3050" s="57" t="s">
        <v>5218</v>
      </c>
      <c r="C3050" s="57" t="s">
        <v>598</v>
      </c>
      <c r="D3050" s="57" t="s">
        <v>1218</v>
      </c>
      <c r="E3050" s="141" t="s">
        <v>8360</v>
      </c>
      <c r="F3050" s="135"/>
    </row>
    <row r="3051" spans="1:6" s="7" customFormat="1" ht="18" customHeight="1" x14ac:dyDescent="0.25">
      <c r="A3051" s="60" t="s">
        <v>6519</v>
      </c>
      <c r="B3051" s="61" t="s">
        <v>5218</v>
      </c>
      <c r="C3051" s="61" t="s">
        <v>598</v>
      </c>
      <c r="D3051" s="61" t="s">
        <v>1220</v>
      </c>
      <c r="E3051" s="146" t="s">
        <v>2540</v>
      </c>
      <c r="F3051" s="135"/>
    </row>
    <row r="3052" spans="1:6" s="7" customFormat="1" ht="18" customHeight="1" x14ac:dyDescent="0.25">
      <c r="A3052" s="56" t="s">
        <v>6519</v>
      </c>
      <c r="B3052" s="57" t="s">
        <v>5218</v>
      </c>
      <c r="C3052" s="57" t="s">
        <v>598</v>
      </c>
      <c r="D3052" s="57" t="s">
        <v>3907</v>
      </c>
      <c r="E3052" s="141" t="s">
        <v>4100</v>
      </c>
      <c r="F3052" s="135"/>
    </row>
    <row r="3053" spans="1:6" s="7" customFormat="1" ht="18" customHeight="1" x14ac:dyDescent="0.25">
      <c r="A3053" s="56" t="s">
        <v>6519</v>
      </c>
      <c r="B3053" s="57" t="s">
        <v>5218</v>
      </c>
      <c r="C3053" s="57" t="s">
        <v>598</v>
      </c>
      <c r="D3053" s="57" t="s">
        <v>3909</v>
      </c>
      <c r="E3053" s="141" t="s">
        <v>4101</v>
      </c>
      <c r="F3053" s="135"/>
    </row>
    <row r="3054" spans="1:6" s="7" customFormat="1" ht="18" customHeight="1" x14ac:dyDescent="0.25">
      <c r="A3054" s="56" t="s">
        <v>6519</v>
      </c>
      <c r="B3054" s="57" t="s">
        <v>5218</v>
      </c>
      <c r="C3054" s="57" t="s">
        <v>598</v>
      </c>
      <c r="D3054" s="57" t="s">
        <v>3911</v>
      </c>
      <c r="E3054" s="141" t="s">
        <v>5831</v>
      </c>
      <c r="F3054" s="135"/>
    </row>
    <row r="3055" spans="1:6" s="7" customFormat="1" ht="18" customHeight="1" x14ac:dyDescent="0.25">
      <c r="A3055" s="56" t="s">
        <v>6519</v>
      </c>
      <c r="B3055" s="57" t="s">
        <v>5218</v>
      </c>
      <c r="C3055" s="57" t="s">
        <v>598</v>
      </c>
      <c r="D3055" s="57" t="s">
        <v>3913</v>
      </c>
      <c r="E3055" s="141" t="s">
        <v>6718</v>
      </c>
      <c r="F3055" s="135"/>
    </row>
    <row r="3056" spans="1:6" s="7" customFormat="1" ht="18" customHeight="1" x14ac:dyDescent="0.25">
      <c r="A3056" s="56" t="s">
        <v>6519</v>
      </c>
      <c r="B3056" s="57" t="s">
        <v>5218</v>
      </c>
      <c r="C3056" s="57" t="s">
        <v>598</v>
      </c>
      <c r="D3056" s="57" t="s">
        <v>9833</v>
      </c>
      <c r="E3056" s="141" t="s">
        <v>8491</v>
      </c>
      <c r="F3056" s="135"/>
    </row>
    <row r="3057" spans="1:6" s="7" customFormat="1" ht="18" customHeight="1" x14ac:dyDescent="0.25">
      <c r="A3057" s="60" t="s">
        <v>6519</v>
      </c>
      <c r="B3057" s="61" t="s">
        <v>5218</v>
      </c>
      <c r="C3057" s="61" t="s">
        <v>598</v>
      </c>
      <c r="D3057" s="61" t="s">
        <v>9835</v>
      </c>
      <c r="E3057" s="146" t="s">
        <v>8492</v>
      </c>
      <c r="F3057" s="135"/>
    </row>
    <row r="3058" spans="1:6" s="7" customFormat="1" ht="18" customHeight="1" x14ac:dyDescent="0.25">
      <c r="A3058" s="56" t="s">
        <v>6519</v>
      </c>
      <c r="B3058" s="57" t="s">
        <v>5218</v>
      </c>
      <c r="C3058" s="57" t="s">
        <v>598</v>
      </c>
      <c r="D3058" s="57" t="s">
        <v>9837</v>
      </c>
      <c r="E3058" s="141" t="s">
        <v>4959</v>
      </c>
      <c r="F3058" s="135"/>
    </row>
    <row r="3059" spans="1:6" s="7" customFormat="1" ht="18" customHeight="1" x14ac:dyDescent="0.25">
      <c r="A3059" s="56" t="s">
        <v>6519</v>
      </c>
      <c r="B3059" s="57" t="s">
        <v>5218</v>
      </c>
      <c r="C3059" s="57" t="s">
        <v>598</v>
      </c>
      <c r="D3059" s="57" t="s">
        <v>9164</v>
      </c>
      <c r="E3059" s="141" t="s">
        <v>4960</v>
      </c>
      <c r="F3059" s="135"/>
    </row>
    <row r="3060" spans="1:6" s="7" customFormat="1" ht="18" customHeight="1" x14ac:dyDescent="0.25">
      <c r="A3060" s="56" t="s">
        <v>6519</v>
      </c>
      <c r="B3060" s="57" t="s">
        <v>5218</v>
      </c>
      <c r="C3060" s="57" t="s">
        <v>598</v>
      </c>
      <c r="D3060" s="57" t="s">
        <v>3056</v>
      </c>
      <c r="E3060" s="141" t="s">
        <v>4961</v>
      </c>
      <c r="F3060" s="135"/>
    </row>
    <row r="3061" spans="1:6" s="7" customFormat="1" ht="18" customHeight="1" x14ac:dyDescent="0.25">
      <c r="A3061" s="56" t="s">
        <v>6519</v>
      </c>
      <c r="B3061" s="57" t="s">
        <v>5218</v>
      </c>
      <c r="C3061" s="57" t="s">
        <v>598</v>
      </c>
      <c r="D3061" s="57" t="s">
        <v>7349</v>
      </c>
      <c r="E3061" s="141" t="s">
        <v>7610</v>
      </c>
      <c r="F3061" s="135"/>
    </row>
    <row r="3062" spans="1:6" s="7" customFormat="1" ht="18" customHeight="1" x14ac:dyDescent="0.25">
      <c r="A3062" s="56" t="s">
        <v>6519</v>
      </c>
      <c r="B3062" s="57" t="s">
        <v>5218</v>
      </c>
      <c r="C3062" s="57" t="s">
        <v>598</v>
      </c>
      <c r="D3062" s="57" t="s">
        <v>7954</v>
      </c>
      <c r="E3062" s="141" t="s">
        <v>7611</v>
      </c>
      <c r="F3062" s="135"/>
    </row>
    <row r="3063" spans="1:6" s="7" customFormat="1" ht="18" customHeight="1" x14ac:dyDescent="0.25">
      <c r="A3063" s="60" t="s">
        <v>6519</v>
      </c>
      <c r="B3063" s="61" t="s">
        <v>5218</v>
      </c>
      <c r="C3063" s="61" t="s">
        <v>598</v>
      </c>
      <c r="D3063" s="61" t="s">
        <v>7956</v>
      </c>
      <c r="E3063" s="146" t="s">
        <v>7612</v>
      </c>
      <c r="F3063" s="135"/>
    </row>
    <row r="3064" spans="1:6" s="7" customFormat="1" ht="18" customHeight="1" x14ac:dyDescent="0.25">
      <c r="A3064" s="58" t="s">
        <v>6519</v>
      </c>
      <c r="B3064" s="59" t="s">
        <v>5218</v>
      </c>
      <c r="C3064" s="59" t="s">
        <v>598</v>
      </c>
      <c r="D3064" s="59" t="s">
        <v>7068</v>
      </c>
      <c r="E3064" s="155" t="s">
        <v>6729</v>
      </c>
      <c r="F3064" s="135"/>
    </row>
    <row r="3065" spans="1:6" s="7" customFormat="1" ht="18" customHeight="1" x14ac:dyDescent="0.25">
      <c r="A3065" s="56" t="s">
        <v>6519</v>
      </c>
      <c r="B3065" s="57" t="s">
        <v>5218</v>
      </c>
      <c r="C3065" s="57" t="s">
        <v>598</v>
      </c>
      <c r="D3065" s="57" t="s">
        <v>7070</v>
      </c>
      <c r="E3065" s="141" t="s">
        <v>6730</v>
      </c>
      <c r="F3065" s="135"/>
    </row>
    <row r="3066" spans="1:6" s="7" customFormat="1" ht="18" customHeight="1" x14ac:dyDescent="0.25">
      <c r="A3066" s="56" t="s">
        <v>6519</v>
      </c>
      <c r="B3066" s="57" t="s">
        <v>5218</v>
      </c>
      <c r="C3066" s="57" t="s">
        <v>598</v>
      </c>
      <c r="D3066" s="57" t="s">
        <v>5612</v>
      </c>
      <c r="E3066" s="141" t="s">
        <v>5000</v>
      </c>
      <c r="F3066" s="135"/>
    </row>
    <row r="3067" spans="1:6" s="7" customFormat="1" ht="18" customHeight="1" x14ac:dyDescent="0.25">
      <c r="A3067" s="56" t="s">
        <v>6519</v>
      </c>
      <c r="B3067" s="57" t="s">
        <v>5218</v>
      </c>
      <c r="C3067" s="57" t="s">
        <v>598</v>
      </c>
      <c r="D3067" s="57" t="s">
        <v>7551</v>
      </c>
      <c r="E3067" s="141" t="s">
        <v>2290</v>
      </c>
      <c r="F3067" s="135"/>
    </row>
    <row r="3068" spans="1:6" s="7" customFormat="1" ht="18" customHeight="1" x14ac:dyDescent="0.25">
      <c r="A3068" s="56" t="s">
        <v>6519</v>
      </c>
      <c r="B3068" s="57" t="s">
        <v>5218</v>
      </c>
      <c r="C3068" s="57" t="s">
        <v>598</v>
      </c>
      <c r="D3068" s="57" t="s">
        <v>7553</v>
      </c>
      <c r="E3068" s="141" t="s">
        <v>2291</v>
      </c>
      <c r="F3068" s="135"/>
    </row>
    <row r="3069" spans="1:6" s="7" customFormat="1" ht="18" customHeight="1" x14ac:dyDescent="0.25">
      <c r="A3069" s="60" t="s">
        <v>6519</v>
      </c>
      <c r="B3069" s="61" t="s">
        <v>5218</v>
      </c>
      <c r="C3069" s="61" t="s">
        <v>598</v>
      </c>
      <c r="D3069" s="61" t="s">
        <v>7555</v>
      </c>
      <c r="E3069" s="146" t="s">
        <v>1209</v>
      </c>
      <c r="F3069" s="135"/>
    </row>
    <row r="3070" spans="1:6" s="7" customFormat="1" ht="18" customHeight="1" x14ac:dyDescent="0.25">
      <c r="A3070" s="58" t="s">
        <v>6519</v>
      </c>
      <c r="B3070" s="59" t="s">
        <v>5218</v>
      </c>
      <c r="C3070" s="59" t="s">
        <v>598</v>
      </c>
      <c r="D3070" s="59" t="s">
        <v>7557</v>
      </c>
      <c r="E3070" s="155" t="s">
        <v>8392</v>
      </c>
      <c r="F3070" s="135"/>
    </row>
    <row r="3071" spans="1:6" s="7" customFormat="1" ht="18" customHeight="1" x14ac:dyDescent="0.25">
      <c r="A3071" s="56" t="s">
        <v>6519</v>
      </c>
      <c r="B3071" s="57" t="s">
        <v>5218</v>
      </c>
      <c r="C3071" s="57" t="s">
        <v>598</v>
      </c>
      <c r="D3071" s="57" t="s">
        <v>7559</v>
      </c>
      <c r="E3071" s="141" t="s">
        <v>8431</v>
      </c>
      <c r="F3071" s="135"/>
    </row>
    <row r="3072" spans="1:6" s="7" customFormat="1" ht="18" customHeight="1" x14ac:dyDescent="0.25">
      <c r="A3072" s="56" t="s">
        <v>6519</v>
      </c>
      <c r="B3072" s="57" t="s">
        <v>5218</v>
      </c>
      <c r="C3072" s="57" t="s">
        <v>598</v>
      </c>
      <c r="D3072" s="57" t="s">
        <v>7561</v>
      </c>
      <c r="E3072" s="141" t="s">
        <v>8432</v>
      </c>
      <c r="F3072" s="135"/>
    </row>
    <row r="3073" spans="1:6" s="7" customFormat="1" ht="18" customHeight="1" x14ac:dyDescent="0.25">
      <c r="A3073" s="56" t="s">
        <v>6519</v>
      </c>
      <c r="B3073" s="57" t="s">
        <v>5218</v>
      </c>
      <c r="C3073" s="57" t="s">
        <v>598</v>
      </c>
      <c r="D3073" s="57" t="s">
        <v>7563</v>
      </c>
      <c r="E3073" s="141" t="s">
        <v>6737</v>
      </c>
      <c r="F3073" s="135"/>
    </row>
    <row r="3074" spans="1:6" s="7" customFormat="1" ht="18" customHeight="1" x14ac:dyDescent="0.25">
      <c r="A3074" s="56" t="s">
        <v>6519</v>
      </c>
      <c r="B3074" s="57" t="s">
        <v>5218</v>
      </c>
      <c r="C3074" s="57" t="s">
        <v>598</v>
      </c>
      <c r="D3074" s="57" t="s">
        <v>7565</v>
      </c>
      <c r="E3074" s="141" t="s">
        <v>8576</v>
      </c>
      <c r="F3074" s="135"/>
    </row>
    <row r="3075" spans="1:6" s="7" customFormat="1" ht="18" customHeight="1" x14ac:dyDescent="0.25">
      <c r="A3075" s="60" t="s">
        <v>6519</v>
      </c>
      <c r="B3075" s="61" t="s">
        <v>5218</v>
      </c>
      <c r="C3075" s="61" t="s">
        <v>598</v>
      </c>
      <c r="D3075" s="61" t="s">
        <v>7567</v>
      </c>
      <c r="E3075" s="146" t="s">
        <v>8577</v>
      </c>
      <c r="F3075" s="135"/>
    </row>
    <row r="3076" spans="1:6" s="7" customFormat="1" ht="18" customHeight="1" x14ac:dyDescent="0.25">
      <c r="A3076" s="58" t="s">
        <v>6519</v>
      </c>
      <c r="B3076" s="59" t="s">
        <v>5218</v>
      </c>
      <c r="C3076" s="59" t="s">
        <v>598</v>
      </c>
      <c r="D3076" s="59" t="s">
        <v>493</v>
      </c>
      <c r="E3076" s="155" t="s">
        <v>6600</v>
      </c>
      <c r="F3076" s="135"/>
    </row>
    <row r="3077" spans="1:6" s="7" customFormat="1" ht="18" customHeight="1" x14ac:dyDescent="0.25">
      <c r="A3077" s="56" t="s">
        <v>6519</v>
      </c>
      <c r="B3077" s="57" t="s">
        <v>5218</v>
      </c>
      <c r="C3077" s="57" t="s">
        <v>598</v>
      </c>
      <c r="D3077" s="57" t="s">
        <v>729</v>
      </c>
      <c r="E3077" s="141" t="s">
        <v>8397</v>
      </c>
      <c r="F3077" s="135"/>
    </row>
    <row r="3078" spans="1:6" s="7" customFormat="1" ht="18" customHeight="1" x14ac:dyDescent="0.25">
      <c r="A3078" s="56" t="s">
        <v>6519</v>
      </c>
      <c r="B3078" s="57" t="s">
        <v>5218</v>
      </c>
      <c r="C3078" s="57" t="s">
        <v>598</v>
      </c>
      <c r="D3078" s="57" t="s">
        <v>1698</v>
      </c>
      <c r="E3078" s="141" t="s">
        <v>8398</v>
      </c>
      <c r="F3078" s="135"/>
    </row>
    <row r="3079" spans="1:6" s="7" customFormat="1" ht="18" customHeight="1" x14ac:dyDescent="0.25">
      <c r="A3079" s="56" t="s">
        <v>6519</v>
      </c>
      <c r="B3079" s="57" t="s">
        <v>5218</v>
      </c>
      <c r="C3079" s="57" t="s">
        <v>598</v>
      </c>
      <c r="D3079" s="57" t="s">
        <v>1700</v>
      </c>
      <c r="E3079" s="141" t="s">
        <v>7506</v>
      </c>
      <c r="F3079" s="135"/>
    </row>
    <row r="3080" spans="1:6" s="7" customFormat="1" ht="18" customHeight="1" x14ac:dyDescent="0.25">
      <c r="A3080" s="56" t="s">
        <v>6519</v>
      </c>
      <c r="B3080" s="57" t="s">
        <v>5218</v>
      </c>
      <c r="C3080" s="57" t="s">
        <v>598</v>
      </c>
      <c r="D3080" s="57" t="s">
        <v>1702</v>
      </c>
      <c r="E3080" s="141" t="s">
        <v>9462</v>
      </c>
      <c r="F3080" s="135"/>
    </row>
    <row r="3081" spans="1:6" s="7" customFormat="1" ht="18" customHeight="1" x14ac:dyDescent="0.25">
      <c r="A3081" s="60" t="s">
        <v>6519</v>
      </c>
      <c r="B3081" s="61" t="s">
        <v>5218</v>
      </c>
      <c r="C3081" s="61" t="s">
        <v>598</v>
      </c>
      <c r="D3081" s="61" t="s">
        <v>9294</v>
      </c>
      <c r="E3081" s="146" t="s">
        <v>8601</v>
      </c>
      <c r="F3081" s="135"/>
    </row>
    <row r="3082" spans="1:6" s="7" customFormat="1" ht="18" customHeight="1" x14ac:dyDescent="0.25">
      <c r="A3082" s="56" t="s">
        <v>6519</v>
      </c>
      <c r="B3082" s="57" t="s">
        <v>5218</v>
      </c>
      <c r="C3082" s="57" t="s">
        <v>598</v>
      </c>
      <c r="D3082" s="57" t="s">
        <v>8879</v>
      </c>
      <c r="E3082" s="141" t="s">
        <v>9624</v>
      </c>
      <c r="F3082" s="135"/>
    </row>
    <row r="3083" spans="1:6" s="7" customFormat="1" ht="18" customHeight="1" x14ac:dyDescent="0.25">
      <c r="A3083" s="56" t="s">
        <v>6519</v>
      </c>
      <c r="B3083" s="57" t="s">
        <v>5218</v>
      </c>
      <c r="C3083" s="57" t="s">
        <v>598</v>
      </c>
      <c r="D3083" s="57" t="s">
        <v>8896</v>
      </c>
      <c r="E3083" s="141" t="s">
        <v>9625</v>
      </c>
      <c r="F3083" s="135"/>
    </row>
    <row r="3084" spans="1:6" s="7" customFormat="1" ht="18" customHeight="1" x14ac:dyDescent="0.25">
      <c r="A3084" s="56" t="s">
        <v>6519</v>
      </c>
      <c r="B3084" s="57" t="s">
        <v>5218</v>
      </c>
      <c r="C3084" s="57" t="s">
        <v>598</v>
      </c>
      <c r="D3084" s="57" t="s">
        <v>8898</v>
      </c>
      <c r="E3084" s="141" t="s">
        <v>8396</v>
      </c>
      <c r="F3084" s="135"/>
    </row>
    <row r="3085" spans="1:6" s="7" customFormat="1" ht="18" customHeight="1" x14ac:dyDescent="0.25">
      <c r="A3085" s="56" t="s">
        <v>6519</v>
      </c>
      <c r="B3085" s="57" t="s">
        <v>5218</v>
      </c>
      <c r="C3085" s="57" t="s">
        <v>598</v>
      </c>
      <c r="D3085" s="57" t="s">
        <v>6549</v>
      </c>
      <c r="E3085" s="141" t="s">
        <v>9463</v>
      </c>
      <c r="F3085" s="135"/>
    </row>
    <row r="3086" spans="1:6" s="7" customFormat="1" ht="18" customHeight="1" x14ac:dyDescent="0.25">
      <c r="A3086" s="56" t="s">
        <v>6519</v>
      </c>
      <c r="B3086" s="57" t="s">
        <v>5218</v>
      </c>
      <c r="C3086" s="57" t="s">
        <v>598</v>
      </c>
      <c r="D3086" s="57" t="s">
        <v>9742</v>
      </c>
      <c r="E3086" s="141" t="s">
        <v>7511</v>
      </c>
      <c r="F3086" s="135"/>
    </row>
    <row r="3087" spans="1:6" s="7" customFormat="1" ht="18" customHeight="1" x14ac:dyDescent="0.25">
      <c r="A3087" s="54" t="s">
        <v>6519</v>
      </c>
      <c r="B3087" s="55" t="s">
        <v>5218</v>
      </c>
      <c r="C3087" s="55" t="s">
        <v>5218</v>
      </c>
      <c r="D3087" s="55" t="s">
        <v>9563</v>
      </c>
      <c r="E3087" s="120" t="s">
        <v>7512</v>
      </c>
      <c r="F3087" s="135"/>
    </row>
    <row r="3088" spans="1:6" s="7" customFormat="1" ht="18" customHeight="1" x14ac:dyDescent="0.25">
      <c r="A3088" s="60" t="s">
        <v>6519</v>
      </c>
      <c r="B3088" s="61" t="s">
        <v>5218</v>
      </c>
      <c r="C3088" s="61" t="s">
        <v>5218</v>
      </c>
      <c r="D3088" s="61" t="s">
        <v>3002</v>
      </c>
      <c r="E3088" s="146" t="s">
        <v>7513</v>
      </c>
      <c r="F3088" s="135"/>
    </row>
    <row r="3089" spans="1:6" s="7" customFormat="1" ht="18" customHeight="1" x14ac:dyDescent="0.25">
      <c r="A3089" s="58" t="s">
        <v>6519</v>
      </c>
      <c r="B3089" s="59" t="s">
        <v>5218</v>
      </c>
      <c r="C3089" s="59" t="s">
        <v>5218</v>
      </c>
      <c r="D3089" s="59" t="s">
        <v>597</v>
      </c>
      <c r="E3089" s="141" t="s">
        <v>7514</v>
      </c>
      <c r="F3089" s="135"/>
    </row>
    <row r="3090" spans="1:6" s="7" customFormat="1" ht="18" customHeight="1" x14ac:dyDescent="0.25">
      <c r="A3090" s="58" t="s">
        <v>6519</v>
      </c>
      <c r="B3090" s="59" t="s">
        <v>5218</v>
      </c>
      <c r="C3090" s="59" t="s">
        <v>5218</v>
      </c>
      <c r="D3090" s="59" t="s">
        <v>2997</v>
      </c>
      <c r="E3090" s="141" t="s">
        <v>7503</v>
      </c>
      <c r="F3090" s="135"/>
    </row>
    <row r="3091" spans="1:6" s="7" customFormat="1" ht="18" customHeight="1" x14ac:dyDescent="0.25">
      <c r="A3091" s="58" t="s">
        <v>6519</v>
      </c>
      <c r="B3091" s="59" t="s">
        <v>5218</v>
      </c>
      <c r="C3091" s="59" t="s">
        <v>5218</v>
      </c>
      <c r="D3091" s="59" t="s">
        <v>3905</v>
      </c>
      <c r="E3091" s="141" t="s">
        <v>6601</v>
      </c>
      <c r="F3091" s="135"/>
    </row>
    <row r="3092" spans="1:6" s="7" customFormat="1" ht="18" customHeight="1" x14ac:dyDescent="0.25">
      <c r="A3092" s="58" t="s">
        <v>6519</v>
      </c>
      <c r="B3092" s="59" t="s">
        <v>5218</v>
      </c>
      <c r="C3092" s="59" t="s">
        <v>5218</v>
      </c>
      <c r="D3092" s="59" t="s">
        <v>2117</v>
      </c>
      <c r="E3092" s="141" t="s">
        <v>6602</v>
      </c>
      <c r="F3092" s="135"/>
    </row>
    <row r="3093" spans="1:6" s="7" customFormat="1" ht="18" customHeight="1" x14ac:dyDescent="0.25">
      <c r="A3093" s="58" t="s">
        <v>6519</v>
      </c>
      <c r="B3093" s="59" t="s">
        <v>5218</v>
      </c>
      <c r="C3093" s="59" t="s">
        <v>5218</v>
      </c>
      <c r="D3093" s="59" t="s">
        <v>2119</v>
      </c>
      <c r="E3093" s="141" t="s">
        <v>6603</v>
      </c>
      <c r="F3093" s="135"/>
    </row>
    <row r="3094" spans="1:6" s="7" customFormat="1" ht="18" customHeight="1" x14ac:dyDescent="0.25">
      <c r="A3094" s="60" t="s">
        <v>6519</v>
      </c>
      <c r="B3094" s="61" t="s">
        <v>5218</v>
      </c>
      <c r="C3094" s="61" t="s">
        <v>5218</v>
      </c>
      <c r="D3094" s="61" t="s">
        <v>7388</v>
      </c>
      <c r="E3094" s="146" t="s">
        <v>6604</v>
      </c>
      <c r="F3094" s="135"/>
    </row>
    <row r="3095" spans="1:6" s="7" customFormat="1" ht="18" customHeight="1" x14ac:dyDescent="0.25">
      <c r="A3095" s="58" t="s">
        <v>6519</v>
      </c>
      <c r="B3095" s="59" t="s">
        <v>5218</v>
      </c>
      <c r="C3095" s="59" t="s">
        <v>5218</v>
      </c>
      <c r="D3095" s="59" t="s">
        <v>6519</v>
      </c>
      <c r="E3095" s="141" t="s">
        <v>6605</v>
      </c>
      <c r="F3095" s="135"/>
    </row>
    <row r="3096" spans="1:6" s="7" customFormat="1" ht="18" customHeight="1" x14ac:dyDescent="0.25">
      <c r="A3096" s="58" t="s">
        <v>6519</v>
      </c>
      <c r="B3096" s="59" t="s">
        <v>5218</v>
      </c>
      <c r="C3096" s="59" t="s">
        <v>5218</v>
      </c>
      <c r="D3096" s="59" t="s">
        <v>6521</v>
      </c>
      <c r="E3096" s="141" t="s">
        <v>8579</v>
      </c>
      <c r="F3096" s="135"/>
    </row>
    <row r="3097" spans="1:6" s="7" customFormat="1" ht="18" customHeight="1" x14ac:dyDescent="0.25">
      <c r="A3097" s="58" t="s">
        <v>6519</v>
      </c>
      <c r="B3097" s="59" t="s">
        <v>5218</v>
      </c>
      <c r="C3097" s="59" t="s">
        <v>5218</v>
      </c>
      <c r="D3097" s="59" t="s">
        <v>5653</v>
      </c>
      <c r="E3097" s="141" t="s">
        <v>8580</v>
      </c>
      <c r="F3097" s="135"/>
    </row>
    <row r="3098" spans="1:6" s="7" customFormat="1" ht="18" customHeight="1" x14ac:dyDescent="0.25">
      <c r="A3098" s="58" t="s">
        <v>6519</v>
      </c>
      <c r="B3098" s="59" t="s">
        <v>5218</v>
      </c>
      <c r="C3098" s="59" t="s">
        <v>5218</v>
      </c>
      <c r="D3098" s="59" t="s">
        <v>4783</v>
      </c>
      <c r="E3098" s="141" t="s">
        <v>8581</v>
      </c>
      <c r="F3098" s="135"/>
    </row>
    <row r="3099" spans="1:6" s="7" customFormat="1" ht="18" customHeight="1" x14ac:dyDescent="0.25">
      <c r="A3099" s="58" t="s">
        <v>6519</v>
      </c>
      <c r="B3099" s="59" t="s">
        <v>5218</v>
      </c>
      <c r="C3099" s="59" t="s">
        <v>5218</v>
      </c>
      <c r="D3099" s="59" t="s">
        <v>1218</v>
      </c>
      <c r="E3099" s="141" t="s">
        <v>8582</v>
      </c>
      <c r="F3099" s="135"/>
    </row>
    <row r="3100" spans="1:6" s="7" customFormat="1" ht="18" customHeight="1" x14ac:dyDescent="0.25">
      <c r="A3100" s="60" t="s">
        <v>6519</v>
      </c>
      <c r="B3100" s="61" t="s">
        <v>5218</v>
      </c>
      <c r="C3100" s="61" t="s">
        <v>5218</v>
      </c>
      <c r="D3100" s="61" t="s">
        <v>1220</v>
      </c>
      <c r="E3100" s="146" t="s">
        <v>8934</v>
      </c>
      <c r="F3100" s="135"/>
    </row>
    <row r="3101" spans="1:6" s="7" customFormat="1" ht="18" customHeight="1" x14ac:dyDescent="0.25">
      <c r="A3101" s="58" t="s">
        <v>6519</v>
      </c>
      <c r="B3101" s="59" t="s">
        <v>5218</v>
      </c>
      <c r="C3101" s="59" t="s">
        <v>5218</v>
      </c>
      <c r="D3101" s="57" t="s">
        <v>3907</v>
      </c>
      <c r="E3101" s="141" t="s">
        <v>7942</v>
      </c>
      <c r="F3101" s="135"/>
    </row>
    <row r="3102" spans="1:6" s="7" customFormat="1" ht="18" customHeight="1" x14ac:dyDescent="0.25">
      <c r="A3102" s="58" t="s">
        <v>6519</v>
      </c>
      <c r="B3102" s="59" t="s">
        <v>5218</v>
      </c>
      <c r="C3102" s="59" t="s">
        <v>5218</v>
      </c>
      <c r="D3102" s="57" t="s">
        <v>3909</v>
      </c>
      <c r="E3102" s="141" t="s">
        <v>7058</v>
      </c>
      <c r="F3102" s="135"/>
    </row>
    <row r="3103" spans="1:6" s="7" customFormat="1" ht="18" customHeight="1" x14ac:dyDescent="0.25">
      <c r="A3103" s="58" t="s">
        <v>6519</v>
      </c>
      <c r="B3103" s="59" t="s">
        <v>5218</v>
      </c>
      <c r="C3103" s="59" t="s">
        <v>5218</v>
      </c>
      <c r="D3103" s="57" t="s">
        <v>3911</v>
      </c>
      <c r="E3103" s="141" t="s">
        <v>7059</v>
      </c>
      <c r="F3103" s="135"/>
    </row>
    <row r="3104" spans="1:6" s="7" customFormat="1" ht="18" customHeight="1" x14ac:dyDescent="0.25">
      <c r="A3104" s="58" t="s">
        <v>6519</v>
      </c>
      <c r="B3104" s="59" t="s">
        <v>5218</v>
      </c>
      <c r="C3104" s="59" t="s">
        <v>5218</v>
      </c>
      <c r="D3104" s="57" t="s">
        <v>3913</v>
      </c>
      <c r="E3104" s="141" t="s">
        <v>4457</v>
      </c>
      <c r="F3104" s="135"/>
    </row>
    <row r="3105" spans="1:6" s="7" customFormat="1" ht="18" customHeight="1" x14ac:dyDescent="0.25">
      <c r="A3105" s="58" t="s">
        <v>6519</v>
      </c>
      <c r="B3105" s="59" t="s">
        <v>5218</v>
      </c>
      <c r="C3105" s="59" t="s">
        <v>5218</v>
      </c>
      <c r="D3105" s="57" t="s">
        <v>9833</v>
      </c>
      <c r="E3105" s="141" t="s">
        <v>7040</v>
      </c>
      <c r="F3105" s="135"/>
    </row>
    <row r="3106" spans="1:6" s="7" customFormat="1" ht="18" customHeight="1" x14ac:dyDescent="0.25">
      <c r="A3106" s="60" t="s">
        <v>6519</v>
      </c>
      <c r="B3106" s="61" t="s">
        <v>5218</v>
      </c>
      <c r="C3106" s="61" t="s">
        <v>5218</v>
      </c>
      <c r="D3106" s="61" t="s">
        <v>9835</v>
      </c>
      <c r="E3106" s="146" t="s">
        <v>7041</v>
      </c>
      <c r="F3106" s="135"/>
    </row>
    <row r="3107" spans="1:6" s="7" customFormat="1" ht="18" customHeight="1" x14ac:dyDescent="0.25">
      <c r="A3107" s="56" t="s">
        <v>6519</v>
      </c>
      <c r="B3107" s="57" t="s">
        <v>5218</v>
      </c>
      <c r="C3107" s="57" t="s">
        <v>5218</v>
      </c>
      <c r="D3107" s="57" t="s">
        <v>9837</v>
      </c>
      <c r="E3107" s="141" t="s">
        <v>8019</v>
      </c>
      <c r="F3107" s="135"/>
    </row>
    <row r="3108" spans="1:6" s="7" customFormat="1" ht="18" customHeight="1" x14ac:dyDescent="0.25">
      <c r="A3108" s="56" t="s">
        <v>6519</v>
      </c>
      <c r="B3108" s="57" t="s">
        <v>5218</v>
      </c>
      <c r="C3108" s="57" t="s">
        <v>5218</v>
      </c>
      <c r="D3108" s="57" t="s">
        <v>9164</v>
      </c>
      <c r="E3108" s="141" t="s">
        <v>8020</v>
      </c>
      <c r="F3108" s="135"/>
    </row>
    <row r="3109" spans="1:6" s="7" customFormat="1" ht="18" customHeight="1" x14ac:dyDescent="0.25">
      <c r="A3109" s="56" t="s">
        <v>6519</v>
      </c>
      <c r="B3109" s="57" t="s">
        <v>5218</v>
      </c>
      <c r="C3109" s="57" t="s">
        <v>5218</v>
      </c>
      <c r="D3109" s="57" t="s">
        <v>3056</v>
      </c>
      <c r="E3109" s="141" t="s">
        <v>8021</v>
      </c>
      <c r="F3109" s="135"/>
    </row>
    <row r="3110" spans="1:6" s="7" customFormat="1" ht="18" customHeight="1" x14ac:dyDescent="0.25">
      <c r="A3110" s="56" t="s">
        <v>6519</v>
      </c>
      <c r="B3110" s="57" t="s">
        <v>5218</v>
      </c>
      <c r="C3110" s="57" t="s">
        <v>5218</v>
      </c>
      <c r="D3110" s="57" t="s">
        <v>7349</v>
      </c>
      <c r="E3110" s="141" t="s">
        <v>8022</v>
      </c>
      <c r="F3110" s="135"/>
    </row>
    <row r="3111" spans="1:6" s="7" customFormat="1" ht="18" customHeight="1" x14ac:dyDescent="0.25">
      <c r="A3111" s="56" t="s">
        <v>6519</v>
      </c>
      <c r="B3111" s="57" t="s">
        <v>5218</v>
      </c>
      <c r="C3111" s="57" t="s">
        <v>5218</v>
      </c>
      <c r="D3111" s="57" t="s">
        <v>7954</v>
      </c>
      <c r="E3111" s="141" t="s">
        <v>8023</v>
      </c>
      <c r="F3111" s="135"/>
    </row>
    <row r="3112" spans="1:6" s="7" customFormat="1" ht="18" customHeight="1" x14ac:dyDescent="0.25">
      <c r="A3112" s="54" t="s">
        <v>6519</v>
      </c>
      <c r="B3112" s="55" t="s">
        <v>5218</v>
      </c>
      <c r="C3112" s="55" t="s">
        <v>8694</v>
      </c>
      <c r="D3112" s="55" t="s">
        <v>9563</v>
      </c>
      <c r="E3112" s="120" t="s">
        <v>9074</v>
      </c>
      <c r="F3112" s="135"/>
    </row>
    <row r="3113" spans="1:6" s="7" customFormat="1" ht="18" customHeight="1" x14ac:dyDescent="0.25">
      <c r="A3113" s="60" t="s">
        <v>6519</v>
      </c>
      <c r="B3113" s="61" t="s">
        <v>5218</v>
      </c>
      <c r="C3113" s="61" t="s">
        <v>8694</v>
      </c>
      <c r="D3113" s="61" t="s">
        <v>3002</v>
      </c>
      <c r="E3113" s="146" t="s">
        <v>8444</v>
      </c>
      <c r="F3113" s="135"/>
    </row>
    <row r="3114" spans="1:6" s="7" customFormat="1" ht="18" customHeight="1" x14ac:dyDescent="0.25">
      <c r="A3114" s="58" t="s">
        <v>6519</v>
      </c>
      <c r="B3114" s="59" t="s">
        <v>5218</v>
      </c>
      <c r="C3114" s="59" t="s">
        <v>8694</v>
      </c>
      <c r="D3114" s="59" t="s">
        <v>597</v>
      </c>
      <c r="E3114" s="141" t="s">
        <v>6686</v>
      </c>
      <c r="F3114" s="135"/>
    </row>
    <row r="3115" spans="1:6" s="7" customFormat="1" ht="18" customHeight="1" x14ac:dyDescent="0.25">
      <c r="A3115" s="58" t="s">
        <v>6519</v>
      </c>
      <c r="B3115" s="59" t="s">
        <v>5218</v>
      </c>
      <c r="C3115" s="59" t="s">
        <v>8694</v>
      </c>
      <c r="D3115" s="59" t="s">
        <v>2997</v>
      </c>
      <c r="E3115" s="141" t="s">
        <v>8484</v>
      </c>
      <c r="F3115" s="135"/>
    </row>
    <row r="3116" spans="1:6" s="7" customFormat="1" ht="18" customHeight="1" x14ac:dyDescent="0.25">
      <c r="A3116" s="58" t="s">
        <v>6519</v>
      </c>
      <c r="B3116" s="59" t="s">
        <v>5218</v>
      </c>
      <c r="C3116" s="59" t="s">
        <v>8694</v>
      </c>
      <c r="D3116" s="59" t="s">
        <v>3905</v>
      </c>
      <c r="E3116" s="141" t="s">
        <v>8485</v>
      </c>
      <c r="F3116" s="135"/>
    </row>
    <row r="3117" spans="1:6" s="7" customFormat="1" ht="18" customHeight="1" x14ac:dyDescent="0.25">
      <c r="A3117" s="58" t="s">
        <v>6519</v>
      </c>
      <c r="B3117" s="59" t="s">
        <v>5218</v>
      </c>
      <c r="C3117" s="59" t="s">
        <v>8694</v>
      </c>
      <c r="D3117" s="59" t="s">
        <v>2117</v>
      </c>
      <c r="E3117" s="141" t="s">
        <v>6647</v>
      </c>
      <c r="F3117" s="135"/>
    </row>
    <row r="3118" spans="1:6" s="7" customFormat="1" ht="18" customHeight="1" x14ac:dyDescent="0.25">
      <c r="A3118" s="58" t="s">
        <v>6519</v>
      </c>
      <c r="B3118" s="59" t="s">
        <v>5218</v>
      </c>
      <c r="C3118" s="59" t="s">
        <v>8694</v>
      </c>
      <c r="D3118" s="59" t="s">
        <v>2119</v>
      </c>
      <c r="E3118" s="141" t="s">
        <v>4386</v>
      </c>
      <c r="F3118" s="135"/>
    </row>
    <row r="3119" spans="1:6" s="7" customFormat="1" ht="18" customHeight="1" x14ac:dyDescent="0.25">
      <c r="A3119" s="60" t="s">
        <v>6519</v>
      </c>
      <c r="B3119" s="61" t="s">
        <v>5218</v>
      </c>
      <c r="C3119" s="61" t="s">
        <v>8694</v>
      </c>
      <c r="D3119" s="61" t="s">
        <v>7388</v>
      </c>
      <c r="E3119" s="146" t="s">
        <v>4387</v>
      </c>
      <c r="F3119" s="135"/>
    </row>
    <row r="3120" spans="1:6" s="7" customFormat="1" ht="18" customHeight="1" x14ac:dyDescent="0.25">
      <c r="A3120" s="58" t="s">
        <v>6519</v>
      </c>
      <c r="B3120" s="59" t="s">
        <v>5218</v>
      </c>
      <c r="C3120" s="59" t="s">
        <v>8694</v>
      </c>
      <c r="D3120" s="59" t="s">
        <v>6519</v>
      </c>
      <c r="E3120" s="141" t="s">
        <v>4388</v>
      </c>
      <c r="F3120" s="135"/>
    </row>
    <row r="3121" spans="1:6" s="7" customFormat="1" ht="18" customHeight="1" x14ac:dyDescent="0.25">
      <c r="A3121" s="58" t="s">
        <v>6519</v>
      </c>
      <c r="B3121" s="59" t="s">
        <v>5218</v>
      </c>
      <c r="C3121" s="59" t="s">
        <v>8694</v>
      </c>
      <c r="D3121" s="59" t="s">
        <v>6521</v>
      </c>
      <c r="E3121" s="141" t="s">
        <v>4389</v>
      </c>
      <c r="F3121" s="135"/>
    </row>
    <row r="3122" spans="1:6" s="7" customFormat="1" ht="18" customHeight="1" x14ac:dyDescent="0.25">
      <c r="A3122" s="58" t="s">
        <v>6519</v>
      </c>
      <c r="B3122" s="59" t="s">
        <v>5218</v>
      </c>
      <c r="C3122" s="59" t="s">
        <v>8694</v>
      </c>
      <c r="D3122" s="59" t="s">
        <v>5653</v>
      </c>
      <c r="E3122" s="141" t="s">
        <v>4390</v>
      </c>
      <c r="F3122" s="135"/>
    </row>
    <row r="3123" spans="1:6" s="7" customFormat="1" ht="18" customHeight="1" x14ac:dyDescent="0.25">
      <c r="A3123" s="58" t="s">
        <v>6519</v>
      </c>
      <c r="B3123" s="59" t="s">
        <v>5218</v>
      </c>
      <c r="C3123" s="59" t="s">
        <v>8694</v>
      </c>
      <c r="D3123" s="59" t="s">
        <v>4783</v>
      </c>
      <c r="E3123" s="141" t="s">
        <v>4391</v>
      </c>
      <c r="F3123" s="135"/>
    </row>
    <row r="3124" spans="1:6" s="7" customFormat="1" ht="18" customHeight="1" x14ac:dyDescent="0.25">
      <c r="A3124" s="58" t="s">
        <v>6519</v>
      </c>
      <c r="B3124" s="59" t="s">
        <v>5218</v>
      </c>
      <c r="C3124" s="59" t="s">
        <v>8694</v>
      </c>
      <c r="D3124" s="59" t="s">
        <v>1218</v>
      </c>
      <c r="E3124" s="141" t="s">
        <v>5898</v>
      </c>
      <c r="F3124" s="135"/>
    </row>
    <row r="3125" spans="1:6" s="7" customFormat="1" ht="18" customHeight="1" x14ac:dyDescent="0.25">
      <c r="A3125" s="60" t="s">
        <v>6519</v>
      </c>
      <c r="B3125" s="61" t="s">
        <v>5218</v>
      </c>
      <c r="C3125" s="61" t="s">
        <v>8694</v>
      </c>
      <c r="D3125" s="61" t="s">
        <v>1220</v>
      </c>
      <c r="E3125" s="146" t="s">
        <v>2582</v>
      </c>
      <c r="F3125" s="135"/>
    </row>
    <row r="3126" spans="1:6" s="7" customFormat="1" ht="18" customHeight="1" x14ac:dyDescent="0.25">
      <c r="A3126" s="58" t="s">
        <v>6519</v>
      </c>
      <c r="B3126" s="59" t="s">
        <v>5218</v>
      </c>
      <c r="C3126" s="59" t="s">
        <v>8694</v>
      </c>
      <c r="D3126" s="57" t="s">
        <v>3907</v>
      </c>
      <c r="E3126" s="141" t="s">
        <v>3476</v>
      </c>
      <c r="F3126" s="135"/>
    </row>
    <row r="3127" spans="1:6" s="7" customFormat="1" ht="18" customHeight="1" x14ac:dyDescent="0.25">
      <c r="A3127" s="58" t="s">
        <v>6519</v>
      </c>
      <c r="B3127" s="59" t="s">
        <v>5218</v>
      </c>
      <c r="C3127" s="59" t="s">
        <v>8694</v>
      </c>
      <c r="D3127" s="57" t="s">
        <v>3909</v>
      </c>
      <c r="E3127" s="141" t="s">
        <v>4380</v>
      </c>
      <c r="F3127" s="135"/>
    </row>
    <row r="3128" spans="1:6" s="7" customFormat="1" ht="18" customHeight="1" x14ac:dyDescent="0.25">
      <c r="A3128" s="58" t="s">
        <v>6519</v>
      </c>
      <c r="B3128" s="59" t="s">
        <v>5218</v>
      </c>
      <c r="C3128" s="59" t="s">
        <v>8694</v>
      </c>
      <c r="D3128" s="57" t="s">
        <v>3911</v>
      </c>
      <c r="E3128" s="141" t="s">
        <v>4381</v>
      </c>
      <c r="F3128" s="135"/>
    </row>
    <row r="3129" spans="1:6" s="7" customFormat="1" ht="18" customHeight="1" x14ac:dyDescent="0.25">
      <c r="A3129" s="58" t="s">
        <v>6519</v>
      </c>
      <c r="B3129" s="59" t="s">
        <v>5218</v>
      </c>
      <c r="C3129" s="59" t="s">
        <v>8694</v>
      </c>
      <c r="D3129" s="57" t="s">
        <v>3913</v>
      </c>
      <c r="E3129" s="141" t="s">
        <v>4382</v>
      </c>
      <c r="F3129" s="135"/>
    </row>
    <row r="3130" spans="1:6" s="7" customFormat="1" ht="18" customHeight="1" x14ac:dyDescent="0.25">
      <c r="A3130" s="58" t="s">
        <v>6519</v>
      </c>
      <c r="B3130" s="59" t="s">
        <v>5218</v>
      </c>
      <c r="C3130" s="59" t="s">
        <v>8694</v>
      </c>
      <c r="D3130" s="57" t="s">
        <v>9833</v>
      </c>
      <c r="E3130" s="141" t="s">
        <v>4383</v>
      </c>
      <c r="F3130" s="135"/>
    </row>
    <row r="3131" spans="1:6" s="7" customFormat="1" ht="18" customHeight="1" x14ac:dyDescent="0.25">
      <c r="A3131" s="60" t="s">
        <v>6519</v>
      </c>
      <c r="B3131" s="61" t="s">
        <v>5218</v>
      </c>
      <c r="C3131" s="61" t="s">
        <v>8694</v>
      </c>
      <c r="D3131" s="61" t="s">
        <v>9835</v>
      </c>
      <c r="E3131" s="146" t="s">
        <v>3481</v>
      </c>
      <c r="F3131" s="135"/>
    </row>
    <row r="3132" spans="1:6" s="7" customFormat="1" ht="18" customHeight="1" x14ac:dyDescent="0.25">
      <c r="A3132" s="56" t="s">
        <v>6519</v>
      </c>
      <c r="B3132" s="57" t="s">
        <v>5218</v>
      </c>
      <c r="C3132" s="59" t="s">
        <v>8694</v>
      </c>
      <c r="D3132" s="57" t="s">
        <v>9837</v>
      </c>
      <c r="E3132" s="141" t="s">
        <v>5820</v>
      </c>
      <c r="F3132" s="135"/>
    </row>
    <row r="3133" spans="1:6" s="7" customFormat="1" ht="18" customHeight="1" x14ac:dyDescent="0.25">
      <c r="A3133" s="56" t="s">
        <v>6519</v>
      </c>
      <c r="B3133" s="57" t="s">
        <v>5218</v>
      </c>
      <c r="C3133" s="59" t="s">
        <v>8694</v>
      </c>
      <c r="D3133" s="57" t="s">
        <v>9164</v>
      </c>
      <c r="E3133" s="141" t="s">
        <v>8490</v>
      </c>
      <c r="F3133" s="135"/>
    </row>
    <row r="3134" spans="1:6" s="7" customFormat="1" ht="18" customHeight="1" x14ac:dyDescent="0.25">
      <c r="A3134" s="56" t="s">
        <v>6519</v>
      </c>
      <c r="B3134" s="57" t="s">
        <v>5218</v>
      </c>
      <c r="C3134" s="59" t="s">
        <v>8694</v>
      </c>
      <c r="D3134" s="57" t="s">
        <v>3056</v>
      </c>
      <c r="E3134" s="141" t="s">
        <v>715</v>
      </c>
      <c r="F3134" s="135"/>
    </row>
    <row r="3135" spans="1:6" s="7" customFormat="1" ht="18" customHeight="1" x14ac:dyDescent="0.25">
      <c r="A3135" s="56" t="s">
        <v>6519</v>
      </c>
      <c r="B3135" s="57" t="s">
        <v>5218</v>
      </c>
      <c r="C3135" s="59" t="s">
        <v>8694</v>
      </c>
      <c r="D3135" s="57" t="s">
        <v>7349</v>
      </c>
      <c r="E3135" s="141" t="s">
        <v>716</v>
      </c>
      <c r="F3135" s="135"/>
    </row>
    <row r="3136" spans="1:6" s="7" customFormat="1" ht="18" customHeight="1" x14ac:dyDescent="0.25">
      <c r="A3136" s="56" t="s">
        <v>6519</v>
      </c>
      <c r="B3136" s="57" t="s">
        <v>5218</v>
      </c>
      <c r="C3136" s="59" t="s">
        <v>8694</v>
      </c>
      <c r="D3136" s="57" t="s">
        <v>7954</v>
      </c>
      <c r="E3136" s="141" t="s">
        <v>717</v>
      </c>
      <c r="F3136" s="135"/>
    </row>
    <row r="3137" spans="1:6" s="7" customFormat="1" ht="18" customHeight="1" x14ac:dyDescent="0.25">
      <c r="A3137" s="54" t="s">
        <v>6519</v>
      </c>
      <c r="B3137" s="55" t="s">
        <v>5218</v>
      </c>
      <c r="C3137" s="55" t="s">
        <v>8847</v>
      </c>
      <c r="D3137" s="55" t="s">
        <v>9563</v>
      </c>
      <c r="E3137" s="120" t="s">
        <v>9925</v>
      </c>
      <c r="F3137" s="135"/>
    </row>
    <row r="3138" spans="1:6" s="7" customFormat="1" ht="18" customHeight="1" x14ac:dyDescent="0.25">
      <c r="A3138" s="60" t="s">
        <v>6519</v>
      </c>
      <c r="B3138" s="61" t="s">
        <v>5218</v>
      </c>
      <c r="C3138" s="61" t="s">
        <v>8847</v>
      </c>
      <c r="D3138" s="61" t="s">
        <v>3002</v>
      </c>
      <c r="E3138" s="146" t="s">
        <v>9926</v>
      </c>
      <c r="F3138" s="135"/>
    </row>
    <row r="3139" spans="1:6" s="7" customFormat="1" ht="18" customHeight="1" x14ac:dyDescent="0.25">
      <c r="A3139" s="58" t="s">
        <v>6519</v>
      </c>
      <c r="B3139" s="59" t="s">
        <v>5218</v>
      </c>
      <c r="C3139" s="59" t="s">
        <v>8847</v>
      </c>
      <c r="D3139" s="59" t="s">
        <v>597</v>
      </c>
      <c r="E3139" s="141" t="s">
        <v>812</v>
      </c>
      <c r="F3139" s="135"/>
    </row>
    <row r="3140" spans="1:6" s="7" customFormat="1" ht="18" customHeight="1" x14ac:dyDescent="0.25">
      <c r="A3140" s="58" t="s">
        <v>6519</v>
      </c>
      <c r="B3140" s="59" t="s">
        <v>5218</v>
      </c>
      <c r="C3140" s="59" t="s">
        <v>8847</v>
      </c>
      <c r="D3140" s="59" t="s">
        <v>2997</v>
      </c>
      <c r="E3140" s="141" t="s">
        <v>670</v>
      </c>
      <c r="F3140" s="135"/>
    </row>
    <row r="3141" spans="1:6" s="7" customFormat="1" ht="18" customHeight="1" x14ac:dyDescent="0.25">
      <c r="A3141" s="58" t="s">
        <v>6519</v>
      </c>
      <c r="B3141" s="59" t="s">
        <v>5218</v>
      </c>
      <c r="C3141" s="59" t="s">
        <v>8847</v>
      </c>
      <c r="D3141" s="59" t="s">
        <v>3905</v>
      </c>
      <c r="E3141" s="141" t="s">
        <v>671</v>
      </c>
      <c r="F3141" s="135"/>
    </row>
    <row r="3142" spans="1:6" s="7" customFormat="1" ht="18" customHeight="1" x14ac:dyDescent="0.25">
      <c r="A3142" s="58" t="s">
        <v>6519</v>
      </c>
      <c r="B3142" s="59" t="s">
        <v>5218</v>
      </c>
      <c r="C3142" s="59" t="s">
        <v>8847</v>
      </c>
      <c r="D3142" s="59" t="s">
        <v>2117</v>
      </c>
      <c r="E3142" s="141" t="s">
        <v>672</v>
      </c>
      <c r="F3142" s="135"/>
    </row>
    <row r="3143" spans="1:6" s="7" customFormat="1" ht="18" customHeight="1" x14ac:dyDescent="0.25">
      <c r="A3143" s="58" t="s">
        <v>6519</v>
      </c>
      <c r="B3143" s="59" t="s">
        <v>5218</v>
      </c>
      <c r="C3143" s="59" t="s">
        <v>8847</v>
      </c>
      <c r="D3143" s="59" t="s">
        <v>2119</v>
      </c>
      <c r="E3143" s="141" t="s">
        <v>673</v>
      </c>
      <c r="F3143" s="135"/>
    </row>
    <row r="3144" spans="1:6" s="7" customFormat="1" ht="18" customHeight="1" x14ac:dyDescent="0.25">
      <c r="A3144" s="60" t="s">
        <v>6519</v>
      </c>
      <c r="B3144" s="61" t="s">
        <v>5218</v>
      </c>
      <c r="C3144" s="61" t="s">
        <v>8847</v>
      </c>
      <c r="D3144" s="61" t="s">
        <v>7388</v>
      </c>
      <c r="E3144" s="146" t="s">
        <v>1398</v>
      </c>
      <c r="F3144" s="135"/>
    </row>
    <row r="3145" spans="1:6" s="7" customFormat="1" ht="18" customHeight="1" x14ac:dyDescent="0.25">
      <c r="A3145" s="58" t="s">
        <v>6519</v>
      </c>
      <c r="B3145" s="59" t="s">
        <v>5218</v>
      </c>
      <c r="C3145" s="59" t="s">
        <v>8847</v>
      </c>
      <c r="D3145" s="59" t="s">
        <v>6519</v>
      </c>
      <c r="E3145" s="141" t="s">
        <v>1399</v>
      </c>
      <c r="F3145" s="135"/>
    </row>
    <row r="3146" spans="1:6" s="7" customFormat="1" ht="18" customHeight="1" x14ac:dyDescent="0.25">
      <c r="A3146" s="58" t="s">
        <v>6519</v>
      </c>
      <c r="B3146" s="59" t="s">
        <v>5218</v>
      </c>
      <c r="C3146" s="59" t="s">
        <v>8847</v>
      </c>
      <c r="D3146" s="59" t="s">
        <v>6521</v>
      </c>
      <c r="E3146" s="141" t="s">
        <v>813</v>
      </c>
      <c r="F3146" s="135"/>
    </row>
    <row r="3147" spans="1:6" s="7" customFormat="1" ht="18" customHeight="1" x14ac:dyDescent="0.25">
      <c r="A3147" s="58" t="s">
        <v>6519</v>
      </c>
      <c r="B3147" s="59" t="s">
        <v>5218</v>
      </c>
      <c r="C3147" s="59" t="s">
        <v>8847</v>
      </c>
      <c r="D3147" s="59" t="s">
        <v>5653</v>
      </c>
      <c r="E3147" s="141" t="s">
        <v>6693</v>
      </c>
      <c r="F3147" s="135"/>
    </row>
    <row r="3148" spans="1:6" s="7" customFormat="1" ht="18" customHeight="1" x14ac:dyDescent="0.25">
      <c r="A3148" s="58" t="s">
        <v>6519</v>
      </c>
      <c r="B3148" s="59" t="s">
        <v>5218</v>
      </c>
      <c r="C3148" s="59" t="s">
        <v>8847</v>
      </c>
      <c r="D3148" s="59" t="s">
        <v>4783</v>
      </c>
      <c r="E3148" s="141" t="s">
        <v>6694</v>
      </c>
      <c r="F3148" s="135"/>
    </row>
    <row r="3149" spans="1:6" s="7" customFormat="1" ht="18" customHeight="1" x14ac:dyDescent="0.25">
      <c r="A3149" s="58" t="s">
        <v>6519</v>
      </c>
      <c r="B3149" s="59" t="s">
        <v>5218</v>
      </c>
      <c r="C3149" s="59" t="s">
        <v>8847</v>
      </c>
      <c r="D3149" s="59" t="s">
        <v>1218</v>
      </c>
      <c r="E3149" s="141" t="s">
        <v>6695</v>
      </c>
      <c r="F3149" s="135"/>
    </row>
    <row r="3150" spans="1:6" s="7" customFormat="1" ht="18" customHeight="1" x14ac:dyDescent="0.25">
      <c r="A3150" s="60" t="s">
        <v>6519</v>
      </c>
      <c r="B3150" s="61" t="s">
        <v>5218</v>
      </c>
      <c r="C3150" s="61" t="s">
        <v>8847</v>
      </c>
      <c r="D3150" s="61" t="s">
        <v>1220</v>
      </c>
      <c r="E3150" s="146" t="s">
        <v>6696</v>
      </c>
      <c r="F3150" s="135"/>
    </row>
    <row r="3151" spans="1:6" s="7" customFormat="1" ht="18" customHeight="1" x14ac:dyDescent="0.25">
      <c r="A3151" s="58" t="s">
        <v>6519</v>
      </c>
      <c r="B3151" s="59" t="s">
        <v>5218</v>
      </c>
      <c r="C3151" s="59" t="s">
        <v>8847</v>
      </c>
      <c r="D3151" s="57" t="s">
        <v>3907</v>
      </c>
      <c r="E3151" s="141" t="s">
        <v>1387</v>
      </c>
      <c r="F3151" s="135"/>
    </row>
    <row r="3152" spans="1:6" s="7" customFormat="1" ht="18" customHeight="1" x14ac:dyDescent="0.25">
      <c r="A3152" s="58" t="s">
        <v>6519</v>
      </c>
      <c r="B3152" s="59" t="s">
        <v>5218</v>
      </c>
      <c r="C3152" s="59" t="s">
        <v>8847</v>
      </c>
      <c r="D3152" s="57" t="s">
        <v>3909</v>
      </c>
      <c r="E3152" s="141" t="s">
        <v>1388</v>
      </c>
      <c r="F3152" s="135"/>
    </row>
    <row r="3153" spans="1:6" s="7" customFormat="1" ht="18" customHeight="1" x14ac:dyDescent="0.25">
      <c r="A3153" s="58" t="s">
        <v>6519</v>
      </c>
      <c r="B3153" s="59" t="s">
        <v>5218</v>
      </c>
      <c r="C3153" s="59" t="s">
        <v>8847</v>
      </c>
      <c r="D3153" s="57" t="s">
        <v>3911</v>
      </c>
      <c r="E3153" s="141" t="s">
        <v>1389</v>
      </c>
      <c r="F3153" s="135"/>
    </row>
    <row r="3154" spans="1:6" s="7" customFormat="1" ht="18" customHeight="1" x14ac:dyDescent="0.25">
      <c r="A3154" s="58" t="s">
        <v>6519</v>
      </c>
      <c r="B3154" s="59" t="s">
        <v>5218</v>
      </c>
      <c r="C3154" s="59" t="s">
        <v>8847</v>
      </c>
      <c r="D3154" s="57" t="s">
        <v>3913</v>
      </c>
      <c r="E3154" s="141" t="s">
        <v>1390</v>
      </c>
      <c r="F3154" s="135"/>
    </row>
    <row r="3155" spans="1:6" s="7" customFormat="1" ht="18" customHeight="1" x14ac:dyDescent="0.25">
      <c r="A3155" s="58" t="s">
        <v>6519</v>
      </c>
      <c r="B3155" s="59" t="s">
        <v>5218</v>
      </c>
      <c r="C3155" s="59" t="s">
        <v>8847</v>
      </c>
      <c r="D3155" s="57" t="s">
        <v>9833</v>
      </c>
      <c r="E3155" s="141" t="s">
        <v>1391</v>
      </c>
      <c r="F3155" s="135"/>
    </row>
    <row r="3156" spans="1:6" s="7" customFormat="1" ht="18" customHeight="1" x14ac:dyDescent="0.25">
      <c r="A3156" s="60" t="s">
        <v>6519</v>
      </c>
      <c r="B3156" s="61" t="s">
        <v>5218</v>
      </c>
      <c r="C3156" s="61" t="s">
        <v>8847</v>
      </c>
      <c r="D3156" s="61" t="s">
        <v>9835</v>
      </c>
      <c r="E3156" s="146" t="s">
        <v>1392</v>
      </c>
      <c r="F3156" s="135"/>
    </row>
    <row r="3157" spans="1:6" s="7" customFormat="1" ht="18" customHeight="1" x14ac:dyDescent="0.25">
      <c r="A3157" s="56" t="s">
        <v>6519</v>
      </c>
      <c r="B3157" s="57" t="s">
        <v>5218</v>
      </c>
      <c r="C3157" s="59" t="s">
        <v>8847</v>
      </c>
      <c r="D3157" s="57" t="s">
        <v>9837</v>
      </c>
      <c r="E3157" s="141" t="s">
        <v>819</v>
      </c>
      <c r="F3157" s="135"/>
    </row>
    <row r="3158" spans="1:6" s="7" customFormat="1" ht="18" customHeight="1" x14ac:dyDescent="0.25">
      <c r="A3158" s="56" t="s">
        <v>6519</v>
      </c>
      <c r="B3158" s="57" t="s">
        <v>5218</v>
      </c>
      <c r="C3158" s="59" t="s">
        <v>8847</v>
      </c>
      <c r="D3158" s="57" t="s">
        <v>9164</v>
      </c>
      <c r="E3158" s="141" t="s">
        <v>820</v>
      </c>
      <c r="F3158" s="135"/>
    </row>
    <row r="3159" spans="1:6" s="7" customFormat="1" ht="18" customHeight="1" x14ac:dyDescent="0.25">
      <c r="A3159" s="56" t="s">
        <v>6519</v>
      </c>
      <c r="B3159" s="57" t="s">
        <v>5218</v>
      </c>
      <c r="C3159" s="59" t="s">
        <v>8847</v>
      </c>
      <c r="D3159" s="57" t="s">
        <v>3056</v>
      </c>
      <c r="E3159" s="141" t="s">
        <v>9330</v>
      </c>
      <c r="F3159" s="135"/>
    </row>
    <row r="3160" spans="1:6" s="7" customFormat="1" ht="18" customHeight="1" x14ac:dyDescent="0.25">
      <c r="A3160" s="56" t="s">
        <v>6519</v>
      </c>
      <c r="B3160" s="57" t="s">
        <v>5218</v>
      </c>
      <c r="C3160" s="59" t="s">
        <v>8847</v>
      </c>
      <c r="D3160" s="57" t="s">
        <v>7349</v>
      </c>
      <c r="E3160" s="141" t="s">
        <v>9331</v>
      </c>
      <c r="F3160" s="135"/>
    </row>
    <row r="3161" spans="1:6" s="7" customFormat="1" ht="18" customHeight="1" x14ac:dyDescent="0.25">
      <c r="A3161" s="56" t="s">
        <v>6519</v>
      </c>
      <c r="B3161" s="57" t="s">
        <v>5218</v>
      </c>
      <c r="C3161" s="59" t="s">
        <v>8847</v>
      </c>
      <c r="D3161" s="57" t="s">
        <v>7954</v>
      </c>
      <c r="E3161" s="141" t="s">
        <v>5008</v>
      </c>
      <c r="F3161" s="135"/>
    </row>
    <row r="3162" spans="1:6" s="7" customFormat="1" ht="18" customHeight="1" x14ac:dyDescent="0.25">
      <c r="A3162" s="54" t="s">
        <v>6519</v>
      </c>
      <c r="B3162" s="55" t="s">
        <v>5218</v>
      </c>
      <c r="C3162" s="55" t="s">
        <v>1331</v>
      </c>
      <c r="D3162" s="55" t="s">
        <v>9563</v>
      </c>
      <c r="E3162" s="120" t="s">
        <v>9370</v>
      </c>
      <c r="F3162" s="135"/>
    </row>
    <row r="3163" spans="1:6" s="7" customFormat="1" ht="18" customHeight="1" x14ac:dyDescent="0.25">
      <c r="A3163" s="60" t="s">
        <v>6519</v>
      </c>
      <c r="B3163" s="61" t="s">
        <v>5218</v>
      </c>
      <c r="C3163" s="61" t="s">
        <v>1331</v>
      </c>
      <c r="D3163" s="61" t="s">
        <v>3002</v>
      </c>
      <c r="E3163" s="146" t="s">
        <v>8506</v>
      </c>
      <c r="F3163" s="135"/>
    </row>
    <row r="3164" spans="1:6" s="7" customFormat="1" ht="18" customHeight="1" x14ac:dyDescent="0.25">
      <c r="A3164" s="58" t="s">
        <v>6519</v>
      </c>
      <c r="B3164" s="59" t="s">
        <v>5218</v>
      </c>
      <c r="C3164" s="59" t="s">
        <v>1331</v>
      </c>
      <c r="D3164" s="59" t="s">
        <v>597</v>
      </c>
      <c r="E3164" s="155" t="s">
        <v>8507</v>
      </c>
      <c r="F3164" s="135"/>
    </row>
    <row r="3165" spans="1:6" s="7" customFormat="1" ht="18" customHeight="1" x14ac:dyDescent="0.25">
      <c r="A3165" s="56" t="s">
        <v>6519</v>
      </c>
      <c r="B3165" s="57" t="s">
        <v>5218</v>
      </c>
      <c r="C3165" s="57" t="s">
        <v>1331</v>
      </c>
      <c r="D3165" s="57" t="s">
        <v>2997</v>
      </c>
      <c r="E3165" s="141" t="s">
        <v>6739</v>
      </c>
      <c r="F3165" s="135"/>
    </row>
    <row r="3166" spans="1:6" s="7" customFormat="1" ht="18" customHeight="1" x14ac:dyDescent="0.25">
      <c r="A3166" s="56" t="s">
        <v>6519</v>
      </c>
      <c r="B3166" s="57" t="s">
        <v>5218</v>
      </c>
      <c r="C3166" s="57" t="s">
        <v>1331</v>
      </c>
      <c r="D3166" s="57" t="s">
        <v>3905</v>
      </c>
      <c r="E3166" s="141" t="s">
        <v>9389</v>
      </c>
      <c r="F3166" s="135"/>
    </row>
    <row r="3167" spans="1:6" s="7" customFormat="1" ht="18" customHeight="1" x14ac:dyDescent="0.25">
      <c r="A3167" s="56" t="s">
        <v>6519</v>
      </c>
      <c r="B3167" s="57" t="s">
        <v>5218</v>
      </c>
      <c r="C3167" s="57" t="s">
        <v>1331</v>
      </c>
      <c r="D3167" s="57" t="s">
        <v>2117</v>
      </c>
      <c r="E3167" s="141" t="s">
        <v>3239</v>
      </c>
      <c r="F3167" s="135"/>
    </row>
    <row r="3168" spans="1:6" s="7" customFormat="1" ht="18" customHeight="1" x14ac:dyDescent="0.25">
      <c r="A3168" s="56" t="s">
        <v>6519</v>
      </c>
      <c r="B3168" s="57" t="s">
        <v>5218</v>
      </c>
      <c r="C3168" s="57" t="s">
        <v>1331</v>
      </c>
      <c r="D3168" s="57" t="s">
        <v>2119</v>
      </c>
      <c r="E3168" s="141" t="s">
        <v>10156</v>
      </c>
      <c r="F3168" s="135"/>
    </row>
    <row r="3169" spans="1:6" s="7" customFormat="1" ht="18" customHeight="1" x14ac:dyDescent="0.25">
      <c r="A3169" s="60" t="s">
        <v>6519</v>
      </c>
      <c r="B3169" s="61" t="s">
        <v>5218</v>
      </c>
      <c r="C3169" s="61" t="s">
        <v>1331</v>
      </c>
      <c r="D3169" s="61" t="s">
        <v>7388</v>
      </c>
      <c r="E3169" s="146" t="s">
        <v>10157</v>
      </c>
      <c r="F3169" s="135"/>
    </row>
    <row r="3170" spans="1:6" s="7" customFormat="1" ht="18" customHeight="1" x14ac:dyDescent="0.25">
      <c r="A3170" s="58" t="s">
        <v>6519</v>
      </c>
      <c r="B3170" s="59" t="s">
        <v>5218</v>
      </c>
      <c r="C3170" s="59" t="s">
        <v>1331</v>
      </c>
      <c r="D3170" s="59" t="s">
        <v>6519</v>
      </c>
      <c r="E3170" s="155" t="s">
        <v>10158</v>
      </c>
      <c r="F3170" s="135"/>
    </row>
    <row r="3171" spans="1:6" s="7" customFormat="1" ht="18" customHeight="1" x14ac:dyDescent="0.25">
      <c r="A3171" s="56" t="s">
        <v>6519</v>
      </c>
      <c r="B3171" s="57" t="s">
        <v>5218</v>
      </c>
      <c r="C3171" s="57" t="s">
        <v>1331</v>
      </c>
      <c r="D3171" s="57" t="s">
        <v>6521</v>
      </c>
      <c r="E3171" s="141" t="s">
        <v>2352</v>
      </c>
      <c r="F3171" s="135"/>
    </row>
    <row r="3172" spans="1:6" s="7" customFormat="1" ht="18" customHeight="1" x14ac:dyDescent="0.25">
      <c r="A3172" s="56" t="s">
        <v>6519</v>
      </c>
      <c r="B3172" s="57" t="s">
        <v>5218</v>
      </c>
      <c r="C3172" s="57" t="s">
        <v>1331</v>
      </c>
      <c r="D3172" s="57" t="s">
        <v>5653</v>
      </c>
      <c r="E3172" s="141" t="s">
        <v>2353</v>
      </c>
      <c r="F3172" s="135"/>
    </row>
    <row r="3173" spans="1:6" s="7" customFormat="1" ht="18" customHeight="1" x14ac:dyDescent="0.25">
      <c r="A3173" s="56" t="s">
        <v>6519</v>
      </c>
      <c r="B3173" s="57" t="s">
        <v>5218</v>
      </c>
      <c r="C3173" s="57" t="s">
        <v>1331</v>
      </c>
      <c r="D3173" s="57" t="s">
        <v>4783</v>
      </c>
      <c r="E3173" s="141" t="s">
        <v>2354</v>
      </c>
      <c r="F3173" s="135"/>
    </row>
    <row r="3174" spans="1:6" s="7" customFormat="1" ht="18" customHeight="1" x14ac:dyDescent="0.25">
      <c r="A3174" s="56" t="s">
        <v>6519</v>
      </c>
      <c r="B3174" s="57" t="s">
        <v>5218</v>
      </c>
      <c r="C3174" s="57" t="s">
        <v>1331</v>
      </c>
      <c r="D3174" s="57" t="s">
        <v>1218</v>
      </c>
      <c r="E3174" s="141" t="s">
        <v>9264</v>
      </c>
      <c r="F3174" s="135"/>
    </row>
    <row r="3175" spans="1:6" s="7" customFormat="1" ht="18" customHeight="1" x14ac:dyDescent="0.25">
      <c r="A3175" s="60" t="s">
        <v>6519</v>
      </c>
      <c r="B3175" s="61" t="s">
        <v>5218</v>
      </c>
      <c r="C3175" s="61" t="s">
        <v>1331</v>
      </c>
      <c r="D3175" s="61" t="s">
        <v>1220</v>
      </c>
      <c r="E3175" s="146" t="s">
        <v>8387</v>
      </c>
      <c r="F3175" s="135"/>
    </row>
    <row r="3176" spans="1:6" s="7" customFormat="1" ht="18" customHeight="1" x14ac:dyDescent="0.25">
      <c r="A3176" s="58" t="s">
        <v>6519</v>
      </c>
      <c r="B3176" s="59" t="s">
        <v>5218</v>
      </c>
      <c r="C3176" s="59" t="s">
        <v>1331</v>
      </c>
      <c r="D3176" s="59" t="s">
        <v>3907</v>
      </c>
      <c r="E3176" s="155" t="s">
        <v>8388</v>
      </c>
      <c r="F3176" s="135"/>
    </row>
    <row r="3177" spans="1:6" s="7" customFormat="1" ht="18" customHeight="1" x14ac:dyDescent="0.25">
      <c r="A3177" s="56" t="s">
        <v>6519</v>
      </c>
      <c r="B3177" s="57" t="s">
        <v>5218</v>
      </c>
      <c r="C3177" s="57" t="s">
        <v>1331</v>
      </c>
      <c r="D3177" s="57" t="s">
        <v>3909</v>
      </c>
      <c r="E3177" s="141" t="s">
        <v>7499</v>
      </c>
      <c r="F3177" s="135"/>
    </row>
    <row r="3178" spans="1:6" s="7" customFormat="1" ht="18" customHeight="1" x14ac:dyDescent="0.25">
      <c r="A3178" s="56" t="s">
        <v>6519</v>
      </c>
      <c r="B3178" s="57" t="s">
        <v>5218</v>
      </c>
      <c r="C3178" s="57" t="s">
        <v>1331</v>
      </c>
      <c r="D3178" s="57" t="s">
        <v>3911</v>
      </c>
      <c r="E3178" s="141" t="s">
        <v>6232</v>
      </c>
      <c r="F3178" s="135"/>
    </row>
    <row r="3179" spans="1:6" s="7" customFormat="1" ht="18" customHeight="1" x14ac:dyDescent="0.25">
      <c r="A3179" s="56" t="s">
        <v>6519</v>
      </c>
      <c r="B3179" s="57" t="s">
        <v>5218</v>
      </c>
      <c r="C3179" s="57" t="s">
        <v>1331</v>
      </c>
      <c r="D3179" s="57" t="s">
        <v>3913</v>
      </c>
      <c r="E3179" s="141" t="s">
        <v>6233</v>
      </c>
      <c r="F3179" s="135"/>
    </row>
    <row r="3180" spans="1:6" s="7" customFormat="1" ht="18" customHeight="1" x14ac:dyDescent="0.25">
      <c r="A3180" s="56" t="s">
        <v>6519</v>
      </c>
      <c r="B3180" s="57" t="s">
        <v>5218</v>
      </c>
      <c r="C3180" s="57" t="s">
        <v>1331</v>
      </c>
      <c r="D3180" s="57" t="s">
        <v>9833</v>
      </c>
      <c r="E3180" s="141" t="s">
        <v>6373</v>
      </c>
      <c r="F3180" s="135"/>
    </row>
    <row r="3181" spans="1:6" s="7" customFormat="1" ht="18" customHeight="1" x14ac:dyDescent="0.25">
      <c r="A3181" s="54" t="s">
        <v>6519</v>
      </c>
      <c r="B3181" s="55" t="s">
        <v>5218</v>
      </c>
      <c r="C3181" s="55" t="s">
        <v>6254</v>
      </c>
      <c r="D3181" s="55" t="s">
        <v>9563</v>
      </c>
      <c r="E3181" s="120" t="s">
        <v>6761</v>
      </c>
      <c r="F3181" s="135"/>
    </row>
    <row r="3182" spans="1:6" s="7" customFormat="1" ht="18" customHeight="1" x14ac:dyDescent="0.25">
      <c r="A3182" s="56" t="s">
        <v>6519</v>
      </c>
      <c r="B3182" s="57" t="s">
        <v>5218</v>
      </c>
      <c r="C3182" s="57" t="s">
        <v>6254</v>
      </c>
      <c r="D3182" s="57" t="s">
        <v>600</v>
      </c>
      <c r="E3182" s="141" t="s">
        <v>5755</v>
      </c>
      <c r="F3182" s="135"/>
    </row>
    <row r="3183" spans="1:6" s="7" customFormat="1" ht="18" customHeight="1" x14ac:dyDescent="0.25">
      <c r="A3183" s="56" t="s">
        <v>6519</v>
      </c>
      <c r="B3183" s="57" t="s">
        <v>5218</v>
      </c>
      <c r="C3183" s="57" t="s">
        <v>6254</v>
      </c>
      <c r="D3183" s="57" t="s">
        <v>602</v>
      </c>
      <c r="E3183" s="141" t="s">
        <v>5874</v>
      </c>
      <c r="F3183" s="135"/>
    </row>
    <row r="3184" spans="1:6" s="7" customFormat="1" ht="18" customHeight="1" x14ac:dyDescent="0.25">
      <c r="A3184" s="56" t="s">
        <v>6519</v>
      </c>
      <c r="B3184" s="57" t="s">
        <v>5218</v>
      </c>
      <c r="C3184" s="57" t="s">
        <v>6254</v>
      </c>
      <c r="D3184" s="57" t="s">
        <v>604</v>
      </c>
      <c r="E3184" s="141" t="s">
        <v>9269</v>
      </c>
      <c r="F3184" s="135"/>
    </row>
    <row r="3185" spans="1:6" s="7" customFormat="1" ht="18" customHeight="1" x14ac:dyDescent="0.25">
      <c r="A3185" s="56" t="s">
        <v>6519</v>
      </c>
      <c r="B3185" s="57" t="s">
        <v>5218</v>
      </c>
      <c r="C3185" s="57" t="s">
        <v>6254</v>
      </c>
      <c r="D3185" s="57" t="s">
        <v>606</v>
      </c>
      <c r="E3185" s="141" t="s">
        <v>8389</v>
      </c>
      <c r="F3185" s="135"/>
    </row>
    <row r="3186" spans="1:6" s="7" customFormat="1" ht="18" customHeight="1" x14ac:dyDescent="0.25">
      <c r="A3186" s="56" t="s">
        <v>6519</v>
      </c>
      <c r="B3186" s="57" t="s">
        <v>5218</v>
      </c>
      <c r="C3186" s="57" t="s">
        <v>6254</v>
      </c>
      <c r="D3186" s="57" t="s">
        <v>5216</v>
      </c>
      <c r="E3186" s="141" t="s">
        <v>3236</v>
      </c>
      <c r="F3186" s="135"/>
    </row>
    <row r="3187" spans="1:6" s="7" customFormat="1" ht="18" customHeight="1" x14ac:dyDescent="0.25">
      <c r="A3187" s="54" t="s">
        <v>6519</v>
      </c>
      <c r="B3187" s="55" t="s">
        <v>5218</v>
      </c>
      <c r="C3187" s="55" t="s">
        <v>787</v>
      </c>
      <c r="D3187" s="55" t="s">
        <v>9563</v>
      </c>
      <c r="E3187" s="120" t="s">
        <v>9374</v>
      </c>
      <c r="F3187" s="135"/>
    </row>
    <row r="3188" spans="1:6" s="7" customFormat="1" ht="18" customHeight="1" x14ac:dyDescent="0.25">
      <c r="A3188" s="60" t="s">
        <v>6519</v>
      </c>
      <c r="B3188" s="61" t="s">
        <v>5218</v>
      </c>
      <c r="C3188" s="61" t="s">
        <v>787</v>
      </c>
      <c r="D3188" s="61" t="s">
        <v>3002</v>
      </c>
      <c r="E3188" s="146" t="s">
        <v>9375</v>
      </c>
      <c r="F3188" s="135"/>
    </row>
    <row r="3189" spans="1:6" s="7" customFormat="1" ht="18" customHeight="1" x14ac:dyDescent="0.25">
      <c r="A3189" s="56" t="s">
        <v>6519</v>
      </c>
      <c r="B3189" s="57" t="s">
        <v>5218</v>
      </c>
      <c r="C3189" s="57" t="s">
        <v>787</v>
      </c>
      <c r="D3189" s="57" t="s">
        <v>597</v>
      </c>
      <c r="E3189" s="141" t="s">
        <v>9376</v>
      </c>
      <c r="F3189" s="135"/>
    </row>
    <row r="3190" spans="1:6" s="7" customFormat="1" ht="18" customHeight="1" x14ac:dyDescent="0.25">
      <c r="A3190" s="56" t="s">
        <v>6519</v>
      </c>
      <c r="B3190" s="57" t="s">
        <v>5218</v>
      </c>
      <c r="C3190" s="57" t="s">
        <v>787</v>
      </c>
      <c r="D3190" s="57" t="s">
        <v>2997</v>
      </c>
      <c r="E3190" s="141" t="s">
        <v>9377</v>
      </c>
      <c r="F3190" s="135"/>
    </row>
    <row r="3191" spans="1:6" s="7" customFormat="1" ht="18" customHeight="1" x14ac:dyDescent="0.25">
      <c r="A3191" s="56" t="s">
        <v>6519</v>
      </c>
      <c r="B3191" s="57" t="s">
        <v>5218</v>
      </c>
      <c r="C3191" s="57" t="s">
        <v>787</v>
      </c>
      <c r="D3191" s="57" t="s">
        <v>3905</v>
      </c>
      <c r="E3191" s="141" t="s">
        <v>9378</v>
      </c>
      <c r="F3191" s="135"/>
    </row>
    <row r="3192" spans="1:6" s="7" customFormat="1" ht="18" customHeight="1" x14ac:dyDescent="0.25">
      <c r="A3192" s="56" t="s">
        <v>6519</v>
      </c>
      <c r="B3192" s="57" t="s">
        <v>5218</v>
      </c>
      <c r="C3192" s="57" t="s">
        <v>787</v>
      </c>
      <c r="D3192" s="57" t="s">
        <v>2117</v>
      </c>
      <c r="E3192" s="141" t="s">
        <v>9388</v>
      </c>
      <c r="F3192" s="135"/>
    </row>
    <row r="3193" spans="1:6" s="7" customFormat="1" ht="18" customHeight="1" x14ac:dyDescent="0.25">
      <c r="A3193" s="56" t="s">
        <v>6519</v>
      </c>
      <c r="B3193" s="57" t="s">
        <v>5218</v>
      </c>
      <c r="C3193" s="57" t="s">
        <v>787</v>
      </c>
      <c r="D3193" s="57" t="s">
        <v>2119</v>
      </c>
      <c r="E3193" s="141" t="s">
        <v>7684</v>
      </c>
      <c r="F3193" s="135"/>
    </row>
    <row r="3194" spans="1:6" s="7" customFormat="1" ht="18" customHeight="1" x14ac:dyDescent="0.25">
      <c r="A3194" s="60" t="s">
        <v>6519</v>
      </c>
      <c r="B3194" s="61" t="s">
        <v>5218</v>
      </c>
      <c r="C3194" s="61" t="s">
        <v>787</v>
      </c>
      <c r="D3194" s="61" t="s">
        <v>7388</v>
      </c>
      <c r="E3194" s="146" t="s">
        <v>7685</v>
      </c>
      <c r="F3194" s="135"/>
    </row>
    <row r="3195" spans="1:6" s="7" customFormat="1" ht="18" customHeight="1" x14ac:dyDescent="0.25">
      <c r="A3195" s="56" t="s">
        <v>6519</v>
      </c>
      <c r="B3195" s="57" t="s">
        <v>5218</v>
      </c>
      <c r="C3195" s="57" t="s">
        <v>787</v>
      </c>
      <c r="D3195" s="57" t="s">
        <v>6519</v>
      </c>
      <c r="E3195" s="141" t="s">
        <v>7686</v>
      </c>
      <c r="F3195" s="135"/>
    </row>
    <row r="3196" spans="1:6" s="7" customFormat="1" ht="18" customHeight="1" x14ac:dyDescent="0.25">
      <c r="A3196" s="56" t="s">
        <v>6519</v>
      </c>
      <c r="B3196" s="57" t="s">
        <v>5218</v>
      </c>
      <c r="C3196" s="57" t="s">
        <v>787</v>
      </c>
      <c r="D3196" s="57" t="s">
        <v>6521</v>
      </c>
      <c r="E3196" s="141" t="s">
        <v>7687</v>
      </c>
      <c r="F3196" s="135"/>
    </row>
    <row r="3197" spans="1:6" s="7" customFormat="1" ht="18" customHeight="1" x14ac:dyDescent="0.25">
      <c r="A3197" s="56" t="s">
        <v>6519</v>
      </c>
      <c r="B3197" s="57" t="s">
        <v>5218</v>
      </c>
      <c r="C3197" s="57" t="s">
        <v>787</v>
      </c>
      <c r="D3197" s="57" t="s">
        <v>5653</v>
      </c>
      <c r="E3197" s="141" t="s">
        <v>7688</v>
      </c>
      <c r="F3197" s="135"/>
    </row>
    <row r="3198" spans="1:6" s="7" customFormat="1" ht="18" customHeight="1" x14ac:dyDescent="0.25">
      <c r="A3198" s="56" t="s">
        <v>6519</v>
      </c>
      <c r="B3198" s="57" t="s">
        <v>5218</v>
      </c>
      <c r="C3198" s="57" t="s">
        <v>787</v>
      </c>
      <c r="D3198" s="57" t="s">
        <v>4783</v>
      </c>
      <c r="E3198" s="141" t="s">
        <v>7689</v>
      </c>
      <c r="F3198" s="135"/>
    </row>
    <row r="3199" spans="1:6" s="7" customFormat="1" ht="18" customHeight="1" x14ac:dyDescent="0.25">
      <c r="A3199" s="56" t="s">
        <v>6519</v>
      </c>
      <c r="B3199" s="57" t="s">
        <v>5218</v>
      </c>
      <c r="C3199" s="57" t="s">
        <v>787</v>
      </c>
      <c r="D3199" s="57" t="s">
        <v>1218</v>
      </c>
      <c r="E3199" s="141" t="s">
        <v>7690</v>
      </c>
      <c r="F3199" s="135"/>
    </row>
    <row r="3200" spans="1:6" s="7" customFormat="1" ht="18" customHeight="1" x14ac:dyDescent="0.25">
      <c r="A3200" s="60" t="s">
        <v>6519</v>
      </c>
      <c r="B3200" s="61" t="s">
        <v>5218</v>
      </c>
      <c r="C3200" s="61" t="s">
        <v>787</v>
      </c>
      <c r="D3200" s="61" t="s">
        <v>1220</v>
      </c>
      <c r="E3200" s="146" t="s">
        <v>7691</v>
      </c>
      <c r="F3200" s="135"/>
    </row>
    <row r="3201" spans="1:6" s="7" customFormat="1" ht="18" customHeight="1" x14ac:dyDescent="0.25">
      <c r="A3201" s="56" t="s">
        <v>6519</v>
      </c>
      <c r="B3201" s="57" t="s">
        <v>5218</v>
      </c>
      <c r="C3201" s="57" t="s">
        <v>787</v>
      </c>
      <c r="D3201" s="57" t="s">
        <v>3907</v>
      </c>
      <c r="E3201" s="141" t="s">
        <v>8198</v>
      </c>
      <c r="F3201" s="135"/>
    </row>
    <row r="3202" spans="1:6" s="7" customFormat="1" ht="18" customHeight="1" x14ac:dyDescent="0.25">
      <c r="A3202" s="56" t="s">
        <v>6519</v>
      </c>
      <c r="B3202" s="57" t="s">
        <v>5218</v>
      </c>
      <c r="C3202" s="57" t="s">
        <v>787</v>
      </c>
      <c r="D3202" s="57" t="s">
        <v>3909</v>
      </c>
      <c r="E3202" s="141" t="s">
        <v>2300</v>
      </c>
      <c r="F3202" s="135"/>
    </row>
    <row r="3203" spans="1:6" s="7" customFormat="1" ht="18" customHeight="1" x14ac:dyDescent="0.25">
      <c r="A3203" s="56" t="s">
        <v>6519</v>
      </c>
      <c r="B3203" s="57" t="s">
        <v>5218</v>
      </c>
      <c r="C3203" s="57" t="s">
        <v>787</v>
      </c>
      <c r="D3203" s="57" t="s">
        <v>3911</v>
      </c>
      <c r="E3203" s="141" t="s">
        <v>9917</v>
      </c>
      <c r="F3203" s="135"/>
    </row>
    <row r="3204" spans="1:6" s="7" customFormat="1" ht="18" customHeight="1" x14ac:dyDescent="0.25">
      <c r="A3204" s="56" t="s">
        <v>6519</v>
      </c>
      <c r="B3204" s="57" t="s">
        <v>5218</v>
      </c>
      <c r="C3204" s="57" t="s">
        <v>787</v>
      </c>
      <c r="D3204" s="57" t="s">
        <v>3913</v>
      </c>
      <c r="E3204" s="141" t="s">
        <v>3176</v>
      </c>
      <c r="F3204" s="135"/>
    </row>
    <row r="3205" spans="1:6" s="7" customFormat="1" ht="18" customHeight="1" x14ac:dyDescent="0.25">
      <c r="A3205" s="56" t="s">
        <v>6519</v>
      </c>
      <c r="B3205" s="57" t="s">
        <v>5218</v>
      </c>
      <c r="C3205" s="57" t="s">
        <v>787</v>
      </c>
      <c r="D3205" s="57" t="s">
        <v>9833</v>
      </c>
      <c r="E3205" s="141" t="s">
        <v>4072</v>
      </c>
      <c r="F3205" s="135"/>
    </row>
    <row r="3206" spans="1:6" s="7" customFormat="1" ht="18" customHeight="1" x14ac:dyDescent="0.25">
      <c r="A3206" s="60" t="s">
        <v>6519</v>
      </c>
      <c r="B3206" s="61" t="s">
        <v>5218</v>
      </c>
      <c r="C3206" s="61" t="s">
        <v>787</v>
      </c>
      <c r="D3206" s="61" t="s">
        <v>9835</v>
      </c>
      <c r="E3206" s="146" t="s">
        <v>4073</v>
      </c>
      <c r="F3206" s="135"/>
    </row>
    <row r="3207" spans="1:6" s="7" customFormat="1" ht="18" customHeight="1" x14ac:dyDescent="0.25">
      <c r="A3207" s="56" t="s">
        <v>6519</v>
      </c>
      <c r="B3207" s="57" t="s">
        <v>5218</v>
      </c>
      <c r="C3207" s="57" t="s">
        <v>787</v>
      </c>
      <c r="D3207" s="57" t="s">
        <v>9837</v>
      </c>
      <c r="E3207" s="141" t="s">
        <v>9916</v>
      </c>
      <c r="F3207" s="135"/>
    </row>
    <row r="3208" spans="1:6" s="7" customFormat="1" ht="18" customHeight="1" x14ac:dyDescent="0.25">
      <c r="A3208" s="56" t="s">
        <v>6519</v>
      </c>
      <c r="B3208" s="57" t="s">
        <v>5218</v>
      </c>
      <c r="C3208" s="57" t="s">
        <v>787</v>
      </c>
      <c r="D3208" s="57" t="s">
        <v>9164</v>
      </c>
      <c r="E3208" s="141" t="s">
        <v>5609</v>
      </c>
      <c r="F3208" s="135"/>
    </row>
    <row r="3209" spans="1:6" s="7" customFormat="1" ht="18" customHeight="1" x14ac:dyDescent="0.25">
      <c r="A3209" s="56" t="s">
        <v>6519</v>
      </c>
      <c r="B3209" s="57" t="s">
        <v>5218</v>
      </c>
      <c r="C3209" s="57" t="s">
        <v>787</v>
      </c>
      <c r="D3209" s="57" t="s">
        <v>3056</v>
      </c>
      <c r="E3209" s="141" t="s">
        <v>6487</v>
      </c>
      <c r="F3209" s="135"/>
    </row>
    <row r="3210" spans="1:6" s="7" customFormat="1" ht="18" customHeight="1" x14ac:dyDescent="0.25">
      <c r="A3210" s="56" t="s">
        <v>6519</v>
      </c>
      <c r="B3210" s="57" t="s">
        <v>5218</v>
      </c>
      <c r="C3210" s="57" t="s">
        <v>787</v>
      </c>
      <c r="D3210" s="57" t="s">
        <v>7349</v>
      </c>
      <c r="E3210" s="141" t="s">
        <v>6488</v>
      </c>
      <c r="F3210" s="135"/>
    </row>
    <row r="3211" spans="1:6" s="7" customFormat="1" ht="18" customHeight="1" x14ac:dyDescent="0.25">
      <c r="A3211" s="56" t="s">
        <v>6519</v>
      </c>
      <c r="B3211" s="57" t="s">
        <v>5218</v>
      </c>
      <c r="C3211" s="57" t="s">
        <v>787</v>
      </c>
      <c r="D3211" s="57" t="s">
        <v>7954</v>
      </c>
      <c r="E3211" s="141" t="s">
        <v>6489</v>
      </c>
      <c r="F3211" s="135"/>
    </row>
    <row r="3212" spans="1:6" s="7" customFormat="1" ht="18" customHeight="1" x14ac:dyDescent="0.25">
      <c r="A3212" s="60" t="s">
        <v>6519</v>
      </c>
      <c r="B3212" s="61" t="s">
        <v>5218</v>
      </c>
      <c r="C3212" s="61" t="s">
        <v>787</v>
      </c>
      <c r="D3212" s="61" t="s">
        <v>7956</v>
      </c>
      <c r="E3212" s="146" t="s">
        <v>6490</v>
      </c>
      <c r="F3212" s="135"/>
    </row>
    <row r="3213" spans="1:6" s="7" customFormat="1" ht="18" customHeight="1" x14ac:dyDescent="0.25">
      <c r="A3213" s="58" t="s">
        <v>6519</v>
      </c>
      <c r="B3213" s="59" t="s">
        <v>5218</v>
      </c>
      <c r="C3213" s="59" t="s">
        <v>787</v>
      </c>
      <c r="D3213" s="59" t="s">
        <v>7068</v>
      </c>
      <c r="E3213" s="155" t="s">
        <v>6491</v>
      </c>
      <c r="F3213" s="135"/>
    </row>
    <row r="3214" spans="1:6" s="7" customFormat="1" ht="18" customHeight="1" x14ac:dyDescent="0.25">
      <c r="A3214" s="56" t="s">
        <v>6519</v>
      </c>
      <c r="B3214" s="57" t="s">
        <v>5218</v>
      </c>
      <c r="C3214" s="57" t="s">
        <v>787</v>
      </c>
      <c r="D3214" s="57" t="s">
        <v>7070</v>
      </c>
      <c r="E3214" s="141" t="s">
        <v>8451</v>
      </c>
      <c r="F3214" s="135"/>
    </row>
    <row r="3215" spans="1:6" s="7" customFormat="1" ht="18" customHeight="1" x14ac:dyDescent="0.25">
      <c r="A3215" s="56" t="s">
        <v>6519</v>
      </c>
      <c r="B3215" s="57" t="s">
        <v>5218</v>
      </c>
      <c r="C3215" s="57" t="s">
        <v>787</v>
      </c>
      <c r="D3215" s="57" t="s">
        <v>5612</v>
      </c>
      <c r="E3215" s="141" t="s">
        <v>9519</v>
      </c>
      <c r="F3215" s="135"/>
    </row>
    <row r="3216" spans="1:6" s="7" customFormat="1" ht="18" customHeight="1" x14ac:dyDescent="0.25">
      <c r="A3216" s="56" t="s">
        <v>6519</v>
      </c>
      <c r="B3216" s="57" t="s">
        <v>5218</v>
      </c>
      <c r="C3216" s="57" t="s">
        <v>787</v>
      </c>
      <c r="D3216" s="57" t="s">
        <v>7551</v>
      </c>
      <c r="E3216" s="141" t="s">
        <v>8429</v>
      </c>
      <c r="F3216" s="135"/>
    </row>
    <row r="3217" spans="1:6" s="7" customFormat="1" ht="18" customHeight="1" x14ac:dyDescent="0.25">
      <c r="A3217" s="56" t="s">
        <v>6519</v>
      </c>
      <c r="B3217" s="57" t="s">
        <v>5218</v>
      </c>
      <c r="C3217" s="57" t="s">
        <v>787</v>
      </c>
      <c r="D3217" s="57" t="s">
        <v>7553</v>
      </c>
      <c r="E3217" s="141" t="s">
        <v>8430</v>
      </c>
      <c r="F3217" s="135"/>
    </row>
    <row r="3218" spans="1:6" s="7" customFormat="1" ht="18" customHeight="1" x14ac:dyDescent="0.25">
      <c r="A3218" s="60" t="s">
        <v>6519</v>
      </c>
      <c r="B3218" s="61" t="s">
        <v>5218</v>
      </c>
      <c r="C3218" s="61" t="s">
        <v>787</v>
      </c>
      <c r="D3218" s="61" t="s">
        <v>7555</v>
      </c>
      <c r="E3218" s="146" t="s">
        <v>3614</v>
      </c>
      <c r="F3218" s="135"/>
    </row>
    <row r="3219" spans="1:6" s="7" customFormat="1" ht="18" customHeight="1" x14ac:dyDescent="0.25">
      <c r="A3219" s="58" t="s">
        <v>6519</v>
      </c>
      <c r="B3219" s="59" t="s">
        <v>5218</v>
      </c>
      <c r="C3219" s="59" t="s">
        <v>787</v>
      </c>
      <c r="D3219" s="59" t="s">
        <v>7557</v>
      </c>
      <c r="E3219" s="155" t="s">
        <v>8560</v>
      </c>
      <c r="F3219" s="135"/>
    </row>
    <row r="3220" spans="1:6" s="7" customFormat="1" ht="18" customHeight="1" x14ac:dyDescent="0.25">
      <c r="A3220" s="56" t="s">
        <v>6519</v>
      </c>
      <c r="B3220" s="57" t="s">
        <v>5218</v>
      </c>
      <c r="C3220" s="57" t="s">
        <v>787</v>
      </c>
      <c r="D3220" s="57" t="s">
        <v>7559</v>
      </c>
      <c r="E3220" s="141" t="s">
        <v>7249</v>
      </c>
      <c r="F3220" s="135"/>
    </row>
    <row r="3221" spans="1:6" s="7" customFormat="1" ht="18" customHeight="1" x14ac:dyDescent="0.25">
      <c r="A3221" s="56" t="s">
        <v>6519</v>
      </c>
      <c r="B3221" s="57" t="s">
        <v>5218</v>
      </c>
      <c r="C3221" s="57" t="s">
        <v>787</v>
      </c>
      <c r="D3221" s="57" t="s">
        <v>7561</v>
      </c>
      <c r="E3221" s="141" t="s">
        <v>7250</v>
      </c>
      <c r="F3221" s="135"/>
    </row>
    <row r="3222" spans="1:6" s="7" customFormat="1" ht="18" customHeight="1" x14ac:dyDescent="0.25">
      <c r="A3222" s="56" t="s">
        <v>6519</v>
      </c>
      <c r="B3222" s="57" t="s">
        <v>5218</v>
      </c>
      <c r="C3222" s="57" t="s">
        <v>787</v>
      </c>
      <c r="D3222" s="57" t="s">
        <v>7563</v>
      </c>
      <c r="E3222" s="141" t="s">
        <v>7251</v>
      </c>
      <c r="F3222" s="135"/>
    </row>
    <row r="3223" spans="1:6" s="7" customFormat="1" ht="18" customHeight="1" x14ac:dyDescent="0.25">
      <c r="A3223" s="56" t="s">
        <v>6519</v>
      </c>
      <c r="B3223" s="57" t="s">
        <v>5218</v>
      </c>
      <c r="C3223" s="57" t="s">
        <v>787</v>
      </c>
      <c r="D3223" s="57" t="s">
        <v>7565</v>
      </c>
      <c r="E3223" s="141" t="s">
        <v>3282</v>
      </c>
      <c r="F3223" s="135"/>
    </row>
    <row r="3224" spans="1:6" s="7" customFormat="1" ht="18" customHeight="1" x14ac:dyDescent="0.25">
      <c r="A3224" s="60" t="s">
        <v>6519</v>
      </c>
      <c r="B3224" s="61" t="s">
        <v>5218</v>
      </c>
      <c r="C3224" s="61" t="s">
        <v>787</v>
      </c>
      <c r="D3224" s="61" t="s">
        <v>7567</v>
      </c>
      <c r="E3224" s="146" t="s">
        <v>8606</v>
      </c>
      <c r="F3224" s="135"/>
    </row>
    <row r="3225" spans="1:6" s="7" customFormat="1" ht="18" customHeight="1" x14ac:dyDescent="0.25">
      <c r="A3225" s="58" t="s">
        <v>6519</v>
      </c>
      <c r="B3225" s="59" t="s">
        <v>5218</v>
      </c>
      <c r="C3225" s="59" t="s">
        <v>787</v>
      </c>
      <c r="D3225" s="59" t="s">
        <v>493</v>
      </c>
      <c r="E3225" s="155" t="s">
        <v>2498</v>
      </c>
      <c r="F3225" s="135"/>
    </row>
    <row r="3226" spans="1:6" s="7" customFormat="1" ht="18" customHeight="1" x14ac:dyDescent="0.25">
      <c r="A3226" s="56" t="s">
        <v>6519</v>
      </c>
      <c r="B3226" s="57" t="s">
        <v>5218</v>
      </c>
      <c r="C3226" s="57" t="s">
        <v>787</v>
      </c>
      <c r="D3226" s="57" t="s">
        <v>729</v>
      </c>
      <c r="E3226" s="141" t="s">
        <v>2499</v>
      </c>
      <c r="F3226" s="135"/>
    </row>
    <row r="3227" spans="1:6" s="7" customFormat="1" ht="18" customHeight="1" x14ac:dyDescent="0.25">
      <c r="A3227" s="56" t="s">
        <v>6519</v>
      </c>
      <c r="B3227" s="57" t="s">
        <v>5218</v>
      </c>
      <c r="C3227" s="57" t="s">
        <v>787</v>
      </c>
      <c r="D3227" s="57" t="s">
        <v>1698</v>
      </c>
      <c r="E3227" s="141" t="s">
        <v>1382</v>
      </c>
      <c r="F3227" s="135"/>
    </row>
    <row r="3228" spans="1:6" s="7" customFormat="1" ht="18" customHeight="1" x14ac:dyDescent="0.25">
      <c r="A3228" s="56" t="s">
        <v>6519</v>
      </c>
      <c r="B3228" s="57" t="s">
        <v>5218</v>
      </c>
      <c r="C3228" s="57" t="s">
        <v>787</v>
      </c>
      <c r="D3228" s="57" t="s">
        <v>1700</v>
      </c>
      <c r="E3228" s="141" t="s">
        <v>893</v>
      </c>
      <c r="F3228" s="135"/>
    </row>
    <row r="3229" spans="1:6" s="7" customFormat="1" ht="18" customHeight="1" x14ac:dyDescent="0.25">
      <c r="A3229" s="56" t="s">
        <v>6519</v>
      </c>
      <c r="B3229" s="57" t="s">
        <v>5218</v>
      </c>
      <c r="C3229" s="57" t="s">
        <v>787</v>
      </c>
      <c r="D3229" s="57" t="s">
        <v>1702</v>
      </c>
      <c r="E3229" s="141" t="s">
        <v>1617</v>
      </c>
      <c r="F3229" s="135"/>
    </row>
    <row r="3230" spans="1:6" s="7" customFormat="1" ht="18" customHeight="1" x14ac:dyDescent="0.25">
      <c r="A3230" s="52" t="s">
        <v>6519</v>
      </c>
      <c r="B3230" s="53" t="s">
        <v>8694</v>
      </c>
      <c r="C3230" s="53" t="s">
        <v>2998</v>
      </c>
      <c r="D3230" s="53" t="s">
        <v>9563</v>
      </c>
      <c r="E3230" s="140" t="s">
        <v>266</v>
      </c>
      <c r="F3230" s="135"/>
    </row>
    <row r="3231" spans="1:6" s="7" customFormat="1" ht="18" customHeight="1" x14ac:dyDescent="0.25">
      <c r="A3231" s="54" t="s">
        <v>6519</v>
      </c>
      <c r="B3231" s="55" t="s">
        <v>8694</v>
      </c>
      <c r="C3231" s="55" t="s">
        <v>598</v>
      </c>
      <c r="D3231" s="55" t="s">
        <v>9563</v>
      </c>
      <c r="E3231" s="120" t="s">
        <v>267</v>
      </c>
      <c r="F3231" s="135"/>
    </row>
    <row r="3232" spans="1:6" s="7" customFormat="1" ht="18" customHeight="1" x14ac:dyDescent="0.25">
      <c r="A3232" s="60" t="s">
        <v>6519</v>
      </c>
      <c r="B3232" s="61" t="s">
        <v>8694</v>
      </c>
      <c r="C3232" s="61" t="s">
        <v>598</v>
      </c>
      <c r="D3232" s="61" t="s">
        <v>3002</v>
      </c>
      <c r="E3232" s="146" t="s">
        <v>268</v>
      </c>
      <c r="F3232" s="135"/>
    </row>
    <row r="3233" spans="1:6" s="7" customFormat="1" ht="18" customHeight="1" x14ac:dyDescent="0.25">
      <c r="A3233" s="56" t="s">
        <v>6519</v>
      </c>
      <c r="B3233" s="57" t="s">
        <v>8694</v>
      </c>
      <c r="C3233" s="57" t="s">
        <v>598</v>
      </c>
      <c r="D3233" s="57" t="s">
        <v>597</v>
      </c>
      <c r="E3233" s="141" t="s">
        <v>269</v>
      </c>
      <c r="F3233" s="135"/>
    </row>
    <row r="3234" spans="1:6" s="7" customFormat="1" ht="18" customHeight="1" x14ac:dyDescent="0.25">
      <c r="A3234" s="56" t="s">
        <v>6519</v>
      </c>
      <c r="B3234" s="57" t="s">
        <v>8694</v>
      </c>
      <c r="C3234" s="57" t="s">
        <v>598</v>
      </c>
      <c r="D3234" s="57" t="s">
        <v>2997</v>
      </c>
      <c r="E3234" s="155" t="s">
        <v>270</v>
      </c>
      <c r="F3234" s="135"/>
    </row>
    <row r="3235" spans="1:6" s="7" customFormat="1" ht="18" customHeight="1" x14ac:dyDescent="0.25">
      <c r="A3235" s="56" t="s">
        <v>6519</v>
      </c>
      <c r="B3235" s="57" t="s">
        <v>8694</v>
      </c>
      <c r="C3235" s="57" t="s">
        <v>598</v>
      </c>
      <c r="D3235" s="57" t="s">
        <v>3905</v>
      </c>
      <c r="E3235" s="155" t="s">
        <v>271</v>
      </c>
      <c r="F3235" s="135"/>
    </row>
    <row r="3236" spans="1:6" s="7" customFormat="1" ht="18" customHeight="1" x14ac:dyDescent="0.25">
      <c r="A3236" s="56" t="s">
        <v>6519</v>
      </c>
      <c r="B3236" s="57" t="s">
        <v>8694</v>
      </c>
      <c r="C3236" s="57" t="s">
        <v>598</v>
      </c>
      <c r="D3236" s="57" t="s">
        <v>2117</v>
      </c>
      <c r="E3236" s="155" t="s">
        <v>272</v>
      </c>
      <c r="F3236" s="135"/>
    </row>
    <row r="3237" spans="1:6" s="7" customFormat="1" ht="18" customHeight="1" x14ac:dyDescent="0.25">
      <c r="A3237" s="56" t="s">
        <v>6519</v>
      </c>
      <c r="B3237" s="57" t="s">
        <v>8694</v>
      </c>
      <c r="C3237" s="57" t="s">
        <v>598</v>
      </c>
      <c r="D3237" s="57" t="s">
        <v>2119</v>
      </c>
      <c r="E3237" s="155" t="s">
        <v>273</v>
      </c>
      <c r="F3237" s="135"/>
    </row>
    <row r="3238" spans="1:6" s="7" customFormat="1" ht="18" customHeight="1" x14ac:dyDescent="0.25">
      <c r="A3238" s="60" t="s">
        <v>6519</v>
      </c>
      <c r="B3238" s="61" t="s">
        <v>8694</v>
      </c>
      <c r="C3238" s="61" t="s">
        <v>598</v>
      </c>
      <c r="D3238" s="61" t="s">
        <v>7388</v>
      </c>
      <c r="E3238" s="146" t="s">
        <v>274</v>
      </c>
      <c r="F3238" s="135"/>
    </row>
    <row r="3239" spans="1:6" s="7" customFormat="1" ht="18" customHeight="1" x14ac:dyDescent="0.25">
      <c r="A3239" s="56" t="s">
        <v>6519</v>
      </c>
      <c r="B3239" s="57" t="s">
        <v>8694</v>
      </c>
      <c r="C3239" s="57" t="s">
        <v>598</v>
      </c>
      <c r="D3239" s="57" t="s">
        <v>6519</v>
      </c>
      <c r="E3239" s="141" t="s">
        <v>4310</v>
      </c>
      <c r="F3239" s="135"/>
    </row>
    <row r="3240" spans="1:6" s="7" customFormat="1" ht="18" customHeight="1" x14ac:dyDescent="0.25">
      <c r="A3240" s="56" t="s">
        <v>6519</v>
      </c>
      <c r="B3240" s="57" t="s">
        <v>8694</v>
      </c>
      <c r="C3240" s="57" t="s">
        <v>598</v>
      </c>
      <c r="D3240" s="57" t="s">
        <v>6521</v>
      </c>
      <c r="E3240" s="141" t="s">
        <v>4311</v>
      </c>
      <c r="F3240" s="135"/>
    </row>
    <row r="3241" spans="1:6" s="7" customFormat="1" ht="18" customHeight="1" x14ac:dyDescent="0.25">
      <c r="A3241" s="56" t="s">
        <v>6519</v>
      </c>
      <c r="B3241" s="57" t="s">
        <v>8694</v>
      </c>
      <c r="C3241" s="57" t="s">
        <v>598</v>
      </c>
      <c r="D3241" s="57" t="s">
        <v>5653</v>
      </c>
      <c r="E3241" s="141" t="s">
        <v>4312</v>
      </c>
      <c r="F3241" s="135"/>
    </row>
    <row r="3242" spans="1:6" s="7" customFormat="1" ht="18" customHeight="1" x14ac:dyDescent="0.25">
      <c r="A3242" s="56" t="s">
        <v>6519</v>
      </c>
      <c r="B3242" s="57" t="s">
        <v>8694</v>
      </c>
      <c r="C3242" s="57" t="s">
        <v>598</v>
      </c>
      <c r="D3242" s="57" t="s">
        <v>4783</v>
      </c>
      <c r="E3242" s="141" t="s">
        <v>4313</v>
      </c>
      <c r="F3242" s="135"/>
    </row>
    <row r="3243" spans="1:6" s="7" customFormat="1" ht="18" customHeight="1" x14ac:dyDescent="0.25">
      <c r="A3243" s="56" t="s">
        <v>6519</v>
      </c>
      <c r="B3243" s="57" t="s">
        <v>8694</v>
      </c>
      <c r="C3243" s="57" t="s">
        <v>598</v>
      </c>
      <c r="D3243" s="57" t="s">
        <v>1218</v>
      </c>
      <c r="E3243" s="141" t="s">
        <v>4314</v>
      </c>
      <c r="F3243" s="135"/>
    </row>
    <row r="3244" spans="1:6" s="7" customFormat="1" ht="18" customHeight="1" x14ac:dyDescent="0.25">
      <c r="A3244" s="60" t="s">
        <v>6519</v>
      </c>
      <c r="B3244" s="61" t="s">
        <v>8694</v>
      </c>
      <c r="C3244" s="61" t="s">
        <v>598</v>
      </c>
      <c r="D3244" s="61" t="s">
        <v>1220</v>
      </c>
      <c r="E3244" s="146" t="s">
        <v>4315</v>
      </c>
      <c r="F3244" s="135"/>
    </row>
    <row r="3245" spans="1:6" s="7" customFormat="1" ht="18" customHeight="1" x14ac:dyDescent="0.25">
      <c r="A3245" s="56" t="s">
        <v>6519</v>
      </c>
      <c r="B3245" s="57" t="s">
        <v>8694</v>
      </c>
      <c r="C3245" s="57" t="s">
        <v>598</v>
      </c>
      <c r="D3245" s="57" t="s">
        <v>3907</v>
      </c>
      <c r="E3245" s="141" t="s">
        <v>5186</v>
      </c>
      <c r="F3245" s="135"/>
    </row>
    <row r="3246" spans="1:6" s="7" customFormat="1" ht="18" customHeight="1" x14ac:dyDescent="0.25">
      <c r="A3246" s="56" t="s">
        <v>6519</v>
      </c>
      <c r="B3246" s="57" t="s">
        <v>8694</v>
      </c>
      <c r="C3246" s="57" t="s">
        <v>598</v>
      </c>
      <c r="D3246" s="57" t="s">
        <v>3909</v>
      </c>
      <c r="E3246" s="141" t="s">
        <v>5187</v>
      </c>
      <c r="F3246" s="135"/>
    </row>
    <row r="3247" spans="1:6" s="7" customFormat="1" ht="18" customHeight="1" x14ac:dyDescent="0.25">
      <c r="A3247" s="56" t="s">
        <v>6519</v>
      </c>
      <c r="B3247" s="57" t="s">
        <v>8694</v>
      </c>
      <c r="C3247" s="57" t="s">
        <v>598</v>
      </c>
      <c r="D3247" s="57" t="s">
        <v>3911</v>
      </c>
      <c r="E3247" s="141" t="s">
        <v>286</v>
      </c>
      <c r="F3247" s="135"/>
    </row>
    <row r="3248" spans="1:6" s="7" customFormat="1" ht="18" customHeight="1" x14ac:dyDescent="0.25">
      <c r="A3248" s="56" t="s">
        <v>6519</v>
      </c>
      <c r="B3248" s="57" t="s">
        <v>8694</v>
      </c>
      <c r="C3248" s="57" t="s">
        <v>598</v>
      </c>
      <c r="D3248" s="57" t="s">
        <v>3913</v>
      </c>
      <c r="E3248" s="141" t="s">
        <v>287</v>
      </c>
      <c r="F3248" s="135"/>
    </row>
    <row r="3249" spans="1:6" s="7" customFormat="1" ht="18" customHeight="1" x14ac:dyDescent="0.25">
      <c r="A3249" s="56" t="s">
        <v>6519</v>
      </c>
      <c r="B3249" s="57" t="s">
        <v>8694</v>
      </c>
      <c r="C3249" s="57" t="s">
        <v>598</v>
      </c>
      <c r="D3249" s="57" t="s">
        <v>9833</v>
      </c>
      <c r="E3249" s="141" t="s">
        <v>288</v>
      </c>
      <c r="F3249" s="135"/>
    </row>
    <row r="3250" spans="1:6" s="7" customFormat="1" ht="18" customHeight="1" x14ac:dyDescent="0.25">
      <c r="A3250" s="60" t="s">
        <v>6519</v>
      </c>
      <c r="B3250" s="61" t="s">
        <v>8694</v>
      </c>
      <c r="C3250" s="61" t="s">
        <v>598</v>
      </c>
      <c r="D3250" s="61" t="s">
        <v>9835</v>
      </c>
      <c r="E3250" s="146" t="s">
        <v>289</v>
      </c>
      <c r="F3250" s="135"/>
    </row>
    <row r="3251" spans="1:6" s="7" customFormat="1" ht="18" customHeight="1" x14ac:dyDescent="0.25">
      <c r="A3251" s="56" t="s">
        <v>6519</v>
      </c>
      <c r="B3251" s="57" t="s">
        <v>8694</v>
      </c>
      <c r="C3251" s="57" t="s">
        <v>598</v>
      </c>
      <c r="D3251" s="57" t="s">
        <v>9837</v>
      </c>
      <c r="E3251" s="141" t="s">
        <v>7670</v>
      </c>
      <c r="F3251" s="135"/>
    </row>
    <row r="3252" spans="1:6" s="7" customFormat="1" ht="18" customHeight="1" x14ac:dyDescent="0.25">
      <c r="A3252" s="56" t="s">
        <v>6519</v>
      </c>
      <c r="B3252" s="57" t="s">
        <v>8694</v>
      </c>
      <c r="C3252" s="57" t="s">
        <v>598</v>
      </c>
      <c r="D3252" s="57" t="s">
        <v>9164</v>
      </c>
      <c r="E3252" s="141" t="s">
        <v>6788</v>
      </c>
      <c r="F3252" s="135"/>
    </row>
    <row r="3253" spans="1:6" s="7" customFormat="1" ht="18" customHeight="1" x14ac:dyDescent="0.25">
      <c r="A3253" s="56" t="s">
        <v>6519</v>
      </c>
      <c r="B3253" s="57" t="s">
        <v>8694</v>
      </c>
      <c r="C3253" s="57" t="s">
        <v>598</v>
      </c>
      <c r="D3253" s="57" t="s">
        <v>3056</v>
      </c>
      <c r="E3253" s="141" t="s">
        <v>7813</v>
      </c>
      <c r="F3253" s="135"/>
    </row>
    <row r="3254" spans="1:6" s="7" customFormat="1" ht="18" customHeight="1" x14ac:dyDescent="0.25">
      <c r="A3254" s="56" t="s">
        <v>6519</v>
      </c>
      <c r="B3254" s="57" t="s">
        <v>8694</v>
      </c>
      <c r="C3254" s="57" t="s">
        <v>598</v>
      </c>
      <c r="D3254" s="57" t="s">
        <v>7349</v>
      </c>
      <c r="E3254" s="141" t="s">
        <v>8725</v>
      </c>
      <c r="F3254" s="135"/>
    </row>
    <row r="3255" spans="1:6" s="7" customFormat="1" ht="18" customHeight="1" x14ac:dyDescent="0.25">
      <c r="A3255" s="56" t="s">
        <v>6519</v>
      </c>
      <c r="B3255" s="57" t="s">
        <v>8694</v>
      </c>
      <c r="C3255" s="57" t="s">
        <v>598</v>
      </c>
      <c r="D3255" s="57" t="s">
        <v>7954</v>
      </c>
      <c r="E3255" s="141" t="s">
        <v>8726</v>
      </c>
      <c r="F3255" s="135"/>
    </row>
    <row r="3256" spans="1:6" s="7" customFormat="1" ht="18" customHeight="1" x14ac:dyDescent="0.25">
      <c r="A3256" s="60" t="s">
        <v>6519</v>
      </c>
      <c r="B3256" s="61" t="s">
        <v>8694</v>
      </c>
      <c r="C3256" s="61" t="s">
        <v>598</v>
      </c>
      <c r="D3256" s="61" t="s">
        <v>7956</v>
      </c>
      <c r="E3256" s="146" t="s">
        <v>7821</v>
      </c>
      <c r="F3256" s="135"/>
    </row>
    <row r="3257" spans="1:6" s="7" customFormat="1" ht="18" customHeight="1" x14ac:dyDescent="0.25">
      <c r="A3257" s="58" t="s">
        <v>6519</v>
      </c>
      <c r="B3257" s="59" t="s">
        <v>8694</v>
      </c>
      <c r="C3257" s="59" t="s">
        <v>598</v>
      </c>
      <c r="D3257" s="59" t="s">
        <v>7068</v>
      </c>
      <c r="E3257" s="155" t="s">
        <v>6056</v>
      </c>
      <c r="F3257" s="135"/>
    </row>
    <row r="3258" spans="1:6" s="7" customFormat="1" ht="18" customHeight="1" x14ac:dyDescent="0.25">
      <c r="A3258" s="56" t="s">
        <v>6519</v>
      </c>
      <c r="B3258" s="57" t="s">
        <v>8694</v>
      </c>
      <c r="C3258" s="57" t="s">
        <v>598</v>
      </c>
      <c r="D3258" s="57" t="s">
        <v>7070</v>
      </c>
      <c r="E3258" s="141" t="s">
        <v>6057</v>
      </c>
      <c r="F3258" s="135"/>
    </row>
    <row r="3259" spans="1:6" s="7" customFormat="1" ht="18" customHeight="1" x14ac:dyDescent="0.25">
      <c r="A3259" s="56" t="s">
        <v>6519</v>
      </c>
      <c r="B3259" s="57" t="s">
        <v>8694</v>
      </c>
      <c r="C3259" s="57" t="s">
        <v>598</v>
      </c>
      <c r="D3259" s="57" t="s">
        <v>5612</v>
      </c>
      <c r="E3259" s="141" t="s">
        <v>6042</v>
      </c>
      <c r="F3259" s="135"/>
    </row>
    <row r="3260" spans="1:6" s="7" customFormat="1" ht="18" customHeight="1" x14ac:dyDescent="0.25">
      <c r="A3260" s="56" t="s">
        <v>6519</v>
      </c>
      <c r="B3260" s="57" t="s">
        <v>8694</v>
      </c>
      <c r="C3260" s="57" t="s">
        <v>598</v>
      </c>
      <c r="D3260" s="57" t="s">
        <v>7551</v>
      </c>
      <c r="E3260" s="141" t="s">
        <v>8727</v>
      </c>
      <c r="F3260" s="135"/>
    </row>
    <row r="3261" spans="1:6" s="7" customFormat="1" ht="18" customHeight="1" x14ac:dyDescent="0.25">
      <c r="A3261" s="56" t="s">
        <v>6519</v>
      </c>
      <c r="B3261" s="57" t="s">
        <v>8694</v>
      </c>
      <c r="C3261" s="57" t="s">
        <v>598</v>
      </c>
      <c r="D3261" s="57" t="s">
        <v>7553</v>
      </c>
      <c r="E3261" s="141" t="s">
        <v>8728</v>
      </c>
      <c r="F3261" s="135"/>
    </row>
    <row r="3262" spans="1:6" s="7" customFormat="1" ht="18" customHeight="1" x14ac:dyDescent="0.25">
      <c r="A3262" s="60" t="s">
        <v>6519</v>
      </c>
      <c r="B3262" s="61" t="s">
        <v>8694</v>
      </c>
      <c r="C3262" s="61" t="s">
        <v>598</v>
      </c>
      <c r="D3262" s="61" t="s">
        <v>7555</v>
      </c>
      <c r="E3262" s="146" t="s">
        <v>8729</v>
      </c>
      <c r="F3262" s="135"/>
    </row>
    <row r="3263" spans="1:6" s="7" customFormat="1" ht="18" customHeight="1" x14ac:dyDescent="0.25">
      <c r="A3263" s="58" t="s">
        <v>6519</v>
      </c>
      <c r="B3263" s="59" t="s">
        <v>8694</v>
      </c>
      <c r="C3263" s="59" t="s">
        <v>598</v>
      </c>
      <c r="D3263" s="59" t="s">
        <v>7557</v>
      </c>
      <c r="E3263" s="155" t="s">
        <v>1866</v>
      </c>
      <c r="F3263" s="135"/>
    </row>
    <row r="3264" spans="1:6" s="7" customFormat="1" ht="18" customHeight="1" x14ac:dyDescent="0.25">
      <c r="A3264" s="56" t="s">
        <v>6519</v>
      </c>
      <c r="B3264" s="57" t="s">
        <v>8694</v>
      </c>
      <c r="C3264" s="57" t="s">
        <v>598</v>
      </c>
      <c r="D3264" s="57" t="s">
        <v>7559</v>
      </c>
      <c r="E3264" s="141" t="s">
        <v>1867</v>
      </c>
      <c r="F3264" s="135"/>
    </row>
    <row r="3265" spans="1:6" s="7" customFormat="1" ht="18" customHeight="1" x14ac:dyDescent="0.25">
      <c r="A3265" s="56" t="s">
        <v>6519</v>
      </c>
      <c r="B3265" s="57" t="s">
        <v>8694</v>
      </c>
      <c r="C3265" s="57" t="s">
        <v>598</v>
      </c>
      <c r="D3265" s="57" t="s">
        <v>7561</v>
      </c>
      <c r="E3265" s="141" t="s">
        <v>6905</v>
      </c>
      <c r="F3265" s="135"/>
    </row>
    <row r="3266" spans="1:6" s="7" customFormat="1" ht="18" customHeight="1" x14ac:dyDescent="0.25">
      <c r="A3266" s="56" t="s">
        <v>6519</v>
      </c>
      <c r="B3266" s="57" t="s">
        <v>8694</v>
      </c>
      <c r="C3266" s="57" t="s">
        <v>598</v>
      </c>
      <c r="D3266" s="57" t="s">
        <v>7563</v>
      </c>
      <c r="E3266" s="141" t="s">
        <v>6906</v>
      </c>
      <c r="F3266" s="135"/>
    </row>
    <row r="3267" spans="1:6" s="7" customFormat="1" ht="18" customHeight="1" x14ac:dyDescent="0.25">
      <c r="A3267" s="56" t="s">
        <v>6519</v>
      </c>
      <c r="B3267" s="57" t="s">
        <v>8694</v>
      </c>
      <c r="C3267" s="57" t="s">
        <v>598</v>
      </c>
      <c r="D3267" s="57" t="s">
        <v>7565</v>
      </c>
      <c r="E3267" s="141" t="s">
        <v>5176</v>
      </c>
      <c r="F3267" s="135"/>
    </row>
    <row r="3268" spans="1:6" s="7" customFormat="1" ht="18" customHeight="1" x14ac:dyDescent="0.25">
      <c r="A3268" s="60" t="s">
        <v>6519</v>
      </c>
      <c r="B3268" s="61" t="s">
        <v>8694</v>
      </c>
      <c r="C3268" s="61" t="s">
        <v>598</v>
      </c>
      <c r="D3268" s="61" t="s">
        <v>7567</v>
      </c>
      <c r="E3268" s="146" t="s">
        <v>5177</v>
      </c>
      <c r="F3268" s="135"/>
    </row>
    <row r="3269" spans="1:6" s="7" customFormat="1" ht="18" customHeight="1" x14ac:dyDescent="0.25">
      <c r="A3269" s="58" t="s">
        <v>6519</v>
      </c>
      <c r="B3269" s="59" t="s">
        <v>8694</v>
      </c>
      <c r="C3269" s="59" t="s">
        <v>598</v>
      </c>
      <c r="D3269" s="59" t="s">
        <v>493</v>
      </c>
      <c r="E3269" s="155" t="s">
        <v>5178</v>
      </c>
      <c r="F3269" s="135"/>
    </row>
    <row r="3270" spans="1:6" s="7" customFormat="1" ht="18" customHeight="1" x14ac:dyDescent="0.25">
      <c r="A3270" s="56" t="s">
        <v>6519</v>
      </c>
      <c r="B3270" s="57" t="s">
        <v>8694</v>
      </c>
      <c r="C3270" s="57" t="s">
        <v>598</v>
      </c>
      <c r="D3270" s="57" t="s">
        <v>729</v>
      </c>
      <c r="E3270" s="141" t="s">
        <v>5179</v>
      </c>
      <c r="F3270" s="135"/>
    </row>
    <row r="3271" spans="1:6" s="7" customFormat="1" ht="18" customHeight="1" x14ac:dyDescent="0.25">
      <c r="A3271" s="56" t="s">
        <v>6519</v>
      </c>
      <c r="B3271" s="57" t="s">
        <v>8694</v>
      </c>
      <c r="C3271" s="57" t="s">
        <v>598</v>
      </c>
      <c r="D3271" s="57" t="s">
        <v>1698</v>
      </c>
      <c r="E3271" s="141" t="s">
        <v>4248</v>
      </c>
      <c r="F3271" s="135"/>
    </row>
    <row r="3272" spans="1:6" s="7" customFormat="1" ht="18" customHeight="1" x14ac:dyDescent="0.25">
      <c r="A3272" s="56" t="s">
        <v>6519</v>
      </c>
      <c r="B3272" s="57" t="s">
        <v>8694</v>
      </c>
      <c r="C3272" s="57" t="s">
        <v>598</v>
      </c>
      <c r="D3272" s="57" t="s">
        <v>1700</v>
      </c>
      <c r="E3272" s="141" t="s">
        <v>1563</v>
      </c>
      <c r="F3272" s="135"/>
    </row>
    <row r="3273" spans="1:6" s="7" customFormat="1" ht="18" customHeight="1" x14ac:dyDescent="0.25">
      <c r="A3273" s="56" t="s">
        <v>6519</v>
      </c>
      <c r="B3273" s="57" t="s">
        <v>8694</v>
      </c>
      <c r="C3273" s="57" t="s">
        <v>598</v>
      </c>
      <c r="D3273" s="57" t="s">
        <v>1702</v>
      </c>
      <c r="E3273" s="141" t="s">
        <v>1564</v>
      </c>
      <c r="F3273" s="135"/>
    </row>
    <row r="3274" spans="1:6" s="7" customFormat="1" ht="18" customHeight="1" x14ac:dyDescent="0.25">
      <c r="A3274" s="60" t="s">
        <v>6519</v>
      </c>
      <c r="B3274" s="61" t="s">
        <v>8694</v>
      </c>
      <c r="C3274" s="61" t="s">
        <v>598</v>
      </c>
      <c r="D3274" s="61" t="s">
        <v>9294</v>
      </c>
      <c r="E3274" s="146" t="s">
        <v>1565</v>
      </c>
      <c r="F3274" s="135"/>
    </row>
    <row r="3275" spans="1:6" s="7" customFormat="1" ht="18" customHeight="1" x14ac:dyDescent="0.25">
      <c r="A3275" s="56" t="s">
        <v>6519</v>
      </c>
      <c r="B3275" s="57" t="s">
        <v>8694</v>
      </c>
      <c r="C3275" s="57" t="s">
        <v>598</v>
      </c>
      <c r="D3275" s="57" t="s">
        <v>8879</v>
      </c>
      <c r="E3275" s="141" t="s">
        <v>1566</v>
      </c>
      <c r="F3275" s="135"/>
    </row>
    <row r="3276" spans="1:6" s="7" customFormat="1" ht="18" customHeight="1" x14ac:dyDescent="0.25">
      <c r="A3276" s="56" t="s">
        <v>6519</v>
      </c>
      <c r="B3276" s="57" t="s">
        <v>8694</v>
      </c>
      <c r="C3276" s="57" t="s">
        <v>598</v>
      </c>
      <c r="D3276" s="57" t="s">
        <v>8896</v>
      </c>
      <c r="E3276" s="141" t="s">
        <v>1567</v>
      </c>
      <c r="F3276" s="135"/>
    </row>
    <row r="3277" spans="1:6" s="7" customFormat="1" ht="18" customHeight="1" x14ac:dyDescent="0.25">
      <c r="A3277" s="56" t="s">
        <v>6519</v>
      </c>
      <c r="B3277" s="57" t="s">
        <v>8694</v>
      </c>
      <c r="C3277" s="57" t="s">
        <v>598</v>
      </c>
      <c r="D3277" s="57" t="s">
        <v>8898</v>
      </c>
      <c r="E3277" s="141" t="s">
        <v>10004</v>
      </c>
      <c r="F3277" s="135"/>
    </row>
    <row r="3278" spans="1:6" s="7" customFormat="1" ht="18" customHeight="1" x14ac:dyDescent="0.25">
      <c r="A3278" s="56" t="s">
        <v>6519</v>
      </c>
      <c r="B3278" s="57" t="s">
        <v>8694</v>
      </c>
      <c r="C3278" s="57" t="s">
        <v>598</v>
      </c>
      <c r="D3278" s="57" t="s">
        <v>6549</v>
      </c>
      <c r="E3278" s="141" t="s">
        <v>9493</v>
      </c>
      <c r="F3278" s="135"/>
    </row>
    <row r="3279" spans="1:6" s="7" customFormat="1" ht="18" customHeight="1" x14ac:dyDescent="0.25">
      <c r="A3279" s="56" t="s">
        <v>6519</v>
      </c>
      <c r="B3279" s="57" t="s">
        <v>8694</v>
      </c>
      <c r="C3279" s="57" t="s">
        <v>598</v>
      </c>
      <c r="D3279" s="57" t="s">
        <v>9742</v>
      </c>
      <c r="E3279" s="141" t="s">
        <v>2459</v>
      </c>
      <c r="F3279" s="135"/>
    </row>
    <row r="3280" spans="1:6" s="7" customFormat="1" ht="18" customHeight="1" x14ac:dyDescent="0.25">
      <c r="A3280" s="54" t="s">
        <v>6519</v>
      </c>
      <c r="B3280" s="55" t="s">
        <v>8694</v>
      </c>
      <c r="C3280" s="55" t="s">
        <v>5218</v>
      </c>
      <c r="D3280" s="55" t="s">
        <v>9563</v>
      </c>
      <c r="E3280" s="120" t="s">
        <v>2460</v>
      </c>
      <c r="F3280" s="135"/>
    </row>
    <row r="3281" spans="1:6" s="7" customFormat="1" ht="18" customHeight="1" x14ac:dyDescent="0.25">
      <c r="A3281" s="60" t="s">
        <v>6519</v>
      </c>
      <c r="B3281" s="61" t="s">
        <v>8694</v>
      </c>
      <c r="C3281" s="61" t="s">
        <v>5218</v>
      </c>
      <c r="D3281" s="61" t="s">
        <v>3002</v>
      </c>
      <c r="E3281" s="146" t="s">
        <v>3344</v>
      </c>
      <c r="F3281" s="135"/>
    </row>
    <row r="3282" spans="1:6" s="7" customFormat="1" ht="18" customHeight="1" x14ac:dyDescent="0.25">
      <c r="A3282" s="58" t="s">
        <v>6519</v>
      </c>
      <c r="B3282" s="59" t="s">
        <v>8694</v>
      </c>
      <c r="C3282" s="59" t="s">
        <v>5218</v>
      </c>
      <c r="D3282" s="59" t="s">
        <v>597</v>
      </c>
      <c r="E3282" s="141" t="s">
        <v>3345</v>
      </c>
      <c r="F3282" s="135"/>
    </row>
    <row r="3283" spans="1:6" s="7" customFormat="1" ht="18" customHeight="1" x14ac:dyDescent="0.25">
      <c r="A3283" s="58" t="s">
        <v>6519</v>
      </c>
      <c r="B3283" s="59" t="s">
        <v>8694</v>
      </c>
      <c r="C3283" s="59" t="s">
        <v>5218</v>
      </c>
      <c r="D3283" s="59" t="s">
        <v>2997</v>
      </c>
      <c r="E3283" s="141" t="s">
        <v>3346</v>
      </c>
      <c r="F3283" s="135"/>
    </row>
    <row r="3284" spans="1:6" s="7" customFormat="1" ht="18" customHeight="1" x14ac:dyDescent="0.25">
      <c r="A3284" s="58" t="s">
        <v>6519</v>
      </c>
      <c r="B3284" s="59" t="s">
        <v>8694</v>
      </c>
      <c r="C3284" s="59" t="s">
        <v>5218</v>
      </c>
      <c r="D3284" s="59" t="s">
        <v>3905</v>
      </c>
      <c r="E3284" s="141" t="s">
        <v>3347</v>
      </c>
      <c r="F3284" s="135"/>
    </row>
    <row r="3285" spans="1:6" s="7" customFormat="1" ht="18" customHeight="1" x14ac:dyDescent="0.25">
      <c r="A3285" s="58" t="s">
        <v>6519</v>
      </c>
      <c r="B3285" s="59" t="s">
        <v>8694</v>
      </c>
      <c r="C3285" s="59" t="s">
        <v>5218</v>
      </c>
      <c r="D3285" s="59" t="s">
        <v>2117</v>
      </c>
      <c r="E3285" s="141" t="s">
        <v>3348</v>
      </c>
      <c r="F3285" s="135"/>
    </row>
    <row r="3286" spans="1:6" s="26" customFormat="1" ht="18" customHeight="1" x14ac:dyDescent="0.25">
      <c r="A3286" s="58" t="s">
        <v>6519</v>
      </c>
      <c r="B3286" s="59" t="s">
        <v>8694</v>
      </c>
      <c r="C3286" s="59" t="s">
        <v>5218</v>
      </c>
      <c r="D3286" s="59" t="s">
        <v>2119</v>
      </c>
      <c r="E3286" s="141" t="s">
        <v>3349</v>
      </c>
      <c r="F3286" s="135"/>
    </row>
    <row r="3287" spans="1:6" s="26" customFormat="1" ht="18" customHeight="1" x14ac:dyDescent="0.25">
      <c r="A3287" s="60" t="s">
        <v>6519</v>
      </c>
      <c r="B3287" s="61" t="s">
        <v>8694</v>
      </c>
      <c r="C3287" s="61" t="s">
        <v>5218</v>
      </c>
      <c r="D3287" s="61" t="s">
        <v>7388</v>
      </c>
      <c r="E3287" s="146" t="s">
        <v>3350</v>
      </c>
      <c r="F3287" s="135"/>
    </row>
    <row r="3288" spans="1:6" s="26" customFormat="1" ht="18" customHeight="1" x14ac:dyDescent="0.25">
      <c r="A3288" s="58" t="s">
        <v>6519</v>
      </c>
      <c r="B3288" s="59" t="s">
        <v>8694</v>
      </c>
      <c r="C3288" s="59" t="s">
        <v>5218</v>
      </c>
      <c r="D3288" s="59" t="s">
        <v>6519</v>
      </c>
      <c r="E3288" s="141" t="s">
        <v>3351</v>
      </c>
      <c r="F3288" s="135"/>
    </row>
    <row r="3289" spans="1:6" s="26" customFormat="1" ht="18" customHeight="1" x14ac:dyDescent="0.25">
      <c r="A3289" s="58" t="s">
        <v>6519</v>
      </c>
      <c r="B3289" s="59" t="s">
        <v>8694</v>
      </c>
      <c r="C3289" s="59" t="s">
        <v>5218</v>
      </c>
      <c r="D3289" s="59" t="s">
        <v>6521</v>
      </c>
      <c r="E3289" s="141" t="s">
        <v>10001</v>
      </c>
      <c r="F3289" s="135"/>
    </row>
    <row r="3290" spans="1:6" s="26" customFormat="1" ht="18" customHeight="1" x14ac:dyDescent="0.25">
      <c r="A3290" s="58" t="s">
        <v>6519</v>
      </c>
      <c r="B3290" s="59" t="s">
        <v>8694</v>
      </c>
      <c r="C3290" s="59" t="s">
        <v>5218</v>
      </c>
      <c r="D3290" s="59" t="s">
        <v>5653</v>
      </c>
      <c r="E3290" s="141" t="s">
        <v>10002</v>
      </c>
      <c r="F3290" s="135"/>
    </row>
    <row r="3291" spans="1:6" s="26" customFormat="1" ht="18" customHeight="1" x14ac:dyDescent="0.25">
      <c r="A3291" s="58" t="s">
        <v>6519</v>
      </c>
      <c r="B3291" s="59" t="s">
        <v>8694</v>
      </c>
      <c r="C3291" s="59" t="s">
        <v>5218</v>
      </c>
      <c r="D3291" s="59" t="s">
        <v>4783</v>
      </c>
      <c r="E3291" s="141" t="s">
        <v>10003</v>
      </c>
      <c r="F3291" s="135"/>
    </row>
    <row r="3292" spans="1:6" s="26" customFormat="1" ht="18" customHeight="1" x14ac:dyDescent="0.25">
      <c r="A3292" s="58" t="s">
        <v>6519</v>
      </c>
      <c r="B3292" s="59" t="s">
        <v>8694</v>
      </c>
      <c r="C3292" s="59" t="s">
        <v>5218</v>
      </c>
      <c r="D3292" s="59" t="s">
        <v>1218</v>
      </c>
      <c r="E3292" s="141" t="s">
        <v>9694</v>
      </c>
      <c r="F3292" s="135"/>
    </row>
    <row r="3293" spans="1:6" s="26" customFormat="1" ht="18" customHeight="1" x14ac:dyDescent="0.25">
      <c r="A3293" s="60" t="s">
        <v>6519</v>
      </c>
      <c r="B3293" s="61" t="s">
        <v>8694</v>
      </c>
      <c r="C3293" s="61" t="s">
        <v>5218</v>
      </c>
      <c r="D3293" s="61" t="s">
        <v>1220</v>
      </c>
      <c r="E3293" s="146" t="s">
        <v>9695</v>
      </c>
      <c r="F3293" s="135"/>
    </row>
    <row r="3294" spans="1:6" s="26" customFormat="1" ht="18" customHeight="1" x14ac:dyDescent="0.25">
      <c r="A3294" s="58" t="s">
        <v>6519</v>
      </c>
      <c r="B3294" s="59" t="s">
        <v>8694</v>
      </c>
      <c r="C3294" s="59" t="s">
        <v>5218</v>
      </c>
      <c r="D3294" s="57" t="s">
        <v>3907</v>
      </c>
      <c r="E3294" s="141" t="s">
        <v>9696</v>
      </c>
      <c r="F3294" s="135"/>
    </row>
    <row r="3295" spans="1:6" s="26" customFormat="1" ht="18" customHeight="1" x14ac:dyDescent="0.25">
      <c r="A3295" s="58" t="s">
        <v>6519</v>
      </c>
      <c r="B3295" s="59" t="s">
        <v>8694</v>
      </c>
      <c r="C3295" s="59" t="s">
        <v>5218</v>
      </c>
      <c r="D3295" s="57" t="s">
        <v>3909</v>
      </c>
      <c r="E3295" s="141" t="s">
        <v>10005</v>
      </c>
      <c r="F3295" s="135"/>
    </row>
    <row r="3296" spans="1:6" s="26" customFormat="1" ht="18" customHeight="1" x14ac:dyDescent="0.25">
      <c r="A3296" s="58" t="s">
        <v>6519</v>
      </c>
      <c r="B3296" s="59" t="s">
        <v>8694</v>
      </c>
      <c r="C3296" s="59" t="s">
        <v>5218</v>
      </c>
      <c r="D3296" s="57" t="s">
        <v>3911</v>
      </c>
      <c r="E3296" s="141" t="s">
        <v>10006</v>
      </c>
      <c r="F3296" s="135"/>
    </row>
    <row r="3297" spans="1:6" s="26" customFormat="1" ht="18" customHeight="1" x14ac:dyDescent="0.25">
      <c r="A3297" s="58" t="s">
        <v>6519</v>
      </c>
      <c r="B3297" s="59" t="s">
        <v>8694</v>
      </c>
      <c r="C3297" s="59" t="s">
        <v>5218</v>
      </c>
      <c r="D3297" s="57" t="s">
        <v>3913</v>
      </c>
      <c r="E3297" s="141" t="s">
        <v>6923</v>
      </c>
      <c r="F3297" s="135"/>
    </row>
    <row r="3298" spans="1:6" s="7" customFormat="1" ht="18" customHeight="1" x14ac:dyDescent="0.25">
      <c r="A3298" s="58" t="s">
        <v>6519</v>
      </c>
      <c r="B3298" s="59" t="s">
        <v>8694</v>
      </c>
      <c r="C3298" s="59" t="s">
        <v>5218</v>
      </c>
      <c r="D3298" s="57" t="s">
        <v>9833</v>
      </c>
      <c r="E3298" s="141" t="s">
        <v>6924</v>
      </c>
      <c r="F3298" s="135"/>
    </row>
    <row r="3299" spans="1:6" s="7" customFormat="1" ht="18" customHeight="1" x14ac:dyDescent="0.25">
      <c r="A3299" s="60" t="s">
        <v>6519</v>
      </c>
      <c r="B3299" s="61" t="s">
        <v>8694</v>
      </c>
      <c r="C3299" s="61" t="s">
        <v>5218</v>
      </c>
      <c r="D3299" s="61" t="s">
        <v>9835</v>
      </c>
      <c r="E3299" s="146" t="s">
        <v>10092</v>
      </c>
      <c r="F3299" s="135"/>
    </row>
    <row r="3300" spans="1:6" s="7" customFormat="1" ht="18" customHeight="1" x14ac:dyDescent="0.25">
      <c r="A3300" s="56" t="s">
        <v>6519</v>
      </c>
      <c r="B3300" s="57" t="s">
        <v>8694</v>
      </c>
      <c r="C3300" s="57" t="s">
        <v>5218</v>
      </c>
      <c r="D3300" s="57" t="s">
        <v>9837</v>
      </c>
      <c r="E3300" s="141" t="s">
        <v>10093</v>
      </c>
      <c r="F3300" s="135"/>
    </row>
    <row r="3301" spans="1:6" s="7" customFormat="1" ht="18" customHeight="1" x14ac:dyDescent="0.25">
      <c r="A3301" s="56" t="s">
        <v>6519</v>
      </c>
      <c r="B3301" s="57" t="s">
        <v>8694</v>
      </c>
      <c r="C3301" s="57" t="s">
        <v>5218</v>
      </c>
      <c r="D3301" s="57" t="s">
        <v>9164</v>
      </c>
      <c r="E3301" s="141" t="s">
        <v>10094</v>
      </c>
      <c r="F3301" s="135"/>
    </row>
    <row r="3302" spans="1:6" s="7" customFormat="1" ht="18" customHeight="1" x14ac:dyDescent="0.25">
      <c r="A3302" s="56" t="s">
        <v>6519</v>
      </c>
      <c r="B3302" s="57" t="s">
        <v>8694</v>
      </c>
      <c r="C3302" s="57" t="s">
        <v>5218</v>
      </c>
      <c r="D3302" s="57" t="s">
        <v>3056</v>
      </c>
      <c r="E3302" s="141" t="s">
        <v>10095</v>
      </c>
      <c r="F3302" s="135"/>
    </row>
    <row r="3303" spans="1:6" s="7" customFormat="1" ht="18" customHeight="1" x14ac:dyDescent="0.25">
      <c r="A3303" s="56" t="s">
        <v>6519</v>
      </c>
      <c r="B3303" s="57" t="s">
        <v>8694</v>
      </c>
      <c r="C3303" s="57" t="s">
        <v>5218</v>
      </c>
      <c r="D3303" s="57" t="s">
        <v>7349</v>
      </c>
      <c r="E3303" s="141" t="s">
        <v>9913</v>
      </c>
      <c r="F3303" s="135"/>
    </row>
    <row r="3304" spans="1:6" s="7" customFormat="1" ht="18" customHeight="1" x14ac:dyDescent="0.25">
      <c r="A3304" s="56" t="s">
        <v>6519</v>
      </c>
      <c r="B3304" s="57" t="s">
        <v>8694</v>
      </c>
      <c r="C3304" s="57" t="s">
        <v>5218</v>
      </c>
      <c r="D3304" s="57" t="s">
        <v>7954</v>
      </c>
      <c r="E3304" s="141" t="s">
        <v>9232</v>
      </c>
      <c r="F3304" s="135"/>
    </row>
    <row r="3305" spans="1:6" s="7" customFormat="1" ht="18" customHeight="1" x14ac:dyDescent="0.25">
      <c r="A3305" s="54" t="s">
        <v>6519</v>
      </c>
      <c r="B3305" s="55" t="s">
        <v>8694</v>
      </c>
      <c r="C3305" s="55" t="s">
        <v>8694</v>
      </c>
      <c r="D3305" s="55" t="s">
        <v>9563</v>
      </c>
      <c r="E3305" s="120" t="s">
        <v>9233</v>
      </c>
      <c r="F3305" s="135"/>
    </row>
    <row r="3306" spans="1:6" s="7" customFormat="1" ht="18" customHeight="1" x14ac:dyDescent="0.25">
      <c r="A3306" s="60" t="s">
        <v>6519</v>
      </c>
      <c r="B3306" s="61" t="s">
        <v>8694</v>
      </c>
      <c r="C3306" s="61" t="s">
        <v>8694</v>
      </c>
      <c r="D3306" s="61" t="s">
        <v>3002</v>
      </c>
      <c r="E3306" s="146" t="s">
        <v>6873</v>
      </c>
      <c r="F3306" s="135"/>
    </row>
    <row r="3307" spans="1:6" s="7" customFormat="1" ht="18" customHeight="1" x14ac:dyDescent="0.25">
      <c r="A3307" s="58" t="s">
        <v>6519</v>
      </c>
      <c r="B3307" s="59" t="s">
        <v>8694</v>
      </c>
      <c r="C3307" s="59" t="s">
        <v>8694</v>
      </c>
      <c r="D3307" s="59" t="s">
        <v>597</v>
      </c>
      <c r="E3307" s="141" t="s">
        <v>6874</v>
      </c>
      <c r="F3307" s="135"/>
    </row>
    <row r="3308" spans="1:6" s="7" customFormat="1" ht="18" customHeight="1" x14ac:dyDescent="0.25">
      <c r="A3308" s="58" t="s">
        <v>6519</v>
      </c>
      <c r="B3308" s="59" t="s">
        <v>8694</v>
      </c>
      <c r="C3308" s="59" t="s">
        <v>8694</v>
      </c>
      <c r="D3308" s="59" t="s">
        <v>2997</v>
      </c>
      <c r="E3308" s="141" t="s">
        <v>6875</v>
      </c>
      <c r="F3308" s="135"/>
    </row>
    <row r="3309" spans="1:6" s="7" customFormat="1" ht="18" customHeight="1" x14ac:dyDescent="0.25">
      <c r="A3309" s="58" t="s">
        <v>6519</v>
      </c>
      <c r="B3309" s="59" t="s">
        <v>8694</v>
      </c>
      <c r="C3309" s="59" t="s">
        <v>8694</v>
      </c>
      <c r="D3309" s="59" t="s">
        <v>3905</v>
      </c>
      <c r="E3309" s="141" t="s">
        <v>6876</v>
      </c>
      <c r="F3309" s="135"/>
    </row>
    <row r="3310" spans="1:6" s="7" customFormat="1" ht="18" customHeight="1" x14ac:dyDescent="0.25">
      <c r="A3310" s="58" t="s">
        <v>6519</v>
      </c>
      <c r="B3310" s="59" t="s">
        <v>8694</v>
      </c>
      <c r="C3310" s="59" t="s">
        <v>8694</v>
      </c>
      <c r="D3310" s="59" t="s">
        <v>2117</v>
      </c>
      <c r="E3310" s="141" t="s">
        <v>6877</v>
      </c>
      <c r="F3310" s="135"/>
    </row>
    <row r="3311" spans="1:6" s="7" customFormat="1" ht="18" customHeight="1" x14ac:dyDescent="0.25">
      <c r="A3311" s="58" t="s">
        <v>6519</v>
      </c>
      <c r="B3311" s="59" t="s">
        <v>8694</v>
      </c>
      <c r="C3311" s="59" t="s">
        <v>8694</v>
      </c>
      <c r="D3311" s="59" t="s">
        <v>2119</v>
      </c>
      <c r="E3311" s="141" t="s">
        <v>4366</v>
      </c>
      <c r="F3311" s="135"/>
    </row>
    <row r="3312" spans="1:6" s="7" customFormat="1" ht="18" customHeight="1" x14ac:dyDescent="0.25">
      <c r="A3312" s="60" t="s">
        <v>6519</v>
      </c>
      <c r="B3312" s="61" t="s">
        <v>8694</v>
      </c>
      <c r="C3312" s="61" t="s">
        <v>8694</v>
      </c>
      <c r="D3312" s="61" t="s">
        <v>7388</v>
      </c>
      <c r="E3312" s="146" t="s">
        <v>701</v>
      </c>
      <c r="F3312" s="135"/>
    </row>
    <row r="3313" spans="1:6" s="7" customFormat="1" ht="18" customHeight="1" x14ac:dyDescent="0.25">
      <c r="A3313" s="58" t="s">
        <v>6519</v>
      </c>
      <c r="B3313" s="59" t="s">
        <v>8694</v>
      </c>
      <c r="C3313" s="59" t="s">
        <v>8694</v>
      </c>
      <c r="D3313" s="59" t="s">
        <v>6519</v>
      </c>
      <c r="E3313" s="141" t="s">
        <v>702</v>
      </c>
      <c r="F3313" s="135"/>
    </row>
    <row r="3314" spans="1:6" s="7" customFormat="1" ht="18" customHeight="1" x14ac:dyDescent="0.25">
      <c r="A3314" s="58" t="s">
        <v>6519</v>
      </c>
      <c r="B3314" s="59" t="s">
        <v>8694</v>
      </c>
      <c r="C3314" s="59" t="s">
        <v>8694</v>
      </c>
      <c r="D3314" s="59" t="s">
        <v>6521</v>
      </c>
      <c r="E3314" s="141" t="s">
        <v>703</v>
      </c>
      <c r="F3314" s="135"/>
    </row>
    <row r="3315" spans="1:6" s="7" customFormat="1" ht="18" customHeight="1" x14ac:dyDescent="0.25">
      <c r="A3315" s="58" t="s">
        <v>6519</v>
      </c>
      <c r="B3315" s="59" t="s">
        <v>8694</v>
      </c>
      <c r="C3315" s="59" t="s">
        <v>8694</v>
      </c>
      <c r="D3315" s="59" t="s">
        <v>5653</v>
      </c>
      <c r="E3315" s="141" t="s">
        <v>4368</v>
      </c>
      <c r="F3315" s="135"/>
    </row>
    <row r="3316" spans="1:6" s="7" customFormat="1" ht="18" customHeight="1" x14ac:dyDescent="0.25">
      <c r="A3316" s="58" t="s">
        <v>6519</v>
      </c>
      <c r="B3316" s="59" t="s">
        <v>8694</v>
      </c>
      <c r="C3316" s="59" t="s">
        <v>8694</v>
      </c>
      <c r="D3316" s="59" t="s">
        <v>4783</v>
      </c>
      <c r="E3316" s="141" t="s">
        <v>5243</v>
      </c>
      <c r="F3316" s="135"/>
    </row>
    <row r="3317" spans="1:6" s="7" customFormat="1" ht="18" customHeight="1" x14ac:dyDescent="0.25">
      <c r="A3317" s="58" t="s">
        <v>6519</v>
      </c>
      <c r="B3317" s="59" t="s">
        <v>8694</v>
      </c>
      <c r="C3317" s="59" t="s">
        <v>8694</v>
      </c>
      <c r="D3317" s="59" t="s">
        <v>1218</v>
      </c>
      <c r="E3317" s="141" t="s">
        <v>8780</v>
      </c>
      <c r="F3317" s="135"/>
    </row>
    <row r="3318" spans="1:6" s="7" customFormat="1" ht="18" customHeight="1" x14ac:dyDescent="0.25">
      <c r="A3318" s="60" t="s">
        <v>6519</v>
      </c>
      <c r="B3318" s="61" t="s">
        <v>8694</v>
      </c>
      <c r="C3318" s="61" t="s">
        <v>8694</v>
      </c>
      <c r="D3318" s="61" t="s">
        <v>1220</v>
      </c>
      <c r="E3318" s="146" t="s">
        <v>6907</v>
      </c>
      <c r="F3318" s="135"/>
    </row>
    <row r="3319" spans="1:6" s="7" customFormat="1" ht="18" customHeight="1" x14ac:dyDescent="0.25">
      <c r="A3319" s="58" t="s">
        <v>6519</v>
      </c>
      <c r="B3319" s="59" t="s">
        <v>8694</v>
      </c>
      <c r="C3319" s="59" t="s">
        <v>8694</v>
      </c>
      <c r="D3319" s="57" t="s">
        <v>3907</v>
      </c>
      <c r="E3319" s="141" t="s">
        <v>5171</v>
      </c>
      <c r="F3319" s="135"/>
    </row>
    <row r="3320" spans="1:6" s="7" customFormat="1" ht="18" customHeight="1" x14ac:dyDescent="0.25">
      <c r="A3320" s="58" t="s">
        <v>6519</v>
      </c>
      <c r="B3320" s="59" t="s">
        <v>8694</v>
      </c>
      <c r="C3320" s="59" t="s">
        <v>8694</v>
      </c>
      <c r="D3320" s="57" t="s">
        <v>3909</v>
      </c>
      <c r="E3320" s="141" t="s">
        <v>5172</v>
      </c>
      <c r="F3320" s="135"/>
    </row>
    <row r="3321" spans="1:6" s="7" customFormat="1" ht="18" customHeight="1" x14ac:dyDescent="0.25">
      <c r="A3321" s="58" t="s">
        <v>6519</v>
      </c>
      <c r="B3321" s="59" t="s">
        <v>8694</v>
      </c>
      <c r="C3321" s="59" t="s">
        <v>8694</v>
      </c>
      <c r="D3321" s="57" t="s">
        <v>3911</v>
      </c>
      <c r="E3321" s="141" t="s">
        <v>5173</v>
      </c>
      <c r="F3321" s="135"/>
    </row>
    <row r="3322" spans="1:6" s="7" customFormat="1" ht="18" customHeight="1" x14ac:dyDescent="0.25">
      <c r="A3322" s="58" t="s">
        <v>6519</v>
      </c>
      <c r="B3322" s="59" t="s">
        <v>8694</v>
      </c>
      <c r="C3322" s="59" t="s">
        <v>8694</v>
      </c>
      <c r="D3322" s="57" t="s">
        <v>3913</v>
      </c>
      <c r="E3322" s="141" t="s">
        <v>5174</v>
      </c>
      <c r="F3322" s="135"/>
    </row>
    <row r="3323" spans="1:6" s="7" customFormat="1" ht="18" customHeight="1" x14ac:dyDescent="0.25">
      <c r="A3323" s="58" t="s">
        <v>6519</v>
      </c>
      <c r="B3323" s="59" t="s">
        <v>8694</v>
      </c>
      <c r="C3323" s="59" t="s">
        <v>8694</v>
      </c>
      <c r="D3323" s="57" t="s">
        <v>9833</v>
      </c>
      <c r="E3323" s="141" t="s">
        <v>5175</v>
      </c>
      <c r="F3323" s="135"/>
    </row>
    <row r="3324" spans="1:6" s="7" customFormat="1" ht="18" customHeight="1" x14ac:dyDescent="0.25">
      <c r="A3324" s="60" t="s">
        <v>6519</v>
      </c>
      <c r="B3324" s="61" t="s">
        <v>8694</v>
      </c>
      <c r="C3324" s="61" t="s">
        <v>8694</v>
      </c>
      <c r="D3324" s="61" t="s">
        <v>9835</v>
      </c>
      <c r="E3324" s="146" t="s">
        <v>9418</v>
      </c>
      <c r="F3324" s="135"/>
    </row>
    <row r="3325" spans="1:6" s="7" customFormat="1" ht="18" customHeight="1" x14ac:dyDescent="0.25">
      <c r="A3325" s="56" t="s">
        <v>6519</v>
      </c>
      <c r="B3325" s="57" t="s">
        <v>8694</v>
      </c>
      <c r="C3325" s="59" t="s">
        <v>8694</v>
      </c>
      <c r="D3325" s="57" t="s">
        <v>9837</v>
      </c>
      <c r="E3325" s="141" t="s">
        <v>9419</v>
      </c>
      <c r="F3325" s="135"/>
    </row>
    <row r="3326" spans="1:6" s="7" customFormat="1" ht="18" customHeight="1" x14ac:dyDescent="0.25">
      <c r="A3326" s="56" t="s">
        <v>6519</v>
      </c>
      <c r="B3326" s="57" t="s">
        <v>8694</v>
      </c>
      <c r="C3326" s="59" t="s">
        <v>8694</v>
      </c>
      <c r="D3326" s="57" t="s">
        <v>9164</v>
      </c>
      <c r="E3326" s="141" t="s">
        <v>6908</v>
      </c>
      <c r="F3326" s="135"/>
    </row>
    <row r="3327" spans="1:6" s="7" customFormat="1" ht="18" customHeight="1" x14ac:dyDescent="0.25">
      <c r="A3327" s="56" t="s">
        <v>6519</v>
      </c>
      <c r="B3327" s="57" t="s">
        <v>8694</v>
      </c>
      <c r="C3327" s="59" t="s">
        <v>8694</v>
      </c>
      <c r="D3327" s="57" t="s">
        <v>3056</v>
      </c>
      <c r="E3327" s="141" t="s">
        <v>6909</v>
      </c>
      <c r="F3327" s="135"/>
    </row>
    <row r="3328" spans="1:6" s="7" customFormat="1" ht="18" customHeight="1" x14ac:dyDescent="0.25">
      <c r="A3328" s="56" t="s">
        <v>6519</v>
      </c>
      <c r="B3328" s="57" t="s">
        <v>8694</v>
      </c>
      <c r="C3328" s="59" t="s">
        <v>8694</v>
      </c>
      <c r="D3328" s="57" t="s">
        <v>7349</v>
      </c>
      <c r="E3328" s="141" t="s">
        <v>6019</v>
      </c>
      <c r="F3328" s="135"/>
    </row>
    <row r="3329" spans="1:6" s="7" customFormat="1" ht="18" customHeight="1" x14ac:dyDescent="0.25">
      <c r="A3329" s="56" t="s">
        <v>6519</v>
      </c>
      <c r="B3329" s="57" t="s">
        <v>8694</v>
      </c>
      <c r="C3329" s="59" t="s">
        <v>8694</v>
      </c>
      <c r="D3329" s="57" t="s">
        <v>7954</v>
      </c>
      <c r="E3329" s="141" t="s">
        <v>6020</v>
      </c>
      <c r="F3329" s="135"/>
    </row>
    <row r="3330" spans="1:6" s="7" customFormat="1" ht="18" customHeight="1" x14ac:dyDescent="0.25">
      <c r="A3330" s="54" t="s">
        <v>6519</v>
      </c>
      <c r="B3330" s="55" t="s">
        <v>8694</v>
      </c>
      <c r="C3330" s="55" t="s">
        <v>8847</v>
      </c>
      <c r="D3330" s="55" t="s">
        <v>9563</v>
      </c>
      <c r="E3330" s="120" t="s">
        <v>6021</v>
      </c>
      <c r="F3330" s="135"/>
    </row>
    <row r="3331" spans="1:6" s="7" customFormat="1" ht="18" customHeight="1" x14ac:dyDescent="0.25">
      <c r="A3331" s="60" t="s">
        <v>6519</v>
      </c>
      <c r="B3331" s="61" t="s">
        <v>8694</v>
      </c>
      <c r="C3331" s="61" t="s">
        <v>8847</v>
      </c>
      <c r="D3331" s="61" t="s">
        <v>3002</v>
      </c>
      <c r="E3331" s="146" t="s">
        <v>6022</v>
      </c>
      <c r="F3331" s="135"/>
    </row>
    <row r="3332" spans="1:6" s="7" customFormat="1" ht="18" customHeight="1" x14ac:dyDescent="0.25">
      <c r="A3332" s="58" t="s">
        <v>6519</v>
      </c>
      <c r="B3332" s="59" t="s">
        <v>8694</v>
      </c>
      <c r="C3332" s="59" t="s">
        <v>8847</v>
      </c>
      <c r="D3332" s="59" t="s">
        <v>597</v>
      </c>
      <c r="E3332" s="141" t="s">
        <v>5181</v>
      </c>
      <c r="F3332" s="135"/>
    </row>
    <row r="3333" spans="1:6" s="7" customFormat="1" ht="18" customHeight="1" x14ac:dyDescent="0.25">
      <c r="A3333" s="58" t="s">
        <v>6519</v>
      </c>
      <c r="B3333" s="59" t="s">
        <v>8694</v>
      </c>
      <c r="C3333" s="59" t="s">
        <v>8847</v>
      </c>
      <c r="D3333" s="59" t="s">
        <v>2997</v>
      </c>
      <c r="E3333" s="141" t="s">
        <v>6928</v>
      </c>
      <c r="F3333" s="135"/>
    </row>
    <row r="3334" spans="1:6" s="7" customFormat="1" ht="18" customHeight="1" x14ac:dyDescent="0.25">
      <c r="A3334" s="58" t="s">
        <v>6519</v>
      </c>
      <c r="B3334" s="59" t="s">
        <v>8694</v>
      </c>
      <c r="C3334" s="59" t="s">
        <v>8847</v>
      </c>
      <c r="D3334" s="59" t="s">
        <v>3905</v>
      </c>
      <c r="E3334" s="141" t="s">
        <v>7823</v>
      </c>
      <c r="F3334" s="135"/>
    </row>
    <row r="3335" spans="1:6" s="7" customFormat="1" ht="18" customHeight="1" x14ac:dyDescent="0.25">
      <c r="A3335" s="58" t="s">
        <v>6519</v>
      </c>
      <c r="B3335" s="59" t="s">
        <v>8694</v>
      </c>
      <c r="C3335" s="59" t="s">
        <v>8847</v>
      </c>
      <c r="D3335" s="59" t="s">
        <v>2117</v>
      </c>
      <c r="E3335" s="141" t="s">
        <v>5578</v>
      </c>
      <c r="F3335" s="135"/>
    </row>
    <row r="3336" spans="1:6" s="7" customFormat="1" ht="18" customHeight="1" x14ac:dyDescent="0.25">
      <c r="A3336" s="58" t="s">
        <v>6519</v>
      </c>
      <c r="B3336" s="59" t="s">
        <v>8694</v>
      </c>
      <c r="C3336" s="59" t="s">
        <v>8847</v>
      </c>
      <c r="D3336" s="59" t="s">
        <v>2119</v>
      </c>
      <c r="E3336" s="141" t="s">
        <v>2809</v>
      </c>
      <c r="F3336" s="135"/>
    </row>
    <row r="3337" spans="1:6" s="7" customFormat="1" ht="18" customHeight="1" x14ac:dyDescent="0.25">
      <c r="A3337" s="60" t="s">
        <v>6519</v>
      </c>
      <c r="B3337" s="61" t="s">
        <v>8694</v>
      </c>
      <c r="C3337" s="61" t="s">
        <v>8847</v>
      </c>
      <c r="D3337" s="61" t="s">
        <v>7388</v>
      </c>
      <c r="E3337" s="146" t="s">
        <v>2810</v>
      </c>
      <c r="F3337" s="135"/>
    </row>
    <row r="3338" spans="1:6" s="7" customFormat="1" ht="18" customHeight="1" x14ac:dyDescent="0.25">
      <c r="A3338" s="58" t="s">
        <v>6519</v>
      </c>
      <c r="B3338" s="59" t="s">
        <v>8694</v>
      </c>
      <c r="C3338" s="59" t="s">
        <v>8847</v>
      </c>
      <c r="D3338" s="59" t="s">
        <v>6519</v>
      </c>
      <c r="E3338" s="141" t="s">
        <v>2811</v>
      </c>
      <c r="F3338" s="135"/>
    </row>
    <row r="3339" spans="1:6" s="7" customFormat="1" ht="18" customHeight="1" x14ac:dyDescent="0.25">
      <c r="A3339" s="58" t="s">
        <v>6519</v>
      </c>
      <c r="B3339" s="59" t="s">
        <v>8694</v>
      </c>
      <c r="C3339" s="59" t="s">
        <v>8847</v>
      </c>
      <c r="D3339" s="59" t="s">
        <v>6521</v>
      </c>
      <c r="E3339" s="141" t="s">
        <v>2812</v>
      </c>
      <c r="F3339" s="135"/>
    </row>
    <row r="3340" spans="1:6" s="7" customFormat="1" ht="18" customHeight="1" x14ac:dyDescent="0.25">
      <c r="A3340" s="58" t="s">
        <v>6519</v>
      </c>
      <c r="B3340" s="59" t="s">
        <v>8694</v>
      </c>
      <c r="C3340" s="59" t="s">
        <v>8847</v>
      </c>
      <c r="D3340" s="59" t="s">
        <v>5653</v>
      </c>
      <c r="E3340" s="141" t="s">
        <v>2813</v>
      </c>
      <c r="F3340" s="135"/>
    </row>
    <row r="3341" spans="1:6" s="7" customFormat="1" ht="18" customHeight="1" x14ac:dyDescent="0.25">
      <c r="A3341" s="58" t="s">
        <v>6519</v>
      </c>
      <c r="B3341" s="59" t="s">
        <v>8694</v>
      </c>
      <c r="C3341" s="59" t="s">
        <v>8847</v>
      </c>
      <c r="D3341" s="59" t="s">
        <v>4783</v>
      </c>
      <c r="E3341" s="141" t="s">
        <v>2814</v>
      </c>
      <c r="F3341" s="135"/>
    </row>
    <row r="3342" spans="1:6" s="7" customFormat="1" ht="18" customHeight="1" x14ac:dyDescent="0.25">
      <c r="A3342" s="58" t="s">
        <v>6519</v>
      </c>
      <c r="B3342" s="59" t="s">
        <v>8694</v>
      </c>
      <c r="C3342" s="59" t="s">
        <v>8847</v>
      </c>
      <c r="D3342" s="59" t="s">
        <v>1218</v>
      </c>
      <c r="E3342" s="141" t="s">
        <v>7869</v>
      </c>
      <c r="F3342" s="135"/>
    </row>
    <row r="3343" spans="1:6" s="7" customFormat="1" ht="18" customHeight="1" x14ac:dyDescent="0.25">
      <c r="A3343" s="60" t="s">
        <v>6519</v>
      </c>
      <c r="B3343" s="61" t="s">
        <v>8694</v>
      </c>
      <c r="C3343" s="61" t="s">
        <v>8847</v>
      </c>
      <c r="D3343" s="61" t="s">
        <v>1220</v>
      </c>
      <c r="E3343" s="146" t="s">
        <v>7870</v>
      </c>
      <c r="F3343" s="135"/>
    </row>
    <row r="3344" spans="1:6" s="7" customFormat="1" ht="18" customHeight="1" x14ac:dyDescent="0.25">
      <c r="A3344" s="58" t="s">
        <v>6519</v>
      </c>
      <c r="B3344" s="59" t="s">
        <v>8694</v>
      </c>
      <c r="C3344" s="59" t="s">
        <v>8847</v>
      </c>
      <c r="D3344" s="57" t="s">
        <v>3907</v>
      </c>
      <c r="E3344" s="141" t="s">
        <v>8783</v>
      </c>
      <c r="F3344" s="135"/>
    </row>
    <row r="3345" spans="1:6" s="7" customFormat="1" ht="18" customHeight="1" x14ac:dyDescent="0.25">
      <c r="A3345" s="58" t="s">
        <v>6519</v>
      </c>
      <c r="B3345" s="59" t="s">
        <v>8694</v>
      </c>
      <c r="C3345" s="59" t="s">
        <v>8847</v>
      </c>
      <c r="D3345" s="57" t="s">
        <v>3909</v>
      </c>
      <c r="E3345" s="141" t="s">
        <v>8784</v>
      </c>
      <c r="F3345" s="135"/>
    </row>
    <row r="3346" spans="1:6" s="7" customFormat="1" ht="18" customHeight="1" x14ac:dyDescent="0.25">
      <c r="A3346" s="58" t="s">
        <v>6519</v>
      </c>
      <c r="B3346" s="59" t="s">
        <v>8694</v>
      </c>
      <c r="C3346" s="59" t="s">
        <v>8847</v>
      </c>
      <c r="D3346" s="57" t="s">
        <v>3911</v>
      </c>
      <c r="E3346" s="141" t="s">
        <v>4356</v>
      </c>
      <c r="F3346" s="135"/>
    </row>
    <row r="3347" spans="1:6" s="7" customFormat="1" ht="18" customHeight="1" x14ac:dyDescent="0.25">
      <c r="A3347" s="58" t="s">
        <v>6519</v>
      </c>
      <c r="B3347" s="59" t="s">
        <v>8694</v>
      </c>
      <c r="C3347" s="59" t="s">
        <v>8847</v>
      </c>
      <c r="D3347" s="57" t="s">
        <v>3913</v>
      </c>
      <c r="E3347" s="141" t="s">
        <v>4357</v>
      </c>
      <c r="F3347" s="135"/>
    </row>
    <row r="3348" spans="1:6" s="7" customFormat="1" ht="18" customHeight="1" x14ac:dyDescent="0.25">
      <c r="A3348" s="58" t="s">
        <v>6519</v>
      </c>
      <c r="B3348" s="59" t="s">
        <v>8694</v>
      </c>
      <c r="C3348" s="59" t="s">
        <v>8847</v>
      </c>
      <c r="D3348" s="57" t="s">
        <v>9833</v>
      </c>
      <c r="E3348" s="141" t="s">
        <v>4358</v>
      </c>
      <c r="F3348" s="135"/>
    </row>
    <row r="3349" spans="1:6" s="7" customFormat="1" ht="18" customHeight="1" x14ac:dyDescent="0.25">
      <c r="A3349" s="60" t="s">
        <v>6519</v>
      </c>
      <c r="B3349" s="61" t="s">
        <v>8694</v>
      </c>
      <c r="C3349" s="61" t="s">
        <v>8847</v>
      </c>
      <c r="D3349" s="61" t="s">
        <v>9835</v>
      </c>
      <c r="E3349" s="146" t="s">
        <v>8781</v>
      </c>
      <c r="F3349" s="135"/>
    </row>
    <row r="3350" spans="1:6" s="7" customFormat="1" ht="18" customHeight="1" x14ac:dyDescent="0.25">
      <c r="A3350" s="56" t="s">
        <v>6519</v>
      </c>
      <c r="B3350" s="57" t="s">
        <v>8694</v>
      </c>
      <c r="C3350" s="59" t="s">
        <v>8847</v>
      </c>
      <c r="D3350" s="57" t="s">
        <v>9837</v>
      </c>
      <c r="E3350" s="141" t="s">
        <v>8782</v>
      </c>
      <c r="F3350" s="135"/>
    </row>
    <row r="3351" spans="1:6" s="7" customFormat="1" ht="18" customHeight="1" x14ac:dyDescent="0.25">
      <c r="A3351" s="56" t="s">
        <v>6519</v>
      </c>
      <c r="B3351" s="57" t="s">
        <v>8694</v>
      </c>
      <c r="C3351" s="59" t="s">
        <v>8847</v>
      </c>
      <c r="D3351" s="57" t="s">
        <v>9164</v>
      </c>
      <c r="E3351" s="141" t="s">
        <v>1625</v>
      </c>
      <c r="F3351" s="135"/>
    </row>
    <row r="3352" spans="1:6" s="7" customFormat="1" ht="18" customHeight="1" x14ac:dyDescent="0.25">
      <c r="A3352" s="56" t="s">
        <v>6519</v>
      </c>
      <c r="B3352" s="57" t="s">
        <v>8694</v>
      </c>
      <c r="C3352" s="59" t="s">
        <v>8847</v>
      </c>
      <c r="D3352" s="57" t="s">
        <v>3056</v>
      </c>
      <c r="E3352" s="141" t="s">
        <v>1626</v>
      </c>
      <c r="F3352" s="135"/>
    </row>
    <row r="3353" spans="1:6" s="7" customFormat="1" ht="18" customHeight="1" x14ac:dyDescent="0.25">
      <c r="A3353" s="56" t="s">
        <v>6519</v>
      </c>
      <c r="B3353" s="57" t="s">
        <v>8694</v>
      </c>
      <c r="C3353" s="59" t="s">
        <v>8847</v>
      </c>
      <c r="D3353" s="57" t="s">
        <v>7349</v>
      </c>
      <c r="E3353" s="141" t="s">
        <v>1627</v>
      </c>
      <c r="F3353" s="135"/>
    </row>
    <row r="3354" spans="1:6" s="7" customFormat="1" ht="18" customHeight="1" x14ac:dyDescent="0.25">
      <c r="A3354" s="56" t="s">
        <v>6519</v>
      </c>
      <c r="B3354" s="57" t="s">
        <v>8694</v>
      </c>
      <c r="C3354" s="59" t="s">
        <v>8847</v>
      </c>
      <c r="D3354" s="57" t="s">
        <v>7954</v>
      </c>
      <c r="E3354" s="141" t="s">
        <v>1628</v>
      </c>
      <c r="F3354" s="135"/>
    </row>
    <row r="3355" spans="1:6" s="7" customFormat="1" ht="18" customHeight="1" x14ac:dyDescent="0.25">
      <c r="A3355" s="54" t="s">
        <v>6519</v>
      </c>
      <c r="B3355" s="55" t="s">
        <v>8694</v>
      </c>
      <c r="C3355" s="55" t="s">
        <v>1331</v>
      </c>
      <c r="D3355" s="55" t="s">
        <v>9563</v>
      </c>
      <c r="E3355" s="120" t="s">
        <v>708</v>
      </c>
      <c r="F3355" s="135"/>
    </row>
    <row r="3356" spans="1:6" s="7" customFormat="1" ht="18" customHeight="1" x14ac:dyDescent="0.25">
      <c r="A3356" s="60" t="s">
        <v>6519</v>
      </c>
      <c r="B3356" s="61" t="s">
        <v>8694</v>
      </c>
      <c r="C3356" s="61" t="s">
        <v>1331</v>
      </c>
      <c r="D3356" s="61" t="s">
        <v>3002</v>
      </c>
      <c r="E3356" s="146" t="s">
        <v>1630</v>
      </c>
      <c r="F3356" s="135"/>
    </row>
    <row r="3357" spans="1:6" s="7" customFormat="1" ht="18" customHeight="1" x14ac:dyDescent="0.25">
      <c r="A3357" s="58" t="s">
        <v>6519</v>
      </c>
      <c r="B3357" s="59" t="s">
        <v>8694</v>
      </c>
      <c r="C3357" s="59" t="s">
        <v>1331</v>
      </c>
      <c r="D3357" s="59" t="s">
        <v>597</v>
      </c>
      <c r="E3357" s="155" t="s">
        <v>2554</v>
      </c>
      <c r="F3357" s="135"/>
    </row>
    <row r="3358" spans="1:6" s="7" customFormat="1" ht="18" customHeight="1" x14ac:dyDescent="0.25">
      <c r="A3358" s="56" t="s">
        <v>6519</v>
      </c>
      <c r="B3358" s="57" t="s">
        <v>8694</v>
      </c>
      <c r="C3358" s="57" t="s">
        <v>1331</v>
      </c>
      <c r="D3358" s="57" t="s">
        <v>2997</v>
      </c>
      <c r="E3358" s="141" t="s">
        <v>1668</v>
      </c>
      <c r="F3358" s="135"/>
    </row>
    <row r="3359" spans="1:6" s="7" customFormat="1" ht="18" customHeight="1" x14ac:dyDescent="0.25">
      <c r="A3359" s="56" t="s">
        <v>6519</v>
      </c>
      <c r="B3359" s="57" t="s">
        <v>8694</v>
      </c>
      <c r="C3359" s="57" t="s">
        <v>1331</v>
      </c>
      <c r="D3359" s="57" t="s">
        <v>3905</v>
      </c>
      <c r="E3359" s="141" t="s">
        <v>491</v>
      </c>
      <c r="F3359" s="135"/>
    </row>
    <row r="3360" spans="1:6" s="7" customFormat="1" ht="18" customHeight="1" x14ac:dyDescent="0.25">
      <c r="A3360" s="56" t="s">
        <v>6519</v>
      </c>
      <c r="B3360" s="57" t="s">
        <v>8694</v>
      </c>
      <c r="C3360" s="57" t="s">
        <v>1331</v>
      </c>
      <c r="D3360" s="57" t="s">
        <v>2117</v>
      </c>
      <c r="E3360" s="141" t="s">
        <v>132</v>
      </c>
      <c r="F3360" s="135"/>
    </row>
    <row r="3361" spans="1:6" s="7" customFormat="1" ht="18" customHeight="1" x14ac:dyDescent="0.25">
      <c r="A3361" s="56" t="s">
        <v>6519</v>
      </c>
      <c r="B3361" s="57" t="s">
        <v>8694</v>
      </c>
      <c r="C3361" s="57" t="s">
        <v>1331</v>
      </c>
      <c r="D3361" s="57" t="s">
        <v>2119</v>
      </c>
      <c r="E3361" s="141" t="s">
        <v>1733</v>
      </c>
      <c r="F3361" s="135"/>
    </row>
    <row r="3362" spans="1:6" s="7" customFormat="1" ht="18" customHeight="1" x14ac:dyDescent="0.25">
      <c r="A3362" s="60" t="s">
        <v>6519</v>
      </c>
      <c r="B3362" s="61" t="s">
        <v>8694</v>
      </c>
      <c r="C3362" s="61" t="s">
        <v>1331</v>
      </c>
      <c r="D3362" s="61" t="s">
        <v>7388</v>
      </c>
      <c r="E3362" s="146" t="s">
        <v>1734</v>
      </c>
      <c r="F3362" s="135"/>
    </row>
    <row r="3363" spans="1:6" s="7" customFormat="1" ht="18" customHeight="1" x14ac:dyDescent="0.25">
      <c r="A3363" s="58" t="s">
        <v>6519</v>
      </c>
      <c r="B3363" s="59" t="s">
        <v>8694</v>
      </c>
      <c r="C3363" s="59" t="s">
        <v>1331</v>
      </c>
      <c r="D3363" s="59" t="s">
        <v>6519</v>
      </c>
      <c r="E3363" s="155" t="s">
        <v>1735</v>
      </c>
      <c r="F3363" s="135"/>
    </row>
    <row r="3364" spans="1:6" s="7" customFormat="1" ht="18" customHeight="1" x14ac:dyDescent="0.25">
      <c r="A3364" s="56" t="s">
        <v>6519</v>
      </c>
      <c r="B3364" s="57" t="s">
        <v>8694</v>
      </c>
      <c r="C3364" s="57" t="s">
        <v>1331</v>
      </c>
      <c r="D3364" s="57" t="s">
        <v>6521</v>
      </c>
      <c r="E3364" s="141" t="s">
        <v>1736</v>
      </c>
      <c r="F3364" s="135"/>
    </row>
    <row r="3365" spans="1:6" s="7" customFormat="1" ht="18" customHeight="1" x14ac:dyDescent="0.25">
      <c r="A3365" s="56" t="s">
        <v>6519</v>
      </c>
      <c r="B3365" s="57" t="s">
        <v>8694</v>
      </c>
      <c r="C3365" s="57" t="s">
        <v>1331</v>
      </c>
      <c r="D3365" s="57" t="s">
        <v>5653</v>
      </c>
      <c r="E3365" s="141" t="s">
        <v>1737</v>
      </c>
      <c r="F3365" s="135"/>
    </row>
    <row r="3366" spans="1:6" s="7" customFormat="1" ht="18" customHeight="1" x14ac:dyDescent="0.25">
      <c r="A3366" s="56" t="s">
        <v>6519</v>
      </c>
      <c r="B3366" s="57" t="s">
        <v>8694</v>
      </c>
      <c r="C3366" s="57" t="s">
        <v>1331</v>
      </c>
      <c r="D3366" s="57" t="s">
        <v>4783</v>
      </c>
      <c r="E3366" s="141" t="s">
        <v>2623</v>
      </c>
      <c r="F3366" s="135"/>
    </row>
    <row r="3367" spans="1:6" s="7" customFormat="1" ht="18" customHeight="1" x14ac:dyDescent="0.25">
      <c r="A3367" s="56" t="s">
        <v>6519</v>
      </c>
      <c r="B3367" s="57" t="s">
        <v>8694</v>
      </c>
      <c r="C3367" s="57" t="s">
        <v>1331</v>
      </c>
      <c r="D3367" s="57" t="s">
        <v>1218</v>
      </c>
      <c r="E3367" s="141" t="s">
        <v>1984</v>
      </c>
      <c r="F3367" s="135"/>
    </row>
    <row r="3368" spans="1:6" s="7" customFormat="1" ht="18" customHeight="1" x14ac:dyDescent="0.25">
      <c r="A3368" s="60" t="s">
        <v>6519</v>
      </c>
      <c r="B3368" s="61" t="s">
        <v>8694</v>
      </c>
      <c r="C3368" s="61" t="s">
        <v>1331</v>
      </c>
      <c r="D3368" s="61" t="s">
        <v>1220</v>
      </c>
      <c r="E3368" s="146" t="s">
        <v>1669</v>
      </c>
      <c r="F3368" s="135"/>
    </row>
    <row r="3369" spans="1:6" s="7" customFormat="1" ht="18" customHeight="1" x14ac:dyDescent="0.25">
      <c r="A3369" s="58" t="s">
        <v>6519</v>
      </c>
      <c r="B3369" s="59" t="s">
        <v>8694</v>
      </c>
      <c r="C3369" s="59" t="s">
        <v>1331</v>
      </c>
      <c r="D3369" s="59" t="s">
        <v>3907</v>
      </c>
      <c r="E3369" s="155" t="s">
        <v>760</v>
      </c>
      <c r="F3369" s="135"/>
    </row>
    <row r="3370" spans="1:6" s="7" customFormat="1" ht="18" customHeight="1" x14ac:dyDescent="0.25">
      <c r="A3370" s="56" t="s">
        <v>6519</v>
      </c>
      <c r="B3370" s="57" t="s">
        <v>8694</v>
      </c>
      <c r="C3370" s="57" t="s">
        <v>1331</v>
      </c>
      <c r="D3370" s="57" t="s">
        <v>3909</v>
      </c>
      <c r="E3370" s="141" t="s">
        <v>6930</v>
      </c>
      <c r="F3370" s="135"/>
    </row>
    <row r="3371" spans="1:6" s="7" customFormat="1" ht="18" customHeight="1" x14ac:dyDescent="0.25">
      <c r="A3371" s="56" t="s">
        <v>6519</v>
      </c>
      <c r="B3371" s="57" t="s">
        <v>8694</v>
      </c>
      <c r="C3371" s="57" t="s">
        <v>1331</v>
      </c>
      <c r="D3371" s="57" t="s">
        <v>3911</v>
      </c>
      <c r="E3371" s="141" t="s">
        <v>8732</v>
      </c>
      <c r="F3371" s="135"/>
    </row>
    <row r="3372" spans="1:6" s="7" customFormat="1" ht="18" customHeight="1" x14ac:dyDescent="0.25">
      <c r="A3372" s="56" t="s">
        <v>6519</v>
      </c>
      <c r="B3372" s="57" t="s">
        <v>8694</v>
      </c>
      <c r="C3372" s="57" t="s">
        <v>1331</v>
      </c>
      <c r="D3372" s="57" t="s">
        <v>3913</v>
      </c>
      <c r="E3372" s="141" t="s">
        <v>7826</v>
      </c>
      <c r="F3372" s="135"/>
    </row>
    <row r="3373" spans="1:6" s="7" customFormat="1" ht="18" customHeight="1" x14ac:dyDescent="0.25">
      <c r="A3373" s="56" t="s">
        <v>6519</v>
      </c>
      <c r="B3373" s="57" t="s">
        <v>8694</v>
      </c>
      <c r="C3373" s="57" t="s">
        <v>1331</v>
      </c>
      <c r="D3373" s="57" t="s">
        <v>9833</v>
      </c>
      <c r="E3373" s="141" t="s">
        <v>7827</v>
      </c>
      <c r="F3373" s="135"/>
    </row>
    <row r="3374" spans="1:6" s="7" customFormat="1" ht="18" customHeight="1" x14ac:dyDescent="0.25">
      <c r="A3374" s="54" t="s">
        <v>6519</v>
      </c>
      <c r="B3374" s="55" t="s">
        <v>8694</v>
      </c>
      <c r="C3374" s="55" t="s">
        <v>6254</v>
      </c>
      <c r="D3374" s="55" t="s">
        <v>9563</v>
      </c>
      <c r="E3374" s="120" t="s">
        <v>6953</v>
      </c>
      <c r="F3374" s="135"/>
    </row>
    <row r="3375" spans="1:6" s="7" customFormat="1" ht="18" customHeight="1" x14ac:dyDescent="0.25">
      <c r="A3375" s="56" t="s">
        <v>6519</v>
      </c>
      <c r="B3375" s="57" t="s">
        <v>8694</v>
      </c>
      <c r="C3375" s="57" t="s">
        <v>6254</v>
      </c>
      <c r="D3375" s="57" t="s">
        <v>600</v>
      </c>
      <c r="E3375" s="141" t="s">
        <v>6954</v>
      </c>
      <c r="F3375" s="135"/>
    </row>
    <row r="3376" spans="1:6" s="7" customFormat="1" ht="18" customHeight="1" x14ac:dyDescent="0.25">
      <c r="A3376" s="56" t="s">
        <v>6519</v>
      </c>
      <c r="B3376" s="57" t="s">
        <v>8694</v>
      </c>
      <c r="C3376" s="57" t="s">
        <v>6254</v>
      </c>
      <c r="D3376" s="57" t="s">
        <v>602</v>
      </c>
      <c r="E3376" s="141" t="s">
        <v>4355</v>
      </c>
      <c r="F3376" s="135"/>
    </row>
    <row r="3377" spans="1:6" s="7" customFormat="1" ht="18" customHeight="1" x14ac:dyDescent="0.25">
      <c r="A3377" s="56" t="s">
        <v>6519</v>
      </c>
      <c r="B3377" s="57" t="s">
        <v>8694</v>
      </c>
      <c r="C3377" s="57" t="s">
        <v>6254</v>
      </c>
      <c r="D3377" s="57" t="s">
        <v>604</v>
      </c>
      <c r="E3377" s="141" t="s">
        <v>2555</v>
      </c>
      <c r="F3377" s="135"/>
    </row>
    <row r="3378" spans="1:6" s="7" customFormat="1" ht="18" customHeight="1" x14ac:dyDescent="0.25">
      <c r="A3378" s="56" t="s">
        <v>6519</v>
      </c>
      <c r="B3378" s="57" t="s">
        <v>8694</v>
      </c>
      <c r="C3378" s="57" t="s">
        <v>6254</v>
      </c>
      <c r="D3378" s="57" t="s">
        <v>606</v>
      </c>
      <c r="E3378" s="141" t="s">
        <v>749</v>
      </c>
      <c r="F3378" s="135"/>
    </row>
    <row r="3379" spans="1:6" s="7" customFormat="1" ht="18" customHeight="1" x14ac:dyDescent="0.25">
      <c r="A3379" s="56" t="s">
        <v>6519</v>
      </c>
      <c r="B3379" s="57" t="s">
        <v>8694</v>
      </c>
      <c r="C3379" s="57" t="s">
        <v>6254</v>
      </c>
      <c r="D3379" s="57" t="s">
        <v>5216</v>
      </c>
      <c r="E3379" s="141" t="s">
        <v>750</v>
      </c>
      <c r="F3379" s="135"/>
    </row>
    <row r="3380" spans="1:6" s="7" customFormat="1" ht="18" customHeight="1" x14ac:dyDescent="0.25">
      <c r="A3380" s="54" t="s">
        <v>6519</v>
      </c>
      <c r="B3380" s="55" t="s">
        <v>8694</v>
      </c>
      <c r="C3380" s="55" t="s">
        <v>787</v>
      </c>
      <c r="D3380" s="55" t="s">
        <v>9563</v>
      </c>
      <c r="E3380" s="120" t="s">
        <v>751</v>
      </c>
      <c r="F3380" s="135"/>
    </row>
    <row r="3381" spans="1:6" s="7" customFormat="1" ht="18" customHeight="1" x14ac:dyDescent="0.25">
      <c r="A3381" s="60" t="s">
        <v>6519</v>
      </c>
      <c r="B3381" s="61" t="s">
        <v>8694</v>
      </c>
      <c r="C3381" s="61" t="s">
        <v>787</v>
      </c>
      <c r="D3381" s="61" t="s">
        <v>3002</v>
      </c>
      <c r="E3381" s="146" t="s">
        <v>752</v>
      </c>
      <c r="F3381" s="135"/>
    </row>
    <row r="3382" spans="1:6" s="7" customFormat="1" ht="18" customHeight="1" x14ac:dyDescent="0.25">
      <c r="A3382" s="56" t="s">
        <v>6519</v>
      </c>
      <c r="B3382" s="57" t="s">
        <v>8694</v>
      </c>
      <c r="C3382" s="57" t="s">
        <v>787</v>
      </c>
      <c r="D3382" s="57" t="s">
        <v>597</v>
      </c>
      <c r="E3382" s="141" t="s">
        <v>753</v>
      </c>
      <c r="F3382" s="135"/>
    </row>
    <row r="3383" spans="1:6" s="7" customFormat="1" ht="18" customHeight="1" x14ac:dyDescent="0.25">
      <c r="A3383" s="56" t="s">
        <v>6519</v>
      </c>
      <c r="B3383" s="57" t="s">
        <v>8694</v>
      </c>
      <c r="C3383" s="57" t="s">
        <v>787</v>
      </c>
      <c r="D3383" s="57" t="s">
        <v>2997</v>
      </c>
      <c r="E3383" s="141" t="s">
        <v>754</v>
      </c>
      <c r="F3383" s="135"/>
    </row>
    <row r="3384" spans="1:6" s="7" customFormat="1" ht="18" customHeight="1" x14ac:dyDescent="0.25">
      <c r="A3384" s="56" t="s">
        <v>6519</v>
      </c>
      <c r="B3384" s="57" t="s">
        <v>8694</v>
      </c>
      <c r="C3384" s="57" t="s">
        <v>787</v>
      </c>
      <c r="D3384" s="57" t="s">
        <v>3905</v>
      </c>
      <c r="E3384" s="141" t="s">
        <v>1683</v>
      </c>
      <c r="F3384" s="135"/>
    </row>
    <row r="3385" spans="1:6" s="7" customFormat="1" ht="18" customHeight="1" x14ac:dyDescent="0.25">
      <c r="A3385" s="56" t="s">
        <v>6519</v>
      </c>
      <c r="B3385" s="57" t="s">
        <v>8694</v>
      </c>
      <c r="C3385" s="57" t="s">
        <v>787</v>
      </c>
      <c r="D3385" s="57" t="s">
        <v>2117</v>
      </c>
      <c r="E3385" s="141" t="s">
        <v>1684</v>
      </c>
      <c r="F3385" s="135"/>
    </row>
    <row r="3386" spans="1:6" s="7" customFormat="1" ht="18" customHeight="1" x14ac:dyDescent="0.25">
      <c r="A3386" s="56" t="s">
        <v>6519</v>
      </c>
      <c r="B3386" s="57" t="s">
        <v>8694</v>
      </c>
      <c r="C3386" s="57" t="s">
        <v>787</v>
      </c>
      <c r="D3386" s="57" t="s">
        <v>2119</v>
      </c>
      <c r="E3386" s="141" t="s">
        <v>1685</v>
      </c>
      <c r="F3386" s="135"/>
    </row>
    <row r="3387" spans="1:6" s="7" customFormat="1" ht="18" customHeight="1" x14ac:dyDescent="0.25">
      <c r="A3387" s="60" t="s">
        <v>6519</v>
      </c>
      <c r="B3387" s="61" t="s">
        <v>8694</v>
      </c>
      <c r="C3387" s="61" t="s">
        <v>787</v>
      </c>
      <c r="D3387" s="61" t="s">
        <v>7388</v>
      </c>
      <c r="E3387" s="146" t="s">
        <v>1686</v>
      </c>
      <c r="F3387" s="135"/>
    </row>
    <row r="3388" spans="1:6" s="7" customFormat="1" ht="18" customHeight="1" x14ac:dyDescent="0.25">
      <c r="A3388" s="56" t="s">
        <v>6519</v>
      </c>
      <c r="B3388" s="57" t="s">
        <v>8694</v>
      </c>
      <c r="C3388" s="57" t="s">
        <v>787</v>
      </c>
      <c r="D3388" s="57" t="s">
        <v>6519</v>
      </c>
      <c r="E3388" s="141" t="s">
        <v>6067</v>
      </c>
      <c r="F3388" s="135"/>
    </row>
    <row r="3389" spans="1:6" s="7" customFormat="1" ht="18" customHeight="1" x14ac:dyDescent="0.25">
      <c r="A3389" s="56" t="s">
        <v>6519</v>
      </c>
      <c r="B3389" s="57" t="s">
        <v>8694</v>
      </c>
      <c r="C3389" s="57" t="s">
        <v>787</v>
      </c>
      <c r="D3389" s="57" t="s">
        <v>6521</v>
      </c>
      <c r="E3389" s="141" t="s">
        <v>6068</v>
      </c>
      <c r="F3389" s="135"/>
    </row>
    <row r="3390" spans="1:6" s="7" customFormat="1" ht="18" customHeight="1" x14ac:dyDescent="0.25">
      <c r="A3390" s="56" t="s">
        <v>6519</v>
      </c>
      <c r="B3390" s="57" t="s">
        <v>8694</v>
      </c>
      <c r="C3390" s="57" t="s">
        <v>787</v>
      </c>
      <c r="D3390" s="57" t="s">
        <v>5653</v>
      </c>
      <c r="E3390" s="141" t="s">
        <v>1688</v>
      </c>
      <c r="F3390" s="135"/>
    </row>
    <row r="3391" spans="1:6" s="7" customFormat="1" ht="18" customHeight="1" x14ac:dyDescent="0.25">
      <c r="A3391" s="56" t="s">
        <v>6519</v>
      </c>
      <c r="B3391" s="57" t="s">
        <v>8694</v>
      </c>
      <c r="C3391" s="57" t="s">
        <v>787</v>
      </c>
      <c r="D3391" s="57" t="s">
        <v>4783</v>
      </c>
      <c r="E3391" s="141" t="s">
        <v>9876</v>
      </c>
      <c r="F3391" s="135"/>
    </row>
    <row r="3392" spans="1:6" s="7" customFormat="1" ht="18" customHeight="1" x14ac:dyDescent="0.25">
      <c r="A3392" s="56" t="s">
        <v>6519</v>
      </c>
      <c r="B3392" s="57" t="s">
        <v>8694</v>
      </c>
      <c r="C3392" s="57" t="s">
        <v>787</v>
      </c>
      <c r="D3392" s="57" t="s">
        <v>1218</v>
      </c>
      <c r="E3392" s="141" t="s">
        <v>9805</v>
      </c>
      <c r="F3392" s="135"/>
    </row>
    <row r="3393" spans="1:6" s="7" customFormat="1" ht="18" customHeight="1" x14ac:dyDescent="0.25">
      <c r="A3393" s="60" t="s">
        <v>6519</v>
      </c>
      <c r="B3393" s="61" t="s">
        <v>8694</v>
      </c>
      <c r="C3393" s="61" t="s">
        <v>787</v>
      </c>
      <c r="D3393" s="61" t="s">
        <v>1220</v>
      </c>
      <c r="E3393" s="146" t="s">
        <v>9806</v>
      </c>
      <c r="F3393" s="135"/>
    </row>
    <row r="3394" spans="1:6" s="7" customFormat="1" ht="18" customHeight="1" x14ac:dyDescent="0.25">
      <c r="A3394" s="56" t="s">
        <v>6519</v>
      </c>
      <c r="B3394" s="57" t="s">
        <v>8694</v>
      </c>
      <c r="C3394" s="57" t="s">
        <v>787</v>
      </c>
      <c r="D3394" s="57" t="s">
        <v>3907</v>
      </c>
      <c r="E3394" s="141" t="s">
        <v>9807</v>
      </c>
      <c r="F3394" s="135"/>
    </row>
    <row r="3395" spans="1:6" s="7" customFormat="1" ht="18" customHeight="1" x14ac:dyDescent="0.25">
      <c r="A3395" s="56" t="s">
        <v>6519</v>
      </c>
      <c r="B3395" s="57" t="s">
        <v>8694</v>
      </c>
      <c r="C3395" s="57" t="s">
        <v>787</v>
      </c>
      <c r="D3395" s="57" t="s">
        <v>3909</v>
      </c>
      <c r="E3395" s="141" t="s">
        <v>9808</v>
      </c>
      <c r="F3395" s="135"/>
    </row>
    <row r="3396" spans="1:6" s="7" customFormat="1" ht="18" customHeight="1" x14ac:dyDescent="0.25">
      <c r="A3396" s="56" t="s">
        <v>6519</v>
      </c>
      <c r="B3396" s="57" t="s">
        <v>8694</v>
      </c>
      <c r="C3396" s="57" t="s">
        <v>787</v>
      </c>
      <c r="D3396" s="57" t="s">
        <v>3911</v>
      </c>
      <c r="E3396" s="141" t="s">
        <v>7799</v>
      </c>
      <c r="F3396" s="135"/>
    </row>
    <row r="3397" spans="1:6" s="7" customFormat="1" ht="18" customHeight="1" x14ac:dyDescent="0.25">
      <c r="A3397" s="56" t="s">
        <v>6519</v>
      </c>
      <c r="B3397" s="57" t="s">
        <v>8694</v>
      </c>
      <c r="C3397" s="57" t="s">
        <v>787</v>
      </c>
      <c r="D3397" s="57" t="s">
        <v>3913</v>
      </c>
      <c r="E3397" s="141" t="s">
        <v>7800</v>
      </c>
      <c r="F3397" s="135"/>
    </row>
    <row r="3398" spans="1:6" s="7" customFormat="1" ht="18" customHeight="1" x14ac:dyDescent="0.25">
      <c r="A3398" s="56" t="s">
        <v>6519</v>
      </c>
      <c r="B3398" s="57" t="s">
        <v>8694</v>
      </c>
      <c r="C3398" s="57" t="s">
        <v>787</v>
      </c>
      <c r="D3398" s="57" t="s">
        <v>9833</v>
      </c>
      <c r="E3398" s="141" t="s">
        <v>7801</v>
      </c>
      <c r="F3398" s="135"/>
    </row>
    <row r="3399" spans="1:6" s="7" customFormat="1" ht="18" customHeight="1" x14ac:dyDescent="0.25">
      <c r="A3399" s="60" t="s">
        <v>6519</v>
      </c>
      <c r="B3399" s="61" t="s">
        <v>8694</v>
      </c>
      <c r="C3399" s="61" t="s">
        <v>787</v>
      </c>
      <c r="D3399" s="61" t="s">
        <v>9835</v>
      </c>
      <c r="E3399" s="146" t="s">
        <v>7802</v>
      </c>
      <c r="F3399" s="135"/>
    </row>
    <row r="3400" spans="1:6" s="7" customFormat="1" ht="18" customHeight="1" x14ac:dyDescent="0.25">
      <c r="A3400" s="56" t="s">
        <v>6519</v>
      </c>
      <c r="B3400" s="57" t="s">
        <v>8694</v>
      </c>
      <c r="C3400" s="57" t="s">
        <v>787</v>
      </c>
      <c r="D3400" s="57" t="s">
        <v>9837</v>
      </c>
      <c r="E3400" s="141" t="s">
        <v>7803</v>
      </c>
      <c r="F3400" s="135"/>
    </row>
    <row r="3401" spans="1:6" s="7" customFormat="1" ht="18" customHeight="1" x14ac:dyDescent="0.25">
      <c r="A3401" s="56" t="s">
        <v>6519</v>
      </c>
      <c r="B3401" s="57" t="s">
        <v>8694</v>
      </c>
      <c r="C3401" s="57" t="s">
        <v>787</v>
      </c>
      <c r="D3401" s="57" t="s">
        <v>9164</v>
      </c>
      <c r="E3401" s="141" t="s">
        <v>5975</v>
      </c>
      <c r="F3401" s="135"/>
    </row>
    <row r="3402" spans="1:6" s="7" customFormat="1" ht="18" customHeight="1" x14ac:dyDescent="0.25">
      <c r="A3402" s="56" t="s">
        <v>6519</v>
      </c>
      <c r="B3402" s="57" t="s">
        <v>8694</v>
      </c>
      <c r="C3402" s="57" t="s">
        <v>787</v>
      </c>
      <c r="D3402" s="57" t="s">
        <v>3056</v>
      </c>
      <c r="E3402" s="141" t="s">
        <v>9546</v>
      </c>
      <c r="F3402" s="135"/>
    </row>
    <row r="3403" spans="1:6" s="7" customFormat="1" ht="18" customHeight="1" x14ac:dyDescent="0.25">
      <c r="A3403" s="56" t="s">
        <v>6519</v>
      </c>
      <c r="B3403" s="57" t="s">
        <v>8694</v>
      </c>
      <c r="C3403" s="57" t="s">
        <v>787</v>
      </c>
      <c r="D3403" s="57" t="s">
        <v>7349</v>
      </c>
      <c r="E3403" s="141" t="s">
        <v>8675</v>
      </c>
      <c r="F3403" s="135"/>
    </row>
    <row r="3404" spans="1:6" s="7" customFormat="1" ht="18" customHeight="1" x14ac:dyDescent="0.25">
      <c r="A3404" s="56" t="s">
        <v>6519</v>
      </c>
      <c r="B3404" s="57" t="s">
        <v>8694</v>
      </c>
      <c r="C3404" s="57" t="s">
        <v>787</v>
      </c>
      <c r="D3404" s="57" t="s">
        <v>7954</v>
      </c>
      <c r="E3404" s="141" t="s">
        <v>8676</v>
      </c>
      <c r="F3404" s="135"/>
    </row>
    <row r="3405" spans="1:6" s="7" customFormat="1" ht="18" customHeight="1" x14ac:dyDescent="0.25">
      <c r="A3405" s="60" t="s">
        <v>6519</v>
      </c>
      <c r="B3405" s="61" t="s">
        <v>8694</v>
      </c>
      <c r="C3405" s="61" t="s">
        <v>787</v>
      </c>
      <c r="D3405" s="61" t="s">
        <v>7956</v>
      </c>
      <c r="E3405" s="146" t="s">
        <v>7776</v>
      </c>
      <c r="F3405" s="135"/>
    </row>
    <row r="3406" spans="1:6" s="7" customFormat="1" ht="18" customHeight="1" x14ac:dyDescent="0.25">
      <c r="A3406" s="58" t="s">
        <v>6519</v>
      </c>
      <c r="B3406" s="59" t="s">
        <v>8694</v>
      </c>
      <c r="C3406" s="59" t="s">
        <v>787</v>
      </c>
      <c r="D3406" s="59" t="s">
        <v>7068</v>
      </c>
      <c r="E3406" s="155" t="s">
        <v>8196</v>
      </c>
      <c r="F3406" s="135"/>
    </row>
    <row r="3407" spans="1:6" s="7" customFormat="1" ht="18" customHeight="1" x14ac:dyDescent="0.25">
      <c r="A3407" s="56" t="s">
        <v>6519</v>
      </c>
      <c r="B3407" s="57" t="s">
        <v>8694</v>
      </c>
      <c r="C3407" s="57" t="s">
        <v>787</v>
      </c>
      <c r="D3407" s="57" t="s">
        <v>7070</v>
      </c>
      <c r="E3407" s="141" t="s">
        <v>8547</v>
      </c>
      <c r="F3407" s="135"/>
    </row>
    <row r="3408" spans="1:6" s="7" customFormat="1" ht="18" customHeight="1" x14ac:dyDescent="0.25">
      <c r="A3408" s="56" t="s">
        <v>6519</v>
      </c>
      <c r="B3408" s="57" t="s">
        <v>8694</v>
      </c>
      <c r="C3408" s="57" t="s">
        <v>787</v>
      </c>
      <c r="D3408" s="57" t="s">
        <v>5612</v>
      </c>
      <c r="E3408" s="141" t="s">
        <v>6038</v>
      </c>
      <c r="F3408" s="135"/>
    </row>
    <row r="3409" spans="1:6" s="7" customFormat="1" ht="18" customHeight="1" x14ac:dyDescent="0.25">
      <c r="A3409" s="56" t="s">
        <v>6519</v>
      </c>
      <c r="B3409" s="57" t="s">
        <v>8694</v>
      </c>
      <c r="C3409" s="57" t="s">
        <v>787</v>
      </c>
      <c r="D3409" s="57" t="s">
        <v>7551</v>
      </c>
      <c r="E3409" s="141" t="s">
        <v>6070</v>
      </c>
      <c r="F3409" s="135"/>
    </row>
    <row r="3410" spans="1:6" s="7" customFormat="1" ht="18" customHeight="1" x14ac:dyDescent="0.25">
      <c r="A3410" s="56" t="s">
        <v>6519</v>
      </c>
      <c r="B3410" s="57" t="s">
        <v>8694</v>
      </c>
      <c r="C3410" s="57" t="s">
        <v>787</v>
      </c>
      <c r="D3410" s="57" t="s">
        <v>7553</v>
      </c>
      <c r="E3410" s="141" t="s">
        <v>5224</v>
      </c>
      <c r="F3410" s="135"/>
    </row>
    <row r="3411" spans="1:6" s="7" customFormat="1" ht="18" customHeight="1" x14ac:dyDescent="0.25">
      <c r="A3411" s="60" t="s">
        <v>6519</v>
      </c>
      <c r="B3411" s="61" t="s">
        <v>8694</v>
      </c>
      <c r="C3411" s="61" t="s">
        <v>787</v>
      </c>
      <c r="D3411" s="61" t="s">
        <v>7555</v>
      </c>
      <c r="E3411" s="146" t="s">
        <v>9814</v>
      </c>
      <c r="F3411" s="135"/>
    </row>
    <row r="3412" spans="1:6" s="7" customFormat="1" ht="18" customHeight="1" x14ac:dyDescent="0.25">
      <c r="A3412" s="58" t="s">
        <v>6519</v>
      </c>
      <c r="B3412" s="59" t="s">
        <v>8694</v>
      </c>
      <c r="C3412" s="59" t="s">
        <v>787</v>
      </c>
      <c r="D3412" s="59" t="s">
        <v>7557</v>
      </c>
      <c r="E3412" s="155" t="s">
        <v>9815</v>
      </c>
      <c r="F3412" s="135"/>
    </row>
    <row r="3413" spans="1:6" s="7" customFormat="1" ht="18" customHeight="1" x14ac:dyDescent="0.25">
      <c r="A3413" s="56" t="s">
        <v>6519</v>
      </c>
      <c r="B3413" s="57" t="s">
        <v>8694</v>
      </c>
      <c r="C3413" s="57" t="s">
        <v>787</v>
      </c>
      <c r="D3413" s="57" t="s">
        <v>7559</v>
      </c>
      <c r="E3413" s="141" t="s">
        <v>9879</v>
      </c>
      <c r="F3413" s="135"/>
    </row>
    <row r="3414" spans="1:6" s="7" customFormat="1" ht="18" customHeight="1" x14ac:dyDescent="0.25">
      <c r="A3414" s="56" t="s">
        <v>6519</v>
      </c>
      <c r="B3414" s="57" t="s">
        <v>8694</v>
      </c>
      <c r="C3414" s="57" t="s">
        <v>787</v>
      </c>
      <c r="D3414" s="57" t="s">
        <v>7561</v>
      </c>
      <c r="E3414" s="141" t="s">
        <v>9880</v>
      </c>
      <c r="F3414" s="135"/>
    </row>
    <row r="3415" spans="1:6" s="7" customFormat="1" ht="18" customHeight="1" x14ac:dyDescent="0.25">
      <c r="A3415" s="56" t="s">
        <v>6519</v>
      </c>
      <c r="B3415" s="57" t="s">
        <v>8694</v>
      </c>
      <c r="C3415" s="57" t="s">
        <v>787</v>
      </c>
      <c r="D3415" s="57" t="s">
        <v>7563</v>
      </c>
      <c r="E3415" s="141" t="s">
        <v>1730</v>
      </c>
      <c r="F3415" s="135"/>
    </row>
    <row r="3416" spans="1:6" s="7" customFormat="1" ht="18" customHeight="1" x14ac:dyDescent="0.25">
      <c r="A3416" s="56" t="s">
        <v>6519</v>
      </c>
      <c r="B3416" s="57" t="s">
        <v>8694</v>
      </c>
      <c r="C3416" s="57" t="s">
        <v>787</v>
      </c>
      <c r="D3416" s="57" t="s">
        <v>7565</v>
      </c>
      <c r="E3416" s="141" t="s">
        <v>1731</v>
      </c>
      <c r="F3416" s="135"/>
    </row>
    <row r="3417" spans="1:6" s="7" customFormat="1" ht="18" customHeight="1" x14ac:dyDescent="0.25">
      <c r="A3417" s="60" t="s">
        <v>6519</v>
      </c>
      <c r="B3417" s="61" t="s">
        <v>8694</v>
      </c>
      <c r="C3417" s="61" t="s">
        <v>787</v>
      </c>
      <c r="D3417" s="61" t="s">
        <v>7567</v>
      </c>
      <c r="E3417" s="146" t="s">
        <v>122</v>
      </c>
      <c r="F3417" s="135"/>
    </row>
    <row r="3418" spans="1:6" s="7" customFormat="1" ht="18" customHeight="1" x14ac:dyDescent="0.25">
      <c r="A3418" s="58" t="s">
        <v>6519</v>
      </c>
      <c r="B3418" s="59" t="s">
        <v>8694</v>
      </c>
      <c r="C3418" s="59" t="s">
        <v>787</v>
      </c>
      <c r="D3418" s="59" t="s">
        <v>493</v>
      </c>
      <c r="E3418" s="155" t="s">
        <v>7881</v>
      </c>
      <c r="F3418" s="135"/>
    </row>
    <row r="3419" spans="1:6" s="7" customFormat="1" ht="18" customHeight="1" x14ac:dyDescent="0.25">
      <c r="A3419" s="56" t="s">
        <v>6519</v>
      </c>
      <c r="B3419" s="57" t="s">
        <v>8694</v>
      </c>
      <c r="C3419" s="57" t="s">
        <v>787</v>
      </c>
      <c r="D3419" s="57" t="s">
        <v>729</v>
      </c>
      <c r="E3419" s="141" t="s">
        <v>5271</v>
      </c>
      <c r="F3419" s="135"/>
    </row>
    <row r="3420" spans="1:6" s="7" customFormat="1" ht="18" customHeight="1" x14ac:dyDescent="0.25">
      <c r="A3420" s="56" t="s">
        <v>6519</v>
      </c>
      <c r="B3420" s="57" t="s">
        <v>8694</v>
      </c>
      <c r="C3420" s="57" t="s">
        <v>787</v>
      </c>
      <c r="D3420" s="57" t="s">
        <v>1698</v>
      </c>
      <c r="E3420" s="141" t="s">
        <v>5272</v>
      </c>
      <c r="F3420" s="135"/>
    </row>
    <row r="3421" spans="1:6" s="7" customFormat="1" ht="18" customHeight="1" x14ac:dyDescent="0.25">
      <c r="A3421" s="56" t="s">
        <v>6519</v>
      </c>
      <c r="B3421" s="57" t="s">
        <v>8694</v>
      </c>
      <c r="C3421" s="57" t="s">
        <v>787</v>
      </c>
      <c r="D3421" s="57" t="s">
        <v>1700</v>
      </c>
      <c r="E3421" s="141" t="s">
        <v>5273</v>
      </c>
      <c r="F3421" s="135"/>
    </row>
    <row r="3422" spans="1:6" s="7" customFormat="1" ht="18" customHeight="1" x14ac:dyDescent="0.25">
      <c r="A3422" s="56" t="s">
        <v>6519</v>
      </c>
      <c r="B3422" s="57" t="s">
        <v>8694</v>
      </c>
      <c r="C3422" s="57" t="s">
        <v>787</v>
      </c>
      <c r="D3422" s="57" t="s">
        <v>1702</v>
      </c>
      <c r="E3422" s="141" t="s">
        <v>3499</v>
      </c>
      <c r="F3422" s="135"/>
    </row>
    <row r="3423" spans="1:6" s="7" customFormat="1" ht="18" customHeight="1" x14ac:dyDescent="0.25">
      <c r="A3423" s="52" t="s">
        <v>6519</v>
      </c>
      <c r="B3423" s="53" t="s">
        <v>8847</v>
      </c>
      <c r="C3423" s="53" t="s">
        <v>2998</v>
      </c>
      <c r="D3423" s="53" t="s">
        <v>9563</v>
      </c>
      <c r="E3423" s="140" t="s">
        <v>2612</v>
      </c>
      <c r="F3423" s="135"/>
    </row>
    <row r="3424" spans="1:6" s="7" customFormat="1" ht="18" customHeight="1" x14ac:dyDescent="0.25">
      <c r="A3424" s="56" t="s">
        <v>6519</v>
      </c>
      <c r="B3424" s="57" t="s">
        <v>8847</v>
      </c>
      <c r="C3424" s="57" t="s">
        <v>2998</v>
      </c>
      <c r="D3424" s="57" t="s">
        <v>600</v>
      </c>
      <c r="E3424" s="141" t="s">
        <v>1727</v>
      </c>
      <c r="F3424" s="135"/>
    </row>
    <row r="3425" spans="1:6" s="7" customFormat="1" ht="18" customHeight="1" x14ac:dyDescent="0.25">
      <c r="A3425" s="56" t="s">
        <v>6519</v>
      </c>
      <c r="B3425" s="57" t="s">
        <v>8847</v>
      </c>
      <c r="C3425" s="57" t="s">
        <v>2998</v>
      </c>
      <c r="D3425" s="57" t="s">
        <v>602</v>
      </c>
      <c r="E3425" s="141" t="s">
        <v>3513</v>
      </c>
      <c r="F3425" s="135"/>
    </row>
    <row r="3426" spans="1:6" s="7" customFormat="1" ht="18" customHeight="1" x14ac:dyDescent="0.25">
      <c r="A3426" s="56" t="s">
        <v>6519</v>
      </c>
      <c r="B3426" s="57" t="s">
        <v>8847</v>
      </c>
      <c r="C3426" s="57" t="s">
        <v>2998</v>
      </c>
      <c r="D3426" s="57" t="s">
        <v>604</v>
      </c>
      <c r="E3426" s="141" t="s">
        <v>3514</v>
      </c>
      <c r="F3426" s="135"/>
    </row>
    <row r="3427" spans="1:6" s="7" customFormat="1" ht="18" customHeight="1" x14ac:dyDescent="0.25">
      <c r="A3427" s="56" t="s">
        <v>6519</v>
      </c>
      <c r="B3427" s="57" t="s">
        <v>8847</v>
      </c>
      <c r="C3427" s="57" t="s">
        <v>2998</v>
      </c>
      <c r="D3427" s="57" t="s">
        <v>606</v>
      </c>
      <c r="E3427" s="141" t="s">
        <v>10099</v>
      </c>
      <c r="F3427" s="135"/>
    </row>
    <row r="3428" spans="1:6" s="7" customFormat="1" ht="18" customHeight="1" x14ac:dyDescent="0.25">
      <c r="A3428" s="56" t="s">
        <v>6519</v>
      </c>
      <c r="B3428" s="57" t="s">
        <v>8847</v>
      </c>
      <c r="C3428" s="57" t="s">
        <v>2998</v>
      </c>
      <c r="D3428" s="57" t="s">
        <v>5216</v>
      </c>
      <c r="E3428" s="141" t="s">
        <v>3511</v>
      </c>
      <c r="F3428" s="135"/>
    </row>
    <row r="3429" spans="1:6" s="7" customFormat="1" ht="18" customHeight="1" x14ac:dyDescent="0.25">
      <c r="A3429" s="52" t="s">
        <v>6519</v>
      </c>
      <c r="B3429" s="53" t="s">
        <v>1331</v>
      </c>
      <c r="C3429" s="53" t="s">
        <v>2998</v>
      </c>
      <c r="D3429" s="53" t="s">
        <v>9563</v>
      </c>
      <c r="E3429" s="140" t="s">
        <v>3512</v>
      </c>
      <c r="F3429" s="135"/>
    </row>
    <row r="3430" spans="1:6" s="7" customFormat="1" ht="18" customHeight="1" x14ac:dyDescent="0.25">
      <c r="A3430" s="54" t="s">
        <v>6519</v>
      </c>
      <c r="B3430" s="55" t="s">
        <v>1331</v>
      </c>
      <c r="C3430" s="55" t="s">
        <v>598</v>
      </c>
      <c r="D3430" s="55" t="s">
        <v>9563</v>
      </c>
      <c r="E3430" s="120" t="s">
        <v>9682</v>
      </c>
      <c r="F3430" s="135"/>
    </row>
    <row r="3431" spans="1:6" s="7" customFormat="1" ht="18" customHeight="1" x14ac:dyDescent="0.25">
      <c r="A3431" s="60" t="s">
        <v>6519</v>
      </c>
      <c r="B3431" s="61" t="s">
        <v>1331</v>
      </c>
      <c r="C3431" s="61" t="s">
        <v>598</v>
      </c>
      <c r="D3431" s="61" t="s">
        <v>3002</v>
      </c>
      <c r="E3431" s="146" t="s">
        <v>8795</v>
      </c>
      <c r="F3431" s="135"/>
    </row>
    <row r="3432" spans="1:6" s="7" customFormat="1" ht="18" customHeight="1" x14ac:dyDescent="0.25">
      <c r="A3432" s="56" t="s">
        <v>6519</v>
      </c>
      <c r="B3432" s="57" t="s">
        <v>1331</v>
      </c>
      <c r="C3432" s="57" t="s">
        <v>598</v>
      </c>
      <c r="D3432" s="57" t="s">
        <v>597</v>
      </c>
      <c r="E3432" s="141" t="s">
        <v>8796</v>
      </c>
      <c r="F3432" s="135"/>
    </row>
    <row r="3433" spans="1:6" s="7" customFormat="1" ht="18" customHeight="1" x14ac:dyDescent="0.25">
      <c r="A3433" s="56" t="s">
        <v>6519</v>
      </c>
      <c r="B3433" s="57" t="s">
        <v>1331</v>
      </c>
      <c r="C3433" s="57" t="s">
        <v>598</v>
      </c>
      <c r="D3433" s="57" t="s">
        <v>2997</v>
      </c>
      <c r="E3433" s="155" t="s">
        <v>8797</v>
      </c>
      <c r="F3433" s="135"/>
    </row>
    <row r="3434" spans="1:6" s="7" customFormat="1" ht="18" customHeight="1" x14ac:dyDescent="0.25">
      <c r="A3434" s="56" t="s">
        <v>6519</v>
      </c>
      <c r="B3434" s="57" t="s">
        <v>1331</v>
      </c>
      <c r="C3434" s="57" t="s">
        <v>598</v>
      </c>
      <c r="D3434" s="57" t="s">
        <v>3905</v>
      </c>
      <c r="E3434" s="155" t="s">
        <v>8248</v>
      </c>
      <c r="F3434" s="135"/>
    </row>
    <row r="3435" spans="1:6" s="7" customFormat="1" ht="18" customHeight="1" x14ac:dyDescent="0.25">
      <c r="A3435" s="56" t="s">
        <v>6519</v>
      </c>
      <c r="B3435" s="57" t="s">
        <v>1331</v>
      </c>
      <c r="C3435" s="57" t="s">
        <v>598</v>
      </c>
      <c r="D3435" s="57" t="s">
        <v>2117</v>
      </c>
      <c r="E3435" s="155" t="s">
        <v>8283</v>
      </c>
      <c r="F3435" s="135"/>
    </row>
    <row r="3436" spans="1:6" s="7" customFormat="1" ht="18" customHeight="1" x14ac:dyDescent="0.25">
      <c r="A3436" s="56" t="s">
        <v>6519</v>
      </c>
      <c r="B3436" s="57" t="s">
        <v>1331</v>
      </c>
      <c r="C3436" s="57" t="s">
        <v>598</v>
      </c>
      <c r="D3436" s="57" t="s">
        <v>2119</v>
      </c>
      <c r="E3436" s="155" t="s">
        <v>9196</v>
      </c>
      <c r="F3436" s="135"/>
    </row>
    <row r="3437" spans="1:6" s="7" customFormat="1" ht="18" customHeight="1" x14ac:dyDescent="0.25">
      <c r="A3437" s="60" t="s">
        <v>6519</v>
      </c>
      <c r="B3437" s="61" t="s">
        <v>1331</v>
      </c>
      <c r="C3437" s="61" t="s">
        <v>598</v>
      </c>
      <c r="D3437" s="61" t="s">
        <v>7388</v>
      </c>
      <c r="E3437" s="146" t="s">
        <v>7940</v>
      </c>
      <c r="F3437" s="135"/>
    </row>
    <row r="3438" spans="1:6" s="7" customFormat="1" ht="18" customHeight="1" x14ac:dyDescent="0.25">
      <c r="A3438" s="56" t="s">
        <v>6519</v>
      </c>
      <c r="B3438" s="57" t="s">
        <v>1331</v>
      </c>
      <c r="C3438" s="57" t="s">
        <v>598</v>
      </c>
      <c r="D3438" s="57" t="s">
        <v>6519</v>
      </c>
      <c r="E3438" s="141" t="s">
        <v>7057</v>
      </c>
      <c r="F3438" s="135"/>
    </row>
    <row r="3439" spans="1:6" s="7" customFormat="1" ht="18" customHeight="1" x14ac:dyDescent="0.25">
      <c r="A3439" s="56" t="s">
        <v>6519</v>
      </c>
      <c r="B3439" s="57" t="s">
        <v>1331</v>
      </c>
      <c r="C3439" s="57" t="s">
        <v>598</v>
      </c>
      <c r="D3439" s="57" t="s">
        <v>6521</v>
      </c>
      <c r="E3439" s="141" t="s">
        <v>6175</v>
      </c>
      <c r="F3439" s="135"/>
    </row>
    <row r="3440" spans="1:6" s="7" customFormat="1" ht="18" customHeight="1" x14ac:dyDescent="0.25">
      <c r="A3440" s="56" t="s">
        <v>6519</v>
      </c>
      <c r="B3440" s="57" t="s">
        <v>1331</v>
      </c>
      <c r="C3440" s="57" t="s">
        <v>598</v>
      </c>
      <c r="D3440" s="57" t="s">
        <v>5653</v>
      </c>
      <c r="E3440" s="141" t="s">
        <v>4527</v>
      </c>
      <c r="F3440" s="135"/>
    </row>
    <row r="3441" spans="1:6" s="7" customFormat="1" ht="18" customHeight="1" x14ac:dyDescent="0.25">
      <c r="A3441" s="56" t="s">
        <v>6519</v>
      </c>
      <c r="B3441" s="57" t="s">
        <v>1331</v>
      </c>
      <c r="C3441" s="57" t="s">
        <v>598</v>
      </c>
      <c r="D3441" s="57" t="s">
        <v>4783</v>
      </c>
      <c r="E3441" s="141" t="s">
        <v>265</v>
      </c>
      <c r="F3441" s="135"/>
    </row>
    <row r="3442" spans="1:6" s="7" customFormat="1" ht="18" customHeight="1" x14ac:dyDescent="0.25">
      <c r="A3442" s="56" t="s">
        <v>6519</v>
      </c>
      <c r="B3442" s="57" t="s">
        <v>1331</v>
      </c>
      <c r="C3442" s="57" t="s">
        <v>598</v>
      </c>
      <c r="D3442" s="57" t="s">
        <v>1218</v>
      </c>
      <c r="E3442" s="141" t="s">
        <v>318</v>
      </c>
      <c r="F3442" s="135"/>
    </row>
    <row r="3443" spans="1:6" s="7" customFormat="1" ht="18" customHeight="1" x14ac:dyDescent="0.25">
      <c r="A3443" s="60" t="s">
        <v>6519</v>
      </c>
      <c r="B3443" s="61" t="s">
        <v>1331</v>
      </c>
      <c r="C3443" s="61" t="s">
        <v>598</v>
      </c>
      <c r="D3443" s="61" t="s">
        <v>1220</v>
      </c>
      <c r="E3443" s="146" t="s">
        <v>319</v>
      </c>
      <c r="F3443" s="135"/>
    </row>
    <row r="3444" spans="1:6" s="7" customFormat="1" ht="18" customHeight="1" x14ac:dyDescent="0.25">
      <c r="A3444" s="56" t="s">
        <v>6519</v>
      </c>
      <c r="B3444" s="57" t="s">
        <v>1331</v>
      </c>
      <c r="C3444" s="57" t="s">
        <v>598</v>
      </c>
      <c r="D3444" s="57" t="s">
        <v>3907</v>
      </c>
      <c r="E3444" s="141" t="s">
        <v>5426</v>
      </c>
      <c r="F3444" s="135"/>
    </row>
    <row r="3445" spans="1:6" s="7" customFormat="1" ht="18" customHeight="1" x14ac:dyDescent="0.25">
      <c r="A3445" s="56" t="s">
        <v>6519</v>
      </c>
      <c r="B3445" s="57" t="s">
        <v>1331</v>
      </c>
      <c r="C3445" s="57" t="s">
        <v>598</v>
      </c>
      <c r="D3445" s="57" t="s">
        <v>3909</v>
      </c>
      <c r="E3445" s="141" t="s">
        <v>4562</v>
      </c>
      <c r="F3445" s="135"/>
    </row>
    <row r="3446" spans="1:6" s="7" customFormat="1" ht="18" customHeight="1" x14ac:dyDescent="0.25">
      <c r="A3446" s="56" t="s">
        <v>6519</v>
      </c>
      <c r="B3446" s="57" t="s">
        <v>1331</v>
      </c>
      <c r="C3446" s="57" t="s">
        <v>598</v>
      </c>
      <c r="D3446" s="57" t="s">
        <v>3911</v>
      </c>
      <c r="E3446" s="141" t="s">
        <v>1190</v>
      </c>
      <c r="F3446" s="135"/>
    </row>
    <row r="3447" spans="1:6" s="7" customFormat="1" ht="18" customHeight="1" x14ac:dyDescent="0.25">
      <c r="A3447" s="56" t="s">
        <v>6519</v>
      </c>
      <c r="B3447" s="57" t="s">
        <v>1331</v>
      </c>
      <c r="C3447" s="57" t="s">
        <v>598</v>
      </c>
      <c r="D3447" s="57" t="s">
        <v>3913</v>
      </c>
      <c r="E3447" s="141" t="s">
        <v>1191</v>
      </c>
      <c r="F3447" s="135"/>
    </row>
    <row r="3448" spans="1:6" s="7" customFormat="1" ht="18" customHeight="1" x14ac:dyDescent="0.25">
      <c r="A3448" s="56" t="s">
        <v>6519</v>
      </c>
      <c r="B3448" s="57" t="s">
        <v>1331</v>
      </c>
      <c r="C3448" s="57" t="s">
        <v>598</v>
      </c>
      <c r="D3448" s="57" t="s">
        <v>9833</v>
      </c>
      <c r="E3448" s="141" t="s">
        <v>1192</v>
      </c>
      <c r="F3448" s="135"/>
    </row>
    <row r="3449" spans="1:6" s="7" customFormat="1" ht="18" customHeight="1" x14ac:dyDescent="0.25">
      <c r="A3449" s="60" t="s">
        <v>6519</v>
      </c>
      <c r="B3449" s="61" t="s">
        <v>1331</v>
      </c>
      <c r="C3449" s="61" t="s">
        <v>598</v>
      </c>
      <c r="D3449" s="61" t="s">
        <v>9835</v>
      </c>
      <c r="E3449" s="146" t="s">
        <v>5390</v>
      </c>
      <c r="F3449" s="135"/>
    </row>
    <row r="3450" spans="1:6" s="7" customFormat="1" ht="18" customHeight="1" x14ac:dyDescent="0.25">
      <c r="A3450" s="56" t="s">
        <v>6519</v>
      </c>
      <c r="B3450" s="57" t="s">
        <v>1331</v>
      </c>
      <c r="C3450" s="57" t="s">
        <v>598</v>
      </c>
      <c r="D3450" s="57" t="s">
        <v>9837</v>
      </c>
      <c r="E3450" s="141" t="s">
        <v>5391</v>
      </c>
      <c r="F3450" s="135"/>
    </row>
    <row r="3451" spans="1:6" s="7" customFormat="1" ht="18" customHeight="1" x14ac:dyDescent="0.25">
      <c r="A3451" s="56" t="s">
        <v>6519</v>
      </c>
      <c r="B3451" s="57" t="s">
        <v>1331</v>
      </c>
      <c r="C3451" s="57" t="s">
        <v>598</v>
      </c>
      <c r="D3451" s="57" t="s">
        <v>9164</v>
      </c>
      <c r="E3451" s="141" t="s">
        <v>1194</v>
      </c>
      <c r="F3451" s="135"/>
    </row>
    <row r="3452" spans="1:6" s="7" customFormat="1" ht="18" customHeight="1" x14ac:dyDescent="0.25">
      <c r="A3452" s="56" t="s">
        <v>6519</v>
      </c>
      <c r="B3452" s="57" t="s">
        <v>1331</v>
      </c>
      <c r="C3452" s="57" t="s">
        <v>598</v>
      </c>
      <c r="D3452" s="57" t="s">
        <v>3056</v>
      </c>
      <c r="E3452" s="141" t="s">
        <v>1195</v>
      </c>
      <c r="F3452" s="135"/>
    </row>
    <row r="3453" spans="1:6" s="7" customFormat="1" ht="18" customHeight="1" x14ac:dyDescent="0.25">
      <c r="A3453" s="56" t="s">
        <v>6519</v>
      </c>
      <c r="B3453" s="57" t="s">
        <v>1331</v>
      </c>
      <c r="C3453" s="57" t="s">
        <v>598</v>
      </c>
      <c r="D3453" s="57" t="s">
        <v>7349</v>
      </c>
      <c r="E3453" s="141" t="s">
        <v>174</v>
      </c>
      <c r="F3453" s="135"/>
    </row>
    <row r="3454" spans="1:6" s="7" customFormat="1" ht="18" customHeight="1" x14ac:dyDescent="0.25">
      <c r="A3454" s="56" t="s">
        <v>6519</v>
      </c>
      <c r="B3454" s="57" t="s">
        <v>1331</v>
      </c>
      <c r="C3454" s="57" t="s">
        <v>598</v>
      </c>
      <c r="D3454" s="57" t="s">
        <v>7954</v>
      </c>
      <c r="E3454" s="141" t="s">
        <v>8942</v>
      </c>
      <c r="F3454" s="135"/>
    </row>
    <row r="3455" spans="1:6" s="7" customFormat="1" ht="18" customHeight="1" x14ac:dyDescent="0.25">
      <c r="A3455" s="60" t="s">
        <v>6519</v>
      </c>
      <c r="B3455" s="61" t="s">
        <v>1331</v>
      </c>
      <c r="C3455" s="61" t="s">
        <v>598</v>
      </c>
      <c r="D3455" s="61" t="s">
        <v>7956</v>
      </c>
      <c r="E3455" s="146" t="s">
        <v>8943</v>
      </c>
      <c r="F3455" s="135"/>
    </row>
    <row r="3456" spans="1:6" s="7" customFormat="1" ht="18" customHeight="1" x14ac:dyDescent="0.25">
      <c r="A3456" s="58" t="s">
        <v>6519</v>
      </c>
      <c r="B3456" s="59" t="s">
        <v>1331</v>
      </c>
      <c r="C3456" s="59" t="s">
        <v>598</v>
      </c>
      <c r="D3456" s="59" t="s">
        <v>7068</v>
      </c>
      <c r="E3456" s="155" t="s">
        <v>4519</v>
      </c>
      <c r="F3456" s="135"/>
    </row>
    <row r="3457" spans="1:6" s="7" customFormat="1" ht="18" customHeight="1" x14ac:dyDescent="0.25">
      <c r="A3457" s="56" t="s">
        <v>6519</v>
      </c>
      <c r="B3457" s="57" t="s">
        <v>1331</v>
      </c>
      <c r="C3457" s="57" t="s">
        <v>598</v>
      </c>
      <c r="D3457" s="57" t="s">
        <v>7070</v>
      </c>
      <c r="E3457" s="141" t="s">
        <v>4520</v>
      </c>
      <c r="F3457" s="135"/>
    </row>
    <row r="3458" spans="1:6" s="7" customFormat="1" ht="18" customHeight="1" x14ac:dyDescent="0.25">
      <c r="A3458" s="56" t="s">
        <v>6519</v>
      </c>
      <c r="B3458" s="57" t="s">
        <v>1331</v>
      </c>
      <c r="C3458" s="57" t="s">
        <v>598</v>
      </c>
      <c r="D3458" s="57" t="s">
        <v>5612</v>
      </c>
      <c r="E3458" s="141" t="s">
        <v>5386</v>
      </c>
      <c r="F3458" s="135"/>
    </row>
    <row r="3459" spans="1:6" s="7" customFormat="1" ht="18" customHeight="1" x14ac:dyDescent="0.25">
      <c r="A3459" s="56" t="s">
        <v>6519</v>
      </c>
      <c r="B3459" s="57" t="s">
        <v>1331</v>
      </c>
      <c r="C3459" s="57" t="s">
        <v>598</v>
      </c>
      <c r="D3459" s="57" t="s">
        <v>7551</v>
      </c>
      <c r="E3459" s="141" t="s">
        <v>5387</v>
      </c>
      <c r="F3459" s="135"/>
    </row>
    <row r="3460" spans="1:6" s="7" customFormat="1" ht="18" customHeight="1" x14ac:dyDescent="0.25">
      <c r="A3460" s="56" t="s">
        <v>6519</v>
      </c>
      <c r="B3460" s="57" t="s">
        <v>1331</v>
      </c>
      <c r="C3460" s="57" t="s">
        <v>598</v>
      </c>
      <c r="D3460" s="57" t="s">
        <v>7553</v>
      </c>
      <c r="E3460" s="141" t="s">
        <v>5336</v>
      </c>
      <c r="F3460" s="135"/>
    </row>
    <row r="3461" spans="1:6" s="7" customFormat="1" ht="18" customHeight="1" x14ac:dyDescent="0.25">
      <c r="A3461" s="60" t="s">
        <v>6519</v>
      </c>
      <c r="B3461" s="61" t="s">
        <v>1331</v>
      </c>
      <c r="C3461" s="61" t="s">
        <v>598</v>
      </c>
      <c r="D3461" s="61" t="s">
        <v>7555</v>
      </c>
      <c r="E3461" s="146" t="s">
        <v>3615</v>
      </c>
      <c r="F3461" s="135"/>
    </row>
    <row r="3462" spans="1:6" s="7" customFormat="1" ht="18" customHeight="1" x14ac:dyDescent="0.25">
      <c r="A3462" s="58" t="s">
        <v>6519</v>
      </c>
      <c r="B3462" s="59" t="s">
        <v>1331</v>
      </c>
      <c r="C3462" s="59" t="s">
        <v>598</v>
      </c>
      <c r="D3462" s="59" t="s">
        <v>7557</v>
      </c>
      <c r="E3462" s="155" t="s">
        <v>9953</v>
      </c>
      <c r="F3462" s="135"/>
    </row>
    <row r="3463" spans="1:6" s="7" customFormat="1" ht="18" customHeight="1" x14ac:dyDescent="0.25">
      <c r="A3463" s="56" t="s">
        <v>6519</v>
      </c>
      <c r="B3463" s="57" t="s">
        <v>1331</v>
      </c>
      <c r="C3463" s="57" t="s">
        <v>598</v>
      </c>
      <c r="D3463" s="57" t="s">
        <v>7559</v>
      </c>
      <c r="E3463" s="141" t="s">
        <v>9954</v>
      </c>
      <c r="F3463" s="135"/>
    </row>
    <row r="3464" spans="1:6" s="7" customFormat="1" ht="18" customHeight="1" x14ac:dyDescent="0.25">
      <c r="A3464" s="56" t="s">
        <v>6519</v>
      </c>
      <c r="B3464" s="57" t="s">
        <v>1331</v>
      </c>
      <c r="C3464" s="57" t="s">
        <v>598</v>
      </c>
      <c r="D3464" s="57" t="s">
        <v>7561</v>
      </c>
      <c r="E3464" s="141" t="s">
        <v>4514</v>
      </c>
      <c r="F3464" s="135"/>
    </row>
    <row r="3465" spans="1:6" s="7" customFormat="1" ht="18" customHeight="1" x14ac:dyDescent="0.25">
      <c r="A3465" s="56" t="s">
        <v>6519</v>
      </c>
      <c r="B3465" s="57" t="s">
        <v>1331</v>
      </c>
      <c r="C3465" s="57" t="s">
        <v>598</v>
      </c>
      <c r="D3465" s="57" t="s">
        <v>7563</v>
      </c>
      <c r="E3465" s="141" t="s">
        <v>4515</v>
      </c>
      <c r="F3465" s="135"/>
    </row>
    <row r="3466" spans="1:6" s="7" customFormat="1" ht="18" customHeight="1" x14ac:dyDescent="0.25">
      <c r="A3466" s="56" t="s">
        <v>6519</v>
      </c>
      <c r="B3466" s="57" t="s">
        <v>1331</v>
      </c>
      <c r="C3466" s="57" t="s">
        <v>598</v>
      </c>
      <c r="D3466" s="57" t="s">
        <v>7565</v>
      </c>
      <c r="E3466" s="141" t="s">
        <v>4516</v>
      </c>
      <c r="F3466" s="135"/>
    </row>
    <row r="3467" spans="1:6" s="7" customFormat="1" ht="18" customHeight="1" x14ac:dyDescent="0.25">
      <c r="A3467" s="60" t="s">
        <v>6519</v>
      </c>
      <c r="B3467" s="61" t="s">
        <v>1331</v>
      </c>
      <c r="C3467" s="61" t="s">
        <v>598</v>
      </c>
      <c r="D3467" s="61" t="s">
        <v>7567</v>
      </c>
      <c r="E3467" s="146" t="s">
        <v>5388</v>
      </c>
      <c r="F3467" s="135"/>
    </row>
    <row r="3468" spans="1:6" s="7" customFormat="1" ht="18" customHeight="1" x14ac:dyDescent="0.25">
      <c r="A3468" s="58" t="s">
        <v>6519</v>
      </c>
      <c r="B3468" s="59" t="s">
        <v>1331</v>
      </c>
      <c r="C3468" s="59" t="s">
        <v>598</v>
      </c>
      <c r="D3468" s="59" t="s">
        <v>493</v>
      </c>
      <c r="E3468" s="155" t="s">
        <v>5389</v>
      </c>
      <c r="F3468" s="135"/>
    </row>
    <row r="3469" spans="1:6" s="7" customFormat="1" ht="18" customHeight="1" x14ac:dyDescent="0.25">
      <c r="A3469" s="56" t="s">
        <v>6519</v>
      </c>
      <c r="B3469" s="57" t="s">
        <v>1331</v>
      </c>
      <c r="C3469" s="57" t="s">
        <v>598</v>
      </c>
      <c r="D3469" s="57" t="s">
        <v>729</v>
      </c>
      <c r="E3469" s="141" t="s">
        <v>8007</v>
      </c>
      <c r="F3469" s="135"/>
    </row>
    <row r="3470" spans="1:6" s="7" customFormat="1" ht="18" customHeight="1" x14ac:dyDescent="0.25">
      <c r="A3470" s="56" t="s">
        <v>6519</v>
      </c>
      <c r="B3470" s="57" t="s">
        <v>1331</v>
      </c>
      <c r="C3470" s="57" t="s">
        <v>598</v>
      </c>
      <c r="D3470" s="57" t="s">
        <v>1698</v>
      </c>
      <c r="E3470" s="141" t="s">
        <v>7114</v>
      </c>
      <c r="F3470" s="135"/>
    </row>
    <row r="3471" spans="1:6" s="7" customFormat="1" ht="18" customHeight="1" x14ac:dyDescent="0.25">
      <c r="A3471" s="56" t="s">
        <v>6519</v>
      </c>
      <c r="B3471" s="57" t="s">
        <v>1331</v>
      </c>
      <c r="C3471" s="57" t="s">
        <v>598</v>
      </c>
      <c r="D3471" s="57" t="s">
        <v>1700</v>
      </c>
      <c r="E3471" s="141" t="s">
        <v>6236</v>
      </c>
      <c r="F3471" s="135"/>
    </row>
    <row r="3472" spans="1:6" s="7" customFormat="1" ht="18" customHeight="1" x14ac:dyDescent="0.25">
      <c r="A3472" s="56" t="s">
        <v>6519</v>
      </c>
      <c r="B3472" s="57" t="s">
        <v>1331</v>
      </c>
      <c r="C3472" s="57" t="s">
        <v>598</v>
      </c>
      <c r="D3472" s="57" t="s">
        <v>1702</v>
      </c>
      <c r="E3472" s="141" t="s">
        <v>9587</v>
      </c>
      <c r="F3472" s="135"/>
    </row>
    <row r="3473" spans="1:6" s="7" customFormat="1" ht="18" customHeight="1" x14ac:dyDescent="0.25">
      <c r="A3473" s="54" t="s">
        <v>6519</v>
      </c>
      <c r="B3473" s="55" t="s">
        <v>1331</v>
      </c>
      <c r="C3473" s="55" t="s">
        <v>5218</v>
      </c>
      <c r="D3473" s="55" t="s">
        <v>9563</v>
      </c>
      <c r="E3473" s="120" t="s">
        <v>9588</v>
      </c>
      <c r="F3473" s="135"/>
    </row>
    <row r="3474" spans="1:6" s="7" customFormat="1" ht="18" customHeight="1" x14ac:dyDescent="0.25">
      <c r="A3474" s="60" t="s">
        <v>6519</v>
      </c>
      <c r="B3474" s="61" t="s">
        <v>1331</v>
      </c>
      <c r="C3474" s="61" t="s">
        <v>5218</v>
      </c>
      <c r="D3474" s="61" t="s">
        <v>3002</v>
      </c>
      <c r="E3474" s="146" t="s">
        <v>9738</v>
      </c>
      <c r="F3474" s="135"/>
    </row>
    <row r="3475" spans="1:6" s="7" customFormat="1" ht="18" customHeight="1" x14ac:dyDescent="0.25">
      <c r="A3475" s="58" t="s">
        <v>6519</v>
      </c>
      <c r="B3475" s="59" t="s">
        <v>1331</v>
      </c>
      <c r="C3475" s="59" t="s">
        <v>5218</v>
      </c>
      <c r="D3475" s="59" t="s">
        <v>597</v>
      </c>
      <c r="E3475" s="141" t="s">
        <v>9586</v>
      </c>
      <c r="F3475" s="135"/>
    </row>
    <row r="3476" spans="1:6" s="7" customFormat="1" ht="18" customHeight="1" x14ac:dyDescent="0.25">
      <c r="A3476" s="58" t="s">
        <v>6519</v>
      </c>
      <c r="B3476" s="59" t="s">
        <v>1331</v>
      </c>
      <c r="C3476" s="59" t="s">
        <v>5218</v>
      </c>
      <c r="D3476" s="59" t="s">
        <v>2997</v>
      </c>
      <c r="E3476" s="141" t="s">
        <v>9029</v>
      </c>
      <c r="F3476" s="135"/>
    </row>
    <row r="3477" spans="1:6" s="7" customFormat="1" ht="18" customHeight="1" x14ac:dyDescent="0.25">
      <c r="A3477" s="58" t="s">
        <v>6519</v>
      </c>
      <c r="B3477" s="59" t="s">
        <v>1331</v>
      </c>
      <c r="C3477" s="59" t="s">
        <v>5218</v>
      </c>
      <c r="D3477" s="59" t="s">
        <v>3905</v>
      </c>
      <c r="E3477" s="141" t="s">
        <v>9030</v>
      </c>
      <c r="F3477" s="135"/>
    </row>
    <row r="3478" spans="1:6" s="7" customFormat="1" ht="18" customHeight="1" x14ac:dyDescent="0.25">
      <c r="A3478" s="58" t="s">
        <v>6519</v>
      </c>
      <c r="B3478" s="59" t="s">
        <v>1331</v>
      </c>
      <c r="C3478" s="59" t="s">
        <v>5218</v>
      </c>
      <c r="D3478" s="59" t="s">
        <v>2117</v>
      </c>
      <c r="E3478" s="141" t="s">
        <v>10019</v>
      </c>
      <c r="F3478" s="135"/>
    </row>
    <row r="3479" spans="1:6" s="7" customFormat="1" ht="18" customHeight="1" x14ac:dyDescent="0.25">
      <c r="A3479" s="58" t="s">
        <v>6519</v>
      </c>
      <c r="B3479" s="59" t="s">
        <v>1331</v>
      </c>
      <c r="C3479" s="59" t="s">
        <v>5218</v>
      </c>
      <c r="D3479" s="59" t="s">
        <v>2119</v>
      </c>
      <c r="E3479" s="141" t="s">
        <v>7741</v>
      </c>
      <c r="F3479" s="135"/>
    </row>
    <row r="3480" spans="1:6" s="7" customFormat="1" ht="18" customHeight="1" x14ac:dyDescent="0.25">
      <c r="A3480" s="60" t="s">
        <v>6519</v>
      </c>
      <c r="B3480" s="61" t="s">
        <v>1331</v>
      </c>
      <c r="C3480" s="61" t="s">
        <v>5218</v>
      </c>
      <c r="D3480" s="61" t="s">
        <v>7388</v>
      </c>
      <c r="E3480" s="146" t="s">
        <v>7742</v>
      </c>
      <c r="F3480" s="135"/>
    </row>
    <row r="3481" spans="1:6" s="7" customFormat="1" ht="18" customHeight="1" x14ac:dyDescent="0.25">
      <c r="A3481" s="58" t="s">
        <v>6519</v>
      </c>
      <c r="B3481" s="59" t="s">
        <v>1331</v>
      </c>
      <c r="C3481" s="59" t="s">
        <v>5218</v>
      </c>
      <c r="D3481" s="59" t="s">
        <v>6519</v>
      </c>
      <c r="E3481" s="141" t="s">
        <v>8016</v>
      </c>
      <c r="F3481" s="135"/>
    </row>
    <row r="3482" spans="1:6" s="7" customFormat="1" ht="18" customHeight="1" x14ac:dyDescent="0.25">
      <c r="A3482" s="58" t="s">
        <v>6519</v>
      </c>
      <c r="B3482" s="59" t="s">
        <v>1331</v>
      </c>
      <c r="C3482" s="59" t="s">
        <v>5218</v>
      </c>
      <c r="D3482" s="59" t="s">
        <v>6521</v>
      </c>
      <c r="E3482" s="141" t="s">
        <v>8017</v>
      </c>
      <c r="F3482" s="135"/>
    </row>
    <row r="3483" spans="1:6" s="7" customFormat="1" ht="18" customHeight="1" x14ac:dyDescent="0.25">
      <c r="A3483" s="58" t="s">
        <v>6519</v>
      </c>
      <c r="B3483" s="59" t="s">
        <v>1331</v>
      </c>
      <c r="C3483" s="59" t="s">
        <v>5218</v>
      </c>
      <c r="D3483" s="59" t="s">
        <v>5653</v>
      </c>
      <c r="E3483" s="141" t="s">
        <v>8018</v>
      </c>
      <c r="F3483" s="135"/>
    </row>
    <row r="3484" spans="1:6" s="7" customFormat="1" ht="18" customHeight="1" x14ac:dyDescent="0.25">
      <c r="A3484" s="58" t="s">
        <v>6519</v>
      </c>
      <c r="B3484" s="59" t="s">
        <v>1331</v>
      </c>
      <c r="C3484" s="59" t="s">
        <v>5218</v>
      </c>
      <c r="D3484" s="59" t="s">
        <v>4783</v>
      </c>
      <c r="E3484" s="141" t="s">
        <v>8633</v>
      </c>
      <c r="F3484" s="135"/>
    </row>
    <row r="3485" spans="1:6" s="7" customFormat="1" ht="18" customHeight="1" x14ac:dyDescent="0.25">
      <c r="A3485" s="58" t="s">
        <v>6519</v>
      </c>
      <c r="B3485" s="59" t="s">
        <v>1331</v>
      </c>
      <c r="C3485" s="59" t="s">
        <v>5218</v>
      </c>
      <c r="D3485" s="59" t="s">
        <v>1218</v>
      </c>
      <c r="E3485" s="141" t="s">
        <v>8634</v>
      </c>
      <c r="F3485" s="135"/>
    </row>
    <row r="3486" spans="1:6" s="7" customFormat="1" ht="18" customHeight="1" x14ac:dyDescent="0.25">
      <c r="A3486" s="60" t="s">
        <v>6519</v>
      </c>
      <c r="B3486" s="61" t="s">
        <v>1331</v>
      </c>
      <c r="C3486" s="61" t="s">
        <v>5218</v>
      </c>
      <c r="D3486" s="61" t="s">
        <v>1220</v>
      </c>
      <c r="E3486" s="146" t="s">
        <v>7739</v>
      </c>
      <c r="F3486" s="135"/>
    </row>
    <row r="3487" spans="1:6" s="7" customFormat="1" ht="18" customHeight="1" x14ac:dyDescent="0.25">
      <c r="A3487" s="58" t="s">
        <v>6519</v>
      </c>
      <c r="B3487" s="59" t="s">
        <v>1331</v>
      </c>
      <c r="C3487" s="59" t="s">
        <v>5218</v>
      </c>
      <c r="D3487" s="57" t="s">
        <v>3907</v>
      </c>
      <c r="E3487" s="141" t="s">
        <v>7740</v>
      </c>
      <c r="F3487" s="135"/>
    </row>
    <row r="3488" spans="1:6" s="7" customFormat="1" ht="18" customHeight="1" x14ac:dyDescent="0.25">
      <c r="A3488" s="58" t="s">
        <v>6519</v>
      </c>
      <c r="B3488" s="59" t="s">
        <v>1331</v>
      </c>
      <c r="C3488" s="59" t="s">
        <v>5218</v>
      </c>
      <c r="D3488" s="57" t="s">
        <v>3909</v>
      </c>
      <c r="E3488" s="141" t="s">
        <v>9485</v>
      </c>
      <c r="F3488" s="135"/>
    </row>
    <row r="3489" spans="1:6" s="7" customFormat="1" ht="18" customHeight="1" x14ac:dyDescent="0.25">
      <c r="A3489" s="58" t="s">
        <v>6519</v>
      </c>
      <c r="B3489" s="59" t="s">
        <v>1331</v>
      </c>
      <c r="C3489" s="59" t="s">
        <v>5218</v>
      </c>
      <c r="D3489" s="57" t="s">
        <v>3911</v>
      </c>
      <c r="E3489" s="141" t="s">
        <v>9486</v>
      </c>
      <c r="F3489" s="135"/>
    </row>
    <row r="3490" spans="1:6" s="7" customFormat="1" ht="18" customHeight="1" x14ac:dyDescent="0.25">
      <c r="A3490" s="58" t="s">
        <v>6519</v>
      </c>
      <c r="B3490" s="59" t="s">
        <v>1331</v>
      </c>
      <c r="C3490" s="59" t="s">
        <v>5218</v>
      </c>
      <c r="D3490" s="57" t="s">
        <v>3913</v>
      </c>
      <c r="E3490" s="141" t="s">
        <v>9579</v>
      </c>
      <c r="F3490" s="135"/>
    </row>
    <row r="3491" spans="1:6" s="7" customFormat="1" ht="18" customHeight="1" x14ac:dyDescent="0.25">
      <c r="A3491" s="58" t="s">
        <v>6519</v>
      </c>
      <c r="B3491" s="59" t="s">
        <v>1331</v>
      </c>
      <c r="C3491" s="59" t="s">
        <v>5218</v>
      </c>
      <c r="D3491" s="57" t="s">
        <v>9833</v>
      </c>
      <c r="E3491" s="141" t="s">
        <v>7295</v>
      </c>
      <c r="F3491" s="135"/>
    </row>
    <row r="3492" spans="1:6" s="7" customFormat="1" ht="18" customHeight="1" x14ac:dyDescent="0.25">
      <c r="A3492" s="60" t="s">
        <v>6519</v>
      </c>
      <c r="B3492" s="61" t="s">
        <v>1331</v>
      </c>
      <c r="C3492" s="61" t="s">
        <v>5218</v>
      </c>
      <c r="D3492" s="61" t="s">
        <v>9835</v>
      </c>
      <c r="E3492" s="146" t="s">
        <v>7296</v>
      </c>
      <c r="F3492" s="135"/>
    </row>
    <row r="3493" spans="1:6" s="7" customFormat="1" ht="18" customHeight="1" x14ac:dyDescent="0.25">
      <c r="A3493" s="56" t="s">
        <v>6519</v>
      </c>
      <c r="B3493" s="57" t="s">
        <v>1331</v>
      </c>
      <c r="C3493" s="57" t="s">
        <v>5218</v>
      </c>
      <c r="D3493" s="57" t="s">
        <v>9837</v>
      </c>
      <c r="E3493" s="141" t="s">
        <v>8478</v>
      </c>
      <c r="F3493" s="135"/>
    </row>
    <row r="3494" spans="1:6" s="7" customFormat="1" ht="18" customHeight="1" x14ac:dyDescent="0.25">
      <c r="A3494" s="56" t="s">
        <v>6519</v>
      </c>
      <c r="B3494" s="57" t="s">
        <v>1331</v>
      </c>
      <c r="C3494" s="57" t="s">
        <v>5218</v>
      </c>
      <c r="D3494" s="57" t="s">
        <v>9164</v>
      </c>
      <c r="E3494" s="141" t="s">
        <v>8479</v>
      </c>
      <c r="F3494" s="135"/>
    </row>
    <row r="3495" spans="1:6" s="7" customFormat="1" ht="18" customHeight="1" x14ac:dyDescent="0.25">
      <c r="A3495" s="56" t="s">
        <v>6519</v>
      </c>
      <c r="B3495" s="57" t="s">
        <v>1331</v>
      </c>
      <c r="C3495" s="57" t="s">
        <v>5218</v>
      </c>
      <c r="D3495" s="57" t="s">
        <v>3056</v>
      </c>
      <c r="E3495" s="141" t="s">
        <v>8480</v>
      </c>
      <c r="F3495" s="135"/>
    </row>
    <row r="3496" spans="1:6" s="7" customFormat="1" ht="18" customHeight="1" x14ac:dyDescent="0.25">
      <c r="A3496" s="56" t="s">
        <v>6519</v>
      </c>
      <c r="B3496" s="57" t="s">
        <v>1331</v>
      </c>
      <c r="C3496" s="57" t="s">
        <v>5218</v>
      </c>
      <c r="D3496" s="57" t="s">
        <v>7349</v>
      </c>
      <c r="E3496" s="141" t="s">
        <v>8481</v>
      </c>
      <c r="F3496" s="135"/>
    </row>
    <row r="3497" spans="1:6" s="7" customFormat="1" ht="18" customHeight="1" x14ac:dyDescent="0.25">
      <c r="A3497" s="56" t="s">
        <v>6519</v>
      </c>
      <c r="B3497" s="57" t="s">
        <v>1331</v>
      </c>
      <c r="C3497" s="57" t="s">
        <v>5218</v>
      </c>
      <c r="D3497" s="57" t="s">
        <v>7954</v>
      </c>
      <c r="E3497" s="141" t="s">
        <v>9989</v>
      </c>
      <c r="F3497" s="135"/>
    </row>
    <row r="3498" spans="1:6" s="7" customFormat="1" ht="18" customHeight="1" x14ac:dyDescent="0.25">
      <c r="A3498" s="54" t="s">
        <v>6519</v>
      </c>
      <c r="B3498" s="55" t="s">
        <v>1331</v>
      </c>
      <c r="C3498" s="55" t="s">
        <v>8694</v>
      </c>
      <c r="D3498" s="55" t="s">
        <v>9563</v>
      </c>
      <c r="E3498" s="120" t="s">
        <v>9596</v>
      </c>
      <c r="F3498" s="135"/>
    </row>
    <row r="3499" spans="1:6" s="7" customFormat="1" ht="18" customHeight="1" x14ac:dyDescent="0.25">
      <c r="A3499" s="60" t="s">
        <v>6519</v>
      </c>
      <c r="B3499" s="61" t="s">
        <v>1331</v>
      </c>
      <c r="C3499" s="61" t="s">
        <v>8694</v>
      </c>
      <c r="D3499" s="61" t="s">
        <v>3002</v>
      </c>
      <c r="E3499" s="146" t="s">
        <v>6330</v>
      </c>
      <c r="F3499" s="135"/>
    </row>
    <row r="3500" spans="1:6" s="7" customFormat="1" ht="18" customHeight="1" x14ac:dyDescent="0.25">
      <c r="A3500" s="58" t="s">
        <v>6519</v>
      </c>
      <c r="B3500" s="59" t="s">
        <v>1331</v>
      </c>
      <c r="C3500" s="59" t="s">
        <v>8694</v>
      </c>
      <c r="D3500" s="59" t="s">
        <v>597</v>
      </c>
      <c r="E3500" s="141" t="s">
        <v>6331</v>
      </c>
      <c r="F3500" s="135"/>
    </row>
    <row r="3501" spans="1:6" s="7" customFormat="1" ht="18" customHeight="1" x14ac:dyDescent="0.25">
      <c r="A3501" s="58" t="s">
        <v>6519</v>
      </c>
      <c r="B3501" s="59" t="s">
        <v>1331</v>
      </c>
      <c r="C3501" s="59" t="s">
        <v>8694</v>
      </c>
      <c r="D3501" s="59" t="s">
        <v>2997</v>
      </c>
      <c r="E3501" s="141" t="s">
        <v>6332</v>
      </c>
      <c r="F3501" s="135"/>
    </row>
    <row r="3502" spans="1:6" s="7" customFormat="1" ht="18" customHeight="1" x14ac:dyDescent="0.25">
      <c r="A3502" s="58" t="s">
        <v>6519</v>
      </c>
      <c r="B3502" s="59" t="s">
        <v>1331</v>
      </c>
      <c r="C3502" s="59" t="s">
        <v>8694</v>
      </c>
      <c r="D3502" s="59" t="s">
        <v>3905</v>
      </c>
      <c r="E3502" s="141" t="s">
        <v>5475</v>
      </c>
      <c r="F3502" s="135"/>
    </row>
    <row r="3503" spans="1:6" s="7" customFormat="1" ht="18" customHeight="1" x14ac:dyDescent="0.25">
      <c r="A3503" s="58" t="s">
        <v>6519</v>
      </c>
      <c r="B3503" s="59" t="s">
        <v>1331</v>
      </c>
      <c r="C3503" s="59" t="s">
        <v>8694</v>
      </c>
      <c r="D3503" s="59" t="s">
        <v>2117</v>
      </c>
      <c r="E3503" s="141" t="s">
        <v>5268</v>
      </c>
      <c r="F3503" s="135"/>
    </row>
    <row r="3504" spans="1:6" s="7" customFormat="1" ht="18" customHeight="1" x14ac:dyDescent="0.25">
      <c r="A3504" s="58" t="s">
        <v>6519</v>
      </c>
      <c r="B3504" s="59" t="s">
        <v>1331</v>
      </c>
      <c r="C3504" s="59" t="s">
        <v>8694</v>
      </c>
      <c r="D3504" s="59" t="s">
        <v>2119</v>
      </c>
      <c r="E3504" s="141" t="s">
        <v>4345</v>
      </c>
      <c r="F3504" s="135"/>
    </row>
    <row r="3505" spans="1:6" s="7" customFormat="1" ht="18" customHeight="1" x14ac:dyDescent="0.25">
      <c r="A3505" s="60" t="s">
        <v>6519</v>
      </c>
      <c r="B3505" s="61" t="s">
        <v>1331</v>
      </c>
      <c r="C3505" s="61" t="s">
        <v>8694</v>
      </c>
      <c r="D3505" s="61" t="s">
        <v>7388</v>
      </c>
      <c r="E3505" s="146" t="s">
        <v>4346</v>
      </c>
      <c r="F3505" s="135"/>
    </row>
    <row r="3506" spans="1:6" s="7" customFormat="1" ht="18" customHeight="1" x14ac:dyDescent="0.25">
      <c r="A3506" s="58" t="s">
        <v>6519</v>
      </c>
      <c r="B3506" s="59" t="s">
        <v>1331</v>
      </c>
      <c r="C3506" s="59" t="s">
        <v>8694</v>
      </c>
      <c r="D3506" s="59" t="s">
        <v>6519</v>
      </c>
      <c r="E3506" s="141" t="s">
        <v>4347</v>
      </c>
      <c r="F3506" s="135"/>
    </row>
    <row r="3507" spans="1:6" s="7" customFormat="1" ht="18" customHeight="1" x14ac:dyDescent="0.25">
      <c r="A3507" s="58" t="s">
        <v>6519</v>
      </c>
      <c r="B3507" s="59" t="s">
        <v>1331</v>
      </c>
      <c r="C3507" s="59" t="s">
        <v>8694</v>
      </c>
      <c r="D3507" s="59" t="s">
        <v>6521</v>
      </c>
      <c r="E3507" s="141" t="s">
        <v>4348</v>
      </c>
      <c r="F3507" s="135"/>
    </row>
    <row r="3508" spans="1:6" s="7" customFormat="1" ht="18" customHeight="1" x14ac:dyDescent="0.25">
      <c r="A3508" s="58" t="s">
        <v>6519</v>
      </c>
      <c r="B3508" s="59" t="s">
        <v>1331</v>
      </c>
      <c r="C3508" s="59" t="s">
        <v>8694</v>
      </c>
      <c r="D3508" s="59" t="s">
        <v>5653</v>
      </c>
      <c r="E3508" s="141" t="s">
        <v>2552</v>
      </c>
      <c r="F3508" s="135"/>
    </row>
    <row r="3509" spans="1:6" s="7" customFormat="1" ht="18" customHeight="1" x14ac:dyDescent="0.25">
      <c r="A3509" s="58" t="s">
        <v>6519</v>
      </c>
      <c r="B3509" s="59" t="s">
        <v>1331</v>
      </c>
      <c r="C3509" s="59" t="s">
        <v>8694</v>
      </c>
      <c r="D3509" s="59" t="s">
        <v>4783</v>
      </c>
      <c r="E3509" s="141" t="s">
        <v>1661</v>
      </c>
      <c r="F3509" s="135"/>
    </row>
    <row r="3510" spans="1:6" s="7" customFormat="1" ht="18" customHeight="1" x14ac:dyDescent="0.25">
      <c r="A3510" s="58" t="s">
        <v>6519</v>
      </c>
      <c r="B3510" s="59" t="s">
        <v>1331</v>
      </c>
      <c r="C3510" s="59" t="s">
        <v>8694</v>
      </c>
      <c r="D3510" s="59" t="s">
        <v>1218</v>
      </c>
      <c r="E3510" s="141" t="s">
        <v>1662</v>
      </c>
      <c r="F3510" s="135"/>
    </row>
    <row r="3511" spans="1:6" s="7" customFormat="1" ht="18" customHeight="1" x14ac:dyDescent="0.25">
      <c r="A3511" s="60" t="s">
        <v>6519</v>
      </c>
      <c r="B3511" s="61" t="s">
        <v>1331</v>
      </c>
      <c r="C3511" s="61" t="s">
        <v>8694</v>
      </c>
      <c r="D3511" s="61" t="s">
        <v>1220</v>
      </c>
      <c r="E3511" s="146" t="s">
        <v>3936</v>
      </c>
      <c r="F3511" s="135"/>
    </row>
    <row r="3512" spans="1:6" s="7" customFormat="1" ht="18" customHeight="1" x14ac:dyDescent="0.25">
      <c r="A3512" s="58" t="s">
        <v>6519</v>
      </c>
      <c r="B3512" s="59" t="s">
        <v>1331</v>
      </c>
      <c r="C3512" s="59" t="s">
        <v>8694</v>
      </c>
      <c r="D3512" s="57" t="s">
        <v>3907</v>
      </c>
      <c r="E3512" s="141" t="s">
        <v>3937</v>
      </c>
      <c r="F3512" s="135"/>
    </row>
    <row r="3513" spans="1:6" s="7" customFormat="1" ht="18" customHeight="1" x14ac:dyDescent="0.25">
      <c r="A3513" s="58" t="s">
        <v>6519</v>
      </c>
      <c r="B3513" s="59" t="s">
        <v>1331</v>
      </c>
      <c r="C3513" s="59" t="s">
        <v>8694</v>
      </c>
      <c r="D3513" s="57" t="s">
        <v>3909</v>
      </c>
      <c r="E3513" s="141" t="s">
        <v>3938</v>
      </c>
      <c r="F3513" s="135"/>
    </row>
    <row r="3514" spans="1:6" s="7" customFormat="1" ht="18" customHeight="1" x14ac:dyDescent="0.25">
      <c r="A3514" s="58" t="s">
        <v>6519</v>
      </c>
      <c r="B3514" s="59" t="s">
        <v>1331</v>
      </c>
      <c r="C3514" s="59" t="s">
        <v>8694</v>
      </c>
      <c r="D3514" s="57" t="s">
        <v>3911</v>
      </c>
      <c r="E3514" s="141" t="s">
        <v>3939</v>
      </c>
      <c r="F3514" s="135"/>
    </row>
    <row r="3515" spans="1:6" s="7" customFormat="1" ht="18" customHeight="1" x14ac:dyDescent="0.25">
      <c r="A3515" s="58" t="s">
        <v>6519</v>
      </c>
      <c r="B3515" s="59" t="s">
        <v>1331</v>
      </c>
      <c r="C3515" s="59" t="s">
        <v>8694</v>
      </c>
      <c r="D3515" s="57" t="s">
        <v>3913</v>
      </c>
      <c r="E3515" s="141" t="s">
        <v>3940</v>
      </c>
      <c r="F3515" s="135"/>
    </row>
    <row r="3516" spans="1:6" s="7" customFormat="1" ht="18" customHeight="1" x14ac:dyDescent="0.25">
      <c r="A3516" s="58" t="s">
        <v>6519</v>
      </c>
      <c r="B3516" s="59" t="s">
        <v>1331</v>
      </c>
      <c r="C3516" s="59" t="s">
        <v>8694</v>
      </c>
      <c r="D3516" s="57" t="s">
        <v>9833</v>
      </c>
      <c r="E3516" s="141" t="s">
        <v>3941</v>
      </c>
      <c r="F3516" s="135"/>
    </row>
    <row r="3517" spans="1:6" s="7" customFormat="1" ht="18" customHeight="1" x14ac:dyDescent="0.25">
      <c r="A3517" s="60" t="s">
        <v>6519</v>
      </c>
      <c r="B3517" s="61" t="s">
        <v>1331</v>
      </c>
      <c r="C3517" s="61" t="s">
        <v>8694</v>
      </c>
      <c r="D3517" s="61" t="s">
        <v>9835</v>
      </c>
      <c r="E3517" s="146" t="s">
        <v>4812</v>
      </c>
      <c r="F3517" s="135"/>
    </row>
    <row r="3518" spans="1:6" s="7" customFormat="1" ht="18" customHeight="1" x14ac:dyDescent="0.25">
      <c r="A3518" s="56" t="s">
        <v>6519</v>
      </c>
      <c r="B3518" s="57" t="s">
        <v>1331</v>
      </c>
      <c r="C3518" s="59" t="s">
        <v>8694</v>
      </c>
      <c r="D3518" s="57" t="s">
        <v>9837</v>
      </c>
      <c r="E3518" s="141" t="s">
        <v>4813</v>
      </c>
      <c r="F3518" s="135"/>
    </row>
    <row r="3519" spans="1:6" s="7" customFormat="1" ht="18" customHeight="1" x14ac:dyDescent="0.25">
      <c r="A3519" s="56" t="s">
        <v>6519</v>
      </c>
      <c r="B3519" s="57" t="s">
        <v>1331</v>
      </c>
      <c r="C3519" s="59" t="s">
        <v>8694</v>
      </c>
      <c r="D3519" s="57" t="s">
        <v>9164</v>
      </c>
      <c r="E3519" s="141" t="s">
        <v>4814</v>
      </c>
      <c r="F3519" s="135"/>
    </row>
    <row r="3520" spans="1:6" s="7" customFormat="1" ht="18" customHeight="1" x14ac:dyDescent="0.25">
      <c r="A3520" s="56" t="s">
        <v>6519</v>
      </c>
      <c r="B3520" s="57" t="s">
        <v>1331</v>
      </c>
      <c r="C3520" s="59" t="s">
        <v>8694</v>
      </c>
      <c r="D3520" s="57" t="s">
        <v>3056</v>
      </c>
      <c r="E3520" s="141" t="s">
        <v>4815</v>
      </c>
      <c r="F3520" s="135"/>
    </row>
    <row r="3521" spans="1:6" s="7" customFormat="1" ht="18" customHeight="1" x14ac:dyDescent="0.25">
      <c r="A3521" s="56" t="s">
        <v>6519</v>
      </c>
      <c r="B3521" s="57" t="s">
        <v>1331</v>
      </c>
      <c r="C3521" s="59" t="s">
        <v>8694</v>
      </c>
      <c r="D3521" s="57" t="s">
        <v>7349</v>
      </c>
      <c r="E3521" s="141" t="s">
        <v>4816</v>
      </c>
      <c r="F3521" s="135"/>
    </row>
    <row r="3522" spans="1:6" s="7" customFormat="1" ht="18" customHeight="1" x14ac:dyDescent="0.25">
      <c r="A3522" s="56" t="s">
        <v>6519</v>
      </c>
      <c r="B3522" s="57" t="s">
        <v>1331</v>
      </c>
      <c r="C3522" s="59" t="s">
        <v>8694</v>
      </c>
      <c r="D3522" s="57" t="s">
        <v>7954</v>
      </c>
      <c r="E3522" s="141" t="s">
        <v>2833</v>
      </c>
      <c r="F3522" s="135"/>
    </row>
    <row r="3523" spans="1:6" s="7" customFormat="1" ht="18" customHeight="1" x14ac:dyDescent="0.25">
      <c r="A3523" s="54" t="s">
        <v>6519</v>
      </c>
      <c r="B3523" s="55" t="s">
        <v>1331</v>
      </c>
      <c r="C3523" s="55" t="s">
        <v>8847</v>
      </c>
      <c r="D3523" s="55" t="s">
        <v>9563</v>
      </c>
      <c r="E3523" s="120" t="s">
        <v>2609</v>
      </c>
      <c r="F3523" s="135"/>
    </row>
    <row r="3524" spans="1:6" s="7" customFormat="1" ht="18" customHeight="1" x14ac:dyDescent="0.25">
      <c r="A3524" s="60" t="s">
        <v>6519</v>
      </c>
      <c r="B3524" s="61" t="s">
        <v>1331</v>
      </c>
      <c r="C3524" s="61" t="s">
        <v>8847</v>
      </c>
      <c r="D3524" s="61" t="s">
        <v>3002</v>
      </c>
      <c r="E3524" s="146" t="s">
        <v>3038</v>
      </c>
      <c r="F3524" s="135"/>
    </row>
    <row r="3525" spans="1:6" s="7" customFormat="1" ht="18" customHeight="1" x14ac:dyDescent="0.25">
      <c r="A3525" s="58" t="s">
        <v>6519</v>
      </c>
      <c r="B3525" s="59" t="s">
        <v>1331</v>
      </c>
      <c r="C3525" s="59" t="s">
        <v>8847</v>
      </c>
      <c r="D3525" s="59" t="s">
        <v>597</v>
      </c>
      <c r="E3525" s="141" t="s">
        <v>3024</v>
      </c>
      <c r="F3525" s="135"/>
    </row>
    <row r="3526" spans="1:6" s="7" customFormat="1" ht="18" customHeight="1" x14ac:dyDescent="0.25">
      <c r="A3526" s="58" t="s">
        <v>6519</v>
      </c>
      <c r="B3526" s="59" t="s">
        <v>1331</v>
      </c>
      <c r="C3526" s="59" t="s">
        <v>8847</v>
      </c>
      <c r="D3526" s="59" t="s">
        <v>2997</v>
      </c>
      <c r="E3526" s="141" t="s">
        <v>4574</v>
      </c>
      <c r="F3526" s="135"/>
    </row>
    <row r="3527" spans="1:6" s="7" customFormat="1" ht="18" customHeight="1" x14ac:dyDescent="0.25">
      <c r="A3527" s="58" t="s">
        <v>6519</v>
      </c>
      <c r="B3527" s="59" t="s">
        <v>1331</v>
      </c>
      <c r="C3527" s="59" t="s">
        <v>8847</v>
      </c>
      <c r="D3527" s="59" t="s">
        <v>3905</v>
      </c>
      <c r="E3527" s="141" t="s">
        <v>6290</v>
      </c>
      <c r="F3527" s="135"/>
    </row>
    <row r="3528" spans="1:6" s="7" customFormat="1" ht="18" customHeight="1" x14ac:dyDescent="0.25">
      <c r="A3528" s="58" t="s">
        <v>6519</v>
      </c>
      <c r="B3528" s="59" t="s">
        <v>1331</v>
      </c>
      <c r="C3528" s="59" t="s">
        <v>8847</v>
      </c>
      <c r="D3528" s="59" t="s">
        <v>2117</v>
      </c>
      <c r="E3528" s="141" t="s">
        <v>154</v>
      </c>
      <c r="F3528" s="135"/>
    </row>
    <row r="3529" spans="1:6" s="7" customFormat="1" ht="18" customHeight="1" x14ac:dyDescent="0.25">
      <c r="A3529" s="58" t="s">
        <v>6519</v>
      </c>
      <c r="B3529" s="59" t="s">
        <v>1331</v>
      </c>
      <c r="C3529" s="59" t="s">
        <v>8847</v>
      </c>
      <c r="D3529" s="59" t="s">
        <v>2119</v>
      </c>
      <c r="E3529" s="141" t="s">
        <v>5396</v>
      </c>
      <c r="F3529" s="135"/>
    </row>
    <row r="3530" spans="1:6" s="7" customFormat="1" ht="18" customHeight="1" x14ac:dyDescent="0.25">
      <c r="A3530" s="60" t="s">
        <v>6519</v>
      </c>
      <c r="B3530" s="61" t="s">
        <v>1331</v>
      </c>
      <c r="C3530" s="61" t="s">
        <v>8847</v>
      </c>
      <c r="D3530" s="61" t="s">
        <v>7388</v>
      </c>
      <c r="E3530" s="146" t="s">
        <v>9895</v>
      </c>
      <c r="F3530" s="135"/>
    </row>
    <row r="3531" spans="1:6" s="7" customFormat="1" ht="18" customHeight="1" x14ac:dyDescent="0.25">
      <c r="A3531" s="58" t="s">
        <v>6519</v>
      </c>
      <c r="B3531" s="59" t="s">
        <v>1331</v>
      </c>
      <c r="C3531" s="59" t="s">
        <v>8847</v>
      </c>
      <c r="D3531" s="59" t="s">
        <v>6519</v>
      </c>
      <c r="E3531" s="141" t="s">
        <v>9896</v>
      </c>
      <c r="F3531" s="135"/>
    </row>
    <row r="3532" spans="1:6" s="7" customFormat="1" ht="18" customHeight="1" x14ac:dyDescent="0.25">
      <c r="A3532" s="58" t="s">
        <v>6519</v>
      </c>
      <c r="B3532" s="59" t="s">
        <v>1331</v>
      </c>
      <c r="C3532" s="59" t="s">
        <v>8847</v>
      </c>
      <c r="D3532" s="59" t="s">
        <v>6521</v>
      </c>
      <c r="E3532" s="141" t="s">
        <v>7788</v>
      </c>
      <c r="F3532" s="135"/>
    </row>
    <row r="3533" spans="1:6" s="7" customFormat="1" ht="18" customHeight="1" x14ac:dyDescent="0.25">
      <c r="A3533" s="58" t="s">
        <v>6519</v>
      </c>
      <c r="B3533" s="59" t="s">
        <v>1331</v>
      </c>
      <c r="C3533" s="59" t="s">
        <v>8847</v>
      </c>
      <c r="D3533" s="59" t="s">
        <v>5653</v>
      </c>
      <c r="E3533" s="141" t="s">
        <v>9960</v>
      </c>
      <c r="F3533" s="135"/>
    </row>
    <row r="3534" spans="1:6" s="7" customFormat="1" ht="18" customHeight="1" x14ac:dyDescent="0.25">
      <c r="A3534" s="58" t="s">
        <v>6519</v>
      </c>
      <c r="B3534" s="59" t="s">
        <v>1331</v>
      </c>
      <c r="C3534" s="59" t="s">
        <v>8847</v>
      </c>
      <c r="D3534" s="59" t="s">
        <v>4783</v>
      </c>
      <c r="E3534" s="141" t="s">
        <v>8008</v>
      </c>
      <c r="F3534" s="135"/>
    </row>
    <row r="3535" spans="1:6" s="7" customFormat="1" ht="18" customHeight="1" x14ac:dyDescent="0.25">
      <c r="A3535" s="58" t="s">
        <v>6519</v>
      </c>
      <c r="B3535" s="59" t="s">
        <v>1331</v>
      </c>
      <c r="C3535" s="59" t="s">
        <v>8847</v>
      </c>
      <c r="D3535" s="59" t="s">
        <v>1218</v>
      </c>
      <c r="E3535" s="141" t="s">
        <v>7115</v>
      </c>
      <c r="F3535" s="135"/>
    </row>
    <row r="3536" spans="1:6" s="7" customFormat="1" ht="18" customHeight="1" x14ac:dyDescent="0.25">
      <c r="A3536" s="60" t="s">
        <v>6519</v>
      </c>
      <c r="B3536" s="61" t="s">
        <v>1331</v>
      </c>
      <c r="C3536" s="61" t="s">
        <v>8847</v>
      </c>
      <c r="D3536" s="61" t="s">
        <v>1220</v>
      </c>
      <c r="E3536" s="146" t="s">
        <v>7116</v>
      </c>
      <c r="F3536" s="135"/>
    </row>
    <row r="3537" spans="1:6" s="7" customFormat="1" ht="18" customHeight="1" x14ac:dyDescent="0.25">
      <c r="A3537" s="58" t="s">
        <v>6519</v>
      </c>
      <c r="B3537" s="59" t="s">
        <v>1331</v>
      </c>
      <c r="C3537" s="59" t="s">
        <v>8847</v>
      </c>
      <c r="D3537" s="57" t="s">
        <v>3907</v>
      </c>
      <c r="E3537" s="141" t="s">
        <v>7117</v>
      </c>
      <c r="F3537" s="135"/>
    </row>
    <row r="3538" spans="1:6" s="7" customFormat="1" ht="18" customHeight="1" x14ac:dyDescent="0.25">
      <c r="A3538" s="58" t="s">
        <v>6519</v>
      </c>
      <c r="B3538" s="59" t="s">
        <v>1331</v>
      </c>
      <c r="C3538" s="59" t="s">
        <v>8847</v>
      </c>
      <c r="D3538" s="57" t="s">
        <v>3909</v>
      </c>
      <c r="E3538" s="141" t="s">
        <v>7118</v>
      </c>
      <c r="F3538" s="135"/>
    </row>
    <row r="3539" spans="1:6" s="7" customFormat="1" ht="18" customHeight="1" x14ac:dyDescent="0.25">
      <c r="A3539" s="58" t="s">
        <v>6519</v>
      </c>
      <c r="B3539" s="59" t="s">
        <v>1331</v>
      </c>
      <c r="C3539" s="59" t="s">
        <v>8847</v>
      </c>
      <c r="D3539" s="57" t="s">
        <v>3911</v>
      </c>
      <c r="E3539" s="141" t="s">
        <v>7119</v>
      </c>
      <c r="F3539" s="135"/>
    </row>
    <row r="3540" spans="1:6" s="7" customFormat="1" ht="18" customHeight="1" x14ac:dyDescent="0.25">
      <c r="A3540" s="58" t="s">
        <v>6519</v>
      </c>
      <c r="B3540" s="59" t="s">
        <v>1331</v>
      </c>
      <c r="C3540" s="59" t="s">
        <v>8847</v>
      </c>
      <c r="D3540" s="57" t="s">
        <v>3913</v>
      </c>
      <c r="E3540" s="141" t="s">
        <v>7120</v>
      </c>
      <c r="F3540" s="135"/>
    </row>
    <row r="3541" spans="1:6" s="7" customFormat="1" ht="18" customHeight="1" x14ac:dyDescent="0.25">
      <c r="A3541" s="58" t="s">
        <v>6519</v>
      </c>
      <c r="B3541" s="59" t="s">
        <v>1331</v>
      </c>
      <c r="C3541" s="59" t="s">
        <v>8847</v>
      </c>
      <c r="D3541" s="57" t="s">
        <v>9833</v>
      </c>
      <c r="E3541" s="141" t="s">
        <v>7275</v>
      </c>
      <c r="F3541" s="135"/>
    </row>
    <row r="3542" spans="1:6" s="7" customFormat="1" ht="18" customHeight="1" x14ac:dyDescent="0.25">
      <c r="A3542" s="60" t="s">
        <v>6519</v>
      </c>
      <c r="B3542" s="61" t="s">
        <v>1331</v>
      </c>
      <c r="C3542" s="61" t="s">
        <v>8847</v>
      </c>
      <c r="D3542" s="61" t="s">
        <v>9835</v>
      </c>
      <c r="E3542" s="146" t="s">
        <v>6339</v>
      </c>
      <c r="F3542" s="135"/>
    </row>
    <row r="3543" spans="1:6" s="7" customFormat="1" ht="18" customHeight="1" x14ac:dyDescent="0.25">
      <c r="A3543" s="56" t="s">
        <v>6519</v>
      </c>
      <c r="B3543" s="57" t="s">
        <v>1331</v>
      </c>
      <c r="C3543" s="59" t="s">
        <v>8847</v>
      </c>
      <c r="D3543" s="57" t="s">
        <v>9837</v>
      </c>
      <c r="E3543" s="141" t="s">
        <v>1942</v>
      </c>
      <c r="F3543" s="135"/>
    </row>
    <row r="3544" spans="1:6" s="7" customFormat="1" ht="18" customHeight="1" x14ac:dyDescent="0.25">
      <c r="A3544" s="56" t="s">
        <v>6519</v>
      </c>
      <c r="B3544" s="57" t="s">
        <v>1331</v>
      </c>
      <c r="C3544" s="59" t="s">
        <v>8847</v>
      </c>
      <c r="D3544" s="57" t="s">
        <v>9164</v>
      </c>
      <c r="E3544" s="141" t="s">
        <v>1943</v>
      </c>
      <c r="F3544" s="135"/>
    </row>
    <row r="3545" spans="1:6" s="7" customFormat="1" ht="18" customHeight="1" x14ac:dyDescent="0.25">
      <c r="A3545" s="56" t="s">
        <v>6519</v>
      </c>
      <c r="B3545" s="57" t="s">
        <v>1331</v>
      </c>
      <c r="C3545" s="59" t="s">
        <v>8847</v>
      </c>
      <c r="D3545" s="57" t="s">
        <v>3056</v>
      </c>
      <c r="E3545" s="141" t="s">
        <v>1725</v>
      </c>
      <c r="F3545" s="135"/>
    </row>
    <row r="3546" spans="1:6" s="7" customFormat="1" ht="18" customHeight="1" x14ac:dyDescent="0.25">
      <c r="A3546" s="56" t="s">
        <v>6519</v>
      </c>
      <c r="B3546" s="57" t="s">
        <v>1331</v>
      </c>
      <c r="C3546" s="59" t="s">
        <v>8847</v>
      </c>
      <c r="D3546" s="57" t="s">
        <v>7349</v>
      </c>
      <c r="E3546" s="141" t="s">
        <v>1899</v>
      </c>
      <c r="F3546" s="135"/>
    </row>
    <row r="3547" spans="1:6" s="7" customFormat="1" ht="18" customHeight="1" x14ac:dyDescent="0.25">
      <c r="A3547" s="56" t="s">
        <v>6519</v>
      </c>
      <c r="B3547" s="57" t="s">
        <v>1331</v>
      </c>
      <c r="C3547" s="59" t="s">
        <v>8847</v>
      </c>
      <c r="D3547" s="57" t="s">
        <v>7954</v>
      </c>
      <c r="E3547" s="141" t="s">
        <v>1895</v>
      </c>
      <c r="F3547" s="135"/>
    </row>
    <row r="3548" spans="1:6" s="7" customFormat="1" ht="18" customHeight="1" x14ac:dyDescent="0.25">
      <c r="A3548" s="54" t="s">
        <v>6519</v>
      </c>
      <c r="B3548" s="55" t="s">
        <v>1331</v>
      </c>
      <c r="C3548" s="55" t="s">
        <v>1331</v>
      </c>
      <c r="D3548" s="55" t="s">
        <v>9563</v>
      </c>
      <c r="E3548" s="120" t="s">
        <v>1896</v>
      </c>
      <c r="F3548" s="135"/>
    </row>
    <row r="3549" spans="1:6" s="7" customFormat="1" ht="18" customHeight="1" x14ac:dyDescent="0.25">
      <c r="A3549" s="60" t="s">
        <v>6519</v>
      </c>
      <c r="B3549" s="61" t="s">
        <v>1331</v>
      </c>
      <c r="C3549" s="61" t="s">
        <v>1331</v>
      </c>
      <c r="D3549" s="61" t="s">
        <v>3002</v>
      </c>
      <c r="E3549" s="146" t="s">
        <v>1897</v>
      </c>
      <c r="F3549" s="135"/>
    </row>
    <row r="3550" spans="1:6" s="7" customFormat="1" ht="18" customHeight="1" x14ac:dyDescent="0.25">
      <c r="A3550" s="58" t="s">
        <v>6519</v>
      </c>
      <c r="B3550" s="59" t="s">
        <v>1331</v>
      </c>
      <c r="C3550" s="59" t="s">
        <v>1331</v>
      </c>
      <c r="D3550" s="59" t="s">
        <v>597</v>
      </c>
      <c r="E3550" s="155" t="s">
        <v>8958</v>
      </c>
      <c r="F3550" s="135"/>
    </row>
    <row r="3551" spans="1:6" s="7" customFormat="1" ht="18" customHeight="1" x14ac:dyDescent="0.25">
      <c r="A3551" s="56" t="s">
        <v>6519</v>
      </c>
      <c r="B3551" s="57" t="s">
        <v>1331</v>
      </c>
      <c r="C3551" s="57" t="s">
        <v>1331</v>
      </c>
      <c r="D3551" s="57" t="s">
        <v>2997</v>
      </c>
      <c r="E3551" s="141" t="s">
        <v>8959</v>
      </c>
      <c r="F3551" s="135"/>
    </row>
    <row r="3552" spans="1:6" s="7" customFormat="1" ht="18" customHeight="1" x14ac:dyDescent="0.25">
      <c r="A3552" s="56" t="s">
        <v>6519</v>
      </c>
      <c r="B3552" s="57" t="s">
        <v>1331</v>
      </c>
      <c r="C3552" s="57" t="s">
        <v>1331</v>
      </c>
      <c r="D3552" s="57" t="s">
        <v>3905</v>
      </c>
      <c r="E3552" s="141" t="s">
        <v>9184</v>
      </c>
      <c r="F3552" s="135"/>
    </row>
    <row r="3553" spans="1:6" s="7" customFormat="1" ht="18" customHeight="1" x14ac:dyDescent="0.25">
      <c r="A3553" s="56" t="s">
        <v>6519</v>
      </c>
      <c r="B3553" s="57" t="s">
        <v>1331</v>
      </c>
      <c r="C3553" s="57" t="s">
        <v>1331</v>
      </c>
      <c r="D3553" s="57" t="s">
        <v>2117</v>
      </c>
      <c r="E3553" s="141" t="s">
        <v>5610</v>
      </c>
      <c r="F3553" s="135"/>
    </row>
    <row r="3554" spans="1:6" s="7" customFormat="1" ht="18" customHeight="1" x14ac:dyDescent="0.25">
      <c r="A3554" s="56" t="s">
        <v>6519</v>
      </c>
      <c r="B3554" s="57" t="s">
        <v>1331</v>
      </c>
      <c r="C3554" s="57" t="s">
        <v>1331</v>
      </c>
      <c r="D3554" s="57" t="s">
        <v>2119</v>
      </c>
      <c r="E3554" s="141" t="s">
        <v>7161</v>
      </c>
      <c r="F3554" s="135"/>
    </row>
    <row r="3555" spans="1:6" s="7" customFormat="1" ht="18" customHeight="1" x14ac:dyDescent="0.25">
      <c r="A3555" s="60" t="s">
        <v>6519</v>
      </c>
      <c r="B3555" s="61" t="s">
        <v>1331</v>
      </c>
      <c r="C3555" s="61" t="s">
        <v>1331</v>
      </c>
      <c r="D3555" s="61" t="s">
        <v>7388</v>
      </c>
      <c r="E3555" s="146" t="s">
        <v>8947</v>
      </c>
      <c r="F3555" s="135"/>
    </row>
    <row r="3556" spans="1:6" s="7" customFormat="1" ht="18" customHeight="1" x14ac:dyDescent="0.25">
      <c r="A3556" s="58" t="s">
        <v>6519</v>
      </c>
      <c r="B3556" s="59" t="s">
        <v>1331</v>
      </c>
      <c r="C3556" s="59" t="s">
        <v>1331</v>
      </c>
      <c r="D3556" s="59" t="s">
        <v>6519</v>
      </c>
      <c r="E3556" s="155" t="s">
        <v>9734</v>
      </c>
      <c r="F3556" s="135"/>
    </row>
    <row r="3557" spans="1:6" s="7" customFormat="1" ht="18" customHeight="1" x14ac:dyDescent="0.25">
      <c r="A3557" s="56" t="s">
        <v>6519</v>
      </c>
      <c r="B3557" s="57" t="s">
        <v>1331</v>
      </c>
      <c r="C3557" s="57" t="s">
        <v>1331</v>
      </c>
      <c r="D3557" s="57" t="s">
        <v>6521</v>
      </c>
      <c r="E3557" s="141" t="s">
        <v>5442</v>
      </c>
      <c r="F3557" s="135"/>
    </row>
    <row r="3558" spans="1:6" s="7" customFormat="1" ht="18" customHeight="1" x14ac:dyDescent="0.25">
      <c r="A3558" s="56" t="s">
        <v>6519</v>
      </c>
      <c r="B3558" s="57" t="s">
        <v>1331</v>
      </c>
      <c r="C3558" s="57" t="s">
        <v>1331</v>
      </c>
      <c r="D3558" s="57" t="s">
        <v>5653</v>
      </c>
      <c r="E3558" s="141" t="s">
        <v>5443</v>
      </c>
      <c r="F3558" s="135"/>
    </row>
    <row r="3559" spans="1:6" s="7" customFormat="1" ht="18" customHeight="1" x14ac:dyDescent="0.25">
      <c r="A3559" s="56" t="s">
        <v>6519</v>
      </c>
      <c r="B3559" s="57" t="s">
        <v>1331</v>
      </c>
      <c r="C3559" s="57" t="s">
        <v>1331</v>
      </c>
      <c r="D3559" s="57" t="s">
        <v>4783</v>
      </c>
      <c r="E3559" s="141" t="s">
        <v>9197</v>
      </c>
      <c r="F3559" s="135"/>
    </row>
    <row r="3560" spans="1:6" s="7" customFormat="1" ht="18" customHeight="1" x14ac:dyDescent="0.25">
      <c r="A3560" s="56" t="s">
        <v>6519</v>
      </c>
      <c r="B3560" s="57" t="s">
        <v>1331</v>
      </c>
      <c r="C3560" s="57" t="s">
        <v>1331</v>
      </c>
      <c r="D3560" s="57" t="s">
        <v>1218</v>
      </c>
      <c r="E3560" s="141" t="s">
        <v>9690</v>
      </c>
      <c r="F3560" s="135"/>
    </row>
    <row r="3561" spans="1:6" s="7" customFormat="1" ht="18" customHeight="1" x14ac:dyDescent="0.25">
      <c r="A3561" s="60" t="s">
        <v>6519</v>
      </c>
      <c r="B3561" s="61" t="s">
        <v>1331</v>
      </c>
      <c r="C3561" s="61" t="s">
        <v>1331</v>
      </c>
      <c r="D3561" s="61" t="s">
        <v>1220</v>
      </c>
      <c r="E3561" s="146" t="s">
        <v>9691</v>
      </c>
      <c r="F3561" s="135"/>
    </row>
    <row r="3562" spans="1:6" s="7" customFormat="1" ht="18" customHeight="1" x14ac:dyDescent="0.25">
      <c r="A3562" s="58" t="s">
        <v>6519</v>
      </c>
      <c r="B3562" s="59" t="s">
        <v>1331</v>
      </c>
      <c r="C3562" s="59" t="s">
        <v>1331</v>
      </c>
      <c r="D3562" s="59" t="s">
        <v>3907</v>
      </c>
      <c r="E3562" s="155" t="s">
        <v>8010</v>
      </c>
      <c r="F3562" s="135"/>
    </row>
    <row r="3563" spans="1:6" s="7" customFormat="1" ht="18" customHeight="1" x14ac:dyDescent="0.25">
      <c r="A3563" s="56" t="s">
        <v>6519</v>
      </c>
      <c r="B3563" s="57" t="s">
        <v>1331</v>
      </c>
      <c r="C3563" s="57" t="s">
        <v>1331</v>
      </c>
      <c r="D3563" s="57" t="s">
        <v>3909</v>
      </c>
      <c r="E3563" s="141" t="s">
        <v>9025</v>
      </c>
      <c r="F3563" s="135"/>
    </row>
    <row r="3564" spans="1:6" s="7" customFormat="1" ht="18" customHeight="1" x14ac:dyDescent="0.25">
      <c r="A3564" s="56" t="s">
        <v>6519</v>
      </c>
      <c r="B3564" s="57" t="s">
        <v>1331</v>
      </c>
      <c r="C3564" s="57" t="s">
        <v>1331</v>
      </c>
      <c r="D3564" s="57" t="s">
        <v>3911</v>
      </c>
      <c r="E3564" s="141" t="s">
        <v>9583</v>
      </c>
      <c r="F3564" s="135"/>
    </row>
    <row r="3565" spans="1:6" s="7" customFormat="1" ht="18" customHeight="1" x14ac:dyDescent="0.25">
      <c r="A3565" s="56" t="s">
        <v>6519</v>
      </c>
      <c r="B3565" s="57" t="s">
        <v>1331</v>
      </c>
      <c r="C3565" s="57" t="s">
        <v>1331</v>
      </c>
      <c r="D3565" s="57" t="s">
        <v>3913</v>
      </c>
      <c r="E3565" s="141" t="s">
        <v>1791</v>
      </c>
      <c r="F3565" s="135"/>
    </row>
    <row r="3566" spans="1:6" s="7" customFormat="1" ht="18" customHeight="1" x14ac:dyDescent="0.25">
      <c r="A3566" s="56" t="s">
        <v>6519</v>
      </c>
      <c r="B3566" s="57" t="s">
        <v>1331</v>
      </c>
      <c r="C3566" s="57" t="s">
        <v>1331</v>
      </c>
      <c r="D3566" s="57" t="s">
        <v>9833</v>
      </c>
      <c r="E3566" s="141" t="s">
        <v>7478</v>
      </c>
      <c r="F3566" s="135"/>
    </row>
    <row r="3567" spans="1:6" s="7" customFormat="1" ht="18" customHeight="1" x14ac:dyDescent="0.25">
      <c r="A3567" s="54" t="s">
        <v>6519</v>
      </c>
      <c r="B3567" s="55" t="s">
        <v>1331</v>
      </c>
      <c r="C3567" s="55" t="s">
        <v>787</v>
      </c>
      <c r="D3567" s="55" t="s">
        <v>9563</v>
      </c>
      <c r="E3567" s="120" t="s">
        <v>7479</v>
      </c>
      <c r="F3567" s="135"/>
    </row>
    <row r="3568" spans="1:6" s="7" customFormat="1" ht="18" customHeight="1" x14ac:dyDescent="0.25">
      <c r="A3568" s="60" t="s">
        <v>6519</v>
      </c>
      <c r="B3568" s="61" t="s">
        <v>1331</v>
      </c>
      <c r="C3568" s="61" t="s">
        <v>787</v>
      </c>
      <c r="D3568" s="61" t="s">
        <v>3002</v>
      </c>
      <c r="E3568" s="146" t="s">
        <v>7480</v>
      </c>
      <c r="F3568" s="135"/>
    </row>
    <row r="3569" spans="1:6" s="7" customFormat="1" ht="18" customHeight="1" x14ac:dyDescent="0.25">
      <c r="A3569" s="56" t="s">
        <v>6519</v>
      </c>
      <c r="B3569" s="57" t="s">
        <v>1331</v>
      </c>
      <c r="C3569" s="57" t="s">
        <v>787</v>
      </c>
      <c r="D3569" s="57" t="s">
        <v>597</v>
      </c>
      <c r="E3569" s="141" t="s">
        <v>10187</v>
      </c>
      <c r="F3569" s="135"/>
    </row>
    <row r="3570" spans="1:6" s="7" customFormat="1" ht="18" customHeight="1" x14ac:dyDescent="0.25">
      <c r="A3570" s="56" t="s">
        <v>6519</v>
      </c>
      <c r="B3570" s="57" t="s">
        <v>1331</v>
      </c>
      <c r="C3570" s="57" t="s">
        <v>787</v>
      </c>
      <c r="D3570" s="57" t="s">
        <v>2997</v>
      </c>
      <c r="E3570" s="141" t="s">
        <v>8527</v>
      </c>
      <c r="F3570" s="135"/>
    </row>
    <row r="3571" spans="1:6" s="7" customFormat="1" ht="18" customHeight="1" x14ac:dyDescent="0.25">
      <c r="A3571" s="56" t="s">
        <v>6519</v>
      </c>
      <c r="B3571" s="57" t="s">
        <v>1331</v>
      </c>
      <c r="C3571" s="57" t="s">
        <v>787</v>
      </c>
      <c r="D3571" s="57" t="s">
        <v>3905</v>
      </c>
      <c r="E3571" s="141" t="s">
        <v>8232</v>
      </c>
      <c r="F3571" s="135"/>
    </row>
    <row r="3572" spans="1:6" s="7" customFormat="1" ht="18" customHeight="1" x14ac:dyDescent="0.25">
      <c r="A3572" s="56" t="s">
        <v>6519</v>
      </c>
      <c r="B3572" s="57" t="s">
        <v>1331</v>
      </c>
      <c r="C3572" s="57" t="s">
        <v>787</v>
      </c>
      <c r="D3572" s="57" t="s">
        <v>2117</v>
      </c>
      <c r="E3572" s="141" t="s">
        <v>8233</v>
      </c>
      <c r="F3572" s="135"/>
    </row>
    <row r="3573" spans="1:6" s="7" customFormat="1" ht="18" customHeight="1" x14ac:dyDescent="0.25">
      <c r="A3573" s="56" t="s">
        <v>6519</v>
      </c>
      <c r="B3573" s="57" t="s">
        <v>1331</v>
      </c>
      <c r="C3573" s="57" t="s">
        <v>787</v>
      </c>
      <c r="D3573" s="57" t="s">
        <v>2119</v>
      </c>
      <c r="E3573" s="141" t="s">
        <v>1908</v>
      </c>
      <c r="F3573" s="135"/>
    </row>
    <row r="3574" spans="1:6" s="7" customFormat="1" ht="18" customHeight="1" x14ac:dyDescent="0.25">
      <c r="A3574" s="60" t="s">
        <v>6519</v>
      </c>
      <c r="B3574" s="61" t="s">
        <v>1331</v>
      </c>
      <c r="C3574" s="61" t="s">
        <v>787</v>
      </c>
      <c r="D3574" s="61" t="s">
        <v>7388</v>
      </c>
      <c r="E3574" s="146" t="s">
        <v>2781</v>
      </c>
      <c r="F3574" s="135"/>
    </row>
    <row r="3575" spans="1:6" s="7" customFormat="1" ht="18" customHeight="1" x14ac:dyDescent="0.25">
      <c r="A3575" s="56" t="s">
        <v>6519</v>
      </c>
      <c r="B3575" s="57" t="s">
        <v>1331</v>
      </c>
      <c r="C3575" s="57" t="s">
        <v>787</v>
      </c>
      <c r="D3575" s="57" t="s">
        <v>6519</v>
      </c>
      <c r="E3575" s="141" t="s">
        <v>10191</v>
      </c>
      <c r="F3575" s="135"/>
    </row>
    <row r="3576" spans="1:6" s="7" customFormat="1" ht="18" customHeight="1" x14ac:dyDescent="0.25">
      <c r="A3576" s="56" t="s">
        <v>6519</v>
      </c>
      <c r="B3576" s="57" t="s">
        <v>1331</v>
      </c>
      <c r="C3576" s="57" t="s">
        <v>787</v>
      </c>
      <c r="D3576" s="57" t="s">
        <v>6521</v>
      </c>
      <c r="E3576" s="141" t="s">
        <v>10192</v>
      </c>
      <c r="F3576" s="135"/>
    </row>
    <row r="3577" spans="1:6" s="7" customFormat="1" ht="18" customHeight="1" x14ac:dyDescent="0.25">
      <c r="A3577" s="56" t="s">
        <v>6519</v>
      </c>
      <c r="B3577" s="57" t="s">
        <v>1331</v>
      </c>
      <c r="C3577" s="57" t="s">
        <v>787</v>
      </c>
      <c r="D3577" s="57" t="s">
        <v>5653</v>
      </c>
      <c r="E3577" s="141" t="s">
        <v>8963</v>
      </c>
      <c r="F3577" s="135"/>
    </row>
    <row r="3578" spans="1:6" s="7" customFormat="1" ht="18" customHeight="1" x14ac:dyDescent="0.25">
      <c r="A3578" s="56" t="s">
        <v>6519</v>
      </c>
      <c r="B3578" s="57" t="s">
        <v>1331</v>
      </c>
      <c r="C3578" s="57" t="s">
        <v>787</v>
      </c>
      <c r="D3578" s="57" t="s">
        <v>4783</v>
      </c>
      <c r="E3578" s="141" t="s">
        <v>7171</v>
      </c>
      <c r="F3578" s="135"/>
    </row>
    <row r="3579" spans="1:6" s="7" customFormat="1" ht="18" customHeight="1" x14ac:dyDescent="0.25">
      <c r="A3579" s="56" t="s">
        <v>6519</v>
      </c>
      <c r="B3579" s="57" t="s">
        <v>1331</v>
      </c>
      <c r="C3579" s="57" t="s">
        <v>787</v>
      </c>
      <c r="D3579" s="57" t="s">
        <v>1218</v>
      </c>
      <c r="E3579" s="141" t="s">
        <v>6925</v>
      </c>
      <c r="F3579" s="135"/>
    </row>
    <row r="3580" spans="1:6" s="7" customFormat="1" ht="18" customHeight="1" x14ac:dyDescent="0.25">
      <c r="A3580" s="60" t="s">
        <v>6519</v>
      </c>
      <c r="B3580" s="61" t="s">
        <v>1331</v>
      </c>
      <c r="C3580" s="61" t="s">
        <v>787</v>
      </c>
      <c r="D3580" s="61" t="s">
        <v>1220</v>
      </c>
      <c r="E3580" s="146" t="s">
        <v>990</v>
      </c>
      <c r="F3580" s="135"/>
    </row>
    <row r="3581" spans="1:6" s="7" customFormat="1" ht="18" customHeight="1" x14ac:dyDescent="0.25">
      <c r="A3581" s="56" t="s">
        <v>6519</v>
      </c>
      <c r="B3581" s="57" t="s">
        <v>1331</v>
      </c>
      <c r="C3581" s="57" t="s">
        <v>787</v>
      </c>
      <c r="D3581" s="57" t="s">
        <v>3907</v>
      </c>
      <c r="E3581" s="141" t="s">
        <v>9820</v>
      </c>
      <c r="F3581" s="135"/>
    </row>
    <row r="3582" spans="1:6" s="7" customFormat="1" ht="18" customHeight="1" x14ac:dyDescent="0.25">
      <c r="A3582" s="56" t="s">
        <v>6519</v>
      </c>
      <c r="B3582" s="57" t="s">
        <v>1331</v>
      </c>
      <c r="C3582" s="57" t="s">
        <v>787</v>
      </c>
      <c r="D3582" s="57" t="s">
        <v>3909</v>
      </c>
      <c r="E3582" s="141" t="s">
        <v>9821</v>
      </c>
      <c r="F3582" s="135"/>
    </row>
    <row r="3583" spans="1:6" s="7" customFormat="1" ht="18" customHeight="1" x14ac:dyDescent="0.25">
      <c r="A3583" s="56" t="s">
        <v>6519</v>
      </c>
      <c r="B3583" s="57" t="s">
        <v>1331</v>
      </c>
      <c r="C3583" s="57" t="s">
        <v>787</v>
      </c>
      <c r="D3583" s="57" t="s">
        <v>3911</v>
      </c>
      <c r="E3583" s="141" t="s">
        <v>9881</v>
      </c>
      <c r="F3583" s="135"/>
    </row>
    <row r="3584" spans="1:6" s="7" customFormat="1" ht="18" customHeight="1" x14ac:dyDescent="0.25">
      <c r="A3584" s="56" t="s">
        <v>6519</v>
      </c>
      <c r="B3584" s="57" t="s">
        <v>1331</v>
      </c>
      <c r="C3584" s="57" t="s">
        <v>787</v>
      </c>
      <c r="D3584" s="57" t="s">
        <v>3913</v>
      </c>
      <c r="E3584" s="141" t="s">
        <v>8137</v>
      </c>
      <c r="F3584" s="135"/>
    </row>
    <row r="3585" spans="1:6" s="7" customFormat="1" ht="18" customHeight="1" x14ac:dyDescent="0.25">
      <c r="A3585" s="56" t="s">
        <v>6519</v>
      </c>
      <c r="B3585" s="57" t="s">
        <v>1331</v>
      </c>
      <c r="C3585" s="57" t="s">
        <v>787</v>
      </c>
      <c r="D3585" s="57" t="s">
        <v>9833</v>
      </c>
      <c r="E3585" s="141" t="s">
        <v>9614</v>
      </c>
      <c r="F3585" s="135"/>
    </row>
    <row r="3586" spans="1:6" s="7" customFormat="1" ht="18" customHeight="1" x14ac:dyDescent="0.25">
      <c r="A3586" s="60" t="s">
        <v>6519</v>
      </c>
      <c r="B3586" s="61" t="s">
        <v>1331</v>
      </c>
      <c r="C3586" s="61" t="s">
        <v>787</v>
      </c>
      <c r="D3586" s="61" t="s">
        <v>9835</v>
      </c>
      <c r="E3586" s="146" t="s">
        <v>9615</v>
      </c>
      <c r="F3586" s="135"/>
    </row>
    <row r="3587" spans="1:6" s="7" customFormat="1" ht="18" customHeight="1" x14ac:dyDescent="0.25">
      <c r="A3587" s="56" t="s">
        <v>6519</v>
      </c>
      <c r="B3587" s="57" t="s">
        <v>1331</v>
      </c>
      <c r="C3587" s="57" t="s">
        <v>787</v>
      </c>
      <c r="D3587" s="57" t="s">
        <v>9837</v>
      </c>
      <c r="E3587" s="141" t="s">
        <v>9237</v>
      </c>
      <c r="F3587" s="135"/>
    </row>
    <row r="3588" spans="1:6" s="7" customFormat="1" ht="18" customHeight="1" x14ac:dyDescent="0.25">
      <c r="A3588" s="56" t="s">
        <v>6519</v>
      </c>
      <c r="B3588" s="57" t="s">
        <v>1331</v>
      </c>
      <c r="C3588" s="57" t="s">
        <v>787</v>
      </c>
      <c r="D3588" s="57" t="s">
        <v>9164</v>
      </c>
      <c r="E3588" s="141" t="s">
        <v>7579</v>
      </c>
      <c r="F3588" s="135"/>
    </row>
    <row r="3589" spans="1:6" s="7" customFormat="1" ht="18" customHeight="1" x14ac:dyDescent="0.25">
      <c r="A3589" s="56" t="s">
        <v>6519</v>
      </c>
      <c r="B3589" s="57" t="s">
        <v>1331</v>
      </c>
      <c r="C3589" s="57" t="s">
        <v>787</v>
      </c>
      <c r="D3589" s="57" t="s">
        <v>3056</v>
      </c>
      <c r="E3589" s="141" t="s">
        <v>7580</v>
      </c>
      <c r="F3589" s="135"/>
    </row>
    <row r="3590" spans="1:6" s="7" customFormat="1" ht="18" customHeight="1" x14ac:dyDescent="0.25">
      <c r="A3590" s="56" t="s">
        <v>6519</v>
      </c>
      <c r="B3590" s="57" t="s">
        <v>1331</v>
      </c>
      <c r="C3590" s="57" t="s">
        <v>787</v>
      </c>
      <c r="D3590" s="57" t="s">
        <v>7349</v>
      </c>
      <c r="E3590" s="141" t="s">
        <v>9867</v>
      </c>
      <c r="F3590" s="135"/>
    </row>
    <row r="3591" spans="1:6" s="7" customFormat="1" ht="18" customHeight="1" x14ac:dyDescent="0.25">
      <c r="A3591" s="56" t="s">
        <v>6519</v>
      </c>
      <c r="B3591" s="57" t="s">
        <v>1331</v>
      </c>
      <c r="C3591" s="57" t="s">
        <v>787</v>
      </c>
      <c r="D3591" s="57" t="s">
        <v>7954</v>
      </c>
      <c r="E3591" s="141" t="s">
        <v>9868</v>
      </c>
      <c r="F3591" s="135"/>
    </row>
    <row r="3592" spans="1:6" s="7" customFormat="1" ht="18" customHeight="1" x14ac:dyDescent="0.25">
      <c r="A3592" s="60" t="s">
        <v>6519</v>
      </c>
      <c r="B3592" s="61" t="s">
        <v>1331</v>
      </c>
      <c r="C3592" s="61" t="s">
        <v>787</v>
      </c>
      <c r="D3592" s="61" t="s">
        <v>7956</v>
      </c>
      <c r="E3592" s="146" t="s">
        <v>9825</v>
      </c>
      <c r="F3592" s="135"/>
    </row>
    <row r="3593" spans="1:6" s="7" customFormat="1" ht="18" customHeight="1" x14ac:dyDescent="0.25">
      <c r="A3593" s="58" t="s">
        <v>6519</v>
      </c>
      <c r="B3593" s="59" t="s">
        <v>1331</v>
      </c>
      <c r="C3593" s="59" t="s">
        <v>787</v>
      </c>
      <c r="D3593" s="59" t="s">
        <v>7068</v>
      </c>
      <c r="E3593" s="155" t="s">
        <v>5342</v>
      </c>
      <c r="F3593" s="135"/>
    </row>
    <row r="3594" spans="1:6" s="7" customFormat="1" ht="18" customHeight="1" x14ac:dyDescent="0.25">
      <c r="A3594" s="56" t="s">
        <v>6519</v>
      </c>
      <c r="B3594" s="57" t="s">
        <v>1331</v>
      </c>
      <c r="C3594" s="57" t="s">
        <v>787</v>
      </c>
      <c r="D3594" s="57" t="s">
        <v>7070</v>
      </c>
      <c r="E3594" s="141" t="s">
        <v>7088</v>
      </c>
      <c r="F3594" s="135"/>
    </row>
    <row r="3595" spans="1:6" s="7" customFormat="1" ht="18" customHeight="1" x14ac:dyDescent="0.25">
      <c r="A3595" s="56" t="s">
        <v>6519</v>
      </c>
      <c r="B3595" s="57" t="s">
        <v>1331</v>
      </c>
      <c r="C3595" s="57" t="s">
        <v>787</v>
      </c>
      <c r="D3595" s="57" t="s">
        <v>5612</v>
      </c>
      <c r="E3595" s="141" t="s">
        <v>5772</v>
      </c>
      <c r="F3595" s="135"/>
    </row>
    <row r="3596" spans="1:6" s="7" customFormat="1" ht="18" customHeight="1" x14ac:dyDescent="0.25">
      <c r="A3596" s="56" t="s">
        <v>6519</v>
      </c>
      <c r="B3596" s="57" t="s">
        <v>1331</v>
      </c>
      <c r="C3596" s="57" t="s">
        <v>787</v>
      </c>
      <c r="D3596" s="57" t="s">
        <v>7551</v>
      </c>
      <c r="E3596" s="141" t="s">
        <v>9854</v>
      </c>
      <c r="F3596" s="135"/>
    </row>
    <row r="3597" spans="1:6" s="7" customFormat="1" ht="18" customHeight="1" x14ac:dyDescent="0.25">
      <c r="A3597" s="56" t="s">
        <v>6519</v>
      </c>
      <c r="B3597" s="57" t="s">
        <v>1331</v>
      </c>
      <c r="C3597" s="57" t="s">
        <v>787</v>
      </c>
      <c r="D3597" s="57" t="s">
        <v>7553</v>
      </c>
      <c r="E3597" s="141" t="s">
        <v>8290</v>
      </c>
      <c r="F3597" s="135"/>
    </row>
    <row r="3598" spans="1:6" s="7" customFormat="1" ht="18" customHeight="1" x14ac:dyDescent="0.25">
      <c r="A3598" s="60" t="s">
        <v>6519</v>
      </c>
      <c r="B3598" s="61" t="s">
        <v>1331</v>
      </c>
      <c r="C3598" s="61" t="s">
        <v>787</v>
      </c>
      <c r="D3598" s="61" t="s">
        <v>7555</v>
      </c>
      <c r="E3598" s="146" t="s">
        <v>6305</v>
      </c>
      <c r="F3598" s="135"/>
    </row>
    <row r="3599" spans="1:6" s="7" customFormat="1" ht="18" customHeight="1" x14ac:dyDescent="0.25">
      <c r="A3599" s="58" t="s">
        <v>6519</v>
      </c>
      <c r="B3599" s="59" t="s">
        <v>1331</v>
      </c>
      <c r="C3599" s="59" t="s">
        <v>787</v>
      </c>
      <c r="D3599" s="59" t="s">
        <v>7557</v>
      </c>
      <c r="E3599" s="155" t="s">
        <v>5446</v>
      </c>
      <c r="F3599" s="135"/>
    </row>
    <row r="3600" spans="1:6" s="7" customFormat="1" ht="18" customHeight="1" x14ac:dyDescent="0.25">
      <c r="A3600" s="56" t="s">
        <v>6519</v>
      </c>
      <c r="B3600" s="57" t="s">
        <v>1331</v>
      </c>
      <c r="C3600" s="57" t="s">
        <v>787</v>
      </c>
      <c r="D3600" s="57" t="s">
        <v>7559</v>
      </c>
      <c r="E3600" s="141" t="s">
        <v>5447</v>
      </c>
      <c r="F3600" s="135"/>
    </row>
    <row r="3601" spans="1:6" s="7" customFormat="1" ht="18" customHeight="1" x14ac:dyDescent="0.25">
      <c r="A3601" s="56" t="s">
        <v>6519</v>
      </c>
      <c r="B3601" s="57" t="s">
        <v>1331</v>
      </c>
      <c r="C3601" s="57" t="s">
        <v>787</v>
      </c>
      <c r="D3601" s="57" t="s">
        <v>7561</v>
      </c>
      <c r="E3601" s="141" t="s">
        <v>8102</v>
      </c>
      <c r="F3601" s="135"/>
    </row>
    <row r="3602" spans="1:6" s="7" customFormat="1" ht="18" customHeight="1" x14ac:dyDescent="0.25">
      <c r="A3602" s="56" t="s">
        <v>6519</v>
      </c>
      <c r="B3602" s="57" t="s">
        <v>1331</v>
      </c>
      <c r="C3602" s="57" t="s">
        <v>787</v>
      </c>
      <c r="D3602" s="57" t="s">
        <v>7563</v>
      </c>
      <c r="E3602" s="141" t="s">
        <v>8103</v>
      </c>
      <c r="F3602" s="135"/>
    </row>
    <row r="3603" spans="1:6" s="7" customFormat="1" ht="18" customHeight="1" x14ac:dyDescent="0.25">
      <c r="A3603" s="56" t="s">
        <v>6519</v>
      </c>
      <c r="B3603" s="57" t="s">
        <v>1331</v>
      </c>
      <c r="C3603" s="57" t="s">
        <v>787</v>
      </c>
      <c r="D3603" s="57" t="s">
        <v>7565</v>
      </c>
      <c r="E3603" s="141" t="s">
        <v>7216</v>
      </c>
      <c r="F3603" s="135"/>
    </row>
    <row r="3604" spans="1:6" s="7" customFormat="1" ht="18" customHeight="1" x14ac:dyDescent="0.25">
      <c r="A3604" s="60" t="s">
        <v>6519</v>
      </c>
      <c r="B3604" s="61" t="s">
        <v>1331</v>
      </c>
      <c r="C3604" s="61" t="s">
        <v>787</v>
      </c>
      <c r="D3604" s="61" t="s">
        <v>7567</v>
      </c>
      <c r="E3604" s="146" t="s">
        <v>7217</v>
      </c>
      <c r="F3604" s="135"/>
    </row>
    <row r="3605" spans="1:6" s="7" customFormat="1" ht="18" customHeight="1" x14ac:dyDescent="0.25">
      <c r="A3605" s="58" t="s">
        <v>6519</v>
      </c>
      <c r="B3605" s="59" t="s">
        <v>1331</v>
      </c>
      <c r="C3605" s="59" t="s">
        <v>787</v>
      </c>
      <c r="D3605" s="59" t="s">
        <v>493</v>
      </c>
      <c r="E3605" s="155" t="s">
        <v>7218</v>
      </c>
      <c r="F3605" s="135"/>
    </row>
    <row r="3606" spans="1:6" s="7" customFormat="1" ht="18" customHeight="1" x14ac:dyDescent="0.25">
      <c r="A3606" s="56" t="s">
        <v>6519</v>
      </c>
      <c r="B3606" s="57" t="s">
        <v>1331</v>
      </c>
      <c r="C3606" s="57" t="s">
        <v>787</v>
      </c>
      <c r="D3606" s="57" t="s">
        <v>729</v>
      </c>
      <c r="E3606" s="141" t="s">
        <v>5479</v>
      </c>
      <c r="F3606" s="135"/>
    </row>
    <row r="3607" spans="1:6" s="7" customFormat="1" ht="18" customHeight="1" x14ac:dyDescent="0.25">
      <c r="A3607" s="56" t="s">
        <v>6519</v>
      </c>
      <c r="B3607" s="57" t="s">
        <v>1331</v>
      </c>
      <c r="C3607" s="57" t="s">
        <v>787</v>
      </c>
      <c r="D3607" s="57" t="s">
        <v>1698</v>
      </c>
      <c r="E3607" s="141" t="s">
        <v>4625</v>
      </c>
      <c r="F3607" s="135"/>
    </row>
    <row r="3608" spans="1:6" s="7" customFormat="1" ht="18" customHeight="1" x14ac:dyDescent="0.25">
      <c r="A3608" s="56" t="s">
        <v>6519</v>
      </c>
      <c r="B3608" s="57" t="s">
        <v>1331</v>
      </c>
      <c r="C3608" s="57" t="s">
        <v>787</v>
      </c>
      <c r="D3608" s="57" t="s">
        <v>1700</v>
      </c>
      <c r="E3608" s="141" t="s">
        <v>1946</v>
      </c>
      <c r="F3608" s="135"/>
    </row>
    <row r="3609" spans="1:6" s="7" customFormat="1" ht="18" customHeight="1" x14ac:dyDescent="0.25">
      <c r="A3609" s="56" t="s">
        <v>6519</v>
      </c>
      <c r="B3609" s="57" t="s">
        <v>1331</v>
      </c>
      <c r="C3609" s="57" t="s">
        <v>787</v>
      </c>
      <c r="D3609" s="57" t="s">
        <v>1702</v>
      </c>
      <c r="E3609" s="141" t="s">
        <v>8468</v>
      </c>
      <c r="F3609" s="135"/>
    </row>
    <row r="3610" spans="1:6" s="7" customFormat="1" ht="18" customHeight="1" x14ac:dyDescent="0.25">
      <c r="A3610" s="52" t="s">
        <v>6519</v>
      </c>
      <c r="B3610" s="53" t="s">
        <v>6254</v>
      </c>
      <c r="C3610" s="53" t="s">
        <v>2998</v>
      </c>
      <c r="D3610" s="53" t="s">
        <v>9563</v>
      </c>
      <c r="E3610" s="140" t="s">
        <v>8469</v>
      </c>
      <c r="F3610" s="135"/>
    </row>
    <row r="3611" spans="1:6" s="7" customFormat="1" ht="18" customHeight="1" x14ac:dyDescent="0.25">
      <c r="A3611" s="54" t="s">
        <v>6519</v>
      </c>
      <c r="B3611" s="55" t="s">
        <v>6254</v>
      </c>
      <c r="C3611" s="55" t="s">
        <v>598</v>
      </c>
      <c r="D3611" s="55" t="s">
        <v>9563</v>
      </c>
      <c r="E3611" s="120" t="s">
        <v>6319</v>
      </c>
      <c r="F3611" s="135"/>
    </row>
    <row r="3612" spans="1:6" s="7" customFormat="1" ht="18" customHeight="1" x14ac:dyDescent="0.25">
      <c r="A3612" s="60" t="s">
        <v>6519</v>
      </c>
      <c r="B3612" s="61" t="s">
        <v>6254</v>
      </c>
      <c r="C3612" s="61" t="s">
        <v>598</v>
      </c>
      <c r="D3612" s="61" t="s">
        <v>3002</v>
      </c>
      <c r="E3612" s="146" t="s">
        <v>247</v>
      </c>
      <c r="F3612" s="135"/>
    </row>
    <row r="3613" spans="1:6" s="7" customFormat="1" ht="18" customHeight="1" x14ac:dyDescent="0.25">
      <c r="A3613" s="56" t="s">
        <v>6519</v>
      </c>
      <c r="B3613" s="57" t="s">
        <v>6254</v>
      </c>
      <c r="C3613" s="57" t="s">
        <v>598</v>
      </c>
      <c r="D3613" s="57" t="s">
        <v>597</v>
      </c>
      <c r="E3613" s="141" t="s">
        <v>248</v>
      </c>
      <c r="F3613" s="135"/>
    </row>
    <row r="3614" spans="1:6" s="7" customFormat="1" ht="18" customHeight="1" x14ac:dyDescent="0.25">
      <c r="A3614" s="56" t="s">
        <v>6519</v>
      </c>
      <c r="B3614" s="57" t="s">
        <v>6254</v>
      </c>
      <c r="C3614" s="57" t="s">
        <v>598</v>
      </c>
      <c r="D3614" s="57" t="s">
        <v>2997</v>
      </c>
      <c r="E3614" s="155" t="s">
        <v>249</v>
      </c>
      <c r="F3614" s="135"/>
    </row>
    <row r="3615" spans="1:6" s="7" customFormat="1" ht="18" customHeight="1" x14ac:dyDescent="0.25">
      <c r="A3615" s="56" t="s">
        <v>6519</v>
      </c>
      <c r="B3615" s="57" t="s">
        <v>6254</v>
      </c>
      <c r="C3615" s="57" t="s">
        <v>598</v>
      </c>
      <c r="D3615" s="57" t="s">
        <v>3905</v>
      </c>
      <c r="E3615" s="155" t="s">
        <v>3851</v>
      </c>
      <c r="F3615" s="135"/>
    </row>
    <row r="3616" spans="1:6" s="7" customFormat="1" ht="18" customHeight="1" x14ac:dyDescent="0.25">
      <c r="A3616" s="56" t="s">
        <v>6519</v>
      </c>
      <c r="B3616" s="57" t="s">
        <v>6254</v>
      </c>
      <c r="C3616" s="57" t="s">
        <v>598</v>
      </c>
      <c r="D3616" s="57" t="s">
        <v>2117</v>
      </c>
      <c r="E3616" s="155" t="s">
        <v>3852</v>
      </c>
      <c r="F3616" s="135"/>
    </row>
    <row r="3617" spans="1:6" s="7" customFormat="1" ht="18" customHeight="1" x14ac:dyDescent="0.25">
      <c r="A3617" s="56" t="s">
        <v>6519</v>
      </c>
      <c r="B3617" s="57" t="s">
        <v>6254</v>
      </c>
      <c r="C3617" s="57" t="s">
        <v>598</v>
      </c>
      <c r="D3617" s="57" t="s">
        <v>2119</v>
      </c>
      <c r="E3617" s="155" t="s">
        <v>3853</v>
      </c>
      <c r="F3617" s="135"/>
    </row>
    <row r="3618" spans="1:6" s="7" customFormat="1" ht="18" customHeight="1" x14ac:dyDescent="0.25">
      <c r="A3618" s="72" t="s">
        <v>6519</v>
      </c>
      <c r="B3618" s="73" t="s">
        <v>6254</v>
      </c>
      <c r="C3618" s="73" t="s">
        <v>598</v>
      </c>
      <c r="D3618" s="73" t="s">
        <v>7388</v>
      </c>
      <c r="E3618" s="147" t="s">
        <v>6496</v>
      </c>
      <c r="F3618" s="135"/>
    </row>
    <row r="3619" spans="1:6" s="7" customFormat="1" ht="18" customHeight="1" x14ac:dyDescent="0.25">
      <c r="A3619" s="74" t="s">
        <v>6519</v>
      </c>
      <c r="B3619" s="75" t="s">
        <v>6254</v>
      </c>
      <c r="C3619" s="75" t="s">
        <v>598</v>
      </c>
      <c r="D3619" s="75" t="s">
        <v>6519</v>
      </c>
      <c r="E3619" s="148" t="s">
        <v>8261</v>
      </c>
      <c r="F3619" s="135"/>
    </row>
    <row r="3620" spans="1:6" s="7" customFormat="1" ht="18" customHeight="1" x14ac:dyDescent="0.25">
      <c r="A3620" s="74" t="s">
        <v>6519</v>
      </c>
      <c r="B3620" s="75" t="s">
        <v>6254</v>
      </c>
      <c r="C3620" s="75" t="s">
        <v>598</v>
      </c>
      <c r="D3620" s="75" t="s">
        <v>6521</v>
      </c>
      <c r="E3620" s="148" t="s">
        <v>8262</v>
      </c>
      <c r="F3620" s="135"/>
    </row>
    <row r="3621" spans="1:6" s="7" customFormat="1" ht="18" customHeight="1" x14ac:dyDescent="0.25">
      <c r="A3621" s="74" t="s">
        <v>6519</v>
      </c>
      <c r="B3621" s="75" t="s">
        <v>6254</v>
      </c>
      <c r="C3621" s="75" t="s">
        <v>598</v>
      </c>
      <c r="D3621" s="75" t="s">
        <v>5653</v>
      </c>
      <c r="E3621" s="148" t="s">
        <v>8263</v>
      </c>
      <c r="F3621" s="135"/>
    </row>
    <row r="3622" spans="1:6" s="7" customFormat="1" ht="18" customHeight="1" x14ac:dyDescent="0.25">
      <c r="A3622" s="74" t="s">
        <v>6519</v>
      </c>
      <c r="B3622" s="75" t="s">
        <v>6254</v>
      </c>
      <c r="C3622" s="75" t="s">
        <v>598</v>
      </c>
      <c r="D3622" s="75" t="s">
        <v>4783</v>
      </c>
      <c r="E3622" s="148" t="s">
        <v>8264</v>
      </c>
      <c r="F3622" s="135"/>
    </row>
    <row r="3623" spans="1:6" s="7" customFormat="1" ht="18" customHeight="1" x14ac:dyDescent="0.25">
      <c r="A3623" s="74" t="s">
        <v>6519</v>
      </c>
      <c r="B3623" s="75" t="s">
        <v>6254</v>
      </c>
      <c r="C3623" s="75" t="s">
        <v>598</v>
      </c>
      <c r="D3623" s="75" t="s">
        <v>1218</v>
      </c>
      <c r="E3623" s="148" t="s">
        <v>8108</v>
      </c>
      <c r="F3623" s="135"/>
    </row>
    <row r="3624" spans="1:6" s="7" customFormat="1" ht="18" customHeight="1" x14ac:dyDescent="0.25">
      <c r="A3624" s="72" t="s">
        <v>6519</v>
      </c>
      <c r="B3624" s="73" t="s">
        <v>6254</v>
      </c>
      <c r="C3624" s="73" t="s">
        <v>598</v>
      </c>
      <c r="D3624" s="73" t="s">
        <v>1220</v>
      </c>
      <c r="E3624" s="147" t="s">
        <v>1998</v>
      </c>
      <c r="F3624" s="135"/>
    </row>
    <row r="3625" spans="1:6" s="7" customFormat="1" ht="18" customHeight="1" x14ac:dyDescent="0.25">
      <c r="A3625" s="74" t="s">
        <v>6519</v>
      </c>
      <c r="B3625" s="75" t="s">
        <v>6254</v>
      </c>
      <c r="C3625" s="75" t="s">
        <v>598</v>
      </c>
      <c r="D3625" s="75" t="s">
        <v>3907</v>
      </c>
      <c r="E3625" s="148" t="s">
        <v>10108</v>
      </c>
      <c r="F3625" s="135"/>
    </row>
    <row r="3626" spans="1:6" s="7" customFormat="1" ht="18" customHeight="1" x14ac:dyDescent="0.25">
      <c r="A3626" s="74" t="s">
        <v>6519</v>
      </c>
      <c r="B3626" s="75" t="s">
        <v>6254</v>
      </c>
      <c r="C3626" s="75" t="s">
        <v>598</v>
      </c>
      <c r="D3626" s="75" t="s">
        <v>3909</v>
      </c>
      <c r="E3626" s="148" t="s">
        <v>8177</v>
      </c>
      <c r="F3626" s="135"/>
    </row>
    <row r="3627" spans="1:6" s="7" customFormat="1" ht="18" customHeight="1" x14ac:dyDescent="0.25">
      <c r="A3627" s="74" t="s">
        <v>6519</v>
      </c>
      <c r="B3627" s="75" t="s">
        <v>6254</v>
      </c>
      <c r="C3627" s="75" t="s">
        <v>598</v>
      </c>
      <c r="D3627" s="75" t="s">
        <v>3911</v>
      </c>
      <c r="E3627" s="148" t="s">
        <v>8178</v>
      </c>
      <c r="F3627" s="135"/>
    </row>
    <row r="3628" spans="1:6" s="7" customFormat="1" ht="18" customHeight="1" x14ac:dyDescent="0.25">
      <c r="A3628" s="74" t="s">
        <v>6519</v>
      </c>
      <c r="B3628" s="75" t="s">
        <v>6254</v>
      </c>
      <c r="C3628" s="75" t="s">
        <v>598</v>
      </c>
      <c r="D3628" s="75" t="s">
        <v>3913</v>
      </c>
      <c r="E3628" s="148" t="s">
        <v>9686</v>
      </c>
      <c r="F3628" s="135"/>
    </row>
    <row r="3629" spans="1:6" s="7" customFormat="1" ht="18" customHeight="1" x14ac:dyDescent="0.25">
      <c r="A3629" s="74" t="s">
        <v>6519</v>
      </c>
      <c r="B3629" s="75" t="s">
        <v>6254</v>
      </c>
      <c r="C3629" s="75" t="s">
        <v>598</v>
      </c>
      <c r="D3629" s="75" t="s">
        <v>9833</v>
      </c>
      <c r="E3629" s="148" t="s">
        <v>2888</v>
      </c>
      <c r="F3629" s="135"/>
    </row>
    <row r="3630" spans="1:6" s="7" customFormat="1" ht="18" customHeight="1" x14ac:dyDescent="0.25">
      <c r="A3630" s="60" t="s">
        <v>6519</v>
      </c>
      <c r="B3630" s="61" t="s">
        <v>6254</v>
      </c>
      <c r="C3630" s="61" t="s">
        <v>598</v>
      </c>
      <c r="D3630" s="61" t="s">
        <v>9835</v>
      </c>
      <c r="E3630" s="146" t="s">
        <v>3205</v>
      </c>
      <c r="F3630" s="135"/>
    </row>
    <row r="3631" spans="1:6" s="7" customFormat="1" ht="18" customHeight="1" x14ac:dyDescent="0.25">
      <c r="A3631" s="56" t="s">
        <v>6519</v>
      </c>
      <c r="B3631" s="57" t="s">
        <v>6254</v>
      </c>
      <c r="C3631" s="57" t="s">
        <v>598</v>
      </c>
      <c r="D3631" s="57" t="s">
        <v>9837</v>
      </c>
      <c r="E3631" s="141" t="s">
        <v>3206</v>
      </c>
      <c r="F3631" s="135"/>
    </row>
    <row r="3632" spans="1:6" s="7" customFormat="1" ht="18" customHeight="1" x14ac:dyDescent="0.25">
      <c r="A3632" s="56" t="s">
        <v>6519</v>
      </c>
      <c r="B3632" s="57" t="s">
        <v>6254</v>
      </c>
      <c r="C3632" s="57" t="s">
        <v>598</v>
      </c>
      <c r="D3632" s="57" t="s">
        <v>9164</v>
      </c>
      <c r="E3632" s="141" t="s">
        <v>3207</v>
      </c>
      <c r="F3632" s="135"/>
    </row>
    <row r="3633" spans="1:6" s="7" customFormat="1" ht="18" customHeight="1" x14ac:dyDescent="0.25">
      <c r="A3633" s="56" t="s">
        <v>6519</v>
      </c>
      <c r="B3633" s="57" t="s">
        <v>6254</v>
      </c>
      <c r="C3633" s="57" t="s">
        <v>598</v>
      </c>
      <c r="D3633" s="57" t="s">
        <v>3056</v>
      </c>
      <c r="E3633" s="141" t="s">
        <v>6512</v>
      </c>
      <c r="F3633" s="135"/>
    </row>
    <row r="3634" spans="1:6" s="7" customFormat="1" ht="18" customHeight="1" x14ac:dyDescent="0.25">
      <c r="A3634" s="56" t="s">
        <v>6519</v>
      </c>
      <c r="B3634" s="57" t="s">
        <v>6254</v>
      </c>
      <c r="C3634" s="57" t="s">
        <v>598</v>
      </c>
      <c r="D3634" s="57" t="s">
        <v>7349</v>
      </c>
      <c r="E3634" s="141" t="s">
        <v>5651</v>
      </c>
      <c r="F3634" s="135"/>
    </row>
    <row r="3635" spans="1:6" s="7" customFormat="1" ht="18" customHeight="1" x14ac:dyDescent="0.25">
      <c r="A3635" s="56" t="s">
        <v>6519</v>
      </c>
      <c r="B3635" s="57" t="s">
        <v>6254</v>
      </c>
      <c r="C3635" s="57" t="s">
        <v>598</v>
      </c>
      <c r="D3635" s="57" t="s">
        <v>7954</v>
      </c>
      <c r="E3635" s="141" t="s">
        <v>3021</v>
      </c>
      <c r="F3635" s="135"/>
    </row>
    <row r="3636" spans="1:6" s="7" customFormat="1" ht="18" customHeight="1" x14ac:dyDescent="0.25">
      <c r="A3636" s="60" t="s">
        <v>6519</v>
      </c>
      <c r="B3636" s="61" t="s">
        <v>6254</v>
      </c>
      <c r="C3636" s="61" t="s">
        <v>598</v>
      </c>
      <c r="D3636" s="61" t="s">
        <v>7956</v>
      </c>
      <c r="E3636" s="146" t="s">
        <v>3022</v>
      </c>
      <c r="F3636" s="135"/>
    </row>
    <row r="3637" spans="1:6" s="7" customFormat="1" ht="18" customHeight="1" x14ac:dyDescent="0.25">
      <c r="A3637" s="58" t="s">
        <v>6519</v>
      </c>
      <c r="B3637" s="59" t="s">
        <v>6254</v>
      </c>
      <c r="C3637" s="59" t="s">
        <v>598</v>
      </c>
      <c r="D3637" s="59" t="s">
        <v>7068</v>
      </c>
      <c r="E3637" s="155" t="s">
        <v>2335</v>
      </c>
      <c r="F3637" s="135"/>
    </row>
    <row r="3638" spans="1:6" s="7" customFormat="1" ht="18" customHeight="1" x14ac:dyDescent="0.25">
      <c r="A3638" s="56" t="s">
        <v>6519</v>
      </c>
      <c r="B3638" s="57" t="s">
        <v>6254</v>
      </c>
      <c r="C3638" s="57" t="s">
        <v>598</v>
      </c>
      <c r="D3638" s="57" t="s">
        <v>7070</v>
      </c>
      <c r="E3638" s="141" t="s">
        <v>2336</v>
      </c>
      <c r="F3638" s="135"/>
    </row>
    <row r="3639" spans="1:6" s="7" customFormat="1" ht="18" customHeight="1" x14ac:dyDescent="0.25">
      <c r="A3639" s="56" t="s">
        <v>6519</v>
      </c>
      <c r="B3639" s="57" t="s">
        <v>6254</v>
      </c>
      <c r="C3639" s="57" t="s">
        <v>598</v>
      </c>
      <c r="D3639" s="57" t="s">
        <v>5612</v>
      </c>
      <c r="E3639" s="141" t="s">
        <v>4741</v>
      </c>
      <c r="F3639" s="135"/>
    </row>
    <row r="3640" spans="1:6" s="7" customFormat="1" ht="18" customHeight="1" x14ac:dyDescent="0.25">
      <c r="A3640" s="56" t="s">
        <v>6519</v>
      </c>
      <c r="B3640" s="57" t="s">
        <v>6254</v>
      </c>
      <c r="C3640" s="57" t="s">
        <v>598</v>
      </c>
      <c r="D3640" s="57" t="s">
        <v>7551</v>
      </c>
      <c r="E3640" s="141" t="s">
        <v>4742</v>
      </c>
      <c r="F3640" s="135"/>
    </row>
    <row r="3641" spans="1:6" s="7" customFormat="1" ht="18" customHeight="1" x14ac:dyDescent="0.25">
      <c r="A3641" s="56" t="s">
        <v>6519</v>
      </c>
      <c r="B3641" s="57" t="s">
        <v>6254</v>
      </c>
      <c r="C3641" s="57" t="s">
        <v>598</v>
      </c>
      <c r="D3641" s="57" t="s">
        <v>7553</v>
      </c>
      <c r="E3641" s="141" t="s">
        <v>4743</v>
      </c>
      <c r="F3641" s="135"/>
    </row>
    <row r="3642" spans="1:6" s="7" customFormat="1" ht="18" customHeight="1" x14ac:dyDescent="0.25">
      <c r="A3642" s="60" t="s">
        <v>6519</v>
      </c>
      <c r="B3642" s="61" t="s">
        <v>6254</v>
      </c>
      <c r="C3642" s="61" t="s">
        <v>598</v>
      </c>
      <c r="D3642" s="61" t="s">
        <v>7555</v>
      </c>
      <c r="E3642" s="146" t="s">
        <v>4744</v>
      </c>
      <c r="F3642" s="135"/>
    </row>
    <row r="3643" spans="1:6" s="7" customFormat="1" ht="18" customHeight="1" x14ac:dyDescent="0.25">
      <c r="A3643" s="58" t="s">
        <v>6519</v>
      </c>
      <c r="B3643" s="59" t="s">
        <v>6254</v>
      </c>
      <c r="C3643" s="59" t="s">
        <v>598</v>
      </c>
      <c r="D3643" s="59" t="s">
        <v>7557</v>
      </c>
      <c r="E3643" s="155" t="s">
        <v>4745</v>
      </c>
      <c r="F3643" s="135"/>
    </row>
    <row r="3644" spans="1:6" s="7" customFormat="1" ht="18" customHeight="1" x14ac:dyDescent="0.25">
      <c r="A3644" s="56" t="s">
        <v>6519</v>
      </c>
      <c r="B3644" s="57" t="s">
        <v>6254</v>
      </c>
      <c r="C3644" s="57" t="s">
        <v>598</v>
      </c>
      <c r="D3644" s="57" t="s">
        <v>7559</v>
      </c>
      <c r="E3644" s="141" t="s">
        <v>2000</v>
      </c>
      <c r="F3644" s="135"/>
    </row>
    <row r="3645" spans="1:6" s="7" customFormat="1" ht="18" customHeight="1" x14ac:dyDescent="0.25">
      <c r="A3645" s="56" t="s">
        <v>6519</v>
      </c>
      <c r="B3645" s="57" t="s">
        <v>6254</v>
      </c>
      <c r="C3645" s="57" t="s">
        <v>598</v>
      </c>
      <c r="D3645" s="57" t="s">
        <v>7561</v>
      </c>
      <c r="E3645" s="141" t="s">
        <v>2001</v>
      </c>
      <c r="F3645" s="135"/>
    </row>
    <row r="3646" spans="1:6" s="7" customFormat="1" ht="18" customHeight="1" x14ac:dyDescent="0.25">
      <c r="A3646" s="56" t="s">
        <v>6519</v>
      </c>
      <c r="B3646" s="57" t="s">
        <v>6254</v>
      </c>
      <c r="C3646" s="57" t="s">
        <v>598</v>
      </c>
      <c r="D3646" s="57" t="s">
        <v>7563</v>
      </c>
      <c r="E3646" s="141" t="s">
        <v>2002</v>
      </c>
      <c r="F3646" s="135"/>
    </row>
    <row r="3647" spans="1:6" s="7" customFormat="1" ht="18" customHeight="1" x14ac:dyDescent="0.25">
      <c r="A3647" s="56" t="s">
        <v>6519</v>
      </c>
      <c r="B3647" s="57" t="s">
        <v>6254</v>
      </c>
      <c r="C3647" s="57" t="s">
        <v>598</v>
      </c>
      <c r="D3647" s="57" t="s">
        <v>7565</v>
      </c>
      <c r="E3647" s="141" t="s">
        <v>10053</v>
      </c>
      <c r="F3647" s="135"/>
    </row>
    <row r="3648" spans="1:6" s="7" customFormat="1" ht="18" customHeight="1" x14ac:dyDescent="0.25">
      <c r="A3648" s="60" t="s">
        <v>6519</v>
      </c>
      <c r="B3648" s="61" t="s">
        <v>6254</v>
      </c>
      <c r="C3648" s="61" t="s">
        <v>598</v>
      </c>
      <c r="D3648" s="61" t="s">
        <v>7567</v>
      </c>
      <c r="E3648" s="146" t="s">
        <v>10054</v>
      </c>
      <c r="F3648" s="135"/>
    </row>
    <row r="3649" spans="1:6" s="7" customFormat="1" ht="18" customHeight="1" x14ac:dyDescent="0.25">
      <c r="A3649" s="58" t="s">
        <v>6519</v>
      </c>
      <c r="B3649" s="59" t="s">
        <v>6254</v>
      </c>
      <c r="C3649" s="59" t="s">
        <v>598</v>
      </c>
      <c r="D3649" s="59" t="s">
        <v>493</v>
      </c>
      <c r="E3649" s="155" t="s">
        <v>8173</v>
      </c>
      <c r="F3649" s="135"/>
    </row>
    <row r="3650" spans="1:6" s="7" customFormat="1" ht="18" customHeight="1" x14ac:dyDescent="0.25">
      <c r="A3650" s="56" t="s">
        <v>6519</v>
      </c>
      <c r="B3650" s="57" t="s">
        <v>6254</v>
      </c>
      <c r="C3650" s="57" t="s">
        <v>598</v>
      </c>
      <c r="D3650" s="57" t="s">
        <v>729</v>
      </c>
      <c r="E3650" s="141" t="s">
        <v>8174</v>
      </c>
      <c r="F3650" s="135"/>
    </row>
    <row r="3651" spans="1:6" s="7" customFormat="1" ht="18" customHeight="1" x14ac:dyDescent="0.25">
      <c r="A3651" s="56" t="s">
        <v>6519</v>
      </c>
      <c r="B3651" s="57" t="s">
        <v>6254</v>
      </c>
      <c r="C3651" s="57" t="s">
        <v>598</v>
      </c>
      <c r="D3651" s="57" t="s">
        <v>1698</v>
      </c>
      <c r="E3651" s="141" t="s">
        <v>7285</v>
      </c>
      <c r="F3651" s="135"/>
    </row>
    <row r="3652" spans="1:6" s="7" customFormat="1" ht="18" customHeight="1" x14ac:dyDescent="0.25">
      <c r="A3652" s="56" t="s">
        <v>6519</v>
      </c>
      <c r="B3652" s="57" t="s">
        <v>6254</v>
      </c>
      <c r="C3652" s="57" t="s">
        <v>598</v>
      </c>
      <c r="D3652" s="57" t="s">
        <v>1700</v>
      </c>
      <c r="E3652" s="141" t="s">
        <v>7286</v>
      </c>
      <c r="F3652" s="135"/>
    </row>
    <row r="3653" spans="1:6" s="7" customFormat="1" ht="18" customHeight="1" x14ac:dyDescent="0.25">
      <c r="A3653" s="56" t="s">
        <v>6519</v>
      </c>
      <c r="B3653" s="57" t="s">
        <v>6254</v>
      </c>
      <c r="C3653" s="57" t="s">
        <v>598</v>
      </c>
      <c r="D3653" s="57" t="s">
        <v>1702</v>
      </c>
      <c r="E3653" s="141" t="s">
        <v>6406</v>
      </c>
      <c r="F3653" s="135"/>
    </row>
    <row r="3654" spans="1:6" s="7" customFormat="1" ht="18" customHeight="1" x14ac:dyDescent="0.25">
      <c r="A3654" s="54" t="s">
        <v>6519</v>
      </c>
      <c r="B3654" s="55" t="s">
        <v>6254</v>
      </c>
      <c r="C3654" s="55" t="s">
        <v>5218</v>
      </c>
      <c r="D3654" s="55" t="s">
        <v>9563</v>
      </c>
      <c r="E3654" s="120" t="s">
        <v>6407</v>
      </c>
      <c r="F3654" s="135"/>
    </row>
    <row r="3655" spans="1:6" s="7" customFormat="1" ht="18" customHeight="1" x14ac:dyDescent="0.25">
      <c r="A3655" s="60" t="s">
        <v>6519</v>
      </c>
      <c r="B3655" s="61" t="s">
        <v>6254</v>
      </c>
      <c r="C3655" s="61" t="s">
        <v>5218</v>
      </c>
      <c r="D3655" s="61" t="s">
        <v>3002</v>
      </c>
      <c r="E3655" s="146" t="s">
        <v>6408</v>
      </c>
      <c r="F3655" s="135"/>
    </row>
    <row r="3656" spans="1:6" s="7" customFormat="1" ht="18" customHeight="1" x14ac:dyDescent="0.25">
      <c r="A3656" s="58" t="s">
        <v>6519</v>
      </c>
      <c r="B3656" s="59" t="s">
        <v>6254</v>
      </c>
      <c r="C3656" s="59" t="s">
        <v>5218</v>
      </c>
      <c r="D3656" s="59" t="s">
        <v>597</v>
      </c>
      <c r="E3656" s="141" t="s">
        <v>6409</v>
      </c>
      <c r="F3656" s="135"/>
    </row>
    <row r="3657" spans="1:6" s="7" customFormat="1" ht="18" customHeight="1" x14ac:dyDescent="0.25">
      <c r="A3657" s="58" t="s">
        <v>6519</v>
      </c>
      <c r="B3657" s="59" t="s">
        <v>6254</v>
      </c>
      <c r="C3657" s="59" t="s">
        <v>5218</v>
      </c>
      <c r="D3657" s="59" t="s">
        <v>2997</v>
      </c>
      <c r="E3657" s="141" t="s">
        <v>6410</v>
      </c>
      <c r="F3657" s="135"/>
    </row>
    <row r="3658" spans="1:6" s="7" customFormat="1" ht="18" customHeight="1" x14ac:dyDescent="0.25">
      <c r="A3658" s="58" t="s">
        <v>6519</v>
      </c>
      <c r="B3658" s="59" t="s">
        <v>6254</v>
      </c>
      <c r="C3658" s="59" t="s">
        <v>5218</v>
      </c>
      <c r="D3658" s="59" t="s">
        <v>3905</v>
      </c>
      <c r="E3658" s="141" t="s">
        <v>5543</v>
      </c>
      <c r="F3658" s="135"/>
    </row>
    <row r="3659" spans="1:6" s="7" customFormat="1" ht="18" customHeight="1" x14ac:dyDescent="0.25">
      <c r="A3659" s="58" t="s">
        <v>6519</v>
      </c>
      <c r="B3659" s="59" t="s">
        <v>6254</v>
      </c>
      <c r="C3659" s="59" t="s">
        <v>5218</v>
      </c>
      <c r="D3659" s="59" t="s">
        <v>2117</v>
      </c>
      <c r="E3659" s="141" t="s">
        <v>5544</v>
      </c>
      <c r="F3659" s="135"/>
    </row>
    <row r="3660" spans="1:6" s="7" customFormat="1" ht="18" customHeight="1" x14ac:dyDescent="0.25">
      <c r="A3660" s="58" t="s">
        <v>6519</v>
      </c>
      <c r="B3660" s="59" t="s">
        <v>6254</v>
      </c>
      <c r="C3660" s="59" t="s">
        <v>5218</v>
      </c>
      <c r="D3660" s="59" t="s">
        <v>2119</v>
      </c>
      <c r="E3660" s="141" t="s">
        <v>5545</v>
      </c>
      <c r="F3660" s="135"/>
    </row>
    <row r="3661" spans="1:6" s="7" customFormat="1" ht="18" customHeight="1" x14ac:dyDescent="0.25">
      <c r="A3661" s="60" t="s">
        <v>6519</v>
      </c>
      <c r="B3661" s="61" t="s">
        <v>6254</v>
      </c>
      <c r="C3661" s="61" t="s">
        <v>5218</v>
      </c>
      <c r="D3661" s="61" t="s">
        <v>7388</v>
      </c>
      <c r="E3661" s="146" t="s">
        <v>5546</v>
      </c>
      <c r="F3661" s="135"/>
    </row>
    <row r="3662" spans="1:6" s="7" customFormat="1" ht="18" customHeight="1" x14ac:dyDescent="0.25">
      <c r="A3662" s="58" t="s">
        <v>6519</v>
      </c>
      <c r="B3662" s="59" t="s">
        <v>6254</v>
      </c>
      <c r="C3662" s="59" t="s">
        <v>5218</v>
      </c>
      <c r="D3662" s="59" t="s">
        <v>6519</v>
      </c>
      <c r="E3662" s="141" t="s">
        <v>5547</v>
      </c>
      <c r="F3662" s="135"/>
    </row>
    <row r="3663" spans="1:6" s="7" customFormat="1" ht="18" customHeight="1" x14ac:dyDescent="0.25">
      <c r="A3663" s="58" t="s">
        <v>6519</v>
      </c>
      <c r="B3663" s="59" t="s">
        <v>6254</v>
      </c>
      <c r="C3663" s="59" t="s">
        <v>5218</v>
      </c>
      <c r="D3663" s="59" t="s">
        <v>6521</v>
      </c>
      <c r="E3663" s="141" t="s">
        <v>2005</v>
      </c>
      <c r="F3663" s="135"/>
    </row>
    <row r="3664" spans="1:6" s="7" customFormat="1" ht="18" customHeight="1" x14ac:dyDescent="0.25">
      <c r="A3664" s="58" t="s">
        <v>6519</v>
      </c>
      <c r="B3664" s="59" t="s">
        <v>6254</v>
      </c>
      <c r="C3664" s="59" t="s">
        <v>5218</v>
      </c>
      <c r="D3664" s="59" t="s">
        <v>5653</v>
      </c>
      <c r="E3664" s="141" t="s">
        <v>7322</v>
      </c>
      <c r="F3664" s="135"/>
    </row>
    <row r="3665" spans="1:6" s="7" customFormat="1" ht="18" customHeight="1" x14ac:dyDescent="0.25">
      <c r="A3665" s="58" t="s">
        <v>6519</v>
      </c>
      <c r="B3665" s="59" t="s">
        <v>6254</v>
      </c>
      <c r="C3665" s="59" t="s">
        <v>5218</v>
      </c>
      <c r="D3665" s="59" t="s">
        <v>4783</v>
      </c>
      <c r="E3665" s="141" t="s">
        <v>7323</v>
      </c>
      <c r="F3665" s="135"/>
    </row>
    <row r="3666" spans="1:6" s="7" customFormat="1" ht="18" customHeight="1" x14ac:dyDescent="0.25">
      <c r="A3666" s="58" t="s">
        <v>6519</v>
      </c>
      <c r="B3666" s="59" t="s">
        <v>6254</v>
      </c>
      <c r="C3666" s="59" t="s">
        <v>5218</v>
      </c>
      <c r="D3666" s="59" t="s">
        <v>1218</v>
      </c>
      <c r="E3666" s="141" t="s">
        <v>7324</v>
      </c>
      <c r="F3666" s="135"/>
    </row>
    <row r="3667" spans="1:6" s="7" customFormat="1" ht="18" customHeight="1" x14ac:dyDescent="0.25">
      <c r="A3667" s="60" t="s">
        <v>6519</v>
      </c>
      <c r="B3667" s="61" t="s">
        <v>6254</v>
      </c>
      <c r="C3667" s="61" t="s">
        <v>5218</v>
      </c>
      <c r="D3667" s="61" t="s">
        <v>1220</v>
      </c>
      <c r="E3667" s="146" t="s">
        <v>8224</v>
      </c>
      <c r="F3667" s="135"/>
    </row>
    <row r="3668" spans="1:6" s="7" customFormat="1" ht="18" customHeight="1" x14ac:dyDescent="0.25">
      <c r="A3668" s="58" t="s">
        <v>6519</v>
      </c>
      <c r="B3668" s="59" t="s">
        <v>6254</v>
      </c>
      <c r="C3668" s="59" t="s">
        <v>5218</v>
      </c>
      <c r="D3668" s="57" t="s">
        <v>3907</v>
      </c>
      <c r="E3668" s="141" t="s">
        <v>300</v>
      </c>
      <c r="F3668" s="135"/>
    </row>
    <row r="3669" spans="1:6" s="7" customFormat="1" ht="18" customHeight="1" x14ac:dyDescent="0.25">
      <c r="A3669" s="58" t="s">
        <v>6519</v>
      </c>
      <c r="B3669" s="59" t="s">
        <v>6254</v>
      </c>
      <c r="C3669" s="59" t="s">
        <v>5218</v>
      </c>
      <c r="D3669" s="57" t="s">
        <v>3909</v>
      </c>
      <c r="E3669" s="141" t="s">
        <v>301</v>
      </c>
      <c r="F3669" s="135"/>
    </row>
    <row r="3670" spans="1:6" s="7" customFormat="1" ht="18" customHeight="1" x14ac:dyDescent="0.25">
      <c r="A3670" s="58" t="s">
        <v>6519</v>
      </c>
      <c r="B3670" s="59" t="s">
        <v>6254</v>
      </c>
      <c r="C3670" s="59" t="s">
        <v>5218</v>
      </c>
      <c r="D3670" s="57" t="s">
        <v>3911</v>
      </c>
      <c r="E3670" s="141" t="s">
        <v>9484</v>
      </c>
      <c r="F3670" s="135"/>
    </row>
    <row r="3671" spans="1:6" s="7" customFormat="1" ht="18" customHeight="1" x14ac:dyDescent="0.25">
      <c r="A3671" s="58" t="s">
        <v>6519</v>
      </c>
      <c r="B3671" s="59" t="s">
        <v>6254</v>
      </c>
      <c r="C3671" s="59" t="s">
        <v>5218</v>
      </c>
      <c r="D3671" s="57" t="s">
        <v>3913</v>
      </c>
      <c r="E3671" s="141" t="s">
        <v>8858</v>
      </c>
      <c r="F3671" s="135"/>
    </row>
    <row r="3672" spans="1:6" s="7" customFormat="1" ht="18" customHeight="1" x14ac:dyDescent="0.25">
      <c r="A3672" s="58" t="s">
        <v>6519</v>
      </c>
      <c r="B3672" s="59" t="s">
        <v>6254</v>
      </c>
      <c r="C3672" s="59" t="s">
        <v>5218</v>
      </c>
      <c r="D3672" s="57" t="s">
        <v>9833</v>
      </c>
      <c r="E3672" s="141" t="s">
        <v>8859</v>
      </c>
      <c r="F3672" s="135"/>
    </row>
    <row r="3673" spans="1:6" s="7" customFormat="1" ht="18" customHeight="1" x14ac:dyDescent="0.25">
      <c r="A3673" s="60" t="s">
        <v>6519</v>
      </c>
      <c r="B3673" s="61" t="s">
        <v>6254</v>
      </c>
      <c r="C3673" s="61" t="s">
        <v>5218</v>
      </c>
      <c r="D3673" s="61" t="s">
        <v>9835</v>
      </c>
      <c r="E3673" s="146" t="s">
        <v>8860</v>
      </c>
      <c r="F3673" s="135"/>
    </row>
    <row r="3674" spans="1:6" s="7" customFormat="1" ht="18" customHeight="1" x14ac:dyDescent="0.25">
      <c r="A3674" s="56" t="s">
        <v>6519</v>
      </c>
      <c r="B3674" s="57" t="s">
        <v>6254</v>
      </c>
      <c r="C3674" s="57" t="s">
        <v>5218</v>
      </c>
      <c r="D3674" s="57" t="s">
        <v>9837</v>
      </c>
      <c r="E3674" s="141" t="s">
        <v>8861</v>
      </c>
      <c r="F3674" s="135"/>
    </row>
    <row r="3675" spans="1:6" s="7" customFormat="1" ht="18" customHeight="1" x14ac:dyDescent="0.25">
      <c r="A3675" s="56" t="s">
        <v>6519</v>
      </c>
      <c r="B3675" s="57" t="s">
        <v>6254</v>
      </c>
      <c r="C3675" s="57" t="s">
        <v>5218</v>
      </c>
      <c r="D3675" s="57" t="s">
        <v>9164</v>
      </c>
      <c r="E3675" s="141" t="s">
        <v>8862</v>
      </c>
      <c r="F3675" s="135"/>
    </row>
    <row r="3676" spans="1:6" s="7" customFormat="1" ht="18" customHeight="1" x14ac:dyDescent="0.25">
      <c r="A3676" s="56" t="s">
        <v>6519</v>
      </c>
      <c r="B3676" s="57" t="s">
        <v>6254</v>
      </c>
      <c r="C3676" s="57" t="s">
        <v>5218</v>
      </c>
      <c r="D3676" s="57" t="s">
        <v>3056</v>
      </c>
      <c r="E3676" s="141" t="s">
        <v>7700</v>
      </c>
      <c r="F3676" s="135"/>
    </row>
    <row r="3677" spans="1:6" s="7" customFormat="1" ht="18" customHeight="1" x14ac:dyDescent="0.25">
      <c r="A3677" s="56" t="s">
        <v>6519</v>
      </c>
      <c r="B3677" s="57" t="s">
        <v>6254</v>
      </c>
      <c r="C3677" s="57" t="s">
        <v>5218</v>
      </c>
      <c r="D3677" s="57" t="s">
        <v>7349</v>
      </c>
      <c r="E3677" s="141" t="s">
        <v>7031</v>
      </c>
      <c r="F3677" s="135"/>
    </row>
    <row r="3678" spans="1:6" s="7" customFormat="1" ht="18" customHeight="1" x14ac:dyDescent="0.25">
      <c r="A3678" s="56" t="s">
        <v>6519</v>
      </c>
      <c r="B3678" s="57" t="s">
        <v>6254</v>
      </c>
      <c r="C3678" s="57" t="s">
        <v>5218</v>
      </c>
      <c r="D3678" s="57" t="s">
        <v>7954</v>
      </c>
      <c r="E3678" s="141" t="s">
        <v>7032</v>
      </c>
      <c r="F3678" s="135"/>
    </row>
    <row r="3679" spans="1:6" s="7" customFormat="1" ht="18" customHeight="1" x14ac:dyDescent="0.25">
      <c r="A3679" s="54" t="s">
        <v>6519</v>
      </c>
      <c r="B3679" s="55" t="s">
        <v>6254</v>
      </c>
      <c r="C3679" s="55" t="s">
        <v>8694</v>
      </c>
      <c r="D3679" s="55" t="s">
        <v>9563</v>
      </c>
      <c r="E3679" s="120" t="s">
        <v>8554</v>
      </c>
      <c r="F3679" s="135"/>
    </row>
    <row r="3680" spans="1:6" s="7" customFormat="1" ht="18" customHeight="1" x14ac:dyDescent="0.25">
      <c r="A3680" s="60" t="s">
        <v>6519</v>
      </c>
      <c r="B3680" s="61" t="s">
        <v>6254</v>
      </c>
      <c r="C3680" s="61" t="s">
        <v>8694</v>
      </c>
      <c r="D3680" s="61" t="s">
        <v>3002</v>
      </c>
      <c r="E3680" s="146" t="s">
        <v>9776</v>
      </c>
      <c r="F3680" s="135"/>
    </row>
    <row r="3681" spans="1:6" s="7" customFormat="1" ht="18" customHeight="1" x14ac:dyDescent="0.25">
      <c r="A3681" s="58" t="s">
        <v>6519</v>
      </c>
      <c r="B3681" s="59" t="s">
        <v>6254</v>
      </c>
      <c r="C3681" s="59" t="s">
        <v>8694</v>
      </c>
      <c r="D3681" s="59" t="s">
        <v>597</v>
      </c>
      <c r="E3681" s="141" t="s">
        <v>7343</v>
      </c>
      <c r="F3681" s="135"/>
    </row>
    <row r="3682" spans="1:6" s="7" customFormat="1" ht="18" customHeight="1" x14ac:dyDescent="0.25">
      <c r="A3682" s="58" t="s">
        <v>6519</v>
      </c>
      <c r="B3682" s="59" t="s">
        <v>6254</v>
      </c>
      <c r="C3682" s="59" t="s">
        <v>8694</v>
      </c>
      <c r="D3682" s="59" t="s">
        <v>2997</v>
      </c>
      <c r="E3682" s="141" t="s">
        <v>3262</v>
      </c>
      <c r="F3682" s="135"/>
    </row>
    <row r="3683" spans="1:6" s="7" customFormat="1" ht="18" customHeight="1" x14ac:dyDescent="0.25">
      <c r="A3683" s="58" t="s">
        <v>6519</v>
      </c>
      <c r="B3683" s="59" t="s">
        <v>6254</v>
      </c>
      <c r="C3683" s="59" t="s">
        <v>8694</v>
      </c>
      <c r="D3683" s="59" t="s">
        <v>3905</v>
      </c>
      <c r="E3683" s="141" t="s">
        <v>3263</v>
      </c>
      <c r="F3683" s="135"/>
    </row>
    <row r="3684" spans="1:6" s="7" customFormat="1" ht="18" customHeight="1" x14ac:dyDescent="0.25">
      <c r="A3684" s="58" t="s">
        <v>6519</v>
      </c>
      <c r="B3684" s="59" t="s">
        <v>6254</v>
      </c>
      <c r="C3684" s="59" t="s">
        <v>8694</v>
      </c>
      <c r="D3684" s="59" t="s">
        <v>2117</v>
      </c>
      <c r="E3684" s="141" t="s">
        <v>3264</v>
      </c>
      <c r="F3684" s="135"/>
    </row>
    <row r="3685" spans="1:6" s="7" customFormat="1" ht="18" customHeight="1" x14ac:dyDescent="0.25">
      <c r="A3685" s="58" t="s">
        <v>6519</v>
      </c>
      <c r="B3685" s="59" t="s">
        <v>6254</v>
      </c>
      <c r="C3685" s="59" t="s">
        <v>8694</v>
      </c>
      <c r="D3685" s="59" t="s">
        <v>2119</v>
      </c>
      <c r="E3685" s="141" t="s">
        <v>3265</v>
      </c>
      <c r="F3685" s="135"/>
    </row>
    <row r="3686" spans="1:6" s="7" customFormat="1" ht="18" customHeight="1" x14ac:dyDescent="0.25">
      <c r="A3686" s="60" t="s">
        <v>6519</v>
      </c>
      <c r="B3686" s="61" t="s">
        <v>6254</v>
      </c>
      <c r="C3686" s="61" t="s">
        <v>8694</v>
      </c>
      <c r="D3686" s="61" t="s">
        <v>7388</v>
      </c>
      <c r="E3686" s="146" t="s">
        <v>2379</v>
      </c>
      <c r="F3686" s="135"/>
    </row>
    <row r="3687" spans="1:6" s="7" customFormat="1" ht="18" customHeight="1" x14ac:dyDescent="0.25">
      <c r="A3687" s="58" t="s">
        <v>6519</v>
      </c>
      <c r="B3687" s="59" t="s">
        <v>6254</v>
      </c>
      <c r="C3687" s="59" t="s">
        <v>8694</v>
      </c>
      <c r="D3687" s="59" t="s">
        <v>6519</v>
      </c>
      <c r="E3687" s="141" t="s">
        <v>2380</v>
      </c>
      <c r="F3687" s="135"/>
    </row>
    <row r="3688" spans="1:6" s="7" customFormat="1" ht="18" customHeight="1" x14ac:dyDescent="0.25">
      <c r="A3688" s="58" t="s">
        <v>6519</v>
      </c>
      <c r="B3688" s="59" t="s">
        <v>6254</v>
      </c>
      <c r="C3688" s="59" t="s">
        <v>8694</v>
      </c>
      <c r="D3688" s="59" t="s">
        <v>6521</v>
      </c>
      <c r="E3688" s="141" t="s">
        <v>2381</v>
      </c>
      <c r="F3688" s="135"/>
    </row>
    <row r="3689" spans="1:6" s="7" customFormat="1" ht="18" customHeight="1" x14ac:dyDescent="0.25">
      <c r="A3689" s="58" t="s">
        <v>6519</v>
      </c>
      <c r="B3689" s="59" t="s">
        <v>6254</v>
      </c>
      <c r="C3689" s="59" t="s">
        <v>8694</v>
      </c>
      <c r="D3689" s="59" t="s">
        <v>5653</v>
      </c>
      <c r="E3689" s="141" t="s">
        <v>2382</v>
      </c>
      <c r="F3689" s="135"/>
    </row>
    <row r="3690" spans="1:6" s="7" customFormat="1" ht="18" customHeight="1" x14ac:dyDescent="0.25">
      <c r="A3690" s="58" t="s">
        <v>6519</v>
      </c>
      <c r="B3690" s="59" t="s">
        <v>6254</v>
      </c>
      <c r="C3690" s="59" t="s">
        <v>8694</v>
      </c>
      <c r="D3690" s="59" t="s">
        <v>4783</v>
      </c>
      <c r="E3690" s="141" t="s">
        <v>3928</v>
      </c>
      <c r="F3690" s="135"/>
    </row>
    <row r="3691" spans="1:6" s="7" customFormat="1" ht="18" customHeight="1" x14ac:dyDescent="0.25">
      <c r="A3691" s="58" t="s">
        <v>6519</v>
      </c>
      <c r="B3691" s="59" t="s">
        <v>6254</v>
      </c>
      <c r="C3691" s="59" t="s">
        <v>8694</v>
      </c>
      <c r="D3691" s="59" t="s">
        <v>1218</v>
      </c>
      <c r="E3691" s="141" t="s">
        <v>4806</v>
      </c>
      <c r="F3691" s="135"/>
    </row>
    <row r="3692" spans="1:6" s="7" customFormat="1" ht="18" customHeight="1" x14ac:dyDescent="0.25">
      <c r="A3692" s="60" t="s">
        <v>6519</v>
      </c>
      <c r="B3692" s="61" t="s">
        <v>6254</v>
      </c>
      <c r="C3692" s="61" t="s">
        <v>8694</v>
      </c>
      <c r="D3692" s="61" t="s">
        <v>1220</v>
      </c>
      <c r="E3692" s="146" t="s">
        <v>829</v>
      </c>
      <c r="F3692" s="135"/>
    </row>
    <row r="3693" spans="1:6" s="7" customFormat="1" ht="18" customHeight="1" x14ac:dyDescent="0.25">
      <c r="A3693" s="58" t="s">
        <v>6519</v>
      </c>
      <c r="B3693" s="59" t="s">
        <v>6254</v>
      </c>
      <c r="C3693" s="59" t="s">
        <v>8694</v>
      </c>
      <c r="D3693" s="57" t="s">
        <v>3907</v>
      </c>
      <c r="E3693" s="141" t="s">
        <v>6467</v>
      </c>
      <c r="F3693" s="135"/>
    </row>
    <row r="3694" spans="1:6" s="7" customFormat="1" ht="18" customHeight="1" x14ac:dyDescent="0.25">
      <c r="A3694" s="58" t="s">
        <v>6519</v>
      </c>
      <c r="B3694" s="59" t="s">
        <v>6254</v>
      </c>
      <c r="C3694" s="59" t="s">
        <v>8694</v>
      </c>
      <c r="D3694" s="57" t="s">
        <v>3909</v>
      </c>
      <c r="E3694" s="141" t="s">
        <v>6468</v>
      </c>
      <c r="F3694" s="135"/>
    </row>
    <row r="3695" spans="1:6" s="7" customFormat="1" ht="18" customHeight="1" x14ac:dyDescent="0.25">
      <c r="A3695" s="58" t="s">
        <v>6519</v>
      </c>
      <c r="B3695" s="59" t="s">
        <v>6254</v>
      </c>
      <c r="C3695" s="59" t="s">
        <v>8694</v>
      </c>
      <c r="D3695" s="57" t="s">
        <v>3911</v>
      </c>
      <c r="E3695" s="141" t="s">
        <v>6469</v>
      </c>
      <c r="F3695" s="135"/>
    </row>
    <row r="3696" spans="1:6" s="7" customFormat="1" ht="18" customHeight="1" x14ac:dyDescent="0.25">
      <c r="A3696" s="58" t="s">
        <v>6519</v>
      </c>
      <c r="B3696" s="59" t="s">
        <v>6254</v>
      </c>
      <c r="C3696" s="59" t="s">
        <v>8694</v>
      </c>
      <c r="D3696" s="57" t="s">
        <v>3913</v>
      </c>
      <c r="E3696" s="141" t="s">
        <v>9117</v>
      </c>
      <c r="F3696" s="135"/>
    </row>
    <row r="3697" spans="1:6" s="7" customFormat="1" ht="18" customHeight="1" x14ac:dyDescent="0.25">
      <c r="A3697" s="58" t="s">
        <v>6519</v>
      </c>
      <c r="B3697" s="59" t="s">
        <v>6254</v>
      </c>
      <c r="C3697" s="59" t="s">
        <v>8694</v>
      </c>
      <c r="D3697" s="57" t="s">
        <v>9833</v>
      </c>
      <c r="E3697" s="141" t="s">
        <v>4728</v>
      </c>
      <c r="F3697" s="135"/>
    </row>
    <row r="3698" spans="1:6" s="7" customFormat="1" ht="18" customHeight="1" x14ac:dyDescent="0.25">
      <c r="A3698" s="60" t="s">
        <v>6519</v>
      </c>
      <c r="B3698" s="61" t="s">
        <v>6254</v>
      </c>
      <c r="C3698" s="61" t="s">
        <v>8694</v>
      </c>
      <c r="D3698" s="61" t="s">
        <v>9835</v>
      </c>
      <c r="E3698" s="146" t="s">
        <v>3837</v>
      </c>
      <c r="F3698" s="135"/>
    </row>
    <row r="3699" spans="1:6" s="7" customFormat="1" ht="18" customHeight="1" x14ac:dyDescent="0.25">
      <c r="A3699" s="56" t="s">
        <v>6519</v>
      </c>
      <c r="B3699" s="57" t="s">
        <v>6254</v>
      </c>
      <c r="C3699" s="59" t="s">
        <v>8694</v>
      </c>
      <c r="D3699" s="57" t="s">
        <v>9837</v>
      </c>
      <c r="E3699" s="141" t="s">
        <v>2383</v>
      </c>
      <c r="F3699" s="135"/>
    </row>
    <row r="3700" spans="1:6" s="7" customFormat="1" ht="18" customHeight="1" x14ac:dyDescent="0.25">
      <c r="A3700" s="56" t="s">
        <v>6519</v>
      </c>
      <c r="B3700" s="57" t="s">
        <v>6254</v>
      </c>
      <c r="C3700" s="59" t="s">
        <v>8694</v>
      </c>
      <c r="D3700" s="57" t="s">
        <v>9164</v>
      </c>
      <c r="E3700" s="141" t="s">
        <v>7438</v>
      </c>
      <c r="F3700" s="135"/>
    </row>
    <row r="3701" spans="1:6" s="7" customFormat="1" ht="18" customHeight="1" x14ac:dyDescent="0.25">
      <c r="A3701" s="56" t="s">
        <v>6519</v>
      </c>
      <c r="B3701" s="57" t="s">
        <v>6254</v>
      </c>
      <c r="C3701" s="59" t="s">
        <v>8694</v>
      </c>
      <c r="D3701" s="57" t="s">
        <v>3056</v>
      </c>
      <c r="E3701" s="141" t="s">
        <v>1665</v>
      </c>
      <c r="F3701" s="135"/>
    </row>
    <row r="3702" spans="1:6" s="7" customFormat="1" ht="18" customHeight="1" x14ac:dyDescent="0.25">
      <c r="A3702" s="56" t="s">
        <v>6519</v>
      </c>
      <c r="B3702" s="57" t="s">
        <v>6254</v>
      </c>
      <c r="C3702" s="59" t="s">
        <v>8694</v>
      </c>
      <c r="D3702" s="57" t="s">
        <v>7349</v>
      </c>
      <c r="E3702" s="141" t="s">
        <v>198</v>
      </c>
      <c r="F3702" s="135"/>
    </row>
    <row r="3703" spans="1:6" s="7" customFormat="1" ht="18" customHeight="1" x14ac:dyDescent="0.25">
      <c r="A3703" s="56" t="s">
        <v>6519</v>
      </c>
      <c r="B3703" s="57" t="s">
        <v>6254</v>
      </c>
      <c r="C3703" s="59" t="s">
        <v>8694</v>
      </c>
      <c r="D3703" s="57" t="s">
        <v>7954</v>
      </c>
      <c r="E3703" s="141" t="s">
        <v>202</v>
      </c>
      <c r="F3703" s="135"/>
    </row>
    <row r="3704" spans="1:6" s="7" customFormat="1" ht="18" customHeight="1" x14ac:dyDescent="0.25">
      <c r="A3704" s="54" t="s">
        <v>6519</v>
      </c>
      <c r="B3704" s="55" t="s">
        <v>6254</v>
      </c>
      <c r="C3704" s="55" t="s">
        <v>8847</v>
      </c>
      <c r="D3704" s="55" t="s">
        <v>9563</v>
      </c>
      <c r="E3704" s="120" t="s">
        <v>1465</v>
      </c>
      <c r="F3704" s="135"/>
    </row>
    <row r="3705" spans="1:6" s="7" customFormat="1" ht="18" customHeight="1" x14ac:dyDescent="0.25">
      <c r="A3705" s="60" t="s">
        <v>6519</v>
      </c>
      <c r="B3705" s="61" t="s">
        <v>6254</v>
      </c>
      <c r="C3705" s="61" t="s">
        <v>8847</v>
      </c>
      <c r="D3705" s="61" t="s">
        <v>3002</v>
      </c>
      <c r="E3705" s="146" t="s">
        <v>1466</v>
      </c>
      <c r="F3705" s="135"/>
    </row>
    <row r="3706" spans="1:6" s="7" customFormat="1" ht="18" customHeight="1" x14ac:dyDescent="0.25">
      <c r="A3706" s="58" t="s">
        <v>6519</v>
      </c>
      <c r="B3706" s="59" t="s">
        <v>6254</v>
      </c>
      <c r="C3706" s="59" t="s">
        <v>8847</v>
      </c>
      <c r="D3706" s="59" t="s">
        <v>597</v>
      </c>
      <c r="E3706" s="141" t="s">
        <v>1467</v>
      </c>
      <c r="F3706" s="135"/>
    </row>
    <row r="3707" spans="1:6" s="7" customFormat="1" ht="18" customHeight="1" x14ac:dyDescent="0.25">
      <c r="A3707" s="58" t="s">
        <v>6519</v>
      </c>
      <c r="B3707" s="59" t="s">
        <v>6254</v>
      </c>
      <c r="C3707" s="59" t="s">
        <v>8847</v>
      </c>
      <c r="D3707" s="59" t="s">
        <v>2997</v>
      </c>
      <c r="E3707" s="141" t="s">
        <v>1468</v>
      </c>
      <c r="F3707" s="135"/>
    </row>
    <row r="3708" spans="1:6" s="7" customFormat="1" ht="18" customHeight="1" x14ac:dyDescent="0.25">
      <c r="A3708" s="58" t="s">
        <v>6519</v>
      </c>
      <c r="B3708" s="59" t="s">
        <v>6254</v>
      </c>
      <c r="C3708" s="59" t="s">
        <v>8847</v>
      </c>
      <c r="D3708" s="59" t="s">
        <v>3905</v>
      </c>
      <c r="E3708" s="141" t="s">
        <v>1469</v>
      </c>
      <c r="F3708" s="135"/>
    </row>
    <row r="3709" spans="1:6" s="7" customFormat="1" ht="18" customHeight="1" x14ac:dyDescent="0.25">
      <c r="A3709" s="58" t="s">
        <v>6519</v>
      </c>
      <c r="B3709" s="59" t="s">
        <v>6254</v>
      </c>
      <c r="C3709" s="59" t="s">
        <v>8847</v>
      </c>
      <c r="D3709" s="59" t="s">
        <v>2117</v>
      </c>
      <c r="E3709" s="141" t="s">
        <v>1470</v>
      </c>
      <c r="F3709" s="135"/>
    </row>
    <row r="3710" spans="1:6" s="7" customFormat="1" ht="18" customHeight="1" x14ac:dyDescent="0.25">
      <c r="A3710" s="58" t="s">
        <v>6519</v>
      </c>
      <c r="B3710" s="59" t="s">
        <v>6254</v>
      </c>
      <c r="C3710" s="59" t="s">
        <v>8847</v>
      </c>
      <c r="D3710" s="59" t="s">
        <v>2119</v>
      </c>
      <c r="E3710" s="141" t="s">
        <v>4793</v>
      </c>
      <c r="F3710" s="135"/>
    </row>
    <row r="3711" spans="1:6" s="7" customFormat="1" ht="18" customHeight="1" x14ac:dyDescent="0.25">
      <c r="A3711" s="60" t="s">
        <v>6519</v>
      </c>
      <c r="B3711" s="61" t="s">
        <v>6254</v>
      </c>
      <c r="C3711" s="61" t="s">
        <v>8847</v>
      </c>
      <c r="D3711" s="61" t="s">
        <v>7388</v>
      </c>
      <c r="E3711" s="146" t="s">
        <v>199</v>
      </c>
      <c r="F3711" s="135"/>
    </row>
    <row r="3712" spans="1:6" s="7" customFormat="1" ht="18" customHeight="1" x14ac:dyDescent="0.25">
      <c r="A3712" s="58" t="s">
        <v>6519</v>
      </c>
      <c r="B3712" s="59" t="s">
        <v>6254</v>
      </c>
      <c r="C3712" s="59" t="s">
        <v>8847</v>
      </c>
      <c r="D3712" s="59" t="s">
        <v>6519</v>
      </c>
      <c r="E3712" s="141" t="s">
        <v>200</v>
      </c>
      <c r="F3712" s="135"/>
    </row>
    <row r="3713" spans="1:6" s="7" customFormat="1" ht="18" customHeight="1" x14ac:dyDescent="0.25">
      <c r="A3713" s="58" t="s">
        <v>6519</v>
      </c>
      <c r="B3713" s="59" t="s">
        <v>6254</v>
      </c>
      <c r="C3713" s="59" t="s">
        <v>8847</v>
      </c>
      <c r="D3713" s="59" t="s">
        <v>6521</v>
      </c>
      <c r="E3713" s="141" t="s">
        <v>201</v>
      </c>
      <c r="F3713" s="135"/>
    </row>
    <row r="3714" spans="1:6" s="7" customFormat="1" ht="18" customHeight="1" x14ac:dyDescent="0.25">
      <c r="A3714" s="58" t="s">
        <v>6519</v>
      </c>
      <c r="B3714" s="59" t="s">
        <v>6254</v>
      </c>
      <c r="C3714" s="59" t="s">
        <v>8847</v>
      </c>
      <c r="D3714" s="59" t="s">
        <v>5653</v>
      </c>
      <c r="E3714" s="141" t="s">
        <v>478</v>
      </c>
      <c r="F3714" s="135"/>
    </row>
    <row r="3715" spans="1:6" s="7" customFormat="1" ht="18" customHeight="1" x14ac:dyDescent="0.25">
      <c r="A3715" s="58" t="s">
        <v>6519</v>
      </c>
      <c r="B3715" s="59" t="s">
        <v>6254</v>
      </c>
      <c r="C3715" s="59" t="s">
        <v>8847</v>
      </c>
      <c r="D3715" s="59" t="s">
        <v>4783</v>
      </c>
      <c r="E3715" s="141" t="s">
        <v>479</v>
      </c>
      <c r="F3715" s="135"/>
    </row>
    <row r="3716" spans="1:6" s="7" customFormat="1" ht="18" customHeight="1" x14ac:dyDescent="0.25">
      <c r="A3716" s="58" t="s">
        <v>6519</v>
      </c>
      <c r="B3716" s="59" t="s">
        <v>6254</v>
      </c>
      <c r="C3716" s="59" t="s">
        <v>8847</v>
      </c>
      <c r="D3716" s="59" t="s">
        <v>1218</v>
      </c>
      <c r="E3716" s="141" t="s">
        <v>1232</v>
      </c>
      <c r="F3716" s="135"/>
    </row>
    <row r="3717" spans="1:6" s="7" customFormat="1" ht="18" customHeight="1" x14ac:dyDescent="0.25">
      <c r="A3717" s="60" t="s">
        <v>6519</v>
      </c>
      <c r="B3717" s="61" t="s">
        <v>6254</v>
      </c>
      <c r="C3717" s="61" t="s">
        <v>8847</v>
      </c>
      <c r="D3717" s="61" t="s">
        <v>1220</v>
      </c>
      <c r="E3717" s="146" t="s">
        <v>3015</v>
      </c>
      <c r="F3717" s="135"/>
    </row>
    <row r="3718" spans="1:6" s="7" customFormat="1" ht="18" customHeight="1" x14ac:dyDescent="0.25">
      <c r="A3718" s="58" t="s">
        <v>6519</v>
      </c>
      <c r="B3718" s="59" t="s">
        <v>6254</v>
      </c>
      <c r="C3718" s="59" t="s">
        <v>8847</v>
      </c>
      <c r="D3718" s="57" t="s">
        <v>3907</v>
      </c>
      <c r="E3718" s="141" t="s">
        <v>3915</v>
      </c>
      <c r="F3718" s="135"/>
    </row>
    <row r="3719" spans="1:6" s="7" customFormat="1" ht="18" customHeight="1" x14ac:dyDescent="0.25">
      <c r="A3719" s="58" t="s">
        <v>6519</v>
      </c>
      <c r="B3719" s="59" t="s">
        <v>6254</v>
      </c>
      <c r="C3719" s="59" t="s">
        <v>8847</v>
      </c>
      <c r="D3719" s="57" t="s">
        <v>3909</v>
      </c>
      <c r="E3719" s="141" t="s">
        <v>3916</v>
      </c>
      <c r="F3719" s="135"/>
    </row>
    <row r="3720" spans="1:6" s="7" customFormat="1" ht="18" customHeight="1" x14ac:dyDescent="0.25">
      <c r="A3720" s="58" t="s">
        <v>6519</v>
      </c>
      <c r="B3720" s="59" t="s">
        <v>6254</v>
      </c>
      <c r="C3720" s="59" t="s">
        <v>8847</v>
      </c>
      <c r="D3720" s="57" t="s">
        <v>3911</v>
      </c>
      <c r="E3720" s="141" t="s">
        <v>8344</v>
      </c>
      <c r="F3720" s="135"/>
    </row>
    <row r="3721" spans="1:6" s="7" customFormat="1" ht="18" customHeight="1" x14ac:dyDescent="0.25">
      <c r="A3721" s="58" t="s">
        <v>6519</v>
      </c>
      <c r="B3721" s="59" t="s">
        <v>6254</v>
      </c>
      <c r="C3721" s="59" t="s">
        <v>8847</v>
      </c>
      <c r="D3721" s="57" t="s">
        <v>3913</v>
      </c>
      <c r="E3721" s="141" t="s">
        <v>7456</v>
      </c>
      <c r="F3721" s="135"/>
    </row>
    <row r="3722" spans="1:6" s="7" customFormat="1" ht="18" customHeight="1" x14ac:dyDescent="0.25">
      <c r="A3722" s="58" t="s">
        <v>6519</v>
      </c>
      <c r="B3722" s="59" t="s">
        <v>6254</v>
      </c>
      <c r="C3722" s="59" t="s">
        <v>8847</v>
      </c>
      <c r="D3722" s="57" t="s">
        <v>9833</v>
      </c>
      <c r="E3722" s="141" t="s">
        <v>7457</v>
      </c>
      <c r="F3722" s="135"/>
    </row>
    <row r="3723" spans="1:6" s="7" customFormat="1" ht="18" customHeight="1" x14ac:dyDescent="0.25">
      <c r="A3723" s="60" t="s">
        <v>6519</v>
      </c>
      <c r="B3723" s="61" t="s">
        <v>6254</v>
      </c>
      <c r="C3723" s="61" t="s">
        <v>8847</v>
      </c>
      <c r="D3723" s="61" t="s">
        <v>9835</v>
      </c>
      <c r="E3723" s="146" t="s">
        <v>5714</v>
      </c>
      <c r="F3723" s="135"/>
    </row>
    <row r="3724" spans="1:6" s="7" customFormat="1" ht="18" customHeight="1" x14ac:dyDescent="0.25">
      <c r="A3724" s="56" t="s">
        <v>6519</v>
      </c>
      <c r="B3724" s="57" t="s">
        <v>6254</v>
      </c>
      <c r="C3724" s="59" t="s">
        <v>8847</v>
      </c>
      <c r="D3724" s="57" t="s">
        <v>9837</v>
      </c>
      <c r="E3724" s="141" t="s">
        <v>5715</v>
      </c>
      <c r="F3724" s="135"/>
    </row>
    <row r="3725" spans="1:6" s="7" customFormat="1" ht="18" customHeight="1" x14ac:dyDescent="0.25">
      <c r="A3725" s="56" t="s">
        <v>6519</v>
      </c>
      <c r="B3725" s="57" t="s">
        <v>6254</v>
      </c>
      <c r="C3725" s="59" t="s">
        <v>8847</v>
      </c>
      <c r="D3725" s="57" t="s">
        <v>9164</v>
      </c>
      <c r="E3725" s="141" t="s">
        <v>5716</v>
      </c>
      <c r="F3725" s="135"/>
    </row>
    <row r="3726" spans="1:6" s="7" customFormat="1" ht="18" customHeight="1" x14ac:dyDescent="0.25">
      <c r="A3726" s="56" t="s">
        <v>6519</v>
      </c>
      <c r="B3726" s="57" t="s">
        <v>6254</v>
      </c>
      <c r="C3726" s="59" t="s">
        <v>8847</v>
      </c>
      <c r="D3726" s="57" t="s">
        <v>3056</v>
      </c>
      <c r="E3726" s="141" t="s">
        <v>6598</v>
      </c>
      <c r="F3726" s="135"/>
    </row>
    <row r="3727" spans="1:6" s="7" customFormat="1" ht="18" customHeight="1" x14ac:dyDescent="0.25">
      <c r="A3727" s="56" t="s">
        <v>6519</v>
      </c>
      <c r="B3727" s="57" t="s">
        <v>6254</v>
      </c>
      <c r="C3727" s="59" t="s">
        <v>8847</v>
      </c>
      <c r="D3727" s="57" t="s">
        <v>7349</v>
      </c>
      <c r="E3727" s="141" t="s">
        <v>648</v>
      </c>
      <c r="F3727" s="135"/>
    </row>
    <row r="3728" spans="1:6" s="7" customFormat="1" ht="18" customHeight="1" x14ac:dyDescent="0.25">
      <c r="A3728" s="56" t="s">
        <v>6519</v>
      </c>
      <c r="B3728" s="57" t="s">
        <v>6254</v>
      </c>
      <c r="C3728" s="59" t="s">
        <v>8847</v>
      </c>
      <c r="D3728" s="57" t="s">
        <v>7954</v>
      </c>
      <c r="E3728" s="141" t="s">
        <v>649</v>
      </c>
      <c r="F3728" s="135"/>
    </row>
    <row r="3729" spans="1:6" s="7" customFormat="1" ht="18" customHeight="1" x14ac:dyDescent="0.25">
      <c r="A3729" s="54" t="s">
        <v>6519</v>
      </c>
      <c r="B3729" s="55" t="s">
        <v>6254</v>
      </c>
      <c r="C3729" s="55" t="s">
        <v>1331</v>
      </c>
      <c r="D3729" s="55" t="s">
        <v>9563</v>
      </c>
      <c r="E3729" s="120" t="s">
        <v>650</v>
      </c>
      <c r="F3729" s="135"/>
    </row>
    <row r="3730" spans="1:6" s="7" customFormat="1" ht="18" customHeight="1" x14ac:dyDescent="0.25">
      <c r="A3730" s="60" t="s">
        <v>6519</v>
      </c>
      <c r="B3730" s="61" t="s">
        <v>6254</v>
      </c>
      <c r="C3730" s="61" t="s">
        <v>1331</v>
      </c>
      <c r="D3730" s="61" t="s">
        <v>3002</v>
      </c>
      <c r="E3730" s="146" t="s">
        <v>1230</v>
      </c>
      <c r="F3730" s="135"/>
    </row>
    <row r="3731" spans="1:6" s="7" customFormat="1" ht="18" customHeight="1" x14ac:dyDescent="0.25">
      <c r="A3731" s="58" t="s">
        <v>6519</v>
      </c>
      <c r="B3731" s="59" t="s">
        <v>6254</v>
      </c>
      <c r="C3731" s="59" t="s">
        <v>1331</v>
      </c>
      <c r="D3731" s="59" t="s">
        <v>597</v>
      </c>
      <c r="E3731" s="155" t="s">
        <v>1231</v>
      </c>
      <c r="F3731" s="135"/>
    </row>
    <row r="3732" spans="1:6" s="7" customFormat="1" ht="18" customHeight="1" x14ac:dyDescent="0.25">
      <c r="A3732" s="56" t="s">
        <v>6519</v>
      </c>
      <c r="B3732" s="57" t="s">
        <v>6254</v>
      </c>
      <c r="C3732" s="57" t="s">
        <v>1331</v>
      </c>
      <c r="D3732" s="57" t="s">
        <v>2997</v>
      </c>
      <c r="E3732" s="141" t="s">
        <v>9166</v>
      </c>
      <c r="F3732" s="135"/>
    </row>
    <row r="3733" spans="1:6" s="7" customFormat="1" ht="18" customHeight="1" x14ac:dyDescent="0.25">
      <c r="A3733" s="56" t="s">
        <v>6519</v>
      </c>
      <c r="B3733" s="57" t="s">
        <v>6254</v>
      </c>
      <c r="C3733" s="57" t="s">
        <v>1331</v>
      </c>
      <c r="D3733" s="57" t="s">
        <v>3905</v>
      </c>
      <c r="E3733" s="141" t="s">
        <v>9167</v>
      </c>
      <c r="F3733" s="135"/>
    </row>
    <row r="3734" spans="1:6" s="7" customFormat="1" ht="18" customHeight="1" x14ac:dyDescent="0.25">
      <c r="A3734" s="56" t="s">
        <v>6519</v>
      </c>
      <c r="B3734" s="57" t="s">
        <v>6254</v>
      </c>
      <c r="C3734" s="57" t="s">
        <v>1331</v>
      </c>
      <c r="D3734" s="57" t="s">
        <v>2117</v>
      </c>
      <c r="E3734" s="141" t="s">
        <v>9349</v>
      </c>
      <c r="F3734" s="135"/>
    </row>
    <row r="3735" spans="1:6" s="7" customFormat="1" ht="18" customHeight="1" x14ac:dyDescent="0.25">
      <c r="A3735" s="56" t="s">
        <v>6519</v>
      </c>
      <c r="B3735" s="57" t="s">
        <v>6254</v>
      </c>
      <c r="C3735" s="57" t="s">
        <v>1331</v>
      </c>
      <c r="D3735" s="57" t="s">
        <v>2119</v>
      </c>
      <c r="E3735" s="141" t="s">
        <v>9350</v>
      </c>
      <c r="F3735" s="135"/>
    </row>
    <row r="3736" spans="1:6" s="7" customFormat="1" ht="18" customHeight="1" x14ac:dyDescent="0.25">
      <c r="A3736" s="60" t="s">
        <v>6519</v>
      </c>
      <c r="B3736" s="61" t="s">
        <v>6254</v>
      </c>
      <c r="C3736" s="61" t="s">
        <v>1331</v>
      </c>
      <c r="D3736" s="61" t="s">
        <v>7388</v>
      </c>
      <c r="E3736" s="146" t="s">
        <v>9838</v>
      </c>
      <c r="F3736" s="135"/>
    </row>
    <row r="3737" spans="1:6" s="7" customFormat="1" ht="18" customHeight="1" x14ac:dyDescent="0.25">
      <c r="A3737" s="58" t="s">
        <v>6519</v>
      </c>
      <c r="B3737" s="59" t="s">
        <v>6254</v>
      </c>
      <c r="C3737" s="59" t="s">
        <v>1331</v>
      </c>
      <c r="D3737" s="59" t="s">
        <v>6519</v>
      </c>
      <c r="E3737" s="155" t="s">
        <v>9360</v>
      </c>
      <c r="F3737" s="135"/>
    </row>
    <row r="3738" spans="1:6" s="7" customFormat="1" ht="18" customHeight="1" x14ac:dyDescent="0.25">
      <c r="A3738" s="56" t="s">
        <v>6519</v>
      </c>
      <c r="B3738" s="57" t="s">
        <v>6254</v>
      </c>
      <c r="C3738" s="57" t="s">
        <v>1331</v>
      </c>
      <c r="D3738" s="57" t="s">
        <v>6521</v>
      </c>
      <c r="E3738" s="141" t="s">
        <v>9361</v>
      </c>
      <c r="F3738" s="135"/>
    </row>
    <row r="3739" spans="1:6" s="7" customFormat="1" ht="18" customHeight="1" x14ac:dyDescent="0.25">
      <c r="A3739" s="56" t="s">
        <v>6519</v>
      </c>
      <c r="B3739" s="57" t="s">
        <v>6254</v>
      </c>
      <c r="C3739" s="57" t="s">
        <v>1331</v>
      </c>
      <c r="D3739" s="57" t="s">
        <v>5653</v>
      </c>
      <c r="E3739" s="141" t="s">
        <v>9362</v>
      </c>
      <c r="F3739" s="135"/>
    </row>
    <row r="3740" spans="1:6" s="7" customFormat="1" ht="18" customHeight="1" x14ac:dyDescent="0.25">
      <c r="A3740" s="56" t="s">
        <v>6519</v>
      </c>
      <c r="B3740" s="57" t="s">
        <v>6254</v>
      </c>
      <c r="C3740" s="57" t="s">
        <v>1331</v>
      </c>
      <c r="D3740" s="57" t="s">
        <v>4783</v>
      </c>
      <c r="E3740" s="141" t="s">
        <v>4788</v>
      </c>
      <c r="F3740" s="135"/>
    </row>
    <row r="3741" spans="1:6" s="7" customFormat="1" ht="18" customHeight="1" x14ac:dyDescent="0.25">
      <c r="A3741" s="56" t="s">
        <v>6519</v>
      </c>
      <c r="B3741" s="57" t="s">
        <v>6254</v>
      </c>
      <c r="C3741" s="57" t="s">
        <v>1331</v>
      </c>
      <c r="D3741" s="57" t="s">
        <v>1218</v>
      </c>
      <c r="E3741" s="141" t="s">
        <v>4789</v>
      </c>
      <c r="F3741" s="135"/>
    </row>
    <row r="3742" spans="1:6" s="7" customFormat="1" ht="18" customHeight="1" x14ac:dyDescent="0.25">
      <c r="A3742" s="60" t="s">
        <v>6519</v>
      </c>
      <c r="B3742" s="61" t="s">
        <v>6254</v>
      </c>
      <c r="C3742" s="61" t="s">
        <v>1331</v>
      </c>
      <c r="D3742" s="61" t="s">
        <v>1220</v>
      </c>
      <c r="E3742" s="146" t="s">
        <v>4790</v>
      </c>
      <c r="F3742" s="135"/>
    </row>
    <row r="3743" spans="1:6" s="7" customFormat="1" ht="18" customHeight="1" x14ac:dyDescent="0.25">
      <c r="A3743" s="58" t="s">
        <v>6519</v>
      </c>
      <c r="B3743" s="59" t="s">
        <v>6254</v>
      </c>
      <c r="C3743" s="59" t="s">
        <v>1331</v>
      </c>
      <c r="D3743" s="59" t="s">
        <v>3907</v>
      </c>
      <c r="E3743" s="155" t="s">
        <v>6530</v>
      </c>
      <c r="F3743" s="135"/>
    </row>
    <row r="3744" spans="1:6" s="7" customFormat="1" ht="18" customHeight="1" x14ac:dyDescent="0.25">
      <c r="A3744" s="56" t="s">
        <v>6519</v>
      </c>
      <c r="B3744" s="57" t="s">
        <v>6254</v>
      </c>
      <c r="C3744" s="57" t="s">
        <v>1331</v>
      </c>
      <c r="D3744" s="57" t="s">
        <v>3909</v>
      </c>
      <c r="E3744" s="141" t="s">
        <v>5658</v>
      </c>
      <c r="F3744" s="135"/>
    </row>
    <row r="3745" spans="1:6" s="7" customFormat="1" ht="18" customHeight="1" x14ac:dyDescent="0.25">
      <c r="A3745" s="56" t="s">
        <v>6519</v>
      </c>
      <c r="B3745" s="57" t="s">
        <v>6254</v>
      </c>
      <c r="C3745" s="57" t="s">
        <v>1331</v>
      </c>
      <c r="D3745" s="57" t="s">
        <v>3911</v>
      </c>
      <c r="E3745" s="141" t="s">
        <v>5659</v>
      </c>
      <c r="F3745" s="135"/>
    </row>
    <row r="3746" spans="1:6" s="7" customFormat="1" ht="18" customHeight="1" x14ac:dyDescent="0.25">
      <c r="A3746" s="56" t="s">
        <v>6519</v>
      </c>
      <c r="B3746" s="57" t="s">
        <v>6254</v>
      </c>
      <c r="C3746" s="57" t="s">
        <v>1331</v>
      </c>
      <c r="D3746" s="57" t="s">
        <v>3913</v>
      </c>
      <c r="E3746" s="141" t="s">
        <v>5660</v>
      </c>
      <c r="F3746" s="135"/>
    </row>
    <row r="3747" spans="1:6" s="7" customFormat="1" ht="18" customHeight="1" x14ac:dyDescent="0.25">
      <c r="A3747" s="56" t="s">
        <v>6519</v>
      </c>
      <c r="B3747" s="57" t="s">
        <v>6254</v>
      </c>
      <c r="C3747" s="57" t="s">
        <v>1331</v>
      </c>
      <c r="D3747" s="57" t="s">
        <v>9833</v>
      </c>
      <c r="E3747" s="141" t="s">
        <v>5673</v>
      </c>
      <c r="F3747" s="135"/>
    </row>
    <row r="3748" spans="1:6" s="7" customFormat="1" ht="18" customHeight="1" x14ac:dyDescent="0.25">
      <c r="A3748" s="54" t="s">
        <v>6519</v>
      </c>
      <c r="B3748" s="55" t="s">
        <v>6254</v>
      </c>
      <c r="C3748" s="55" t="s">
        <v>787</v>
      </c>
      <c r="D3748" s="55" t="s">
        <v>9563</v>
      </c>
      <c r="E3748" s="120" t="s">
        <v>6551</v>
      </c>
      <c r="F3748" s="135"/>
    </row>
    <row r="3749" spans="1:6" s="7" customFormat="1" ht="18" customHeight="1" x14ac:dyDescent="0.25">
      <c r="A3749" s="60" t="s">
        <v>6519</v>
      </c>
      <c r="B3749" s="61" t="s">
        <v>6254</v>
      </c>
      <c r="C3749" s="61" t="s">
        <v>787</v>
      </c>
      <c r="D3749" s="61" t="s">
        <v>3002</v>
      </c>
      <c r="E3749" s="146" t="s">
        <v>6552</v>
      </c>
      <c r="F3749" s="135"/>
    </row>
    <row r="3750" spans="1:6" s="7" customFormat="1" ht="18" customHeight="1" x14ac:dyDescent="0.25">
      <c r="A3750" s="56" t="s">
        <v>6519</v>
      </c>
      <c r="B3750" s="57" t="s">
        <v>6254</v>
      </c>
      <c r="C3750" s="57" t="s">
        <v>787</v>
      </c>
      <c r="D3750" s="57" t="s">
        <v>597</v>
      </c>
      <c r="E3750" s="141" t="s">
        <v>10085</v>
      </c>
      <c r="F3750" s="135"/>
    </row>
    <row r="3751" spans="1:6" s="7" customFormat="1" ht="18" customHeight="1" x14ac:dyDescent="0.25">
      <c r="A3751" s="56" t="s">
        <v>6519</v>
      </c>
      <c r="B3751" s="57" t="s">
        <v>6254</v>
      </c>
      <c r="C3751" s="57" t="s">
        <v>787</v>
      </c>
      <c r="D3751" s="57" t="s">
        <v>2997</v>
      </c>
      <c r="E3751" s="141" t="s">
        <v>8418</v>
      </c>
      <c r="F3751" s="135"/>
    </row>
    <row r="3752" spans="1:6" s="7" customFormat="1" ht="18" customHeight="1" x14ac:dyDescent="0.25">
      <c r="A3752" s="56" t="s">
        <v>6519</v>
      </c>
      <c r="B3752" s="57" t="s">
        <v>6254</v>
      </c>
      <c r="C3752" s="57" t="s">
        <v>787</v>
      </c>
      <c r="D3752" s="57" t="s">
        <v>3905</v>
      </c>
      <c r="E3752" s="141" t="s">
        <v>8419</v>
      </c>
      <c r="F3752" s="135"/>
    </row>
    <row r="3753" spans="1:6" s="7" customFormat="1" ht="18" customHeight="1" x14ac:dyDescent="0.25">
      <c r="A3753" s="56" t="s">
        <v>6519</v>
      </c>
      <c r="B3753" s="57" t="s">
        <v>6254</v>
      </c>
      <c r="C3753" s="57" t="s">
        <v>787</v>
      </c>
      <c r="D3753" s="57" t="s">
        <v>2117</v>
      </c>
      <c r="E3753" s="141" t="s">
        <v>6926</v>
      </c>
      <c r="F3753" s="135"/>
    </row>
    <row r="3754" spans="1:6" s="7" customFormat="1" ht="18" customHeight="1" x14ac:dyDescent="0.25">
      <c r="A3754" s="56" t="s">
        <v>6519</v>
      </c>
      <c r="B3754" s="57" t="s">
        <v>6254</v>
      </c>
      <c r="C3754" s="57" t="s">
        <v>787</v>
      </c>
      <c r="D3754" s="57" t="s">
        <v>2119</v>
      </c>
      <c r="E3754" s="141" t="s">
        <v>6927</v>
      </c>
      <c r="F3754" s="135"/>
    </row>
    <row r="3755" spans="1:6" s="7" customFormat="1" ht="18" customHeight="1" x14ac:dyDescent="0.25">
      <c r="A3755" s="60" t="s">
        <v>6519</v>
      </c>
      <c r="B3755" s="61" t="s">
        <v>6254</v>
      </c>
      <c r="C3755" s="61" t="s">
        <v>787</v>
      </c>
      <c r="D3755" s="61" t="s">
        <v>7388</v>
      </c>
      <c r="E3755" s="146" t="s">
        <v>7809</v>
      </c>
      <c r="F3755" s="135"/>
    </row>
    <row r="3756" spans="1:6" s="7" customFormat="1" ht="18" customHeight="1" x14ac:dyDescent="0.25">
      <c r="A3756" s="56" t="s">
        <v>6519</v>
      </c>
      <c r="B3756" s="57" t="s">
        <v>6254</v>
      </c>
      <c r="C3756" s="57" t="s">
        <v>787</v>
      </c>
      <c r="D3756" s="57" t="s">
        <v>6519</v>
      </c>
      <c r="E3756" s="141" t="s">
        <v>9365</v>
      </c>
      <c r="F3756" s="135"/>
    </row>
    <row r="3757" spans="1:6" s="7" customFormat="1" ht="18" customHeight="1" x14ac:dyDescent="0.25">
      <c r="A3757" s="56" t="s">
        <v>6519</v>
      </c>
      <c r="B3757" s="57" t="s">
        <v>6254</v>
      </c>
      <c r="C3757" s="57" t="s">
        <v>787</v>
      </c>
      <c r="D3757" s="57" t="s">
        <v>6521</v>
      </c>
      <c r="E3757" s="141" t="s">
        <v>9366</v>
      </c>
      <c r="F3757" s="135"/>
    </row>
    <row r="3758" spans="1:6" s="7" customFormat="1" ht="18" customHeight="1" x14ac:dyDescent="0.25">
      <c r="A3758" s="56" t="s">
        <v>6519</v>
      </c>
      <c r="B3758" s="57" t="s">
        <v>6254</v>
      </c>
      <c r="C3758" s="57" t="s">
        <v>787</v>
      </c>
      <c r="D3758" s="57" t="s">
        <v>5653</v>
      </c>
      <c r="E3758" s="141" t="s">
        <v>8304</v>
      </c>
      <c r="F3758" s="135"/>
    </row>
    <row r="3759" spans="1:6" s="7" customFormat="1" ht="18" customHeight="1" x14ac:dyDescent="0.25">
      <c r="A3759" s="56" t="s">
        <v>6519</v>
      </c>
      <c r="B3759" s="57" t="s">
        <v>6254</v>
      </c>
      <c r="C3759" s="57" t="s">
        <v>787</v>
      </c>
      <c r="D3759" s="57" t="s">
        <v>4783</v>
      </c>
      <c r="E3759" s="141" t="s">
        <v>8305</v>
      </c>
      <c r="F3759" s="135"/>
    </row>
    <row r="3760" spans="1:6" s="7" customFormat="1" ht="18" customHeight="1" x14ac:dyDescent="0.25">
      <c r="A3760" s="56" t="s">
        <v>6519</v>
      </c>
      <c r="B3760" s="57" t="s">
        <v>6254</v>
      </c>
      <c r="C3760" s="57" t="s">
        <v>787</v>
      </c>
      <c r="D3760" s="57" t="s">
        <v>1218</v>
      </c>
      <c r="E3760" s="141" t="s">
        <v>6524</v>
      </c>
      <c r="F3760" s="135"/>
    </row>
    <row r="3761" spans="1:6" s="7" customFormat="1" ht="18" customHeight="1" x14ac:dyDescent="0.25">
      <c r="A3761" s="60" t="s">
        <v>6519</v>
      </c>
      <c r="B3761" s="61" t="s">
        <v>6254</v>
      </c>
      <c r="C3761" s="61" t="s">
        <v>787</v>
      </c>
      <c r="D3761" s="61" t="s">
        <v>1220</v>
      </c>
      <c r="E3761" s="146" t="s">
        <v>7387</v>
      </c>
      <c r="F3761" s="135"/>
    </row>
    <row r="3762" spans="1:6" s="7" customFormat="1" ht="18" customHeight="1" x14ac:dyDescent="0.25">
      <c r="A3762" s="56" t="s">
        <v>6519</v>
      </c>
      <c r="B3762" s="57" t="s">
        <v>6254</v>
      </c>
      <c r="C3762" s="57" t="s">
        <v>787</v>
      </c>
      <c r="D3762" s="57" t="s">
        <v>3907</v>
      </c>
      <c r="E3762" s="141" t="s">
        <v>7219</v>
      </c>
      <c r="F3762" s="135"/>
    </row>
    <row r="3763" spans="1:6" s="7" customFormat="1" ht="18" customHeight="1" x14ac:dyDescent="0.25">
      <c r="A3763" s="56" t="s">
        <v>6519</v>
      </c>
      <c r="B3763" s="57" t="s">
        <v>6254</v>
      </c>
      <c r="C3763" s="57" t="s">
        <v>787</v>
      </c>
      <c r="D3763" s="57" t="s">
        <v>3909</v>
      </c>
      <c r="E3763" s="141" t="s">
        <v>7220</v>
      </c>
      <c r="F3763" s="135"/>
    </row>
    <row r="3764" spans="1:6" s="7" customFormat="1" ht="18" customHeight="1" x14ac:dyDescent="0.25">
      <c r="A3764" s="56" t="s">
        <v>6519</v>
      </c>
      <c r="B3764" s="57" t="s">
        <v>6254</v>
      </c>
      <c r="C3764" s="57" t="s">
        <v>787</v>
      </c>
      <c r="D3764" s="57" t="s">
        <v>3911</v>
      </c>
      <c r="E3764" s="141" t="s">
        <v>5480</v>
      </c>
      <c r="F3764" s="135"/>
    </row>
    <row r="3765" spans="1:6" s="7" customFormat="1" ht="18" customHeight="1" x14ac:dyDescent="0.25">
      <c r="A3765" s="56" t="s">
        <v>6519</v>
      </c>
      <c r="B3765" s="57" t="s">
        <v>6254</v>
      </c>
      <c r="C3765" s="57" t="s">
        <v>787</v>
      </c>
      <c r="D3765" s="57" t="s">
        <v>3913</v>
      </c>
      <c r="E3765" s="141" t="s">
        <v>7193</v>
      </c>
      <c r="F3765" s="135"/>
    </row>
    <row r="3766" spans="1:6" s="7" customFormat="1" ht="18" customHeight="1" x14ac:dyDescent="0.25">
      <c r="A3766" s="56" t="s">
        <v>6519</v>
      </c>
      <c r="B3766" s="57" t="s">
        <v>6254</v>
      </c>
      <c r="C3766" s="57" t="s">
        <v>787</v>
      </c>
      <c r="D3766" s="57" t="s">
        <v>9833</v>
      </c>
      <c r="E3766" s="141" t="s">
        <v>7232</v>
      </c>
      <c r="F3766" s="135"/>
    </row>
    <row r="3767" spans="1:6" s="7" customFormat="1" ht="18" customHeight="1" x14ac:dyDescent="0.25">
      <c r="A3767" s="60" t="s">
        <v>6519</v>
      </c>
      <c r="B3767" s="61" t="s">
        <v>6254</v>
      </c>
      <c r="C3767" s="61" t="s">
        <v>787</v>
      </c>
      <c r="D3767" s="61" t="s">
        <v>9835</v>
      </c>
      <c r="E3767" s="146" t="s">
        <v>5662</v>
      </c>
      <c r="F3767" s="135"/>
    </row>
    <row r="3768" spans="1:6" s="7" customFormat="1" ht="18" customHeight="1" x14ac:dyDescent="0.25">
      <c r="A3768" s="56" t="s">
        <v>6519</v>
      </c>
      <c r="B3768" s="57" t="s">
        <v>6254</v>
      </c>
      <c r="C3768" s="57" t="s">
        <v>787</v>
      </c>
      <c r="D3768" s="57" t="s">
        <v>9837</v>
      </c>
      <c r="E3768" s="141" t="s">
        <v>5663</v>
      </c>
      <c r="F3768" s="135"/>
    </row>
    <row r="3769" spans="1:6" s="7" customFormat="1" ht="18" customHeight="1" x14ac:dyDescent="0.25">
      <c r="A3769" s="56" t="s">
        <v>6519</v>
      </c>
      <c r="B3769" s="57" t="s">
        <v>6254</v>
      </c>
      <c r="C3769" s="57" t="s">
        <v>787</v>
      </c>
      <c r="D3769" s="57" t="s">
        <v>9164</v>
      </c>
      <c r="E3769" s="141" t="s">
        <v>5664</v>
      </c>
      <c r="F3769" s="135"/>
    </row>
    <row r="3770" spans="1:6" s="7" customFormat="1" ht="18" customHeight="1" x14ac:dyDescent="0.25">
      <c r="A3770" s="56" t="s">
        <v>6519</v>
      </c>
      <c r="B3770" s="57" t="s">
        <v>6254</v>
      </c>
      <c r="C3770" s="57" t="s">
        <v>787</v>
      </c>
      <c r="D3770" s="57" t="s">
        <v>3056</v>
      </c>
      <c r="E3770" s="141" t="s">
        <v>5665</v>
      </c>
      <c r="F3770" s="135"/>
    </row>
    <row r="3771" spans="1:6" s="7" customFormat="1" ht="18" customHeight="1" x14ac:dyDescent="0.25">
      <c r="A3771" s="56" t="s">
        <v>6519</v>
      </c>
      <c r="B3771" s="57" t="s">
        <v>6254</v>
      </c>
      <c r="C3771" s="57" t="s">
        <v>787</v>
      </c>
      <c r="D3771" s="57" t="s">
        <v>7349</v>
      </c>
      <c r="E3771" s="141" t="s">
        <v>5666</v>
      </c>
      <c r="F3771" s="135"/>
    </row>
    <row r="3772" spans="1:6" s="7" customFormat="1" ht="18" customHeight="1" x14ac:dyDescent="0.25">
      <c r="A3772" s="56" t="s">
        <v>6519</v>
      </c>
      <c r="B3772" s="57" t="s">
        <v>6254</v>
      </c>
      <c r="C3772" s="57" t="s">
        <v>787</v>
      </c>
      <c r="D3772" s="57" t="s">
        <v>7954</v>
      </c>
      <c r="E3772" s="141" t="s">
        <v>5667</v>
      </c>
      <c r="F3772" s="135"/>
    </row>
    <row r="3773" spans="1:6" s="7" customFormat="1" ht="18" customHeight="1" x14ac:dyDescent="0.25">
      <c r="A3773" s="60" t="s">
        <v>6519</v>
      </c>
      <c r="B3773" s="61" t="s">
        <v>6254</v>
      </c>
      <c r="C3773" s="61" t="s">
        <v>787</v>
      </c>
      <c r="D3773" s="61" t="s">
        <v>7956</v>
      </c>
      <c r="E3773" s="146" t="s">
        <v>7443</v>
      </c>
      <c r="F3773" s="135"/>
    </row>
    <row r="3774" spans="1:6" s="7" customFormat="1" ht="18" customHeight="1" x14ac:dyDescent="0.25">
      <c r="A3774" s="58" t="s">
        <v>6519</v>
      </c>
      <c r="B3774" s="59" t="s">
        <v>6254</v>
      </c>
      <c r="C3774" s="59" t="s">
        <v>787</v>
      </c>
      <c r="D3774" s="59" t="s">
        <v>7068</v>
      </c>
      <c r="E3774" s="155" t="s">
        <v>7234</v>
      </c>
      <c r="F3774" s="135"/>
    </row>
    <row r="3775" spans="1:6" s="7" customFormat="1" ht="18" customHeight="1" x14ac:dyDescent="0.25">
      <c r="A3775" s="56" t="s">
        <v>6519</v>
      </c>
      <c r="B3775" s="57" t="s">
        <v>6254</v>
      </c>
      <c r="C3775" s="57" t="s">
        <v>787</v>
      </c>
      <c r="D3775" s="57" t="s">
        <v>7070</v>
      </c>
      <c r="E3775" s="141" t="s">
        <v>7235</v>
      </c>
      <c r="F3775" s="135"/>
    </row>
    <row r="3776" spans="1:6" s="7" customFormat="1" ht="18" customHeight="1" x14ac:dyDescent="0.25">
      <c r="A3776" s="56" t="s">
        <v>6519</v>
      </c>
      <c r="B3776" s="57" t="s">
        <v>6254</v>
      </c>
      <c r="C3776" s="57" t="s">
        <v>787</v>
      </c>
      <c r="D3776" s="57" t="s">
        <v>5612</v>
      </c>
      <c r="E3776" s="141" t="s">
        <v>2183</v>
      </c>
      <c r="F3776" s="135"/>
    </row>
    <row r="3777" spans="1:6" s="7" customFormat="1" ht="18" customHeight="1" x14ac:dyDescent="0.25">
      <c r="A3777" s="56" t="s">
        <v>6519</v>
      </c>
      <c r="B3777" s="57" t="s">
        <v>6254</v>
      </c>
      <c r="C3777" s="57" t="s">
        <v>787</v>
      </c>
      <c r="D3777" s="57" t="s">
        <v>7551</v>
      </c>
      <c r="E3777" s="141" t="s">
        <v>2184</v>
      </c>
      <c r="F3777" s="135"/>
    </row>
    <row r="3778" spans="1:6" s="7" customFormat="1" ht="18" customHeight="1" x14ac:dyDescent="0.25">
      <c r="A3778" s="56" t="s">
        <v>6519</v>
      </c>
      <c r="B3778" s="57" t="s">
        <v>6254</v>
      </c>
      <c r="C3778" s="57" t="s">
        <v>787</v>
      </c>
      <c r="D3778" s="57" t="s">
        <v>7553</v>
      </c>
      <c r="E3778" s="141" t="s">
        <v>3960</v>
      </c>
      <c r="F3778" s="135"/>
    </row>
    <row r="3779" spans="1:6" s="7" customFormat="1" ht="18" customHeight="1" x14ac:dyDescent="0.25">
      <c r="A3779" s="60" t="s">
        <v>6519</v>
      </c>
      <c r="B3779" s="61" t="s">
        <v>6254</v>
      </c>
      <c r="C3779" s="61" t="s">
        <v>787</v>
      </c>
      <c r="D3779" s="61" t="s">
        <v>7555</v>
      </c>
      <c r="E3779" s="146" t="s">
        <v>3961</v>
      </c>
      <c r="F3779" s="135"/>
    </row>
    <row r="3780" spans="1:6" s="7" customFormat="1" ht="18" customHeight="1" x14ac:dyDescent="0.25">
      <c r="A3780" s="58" t="s">
        <v>6519</v>
      </c>
      <c r="B3780" s="59" t="s">
        <v>6254</v>
      </c>
      <c r="C3780" s="59" t="s">
        <v>787</v>
      </c>
      <c r="D3780" s="59" t="s">
        <v>7557</v>
      </c>
      <c r="E3780" s="155" t="s">
        <v>3962</v>
      </c>
      <c r="F3780" s="135"/>
    </row>
    <row r="3781" spans="1:6" s="7" customFormat="1" ht="18" customHeight="1" x14ac:dyDescent="0.25">
      <c r="A3781" s="56" t="s">
        <v>6519</v>
      </c>
      <c r="B3781" s="57" t="s">
        <v>6254</v>
      </c>
      <c r="C3781" s="57" t="s">
        <v>787</v>
      </c>
      <c r="D3781" s="57" t="s">
        <v>7559</v>
      </c>
      <c r="E3781" s="141" t="s">
        <v>3963</v>
      </c>
      <c r="F3781" s="135"/>
    </row>
    <row r="3782" spans="1:6" s="7" customFormat="1" ht="18" customHeight="1" x14ac:dyDescent="0.25">
      <c r="A3782" s="56" t="s">
        <v>6519</v>
      </c>
      <c r="B3782" s="57" t="s">
        <v>6254</v>
      </c>
      <c r="C3782" s="57" t="s">
        <v>787</v>
      </c>
      <c r="D3782" s="57" t="s">
        <v>7561</v>
      </c>
      <c r="E3782" s="141" t="s">
        <v>7237</v>
      </c>
      <c r="F3782" s="135"/>
    </row>
    <row r="3783" spans="1:6" s="7" customFormat="1" ht="18" customHeight="1" x14ac:dyDescent="0.25">
      <c r="A3783" s="56" t="s">
        <v>6519</v>
      </c>
      <c r="B3783" s="57" t="s">
        <v>6254</v>
      </c>
      <c r="C3783" s="57" t="s">
        <v>787</v>
      </c>
      <c r="D3783" s="57" t="s">
        <v>7563</v>
      </c>
      <c r="E3783" s="141" t="s">
        <v>7238</v>
      </c>
      <c r="F3783" s="135"/>
    </row>
    <row r="3784" spans="1:6" s="7" customFormat="1" ht="18" customHeight="1" x14ac:dyDescent="0.25">
      <c r="A3784" s="56" t="s">
        <v>6519</v>
      </c>
      <c r="B3784" s="57" t="s">
        <v>6254</v>
      </c>
      <c r="C3784" s="57" t="s">
        <v>787</v>
      </c>
      <c r="D3784" s="57" t="s">
        <v>7565</v>
      </c>
      <c r="E3784" s="141" t="s">
        <v>7239</v>
      </c>
      <c r="F3784" s="135"/>
    </row>
    <row r="3785" spans="1:6" s="7" customFormat="1" ht="18" customHeight="1" x14ac:dyDescent="0.25">
      <c r="A3785" s="60" t="s">
        <v>6519</v>
      </c>
      <c r="B3785" s="61" t="s">
        <v>6254</v>
      </c>
      <c r="C3785" s="61" t="s">
        <v>787</v>
      </c>
      <c r="D3785" s="61" t="s">
        <v>7567</v>
      </c>
      <c r="E3785" s="146" t="s">
        <v>7240</v>
      </c>
      <c r="F3785" s="135"/>
    </row>
    <row r="3786" spans="1:6" s="7" customFormat="1" ht="18" customHeight="1" x14ac:dyDescent="0.25">
      <c r="A3786" s="58" t="s">
        <v>6519</v>
      </c>
      <c r="B3786" s="59" t="s">
        <v>6254</v>
      </c>
      <c r="C3786" s="59" t="s">
        <v>787</v>
      </c>
      <c r="D3786" s="59" t="s">
        <v>493</v>
      </c>
      <c r="E3786" s="155" t="s">
        <v>7241</v>
      </c>
      <c r="F3786" s="135"/>
    </row>
    <row r="3787" spans="1:6" s="7" customFormat="1" ht="18" customHeight="1" x14ac:dyDescent="0.25">
      <c r="A3787" s="56" t="s">
        <v>6519</v>
      </c>
      <c r="B3787" s="57" t="s">
        <v>6254</v>
      </c>
      <c r="C3787" s="57" t="s">
        <v>787</v>
      </c>
      <c r="D3787" s="57" t="s">
        <v>729</v>
      </c>
      <c r="E3787" s="141" t="s">
        <v>8341</v>
      </c>
      <c r="F3787" s="135"/>
    </row>
    <row r="3788" spans="1:6" s="7" customFormat="1" ht="18" customHeight="1" x14ac:dyDescent="0.25">
      <c r="A3788" s="56" t="s">
        <v>6519</v>
      </c>
      <c r="B3788" s="57" t="s">
        <v>6254</v>
      </c>
      <c r="C3788" s="57" t="s">
        <v>787</v>
      </c>
      <c r="D3788" s="57" t="s">
        <v>1698</v>
      </c>
      <c r="E3788" s="141" t="s">
        <v>8342</v>
      </c>
      <c r="F3788" s="135"/>
    </row>
    <row r="3789" spans="1:6" s="7" customFormat="1" ht="18" customHeight="1" x14ac:dyDescent="0.25">
      <c r="A3789" s="56" t="s">
        <v>6519</v>
      </c>
      <c r="B3789" s="57" t="s">
        <v>6254</v>
      </c>
      <c r="C3789" s="57" t="s">
        <v>787</v>
      </c>
      <c r="D3789" s="57" t="s">
        <v>1700</v>
      </c>
      <c r="E3789" s="141" t="s">
        <v>10124</v>
      </c>
      <c r="F3789" s="135"/>
    </row>
    <row r="3790" spans="1:6" s="7" customFormat="1" ht="18" customHeight="1" x14ac:dyDescent="0.25">
      <c r="A3790" s="56" t="s">
        <v>6519</v>
      </c>
      <c r="B3790" s="57" t="s">
        <v>6254</v>
      </c>
      <c r="C3790" s="57" t="s">
        <v>787</v>
      </c>
      <c r="D3790" s="57" t="s">
        <v>1702</v>
      </c>
      <c r="E3790" s="141" t="s">
        <v>10125</v>
      </c>
      <c r="F3790" s="135"/>
    </row>
    <row r="3791" spans="1:6" s="7" customFormat="1" ht="18" customHeight="1" x14ac:dyDescent="0.25">
      <c r="A3791" s="50">
        <v>22</v>
      </c>
      <c r="B3791" s="51">
        <v>0</v>
      </c>
      <c r="C3791" s="51">
        <v>0</v>
      </c>
      <c r="D3791" s="51" t="s">
        <v>9563</v>
      </c>
      <c r="E3791" s="139" t="s">
        <v>10126</v>
      </c>
      <c r="F3791" s="135"/>
    </row>
    <row r="3792" spans="1:6" s="7" customFormat="1" ht="18" customHeight="1" x14ac:dyDescent="0.25">
      <c r="A3792" s="52">
        <v>22</v>
      </c>
      <c r="B3792" s="53">
        <v>1</v>
      </c>
      <c r="C3792" s="53">
        <v>0</v>
      </c>
      <c r="D3792" s="53" t="s">
        <v>9563</v>
      </c>
      <c r="E3792" s="140" t="s">
        <v>10127</v>
      </c>
      <c r="F3792" s="135"/>
    </row>
    <row r="3793" spans="1:6" s="7" customFormat="1" ht="18" customHeight="1" x14ac:dyDescent="0.25">
      <c r="A3793" s="54">
        <v>22</v>
      </c>
      <c r="B3793" s="55">
        <v>1</v>
      </c>
      <c r="C3793" s="55">
        <v>1</v>
      </c>
      <c r="D3793" s="55" t="s">
        <v>9563</v>
      </c>
      <c r="E3793" s="120" t="s">
        <v>10128</v>
      </c>
      <c r="F3793" s="135"/>
    </row>
    <row r="3794" spans="1:6" s="7" customFormat="1" ht="18" customHeight="1" x14ac:dyDescent="0.25">
      <c r="A3794" s="56">
        <v>22</v>
      </c>
      <c r="B3794" s="57">
        <v>1</v>
      </c>
      <c r="C3794" s="57">
        <v>1</v>
      </c>
      <c r="D3794" s="57" t="s">
        <v>600</v>
      </c>
      <c r="E3794" s="141" t="s">
        <v>10129</v>
      </c>
      <c r="F3794" s="135"/>
    </row>
    <row r="3795" spans="1:6" s="7" customFormat="1" ht="18" customHeight="1" x14ac:dyDescent="0.25">
      <c r="A3795" s="56">
        <v>22</v>
      </c>
      <c r="B3795" s="57">
        <v>1</v>
      </c>
      <c r="C3795" s="57">
        <v>1</v>
      </c>
      <c r="D3795" s="57" t="s">
        <v>602</v>
      </c>
      <c r="E3795" s="141" t="s">
        <v>10130</v>
      </c>
      <c r="F3795" s="135"/>
    </row>
    <row r="3796" spans="1:6" s="7" customFormat="1" ht="18" customHeight="1" x14ac:dyDescent="0.25">
      <c r="A3796" s="56">
        <v>22</v>
      </c>
      <c r="B3796" s="57">
        <v>1</v>
      </c>
      <c r="C3796" s="57">
        <v>1</v>
      </c>
      <c r="D3796" s="57" t="s">
        <v>604</v>
      </c>
      <c r="E3796" s="141" t="s">
        <v>10131</v>
      </c>
      <c r="F3796" s="135"/>
    </row>
    <row r="3797" spans="1:6" s="7" customFormat="1" ht="18" customHeight="1" x14ac:dyDescent="0.25">
      <c r="A3797" s="56">
        <v>22</v>
      </c>
      <c r="B3797" s="57">
        <v>1</v>
      </c>
      <c r="C3797" s="57">
        <v>1</v>
      </c>
      <c r="D3797" s="57" t="s">
        <v>606</v>
      </c>
      <c r="E3797" s="141" t="s">
        <v>10132</v>
      </c>
      <c r="F3797" s="135"/>
    </row>
    <row r="3798" spans="1:6" s="7" customFormat="1" ht="18" customHeight="1" x14ac:dyDescent="0.25">
      <c r="A3798" s="56">
        <v>22</v>
      </c>
      <c r="B3798" s="57">
        <v>1</v>
      </c>
      <c r="C3798" s="57">
        <v>1</v>
      </c>
      <c r="D3798" s="57" t="s">
        <v>5216</v>
      </c>
      <c r="E3798" s="141" t="s">
        <v>10133</v>
      </c>
      <c r="F3798" s="135"/>
    </row>
    <row r="3799" spans="1:6" s="7" customFormat="1" ht="18" customHeight="1" x14ac:dyDescent="0.25">
      <c r="A3799" s="54">
        <v>22</v>
      </c>
      <c r="B3799" s="55">
        <v>1</v>
      </c>
      <c r="C3799" s="55">
        <v>2</v>
      </c>
      <c r="D3799" s="55" t="s">
        <v>9563</v>
      </c>
      <c r="E3799" s="120" t="s">
        <v>10134</v>
      </c>
      <c r="F3799" s="135"/>
    </row>
    <row r="3800" spans="1:6" s="7" customFormat="1" ht="18" customHeight="1" x14ac:dyDescent="0.25">
      <c r="A3800" s="56">
        <v>22</v>
      </c>
      <c r="B3800" s="57">
        <v>1</v>
      </c>
      <c r="C3800" s="57">
        <v>2</v>
      </c>
      <c r="D3800" s="57" t="s">
        <v>600</v>
      </c>
      <c r="E3800" s="141" t="s">
        <v>10135</v>
      </c>
      <c r="F3800" s="135"/>
    </row>
    <row r="3801" spans="1:6" s="7" customFormat="1" ht="18" customHeight="1" x14ac:dyDescent="0.25">
      <c r="A3801" s="56">
        <v>22</v>
      </c>
      <c r="B3801" s="57">
        <v>1</v>
      </c>
      <c r="C3801" s="57">
        <v>2</v>
      </c>
      <c r="D3801" s="57" t="s">
        <v>602</v>
      </c>
      <c r="E3801" s="141" t="s">
        <v>10118</v>
      </c>
      <c r="F3801" s="135"/>
    </row>
    <row r="3802" spans="1:6" s="7" customFormat="1" ht="18" customHeight="1" x14ac:dyDescent="0.25">
      <c r="A3802" s="56">
        <v>22</v>
      </c>
      <c r="B3802" s="57">
        <v>1</v>
      </c>
      <c r="C3802" s="57">
        <v>2</v>
      </c>
      <c r="D3802" s="57" t="s">
        <v>604</v>
      </c>
      <c r="E3802" s="141" t="s">
        <v>10119</v>
      </c>
      <c r="F3802" s="135"/>
    </row>
    <row r="3803" spans="1:6" s="7" customFormat="1" ht="18" customHeight="1" x14ac:dyDescent="0.25">
      <c r="A3803" s="56">
        <v>22</v>
      </c>
      <c r="B3803" s="57">
        <v>1</v>
      </c>
      <c r="C3803" s="57">
        <v>2</v>
      </c>
      <c r="D3803" s="57" t="s">
        <v>606</v>
      </c>
      <c r="E3803" s="141" t="s">
        <v>9212</v>
      </c>
      <c r="F3803" s="135"/>
    </row>
    <row r="3804" spans="1:6" s="7" customFormat="1" ht="18" customHeight="1" x14ac:dyDescent="0.25">
      <c r="A3804" s="56">
        <v>22</v>
      </c>
      <c r="B3804" s="57">
        <v>1</v>
      </c>
      <c r="C3804" s="57">
        <v>2</v>
      </c>
      <c r="D3804" s="57" t="s">
        <v>5216</v>
      </c>
      <c r="E3804" s="141" t="s">
        <v>9213</v>
      </c>
      <c r="F3804" s="135"/>
    </row>
    <row r="3805" spans="1:6" s="7" customFormat="1" ht="18" customHeight="1" x14ac:dyDescent="0.25">
      <c r="A3805" s="54">
        <v>22</v>
      </c>
      <c r="B3805" s="55">
        <v>1</v>
      </c>
      <c r="C3805" s="55">
        <v>3</v>
      </c>
      <c r="D3805" s="55" t="s">
        <v>9563</v>
      </c>
      <c r="E3805" s="120" t="s">
        <v>9214</v>
      </c>
      <c r="F3805" s="135"/>
    </row>
    <row r="3806" spans="1:6" s="7" customFormat="1" ht="18" customHeight="1" x14ac:dyDescent="0.25">
      <c r="A3806" s="56">
        <v>22</v>
      </c>
      <c r="B3806" s="57">
        <v>1</v>
      </c>
      <c r="C3806" s="57">
        <v>3</v>
      </c>
      <c r="D3806" s="57" t="s">
        <v>600</v>
      </c>
      <c r="E3806" s="141" t="s">
        <v>9215</v>
      </c>
      <c r="F3806" s="135"/>
    </row>
    <row r="3807" spans="1:6" s="7" customFormat="1" ht="18" customHeight="1" x14ac:dyDescent="0.25">
      <c r="A3807" s="56">
        <v>22</v>
      </c>
      <c r="B3807" s="57">
        <v>1</v>
      </c>
      <c r="C3807" s="57">
        <v>3</v>
      </c>
      <c r="D3807" s="57" t="s">
        <v>602</v>
      </c>
      <c r="E3807" s="141" t="s">
        <v>9216</v>
      </c>
      <c r="F3807" s="135"/>
    </row>
    <row r="3808" spans="1:6" s="7" customFormat="1" ht="18" customHeight="1" x14ac:dyDescent="0.25">
      <c r="A3808" s="56">
        <v>22</v>
      </c>
      <c r="B3808" s="57">
        <v>1</v>
      </c>
      <c r="C3808" s="57">
        <v>3</v>
      </c>
      <c r="D3808" s="57" t="s">
        <v>604</v>
      </c>
      <c r="E3808" s="141" t="s">
        <v>9217</v>
      </c>
      <c r="F3808" s="135"/>
    </row>
    <row r="3809" spans="1:6" s="7" customFormat="1" ht="18" customHeight="1" x14ac:dyDescent="0.25">
      <c r="A3809" s="56">
        <v>22</v>
      </c>
      <c r="B3809" s="57">
        <v>1</v>
      </c>
      <c r="C3809" s="57">
        <v>3</v>
      </c>
      <c r="D3809" s="57" t="s">
        <v>606</v>
      </c>
      <c r="E3809" s="141" t="s">
        <v>9218</v>
      </c>
      <c r="F3809" s="135"/>
    </row>
    <row r="3810" spans="1:6" s="7" customFormat="1" ht="18" customHeight="1" x14ac:dyDescent="0.25">
      <c r="A3810" s="56">
        <v>22</v>
      </c>
      <c r="B3810" s="57">
        <v>1</v>
      </c>
      <c r="C3810" s="57">
        <v>3</v>
      </c>
      <c r="D3810" s="57" t="s">
        <v>5216</v>
      </c>
      <c r="E3810" s="141" t="s">
        <v>9219</v>
      </c>
      <c r="F3810" s="135"/>
    </row>
    <row r="3811" spans="1:6" s="7" customFormat="1" ht="18" customHeight="1" x14ac:dyDescent="0.25">
      <c r="A3811" s="54">
        <v>22</v>
      </c>
      <c r="B3811" s="55">
        <v>1</v>
      </c>
      <c r="C3811" s="55">
        <v>4</v>
      </c>
      <c r="D3811" s="55" t="s">
        <v>9563</v>
      </c>
      <c r="E3811" s="120" t="s">
        <v>9220</v>
      </c>
      <c r="F3811" s="135"/>
    </row>
    <row r="3812" spans="1:6" s="7" customFormat="1" ht="18" customHeight="1" x14ac:dyDescent="0.25">
      <c r="A3812" s="56">
        <v>22</v>
      </c>
      <c r="B3812" s="57">
        <v>1</v>
      </c>
      <c r="C3812" s="57">
        <v>4</v>
      </c>
      <c r="D3812" s="57" t="s">
        <v>600</v>
      </c>
      <c r="E3812" s="141" t="s">
        <v>9221</v>
      </c>
      <c r="F3812" s="135"/>
    </row>
    <row r="3813" spans="1:6" s="7" customFormat="1" ht="18" customHeight="1" x14ac:dyDescent="0.25">
      <c r="A3813" s="56">
        <v>22</v>
      </c>
      <c r="B3813" s="57">
        <v>1</v>
      </c>
      <c r="C3813" s="57">
        <v>4</v>
      </c>
      <c r="D3813" s="57" t="s">
        <v>602</v>
      </c>
      <c r="E3813" s="141" t="s">
        <v>9222</v>
      </c>
      <c r="F3813" s="135"/>
    </row>
    <row r="3814" spans="1:6" s="7" customFormat="1" ht="18" customHeight="1" x14ac:dyDescent="0.25">
      <c r="A3814" s="56">
        <v>22</v>
      </c>
      <c r="B3814" s="57">
        <v>1</v>
      </c>
      <c r="C3814" s="57">
        <v>4</v>
      </c>
      <c r="D3814" s="57" t="s">
        <v>604</v>
      </c>
      <c r="E3814" s="141" t="s">
        <v>8338</v>
      </c>
      <c r="F3814" s="135"/>
    </row>
    <row r="3815" spans="1:6" s="7" customFormat="1" ht="18" customHeight="1" x14ac:dyDescent="0.25">
      <c r="A3815" s="56">
        <v>22</v>
      </c>
      <c r="B3815" s="57">
        <v>1</v>
      </c>
      <c r="C3815" s="57">
        <v>4</v>
      </c>
      <c r="D3815" s="57" t="s">
        <v>606</v>
      </c>
      <c r="E3815" s="141" t="s">
        <v>8339</v>
      </c>
      <c r="F3815" s="135"/>
    </row>
    <row r="3816" spans="1:6" s="7" customFormat="1" ht="18" customHeight="1" x14ac:dyDescent="0.25">
      <c r="A3816" s="56">
        <v>22</v>
      </c>
      <c r="B3816" s="57">
        <v>1</v>
      </c>
      <c r="C3816" s="57">
        <v>4</v>
      </c>
      <c r="D3816" s="57" t="s">
        <v>5216</v>
      </c>
      <c r="E3816" s="141" t="s">
        <v>8340</v>
      </c>
      <c r="F3816" s="135"/>
    </row>
    <row r="3817" spans="1:6" s="7" customFormat="1" ht="18" customHeight="1" x14ac:dyDescent="0.25">
      <c r="A3817" s="54">
        <v>22</v>
      </c>
      <c r="B3817" s="55">
        <v>1</v>
      </c>
      <c r="C3817" s="55">
        <v>5</v>
      </c>
      <c r="D3817" s="55" t="s">
        <v>9563</v>
      </c>
      <c r="E3817" s="120" t="s">
        <v>8121</v>
      </c>
      <c r="F3817" s="135"/>
    </row>
    <row r="3818" spans="1:6" s="7" customFormat="1" ht="18" customHeight="1" x14ac:dyDescent="0.25">
      <c r="A3818" s="56">
        <v>22</v>
      </c>
      <c r="B3818" s="57">
        <v>1</v>
      </c>
      <c r="C3818" s="57">
        <v>5</v>
      </c>
      <c r="D3818" s="57" t="s">
        <v>600</v>
      </c>
      <c r="E3818" s="141" t="s">
        <v>8122</v>
      </c>
      <c r="F3818" s="135"/>
    </row>
    <row r="3819" spans="1:6" s="7" customFormat="1" ht="18" customHeight="1" x14ac:dyDescent="0.25">
      <c r="A3819" s="56">
        <v>22</v>
      </c>
      <c r="B3819" s="57">
        <v>1</v>
      </c>
      <c r="C3819" s="57">
        <v>5</v>
      </c>
      <c r="D3819" s="57" t="s">
        <v>602</v>
      </c>
      <c r="E3819" s="141" t="s">
        <v>8123</v>
      </c>
      <c r="F3819" s="135"/>
    </row>
    <row r="3820" spans="1:6" s="7" customFormat="1" ht="18" customHeight="1" x14ac:dyDescent="0.25">
      <c r="A3820" s="56">
        <v>22</v>
      </c>
      <c r="B3820" s="57">
        <v>1</v>
      </c>
      <c r="C3820" s="57">
        <v>5</v>
      </c>
      <c r="D3820" s="57" t="s">
        <v>604</v>
      </c>
      <c r="E3820" s="141" t="s">
        <v>8124</v>
      </c>
      <c r="F3820" s="135"/>
    </row>
    <row r="3821" spans="1:6" s="7" customFormat="1" ht="18" customHeight="1" x14ac:dyDescent="0.25">
      <c r="A3821" s="56">
        <v>22</v>
      </c>
      <c r="B3821" s="57">
        <v>1</v>
      </c>
      <c r="C3821" s="57">
        <v>5</v>
      </c>
      <c r="D3821" s="57" t="s">
        <v>606</v>
      </c>
      <c r="E3821" s="141" t="s">
        <v>8125</v>
      </c>
      <c r="F3821" s="135"/>
    </row>
    <row r="3822" spans="1:6" s="7" customFormat="1" ht="18" customHeight="1" x14ac:dyDescent="0.25">
      <c r="A3822" s="56">
        <v>22</v>
      </c>
      <c r="B3822" s="57">
        <v>1</v>
      </c>
      <c r="C3822" s="57">
        <v>5</v>
      </c>
      <c r="D3822" s="57" t="s">
        <v>5216</v>
      </c>
      <c r="E3822" s="141" t="s">
        <v>3179</v>
      </c>
      <c r="F3822" s="135"/>
    </row>
    <row r="3823" spans="1:6" s="7" customFormat="1" ht="18" customHeight="1" x14ac:dyDescent="0.25">
      <c r="A3823" s="54">
        <v>22</v>
      </c>
      <c r="B3823" s="55">
        <v>1</v>
      </c>
      <c r="C3823" s="55">
        <v>6</v>
      </c>
      <c r="D3823" s="55" t="s">
        <v>9563</v>
      </c>
      <c r="E3823" s="120" t="s">
        <v>3180</v>
      </c>
      <c r="F3823" s="135"/>
    </row>
    <row r="3824" spans="1:6" s="7" customFormat="1" ht="18" customHeight="1" x14ac:dyDescent="0.25">
      <c r="A3824" s="56">
        <v>22</v>
      </c>
      <c r="B3824" s="57">
        <v>1</v>
      </c>
      <c r="C3824" s="57">
        <v>6</v>
      </c>
      <c r="D3824" s="57" t="s">
        <v>600</v>
      </c>
      <c r="E3824" s="141" t="s">
        <v>3181</v>
      </c>
      <c r="F3824" s="135"/>
    </row>
    <row r="3825" spans="1:6" s="7" customFormat="1" ht="18" customHeight="1" x14ac:dyDescent="0.25">
      <c r="A3825" s="56">
        <v>22</v>
      </c>
      <c r="B3825" s="57">
        <v>1</v>
      </c>
      <c r="C3825" s="57">
        <v>6</v>
      </c>
      <c r="D3825" s="57" t="s">
        <v>602</v>
      </c>
      <c r="E3825" s="141" t="s">
        <v>4093</v>
      </c>
      <c r="F3825" s="135"/>
    </row>
    <row r="3826" spans="1:6" s="7" customFormat="1" ht="18" customHeight="1" x14ac:dyDescent="0.25">
      <c r="A3826" s="56">
        <v>22</v>
      </c>
      <c r="B3826" s="57">
        <v>1</v>
      </c>
      <c r="C3826" s="57">
        <v>6</v>
      </c>
      <c r="D3826" s="57" t="s">
        <v>604</v>
      </c>
      <c r="E3826" s="141" t="s">
        <v>4094</v>
      </c>
      <c r="F3826" s="135"/>
    </row>
    <row r="3827" spans="1:6" s="7" customFormat="1" ht="18" customHeight="1" x14ac:dyDescent="0.25">
      <c r="A3827" s="56">
        <v>22</v>
      </c>
      <c r="B3827" s="57">
        <v>1</v>
      </c>
      <c r="C3827" s="57">
        <v>6</v>
      </c>
      <c r="D3827" s="57" t="s">
        <v>606</v>
      </c>
      <c r="E3827" s="141" t="s">
        <v>4095</v>
      </c>
      <c r="F3827" s="135"/>
    </row>
    <row r="3828" spans="1:6" s="7" customFormat="1" ht="18" customHeight="1" x14ac:dyDescent="0.25">
      <c r="A3828" s="56">
        <v>22</v>
      </c>
      <c r="B3828" s="57">
        <v>1</v>
      </c>
      <c r="C3828" s="57">
        <v>6</v>
      </c>
      <c r="D3828" s="57" t="s">
        <v>5216</v>
      </c>
      <c r="E3828" s="141" t="s">
        <v>4096</v>
      </c>
      <c r="F3828" s="135"/>
    </row>
    <row r="3829" spans="1:6" s="7" customFormat="1" ht="18" customHeight="1" x14ac:dyDescent="0.25">
      <c r="A3829" s="54" t="s">
        <v>6521</v>
      </c>
      <c r="B3829" s="55" t="s">
        <v>598</v>
      </c>
      <c r="C3829" s="55" t="s">
        <v>7134</v>
      </c>
      <c r="D3829" s="55" t="s">
        <v>9563</v>
      </c>
      <c r="E3829" s="120" t="s">
        <v>4097</v>
      </c>
      <c r="F3829" s="135"/>
    </row>
    <row r="3830" spans="1:6" s="7" customFormat="1" ht="18" customHeight="1" x14ac:dyDescent="0.25">
      <c r="A3830" s="56" t="s">
        <v>6521</v>
      </c>
      <c r="B3830" s="57" t="s">
        <v>598</v>
      </c>
      <c r="C3830" s="57" t="s">
        <v>7134</v>
      </c>
      <c r="D3830" s="57" t="s">
        <v>600</v>
      </c>
      <c r="E3830" s="141" t="s">
        <v>4098</v>
      </c>
      <c r="F3830" s="135"/>
    </row>
    <row r="3831" spans="1:6" s="7" customFormat="1" ht="18" customHeight="1" x14ac:dyDescent="0.25">
      <c r="A3831" s="56" t="s">
        <v>6521</v>
      </c>
      <c r="B3831" s="57" t="s">
        <v>598</v>
      </c>
      <c r="C3831" s="57" t="s">
        <v>7134</v>
      </c>
      <c r="D3831" s="57" t="s">
        <v>602</v>
      </c>
      <c r="E3831" s="141" t="s">
        <v>736</v>
      </c>
      <c r="F3831" s="135"/>
    </row>
    <row r="3832" spans="1:6" s="7" customFormat="1" ht="18" customHeight="1" x14ac:dyDescent="0.25">
      <c r="A3832" s="56" t="s">
        <v>6521</v>
      </c>
      <c r="B3832" s="57" t="s">
        <v>598</v>
      </c>
      <c r="C3832" s="57" t="s">
        <v>7134</v>
      </c>
      <c r="D3832" s="57" t="s">
        <v>604</v>
      </c>
      <c r="E3832" s="141" t="s">
        <v>737</v>
      </c>
      <c r="F3832" s="135"/>
    </row>
    <row r="3833" spans="1:6" s="7" customFormat="1" ht="18" customHeight="1" x14ac:dyDescent="0.25">
      <c r="A3833" s="56" t="s">
        <v>6521</v>
      </c>
      <c r="B3833" s="57" t="s">
        <v>598</v>
      </c>
      <c r="C3833" s="57" t="s">
        <v>7134</v>
      </c>
      <c r="D3833" s="57" t="s">
        <v>606</v>
      </c>
      <c r="E3833" s="141" t="s">
        <v>738</v>
      </c>
      <c r="F3833" s="135"/>
    </row>
    <row r="3834" spans="1:6" s="7" customFormat="1" ht="18" customHeight="1" x14ac:dyDescent="0.25">
      <c r="A3834" s="56" t="s">
        <v>6521</v>
      </c>
      <c r="B3834" s="57" t="s">
        <v>598</v>
      </c>
      <c r="C3834" s="57" t="s">
        <v>7134</v>
      </c>
      <c r="D3834" s="57" t="s">
        <v>5216</v>
      </c>
      <c r="E3834" s="141" t="s">
        <v>523</v>
      </c>
      <c r="F3834" s="135"/>
    </row>
    <row r="3835" spans="1:6" s="7" customFormat="1" ht="18" customHeight="1" x14ac:dyDescent="0.25">
      <c r="A3835" s="54" t="s">
        <v>6521</v>
      </c>
      <c r="B3835" s="55" t="s">
        <v>598</v>
      </c>
      <c r="C3835" s="55" t="s">
        <v>524</v>
      </c>
      <c r="D3835" s="55" t="s">
        <v>9563</v>
      </c>
      <c r="E3835" s="120" t="s">
        <v>525</v>
      </c>
      <c r="F3835" s="135"/>
    </row>
    <row r="3836" spans="1:6" s="7" customFormat="1" ht="18" customHeight="1" x14ac:dyDescent="0.25">
      <c r="A3836" s="56" t="s">
        <v>6521</v>
      </c>
      <c r="B3836" s="57" t="s">
        <v>598</v>
      </c>
      <c r="C3836" s="57" t="s">
        <v>524</v>
      </c>
      <c r="D3836" s="57" t="s">
        <v>600</v>
      </c>
      <c r="E3836" s="141" t="s">
        <v>8493</v>
      </c>
      <c r="F3836" s="135"/>
    </row>
    <row r="3837" spans="1:6" s="7" customFormat="1" ht="18" customHeight="1" x14ac:dyDescent="0.25">
      <c r="A3837" s="56" t="s">
        <v>6521</v>
      </c>
      <c r="B3837" s="57" t="s">
        <v>598</v>
      </c>
      <c r="C3837" s="57" t="s">
        <v>524</v>
      </c>
      <c r="D3837" s="57" t="s">
        <v>602</v>
      </c>
      <c r="E3837" s="141" t="s">
        <v>8494</v>
      </c>
      <c r="F3837" s="135"/>
    </row>
    <row r="3838" spans="1:6" s="7" customFormat="1" ht="18" customHeight="1" x14ac:dyDescent="0.25">
      <c r="A3838" s="56" t="s">
        <v>6521</v>
      </c>
      <c r="B3838" s="57" t="s">
        <v>598</v>
      </c>
      <c r="C3838" s="57" t="s">
        <v>524</v>
      </c>
      <c r="D3838" s="57" t="s">
        <v>604</v>
      </c>
      <c r="E3838" s="141" t="s">
        <v>8495</v>
      </c>
      <c r="F3838" s="135"/>
    </row>
    <row r="3839" spans="1:6" s="7" customFormat="1" ht="18" customHeight="1" x14ac:dyDescent="0.25">
      <c r="A3839" s="56" t="s">
        <v>6521</v>
      </c>
      <c r="B3839" s="57" t="s">
        <v>598</v>
      </c>
      <c r="C3839" s="57" t="s">
        <v>524</v>
      </c>
      <c r="D3839" s="57" t="s">
        <v>606</v>
      </c>
      <c r="E3839" s="141" t="s">
        <v>8496</v>
      </c>
      <c r="F3839" s="135"/>
    </row>
    <row r="3840" spans="1:6" s="7" customFormat="1" ht="18" customHeight="1" x14ac:dyDescent="0.25">
      <c r="A3840" s="56" t="s">
        <v>6521</v>
      </c>
      <c r="B3840" s="57" t="s">
        <v>598</v>
      </c>
      <c r="C3840" s="57" t="s">
        <v>524</v>
      </c>
      <c r="D3840" s="57" t="s">
        <v>5216</v>
      </c>
      <c r="E3840" s="141" t="s">
        <v>8497</v>
      </c>
      <c r="F3840" s="135"/>
    </row>
    <row r="3841" spans="1:6" s="7" customFormat="1" ht="18" customHeight="1" x14ac:dyDescent="0.25">
      <c r="A3841" s="52">
        <v>22</v>
      </c>
      <c r="B3841" s="53">
        <v>2</v>
      </c>
      <c r="C3841" s="53">
        <v>0</v>
      </c>
      <c r="D3841" s="53" t="s">
        <v>9563</v>
      </c>
      <c r="E3841" s="140" t="s">
        <v>8498</v>
      </c>
      <c r="F3841" s="135"/>
    </row>
    <row r="3842" spans="1:6" s="7" customFormat="1" ht="18" customHeight="1" x14ac:dyDescent="0.25">
      <c r="A3842" s="54">
        <v>22</v>
      </c>
      <c r="B3842" s="55">
        <v>2</v>
      </c>
      <c r="C3842" s="55">
        <v>1</v>
      </c>
      <c r="D3842" s="55" t="s">
        <v>9563</v>
      </c>
      <c r="E3842" s="120" t="s">
        <v>8499</v>
      </c>
      <c r="F3842" s="135"/>
    </row>
    <row r="3843" spans="1:6" s="7" customFormat="1" ht="18" customHeight="1" x14ac:dyDescent="0.25">
      <c r="A3843" s="56">
        <v>22</v>
      </c>
      <c r="B3843" s="57">
        <v>2</v>
      </c>
      <c r="C3843" s="57">
        <v>1</v>
      </c>
      <c r="D3843" s="57" t="s">
        <v>600</v>
      </c>
      <c r="E3843" s="141" t="s">
        <v>8500</v>
      </c>
      <c r="F3843" s="135"/>
    </row>
    <row r="3844" spans="1:6" s="7" customFormat="1" ht="18" customHeight="1" x14ac:dyDescent="0.25">
      <c r="A3844" s="56">
        <v>22</v>
      </c>
      <c r="B3844" s="57">
        <v>2</v>
      </c>
      <c r="C3844" s="57">
        <v>1</v>
      </c>
      <c r="D3844" s="57" t="s">
        <v>602</v>
      </c>
      <c r="E3844" s="141" t="s">
        <v>5001</v>
      </c>
      <c r="F3844" s="135"/>
    </row>
    <row r="3845" spans="1:6" s="7" customFormat="1" ht="18" customHeight="1" x14ac:dyDescent="0.25">
      <c r="A3845" s="56">
        <v>22</v>
      </c>
      <c r="B3845" s="57">
        <v>2</v>
      </c>
      <c r="C3845" s="57">
        <v>1</v>
      </c>
      <c r="D3845" s="57" t="s">
        <v>604</v>
      </c>
      <c r="E3845" s="141" t="s">
        <v>5002</v>
      </c>
      <c r="F3845" s="135"/>
    </row>
    <row r="3846" spans="1:6" s="7" customFormat="1" ht="18" customHeight="1" x14ac:dyDescent="0.25">
      <c r="A3846" s="56">
        <v>22</v>
      </c>
      <c r="B3846" s="57">
        <v>2</v>
      </c>
      <c r="C3846" s="57">
        <v>1</v>
      </c>
      <c r="D3846" s="57" t="s">
        <v>606</v>
      </c>
      <c r="E3846" s="141" t="s">
        <v>5003</v>
      </c>
      <c r="F3846" s="135"/>
    </row>
    <row r="3847" spans="1:6" s="7" customFormat="1" ht="18" customHeight="1" x14ac:dyDescent="0.25">
      <c r="A3847" s="56">
        <v>22</v>
      </c>
      <c r="B3847" s="57">
        <v>2</v>
      </c>
      <c r="C3847" s="57">
        <v>1</v>
      </c>
      <c r="D3847" s="57" t="s">
        <v>5216</v>
      </c>
      <c r="E3847" s="141" t="s">
        <v>4129</v>
      </c>
      <c r="F3847" s="135"/>
    </row>
    <row r="3848" spans="1:6" s="7" customFormat="1" ht="18" customHeight="1" x14ac:dyDescent="0.25">
      <c r="A3848" s="54">
        <v>22</v>
      </c>
      <c r="B3848" s="55">
        <v>2</v>
      </c>
      <c r="C3848" s="55">
        <v>2</v>
      </c>
      <c r="D3848" s="55" t="s">
        <v>9563</v>
      </c>
      <c r="E3848" s="120" t="s">
        <v>3227</v>
      </c>
      <c r="F3848" s="135"/>
    </row>
    <row r="3849" spans="1:6" s="7" customFormat="1" ht="18" customHeight="1" x14ac:dyDescent="0.25">
      <c r="A3849" s="56">
        <v>22</v>
      </c>
      <c r="B3849" s="57">
        <v>2</v>
      </c>
      <c r="C3849" s="57">
        <v>2</v>
      </c>
      <c r="D3849" s="57" t="s">
        <v>600</v>
      </c>
      <c r="E3849" s="141" t="s">
        <v>1210</v>
      </c>
      <c r="F3849" s="135"/>
    </row>
    <row r="3850" spans="1:6" s="7" customFormat="1" ht="18" customHeight="1" x14ac:dyDescent="0.25">
      <c r="A3850" s="56">
        <v>22</v>
      </c>
      <c r="B3850" s="57">
        <v>2</v>
      </c>
      <c r="C3850" s="57">
        <v>2</v>
      </c>
      <c r="D3850" s="57" t="s">
        <v>602</v>
      </c>
      <c r="E3850" s="141" t="s">
        <v>718</v>
      </c>
      <c r="F3850" s="135"/>
    </row>
    <row r="3851" spans="1:6" s="7" customFormat="1" ht="18" customHeight="1" x14ac:dyDescent="0.25">
      <c r="A3851" s="56">
        <v>22</v>
      </c>
      <c r="B3851" s="57">
        <v>2</v>
      </c>
      <c r="C3851" s="57">
        <v>2</v>
      </c>
      <c r="D3851" s="57" t="s">
        <v>604</v>
      </c>
      <c r="E3851" s="141" t="s">
        <v>719</v>
      </c>
      <c r="F3851" s="135"/>
    </row>
    <row r="3852" spans="1:6" s="7" customFormat="1" ht="18" customHeight="1" x14ac:dyDescent="0.25">
      <c r="A3852" s="56">
        <v>22</v>
      </c>
      <c r="B3852" s="57">
        <v>2</v>
      </c>
      <c r="C3852" s="57">
        <v>2</v>
      </c>
      <c r="D3852" s="57" t="s">
        <v>606</v>
      </c>
      <c r="E3852" s="141" t="s">
        <v>720</v>
      </c>
      <c r="F3852" s="135"/>
    </row>
    <row r="3853" spans="1:6" s="7" customFormat="1" ht="18" customHeight="1" x14ac:dyDescent="0.25">
      <c r="A3853" s="56">
        <v>22</v>
      </c>
      <c r="B3853" s="57">
        <v>2</v>
      </c>
      <c r="C3853" s="57">
        <v>2</v>
      </c>
      <c r="D3853" s="57" t="s">
        <v>5216</v>
      </c>
      <c r="E3853" s="141" t="s">
        <v>721</v>
      </c>
      <c r="F3853" s="135"/>
    </row>
    <row r="3854" spans="1:6" s="7" customFormat="1" ht="18" customHeight="1" x14ac:dyDescent="0.25">
      <c r="A3854" s="54">
        <v>22</v>
      </c>
      <c r="B3854" s="55">
        <v>2</v>
      </c>
      <c r="C3854" s="55">
        <v>3</v>
      </c>
      <c r="D3854" s="55" t="s">
        <v>9563</v>
      </c>
      <c r="E3854" s="120" t="s">
        <v>722</v>
      </c>
      <c r="F3854" s="135"/>
    </row>
    <row r="3855" spans="1:6" s="7" customFormat="1" ht="18" customHeight="1" x14ac:dyDescent="0.25">
      <c r="A3855" s="56">
        <v>22</v>
      </c>
      <c r="B3855" s="57">
        <v>2</v>
      </c>
      <c r="C3855" s="57">
        <v>3</v>
      </c>
      <c r="D3855" s="57" t="s">
        <v>600</v>
      </c>
      <c r="E3855" s="141" t="s">
        <v>723</v>
      </c>
      <c r="F3855" s="135"/>
    </row>
    <row r="3856" spans="1:6" s="7" customFormat="1" ht="18" customHeight="1" x14ac:dyDescent="0.25">
      <c r="A3856" s="56">
        <v>22</v>
      </c>
      <c r="B3856" s="57">
        <v>2</v>
      </c>
      <c r="C3856" s="57">
        <v>3</v>
      </c>
      <c r="D3856" s="57" t="s">
        <v>602</v>
      </c>
      <c r="E3856" s="141" t="s">
        <v>724</v>
      </c>
      <c r="F3856" s="135"/>
    </row>
    <row r="3857" spans="1:6" s="7" customFormat="1" ht="18" customHeight="1" x14ac:dyDescent="0.25">
      <c r="A3857" s="56">
        <v>22</v>
      </c>
      <c r="B3857" s="57">
        <v>2</v>
      </c>
      <c r="C3857" s="57">
        <v>3</v>
      </c>
      <c r="D3857" s="57" t="s">
        <v>604</v>
      </c>
      <c r="E3857" s="141" t="s">
        <v>5756</v>
      </c>
      <c r="F3857" s="135"/>
    </row>
    <row r="3858" spans="1:6" s="7" customFormat="1" ht="18" customHeight="1" x14ac:dyDescent="0.25">
      <c r="A3858" s="56">
        <v>22</v>
      </c>
      <c r="B3858" s="57">
        <v>2</v>
      </c>
      <c r="C3858" s="57">
        <v>3</v>
      </c>
      <c r="D3858" s="57" t="s">
        <v>606</v>
      </c>
      <c r="E3858" s="141" t="s">
        <v>5757</v>
      </c>
      <c r="F3858" s="135"/>
    </row>
    <row r="3859" spans="1:6" s="7" customFormat="1" ht="18" customHeight="1" x14ac:dyDescent="0.25">
      <c r="A3859" s="56">
        <v>22</v>
      </c>
      <c r="B3859" s="57">
        <v>2</v>
      </c>
      <c r="C3859" s="57">
        <v>3</v>
      </c>
      <c r="D3859" s="57" t="s">
        <v>5216</v>
      </c>
      <c r="E3859" s="141" t="s">
        <v>5758</v>
      </c>
      <c r="F3859" s="135"/>
    </row>
    <row r="3860" spans="1:6" s="7" customFormat="1" ht="18" customHeight="1" x14ac:dyDescent="0.25">
      <c r="A3860" s="54">
        <v>22</v>
      </c>
      <c r="B3860" s="55">
        <v>2</v>
      </c>
      <c r="C3860" s="55">
        <v>4</v>
      </c>
      <c r="D3860" s="55" t="s">
        <v>9563</v>
      </c>
      <c r="E3860" s="120" t="s">
        <v>8595</v>
      </c>
      <c r="F3860" s="135"/>
    </row>
    <row r="3861" spans="1:6" s="7" customFormat="1" ht="18" customHeight="1" x14ac:dyDescent="0.25">
      <c r="A3861" s="56">
        <v>22</v>
      </c>
      <c r="B3861" s="57">
        <v>2</v>
      </c>
      <c r="C3861" s="57">
        <v>4</v>
      </c>
      <c r="D3861" s="57" t="s">
        <v>600</v>
      </c>
      <c r="E3861" s="141" t="s">
        <v>4085</v>
      </c>
      <c r="F3861" s="135"/>
    </row>
    <row r="3862" spans="1:6" s="7" customFormat="1" ht="18" customHeight="1" x14ac:dyDescent="0.25">
      <c r="A3862" s="56">
        <v>22</v>
      </c>
      <c r="B3862" s="57">
        <v>2</v>
      </c>
      <c r="C3862" s="57">
        <v>4</v>
      </c>
      <c r="D3862" s="57" t="s">
        <v>602</v>
      </c>
      <c r="E3862" s="141" t="s">
        <v>4086</v>
      </c>
      <c r="F3862" s="135"/>
    </row>
    <row r="3863" spans="1:6" s="7" customFormat="1" ht="18" customHeight="1" x14ac:dyDescent="0.25">
      <c r="A3863" s="56">
        <v>22</v>
      </c>
      <c r="B3863" s="57">
        <v>2</v>
      </c>
      <c r="C3863" s="57">
        <v>4</v>
      </c>
      <c r="D3863" s="57" t="s">
        <v>604</v>
      </c>
      <c r="E3863" s="141" t="s">
        <v>4087</v>
      </c>
      <c r="F3863" s="135"/>
    </row>
    <row r="3864" spans="1:6" s="7" customFormat="1" ht="18" customHeight="1" x14ac:dyDescent="0.25">
      <c r="A3864" s="56">
        <v>22</v>
      </c>
      <c r="B3864" s="57">
        <v>2</v>
      </c>
      <c r="C3864" s="57">
        <v>4</v>
      </c>
      <c r="D3864" s="57" t="s">
        <v>606</v>
      </c>
      <c r="E3864" s="141" t="s">
        <v>4088</v>
      </c>
      <c r="F3864" s="135"/>
    </row>
    <row r="3865" spans="1:6" s="7" customFormat="1" ht="18" customHeight="1" x14ac:dyDescent="0.25">
      <c r="A3865" s="56">
        <v>22</v>
      </c>
      <c r="B3865" s="57">
        <v>2</v>
      </c>
      <c r="C3865" s="57">
        <v>4</v>
      </c>
      <c r="D3865" s="57" t="s">
        <v>5216</v>
      </c>
      <c r="E3865" s="141" t="s">
        <v>4089</v>
      </c>
      <c r="F3865" s="135"/>
    </row>
    <row r="3866" spans="1:6" s="7" customFormat="1" ht="18" customHeight="1" x14ac:dyDescent="0.25">
      <c r="A3866" s="54">
        <v>22</v>
      </c>
      <c r="B3866" s="55">
        <v>2</v>
      </c>
      <c r="C3866" s="55">
        <v>5</v>
      </c>
      <c r="D3866" s="55" t="s">
        <v>9563</v>
      </c>
      <c r="E3866" s="120" t="s">
        <v>4090</v>
      </c>
      <c r="F3866" s="135"/>
    </row>
    <row r="3867" spans="1:6" s="7" customFormat="1" ht="18" customHeight="1" x14ac:dyDescent="0.25">
      <c r="A3867" s="56">
        <v>22</v>
      </c>
      <c r="B3867" s="57">
        <v>2</v>
      </c>
      <c r="C3867" s="57">
        <v>5</v>
      </c>
      <c r="D3867" s="57" t="s">
        <v>600</v>
      </c>
      <c r="E3867" s="141" t="s">
        <v>4971</v>
      </c>
      <c r="F3867" s="135"/>
    </row>
    <row r="3868" spans="1:6" s="7" customFormat="1" ht="18" customHeight="1" x14ac:dyDescent="0.25">
      <c r="A3868" s="56">
        <v>22</v>
      </c>
      <c r="B3868" s="57">
        <v>2</v>
      </c>
      <c r="C3868" s="57">
        <v>5</v>
      </c>
      <c r="D3868" s="57" t="s">
        <v>602</v>
      </c>
      <c r="E3868" s="141" t="s">
        <v>7573</v>
      </c>
      <c r="F3868" s="135"/>
    </row>
    <row r="3869" spans="1:6" s="7" customFormat="1" ht="18" customHeight="1" x14ac:dyDescent="0.25">
      <c r="A3869" s="56">
        <v>22</v>
      </c>
      <c r="B3869" s="57">
        <v>2</v>
      </c>
      <c r="C3869" s="57">
        <v>5</v>
      </c>
      <c r="D3869" s="57" t="s">
        <v>604</v>
      </c>
      <c r="E3869" s="141" t="s">
        <v>7574</v>
      </c>
      <c r="F3869" s="135"/>
    </row>
    <row r="3870" spans="1:6" s="7" customFormat="1" ht="18" customHeight="1" x14ac:dyDescent="0.25">
      <c r="A3870" s="56">
        <v>22</v>
      </c>
      <c r="B3870" s="57">
        <v>2</v>
      </c>
      <c r="C3870" s="57">
        <v>5</v>
      </c>
      <c r="D3870" s="57" t="s">
        <v>606</v>
      </c>
      <c r="E3870" s="141" t="s">
        <v>7575</v>
      </c>
      <c r="F3870" s="135"/>
    </row>
    <row r="3871" spans="1:6" s="7" customFormat="1" ht="18" customHeight="1" x14ac:dyDescent="0.25">
      <c r="A3871" s="56">
        <v>22</v>
      </c>
      <c r="B3871" s="57">
        <v>2</v>
      </c>
      <c r="C3871" s="57">
        <v>5</v>
      </c>
      <c r="D3871" s="57" t="s">
        <v>5216</v>
      </c>
      <c r="E3871" s="141" t="s">
        <v>6690</v>
      </c>
      <c r="F3871" s="135"/>
    </row>
    <row r="3872" spans="1:6" s="7" customFormat="1" ht="18" customHeight="1" x14ac:dyDescent="0.25">
      <c r="A3872" s="54">
        <v>22</v>
      </c>
      <c r="B3872" s="55">
        <v>2</v>
      </c>
      <c r="C3872" s="55">
        <v>6</v>
      </c>
      <c r="D3872" s="55" t="s">
        <v>9563</v>
      </c>
      <c r="E3872" s="120" t="s">
        <v>6691</v>
      </c>
      <c r="F3872" s="135"/>
    </row>
    <row r="3873" spans="1:6" s="7" customFormat="1" ht="18" customHeight="1" x14ac:dyDescent="0.25">
      <c r="A3873" s="56">
        <v>22</v>
      </c>
      <c r="B3873" s="57">
        <v>2</v>
      </c>
      <c r="C3873" s="57">
        <v>6</v>
      </c>
      <c r="D3873" s="57" t="s">
        <v>600</v>
      </c>
      <c r="E3873" s="141" t="s">
        <v>6692</v>
      </c>
      <c r="F3873" s="135"/>
    </row>
    <row r="3874" spans="1:6" s="7" customFormat="1" ht="18" customHeight="1" x14ac:dyDescent="0.25">
      <c r="A3874" s="56">
        <v>22</v>
      </c>
      <c r="B3874" s="57">
        <v>2</v>
      </c>
      <c r="C3874" s="57">
        <v>6</v>
      </c>
      <c r="D3874" s="57" t="s">
        <v>602</v>
      </c>
      <c r="E3874" s="141" t="s">
        <v>4962</v>
      </c>
      <c r="F3874" s="135"/>
    </row>
    <row r="3875" spans="1:6" s="7" customFormat="1" ht="18" customHeight="1" x14ac:dyDescent="0.25">
      <c r="A3875" s="56">
        <v>22</v>
      </c>
      <c r="B3875" s="57">
        <v>2</v>
      </c>
      <c r="C3875" s="57">
        <v>6</v>
      </c>
      <c r="D3875" s="57" t="s">
        <v>604</v>
      </c>
      <c r="E3875" s="141" t="s">
        <v>8505</v>
      </c>
      <c r="F3875" s="135"/>
    </row>
    <row r="3876" spans="1:6" s="7" customFormat="1" ht="18" customHeight="1" x14ac:dyDescent="0.25">
      <c r="A3876" s="56">
        <v>22</v>
      </c>
      <c r="B3876" s="57">
        <v>2</v>
      </c>
      <c r="C3876" s="57">
        <v>6</v>
      </c>
      <c r="D3876" s="57" t="s">
        <v>606</v>
      </c>
      <c r="E3876" s="141" t="s">
        <v>5811</v>
      </c>
      <c r="F3876" s="135"/>
    </row>
    <row r="3877" spans="1:6" s="7" customFormat="1" ht="18" customHeight="1" x14ac:dyDescent="0.25">
      <c r="A3877" s="56">
        <v>22</v>
      </c>
      <c r="B3877" s="57">
        <v>2</v>
      </c>
      <c r="C3877" s="57">
        <v>6</v>
      </c>
      <c r="D3877" s="57" t="s">
        <v>5216</v>
      </c>
      <c r="E3877" s="141" t="s">
        <v>5812</v>
      </c>
      <c r="F3877" s="135"/>
    </row>
    <row r="3878" spans="1:6" s="7" customFormat="1" ht="18" customHeight="1" x14ac:dyDescent="0.25">
      <c r="A3878" s="50">
        <v>23</v>
      </c>
      <c r="B3878" s="51">
        <v>0</v>
      </c>
      <c r="C3878" s="51">
        <v>0</v>
      </c>
      <c r="D3878" s="51" t="s">
        <v>9563</v>
      </c>
      <c r="E3878" s="139" t="s">
        <v>5813</v>
      </c>
      <c r="F3878" s="135"/>
    </row>
    <row r="3879" spans="1:6" s="7" customFormat="1" ht="18" customHeight="1" x14ac:dyDescent="0.25">
      <c r="A3879" s="52">
        <v>23</v>
      </c>
      <c r="B3879" s="53">
        <v>1</v>
      </c>
      <c r="C3879" s="53">
        <v>0</v>
      </c>
      <c r="D3879" s="53" t="s">
        <v>9563</v>
      </c>
      <c r="E3879" s="140" t="s">
        <v>5814</v>
      </c>
      <c r="F3879" s="135"/>
    </row>
    <row r="3880" spans="1:6" s="7" customFormat="1" ht="18" customHeight="1" x14ac:dyDescent="0.25">
      <c r="A3880" s="54">
        <v>23</v>
      </c>
      <c r="B3880" s="55">
        <v>1</v>
      </c>
      <c r="C3880" s="55">
        <v>1</v>
      </c>
      <c r="D3880" s="55" t="s">
        <v>9563</v>
      </c>
      <c r="E3880" s="120" t="s">
        <v>5815</v>
      </c>
      <c r="F3880" s="135"/>
    </row>
    <row r="3881" spans="1:6" s="7" customFormat="1" ht="18" customHeight="1" x14ac:dyDescent="0.25">
      <c r="A3881" s="60" t="s">
        <v>5653</v>
      </c>
      <c r="B3881" s="61" t="s">
        <v>598</v>
      </c>
      <c r="C3881" s="61" t="s">
        <v>598</v>
      </c>
      <c r="D3881" s="61" t="s">
        <v>3002</v>
      </c>
      <c r="E3881" s="146" t="s">
        <v>5816</v>
      </c>
      <c r="F3881" s="135"/>
    </row>
    <row r="3882" spans="1:6" s="7" customFormat="1" ht="18" customHeight="1" x14ac:dyDescent="0.25">
      <c r="A3882" s="58" t="s">
        <v>5653</v>
      </c>
      <c r="B3882" s="59" t="s">
        <v>598</v>
      </c>
      <c r="C3882" s="59" t="s">
        <v>598</v>
      </c>
      <c r="D3882" s="59" t="s">
        <v>597</v>
      </c>
      <c r="E3882" s="141" t="s">
        <v>5762</v>
      </c>
      <c r="F3882" s="135"/>
    </row>
    <row r="3883" spans="1:6" s="7" customFormat="1" ht="18" customHeight="1" x14ac:dyDescent="0.25">
      <c r="A3883" s="58" t="s">
        <v>5653</v>
      </c>
      <c r="B3883" s="59" t="s">
        <v>598</v>
      </c>
      <c r="C3883" s="59" t="s">
        <v>598</v>
      </c>
      <c r="D3883" s="59" t="s">
        <v>2997</v>
      </c>
      <c r="E3883" s="141" t="s">
        <v>5763</v>
      </c>
      <c r="F3883" s="135"/>
    </row>
    <row r="3884" spans="1:6" s="7" customFormat="1" ht="18" customHeight="1" x14ac:dyDescent="0.25">
      <c r="A3884" s="58" t="s">
        <v>5653</v>
      </c>
      <c r="B3884" s="59" t="s">
        <v>598</v>
      </c>
      <c r="C3884" s="59" t="s">
        <v>598</v>
      </c>
      <c r="D3884" s="59" t="s">
        <v>3905</v>
      </c>
      <c r="E3884" s="141" t="s">
        <v>5764</v>
      </c>
      <c r="F3884" s="135"/>
    </row>
    <row r="3885" spans="1:6" s="7" customFormat="1" ht="18" customHeight="1" x14ac:dyDescent="0.25">
      <c r="A3885" s="58" t="s">
        <v>5653</v>
      </c>
      <c r="B3885" s="59" t="s">
        <v>598</v>
      </c>
      <c r="C3885" s="59" t="s">
        <v>598</v>
      </c>
      <c r="D3885" s="59" t="s">
        <v>2117</v>
      </c>
      <c r="E3885" s="141" t="s">
        <v>4146</v>
      </c>
      <c r="F3885" s="135"/>
    </row>
    <row r="3886" spans="1:6" s="7" customFormat="1" ht="18" customHeight="1" x14ac:dyDescent="0.25">
      <c r="A3886" s="58" t="s">
        <v>5653</v>
      </c>
      <c r="B3886" s="59" t="s">
        <v>598</v>
      </c>
      <c r="C3886" s="59" t="s">
        <v>598</v>
      </c>
      <c r="D3886" s="59" t="s">
        <v>2119</v>
      </c>
      <c r="E3886" s="141" t="s">
        <v>9464</v>
      </c>
      <c r="F3886" s="135"/>
    </row>
    <row r="3887" spans="1:6" s="7" customFormat="1" ht="18" customHeight="1" x14ac:dyDescent="0.25">
      <c r="A3887" s="60" t="s">
        <v>5653</v>
      </c>
      <c r="B3887" s="61" t="s">
        <v>598</v>
      </c>
      <c r="C3887" s="61" t="s">
        <v>598</v>
      </c>
      <c r="D3887" s="61" t="s">
        <v>7388</v>
      </c>
      <c r="E3887" s="146" t="s">
        <v>9465</v>
      </c>
      <c r="F3887" s="135"/>
    </row>
    <row r="3888" spans="1:6" s="7" customFormat="1" ht="18" customHeight="1" x14ac:dyDescent="0.25">
      <c r="A3888" s="56">
        <v>23</v>
      </c>
      <c r="B3888" s="57">
        <v>1</v>
      </c>
      <c r="C3888" s="57">
        <v>1</v>
      </c>
      <c r="D3888" s="57" t="s">
        <v>6519</v>
      </c>
      <c r="E3888" s="141" t="s">
        <v>9466</v>
      </c>
      <c r="F3888" s="135"/>
    </row>
    <row r="3889" spans="1:6" s="7" customFormat="1" ht="18" customHeight="1" x14ac:dyDescent="0.25">
      <c r="A3889" s="56">
        <v>23</v>
      </c>
      <c r="B3889" s="57">
        <v>1</v>
      </c>
      <c r="C3889" s="57">
        <v>1</v>
      </c>
      <c r="D3889" s="57" t="s">
        <v>6521</v>
      </c>
      <c r="E3889" s="141" t="s">
        <v>9467</v>
      </c>
      <c r="F3889" s="135"/>
    </row>
    <row r="3890" spans="1:6" s="7" customFormat="1" ht="18" customHeight="1" x14ac:dyDescent="0.25">
      <c r="A3890" s="56">
        <v>23</v>
      </c>
      <c r="B3890" s="57">
        <v>1</v>
      </c>
      <c r="C3890" s="57">
        <v>1</v>
      </c>
      <c r="D3890" s="57" t="s">
        <v>5653</v>
      </c>
      <c r="E3890" s="141" t="s">
        <v>9468</v>
      </c>
      <c r="F3890" s="135"/>
    </row>
    <row r="3891" spans="1:6" s="7" customFormat="1" ht="18" customHeight="1" x14ac:dyDescent="0.25">
      <c r="A3891" s="56">
        <v>23</v>
      </c>
      <c r="B3891" s="57">
        <v>1</v>
      </c>
      <c r="C3891" s="57">
        <v>1</v>
      </c>
      <c r="D3891" s="57" t="s">
        <v>4783</v>
      </c>
      <c r="E3891" s="141" t="s">
        <v>9469</v>
      </c>
      <c r="F3891" s="135"/>
    </row>
    <row r="3892" spans="1:6" s="7" customFormat="1" ht="18" customHeight="1" x14ac:dyDescent="0.25">
      <c r="A3892" s="56">
        <v>23</v>
      </c>
      <c r="B3892" s="57">
        <v>1</v>
      </c>
      <c r="C3892" s="57">
        <v>1</v>
      </c>
      <c r="D3892" s="57" t="s">
        <v>1218</v>
      </c>
      <c r="E3892" s="141" t="s">
        <v>9470</v>
      </c>
      <c r="F3892" s="135"/>
    </row>
    <row r="3893" spans="1:6" s="7" customFormat="1" ht="18" customHeight="1" x14ac:dyDescent="0.25">
      <c r="A3893" s="60">
        <v>23</v>
      </c>
      <c r="B3893" s="61">
        <v>1</v>
      </c>
      <c r="C3893" s="61">
        <v>1</v>
      </c>
      <c r="D3893" s="61" t="s">
        <v>1220</v>
      </c>
      <c r="E3893" s="146" t="s">
        <v>9471</v>
      </c>
      <c r="F3893" s="135"/>
    </row>
    <row r="3894" spans="1:6" s="7" customFormat="1" ht="18" customHeight="1" x14ac:dyDescent="0.25">
      <c r="A3894" s="56">
        <v>23</v>
      </c>
      <c r="B3894" s="57">
        <v>1</v>
      </c>
      <c r="C3894" s="57">
        <v>1</v>
      </c>
      <c r="D3894" s="57" t="s">
        <v>3907</v>
      </c>
      <c r="E3894" s="141" t="s">
        <v>9472</v>
      </c>
      <c r="F3894" s="135"/>
    </row>
    <row r="3895" spans="1:6" s="7" customFormat="1" ht="18" customHeight="1" x14ac:dyDescent="0.25">
      <c r="A3895" s="56">
        <v>23</v>
      </c>
      <c r="B3895" s="57">
        <v>1</v>
      </c>
      <c r="C3895" s="57">
        <v>1</v>
      </c>
      <c r="D3895" s="57" t="s">
        <v>3909</v>
      </c>
      <c r="E3895" s="141" t="s">
        <v>9473</v>
      </c>
      <c r="F3895" s="135"/>
    </row>
    <row r="3896" spans="1:6" s="7" customFormat="1" ht="18" customHeight="1" x14ac:dyDescent="0.25">
      <c r="A3896" s="56">
        <v>23</v>
      </c>
      <c r="B3896" s="57">
        <v>1</v>
      </c>
      <c r="C3896" s="57">
        <v>1</v>
      </c>
      <c r="D3896" s="57" t="s">
        <v>3911</v>
      </c>
      <c r="E3896" s="141" t="s">
        <v>9474</v>
      </c>
      <c r="F3896" s="135"/>
    </row>
    <row r="3897" spans="1:6" s="7" customFormat="1" ht="18" customHeight="1" x14ac:dyDescent="0.25">
      <c r="A3897" s="56">
        <v>23</v>
      </c>
      <c r="B3897" s="57">
        <v>1</v>
      </c>
      <c r="C3897" s="57">
        <v>1</v>
      </c>
      <c r="D3897" s="57" t="s">
        <v>3913</v>
      </c>
      <c r="E3897" s="141" t="s">
        <v>9475</v>
      </c>
      <c r="F3897" s="135"/>
    </row>
    <row r="3898" spans="1:6" s="7" customFormat="1" ht="18" customHeight="1" x14ac:dyDescent="0.25">
      <c r="A3898" s="56">
        <v>23</v>
      </c>
      <c r="B3898" s="57">
        <v>1</v>
      </c>
      <c r="C3898" s="57">
        <v>1</v>
      </c>
      <c r="D3898" s="57" t="s">
        <v>9833</v>
      </c>
      <c r="E3898" s="141" t="s">
        <v>9476</v>
      </c>
      <c r="F3898" s="135"/>
    </row>
    <row r="3899" spans="1:6" s="7" customFormat="1" ht="18" customHeight="1" x14ac:dyDescent="0.25">
      <c r="A3899" s="68" t="s">
        <v>5653</v>
      </c>
      <c r="B3899" s="69" t="s">
        <v>598</v>
      </c>
      <c r="C3899" s="69" t="s">
        <v>598</v>
      </c>
      <c r="D3899" s="69" t="s">
        <v>9835</v>
      </c>
      <c r="E3899" s="149" t="s">
        <v>2235</v>
      </c>
      <c r="F3899" s="135"/>
    </row>
    <row r="3900" spans="1:6" s="7" customFormat="1" ht="18" customHeight="1" x14ac:dyDescent="0.25">
      <c r="A3900" s="58" t="s">
        <v>5653</v>
      </c>
      <c r="B3900" s="59" t="s">
        <v>598</v>
      </c>
      <c r="C3900" s="59" t="s">
        <v>598</v>
      </c>
      <c r="D3900" s="59" t="s">
        <v>9837</v>
      </c>
      <c r="E3900" s="141" t="s">
        <v>9458</v>
      </c>
      <c r="F3900" s="135"/>
    </row>
    <row r="3901" spans="1:6" s="7" customFormat="1" ht="18" customHeight="1" x14ac:dyDescent="0.25">
      <c r="A3901" s="58" t="s">
        <v>5653</v>
      </c>
      <c r="B3901" s="59" t="s">
        <v>598</v>
      </c>
      <c r="C3901" s="59" t="s">
        <v>598</v>
      </c>
      <c r="D3901" s="59" t="s">
        <v>9164</v>
      </c>
      <c r="E3901" s="141" t="s">
        <v>9619</v>
      </c>
      <c r="F3901" s="135"/>
    </row>
    <row r="3902" spans="1:6" s="7" customFormat="1" ht="18" customHeight="1" x14ac:dyDescent="0.25">
      <c r="A3902" s="58" t="s">
        <v>5653</v>
      </c>
      <c r="B3902" s="59" t="s">
        <v>598</v>
      </c>
      <c r="C3902" s="59" t="s">
        <v>598</v>
      </c>
      <c r="D3902" s="59" t="s">
        <v>3056</v>
      </c>
      <c r="E3902" s="141" t="s">
        <v>9620</v>
      </c>
      <c r="F3902" s="135"/>
    </row>
    <row r="3903" spans="1:6" s="7" customFormat="1" ht="18" customHeight="1" x14ac:dyDescent="0.25">
      <c r="A3903" s="58" t="s">
        <v>5653</v>
      </c>
      <c r="B3903" s="59" t="s">
        <v>598</v>
      </c>
      <c r="C3903" s="59" t="s">
        <v>598</v>
      </c>
      <c r="D3903" s="59" t="s">
        <v>7349</v>
      </c>
      <c r="E3903" s="141" t="s">
        <v>8589</v>
      </c>
      <c r="F3903" s="135"/>
    </row>
    <row r="3904" spans="1:6" s="7" customFormat="1" ht="18" customHeight="1" x14ac:dyDescent="0.25">
      <c r="A3904" s="58" t="s">
        <v>5653</v>
      </c>
      <c r="B3904" s="59" t="s">
        <v>598</v>
      </c>
      <c r="C3904" s="59" t="s">
        <v>598</v>
      </c>
      <c r="D3904" s="59" t="s">
        <v>7954</v>
      </c>
      <c r="E3904" s="141" t="s">
        <v>8590</v>
      </c>
      <c r="F3904" s="135"/>
    </row>
    <row r="3905" spans="1:6" s="7" customFormat="1" ht="18" customHeight="1" x14ac:dyDescent="0.25">
      <c r="A3905" s="60" t="s">
        <v>5653</v>
      </c>
      <c r="B3905" s="61" t="s">
        <v>598</v>
      </c>
      <c r="C3905" s="61" t="s">
        <v>598</v>
      </c>
      <c r="D3905" s="61" t="s">
        <v>7956</v>
      </c>
      <c r="E3905" s="146" t="s">
        <v>9987</v>
      </c>
      <c r="F3905" s="135"/>
    </row>
    <row r="3906" spans="1:6" s="7" customFormat="1" ht="18" customHeight="1" x14ac:dyDescent="0.25">
      <c r="A3906" s="56">
        <v>23</v>
      </c>
      <c r="B3906" s="57">
        <v>1</v>
      </c>
      <c r="C3906" s="57">
        <v>1</v>
      </c>
      <c r="D3906" s="57" t="s">
        <v>7068</v>
      </c>
      <c r="E3906" s="141" t="s">
        <v>9988</v>
      </c>
      <c r="F3906" s="135"/>
    </row>
    <row r="3907" spans="1:6" s="7" customFormat="1" ht="18" customHeight="1" x14ac:dyDescent="0.25">
      <c r="A3907" s="56">
        <v>23</v>
      </c>
      <c r="B3907" s="57">
        <v>1</v>
      </c>
      <c r="C3907" s="57">
        <v>1</v>
      </c>
      <c r="D3907" s="57" t="s">
        <v>7070</v>
      </c>
      <c r="E3907" s="141" t="s">
        <v>10058</v>
      </c>
      <c r="F3907" s="135"/>
    </row>
    <row r="3908" spans="1:6" s="7" customFormat="1" ht="18" customHeight="1" x14ac:dyDescent="0.25">
      <c r="A3908" s="56">
        <v>23</v>
      </c>
      <c r="B3908" s="57">
        <v>1</v>
      </c>
      <c r="C3908" s="57">
        <v>1</v>
      </c>
      <c r="D3908" s="57" t="s">
        <v>5612</v>
      </c>
      <c r="E3908" s="141" t="s">
        <v>10059</v>
      </c>
      <c r="F3908" s="135"/>
    </row>
    <row r="3909" spans="1:6" s="7" customFormat="1" ht="18" customHeight="1" x14ac:dyDescent="0.25">
      <c r="A3909" s="56">
        <v>23</v>
      </c>
      <c r="B3909" s="57">
        <v>1</v>
      </c>
      <c r="C3909" s="57">
        <v>1</v>
      </c>
      <c r="D3909" s="57" t="s">
        <v>7551</v>
      </c>
      <c r="E3909" s="141" t="s">
        <v>6634</v>
      </c>
      <c r="F3909" s="135"/>
    </row>
    <row r="3910" spans="1:6" s="7" customFormat="1" ht="18" customHeight="1" x14ac:dyDescent="0.25">
      <c r="A3910" s="56">
        <v>23</v>
      </c>
      <c r="B3910" s="57">
        <v>1</v>
      </c>
      <c r="C3910" s="57">
        <v>1</v>
      </c>
      <c r="D3910" s="57" t="s">
        <v>7553</v>
      </c>
      <c r="E3910" s="141" t="s">
        <v>6635</v>
      </c>
      <c r="F3910" s="135"/>
    </row>
    <row r="3911" spans="1:6" s="7" customFormat="1" ht="18" customHeight="1" x14ac:dyDescent="0.25">
      <c r="A3911" s="54">
        <v>23</v>
      </c>
      <c r="B3911" s="55">
        <v>1</v>
      </c>
      <c r="C3911" s="55">
        <v>2</v>
      </c>
      <c r="D3911" s="55" t="s">
        <v>9563</v>
      </c>
      <c r="E3911" s="120" t="s">
        <v>6636</v>
      </c>
      <c r="F3911" s="135"/>
    </row>
    <row r="3912" spans="1:6" s="7" customFormat="1" ht="18" customHeight="1" x14ac:dyDescent="0.25">
      <c r="A3912" s="60" t="s">
        <v>5653</v>
      </c>
      <c r="B3912" s="61" t="s">
        <v>598</v>
      </c>
      <c r="C3912" s="61" t="s">
        <v>5218</v>
      </c>
      <c r="D3912" s="61" t="s">
        <v>3002</v>
      </c>
      <c r="E3912" s="146" t="s">
        <v>6637</v>
      </c>
      <c r="F3912" s="135"/>
    </row>
    <row r="3913" spans="1:6" s="7" customFormat="1" ht="18" customHeight="1" x14ac:dyDescent="0.25">
      <c r="A3913" s="56">
        <v>23</v>
      </c>
      <c r="B3913" s="57">
        <v>1</v>
      </c>
      <c r="C3913" s="57">
        <v>2</v>
      </c>
      <c r="D3913" s="57" t="s">
        <v>597</v>
      </c>
      <c r="E3913" s="141" t="s">
        <v>4012</v>
      </c>
      <c r="F3913" s="135"/>
    </row>
    <row r="3914" spans="1:6" s="7" customFormat="1" ht="18" customHeight="1" x14ac:dyDescent="0.25">
      <c r="A3914" s="56">
        <v>23</v>
      </c>
      <c r="B3914" s="57">
        <v>1</v>
      </c>
      <c r="C3914" s="57">
        <v>2</v>
      </c>
      <c r="D3914" s="57" t="s">
        <v>2997</v>
      </c>
      <c r="E3914" s="141" t="s">
        <v>4013</v>
      </c>
      <c r="F3914" s="135"/>
    </row>
    <row r="3915" spans="1:6" s="7" customFormat="1" ht="18" customHeight="1" x14ac:dyDescent="0.25">
      <c r="A3915" s="56">
        <v>23</v>
      </c>
      <c r="B3915" s="57">
        <v>1</v>
      </c>
      <c r="C3915" s="57">
        <v>2</v>
      </c>
      <c r="D3915" s="57" t="s">
        <v>3905</v>
      </c>
      <c r="E3915" s="141" t="s">
        <v>4014</v>
      </c>
      <c r="F3915" s="135"/>
    </row>
    <row r="3916" spans="1:6" s="7" customFormat="1" ht="18" customHeight="1" x14ac:dyDescent="0.25">
      <c r="A3916" s="56">
        <v>23</v>
      </c>
      <c r="B3916" s="57">
        <v>1</v>
      </c>
      <c r="C3916" s="57">
        <v>2</v>
      </c>
      <c r="D3916" s="57" t="s">
        <v>2117</v>
      </c>
      <c r="E3916" s="141" t="s">
        <v>3117</v>
      </c>
      <c r="F3916" s="135"/>
    </row>
    <row r="3917" spans="1:6" s="7" customFormat="1" ht="18" customHeight="1" x14ac:dyDescent="0.25">
      <c r="A3917" s="56">
        <v>23</v>
      </c>
      <c r="B3917" s="57">
        <v>1</v>
      </c>
      <c r="C3917" s="57">
        <v>2</v>
      </c>
      <c r="D3917" s="57" t="s">
        <v>2119</v>
      </c>
      <c r="E3917" s="141" t="s">
        <v>10112</v>
      </c>
      <c r="F3917" s="135"/>
    </row>
    <row r="3918" spans="1:6" s="7" customFormat="1" ht="18" customHeight="1" x14ac:dyDescent="0.25">
      <c r="A3918" s="60" t="s">
        <v>5653</v>
      </c>
      <c r="B3918" s="61" t="s">
        <v>598</v>
      </c>
      <c r="C3918" s="61" t="s">
        <v>5218</v>
      </c>
      <c r="D3918" s="61" t="s">
        <v>7388</v>
      </c>
      <c r="E3918" s="146" t="s">
        <v>10113</v>
      </c>
      <c r="F3918" s="135"/>
    </row>
    <row r="3919" spans="1:6" s="7" customFormat="1" ht="18" customHeight="1" x14ac:dyDescent="0.25">
      <c r="A3919" s="56">
        <v>23</v>
      </c>
      <c r="B3919" s="57">
        <v>1</v>
      </c>
      <c r="C3919" s="57">
        <v>2</v>
      </c>
      <c r="D3919" s="57" t="s">
        <v>6519</v>
      </c>
      <c r="E3919" s="141" t="s">
        <v>8802</v>
      </c>
      <c r="F3919" s="135"/>
    </row>
    <row r="3920" spans="1:6" s="7" customFormat="1" ht="18" customHeight="1" x14ac:dyDescent="0.25">
      <c r="A3920" s="56">
        <v>23</v>
      </c>
      <c r="B3920" s="57">
        <v>1</v>
      </c>
      <c r="C3920" s="57">
        <v>2</v>
      </c>
      <c r="D3920" s="57" t="s">
        <v>6521</v>
      </c>
      <c r="E3920" s="141" t="s">
        <v>4913</v>
      </c>
      <c r="F3920" s="135"/>
    </row>
    <row r="3921" spans="1:6" s="7" customFormat="1" ht="18" customHeight="1" x14ac:dyDescent="0.25">
      <c r="A3921" s="56">
        <v>23</v>
      </c>
      <c r="B3921" s="57">
        <v>1</v>
      </c>
      <c r="C3921" s="57">
        <v>2</v>
      </c>
      <c r="D3921" s="57" t="s">
        <v>5653</v>
      </c>
      <c r="E3921" s="141" t="s">
        <v>4914</v>
      </c>
      <c r="F3921" s="135"/>
    </row>
    <row r="3922" spans="1:6" s="7" customFormat="1" ht="18" customHeight="1" x14ac:dyDescent="0.25">
      <c r="A3922" s="56">
        <v>23</v>
      </c>
      <c r="B3922" s="57">
        <v>1</v>
      </c>
      <c r="C3922" s="57">
        <v>2</v>
      </c>
      <c r="D3922" s="57" t="s">
        <v>4783</v>
      </c>
      <c r="E3922" s="141" t="s">
        <v>9071</v>
      </c>
      <c r="F3922" s="135"/>
    </row>
    <row r="3923" spans="1:6" s="7" customFormat="1" ht="18" customHeight="1" x14ac:dyDescent="0.25">
      <c r="A3923" s="56">
        <v>23</v>
      </c>
      <c r="B3923" s="57">
        <v>1</v>
      </c>
      <c r="C3923" s="57">
        <v>2</v>
      </c>
      <c r="D3923" s="57" t="s">
        <v>1218</v>
      </c>
      <c r="E3923" s="141" t="s">
        <v>9072</v>
      </c>
      <c r="F3923" s="135"/>
    </row>
    <row r="3924" spans="1:6" s="7" customFormat="1" ht="18" customHeight="1" x14ac:dyDescent="0.25">
      <c r="A3924" s="12">
        <v>23</v>
      </c>
      <c r="B3924" s="13" t="s">
        <v>5218</v>
      </c>
      <c r="C3924" s="13" t="s">
        <v>2998</v>
      </c>
      <c r="D3924" s="13" t="s">
        <v>9563</v>
      </c>
      <c r="E3924" s="140" t="s">
        <v>9073</v>
      </c>
      <c r="F3924" s="135"/>
    </row>
    <row r="3925" spans="1:6" s="7" customFormat="1" ht="18" customHeight="1" x14ac:dyDescent="0.25">
      <c r="A3925" s="14">
        <v>23</v>
      </c>
      <c r="B3925" s="15" t="s">
        <v>5218</v>
      </c>
      <c r="C3925" s="15" t="s">
        <v>598</v>
      </c>
      <c r="D3925" s="15" t="s">
        <v>9563</v>
      </c>
      <c r="E3925" s="120" t="s">
        <v>4911</v>
      </c>
      <c r="F3925" s="135"/>
    </row>
    <row r="3926" spans="1:6" s="7" customFormat="1" ht="18" customHeight="1" x14ac:dyDescent="0.25">
      <c r="A3926" s="22">
        <v>23</v>
      </c>
      <c r="B3926" s="23" t="s">
        <v>5218</v>
      </c>
      <c r="C3926" s="23" t="s">
        <v>598</v>
      </c>
      <c r="D3926" s="23" t="s">
        <v>3002</v>
      </c>
      <c r="E3926" s="146" t="s">
        <v>8443</v>
      </c>
      <c r="F3926" s="135"/>
    </row>
    <row r="3927" spans="1:6" s="7" customFormat="1" ht="18" customHeight="1" x14ac:dyDescent="0.25">
      <c r="A3927" s="16">
        <v>23</v>
      </c>
      <c r="B3927" s="17" t="s">
        <v>5218</v>
      </c>
      <c r="C3927" s="17" t="s">
        <v>598</v>
      </c>
      <c r="D3927" s="17" t="s">
        <v>597</v>
      </c>
      <c r="E3927" s="141" t="s">
        <v>5318</v>
      </c>
      <c r="F3927" s="135"/>
    </row>
    <row r="3928" spans="1:6" s="7" customFormat="1" ht="18" customHeight="1" x14ac:dyDescent="0.25">
      <c r="A3928" s="16">
        <v>23</v>
      </c>
      <c r="B3928" s="17" t="s">
        <v>5218</v>
      </c>
      <c r="C3928" s="17" t="s">
        <v>598</v>
      </c>
      <c r="D3928" s="17" t="s">
        <v>2997</v>
      </c>
      <c r="E3928" s="141" t="s">
        <v>5319</v>
      </c>
      <c r="F3928" s="135"/>
    </row>
    <row r="3929" spans="1:6" s="7" customFormat="1" ht="18" customHeight="1" x14ac:dyDescent="0.25">
      <c r="A3929" s="16">
        <v>23</v>
      </c>
      <c r="B3929" s="17" t="s">
        <v>5218</v>
      </c>
      <c r="C3929" s="17" t="s">
        <v>598</v>
      </c>
      <c r="D3929" s="17" t="s">
        <v>3905</v>
      </c>
      <c r="E3929" s="141" t="s">
        <v>5299</v>
      </c>
      <c r="F3929" s="135"/>
    </row>
    <row r="3930" spans="1:6" s="7" customFormat="1" ht="18" customHeight="1" x14ac:dyDescent="0.25">
      <c r="A3930" s="16">
        <v>23</v>
      </c>
      <c r="B3930" s="17" t="s">
        <v>5218</v>
      </c>
      <c r="C3930" s="17" t="s">
        <v>598</v>
      </c>
      <c r="D3930" s="17" t="s">
        <v>2117</v>
      </c>
      <c r="E3930" s="141" t="s">
        <v>5300</v>
      </c>
      <c r="F3930" s="135"/>
    </row>
    <row r="3931" spans="1:6" s="7" customFormat="1" ht="18" customHeight="1" x14ac:dyDescent="0.25">
      <c r="A3931" s="16">
        <v>23</v>
      </c>
      <c r="B3931" s="17" t="s">
        <v>5218</v>
      </c>
      <c r="C3931" s="17" t="s">
        <v>598</v>
      </c>
      <c r="D3931" s="17" t="s">
        <v>2119</v>
      </c>
      <c r="E3931" s="141" t="s">
        <v>6148</v>
      </c>
      <c r="F3931" s="135"/>
    </row>
    <row r="3932" spans="1:6" s="7" customFormat="1" ht="18" customHeight="1" x14ac:dyDescent="0.25">
      <c r="A3932" s="22">
        <v>23</v>
      </c>
      <c r="B3932" s="23" t="s">
        <v>5218</v>
      </c>
      <c r="C3932" s="23" t="s">
        <v>598</v>
      </c>
      <c r="D3932" s="23" t="s">
        <v>7388</v>
      </c>
      <c r="E3932" s="146" t="s">
        <v>6149</v>
      </c>
      <c r="F3932" s="135"/>
    </row>
    <row r="3933" spans="1:6" s="7" customFormat="1" ht="18" customHeight="1" x14ac:dyDescent="0.25">
      <c r="A3933" s="16">
        <v>23</v>
      </c>
      <c r="B3933" s="17" t="s">
        <v>5218</v>
      </c>
      <c r="C3933" s="17" t="s">
        <v>598</v>
      </c>
      <c r="D3933" s="17" t="s">
        <v>6519</v>
      </c>
      <c r="E3933" s="141" t="s">
        <v>2632</v>
      </c>
      <c r="F3933" s="135"/>
    </row>
    <row r="3934" spans="1:6" s="7" customFormat="1" ht="18" customHeight="1" x14ac:dyDescent="0.25">
      <c r="A3934" s="16">
        <v>23</v>
      </c>
      <c r="B3934" s="17" t="s">
        <v>5218</v>
      </c>
      <c r="C3934" s="17" t="s">
        <v>598</v>
      </c>
      <c r="D3934" s="17" t="s">
        <v>6521</v>
      </c>
      <c r="E3934" s="141" t="s">
        <v>3520</v>
      </c>
      <c r="F3934" s="135"/>
    </row>
    <row r="3935" spans="1:6" s="7" customFormat="1" ht="18" customHeight="1" x14ac:dyDescent="0.25">
      <c r="A3935" s="16">
        <v>23</v>
      </c>
      <c r="B3935" s="17" t="s">
        <v>5218</v>
      </c>
      <c r="C3935" s="17" t="s">
        <v>598</v>
      </c>
      <c r="D3935" s="17" t="s">
        <v>5653</v>
      </c>
      <c r="E3935" s="141" t="s">
        <v>4551</v>
      </c>
      <c r="F3935" s="135"/>
    </row>
    <row r="3936" spans="1:6" s="7" customFormat="1" ht="18" customHeight="1" x14ac:dyDescent="0.25">
      <c r="A3936" s="16">
        <v>23</v>
      </c>
      <c r="B3936" s="17" t="s">
        <v>5218</v>
      </c>
      <c r="C3936" s="17" t="s">
        <v>598</v>
      </c>
      <c r="D3936" s="17" t="s">
        <v>4783</v>
      </c>
      <c r="E3936" s="141" t="s">
        <v>4552</v>
      </c>
      <c r="F3936" s="135"/>
    </row>
    <row r="3937" spans="1:6" s="7" customFormat="1" ht="18" customHeight="1" x14ac:dyDescent="0.25">
      <c r="A3937" s="16">
        <v>23</v>
      </c>
      <c r="B3937" s="17" t="s">
        <v>5218</v>
      </c>
      <c r="C3937" s="17" t="s">
        <v>598</v>
      </c>
      <c r="D3937" s="17" t="s">
        <v>1218</v>
      </c>
      <c r="E3937" s="141" t="s">
        <v>4553</v>
      </c>
      <c r="F3937" s="135"/>
    </row>
    <row r="3938" spans="1:6" s="7" customFormat="1" ht="18" customHeight="1" x14ac:dyDescent="0.25">
      <c r="A3938" s="22">
        <v>23</v>
      </c>
      <c r="B3938" s="23" t="s">
        <v>5218</v>
      </c>
      <c r="C3938" s="23" t="s">
        <v>598</v>
      </c>
      <c r="D3938" s="23" t="s">
        <v>1220</v>
      </c>
      <c r="E3938" s="146" t="s">
        <v>4554</v>
      </c>
      <c r="F3938" s="135"/>
    </row>
    <row r="3939" spans="1:6" s="7" customFormat="1" ht="18" customHeight="1" x14ac:dyDescent="0.25">
      <c r="A3939" s="16">
        <v>23</v>
      </c>
      <c r="B3939" s="17" t="s">
        <v>5218</v>
      </c>
      <c r="C3939" s="17" t="s">
        <v>598</v>
      </c>
      <c r="D3939" s="17" t="s">
        <v>3907</v>
      </c>
      <c r="E3939" s="141" t="s">
        <v>4555</v>
      </c>
      <c r="F3939" s="135"/>
    </row>
    <row r="3940" spans="1:6" s="7" customFormat="1" ht="18" customHeight="1" x14ac:dyDescent="0.25">
      <c r="A3940" s="16">
        <v>23</v>
      </c>
      <c r="B3940" s="17" t="s">
        <v>5218</v>
      </c>
      <c r="C3940" s="17" t="s">
        <v>598</v>
      </c>
      <c r="D3940" s="17" t="s">
        <v>3909</v>
      </c>
      <c r="E3940" s="141" t="s">
        <v>4556</v>
      </c>
      <c r="F3940" s="135"/>
    </row>
    <row r="3941" spans="1:6" s="7" customFormat="1" ht="18" customHeight="1" x14ac:dyDescent="0.25">
      <c r="A3941" s="16">
        <v>23</v>
      </c>
      <c r="B3941" s="17" t="s">
        <v>5218</v>
      </c>
      <c r="C3941" s="17" t="s">
        <v>598</v>
      </c>
      <c r="D3941" s="17" t="s">
        <v>3911</v>
      </c>
      <c r="E3941" s="141" t="s">
        <v>4557</v>
      </c>
      <c r="F3941" s="135"/>
    </row>
    <row r="3942" spans="1:6" s="7" customFormat="1" ht="18" customHeight="1" x14ac:dyDescent="0.25">
      <c r="A3942" s="16">
        <v>23</v>
      </c>
      <c r="B3942" s="17" t="s">
        <v>5218</v>
      </c>
      <c r="C3942" s="17" t="s">
        <v>598</v>
      </c>
      <c r="D3942" s="17" t="s">
        <v>3913</v>
      </c>
      <c r="E3942" s="141" t="s">
        <v>4558</v>
      </c>
      <c r="F3942" s="135"/>
    </row>
    <row r="3943" spans="1:6" s="7" customFormat="1" ht="18" customHeight="1" x14ac:dyDescent="0.25">
      <c r="A3943" s="16">
        <v>23</v>
      </c>
      <c r="B3943" s="17" t="s">
        <v>5218</v>
      </c>
      <c r="C3943" s="17" t="s">
        <v>598</v>
      </c>
      <c r="D3943" s="17" t="s">
        <v>9833</v>
      </c>
      <c r="E3943" s="141" t="s">
        <v>4559</v>
      </c>
      <c r="F3943" s="135"/>
    </row>
    <row r="3944" spans="1:6" s="7" customFormat="1" ht="18" customHeight="1" x14ac:dyDescent="0.25">
      <c r="A3944" s="22">
        <v>23</v>
      </c>
      <c r="B3944" s="23" t="s">
        <v>5218</v>
      </c>
      <c r="C3944" s="23" t="s">
        <v>598</v>
      </c>
      <c r="D3944" s="23" t="s">
        <v>9835</v>
      </c>
      <c r="E3944" s="146" t="s">
        <v>4560</v>
      </c>
      <c r="F3944" s="135"/>
    </row>
    <row r="3945" spans="1:6" s="7" customFormat="1" ht="18" customHeight="1" x14ac:dyDescent="0.25">
      <c r="A3945" s="16">
        <v>23</v>
      </c>
      <c r="B3945" s="17" t="s">
        <v>5218</v>
      </c>
      <c r="C3945" s="17" t="s">
        <v>598</v>
      </c>
      <c r="D3945" s="17" t="s">
        <v>9837</v>
      </c>
      <c r="E3945" s="141" t="s">
        <v>2229</v>
      </c>
      <c r="F3945" s="135"/>
    </row>
    <row r="3946" spans="1:6" s="7" customFormat="1" ht="18" customHeight="1" x14ac:dyDescent="0.25">
      <c r="A3946" s="16">
        <v>23</v>
      </c>
      <c r="B3946" s="17" t="s">
        <v>5218</v>
      </c>
      <c r="C3946" s="17" t="s">
        <v>598</v>
      </c>
      <c r="D3946" s="17" t="s">
        <v>9164</v>
      </c>
      <c r="E3946" s="141" t="s">
        <v>2914</v>
      </c>
      <c r="F3946" s="135"/>
    </row>
    <row r="3947" spans="1:6" s="7" customFormat="1" ht="18" customHeight="1" x14ac:dyDescent="0.25">
      <c r="A3947" s="16">
        <v>23</v>
      </c>
      <c r="B3947" s="17" t="s">
        <v>5218</v>
      </c>
      <c r="C3947" s="17" t="s">
        <v>598</v>
      </c>
      <c r="D3947" s="17" t="s">
        <v>3056</v>
      </c>
      <c r="E3947" s="141" t="s">
        <v>2915</v>
      </c>
      <c r="F3947" s="135"/>
    </row>
    <row r="3948" spans="1:6" s="7" customFormat="1" ht="18" customHeight="1" x14ac:dyDescent="0.25">
      <c r="A3948" s="16">
        <v>23</v>
      </c>
      <c r="B3948" s="17" t="s">
        <v>5218</v>
      </c>
      <c r="C3948" s="17" t="s">
        <v>598</v>
      </c>
      <c r="D3948" s="17" t="s">
        <v>7349</v>
      </c>
      <c r="E3948" s="141" t="s">
        <v>2992</v>
      </c>
      <c r="F3948" s="135"/>
    </row>
    <row r="3949" spans="1:6" s="7" customFormat="1" ht="18" customHeight="1" x14ac:dyDescent="0.25">
      <c r="A3949" s="16">
        <v>23</v>
      </c>
      <c r="B3949" s="17" t="s">
        <v>5218</v>
      </c>
      <c r="C3949" s="17" t="s">
        <v>598</v>
      </c>
      <c r="D3949" s="17" t="s">
        <v>7954</v>
      </c>
      <c r="E3949" s="141" t="s">
        <v>2109</v>
      </c>
      <c r="F3949" s="135"/>
    </row>
    <row r="3950" spans="1:6" s="7" customFormat="1" ht="18" customHeight="1" x14ac:dyDescent="0.25">
      <c r="A3950" s="22">
        <v>23</v>
      </c>
      <c r="B3950" s="23" t="s">
        <v>5218</v>
      </c>
      <c r="C3950" s="23" t="s">
        <v>598</v>
      </c>
      <c r="D3950" s="23" t="s">
        <v>7956</v>
      </c>
      <c r="E3950" s="146" t="s">
        <v>1002</v>
      </c>
      <c r="F3950" s="135"/>
    </row>
    <row r="3951" spans="1:6" s="7" customFormat="1" ht="18" customHeight="1" x14ac:dyDescent="0.25">
      <c r="A3951" s="16">
        <v>23</v>
      </c>
      <c r="B3951" s="17" t="s">
        <v>5218</v>
      </c>
      <c r="C3951" s="17" t="s">
        <v>598</v>
      </c>
      <c r="D3951" s="17" t="s">
        <v>7068</v>
      </c>
      <c r="E3951" s="141" t="s">
        <v>1919</v>
      </c>
      <c r="F3951" s="135"/>
    </row>
    <row r="3952" spans="1:6" s="7" customFormat="1" ht="18" customHeight="1" x14ac:dyDescent="0.25">
      <c r="A3952" s="16">
        <v>23</v>
      </c>
      <c r="B3952" s="17" t="s">
        <v>5218</v>
      </c>
      <c r="C3952" s="17" t="s">
        <v>598</v>
      </c>
      <c r="D3952" s="17" t="s">
        <v>7070</v>
      </c>
      <c r="E3952" s="141" t="s">
        <v>1920</v>
      </c>
      <c r="F3952" s="135"/>
    </row>
    <row r="3953" spans="1:6" s="7" customFormat="1" ht="18" customHeight="1" x14ac:dyDescent="0.25">
      <c r="A3953" s="16">
        <v>23</v>
      </c>
      <c r="B3953" s="17" t="s">
        <v>5218</v>
      </c>
      <c r="C3953" s="17" t="s">
        <v>598</v>
      </c>
      <c r="D3953" s="17" t="s">
        <v>5612</v>
      </c>
      <c r="E3953" s="141" t="s">
        <v>2806</v>
      </c>
      <c r="F3953" s="135"/>
    </row>
    <row r="3954" spans="1:6" s="7" customFormat="1" ht="18" customHeight="1" x14ac:dyDescent="0.25">
      <c r="A3954" s="16">
        <v>23</v>
      </c>
      <c r="B3954" s="17" t="s">
        <v>5218</v>
      </c>
      <c r="C3954" s="17" t="s">
        <v>598</v>
      </c>
      <c r="D3954" s="17" t="s">
        <v>7551</v>
      </c>
      <c r="E3954" s="141" t="s">
        <v>2807</v>
      </c>
      <c r="F3954" s="135"/>
    </row>
    <row r="3955" spans="1:6" s="7" customFormat="1" ht="18" customHeight="1" x14ac:dyDescent="0.25">
      <c r="A3955" s="16">
        <v>23</v>
      </c>
      <c r="B3955" s="17" t="s">
        <v>5218</v>
      </c>
      <c r="C3955" s="17" t="s">
        <v>598</v>
      </c>
      <c r="D3955" s="17" t="s">
        <v>7553</v>
      </c>
      <c r="E3955" s="141" t="s">
        <v>4603</v>
      </c>
      <c r="F3955" s="135"/>
    </row>
    <row r="3956" spans="1:6" s="7" customFormat="1" ht="18" customHeight="1" x14ac:dyDescent="0.25">
      <c r="A3956" s="22">
        <v>23</v>
      </c>
      <c r="B3956" s="23" t="s">
        <v>5218</v>
      </c>
      <c r="C3956" s="23" t="s">
        <v>598</v>
      </c>
      <c r="D3956" s="23" t="s">
        <v>7555</v>
      </c>
      <c r="E3956" s="146" t="s">
        <v>4604</v>
      </c>
      <c r="F3956" s="135"/>
    </row>
    <row r="3957" spans="1:6" s="7" customFormat="1" ht="18" customHeight="1" x14ac:dyDescent="0.25">
      <c r="A3957" s="16">
        <v>23</v>
      </c>
      <c r="B3957" s="17" t="s">
        <v>5218</v>
      </c>
      <c r="C3957" s="17" t="s">
        <v>598</v>
      </c>
      <c r="D3957" s="17" t="s">
        <v>7557</v>
      </c>
      <c r="E3957" s="141" t="s">
        <v>3482</v>
      </c>
      <c r="F3957" s="135"/>
    </row>
    <row r="3958" spans="1:6" s="7" customFormat="1" ht="18" customHeight="1" x14ac:dyDescent="0.25">
      <c r="A3958" s="16">
        <v>23</v>
      </c>
      <c r="B3958" s="17" t="s">
        <v>5218</v>
      </c>
      <c r="C3958" s="17" t="s">
        <v>598</v>
      </c>
      <c r="D3958" s="17" t="s">
        <v>7559</v>
      </c>
      <c r="E3958" s="141" t="s">
        <v>1552</v>
      </c>
      <c r="F3958" s="135"/>
    </row>
    <row r="3959" spans="1:6" s="7" customFormat="1" ht="18" customHeight="1" x14ac:dyDescent="0.25">
      <c r="A3959" s="16">
        <v>23</v>
      </c>
      <c r="B3959" s="17" t="s">
        <v>5218</v>
      </c>
      <c r="C3959" s="17" t="s">
        <v>598</v>
      </c>
      <c r="D3959" s="17" t="s">
        <v>7561</v>
      </c>
      <c r="E3959" s="141" t="s">
        <v>634</v>
      </c>
      <c r="F3959" s="135"/>
    </row>
    <row r="3960" spans="1:6" s="7" customFormat="1" ht="18" customHeight="1" x14ac:dyDescent="0.25">
      <c r="A3960" s="16">
        <v>23</v>
      </c>
      <c r="B3960" s="17" t="s">
        <v>5218</v>
      </c>
      <c r="C3960" s="17" t="s">
        <v>598</v>
      </c>
      <c r="D3960" s="17" t="s">
        <v>7563</v>
      </c>
      <c r="E3960" s="141" t="s">
        <v>4399</v>
      </c>
      <c r="F3960" s="135"/>
    </row>
    <row r="3961" spans="1:6" s="7" customFormat="1" ht="18" customHeight="1" x14ac:dyDescent="0.25">
      <c r="A3961" s="16">
        <v>23</v>
      </c>
      <c r="B3961" s="17" t="s">
        <v>5218</v>
      </c>
      <c r="C3961" s="17" t="s">
        <v>598</v>
      </c>
      <c r="D3961" s="17" t="s">
        <v>7565</v>
      </c>
      <c r="E3961" s="141" t="s">
        <v>4400</v>
      </c>
      <c r="F3961" s="135"/>
    </row>
    <row r="3962" spans="1:6" s="7" customFormat="1" ht="18" customHeight="1" x14ac:dyDescent="0.25">
      <c r="A3962" s="29" t="s">
        <v>5653</v>
      </c>
      <c r="B3962" s="30" t="s">
        <v>5218</v>
      </c>
      <c r="C3962" s="30" t="s">
        <v>598</v>
      </c>
      <c r="D3962" s="30" t="s">
        <v>7567</v>
      </c>
      <c r="E3962" s="149" t="s">
        <v>1718</v>
      </c>
      <c r="F3962" s="135"/>
    </row>
    <row r="3963" spans="1:6" s="7" customFormat="1" ht="18" customHeight="1" x14ac:dyDescent="0.25">
      <c r="A3963" s="16" t="s">
        <v>5653</v>
      </c>
      <c r="B3963" s="17" t="s">
        <v>5218</v>
      </c>
      <c r="C3963" s="17" t="s">
        <v>598</v>
      </c>
      <c r="D3963" s="17" t="s">
        <v>493</v>
      </c>
      <c r="E3963" s="141" t="s">
        <v>8556</v>
      </c>
      <c r="F3963" s="135"/>
    </row>
    <row r="3964" spans="1:6" s="7" customFormat="1" ht="18" customHeight="1" x14ac:dyDescent="0.25">
      <c r="A3964" s="16" t="s">
        <v>5653</v>
      </c>
      <c r="B3964" s="17" t="s">
        <v>5218</v>
      </c>
      <c r="C3964" s="17" t="s">
        <v>598</v>
      </c>
      <c r="D3964" s="17" t="s">
        <v>729</v>
      </c>
      <c r="E3964" s="141" t="s">
        <v>7667</v>
      </c>
      <c r="F3964" s="135"/>
    </row>
    <row r="3965" spans="1:6" s="7" customFormat="1" ht="18" customHeight="1" x14ac:dyDescent="0.25">
      <c r="A3965" s="16" t="s">
        <v>5653</v>
      </c>
      <c r="B3965" s="17" t="s">
        <v>5218</v>
      </c>
      <c r="C3965" s="17" t="s">
        <v>598</v>
      </c>
      <c r="D3965" s="17" t="s">
        <v>1698</v>
      </c>
      <c r="E3965" s="141" t="s">
        <v>9369</v>
      </c>
      <c r="F3965" s="135"/>
    </row>
    <row r="3966" spans="1:6" s="7" customFormat="1" ht="18" customHeight="1" x14ac:dyDescent="0.25">
      <c r="A3966" s="16" t="s">
        <v>5653</v>
      </c>
      <c r="B3966" s="17" t="s">
        <v>5218</v>
      </c>
      <c r="C3966" s="17" t="s">
        <v>598</v>
      </c>
      <c r="D3966" s="17" t="s">
        <v>1700</v>
      </c>
      <c r="E3966" s="141" t="s">
        <v>7614</v>
      </c>
      <c r="F3966" s="135"/>
    </row>
    <row r="3967" spans="1:6" s="7" customFormat="1" ht="18" customHeight="1" x14ac:dyDescent="0.25">
      <c r="A3967" s="16" t="s">
        <v>5653</v>
      </c>
      <c r="B3967" s="17" t="s">
        <v>5218</v>
      </c>
      <c r="C3967" s="17" t="s">
        <v>598</v>
      </c>
      <c r="D3967" s="17" t="s">
        <v>1702</v>
      </c>
      <c r="E3967" s="141" t="s">
        <v>7615</v>
      </c>
      <c r="F3967" s="135"/>
    </row>
    <row r="3968" spans="1:6" s="7" customFormat="1" ht="18" customHeight="1" x14ac:dyDescent="0.25">
      <c r="A3968" s="14">
        <v>23</v>
      </c>
      <c r="B3968" s="15" t="s">
        <v>5218</v>
      </c>
      <c r="C3968" s="15" t="s">
        <v>5218</v>
      </c>
      <c r="D3968" s="15" t="s">
        <v>9563</v>
      </c>
      <c r="E3968" s="120" t="s">
        <v>7616</v>
      </c>
      <c r="F3968" s="135"/>
    </row>
    <row r="3969" spans="1:6" s="7" customFormat="1" ht="18" customHeight="1" x14ac:dyDescent="0.25">
      <c r="A3969" s="22">
        <v>23</v>
      </c>
      <c r="B3969" s="23" t="s">
        <v>5218</v>
      </c>
      <c r="C3969" s="23" t="s">
        <v>5218</v>
      </c>
      <c r="D3969" s="23" t="s">
        <v>3002</v>
      </c>
      <c r="E3969" s="146" t="s">
        <v>4963</v>
      </c>
      <c r="F3969" s="135"/>
    </row>
    <row r="3970" spans="1:6" s="7" customFormat="1" ht="18" customHeight="1" x14ac:dyDescent="0.25">
      <c r="A3970" s="16">
        <v>23</v>
      </c>
      <c r="B3970" s="17" t="s">
        <v>5218</v>
      </c>
      <c r="C3970" s="17" t="s">
        <v>5218</v>
      </c>
      <c r="D3970" s="17" t="s">
        <v>597</v>
      </c>
      <c r="E3970" s="141" t="s">
        <v>4964</v>
      </c>
      <c r="F3970" s="135"/>
    </row>
    <row r="3971" spans="1:6" s="7" customFormat="1" ht="18" customHeight="1" x14ac:dyDescent="0.25">
      <c r="A3971" s="16">
        <v>23</v>
      </c>
      <c r="B3971" s="17" t="s">
        <v>5218</v>
      </c>
      <c r="C3971" s="17" t="s">
        <v>5218</v>
      </c>
      <c r="D3971" s="17" t="s">
        <v>2997</v>
      </c>
      <c r="E3971" s="141" t="s">
        <v>4965</v>
      </c>
      <c r="F3971" s="135"/>
    </row>
    <row r="3972" spans="1:6" s="7" customFormat="1" ht="18" customHeight="1" x14ac:dyDescent="0.25">
      <c r="A3972" s="16">
        <v>23</v>
      </c>
      <c r="B3972" s="17" t="s">
        <v>5218</v>
      </c>
      <c r="C3972" s="17" t="s">
        <v>5218</v>
      </c>
      <c r="D3972" s="17" t="s">
        <v>3905</v>
      </c>
      <c r="E3972" s="141" t="s">
        <v>4966</v>
      </c>
      <c r="F3972" s="135"/>
    </row>
    <row r="3973" spans="1:6" s="7" customFormat="1" ht="18" customHeight="1" x14ac:dyDescent="0.25">
      <c r="A3973" s="16">
        <v>23</v>
      </c>
      <c r="B3973" s="17" t="s">
        <v>5218</v>
      </c>
      <c r="C3973" s="17" t="s">
        <v>5218</v>
      </c>
      <c r="D3973" s="17" t="s">
        <v>2117</v>
      </c>
      <c r="E3973" s="141" t="s">
        <v>4967</v>
      </c>
      <c r="F3973" s="135"/>
    </row>
    <row r="3974" spans="1:6" s="7" customFormat="1" ht="18" customHeight="1" x14ac:dyDescent="0.25">
      <c r="A3974" s="16">
        <v>23</v>
      </c>
      <c r="B3974" s="17" t="s">
        <v>5218</v>
      </c>
      <c r="C3974" s="17" t="s">
        <v>5218</v>
      </c>
      <c r="D3974" s="17" t="s">
        <v>2119</v>
      </c>
      <c r="E3974" s="141" t="s">
        <v>4968</v>
      </c>
      <c r="F3974" s="135"/>
    </row>
    <row r="3975" spans="1:6" s="7" customFormat="1" ht="18" customHeight="1" x14ac:dyDescent="0.25">
      <c r="A3975" s="22">
        <v>23</v>
      </c>
      <c r="B3975" s="23" t="s">
        <v>5218</v>
      </c>
      <c r="C3975" s="23" t="s">
        <v>5218</v>
      </c>
      <c r="D3975" s="23" t="s">
        <v>7388</v>
      </c>
      <c r="E3975" s="146" t="s">
        <v>4969</v>
      </c>
      <c r="F3975" s="135"/>
    </row>
    <row r="3976" spans="1:6" s="7" customFormat="1" ht="18" customHeight="1" x14ac:dyDescent="0.25">
      <c r="A3976" s="16">
        <v>23</v>
      </c>
      <c r="B3976" s="17" t="s">
        <v>5218</v>
      </c>
      <c r="C3976" s="17" t="s">
        <v>5218</v>
      </c>
      <c r="D3976" s="17" t="s">
        <v>6519</v>
      </c>
      <c r="E3976" s="141" t="s">
        <v>4970</v>
      </c>
      <c r="F3976" s="135"/>
    </row>
    <row r="3977" spans="1:6" s="7" customFormat="1" ht="18" customHeight="1" x14ac:dyDescent="0.25">
      <c r="A3977" s="16">
        <v>23</v>
      </c>
      <c r="B3977" s="17" t="s">
        <v>5218</v>
      </c>
      <c r="C3977" s="17" t="s">
        <v>5218</v>
      </c>
      <c r="D3977" s="17" t="s">
        <v>6521</v>
      </c>
      <c r="E3977" s="141" t="s">
        <v>7613</v>
      </c>
      <c r="F3977" s="135"/>
    </row>
    <row r="3978" spans="1:6" s="7" customFormat="1" ht="18" customHeight="1" x14ac:dyDescent="0.25">
      <c r="A3978" s="16">
        <v>23</v>
      </c>
      <c r="B3978" s="17" t="s">
        <v>5218</v>
      </c>
      <c r="C3978" s="17" t="s">
        <v>5218</v>
      </c>
      <c r="D3978" s="17" t="s">
        <v>5653</v>
      </c>
      <c r="E3978" s="141" t="s">
        <v>6731</v>
      </c>
      <c r="F3978" s="135"/>
    </row>
    <row r="3979" spans="1:6" s="7" customFormat="1" ht="18" customHeight="1" x14ac:dyDescent="0.25">
      <c r="A3979" s="16">
        <v>23</v>
      </c>
      <c r="B3979" s="17" t="s">
        <v>5218</v>
      </c>
      <c r="C3979" s="17" t="s">
        <v>5218</v>
      </c>
      <c r="D3979" s="17" t="s">
        <v>4783</v>
      </c>
      <c r="E3979" s="141" t="s">
        <v>9921</v>
      </c>
      <c r="F3979" s="135"/>
    </row>
    <row r="3980" spans="1:6" s="7" customFormat="1" ht="18" customHeight="1" x14ac:dyDescent="0.25">
      <c r="A3980" s="16">
        <v>23</v>
      </c>
      <c r="B3980" s="17" t="s">
        <v>5218</v>
      </c>
      <c r="C3980" s="17" t="s">
        <v>5218</v>
      </c>
      <c r="D3980" s="17" t="s">
        <v>1218</v>
      </c>
      <c r="E3980" s="141" t="s">
        <v>6844</v>
      </c>
      <c r="F3980" s="135"/>
    </row>
    <row r="3981" spans="1:6" s="7" customFormat="1" ht="18" customHeight="1" x14ac:dyDescent="0.25">
      <c r="A3981" s="22">
        <v>23</v>
      </c>
      <c r="B3981" s="23" t="s">
        <v>5218</v>
      </c>
      <c r="C3981" s="23" t="s">
        <v>5218</v>
      </c>
      <c r="D3981" s="23" t="s">
        <v>1220</v>
      </c>
      <c r="E3981" s="146" t="s">
        <v>6827</v>
      </c>
      <c r="F3981" s="135"/>
    </row>
    <row r="3982" spans="1:6" s="7" customFormat="1" ht="18" customHeight="1" x14ac:dyDescent="0.25">
      <c r="A3982" s="16">
        <v>23</v>
      </c>
      <c r="B3982" s="17" t="s">
        <v>5218</v>
      </c>
      <c r="C3982" s="17" t="s">
        <v>5218</v>
      </c>
      <c r="D3982" s="17" t="s">
        <v>3907</v>
      </c>
      <c r="E3982" s="141" t="s">
        <v>7707</v>
      </c>
      <c r="F3982" s="135"/>
    </row>
    <row r="3983" spans="1:6" s="7" customFormat="1" ht="18" customHeight="1" x14ac:dyDescent="0.25">
      <c r="A3983" s="16">
        <v>23</v>
      </c>
      <c r="B3983" s="17" t="s">
        <v>5218</v>
      </c>
      <c r="C3983" s="17" t="s">
        <v>5218</v>
      </c>
      <c r="D3983" s="17" t="s">
        <v>3909</v>
      </c>
      <c r="E3983" s="141" t="s">
        <v>8612</v>
      </c>
      <c r="F3983" s="135"/>
    </row>
    <row r="3984" spans="1:6" s="7" customFormat="1" ht="18" customHeight="1" x14ac:dyDescent="0.25">
      <c r="A3984" s="16">
        <v>23</v>
      </c>
      <c r="B3984" s="17" t="s">
        <v>5218</v>
      </c>
      <c r="C3984" s="17" t="s">
        <v>5218</v>
      </c>
      <c r="D3984" s="17" t="s">
        <v>3911</v>
      </c>
      <c r="E3984" s="141" t="s">
        <v>5918</v>
      </c>
      <c r="F3984" s="135"/>
    </row>
    <row r="3985" spans="1:6" s="7" customFormat="1" ht="18" customHeight="1" x14ac:dyDescent="0.25">
      <c r="A3985" s="16">
        <v>23</v>
      </c>
      <c r="B3985" s="17" t="s">
        <v>5218</v>
      </c>
      <c r="C3985" s="17" t="s">
        <v>5218</v>
      </c>
      <c r="D3985" s="17" t="s">
        <v>3913</v>
      </c>
      <c r="E3985" s="141" t="s">
        <v>5919</v>
      </c>
      <c r="F3985" s="135"/>
    </row>
    <row r="3986" spans="1:6" s="7" customFormat="1" ht="18" customHeight="1" x14ac:dyDescent="0.25">
      <c r="A3986" s="16">
        <v>23</v>
      </c>
      <c r="B3986" s="17" t="s">
        <v>5218</v>
      </c>
      <c r="C3986" s="17" t="s">
        <v>5218</v>
      </c>
      <c r="D3986" s="17" t="s">
        <v>9833</v>
      </c>
      <c r="E3986" s="141" t="s">
        <v>5920</v>
      </c>
      <c r="F3986" s="135"/>
    </row>
    <row r="3987" spans="1:6" s="7" customFormat="1" ht="18" customHeight="1" x14ac:dyDescent="0.25">
      <c r="A3987" s="22">
        <v>23</v>
      </c>
      <c r="B3987" s="23" t="s">
        <v>5218</v>
      </c>
      <c r="C3987" s="23" t="s">
        <v>5218</v>
      </c>
      <c r="D3987" s="23" t="s">
        <v>9835</v>
      </c>
      <c r="E3987" s="146" t="s">
        <v>5908</v>
      </c>
      <c r="F3987" s="135"/>
    </row>
    <row r="3988" spans="1:6" s="7" customFormat="1" ht="18" customHeight="1" x14ac:dyDescent="0.25">
      <c r="A3988" s="16">
        <v>23</v>
      </c>
      <c r="B3988" s="17" t="s">
        <v>5218</v>
      </c>
      <c r="C3988" s="17" t="s">
        <v>5218</v>
      </c>
      <c r="D3988" s="17" t="s">
        <v>9837</v>
      </c>
      <c r="E3988" s="141" t="s">
        <v>4185</v>
      </c>
      <c r="F3988" s="135"/>
    </row>
    <row r="3989" spans="1:6" s="7" customFormat="1" ht="18" customHeight="1" x14ac:dyDescent="0.25">
      <c r="A3989" s="16">
        <v>23</v>
      </c>
      <c r="B3989" s="17" t="s">
        <v>5218</v>
      </c>
      <c r="C3989" s="17" t="s">
        <v>5218</v>
      </c>
      <c r="D3989" s="17" t="s">
        <v>9164</v>
      </c>
      <c r="E3989" s="141" t="s">
        <v>10159</v>
      </c>
      <c r="F3989" s="135"/>
    </row>
    <row r="3990" spans="1:6" s="7" customFormat="1" ht="18" customHeight="1" x14ac:dyDescent="0.25">
      <c r="A3990" s="16">
        <v>23</v>
      </c>
      <c r="B3990" s="17" t="s">
        <v>5218</v>
      </c>
      <c r="C3990" s="17" t="s">
        <v>5218</v>
      </c>
      <c r="D3990" s="17" t="s">
        <v>3056</v>
      </c>
      <c r="E3990" s="141" t="s">
        <v>7617</v>
      </c>
      <c r="F3990" s="135"/>
    </row>
    <row r="3991" spans="1:6" s="7" customFormat="1" ht="18" customHeight="1" x14ac:dyDescent="0.25">
      <c r="A3991" s="16">
        <v>23</v>
      </c>
      <c r="B3991" s="17" t="s">
        <v>5218</v>
      </c>
      <c r="C3991" s="17" t="s">
        <v>5218</v>
      </c>
      <c r="D3991" s="17" t="s">
        <v>7349</v>
      </c>
      <c r="E3991" s="141" t="s">
        <v>3232</v>
      </c>
      <c r="F3991" s="135"/>
    </row>
    <row r="3992" spans="1:6" s="7" customFormat="1" ht="18" customHeight="1" x14ac:dyDescent="0.25">
      <c r="A3992" s="16">
        <v>23</v>
      </c>
      <c r="B3992" s="17" t="s">
        <v>5218</v>
      </c>
      <c r="C3992" s="17" t="s">
        <v>5218</v>
      </c>
      <c r="D3992" s="17" t="s">
        <v>7954</v>
      </c>
      <c r="E3992" s="141" t="s">
        <v>3233</v>
      </c>
      <c r="F3992" s="135"/>
    </row>
    <row r="3993" spans="1:6" s="7" customFormat="1" ht="18" customHeight="1" x14ac:dyDescent="0.25">
      <c r="A3993" s="22">
        <v>23</v>
      </c>
      <c r="B3993" s="23" t="s">
        <v>5218</v>
      </c>
      <c r="C3993" s="23" t="s">
        <v>5218</v>
      </c>
      <c r="D3993" s="23" t="s">
        <v>7956</v>
      </c>
      <c r="E3993" s="146" t="s">
        <v>9390</v>
      </c>
      <c r="F3993" s="135"/>
    </row>
    <row r="3994" spans="1:6" s="7" customFormat="1" ht="18" customHeight="1" x14ac:dyDescent="0.25">
      <c r="A3994" s="16">
        <v>23</v>
      </c>
      <c r="B3994" s="17" t="s">
        <v>5218</v>
      </c>
      <c r="C3994" s="17" t="s">
        <v>5218</v>
      </c>
      <c r="D3994" s="17" t="s">
        <v>7068</v>
      </c>
      <c r="E3994" s="141" t="s">
        <v>7618</v>
      </c>
      <c r="F3994" s="135"/>
    </row>
    <row r="3995" spans="1:6" s="7" customFormat="1" ht="18" customHeight="1" x14ac:dyDescent="0.25">
      <c r="A3995" s="16">
        <v>23</v>
      </c>
      <c r="B3995" s="17" t="s">
        <v>5218</v>
      </c>
      <c r="C3995" s="17" t="s">
        <v>5218</v>
      </c>
      <c r="D3995" s="17" t="s">
        <v>7070</v>
      </c>
      <c r="E3995" s="141" t="s">
        <v>2355</v>
      </c>
      <c r="F3995" s="135"/>
    </row>
    <row r="3996" spans="1:6" s="7" customFormat="1" ht="18" customHeight="1" x14ac:dyDescent="0.25">
      <c r="A3996" s="16">
        <v>23</v>
      </c>
      <c r="B3996" s="17" t="s">
        <v>5218</v>
      </c>
      <c r="C3996" s="17" t="s">
        <v>5218</v>
      </c>
      <c r="D3996" s="17" t="s">
        <v>5612</v>
      </c>
      <c r="E3996" s="141" t="s">
        <v>2356</v>
      </c>
      <c r="F3996" s="135"/>
    </row>
    <row r="3997" spans="1:6" s="7" customFormat="1" ht="18" customHeight="1" x14ac:dyDescent="0.25">
      <c r="A3997" s="16">
        <v>23</v>
      </c>
      <c r="B3997" s="17" t="s">
        <v>5218</v>
      </c>
      <c r="C3997" s="17" t="s">
        <v>5218</v>
      </c>
      <c r="D3997" s="17" t="s">
        <v>7551</v>
      </c>
      <c r="E3997" s="141" t="s">
        <v>2357</v>
      </c>
      <c r="F3997" s="135"/>
    </row>
    <row r="3998" spans="1:6" s="7" customFormat="1" ht="18" customHeight="1" x14ac:dyDescent="0.25">
      <c r="A3998" s="16">
        <v>23</v>
      </c>
      <c r="B3998" s="17" t="s">
        <v>5218</v>
      </c>
      <c r="C3998" s="17" t="s">
        <v>5218</v>
      </c>
      <c r="D3998" s="17" t="s">
        <v>7553</v>
      </c>
      <c r="E3998" s="141" t="s">
        <v>3237</v>
      </c>
      <c r="F3998" s="135"/>
    </row>
    <row r="3999" spans="1:6" s="7" customFormat="1" ht="18" customHeight="1" x14ac:dyDescent="0.25">
      <c r="A3999" s="22">
        <v>23</v>
      </c>
      <c r="B3999" s="23" t="s">
        <v>5218</v>
      </c>
      <c r="C3999" s="23" t="s">
        <v>5218</v>
      </c>
      <c r="D3999" s="23" t="s">
        <v>7555</v>
      </c>
      <c r="E3999" s="146" t="s">
        <v>3238</v>
      </c>
      <c r="F3999" s="135"/>
    </row>
    <row r="4000" spans="1:6" s="7" customFormat="1" ht="18" customHeight="1" x14ac:dyDescent="0.25">
      <c r="A4000" s="16">
        <v>23</v>
      </c>
      <c r="B4000" s="17" t="s">
        <v>5218</v>
      </c>
      <c r="C4000" s="17" t="s">
        <v>5218</v>
      </c>
      <c r="D4000" s="17" t="s">
        <v>7557</v>
      </c>
      <c r="E4000" s="141" t="s">
        <v>9323</v>
      </c>
      <c r="F4000" s="135"/>
    </row>
    <row r="4001" spans="1:6" s="7" customFormat="1" ht="18" customHeight="1" x14ac:dyDescent="0.25">
      <c r="A4001" s="16">
        <v>23</v>
      </c>
      <c r="B4001" s="17" t="s">
        <v>5218</v>
      </c>
      <c r="C4001" s="17" t="s">
        <v>5218</v>
      </c>
      <c r="D4001" s="17" t="s">
        <v>7559</v>
      </c>
      <c r="E4001" s="141" t="s">
        <v>9324</v>
      </c>
      <c r="F4001" s="135"/>
    </row>
    <row r="4002" spans="1:6" s="7" customFormat="1" ht="18" customHeight="1" x14ac:dyDescent="0.25">
      <c r="A4002" s="16">
        <v>23</v>
      </c>
      <c r="B4002" s="17" t="s">
        <v>5218</v>
      </c>
      <c r="C4002" s="17" t="s">
        <v>5218</v>
      </c>
      <c r="D4002" s="17" t="s">
        <v>7561</v>
      </c>
      <c r="E4002" s="141" t="s">
        <v>9325</v>
      </c>
      <c r="F4002" s="135"/>
    </row>
    <row r="4003" spans="1:6" s="7" customFormat="1" ht="18" customHeight="1" x14ac:dyDescent="0.25">
      <c r="A4003" s="16">
        <v>23</v>
      </c>
      <c r="B4003" s="17" t="s">
        <v>5218</v>
      </c>
      <c r="C4003" s="17" t="s">
        <v>5218</v>
      </c>
      <c r="D4003" s="17" t="s">
        <v>7563</v>
      </c>
      <c r="E4003" s="141" t="s">
        <v>9326</v>
      </c>
      <c r="F4003" s="135"/>
    </row>
    <row r="4004" spans="1:6" s="7" customFormat="1" ht="18" customHeight="1" x14ac:dyDescent="0.25">
      <c r="A4004" s="16">
        <v>23</v>
      </c>
      <c r="B4004" s="17" t="s">
        <v>5218</v>
      </c>
      <c r="C4004" s="17" t="s">
        <v>5218</v>
      </c>
      <c r="D4004" s="17" t="s">
        <v>7565</v>
      </c>
      <c r="E4004" s="141" t="s">
        <v>9327</v>
      </c>
      <c r="F4004" s="135"/>
    </row>
    <row r="4005" spans="1:6" s="7" customFormat="1" ht="18" customHeight="1" x14ac:dyDescent="0.25">
      <c r="A4005" s="29" t="s">
        <v>5653</v>
      </c>
      <c r="B4005" s="30" t="s">
        <v>5218</v>
      </c>
      <c r="C4005" s="30" t="s">
        <v>5218</v>
      </c>
      <c r="D4005" s="30" t="s">
        <v>7567</v>
      </c>
      <c r="E4005" s="149" t="s">
        <v>9328</v>
      </c>
      <c r="F4005" s="135"/>
    </row>
    <row r="4006" spans="1:6" s="7" customFormat="1" ht="18" customHeight="1" x14ac:dyDescent="0.25">
      <c r="A4006" s="16" t="s">
        <v>5653</v>
      </c>
      <c r="B4006" s="17" t="s">
        <v>5218</v>
      </c>
      <c r="C4006" s="17" t="s">
        <v>5218</v>
      </c>
      <c r="D4006" s="17" t="s">
        <v>493</v>
      </c>
      <c r="E4006" s="141" t="s">
        <v>6425</v>
      </c>
      <c r="F4006" s="135"/>
    </row>
    <row r="4007" spans="1:6" s="7" customFormat="1" ht="18" customHeight="1" x14ac:dyDescent="0.25">
      <c r="A4007" s="16" t="s">
        <v>5653</v>
      </c>
      <c r="B4007" s="17" t="s">
        <v>5218</v>
      </c>
      <c r="C4007" s="17" t="s">
        <v>5218</v>
      </c>
      <c r="D4007" s="17" t="s">
        <v>729</v>
      </c>
      <c r="E4007" s="141" t="s">
        <v>9566</v>
      </c>
      <c r="F4007" s="135"/>
    </row>
    <row r="4008" spans="1:6" s="7" customFormat="1" ht="18" customHeight="1" x14ac:dyDescent="0.25">
      <c r="A4008" s="16" t="s">
        <v>5653</v>
      </c>
      <c r="B4008" s="17" t="s">
        <v>5218</v>
      </c>
      <c r="C4008" s="17" t="s">
        <v>5218</v>
      </c>
      <c r="D4008" s="17" t="s">
        <v>1698</v>
      </c>
      <c r="E4008" s="141" t="s">
        <v>9567</v>
      </c>
      <c r="F4008" s="135"/>
    </row>
    <row r="4009" spans="1:6" s="7" customFormat="1" ht="18" customHeight="1" x14ac:dyDescent="0.25">
      <c r="A4009" s="16" t="s">
        <v>5653</v>
      </c>
      <c r="B4009" s="17" t="s">
        <v>5218</v>
      </c>
      <c r="C4009" s="17" t="s">
        <v>5218</v>
      </c>
      <c r="D4009" s="17" t="s">
        <v>1700</v>
      </c>
      <c r="E4009" s="141" t="s">
        <v>9568</v>
      </c>
      <c r="F4009" s="135"/>
    </row>
    <row r="4010" spans="1:6" s="7" customFormat="1" ht="18" customHeight="1" x14ac:dyDescent="0.25">
      <c r="A4010" s="16" t="s">
        <v>5653</v>
      </c>
      <c r="B4010" s="17" t="s">
        <v>5218</v>
      </c>
      <c r="C4010" s="17" t="s">
        <v>5218</v>
      </c>
      <c r="D4010" s="17" t="s">
        <v>1702</v>
      </c>
      <c r="E4010" s="141" t="s">
        <v>9569</v>
      </c>
      <c r="F4010" s="135"/>
    </row>
    <row r="4011" spans="1:6" s="7" customFormat="1" ht="18" customHeight="1" x14ac:dyDescent="0.25">
      <c r="A4011" s="14">
        <v>23</v>
      </c>
      <c r="B4011" s="15" t="s">
        <v>5218</v>
      </c>
      <c r="C4011" s="15" t="s">
        <v>8694</v>
      </c>
      <c r="D4011" s="15" t="s">
        <v>9563</v>
      </c>
      <c r="E4011" s="120" t="s">
        <v>3234</v>
      </c>
      <c r="F4011" s="135"/>
    </row>
    <row r="4012" spans="1:6" s="7" customFormat="1" ht="18" customHeight="1" x14ac:dyDescent="0.25">
      <c r="A4012" s="22">
        <v>23</v>
      </c>
      <c r="B4012" s="23" t="s">
        <v>5218</v>
      </c>
      <c r="C4012" s="23" t="s">
        <v>8694</v>
      </c>
      <c r="D4012" s="23" t="s">
        <v>3002</v>
      </c>
      <c r="E4012" s="146" t="s">
        <v>3235</v>
      </c>
      <c r="F4012" s="135"/>
    </row>
    <row r="4013" spans="1:6" s="7" customFormat="1" ht="18" customHeight="1" x14ac:dyDescent="0.25">
      <c r="A4013" s="16">
        <v>23</v>
      </c>
      <c r="B4013" s="17" t="s">
        <v>5218</v>
      </c>
      <c r="C4013" s="17" t="s">
        <v>8694</v>
      </c>
      <c r="D4013" s="17" t="s">
        <v>597</v>
      </c>
      <c r="E4013" s="141" t="s">
        <v>1441</v>
      </c>
      <c r="F4013" s="135"/>
    </row>
    <row r="4014" spans="1:6" s="7" customFormat="1" ht="18" customHeight="1" x14ac:dyDescent="0.25">
      <c r="A4014" s="16">
        <v>23</v>
      </c>
      <c r="B4014" s="17" t="s">
        <v>5218</v>
      </c>
      <c r="C4014" s="17" t="s">
        <v>8694</v>
      </c>
      <c r="D4014" s="17" t="s">
        <v>2997</v>
      </c>
      <c r="E4014" s="141" t="s">
        <v>8927</v>
      </c>
      <c r="F4014" s="135"/>
    </row>
    <row r="4015" spans="1:6" s="7" customFormat="1" ht="18" customHeight="1" x14ac:dyDescent="0.25">
      <c r="A4015" s="16">
        <v>23</v>
      </c>
      <c r="B4015" s="17" t="s">
        <v>5218</v>
      </c>
      <c r="C4015" s="17" t="s">
        <v>8694</v>
      </c>
      <c r="D4015" s="17" t="s">
        <v>3905</v>
      </c>
      <c r="E4015" s="141" t="s">
        <v>1448</v>
      </c>
      <c r="F4015" s="135"/>
    </row>
    <row r="4016" spans="1:6" s="7" customFormat="1" ht="18" customHeight="1" x14ac:dyDescent="0.25">
      <c r="A4016" s="16">
        <v>23</v>
      </c>
      <c r="B4016" s="17" t="s">
        <v>5218</v>
      </c>
      <c r="C4016" s="17" t="s">
        <v>8694</v>
      </c>
      <c r="D4016" s="17" t="s">
        <v>2117</v>
      </c>
      <c r="E4016" s="141" t="s">
        <v>1449</v>
      </c>
      <c r="F4016" s="135"/>
    </row>
    <row r="4017" spans="1:6" s="7" customFormat="1" ht="18" customHeight="1" x14ac:dyDescent="0.25">
      <c r="A4017" s="16">
        <v>23</v>
      </c>
      <c r="B4017" s="17" t="s">
        <v>5218</v>
      </c>
      <c r="C4017" s="17" t="s">
        <v>8694</v>
      </c>
      <c r="D4017" s="17" t="s">
        <v>2119</v>
      </c>
      <c r="E4017" s="141" t="s">
        <v>8928</v>
      </c>
      <c r="F4017" s="135"/>
    </row>
    <row r="4018" spans="1:6" s="7" customFormat="1" ht="18" customHeight="1" x14ac:dyDescent="0.25">
      <c r="A4018" s="22">
        <v>23</v>
      </c>
      <c r="B4018" s="23" t="s">
        <v>5218</v>
      </c>
      <c r="C4018" s="23" t="s">
        <v>8694</v>
      </c>
      <c r="D4018" s="23" t="s">
        <v>7388</v>
      </c>
      <c r="E4018" s="146" t="s">
        <v>8929</v>
      </c>
      <c r="F4018" s="135"/>
    </row>
    <row r="4019" spans="1:6" s="7" customFormat="1" ht="18" customHeight="1" x14ac:dyDescent="0.25">
      <c r="A4019" s="16">
        <v>23</v>
      </c>
      <c r="B4019" s="17" t="s">
        <v>5218</v>
      </c>
      <c r="C4019" s="17" t="s">
        <v>8694</v>
      </c>
      <c r="D4019" s="17" t="s">
        <v>6519</v>
      </c>
      <c r="E4019" s="141" t="s">
        <v>8930</v>
      </c>
      <c r="F4019" s="135"/>
    </row>
    <row r="4020" spans="1:6" s="7" customFormat="1" ht="18" customHeight="1" x14ac:dyDescent="0.25">
      <c r="A4020" s="16">
        <v>23</v>
      </c>
      <c r="B4020" s="17" t="s">
        <v>5218</v>
      </c>
      <c r="C4020" s="17" t="s">
        <v>8694</v>
      </c>
      <c r="D4020" s="17" t="s">
        <v>6521</v>
      </c>
      <c r="E4020" s="141" t="s">
        <v>8931</v>
      </c>
      <c r="F4020" s="135"/>
    </row>
    <row r="4021" spans="1:6" s="7" customFormat="1" ht="18" customHeight="1" x14ac:dyDescent="0.25">
      <c r="A4021" s="16">
        <v>23</v>
      </c>
      <c r="B4021" s="17" t="s">
        <v>5218</v>
      </c>
      <c r="C4021" s="17" t="s">
        <v>8694</v>
      </c>
      <c r="D4021" s="17" t="s">
        <v>5653</v>
      </c>
      <c r="E4021" s="141" t="s">
        <v>1446</v>
      </c>
      <c r="F4021" s="135"/>
    </row>
    <row r="4022" spans="1:6" s="7" customFormat="1" ht="18" customHeight="1" x14ac:dyDescent="0.25">
      <c r="A4022" s="16">
        <v>23</v>
      </c>
      <c r="B4022" s="17" t="s">
        <v>5218</v>
      </c>
      <c r="C4022" s="17" t="s">
        <v>8694</v>
      </c>
      <c r="D4022" s="17" t="s">
        <v>4783</v>
      </c>
      <c r="E4022" s="141" t="s">
        <v>1447</v>
      </c>
      <c r="F4022" s="135"/>
    </row>
    <row r="4023" spans="1:6" s="7" customFormat="1" ht="18" customHeight="1" x14ac:dyDescent="0.25">
      <c r="A4023" s="16">
        <v>23</v>
      </c>
      <c r="B4023" s="17" t="s">
        <v>5218</v>
      </c>
      <c r="C4023" s="17" t="s">
        <v>8694</v>
      </c>
      <c r="D4023" s="17" t="s">
        <v>1218</v>
      </c>
      <c r="E4023" s="141" t="s">
        <v>8747</v>
      </c>
      <c r="F4023" s="135"/>
    </row>
    <row r="4024" spans="1:6" s="7" customFormat="1" ht="18" customHeight="1" x14ac:dyDescent="0.25">
      <c r="A4024" s="22">
        <v>23</v>
      </c>
      <c r="B4024" s="23" t="s">
        <v>5218</v>
      </c>
      <c r="C4024" s="23" t="s">
        <v>8694</v>
      </c>
      <c r="D4024" s="23" t="s">
        <v>1220</v>
      </c>
      <c r="E4024" s="146" t="s">
        <v>8199</v>
      </c>
      <c r="F4024" s="135"/>
    </row>
    <row r="4025" spans="1:6" s="7" customFormat="1" ht="18" customHeight="1" x14ac:dyDescent="0.25">
      <c r="A4025" s="16">
        <v>23</v>
      </c>
      <c r="B4025" s="17" t="s">
        <v>5218</v>
      </c>
      <c r="C4025" s="17" t="s">
        <v>8694</v>
      </c>
      <c r="D4025" s="17" t="s">
        <v>3907</v>
      </c>
      <c r="E4025" s="141" t="s">
        <v>9509</v>
      </c>
      <c r="F4025" s="135"/>
    </row>
    <row r="4026" spans="1:6" s="7" customFormat="1" ht="18" customHeight="1" x14ac:dyDescent="0.25">
      <c r="A4026" s="16">
        <v>23</v>
      </c>
      <c r="B4026" s="17" t="s">
        <v>5218</v>
      </c>
      <c r="C4026" s="17" t="s">
        <v>8694</v>
      </c>
      <c r="D4026" s="17" t="s">
        <v>3909</v>
      </c>
      <c r="E4026" s="141" t="s">
        <v>3004</v>
      </c>
      <c r="F4026" s="135"/>
    </row>
    <row r="4027" spans="1:6" s="7" customFormat="1" ht="18" customHeight="1" x14ac:dyDescent="0.25">
      <c r="A4027" s="16">
        <v>23</v>
      </c>
      <c r="B4027" s="17" t="s">
        <v>5218</v>
      </c>
      <c r="C4027" s="17" t="s">
        <v>8694</v>
      </c>
      <c r="D4027" s="17" t="s">
        <v>3911</v>
      </c>
      <c r="E4027" s="141" t="s">
        <v>3005</v>
      </c>
      <c r="F4027" s="135"/>
    </row>
    <row r="4028" spans="1:6" s="7" customFormat="1" ht="18" customHeight="1" x14ac:dyDescent="0.25">
      <c r="A4028" s="16">
        <v>23</v>
      </c>
      <c r="B4028" s="17" t="s">
        <v>5218</v>
      </c>
      <c r="C4028" s="17" t="s">
        <v>8694</v>
      </c>
      <c r="D4028" s="17" t="s">
        <v>3913</v>
      </c>
      <c r="E4028" s="141" t="s">
        <v>3006</v>
      </c>
      <c r="F4028" s="135"/>
    </row>
    <row r="4029" spans="1:6" s="7" customFormat="1" ht="18" customHeight="1" x14ac:dyDescent="0.25">
      <c r="A4029" s="16">
        <v>23</v>
      </c>
      <c r="B4029" s="17" t="s">
        <v>5218</v>
      </c>
      <c r="C4029" s="17" t="s">
        <v>8694</v>
      </c>
      <c r="D4029" s="17" t="s">
        <v>9833</v>
      </c>
      <c r="E4029" s="141" t="s">
        <v>3007</v>
      </c>
      <c r="F4029" s="135"/>
    </row>
    <row r="4030" spans="1:6" s="7" customFormat="1" ht="18" customHeight="1" x14ac:dyDescent="0.25">
      <c r="A4030" s="22">
        <v>23</v>
      </c>
      <c r="B4030" s="23" t="s">
        <v>5218</v>
      </c>
      <c r="C4030" s="23" t="s">
        <v>8694</v>
      </c>
      <c r="D4030" s="23" t="s">
        <v>9835</v>
      </c>
      <c r="E4030" s="146" t="s">
        <v>9091</v>
      </c>
      <c r="F4030" s="135"/>
    </row>
    <row r="4031" spans="1:6" s="7" customFormat="1" ht="18" customHeight="1" x14ac:dyDescent="0.25">
      <c r="A4031" s="16">
        <v>23</v>
      </c>
      <c r="B4031" s="17" t="s">
        <v>5218</v>
      </c>
      <c r="C4031" s="17" t="s">
        <v>8694</v>
      </c>
      <c r="D4031" s="17" t="s">
        <v>9837</v>
      </c>
      <c r="E4031" s="141" t="s">
        <v>9092</v>
      </c>
      <c r="F4031" s="135"/>
    </row>
    <row r="4032" spans="1:6" s="7" customFormat="1" ht="18" customHeight="1" x14ac:dyDescent="0.25">
      <c r="A4032" s="16">
        <v>23</v>
      </c>
      <c r="B4032" s="17" t="s">
        <v>5218</v>
      </c>
      <c r="C4032" s="17" t="s">
        <v>8694</v>
      </c>
      <c r="D4032" s="17" t="s">
        <v>9164</v>
      </c>
      <c r="E4032" s="141" t="s">
        <v>1855</v>
      </c>
      <c r="F4032" s="135"/>
    </row>
    <row r="4033" spans="1:6" s="7" customFormat="1" ht="18" customHeight="1" x14ac:dyDescent="0.25">
      <c r="A4033" s="16">
        <v>23</v>
      </c>
      <c r="B4033" s="17" t="s">
        <v>5218</v>
      </c>
      <c r="C4033" s="17" t="s">
        <v>8694</v>
      </c>
      <c r="D4033" s="17" t="s">
        <v>3056</v>
      </c>
      <c r="E4033" s="141" t="s">
        <v>7415</v>
      </c>
      <c r="F4033" s="135"/>
    </row>
    <row r="4034" spans="1:6" s="7" customFormat="1" ht="18" customHeight="1" x14ac:dyDescent="0.25">
      <c r="A4034" s="16">
        <v>23</v>
      </c>
      <c r="B4034" s="17" t="s">
        <v>5218</v>
      </c>
      <c r="C4034" s="17" t="s">
        <v>8694</v>
      </c>
      <c r="D4034" s="17" t="s">
        <v>7349</v>
      </c>
      <c r="E4034" s="141" t="s">
        <v>7416</v>
      </c>
      <c r="F4034" s="135"/>
    </row>
    <row r="4035" spans="1:6" s="7" customFormat="1" ht="18" customHeight="1" x14ac:dyDescent="0.25">
      <c r="A4035" s="16">
        <v>23</v>
      </c>
      <c r="B4035" s="17" t="s">
        <v>5218</v>
      </c>
      <c r="C4035" s="17" t="s">
        <v>8694</v>
      </c>
      <c r="D4035" s="17" t="s">
        <v>7954</v>
      </c>
      <c r="E4035" s="141" t="s">
        <v>9391</v>
      </c>
      <c r="F4035" s="135"/>
    </row>
    <row r="4036" spans="1:6" s="7" customFormat="1" ht="18" customHeight="1" x14ac:dyDescent="0.25">
      <c r="A4036" s="22">
        <v>23</v>
      </c>
      <c r="B4036" s="23" t="s">
        <v>5218</v>
      </c>
      <c r="C4036" s="23" t="s">
        <v>8694</v>
      </c>
      <c r="D4036" s="23" t="s">
        <v>7956</v>
      </c>
      <c r="E4036" s="146" t="s">
        <v>8520</v>
      </c>
      <c r="F4036" s="135"/>
    </row>
    <row r="4037" spans="1:6" s="7" customFormat="1" ht="18" customHeight="1" x14ac:dyDescent="0.25">
      <c r="A4037" s="16">
        <v>23</v>
      </c>
      <c r="B4037" s="17" t="s">
        <v>5218</v>
      </c>
      <c r="C4037" s="17" t="s">
        <v>8694</v>
      </c>
      <c r="D4037" s="17" t="s">
        <v>7068</v>
      </c>
      <c r="E4037" s="141" t="s">
        <v>7630</v>
      </c>
      <c r="F4037" s="135"/>
    </row>
    <row r="4038" spans="1:6" s="7" customFormat="1" ht="18" customHeight="1" x14ac:dyDescent="0.25">
      <c r="A4038" s="16">
        <v>23</v>
      </c>
      <c r="B4038" s="17" t="s">
        <v>5218</v>
      </c>
      <c r="C4038" s="17" t="s">
        <v>8694</v>
      </c>
      <c r="D4038" s="17" t="s">
        <v>7070</v>
      </c>
      <c r="E4038" s="141" t="s">
        <v>6746</v>
      </c>
      <c r="F4038" s="135"/>
    </row>
    <row r="4039" spans="1:6" s="7" customFormat="1" ht="18" customHeight="1" x14ac:dyDescent="0.25">
      <c r="A4039" s="16">
        <v>23</v>
      </c>
      <c r="B4039" s="17" t="s">
        <v>5218</v>
      </c>
      <c r="C4039" s="17" t="s">
        <v>8694</v>
      </c>
      <c r="D4039" s="17" t="s">
        <v>5612</v>
      </c>
      <c r="E4039" s="141" t="s">
        <v>6747</v>
      </c>
      <c r="F4039" s="135"/>
    </row>
    <row r="4040" spans="1:6" s="7" customFormat="1" ht="18" customHeight="1" x14ac:dyDescent="0.25">
      <c r="A4040" s="16">
        <v>23</v>
      </c>
      <c r="B4040" s="17" t="s">
        <v>5218</v>
      </c>
      <c r="C4040" s="17" t="s">
        <v>8694</v>
      </c>
      <c r="D4040" s="17" t="s">
        <v>7551</v>
      </c>
      <c r="E4040" s="141" t="s">
        <v>7419</v>
      </c>
      <c r="F4040" s="135"/>
    </row>
    <row r="4041" spans="1:6" s="7" customFormat="1" ht="18" customHeight="1" x14ac:dyDescent="0.25">
      <c r="A4041" s="16">
        <v>23</v>
      </c>
      <c r="B4041" s="17" t="s">
        <v>5218</v>
      </c>
      <c r="C4041" s="17" t="s">
        <v>8694</v>
      </c>
      <c r="D4041" s="17" t="s">
        <v>7553</v>
      </c>
      <c r="E4041" s="141" t="s">
        <v>7420</v>
      </c>
      <c r="F4041" s="135"/>
    </row>
    <row r="4042" spans="1:6" s="7" customFormat="1" ht="18" customHeight="1" x14ac:dyDescent="0.25">
      <c r="A4042" s="22">
        <v>23</v>
      </c>
      <c r="B4042" s="23" t="s">
        <v>5218</v>
      </c>
      <c r="C4042" s="23" t="s">
        <v>8694</v>
      </c>
      <c r="D4042" s="23" t="s">
        <v>7555</v>
      </c>
      <c r="E4042" s="146" t="s">
        <v>7421</v>
      </c>
      <c r="F4042" s="135"/>
    </row>
    <row r="4043" spans="1:6" s="7" customFormat="1" ht="18" customHeight="1" x14ac:dyDescent="0.25">
      <c r="A4043" s="16">
        <v>23</v>
      </c>
      <c r="B4043" s="17" t="s">
        <v>5218</v>
      </c>
      <c r="C4043" s="17" t="s">
        <v>8694</v>
      </c>
      <c r="D4043" s="17" t="s">
        <v>7557</v>
      </c>
      <c r="E4043" s="141" t="s">
        <v>7422</v>
      </c>
      <c r="F4043" s="135"/>
    </row>
    <row r="4044" spans="1:6" s="7" customFormat="1" ht="18" customHeight="1" x14ac:dyDescent="0.25">
      <c r="A4044" s="16">
        <v>23</v>
      </c>
      <c r="B4044" s="17" t="s">
        <v>5218</v>
      </c>
      <c r="C4044" s="17" t="s">
        <v>8694</v>
      </c>
      <c r="D4044" s="17" t="s">
        <v>7559</v>
      </c>
      <c r="E4044" s="141" t="s">
        <v>7692</v>
      </c>
      <c r="F4044" s="135"/>
    </row>
    <row r="4045" spans="1:6" s="7" customFormat="1" ht="18" customHeight="1" x14ac:dyDescent="0.25">
      <c r="A4045" s="16">
        <v>23</v>
      </c>
      <c r="B4045" s="17" t="s">
        <v>5218</v>
      </c>
      <c r="C4045" s="17" t="s">
        <v>8694</v>
      </c>
      <c r="D4045" s="17" t="s">
        <v>7561</v>
      </c>
      <c r="E4045" s="141" t="s">
        <v>7693</v>
      </c>
      <c r="F4045" s="135"/>
    </row>
    <row r="4046" spans="1:6" s="7" customFormat="1" ht="18" customHeight="1" x14ac:dyDescent="0.25">
      <c r="A4046" s="16">
        <v>23</v>
      </c>
      <c r="B4046" s="17" t="s">
        <v>5218</v>
      </c>
      <c r="C4046" s="17" t="s">
        <v>8694</v>
      </c>
      <c r="D4046" s="17" t="s">
        <v>7563</v>
      </c>
      <c r="E4046" s="141" t="s">
        <v>6792</v>
      </c>
      <c r="F4046" s="135"/>
    </row>
    <row r="4047" spans="1:6" s="7" customFormat="1" ht="18" customHeight="1" x14ac:dyDescent="0.25">
      <c r="A4047" s="16">
        <v>23</v>
      </c>
      <c r="B4047" s="17" t="s">
        <v>5218</v>
      </c>
      <c r="C4047" s="17" t="s">
        <v>8694</v>
      </c>
      <c r="D4047" s="17" t="s">
        <v>7565</v>
      </c>
      <c r="E4047" s="141" t="s">
        <v>5909</v>
      </c>
      <c r="F4047" s="135"/>
    </row>
    <row r="4048" spans="1:6" s="7" customFormat="1" ht="18" customHeight="1" x14ac:dyDescent="0.25">
      <c r="A4048" s="29" t="s">
        <v>5653</v>
      </c>
      <c r="B4048" s="30" t="s">
        <v>5218</v>
      </c>
      <c r="C4048" s="30" t="s">
        <v>8694</v>
      </c>
      <c r="D4048" s="30" t="s">
        <v>7567</v>
      </c>
      <c r="E4048" s="149" t="s">
        <v>5910</v>
      </c>
      <c r="F4048" s="135"/>
    </row>
    <row r="4049" spans="1:6" s="7" customFormat="1" ht="18" customHeight="1" x14ac:dyDescent="0.25">
      <c r="A4049" s="16" t="s">
        <v>5653</v>
      </c>
      <c r="B4049" s="17" t="s">
        <v>5218</v>
      </c>
      <c r="C4049" s="17" t="s">
        <v>8694</v>
      </c>
      <c r="D4049" s="17" t="s">
        <v>493</v>
      </c>
      <c r="E4049" s="141" t="s">
        <v>3283</v>
      </c>
      <c r="F4049" s="135"/>
    </row>
    <row r="4050" spans="1:6" s="7" customFormat="1" ht="18" customHeight="1" x14ac:dyDescent="0.25">
      <c r="A4050" s="16" t="s">
        <v>5653</v>
      </c>
      <c r="B4050" s="17" t="s">
        <v>5218</v>
      </c>
      <c r="C4050" s="17" t="s">
        <v>8694</v>
      </c>
      <c r="D4050" s="17" t="s">
        <v>729</v>
      </c>
      <c r="E4050" s="141" t="s">
        <v>3284</v>
      </c>
      <c r="F4050" s="135"/>
    </row>
    <row r="4051" spans="1:6" s="7" customFormat="1" ht="18" customHeight="1" x14ac:dyDescent="0.25">
      <c r="A4051" s="16" t="s">
        <v>5653</v>
      </c>
      <c r="B4051" s="17" t="s">
        <v>5218</v>
      </c>
      <c r="C4051" s="17" t="s">
        <v>8694</v>
      </c>
      <c r="D4051" s="17" t="s">
        <v>1698</v>
      </c>
      <c r="E4051" s="141" t="s">
        <v>3285</v>
      </c>
      <c r="F4051" s="135"/>
    </row>
    <row r="4052" spans="1:6" s="7" customFormat="1" ht="18" customHeight="1" x14ac:dyDescent="0.25">
      <c r="A4052" s="16" t="s">
        <v>5653</v>
      </c>
      <c r="B4052" s="17" t="s">
        <v>5218</v>
      </c>
      <c r="C4052" s="17" t="s">
        <v>8694</v>
      </c>
      <c r="D4052" s="17" t="s">
        <v>1700</v>
      </c>
      <c r="E4052" s="141" t="s">
        <v>3286</v>
      </c>
      <c r="F4052" s="135"/>
    </row>
    <row r="4053" spans="1:6" s="7" customFormat="1" ht="18" customHeight="1" x14ac:dyDescent="0.25">
      <c r="A4053" s="16" t="s">
        <v>5653</v>
      </c>
      <c r="B4053" s="17" t="s">
        <v>5218</v>
      </c>
      <c r="C4053" s="17" t="s">
        <v>8694</v>
      </c>
      <c r="D4053" s="17" t="s">
        <v>1702</v>
      </c>
      <c r="E4053" s="141" t="s">
        <v>3287</v>
      </c>
      <c r="F4053" s="135"/>
    </row>
    <row r="4054" spans="1:6" s="7" customFormat="1" ht="18" customHeight="1" x14ac:dyDescent="0.25">
      <c r="A4054" s="14">
        <v>23</v>
      </c>
      <c r="B4054" s="15" t="s">
        <v>5218</v>
      </c>
      <c r="C4054" s="15" t="s">
        <v>8847</v>
      </c>
      <c r="D4054" s="15" t="s">
        <v>9563</v>
      </c>
      <c r="E4054" s="120" t="s">
        <v>3288</v>
      </c>
      <c r="F4054" s="135"/>
    </row>
    <row r="4055" spans="1:6" s="7" customFormat="1" ht="18" customHeight="1" x14ac:dyDescent="0.25">
      <c r="A4055" s="22">
        <v>23</v>
      </c>
      <c r="B4055" s="23" t="s">
        <v>5218</v>
      </c>
      <c r="C4055" s="23" t="s">
        <v>8847</v>
      </c>
      <c r="D4055" s="23" t="s">
        <v>3002</v>
      </c>
      <c r="E4055" s="146" t="s">
        <v>3289</v>
      </c>
      <c r="F4055" s="135"/>
    </row>
    <row r="4056" spans="1:6" s="7" customFormat="1" ht="18" customHeight="1" x14ac:dyDescent="0.25">
      <c r="A4056" s="16">
        <v>23</v>
      </c>
      <c r="B4056" s="17" t="s">
        <v>5218</v>
      </c>
      <c r="C4056" s="17" t="s">
        <v>8847</v>
      </c>
      <c r="D4056" s="17" t="s">
        <v>597</v>
      </c>
      <c r="E4056" s="141" t="s">
        <v>8567</v>
      </c>
      <c r="F4056" s="135"/>
    </row>
    <row r="4057" spans="1:6" s="7" customFormat="1" ht="18" customHeight="1" x14ac:dyDescent="0.25">
      <c r="A4057" s="16">
        <v>23</v>
      </c>
      <c r="B4057" s="17" t="s">
        <v>5218</v>
      </c>
      <c r="C4057" s="17" t="s">
        <v>8847</v>
      </c>
      <c r="D4057" s="17" t="s">
        <v>2997</v>
      </c>
      <c r="E4057" s="141" t="s">
        <v>8568</v>
      </c>
      <c r="F4057" s="135"/>
    </row>
    <row r="4058" spans="1:6" s="7" customFormat="1" ht="18" customHeight="1" x14ac:dyDescent="0.25">
      <c r="A4058" s="16">
        <v>23</v>
      </c>
      <c r="B4058" s="17" t="s">
        <v>5218</v>
      </c>
      <c r="C4058" s="17" t="s">
        <v>8847</v>
      </c>
      <c r="D4058" s="17" t="s">
        <v>3905</v>
      </c>
      <c r="E4058" s="141" t="s">
        <v>8569</v>
      </c>
      <c r="F4058" s="135"/>
    </row>
    <row r="4059" spans="1:6" s="7" customFormat="1" ht="18" customHeight="1" x14ac:dyDescent="0.25">
      <c r="A4059" s="16">
        <v>23</v>
      </c>
      <c r="B4059" s="17" t="s">
        <v>5218</v>
      </c>
      <c r="C4059" s="17" t="s">
        <v>8847</v>
      </c>
      <c r="D4059" s="17" t="s">
        <v>2117</v>
      </c>
      <c r="E4059" s="141" t="s">
        <v>8570</v>
      </c>
      <c r="F4059" s="135"/>
    </row>
    <row r="4060" spans="1:6" s="7" customFormat="1" ht="18" customHeight="1" x14ac:dyDescent="0.25">
      <c r="A4060" s="16">
        <v>23</v>
      </c>
      <c r="B4060" s="17" t="s">
        <v>5218</v>
      </c>
      <c r="C4060" s="17" t="s">
        <v>8847</v>
      </c>
      <c r="D4060" s="17" t="s">
        <v>2119</v>
      </c>
      <c r="E4060" s="141" t="s">
        <v>7253</v>
      </c>
      <c r="F4060" s="135"/>
    </row>
    <row r="4061" spans="1:6" s="7" customFormat="1" ht="18" customHeight="1" x14ac:dyDescent="0.25">
      <c r="A4061" s="22">
        <v>23</v>
      </c>
      <c r="B4061" s="23" t="s">
        <v>5218</v>
      </c>
      <c r="C4061" s="23" t="s">
        <v>8847</v>
      </c>
      <c r="D4061" s="23" t="s">
        <v>7388</v>
      </c>
      <c r="E4061" s="146" t="s">
        <v>7254</v>
      </c>
      <c r="F4061" s="135"/>
    </row>
    <row r="4062" spans="1:6" s="7" customFormat="1" ht="18" customHeight="1" x14ac:dyDescent="0.25">
      <c r="A4062" s="16">
        <v>23</v>
      </c>
      <c r="B4062" s="17" t="s">
        <v>5218</v>
      </c>
      <c r="C4062" s="17" t="s">
        <v>8847</v>
      </c>
      <c r="D4062" s="17" t="s">
        <v>6519</v>
      </c>
      <c r="E4062" s="141" t="s">
        <v>5867</v>
      </c>
      <c r="F4062" s="135"/>
    </row>
    <row r="4063" spans="1:6" s="7" customFormat="1" ht="18" customHeight="1" x14ac:dyDescent="0.25">
      <c r="A4063" s="16">
        <v>23</v>
      </c>
      <c r="B4063" s="17" t="s">
        <v>5218</v>
      </c>
      <c r="C4063" s="17" t="s">
        <v>8847</v>
      </c>
      <c r="D4063" s="17" t="s">
        <v>6521</v>
      </c>
      <c r="E4063" s="141" t="s">
        <v>6770</v>
      </c>
      <c r="F4063" s="135"/>
    </row>
    <row r="4064" spans="1:6" s="7" customFormat="1" ht="18" customHeight="1" x14ac:dyDescent="0.25">
      <c r="A4064" s="16">
        <v>23</v>
      </c>
      <c r="B4064" s="17" t="s">
        <v>5218</v>
      </c>
      <c r="C4064" s="17" t="s">
        <v>8847</v>
      </c>
      <c r="D4064" s="17" t="s">
        <v>5653</v>
      </c>
      <c r="E4064" s="141" t="s">
        <v>8557</v>
      </c>
      <c r="F4064" s="135"/>
    </row>
    <row r="4065" spans="1:6" s="7" customFormat="1" ht="18" customHeight="1" x14ac:dyDescent="0.25">
      <c r="A4065" s="16">
        <v>23</v>
      </c>
      <c r="B4065" s="17" t="s">
        <v>5218</v>
      </c>
      <c r="C4065" s="17" t="s">
        <v>8847</v>
      </c>
      <c r="D4065" s="17" t="s">
        <v>4783</v>
      </c>
      <c r="E4065" s="141" t="s">
        <v>9635</v>
      </c>
      <c r="F4065" s="135"/>
    </row>
    <row r="4066" spans="1:6" s="7" customFormat="1" ht="18" customHeight="1" x14ac:dyDescent="0.25">
      <c r="A4066" s="16">
        <v>23</v>
      </c>
      <c r="B4066" s="17" t="s">
        <v>5218</v>
      </c>
      <c r="C4066" s="17" t="s">
        <v>8847</v>
      </c>
      <c r="D4066" s="17" t="s">
        <v>1218</v>
      </c>
      <c r="E4066" s="141" t="s">
        <v>9636</v>
      </c>
      <c r="F4066" s="135"/>
    </row>
    <row r="4067" spans="1:6" s="7" customFormat="1" ht="18" customHeight="1" x14ac:dyDescent="0.25">
      <c r="A4067" s="22">
        <v>23</v>
      </c>
      <c r="B4067" s="23" t="s">
        <v>5218</v>
      </c>
      <c r="C4067" s="23" t="s">
        <v>8847</v>
      </c>
      <c r="D4067" s="23" t="s">
        <v>1220</v>
      </c>
      <c r="E4067" s="146" t="s">
        <v>8653</v>
      </c>
      <c r="F4067" s="135"/>
    </row>
    <row r="4068" spans="1:6" s="7" customFormat="1" ht="18" customHeight="1" x14ac:dyDescent="0.25">
      <c r="A4068" s="16">
        <v>23</v>
      </c>
      <c r="B4068" s="17" t="s">
        <v>5218</v>
      </c>
      <c r="C4068" s="17" t="s">
        <v>8847</v>
      </c>
      <c r="D4068" s="17" t="s">
        <v>3907</v>
      </c>
      <c r="E4068" s="141" t="s">
        <v>5063</v>
      </c>
      <c r="F4068" s="135"/>
    </row>
    <row r="4069" spans="1:6" s="7" customFormat="1" ht="18" customHeight="1" x14ac:dyDescent="0.25">
      <c r="A4069" s="16">
        <v>23</v>
      </c>
      <c r="B4069" s="17" t="s">
        <v>5218</v>
      </c>
      <c r="C4069" s="17" t="s">
        <v>8847</v>
      </c>
      <c r="D4069" s="17" t="s">
        <v>3909</v>
      </c>
      <c r="E4069" s="141" t="s">
        <v>8647</v>
      </c>
      <c r="F4069" s="135"/>
    </row>
    <row r="4070" spans="1:6" s="7" customFormat="1" ht="18" customHeight="1" x14ac:dyDescent="0.25">
      <c r="A4070" s="16">
        <v>23</v>
      </c>
      <c r="B4070" s="17" t="s">
        <v>5218</v>
      </c>
      <c r="C4070" s="17" t="s">
        <v>8847</v>
      </c>
      <c r="D4070" s="17" t="s">
        <v>3911</v>
      </c>
      <c r="E4070" s="141" t="s">
        <v>8648</v>
      </c>
      <c r="F4070" s="135"/>
    </row>
    <row r="4071" spans="1:6" s="7" customFormat="1" ht="18" customHeight="1" x14ac:dyDescent="0.25">
      <c r="A4071" s="16">
        <v>23</v>
      </c>
      <c r="B4071" s="17" t="s">
        <v>5218</v>
      </c>
      <c r="C4071" s="17" t="s">
        <v>8847</v>
      </c>
      <c r="D4071" s="17" t="s">
        <v>3913</v>
      </c>
      <c r="E4071" s="141" t="s">
        <v>8649</v>
      </c>
      <c r="F4071" s="135"/>
    </row>
    <row r="4072" spans="1:6" s="7" customFormat="1" ht="18" customHeight="1" x14ac:dyDescent="0.25">
      <c r="A4072" s="16">
        <v>23</v>
      </c>
      <c r="B4072" s="17" t="s">
        <v>5218</v>
      </c>
      <c r="C4072" s="17" t="s">
        <v>8847</v>
      </c>
      <c r="D4072" s="17" t="s">
        <v>9833</v>
      </c>
      <c r="E4072" s="141" t="s">
        <v>8650</v>
      </c>
      <c r="F4072" s="135"/>
    </row>
    <row r="4073" spans="1:6" s="7" customFormat="1" ht="18" customHeight="1" x14ac:dyDescent="0.25">
      <c r="A4073" s="22">
        <v>23</v>
      </c>
      <c r="B4073" s="23" t="s">
        <v>5218</v>
      </c>
      <c r="C4073" s="23" t="s">
        <v>8847</v>
      </c>
      <c r="D4073" s="23" t="s">
        <v>9835</v>
      </c>
      <c r="E4073" s="146" t="s">
        <v>8651</v>
      </c>
      <c r="F4073" s="135"/>
    </row>
    <row r="4074" spans="1:6" s="7" customFormat="1" ht="18" customHeight="1" x14ac:dyDescent="0.25">
      <c r="A4074" s="16">
        <v>23</v>
      </c>
      <c r="B4074" s="17" t="s">
        <v>5218</v>
      </c>
      <c r="C4074" s="17" t="s">
        <v>8847</v>
      </c>
      <c r="D4074" s="17" t="s">
        <v>9837</v>
      </c>
      <c r="E4074" s="141" t="s">
        <v>8652</v>
      </c>
      <c r="F4074" s="135"/>
    </row>
    <row r="4075" spans="1:6" s="7" customFormat="1" ht="18" customHeight="1" x14ac:dyDescent="0.25">
      <c r="A4075" s="16">
        <v>23</v>
      </c>
      <c r="B4075" s="17" t="s">
        <v>5218</v>
      </c>
      <c r="C4075" s="17" t="s">
        <v>8847</v>
      </c>
      <c r="D4075" s="17" t="s">
        <v>9164</v>
      </c>
      <c r="E4075" s="141" t="s">
        <v>6807</v>
      </c>
      <c r="F4075" s="135"/>
    </row>
    <row r="4076" spans="1:6" s="7" customFormat="1" ht="18" customHeight="1" x14ac:dyDescent="0.25">
      <c r="A4076" s="16">
        <v>23</v>
      </c>
      <c r="B4076" s="17" t="s">
        <v>5218</v>
      </c>
      <c r="C4076" s="17" t="s">
        <v>8847</v>
      </c>
      <c r="D4076" s="17" t="s">
        <v>3056</v>
      </c>
      <c r="E4076" s="141" t="s">
        <v>7769</v>
      </c>
      <c r="F4076" s="135"/>
    </row>
    <row r="4077" spans="1:6" s="7" customFormat="1" ht="18" customHeight="1" x14ac:dyDescent="0.25">
      <c r="A4077" s="16">
        <v>23</v>
      </c>
      <c r="B4077" s="17" t="s">
        <v>5218</v>
      </c>
      <c r="C4077" s="17" t="s">
        <v>8847</v>
      </c>
      <c r="D4077" s="17" t="s">
        <v>7349</v>
      </c>
      <c r="E4077" s="141" t="s">
        <v>6893</v>
      </c>
      <c r="F4077" s="135"/>
    </row>
    <row r="4078" spans="1:6" s="7" customFormat="1" ht="18" customHeight="1" x14ac:dyDescent="0.25">
      <c r="A4078" s="16">
        <v>23</v>
      </c>
      <c r="B4078" s="17" t="s">
        <v>5218</v>
      </c>
      <c r="C4078" s="17" t="s">
        <v>8847</v>
      </c>
      <c r="D4078" s="17" t="s">
        <v>7954</v>
      </c>
      <c r="E4078" s="141" t="s">
        <v>1868</v>
      </c>
      <c r="F4078" s="135"/>
    </row>
    <row r="4079" spans="1:6" s="7" customFormat="1" ht="18" customHeight="1" x14ac:dyDescent="0.25">
      <c r="A4079" s="22">
        <v>23</v>
      </c>
      <c r="B4079" s="23" t="s">
        <v>5218</v>
      </c>
      <c r="C4079" s="23" t="s">
        <v>8847</v>
      </c>
      <c r="D4079" s="23" t="s">
        <v>7956</v>
      </c>
      <c r="E4079" s="146" t="s">
        <v>1869</v>
      </c>
      <c r="F4079" s="135"/>
    </row>
    <row r="4080" spans="1:6" s="7" customFormat="1" ht="18" customHeight="1" x14ac:dyDescent="0.25">
      <c r="A4080" s="16">
        <v>23</v>
      </c>
      <c r="B4080" s="17" t="s">
        <v>5218</v>
      </c>
      <c r="C4080" s="17" t="s">
        <v>8847</v>
      </c>
      <c r="D4080" s="17" t="s">
        <v>7068</v>
      </c>
      <c r="E4080" s="141" t="s">
        <v>1870</v>
      </c>
      <c r="F4080" s="135"/>
    </row>
    <row r="4081" spans="1:6" s="7" customFormat="1" ht="18" customHeight="1" x14ac:dyDescent="0.25">
      <c r="A4081" s="16">
        <v>23</v>
      </c>
      <c r="B4081" s="17" t="s">
        <v>5218</v>
      </c>
      <c r="C4081" s="17" t="s">
        <v>8847</v>
      </c>
      <c r="D4081" s="17" t="s">
        <v>7070</v>
      </c>
      <c r="E4081" s="141" t="s">
        <v>1871</v>
      </c>
      <c r="F4081" s="135"/>
    </row>
    <row r="4082" spans="1:6" s="7" customFormat="1" ht="18" customHeight="1" x14ac:dyDescent="0.25">
      <c r="A4082" s="16">
        <v>23</v>
      </c>
      <c r="B4082" s="17" t="s">
        <v>5218</v>
      </c>
      <c r="C4082" s="17" t="s">
        <v>8847</v>
      </c>
      <c r="D4082" s="17" t="s">
        <v>5612</v>
      </c>
      <c r="E4082" s="141" t="s">
        <v>1872</v>
      </c>
      <c r="F4082" s="135"/>
    </row>
    <row r="4083" spans="1:6" s="7" customFormat="1" ht="18" customHeight="1" x14ac:dyDescent="0.25">
      <c r="A4083" s="16">
        <v>23</v>
      </c>
      <c r="B4083" s="17" t="s">
        <v>5218</v>
      </c>
      <c r="C4083" s="17" t="s">
        <v>8847</v>
      </c>
      <c r="D4083" s="17" t="s">
        <v>7551</v>
      </c>
      <c r="E4083" s="141" t="s">
        <v>2446</v>
      </c>
      <c r="F4083" s="135"/>
    </row>
    <row r="4084" spans="1:6" s="7" customFormat="1" ht="18" customHeight="1" x14ac:dyDescent="0.25">
      <c r="A4084" s="16">
        <v>23</v>
      </c>
      <c r="B4084" s="17" t="s">
        <v>5218</v>
      </c>
      <c r="C4084" s="17" t="s">
        <v>8847</v>
      </c>
      <c r="D4084" s="17" t="s">
        <v>7553</v>
      </c>
      <c r="E4084" s="141" t="s">
        <v>1561</v>
      </c>
      <c r="F4084" s="135"/>
    </row>
    <row r="4085" spans="1:6" s="7" customFormat="1" ht="18" customHeight="1" x14ac:dyDescent="0.25">
      <c r="A4085" s="22">
        <v>23</v>
      </c>
      <c r="B4085" s="23" t="s">
        <v>5218</v>
      </c>
      <c r="C4085" s="23" t="s">
        <v>8847</v>
      </c>
      <c r="D4085" s="23" t="s">
        <v>7555</v>
      </c>
      <c r="E4085" s="146" t="s">
        <v>1562</v>
      </c>
      <c r="F4085" s="135"/>
    </row>
    <row r="4086" spans="1:6" s="7" customFormat="1" ht="18" customHeight="1" x14ac:dyDescent="0.25">
      <c r="A4086" s="16">
        <v>23</v>
      </c>
      <c r="B4086" s="17" t="s">
        <v>5218</v>
      </c>
      <c r="C4086" s="17" t="s">
        <v>8847</v>
      </c>
      <c r="D4086" s="17" t="s">
        <v>7557</v>
      </c>
      <c r="E4086" s="141" t="s">
        <v>5120</v>
      </c>
      <c r="F4086" s="135"/>
    </row>
    <row r="4087" spans="1:6" s="7" customFormat="1" ht="18" customHeight="1" x14ac:dyDescent="0.25">
      <c r="A4087" s="16">
        <v>23</v>
      </c>
      <c r="B4087" s="17" t="s">
        <v>5218</v>
      </c>
      <c r="C4087" s="17" t="s">
        <v>8847</v>
      </c>
      <c r="D4087" s="17" t="s">
        <v>7559</v>
      </c>
      <c r="E4087" s="141" t="s">
        <v>5121</v>
      </c>
      <c r="F4087" s="135"/>
    </row>
    <row r="4088" spans="1:6" s="7" customFormat="1" ht="18" customHeight="1" x14ac:dyDescent="0.25">
      <c r="A4088" s="16">
        <v>23</v>
      </c>
      <c r="B4088" s="17" t="s">
        <v>5218</v>
      </c>
      <c r="C4088" s="17" t="s">
        <v>8847</v>
      </c>
      <c r="D4088" s="17" t="s">
        <v>7561</v>
      </c>
      <c r="E4088" s="141" t="s">
        <v>5122</v>
      </c>
      <c r="F4088" s="135"/>
    </row>
    <row r="4089" spans="1:6" s="7" customFormat="1" ht="18" customHeight="1" x14ac:dyDescent="0.25">
      <c r="A4089" s="16">
        <v>23</v>
      </c>
      <c r="B4089" s="17" t="s">
        <v>5218</v>
      </c>
      <c r="C4089" s="17" t="s">
        <v>8847</v>
      </c>
      <c r="D4089" s="17" t="s">
        <v>7563</v>
      </c>
      <c r="E4089" s="141" t="s">
        <v>5123</v>
      </c>
      <c r="F4089" s="135"/>
    </row>
    <row r="4090" spans="1:6" s="7" customFormat="1" ht="18" customHeight="1" x14ac:dyDescent="0.25">
      <c r="A4090" s="16">
        <v>23</v>
      </c>
      <c r="B4090" s="17" t="s">
        <v>5218</v>
      </c>
      <c r="C4090" s="17" t="s">
        <v>8847</v>
      </c>
      <c r="D4090" s="17" t="s">
        <v>7565</v>
      </c>
      <c r="E4090" s="141" t="s">
        <v>4255</v>
      </c>
      <c r="F4090" s="135"/>
    </row>
    <row r="4091" spans="1:6" s="7" customFormat="1" ht="18" customHeight="1" x14ac:dyDescent="0.25">
      <c r="A4091" s="29" t="s">
        <v>5653</v>
      </c>
      <c r="B4091" s="30" t="s">
        <v>5218</v>
      </c>
      <c r="C4091" s="30" t="s">
        <v>8847</v>
      </c>
      <c r="D4091" s="30" t="s">
        <v>7567</v>
      </c>
      <c r="E4091" s="149" t="s">
        <v>4256</v>
      </c>
      <c r="F4091" s="135"/>
    </row>
    <row r="4092" spans="1:6" s="7" customFormat="1" ht="18" customHeight="1" x14ac:dyDescent="0.25">
      <c r="A4092" s="16" t="s">
        <v>5653</v>
      </c>
      <c r="B4092" s="17" t="s">
        <v>5218</v>
      </c>
      <c r="C4092" s="17" t="s">
        <v>8847</v>
      </c>
      <c r="D4092" s="17" t="s">
        <v>493</v>
      </c>
      <c r="E4092" s="141" t="s">
        <v>4257</v>
      </c>
      <c r="F4092" s="135"/>
    </row>
    <row r="4093" spans="1:6" s="7" customFormat="1" ht="18" customHeight="1" x14ac:dyDescent="0.25">
      <c r="A4093" s="16" t="s">
        <v>5653</v>
      </c>
      <c r="B4093" s="17" t="s">
        <v>5218</v>
      </c>
      <c r="C4093" s="17" t="s">
        <v>8847</v>
      </c>
      <c r="D4093" s="17" t="s">
        <v>729</v>
      </c>
      <c r="E4093" s="141" t="s">
        <v>4258</v>
      </c>
      <c r="F4093" s="135"/>
    </row>
    <row r="4094" spans="1:6" s="7" customFormat="1" ht="18" customHeight="1" x14ac:dyDescent="0.25">
      <c r="A4094" s="16" t="s">
        <v>5653</v>
      </c>
      <c r="B4094" s="17" t="s">
        <v>5218</v>
      </c>
      <c r="C4094" s="17" t="s">
        <v>8847</v>
      </c>
      <c r="D4094" s="17" t="s">
        <v>1698</v>
      </c>
      <c r="E4094" s="141" t="s">
        <v>4259</v>
      </c>
      <c r="F4094" s="135"/>
    </row>
    <row r="4095" spans="1:6" s="7" customFormat="1" ht="18" customHeight="1" x14ac:dyDescent="0.25">
      <c r="A4095" s="16" t="s">
        <v>5653</v>
      </c>
      <c r="B4095" s="17" t="s">
        <v>5218</v>
      </c>
      <c r="C4095" s="17" t="s">
        <v>8847</v>
      </c>
      <c r="D4095" s="17" t="s">
        <v>1700</v>
      </c>
      <c r="E4095" s="141" t="s">
        <v>5133</v>
      </c>
      <c r="F4095" s="135"/>
    </row>
    <row r="4096" spans="1:6" s="7" customFormat="1" ht="18" customHeight="1" x14ac:dyDescent="0.25">
      <c r="A4096" s="16" t="s">
        <v>5653</v>
      </c>
      <c r="B4096" s="17" t="s">
        <v>5218</v>
      </c>
      <c r="C4096" s="17" t="s">
        <v>8847</v>
      </c>
      <c r="D4096" s="17" t="s">
        <v>1702</v>
      </c>
      <c r="E4096" s="141" t="s">
        <v>5134</v>
      </c>
      <c r="F4096" s="135"/>
    </row>
    <row r="4097" spans="1:6" s="7" customFormat="1" ht="18" customHeight="1" x14ac:dyDescent="0.25">
      <c r="A4097" s="18" t="s">
        <v>5653</v>
      </c>
      <c r="B4097" s="19" t="s">
        <v>5218</v>
      </c>
      <c r="C4097" s="19" t="s">
        <v>1331</v>
      </c>
      <c r="D4097" s="19" t="s">
        <v>9563</v>
      </c>
      <c r="E4097" s="144" t="s">
        <v>5126</v>
      </c>
      <c r="F4097" s="135"/>
    </row>
    <row r="4098" spans="1:6" s="7" customFormat="1" ht="18" customHeight="1" x14ac:dyDescent="0.25">
      <c r="A4098" s="22" t="s">
        <v>5653</v>
      </c>
      <c r="B4098" s="23" t="s">
        <v>5218</v>
      </c>
      <c r="C4098" s="23" t="s">
        <v>1331</v>
      </c>
      <c r="D4098" s="23" t="s">
        <v>3002</v>
      </c>
      <c r="E4098" s="146" t="s">
        <v>7760</v>
      </c>
      <c r="F4098" s="135"/>
    </row>
    <row r="4099" spans="1:6" s="7" customFormat="1" ht="18" customHeight="1" x14ac:dyDescent="0.25">
      <c r="A4099" s="16" t="s">
        <v>5653</v>
      </c>
      <c r="B4099" s="17" t="s">
        <v>5218</v>
      </c>
      <c r="C4099" s="17" t="s">
        <v>1331</v>
      </c>
      <c r="D4099" s="17" t="s">
        <v>597</v>
      </c>
      <c r="E4099" s="141" t="s">
        <v>8656</v>
      </c>
      <c r="F4099" s="135"/>
    </row>
    <row r="4100" spans="1:6" s="7" customFormat="1" ht="18" customHeight="1" x14ac:dyDescent="0.25">
      <c r="A4100" s="16" t="s">
        <v>5653</v>
      </c>
      <c r="B4100" s="17" t="s">
        <v>5218</v>
      </c>
      <c r="C4100" s="17" t="s">
        <v>1331</v>
      </c>
      <c r="D4100" s="17" t="s">
        <v>2997</v>
      </c>
      <c r="E4100" s="141" t="s">
        <v>8657</v>
      </c>
      <c r="F4100" s="135"/>
    </row>
    <row r="4101" spans="1:6" s="7" customFormat="1" ht="18" customHeight="1" x14ac:dyDescent="0.25">
      <c r="A4101" s="16" t="s">
        <v>5653</v>
      </c>
      <c r="B4101" s="17" t="s">
        <v>5218</v>
      </c>
      <c r="C4101" s="17" t="s">
        <v>1331</v>
      </c>
      <c r="D4101" s="17" t="s">
        <v>3905</v>
      </c>
      <c r="E4101" s="141" t="s">
        <v>8658</v>
      </c>
      <c r="F4101" s="135"/>
    </row>
    <row r="4102" spans="1:6" s="7" customFormat="1" ht="18" customHeight="1" x14ac:dyDescent="0.25">
      <c r="A4102" s="16" t="s">
        <v>5653</v>
      </c>
      <c r="B4102" s="17" t="s">
        <v>5218</v>
      </c>
      <c r="C4102" s="17" t="s">
        <v>1331</v>
      </c>
      <c r="D4102" s="17" t="s">
        <v>2117</v>
      </c>
      <c r="E4102" s="141" t="s">
        <v>9542</v>
      </c>
      <c r="F4102" s="135"/>
    </row>
    <row r="4103" spans="1:6" s="7" customFormat="1" ht="18" customHeight="1" x14ac:dyDescent="0.25">
      <c r="A4103" s="16" t="s">
        <v>5653</v>
      </c>
      <c r="B4103" s="17" t="s">
        <v>5218</v>
      </c>
      <c r="C4103" s="17" t="s">
        <v>1331</v>
      </c>
      <c r="D4103" s="17" t="s">
        <v>2119</v>
      </c>
      <c r="E4103" s="141" t="s">
        <v>5130</v>
      </c>
      <c r="F4103" s="135"/>
    </row>
    <row r="4104" spans="1:6" s="7" customFormat="1" ht="18" customHeight="1" x14ac:dyDescent="0.25">
      <c r="A4104" s="22" t="s">
        <v>5653</v>
      </c>
      <c r="B4104" s="23" t="s">
        <v>5218</v>
      </c>
      <c r="C4104" s="23" t="s">
        <v>1331</v>
      </c>
      <c r="D4104" s="23" t="s">
        <v>7388</v>
      </c>
      <c r="E4104" s="146" t="s">
        <v>5131</v>
      </c>
      <c r="F4104" s="135"/>
    </row>
    <row r="4105" spans="1:6" s="7" customFormat="1" ht="18" customHeight="1" x14ac:dyDescent="0.25">
      <c r="A4105" s="16" t="s">
        <v>5653</v>
      </c>
      <c r="B4105" s="17" t="s">
        <v>5218</v>
      </c>
      <c r="C4105" s="17" t="s">
        <v>1331</v>
      </c>
      <c r="D4105" s="17" t="s">
        <v>6519</v>
      </c>
      <c r="E4105" s="141" t="s">
        <v>9504</v>
      </c>
      <c r="F4105" s="135"/>
    </row>
    <row r="4106" spans="1:6" s="7" customFormat="1" ht="18" customHeight="1" x14ac:dyDescent="0.25">
      <c r="A4106" s="16" t="s">
        <v>5653</v>
      </c>
      <c r="B4106" s="17" t="s">
        <v>5218</v>
      </c>
      <c r="C4106" s="17" t="s">
        <v>1331</v>
      </c>
      <c r="D4106" s="17" t="s">
        <v>6521</v>
      </c>
      <c r="E4106" s="141" t="s">
        <v>281</v>
      </c>
      <c r="F4106" s="135"/>
    </row>
    <row r="4107" spans="1:6" s="7" customFormat="1" ht="18" customHeight="1" x14ac:dyDescent="0.25">
      <c r="A4107" s="16" t="s">
        <v>5653</v>
      </c>
      <c r="B4107" s="17" t="s">
        <v>5218</v>
      </c>
      <c r="C4107" s="17" t="s">
        <v>1331</v>
      </c>
      <c r="D4107" s="17" t="s">
        <v>5653</v>
      </c>
      <c r="E4107" s="141" t="s">
        <v>282</v>
      </c>
      <c r="F4107" s="135"/>
    </row>
    <row r="4108" spans="1:6" s="7" customFormat="1" ht="18" customHeight="1" x14ac:dyDescent="0.25">
      <c r="A4108" s="16" t="s">
        <v>5653</v>
      </c>
      <c r="B4108" s="17" t="s">
        <v>5218</v>
      </c>
      <c r="C4108" s="17" t="s">
        <v>1331</v>
      </c>
      <c r="D4108" s="17" t="s">
        <v>4783</v>
      </c>
      <c r="E4108" s="141" t="s">
        <v>283</v>
      </c>
      <c r="F4108" s="135"/>
    </row>
    <row r="4109" spans="1:6" s="7" customFormat="1" ht="18" customHeight="1" x14ac:dyDescent="0.25">
      <c r="A4109" s="16" t="s">
        <v>5653</v>
      </c>
      <c r="B4109" s="17" t="s">
        <v>5218</v>
      </c>
      <c r="C4109" s="17" t="s">
        <v>1331</v>
      </c>
      <c r="D4109" s="17" t="s">
        <v>1218</v>
      </c>
      <c r="E4109" s="141" t="s">
        <v>284</v>
      </c>
      <c r="F4109" s="135"/>
    </row>
    <row r="4110" spans="1:6" s="7" customFormat="1" ht="18" customHeight="1" x14ac:dyDescent="0.25">
      <c r="A4110" s="22" t="s">
        <v>5653</v>
      </c>
      <c r="B4110" s="23" t="s">
        <v>5218</v>
      </c>
      <c r="C4110" s="23" t="s">
        <v>1331</v>
      </c>
      <c r="D4110" s="23" t="s">
        <v>1220</v>
      </c>
      <c r="E4110" s="146" t="s">
        <v>285</v>
      </c>
      <c r="F4110" s="135"/>
    </row>
    <row r="4111" spans="1:6" s="7" customFormat="1" ht="18" customHeight="1" x14ac:dyDescent="0.25">
      <c r="A4111" s="16" t="s">
        <v>5653</v>
      </c>
      <c r="B4111" s="17" t="s">
        <v>5218</v>
      </c>
      <c r="C4111" s="17" t="s">
        <v>1331</v>
      </c>
      <c r="D4111" s="17" t="s">
        <v>3907</v>
      </c>
      <c r="E4111" s="141" t="s">
        <v>6855</v>
      </c>
      <c r="F4111" s="135"/>
    </row>
    <row r="4112" spans="1:6" s="7" customFormat="1" ht="18" customHeight="1" x14ac:dyDescent="0.25">
      <c r="A4112" s="16" t="s">
        <v>5653</v>
      </c>
      <c r="B4112" s="17" t="s">
        <v>5218</v>
      </c>
      <c r="C4112" s="17" t="s">
        <v>1331</v>
      </c>
      <c r="D4112" s="17" t="s">
        <v>3909</v>
      </c>
      <c r="E4112" s="141" t="s">
        <v>5127</v>
      </c>
      <c r="F4112" s="135"/>
    </row>
    <row r="4113" spans="1:6" s="7" customFormat="1" ht="18" customHeight="1" x14ac:dyDescent="0.25">
      <c r="A4113" s="16" t="s">
        <v>5653</v>
      </c>
      <c r="B4113" s="17" t="s">
        <v>5218</v>
      </c>
      <c r="C4113" s="17" t="s">
        <v>1331</v>
      </c>
      <c r="D4113" s="17" t="s">
        <v>3911</v>
      </c>
      <c r="E4113" s="141" t="s">
        <v>5128</v>
      </c>
      <c r="F4113" s="135"/>
    </row>
    <row r="4114" spans="1:6" s="7" customFormat="1" ht="18" customHeight="1" x14ac:dyDescent="0.25">
      <c r="A4114" s="16" t="s">
        <v>5653</v>
      </c>
      <c r="B4114" s="17" t="s">
        <v>5218</v>
      </c>
      <c r="C4114" s="17" t="s">
        <v>1331</v>
      </c>
      <c r="D4114" s="17" t="s">
        <v>3913</v>
      </c>
      <c r="E4114" s="141" t="s">
        <v>5129</v>
      </c>
      <c r="F4114" s="135"/>
    </row>
    <row r="4115" spans="1:6" s="7" customFormat="1" ht="18" customHeight="1" x14ac:dyDescent="0.25">
      <c r="A4115" s="16" t="s">
        <v>5653</v>
      </c>
      <c r="B4115" s="17" t="s">
        <v>5218</v>
      </c>
      <c r="C4115" s="17" t="s">
        <v>1331</v>
      </c>
      <c r="D4115" s="17" t="s">
        <v>9833</v>
      </c>
      <c r="E4115" s="141" t="s">
        <v>6705</v>
      </c>
      <c r="F4115" s="135"/>
    </row>
    <row r="4116" spans="1:6" s="7" customFormat="1" ht="18" customHeight="1" x14ac:dyDescent="0.25">
      <c r="A4116" s="14" t="s">
        <v>5653</v>
      </c>
      <c r="B4116" s="15" t="s">
        <v>5218</v>
      </c>
      <c r="C4116" s="15" t="s">
        <v>6254</v>
      </c>
      <c r="D4116" s="15" t="s">
        <v>9563</v>
      </c>
      <c r="E4116" s="120" t="s">
        <v>6706</v>
      </c>
      <c r="F4116" s="135"/>
    </row>
    <row r="4117" spans="1:6" s="7" customFormat="1" ht="18" customHeight="1" x14ac:dyDescent="0.25">
      <c r="A4117" s="22" t="s">
        <v>5653</v>
      </c>
      <c r="B4117" s="23" t="s">
        <v>5218</v>
      </c>
      <c r="C4117" s="23" t="s">
        <v>6254</v>
      </c>
      <c r="D4117" s="23" t="s">
        <v>3002</v>
      </c>
      <c r="E4117" s="146" t="s">
        <v>6714</v>
      </c>
      <c r="F4117" s="135"/>
    </row>
    <row r="4118" spans="1:6" s="7" customFormat="1" ht="18" customHeight="1" x14ac:dyDescent="0.25">
      <c r="A4118" s="16" t="s">
        <v>5653</v>
      </c>
      <c r="B4118" s="17" t="s">
        <v>5218</v>
      </c>
      <c r="C4118" s="17" t="s">
        <v>6254</v>
      </c>
      <c r="D4118" s="17" t="s">
        <v>597</v>
      </c>
      <c r="E4118" s="141" t="s">
        <v>6715</v>
      </c>
      <c r="F4118" s="135"/>
    </row>
    <row r="4119" spans="1:6" s="7" customFormat="1" ht="18" customHeight="1" x14ac:dyDescent="0.25">
      <c r="A4119" s="16" t="s">
        <v>5653</v>
      </c>
      <c r="B4119" s="17" t="s">
        <v>5218</v>
      </c>
      <c r="C4119" s="17" t="s">
        <v>6254</v>
      </c>
      <c r="D4119" s="17" t="s">
        <v>2997</v>
      </c>
      <c r="E4119" s="141" t="s">
        <v>9379</v>
      </c>
      <c r="F4119" s="135"/>
    </row>
    <row r="4120" spans="1:6" s="7" customFormat="1" ht="18" customHeight="1" x14ac:dyDescent="0.25">
      <c r="A4120" s="16" t="s">
        <v>5653</v>
      </c>
      <c r="B4120" s="17" t="s">
        <v>5218</v>
      </c>
      <c r="C4120" s="17" t="s">
        <v>6254</v>
      </c>
      <c r="D4120" s="17" t="s">
        <v>3905</v>
      </c>
      <c r="E4120" s="141" t="s">
        <v>9380</v>
      </c>
      <c r="F4120" s="135"/>
    </row>
    <row r="4121" spans="1:6" s="7" customFormat="1" ht="18" customHeight="1" x14ac:dyDescent="0.25">
      <c r="A4121" s="16" t="s">
        <v>5653</v>
      </c>
      <c r="B4121" s="17" t="s">
        <v>5218</v>
      </c>
      <c r="C4121" s="17" t="s">
        <v>6254</v>
      </c>
      <c r="D4121" s="17" t="s">
        <v>2117</v>
      </c>
      <c r="E4121" s="141" t="s">
        <v>7984</v>
      </c>
      <c r="F4121" s="135"/>
    </row>
    <row r="4122" spans="1:6" s="7" customFormat="1" ht="18" customHeight="1" x14ac:dyDescent="0.25">
      <c r="A4122" s="16" t="s">
        <v>5653</v>
      </c>
      <c r="B4122" s="17" t="s">
        <v>5218</v>
      </c>
      <c r="C4122" s="17" t="s">
        <v>6254</v>
      </c>
      <c r="D4122" s="17" t="s">
        <v>2119</v>
      </c>
      <c r="E4122" s="141" t="s">
        <v>9940</v>
      </c>
      <c r="F4122" s="135"/>
    </row>
    <row r="4123" spans="1:6" s="7" customFormat="1" ht="18" customHeight="1" x14ac:dyDescent="0.25">
      <c r="A4123" s="22" t="s">
        <v>5653</v>
      </c>
      <c r="B4123" s="23" t="s">
        <v>5218</v>
      </c>
      <c r="C4123" s="23" t="s">
        <v>6254</v>
      </c>
      <c r="D4123" s="23" t="s">
        <v>7388</v>
      </c>
      <c r="E4123" s="146" t="s">
        <v>9941</v>
      </c>
      <c r="F4123" s="135"/>
    </row>
    <row r="4124" spans="1:6" s="7" customFormat="1" ht="18" customHeight="1" x14ac:dyDescent="0.25">
      <c r="A4124" s="16" t="s">
        <v>5653</v>
      </c>
      <c r="B4124" s="17" t="s">
        <v>5218</v>
      </c>
      <c r="C4124" s="17" t="s">
        <v>6254</v>
      </c>
      <c r="D4124" s="17" t="s">
        <v>6519</v>
      </c>
      <c r="E4124" s="141" t="s">
        <v>9637</v>
      </c>
      <c r="F4124" s="135"/>
    </row>
    <row r="4125" spans="1:6" s="7" customFormat="1" ht="18" customHeight="1" x14ac:dyDescent="0.25">
      <c r="A4125" s="16" t="s">
        <v>5653</v>
      </c>
      <c r="B4125" s="17" t="s">
        <v>5218</v>
      </c>
      <c r="C4125" s="17" t="s">
        <v>6254</v>
      </c>
      <c r="D4125" s="17" t="s">
        <v>6521</v>
      </c>
      <c r="E4125" s="141" t="s">
        <v>8531</v>
      </c>
      <c r="F4125" s="135"/>
    </row>
    <row r="4126" spans="1:6" s="7" customFormat="1" ht="18" customHeight="1" x14ac:dyDescent="0.25">
      <c r="A4126" s="16" t="s">
        <v>5653</v>
      </c>
      <c r="B4126" s="17" t="s">
        <v>5218</v>
      </c>
      <c r="C4126" s="17" t="s">
        <v>6254</v>
      </c>
      <c r="D4126" s="17" t="s">
        <v>5653</v>
      </c>
      <c r="E4126" s="141" t="s">
        <v>8532</v>
      </c>
      <c r="F4126" s="135"/>
    </row>
    <row r="4127" spans="1:6" s="7" customFormat="1" ht="18" customHeight="1" x14ac:dyDescent="0.25">
      <c r="A4127" s="16" t="s">
        <v>5653</v>
      </c>
      <c r="B4127" s="17" t="s">
        <v>5218</v>
      </c>
      <c r="C4127" s="17" t="s">
        <v>6254</v>
      </c>
      <c r="D4127" s="17" t="s">
        <v>4783</v>
      </c>
      <c r="E4127" s="141" t="s">
        <v>8533</v>
      </c>
      <c r="F4127" s="135"/>
    </row>
    <row r="4128" spans="1:6" s="7" customFormat="1" ht="18" customHeight="1" x14ac:dyDescent="0.25">
      <c r="A4128" s="16" t="s">
        <v>5653</v>
      </c>
      <c r="B4128" s="17" t="s">
        <v>5218</v>
      </c>
      <c r="C4128" s="17" t="s">
        <v>6254</v>
      </c>
      <c r="D4128" s="17" t="s">
        <v>1218</v>
      </c>
      <c r="E4128" s="141" t="s">
        <v>6486</v>
      </c>
      <c r="F4128" s="135"/>
    </row>
    <row r="4129" spans="1:6" s="7" customFormat="1" ht="18" customHeight="1" x14ac:dyDescent="0.25">
      <c r="A4129" s="22" t="s">
        <v>5653</v>
      </c>
      <c r="B4129" s="23" t="s">
        <v>5218</v>
      </c>
      <c r="C4129" s="23" t="s">
        <v>6254</v>
      </c>
      <c r="D4129" s="23" t="s">
        <v>1220</v>
      </c>
      <c r="E4129" s="146" t="s">
        <v>7364</v>
      </c>
      <c r="F4129" s="135"/>
    </row>
    <row r="4130" spans="1:6" s="7" customFormat="1" ht="18" customHeight="1" x14ac:dyDescent="0.25">
      <c r="A4130" s="16" t="s">
        <v>5653</v>
      </c>
      <c r="B4130" s="17" t="s">
        <v>5218</v>
      </c>
      <c r="C4130" s="17" t="s">
        <v>6254</v>
      </c>
      <c r="D4130" s="17" t="s">
        <v>3907</v>
      </c>
      <c r="E4130" s="141" t="s">
        <v>9771</v>
      </c>
      <c r="F4130" s="135"/>
    </row>
    <row r="4131" spans="1:6" s="7" customFormat="1" ht="18" customHeight="1" x14ac:dyDescent="0.25">
      <c r="A4131" s="16" t="s">
        <v>5653</v>
      </c>
      <c r="B4131" s="17" t="s">
        <v>5218</v>
      </c>
      <c r="C4131" s="17" t="s">
        <v>6254</v>
      </c>
      <c r="D4131" s="17" t="s">
        <v>3909</v>
      </c>
      <c r="E4131" s="141" t="s">
        <v>9772</v>
      </c>
      <c r="F4131" s="135"/>
    </row>
    <row r="4132" spans="1:6" s="7" customFormat="1" ht="18" customHeight="1" x14ac:dyDescent="0.25">
      <c r="A4132" s="16" t="s">
        <v>5653</v>
      </c>
      <c r="B4132" s="17" t="s">
        <v>5218</v>
      </c>
      <c r="C4132" s="17" t="s">
        <v>6254</v>
      </c>
      <c r="D4132" s="17" t="s">
        <v>3911</v>
      </c>
      <c r="E4132" s="141" t="s">
        <v>2462</v>
      </c>
      <c r="F4132" s="135"/>
    </row>
    <row r="4133" spans="1:6" s="7" customFormat="1" ht="18" customHeight="1" x14ac:dyDescent="0.25">
      <c r="A4133" s="16" t="s">
        <v>5653</v>
      </c>
      <c r="B4133" s="17" t="s">
        <v>5218</v>
      </c>
      <c r="C4133" s="17" t="s">
        <v>6254</v>
      </c>
      <c r="D4133" s="17" t="s">
        <v>3913</v>
      </c>
      <c r="E4133" s="141" t="s">
        <v>9693</v>
      </c>
      <c r="F4133" s="135"/>
    </row>
    <row r="4134" spans="1:6" s="7" customFormat="1" ht="18" customHeight="1" x14ac:dyDescent="0.25">
      <c r="A4134" s="16" t="s">
        <v>5653</v>
      </c>
      <c r="B4134" s="17" t="s">
        <v>5218</v>
      </c>
      <c r="C4134" s="17" t="s">
        <v>6254</v>
      </c>
      <c r="D4134" s="17" t="s">
        <v>9833</v>
      </c>
      <c r="E4134" s="141" t="s">
        <v>8816</v>
      </c>
      <c r="F4134" s="135"/>
    </row>
    <row r="4135" spans="1:6" s="7" customFormat="1" ht="18" customHeight="1" x14ac:dyDescent="0.25">
      <c r="A4135" s="12">
        <v>23</v>
      </c>
      <c r="B4135" s="13" t="s">
        <v>8694</v>
      </c>
      <c r="C4135" s="13" t="s">
        <v>2998</v>
      </c>
      <c r="D4135" s="13" t="s">
        <v>9563</v>
      </c>
      <c r="E4135" s="140" t="s">
        <v>8817</v>
      </c>
      <c r="F4135" s="135"/>
    </row>
    <row r="4136" spans="1:6" s="7" customFormat="1" ht="18" customHeight="1" x14ac:dyDescent="0.25">
      <c r="A4136" s="14">
        <v>23</v>
      </c>
      <c r="B4136" s="15" t="s">
        <v>8694</v>
      </c>
      <c r="C4136" s="15" t="s">
        <v>598</v>
      </c>
      <c r="D4136" s="15" t="s">
        <v>9563</v>
      </c>
      <c r="E4136" s="120" t="s">
        <v>10012</v>
      </c>
      <c r="F4136" s="135"/>
    </row>
    <row r="4137" spans="1:6" s="7" customFormat="1" ht="18" customHeight="1" x14ac:dyDescent="0.25">
      <c r="A4137" s="22">
        <v>23</v>
      </c>
      <c r="B4137" s="23" t="s">
        <v>8694</v>
      </c>
      <c r="C4137" s="23" t="s">
        <v>598</v>
      </c>
      <c r="D4137" s="23" t="s">
        <v>3002</v>
      </c>
      <c r="E4137" s="146" t="s">
        <v>10013</v>
      </c>
      <c r="F4137" s="135"/>
    </row>
    <row r="4138" spans="1:6" s="7" customFormat="1" ht="18" customHeight="1" x14ac:dyDescent="0.25">
      <c r="A4138" s="16">
        <v>23</v>
      </c>
      <c r="B4138" s="17" t="s">
        <v>8694</v>
      </c>
      <c r="C4138" s="17" t="s">
        <v>598</v>
      </c>
      <c r="D4138" s="17" t="s">
        <v>597</v>
      </c>
      <c r="E4138" s="141" t="s">
        <v>1003</v>
      </c>
      <c r="F4138" s="135"/>
    </row>
    <row r="4139" spans="1:6" s="7" customFormat="1" ht="18" customHeight="1" x14ac:dyDescent="0.25">
      <c r="A4139" s="16">
        <v>23</v>
      </c>
      <c r="B4139" s="17" t="s">
        <v>8694</v>
      </c>
      <c r="C4139" s="17" t="s">
        <v>598</v>
      </c>
      <c r="D4139" s="17" t="s">
        <v>2997</v>
      </c>
      <c r="E4139" s="141" t="s">
        <v>2808</v>
      </c>
      <c r="F4139" s="135"/>
    </row>
    <row r="4140" spans="1:6" s="7" customFormat="1" ht="18" customHeight="1" x14ac:dyDescent="0.25">
      <c r="A4140" s="16">
        <v>23</v>
      </c>
      <c r="B4140" s="17" t="s">
        <v>8694</v>
      </c>
      <c r="C4140" s="17" t="s">
        <v>598</v>
      </c>
      <c r="D4140" s="17" t="s">
        <v>3905</v>
      </c>
      <c r="E4140" s="141" t="s">
        <v>2815</v>
      </c>
      <c r="F4140" s="135"/>
    </row>
    <row r="4141" spans="1:6" s="7" customFormat="1" ht="18" customHeight="1" x14ac:dyDescent="0.25">
      <c r="A4141" s="16">
        <v>23</v>
      </c>
      <c r="B4141" s="17" t="s">
        <v>8694</v>
      </c>
      <c r="C4141" s="17" t="s">
        <v>598</v>
      </c>
      <c r="D4141" s="17" t="s">
        <v>2117</v>
      </c>
      <c r="E4141" s="141" t="s">
        <v>2816</v>
      </c>
      <c r="F4141" s="135"/>
    </row>
    <row r="4142" spans="1:6" s="7" customFormat="1" ht="18" customHeight="1" x14ac:dyDescent="0.25">
      <c r="A4142" s="16">
        <v>23</v>
      </c>
      <c r="B4142" s="17" t="s">
        <v>8694</v>
      </c>
      <c r="C4142" s="17" t="s">
        <v>598</v>
      </c>
      <c r="D4142" s="17" t="s">
        <v>2119</v>
      </c>
      <c r="E4142" s="141" t="s">
        <v>2817</v>
      </c>
      <c r="F4142" s="135"/>
    </row>
    <row r="4143" spans="1:6" s="7" customFormat="1" ht="18" customHeight="1" x14ac:dyDescent="0.25">
      <c r="A4143" s="22">
        <v>23</v>
      </c>
      <c r="B4143" s="23" t="s">
        <v>8694</v>
      </c>
      <c r="C4143" s="23" t="s">
        <v>598</v>
      </c>
      <c r="D4143" s="23" t="s">
        <v>7388</v>
      </c>
      <c r="E4143" s="146" t="s">
        <v>2818</v>
      </c>
      <c r="F4143" s="135"/>
    </row>
    <row r="4144" spans="1:6" s="7" customFormat="1" ht="18" customHeight="1" x14ac:dyDescent="0.25">
      <c r="A4144" s="16">
        <v>23</v>
      </c>
      <c r="B4144" s="17" t="s">
        <v>8694</v>
      </c>
      <c r="C4144" s="17" t="s">
        <v>598</v>
      </c>
      <c r="D4144" s="17" t="s">
        <v>6519</v>
      </c>
      <c r="E4144" s="141" t="s">
        <v>2819</v>
      </c>
      <c r="F4144" s="135"/>
    </row>
    <row r="4145" spans="1:6" s="7" customFormat="1" ht="18" customHeight="1" x14ac:dyDescent="0.25">
      <c r="A4145" s="16">
        <v>23</v>
      </c>
      <c r="B4145" s="17" t="s">
        <v>8694</v>
      </c>
      <c r="C4145" s="17" t="s">
        <v>598</v>
      </c>
      <c r="D4145" s="17" t="s">
        <v>6521</v>
      </c>
      <c r="E4145" s="141" t="s">
        <v>2820</v>
      </c>
      <c r="F4145" s="135"/>
    </row>
    <row r="4146" spans="1:6" s="7" customFormat="1" ht="18" customHeight="1" x14ac:dyDescent="0.25">
      <c r="A4146" s="16">
        <v>23</v>
      </c>
      <c r="B4146" s="17" t="s">
        <v>8694</v>
      </c>
      <c r="C4146" s="17" t="s">
        <v>598</v>
      </c>
      <c r="D4146" s="17" t="s">
        <v>5653</v>
      </c>
      <c r="E4146" s="141" t="s">
        <v>2821</v>
      </c>
      <c r="F4146" s="135"/>
    </row>
    <row r="4147" spans="1:6" s="7" customFormat="1" ht="18" customHeight="1" x14ac:dyDescent="0.25">
      <c r="A4147" s="16">
        <v>23</v>
      </c>
      <c r="B4147" s="17" t="s">
        <v>8694</v>
      </c>
      <c r="C4147" s="17" t="s">
        <v>598</v>
      </c>
      <c r="D4147" s="17" t="s">
        <v>4783</v>
      </c>
      <c r="E4147" s="141" t="s">
        <v>2822</v>
      </c>
      <c r="F4147" s="135"/>
    </row>
    <row r="4148" spans="1:6" s="7" customFormat="1" ht="18" customHeight="1" x14ac:dyDescent="0.25">
      <c r="A4148" s="16">
        <v>23</v>
      </c>
      <c r="B4148" s="17" t="s">
        <v>8694</v>
      </c>
      <c r="C4148" s="17" t="s">
        <v>598</v>
      </c>
      <c r="D4148" s="17" t="s">
        <v>1218</v>
      </c>
      <c r="E4148" s="141" t="s">
        <v>2823</v>
      </c>
      <c r="F4148" s="135"/>
    </row>
    <row r="4149" spans="1:6" s="7" customFormat="1" ht="18" customHeight="1" x14ac:dyDescent="0.25">
      <c r="A4149" s="22">
        <v>23</v>
      </c>
      <c r="B4149" s="23" t="s">
        <v>8694</v>
      </c>
      <c r="C4149" s="23" t="s">
        <v>598</v>
      </c>
      <c r="D4149" s="23" t="s">
        <v>1220</v>
      </c>
      <c r="E4149" s="146" t="s">
        <v>2824</v>
      </c>
      <c r="F4149" s="135"/>
    </row>
    <row r="4150" spans="1:6" s="7" customFormat="1" ht="18" customHeight="1" x14ac:dyDescent="0.25">
      <c r="A4150" s="16">
        <v>23</v>
      </c>
      <c r="B4150" s="17" t="s">
        <v>8694</v>
      </c>
      <c r="C4150" s="17" t="s">
        <v>598</v>
      </c>
      <c r="D4150" s="17" t="s">
        <v>3907</v>
      </c>
      <c r="E4150" s="141" t="s">
        <v>2825</v>
      </c>
      <c r="F4150" s="135"/>
    </row>
    <row r="4151" spans="1:6" s="7" customFormat="1" ht="18" customHeight="1" x14ac:dyDescent="0.25">
      <c r="A4151" s="16">
        <v>23</v>
      </c>
      <c r="B4151" s="17" t="s">
        <v>8694</v>
      </c>
      <c r="C4151" s="17" t="s">
        <v>598</v>
      </c>
      <c r="D4151" s="17" t="s">
        <v>3909</v>
      </c>
      <c r="E4151" s="141" t="s">
        <v>2826</v>
      </c>
      <c r="F4151" s="135"/>
    </row>
    <row r="4152" spans="1:6" s="7" customFormat="1" ht="18" customHeight="1" x14ac:dyDescent="0.25">
      <c r="A4152" s="16">
        <v>23</v>
      </c>
      <c r="B4152" s="17" t="s">
        <v>8694</v>
      </c>
      <c r="C4152" s="17" t="s">
        <v>598</v>
      </c>
      <c r="D4152" s="17" t="s">
        <v>3911</v>
      </c>
      <c r="E4152" s="141" t="s">
        <v>5246</v>
      </c>
      <c r="F4152" s="135"/>
    </row>
    <row r="4153" spans="1:6" s="7" customFormat="1" ht="18" customHeight="1" x14ac:dyDescent="0.25">
      <c r="A4153" s="16">
        <v>23</v>
      </c>
      <c r="B4153" s="17" t="s">
        <v>8694</v>
      </c>
      <c r="C4153" s="17" t="s">
        <v>598</v>
      </c>
      <c r="D4153" s="17" t="s">
        <v>3913</v>
      </c>
      <c r="E4153" s="141" t="s">
        <v>6096</v>
      </c>
      <c r="F4153" s="135"/>
    </row>
    <row r="4154" spans="1:6" s="7" customFormat="1" ht="18" customHeight="1" x14ac:dyDescent="0.25">
      <c r="A4154" s="16">
        <v>23</v>
      </c>
      <c r="B4154" s="17" t="s">
        <v>8694</v>
      </c>
      <c r="C4154" s="17" t="s">
        <v>598</v>
      </c>
      <c r="D4154" s="17" t="s">
        <v>9833</v>
      </c>
      <c r="E4154" s="141" t="s">
        <v>6988</v>
      </c>
      <c r="F4154" s="135"/>
    </row>
    <row r="4155" spans="1:6" s="7" customFormat="1" ht="18" customHeight="1" x14ac:dyDescent="0.25">
      <c r="A4155" s="22">
        <v>23</v>
      </c>
      <c r="B4155" s="23" t="s">
        <v>8694</v>
      </c>
      <c r="C4155" s="23" t="s">
        <v>598</v>
      </c>
      <c r="D4155" s="23" t="s">
        <v>9835</v>
      </c>
      <c r="E4155" s="146" t="s">
        <v>6989</v>
      </c>
      <c r="F4155" s="135"/>
    </row>
    <row r="4156" spans="1:6" s="7" customFormat="1" ht="18" customHeight="1" x14ac:dyDescent="0.25">
      <c r="A4156" s="16">
        <v>23</v>
      </c>
      <c r="B4156" s="17" t="s">
        <v>8694</v>
      </c>
      <c r="C4156" s="17" t="s">
        <v>598</v>
      </c>
      <c r="D4156" s="17" t="s">
        <v>9837</v>
      </c>
      <c r="E4156" s="141" t="s">
        <v>4367</v>
      </c>
      <c r="F4156" s="135"/>
    </row>
    <row r="4157" spans="1:6" s="7" customFormat="1" ht="18" customHeight="1" x14ac:dyDescent="0.25">
      <c r="A4157" s="16">
        <v>23</v>
      </c>
      <c r="B4157" s="17" t="s">
        <v>8694</v>
      </c>
      <c r="C4157" s="17" t="s">
        <v>598</v>
      </c>
      <c r="D4157" s="17" t="s">
        <v>9164</v>
      </c>
      <c r="E4157" s="141" t="s">
        <v>7868</v>
      </c>
      <c r="F4157" s="135"/>
    </row>
    <row r="4158" spans="1:6" s="7" customFormat="1" ht="18" customHeight="1" x14ac:dyDescent="0.25">
      <c r="A4158" s="16">
        <v>23</v>
      </c>
      <c r="B4158" s="17" t="s">
        <v>8694</v>
      </c>
      <c r="C4158" s="17" t="s">
        <v>598</v>
      </c>
      <c r="D4158" s="17" t="s">
        <v>3056</v>
      </c>
      <c r="E4158" s="141" t="s">
        <v>8777</v>
      </c>
      <c r="F4158" s="135"/>
    </row>
    <row r="4159" spans="1:6" s="7" customFormat="1" ht="18" customHeight="1" x14ac:dyDescent="0.25">
      <c r="A4159" s="16">
        <v>23</v>
      </c>
      <c r="B4159" s="17" t="s">
        <v>8694</v>
      </c>
      <c r="C4159" s="17" t="s">
        <v>598</v>
      </c>
      <c r="D4159" s="17" t="s">
        <v>7349</v>
      </c>
      <c r="E4159" s="141" t="s">
        <v>8778</v>
      </c>
      <c r="F4159" s="135"/>
    </row>
    <row r="4160" spans="1:6" s="7" customFormat="1" ht="18" customHeight="1" x14ac:dyDescent="0.25">
      <c r="A4160" s="16">
        <v>23</v>
      </c>
      <c r="B4160" s="17" t="s">
        <v>8694</v>
      </c>
      <c r="C4160" s="17" t="s">
        <v>598</v>
      </c>
      <c r="D4160" s="17" t="s">
        <v>7954</v>
      </c>
      <c r="E4160" s="141" t="s">
        <v>8779</v>
      </c>
      <c r="F4160" s="135"/>
    </row>
    <row r="4161" spans="1:6" s="7" customFormat="1" ht="18" customHeight="1" x14ac:dyDescent="0.25">
      <c r="A4161" s="22">
        <v>23</v>
      </c>
      <c r="B4161" s="23" t="s">
        <v>8694</v>
      </c>
      <c r="C4161" s="23" t="s">
        <v>598</v>
      </c>
      <c r="D4161" s="23" t="s">
        <v>7956</v>
      </c>
      <c r="E4161" s="146" t="s">
        <v>1931</v>
      </c>
      <c r="F4161" s="135"/>
    </row>
    <row r="4162" spans="1:6" s="7" customFormat="1" ht="18" customHeight="1" x14ac:dyDescent="0.25">
      <c r="A4162" s="16">
        <v>23</v>
      </c>
      <c r="B4162" s="17" t="s">
        <v>8694</v>
      </c>
      <c r="C4162" s="17" t="s">
        <v>598</v>
      </c>
      <c r="D4162" s="17" t="s">
        <v>7068</v>
      </c>
      <c r="E4162" s="141" t="s">
        <v>1932</v>
      </c>
      <c r="F4162" s="135"/>
    </row>
    <row r="4163" spans="1:6" s="7" customFormat="1" ht="18" customHeight="1" x14ac:dyDescent="0.25">
      <c r="A4163" s="16">
        <v>23</v>
      </c>
      <c r="B4163" s="17" t="s">
        <v>8694</v>
      </c>
      <c r="C4163" s="17" t="s">
        <v>598</v>
      </c>
      <c r="D4163" s="17" t="s">
        <v>7070</v>
      </c>
      <c r="E4163" s="141" t="s">
        <v>1933</v>
      </c>
      <c r="F4163" s="135"/>
    </row>
    <row r="4164" spans="1:6" s="7" customFormat="1" ht="18" customHeight="1" x14ac:dyDescent="0.25">
      <c r="A4164" s="16">
        <v>23</v>
      </c>
      <c r="B4164" s="17" t="s">
        <v>8694</v>
      </c>
      <c r="C4164" s="17" t="s">
        <v>598</v>
      </c>
      <c r="D4164" s="17" t="s">
        <v>5612</v>
      </c>
      <c r="E4164" s="141" t="s">
        <v>1934</v>
      </c>
      <c r="F4164" s="135"/>
    </row>
    <row r="4165" spans="1:6" s="7" customFormat="1" ht="18" customHeight="1" x14ac:dyDescent="0.25">
      <c r="A4165" s="16">
        <v>23</v>
      </c>
      <c r="B4165" s="17" t="s">
        <v>8694</v>
      </c>
      <c r="C4165" s="17" t="s">
        <v>598</v>
      </c>
      <c r="D4165" s="17" t="s">
        <v>7551</v>
      </c>
      <c r="E4165" s="141" t="s">
        <v>1935</v>
      </c>
      <c r="F4165" s="135"/>
    </row>
    <row r="4166" spans="1:6" s="7" customFormat="1" ht="18" customHeight="1" x14ac:dyDescent="0.25">
      <c r="A4166" s="16">
        <v>23</v>
      </c>
      <c r="B4166" s="17" t="s">
        <v>8694</v>
      </c>
      <c r="C4166" s="17" t="s">
        <v>598</v>
      </c>
      <c r="D4166" s="17" t="s">
        <v>7553</v>
      </c>
      <c r="E4166" s="141" t="s">
        <v>1936</v>
      </c>
      <c r="F4166" s="135"/>
    </row>
    <row r="4167" spans="1:6" s="7" customFormat="1" ht="18" customHeight="1" x14ac:dyDescent="0.25">
      <c r="A4167" s="22">
        <v>23</v>
      </c>
      <c r="B4167" s="23" t="s">
        <v>8694</v>
      </c>
      <c r="C4167" s="23" t="s">
        <v>598</v>
      </c>
      <c r="D4167" s="23" t="s">
        <v>7555</v>
      </c>
      <c r="E4167" s="146" t="s">
        <v>1937</v>
      </c>
      <c r="F4167" s="135"/>
    </row>
    <row r="4168" spans="1:6" s="7" customFormat="1" ht="18" customHeight="1" x14ac:dyDescent="0.25">
      <c r="A4168" s="16">
        <v>23</v>
      </c>
      <c r="B4168" s="17" t="s">
        <v>8694</v>
      </c>
      <c r="C4168" s="17" t="s">
        <v>598</v>
      </c>
      <c r="D4168" s="17" t="s">
        <v>7557</v>
      </c>
      <c r="E4168" s="141" t="s">
        <v>1022</v>
      </c>
      <c r="F4168" s="135"/>
    </row>
    <row r="4169" spans="1:6" s="7" customFormat="1" ht="18" customHeight="1" x14ac:dyDescent="0.25">
      <c r="A4169" s="16">
        <v>23</v>
      </c>
      <c r="B4169" s="17" t="s">
        <v>8694</v>
      </c>
      <c r="C4169" s="17" t="s">
        <v>598</v>
      </c>
      <c r="D4169" s="17" t="s">
        <v>7559</v>
      </c>
      <c r="E4169" s="141" t="s">
        <v>6118</v>
      </c>
      <c r="F4169" s="135"/>
    </row>
    <row r="4170" spans="1:6" s="7" customFormat="1" ht="18" customHeight="1" x14ac:dyDescent="0.25">
      <c r="A4170" s="16">
        <v>23</v>
      </c>
      <c r="B4170" s="17" t="s">
        <v>8694</v>
      </c>
      <c r="C4170" s="17" t="s">
        <v>598</v>
      </c>
      <c r="D4170" s="17" t="s">
        <v>7561</v>
      </c>
      <c r="E4170" s="141" t="s">
        <v>6119</v>
      </c>
      <c r="F4170" s="135"/>
    </row>
    <row r="4171" spans="1:6" s="7" customFormat="1" ht="18" customHeight="1" x14ac:dyDescent="0.25">
      <c r="A4171" s="16">
        <v>23</v>
      </c>
      <c r="B4171" s="17" t="s">
        <v>8694</v>
      </c>
      <c r="C4171" s="17" t="s">
        <v>598</v>
      </c>
      <c r="D4171" s="17" t="s">
        <v>7563</v>
      </c>
      <c r="E4171" s="141" t="s">
        <v>4359</v>
      </c>
      <c r="F4171" s="135"/>
    </row>
    <row r="4172" spans="1:6" s="7" customFormat="1" ht="18" customHeight="1" x14ac:dyDescent="0.25">
      <c r="A4172" s="16">
        <v>23</v>
      </c>
      <c r="B4172" s="17" t="s">
        <v>8694</v>
      </c>
      <c r="C4172" s="17" t="s">
        <v>598</v>
      </c>
      <c r="D4172" s="17" t="s">
        <v>7565</v>
      </c>
      <c r="E4172" s="141" t="s">
        <v>4360</v>
      </c>
      <c r="F4172" s="135"/>
    </row>
    <row r="4173" spans="1:6" s="7" customFormat="1" ht="18" customHeight="1" x14ac:dyDescent="0.25">
      <c r="A4173" s="29" t="s">
        <v>5653</v>
      </c>
      <c r="B4173" s="30" t="s">
        <v>8694</v>
      </c>
      <c r="C4173" s="30" t="s">
        <v>598</v>
      </c>
      <c r="D4173" s="30" t="s">
        <v>7567</v>
      </c>
      <c r="E4173" s="149" t="s">
        <v>5232</v>
      </c>
      <c r="F4173" s="135"/>
    </row>
    <row r="4174" spans="1:6" s="7" customFormat="1" ht="18" customHeight="1" x14ac:dyDescent="0.25">
      <c r="A4174" s="16" t="s">
        <v>5653</v>
      </c>
      <c r="B4174" s="17" t="s">
        <v>8694</v>
      </c>
      <c r="C4174" s="17" t="s">
        <v>598</v>
      </c>
      <c r="D4174" s="17" t="s">
        <v>493</v>
      </c>
      <c r="E4174" s="141" t="s">
        <v>5233</v>
      </c>
      <c r="F4174" s="135"/>
    </row>
    <row r="4175" spans="1:6" s="7" customFormat="1" ht="18" customHeight="1" x14ac:dyDescent="0.25">
      <c r="A4175" s="16" t="s">
        <v>5653</v>
      </c>
      <c r="B4175" s="17" t="s">
        <v>8694</v>
      </c>
      <c r="C4175" s="17" t="s">
        <v>598</v>
      </c>
      <c r="D4175" s="17" t="s">
        <v>729</v>
      </c>
      <c r="E4175" s="141" t="s">
        <v>5234</v>
      </c>
      <c r="F4175" s="135"/>
    </row>
    <row r="4176" spans="1:6" s="7" customFormat="1" ht="18" customHeight="1" x14ac:dyDescent="0.25">
      <c r="A4176" s="16" t="s">
        <v>5653</v>
      </c>
      <c r="B4176" s="17" t="s">
        <v>8694</v>
      </c>
      <c r="C4176" s="17" t="s">
        <v>598</v>
      </c>
      <c r="D4176" s="17" t="s">
        <v>1698</v>
      </c>
      <c r="E4176" s="141" t="s">
        <v>5235</v>
      </c>
      <c r="F4176" s="135"/>
    </row>
    <row r="4177" spans="1:6" s="7" customFormat="1" ht="18" customHeight="1" x14ac:dyDescent="0.25">
      <c r="A4177" s="16" t="s">
        <v>5653</v>
      </c>
      <c r="B4177" s="17" t="s">
        <v>8694</v>
      </c>
      <c r="C4177" s="17" t="s">
        <v>598</v>
      </c>
      <c r="D4177" s="17" t="s">
        <v>1700</v>
      </c>
      <c r="E4177" s="141" t="s">
        <v>5236</v>
      </c>
      <c r="F4177" s="135"/>
    </row>
    <row r="4178" spans="1:6" s="7" customFormat="1" ht="18" customHeight="1" x14ac:dyDescent="0.25">
      <c r="A4178" s="16" t="s">
        <v>5653</v>
      </c>
      <c r="B4178" s="17" t="s">
        <v>8694</v>
      </c>
      <c r="C4178" s="17" t="s">
        <v>598</v>
      </c>
      <c r="D4178" s="17" t="s">
        <v>1702</v>
      </c>
      <c r="E4178" s="141" t="s">
        <v>9572</v>
      </c>
      <c r="F4178" s="135"/>
    </row>
    <row r="4179" spans="1:6" s="7" customFormat="1" ht="18" customHeight="1" x14ac:dyDescent="0.25">
      <c r="A4179" s="14">
        <v>23</v>
      </c>
      <c r="B4179" s="15" t="s">
        <v>8694</v>
      </c>
      <c r="C4179" s="15" t="s">
        <v>5218</v>
      </c>
      <c r="D4179" s="15" t="s">
        <v>9563</v>
      </c>
      <c r="E4179" s="120" t="s">
        <v>5281</v>
      </c>
      <c r="F4179" s="135"/>
    </row>
    <row r="4180" spans="1:6" s="7" customFormat="1" ht="18" customHeight="1" x14ac:dyDescent="0.25">
      <c r="A4180" s="22">
        <v>23</v>
      </c>
      <c r="B4180" s="23" t="s">
        <v>8694</v>
      </c>
      <c r="C4180" s="23" t="s">
        <v>5218</v>
      </c>
      <c r="D4180" s="23" t="s">
        <v>3002</v>
      </c>
      <c r="E4180" s="146" t="s">
        <v>5282</v>
      </c>
      <c r="F4180" s="135"/>
    </row>
    <row r="4181" spans="1:6" s="7" customFormat="1" ht="18" customHeight="1" x14ac:dyDescent="0.25">
      <c r="A4181" s="16">
        <v>23</v>
      </c>
      <c r="B4181" s="17" t="s">
        <v>8694</v>
      </c>
      <c r="C4181" s="17" t="s">
        <v>5218</v>
      </c>
      <c r="D4181" s="17" t="s">
        <v>597</v>
      </c>
      <c r="E4181" s="141" t="s">
        <v>5283</v>
      </c>
      <c r="F4181" s="135"/>
    </row>
    <row r="4182" spans="1:6" s="7" customFormat="1" ht="18" customHeight="1" x14ac:dyDescent="0.25">
      <c r="A4182" s="16">
        <v>23</v>
      </c>
      <c r="B4182" s="17" t="s">
        <v>8694</v>
      </c>
      <c r="C4182" s="17" t="s">
        <v>5218</v>
      </c>
      <c r="D4182" s="17" t="s">
        <v>2997</v>
      </c>
      <c r="E4182" s="141" t="s">
        <v>5284</v>
      </c>
      <c r="F4182" s="135"/>
    </row>
    <row r="4183" spans="1:6" s="7" customFormat="1" ht="18" customHeight="1" x14ac:dyDescent="0.25">
      <c r="A4183" s="16">
        <v>23</v>
      </c>
      <c r="B4183" s="17" t="s">
        <v>8694</v>
      </c>
      <c r="C4183" s="17" t="s">
        <v>5218</v>
      </c>
      <c r="D4183" s="17" t="s">
        <v>3905</v>
      </c>
      <c r="E4183" s="141" t="s">
        <v>6132</v>
      </c>
      <c r="F4183" s="135"/>
    </row>
    <row r="4184" spans="1:6" s="7" customFormat="1" ht="18" customHeight="1" x14ac:dyDescent="0.25">
      <c r="A4184" s="16">
        <v>23</v>
      </c>
      <c r="B4184" s="17" t="s">
        <v>8694</v>
      </c>
      <c r="C4184" s="17" t="s">
        <v>5218</v>
      </c>
      <c r="D4184" s="17" t="s">
        <v>2117</v>
      </c>
      <c r="E4184" s="141" t="s">
        <v>7014</v>
      </c>
      <c r="F4184" s="135"/>
    </row>
    <row r="4185" spans="1:6" s="7" customFormat="1" ht="18" customHeight="1" x14ac:dyDescent="0.25">
      <c r="A4185" s="16">
        <v>23</v>
      </c>
      <c r="B4185" s="17" t="s">
        <v>8694</v>
      </c>
      <c r="C4185" s="17" t="s">
        <v>5218</v>
      </c>
      <c r="D4185" s="17" t="s">
        <v>2119</v>
      </c>
      <c r="E4185" s="141" t="s">
        <v>7015</v>
      </c>
      <c r="F4185" s="135"/>
    </row>
    <row r="4186" spans="1:6" s="7" customFormat="1" ht="18" customHeight="1" x14ac:dyDescent="0.25">
      <c r="A4186" s="22">
        <v>23</v>
      </c>
      <c r="B4186" s="23" t="s">
        <v>8694</v>
      </c>
      <c r="C4186" s="23" t="s">
        <v>5218</v>
      </c>
      <c r="D4186" s="23" t="s">
        <v>7388</v>
      </c>
      <c r="E4186" s="146" t="s">
        <v>7016</v>
      </c>
      <c r="F4186" s="135"/>
    </row>
    <row r="4187" spans="1:6" s="7" customFormat="1" ht="18" customHeight="1" x14ac:dyDescent="0.25">
      <c r="A4187" s="16">
        <v>23</v>
      </c>
      <c r="B4187" s="17" t="s">
        <v>8694</v>
      </c>
      <c r="C4187" s="17" t="s">
        <v>5218</v>
      </c>
      <c r="D4187" s="17" t="s">
        <v>6519</v>
      </c>
      <c r="E4187" s="141" t="s">
        <v>7017</v>
      </c>
      <c r="F4187" s="135"/>
    </row>
    <row r="4188" spans="1:6" s="7" customFormat="1" ht="18" customHeight="1" x14ac:dyDescent="0.25">
      <c r="A4188" s="16">
        <v>23</v>
      </c>
      <c r="B4188" s="17" t="s">
        <v>8694</v>
      </c>
      <c r="C4188" s="17" t="s">
        <v>5218</v>
      </c>
      <c r="D4188" s="17" t="s">
        <v>6521</v>
      </c>
      <c r="E4188" s="141" t="s">
        <v>7836</v>
      </c>
      <c r="F4188" s="135"/>
    </row>
    <row r="4189" spans="1:6" s="7" customFormat="1" ht="18" customHeight="1" x14ac:dyDescent="0.25">
      <c r="A4189" s="16">
        <v>23</v>
      </c>
      <c r="B4189" s="17" t="s">
        <v>8694</v>
      </c>
      <c r="C4189" s="17" t="s">
        <v>5218</v>
      </c>
      <c r="D4189" s="17" t="s">
        <v>5653</v>
      </c>
      <c r="E4189" s="141" t="s">
        <v>7837</v>
      </c>
      <c r="F4189" s="135"/>
    </row>
    <row r="4190" spans="1:6" s="7" customFormat="1" ht="18" customHeight="1" x14ac:dyDescent="0.25">
      <c r="A4190" s="16">
        <v>23</v>
      </c>
      <c r="B4190" s="17" t="s">
        <v>8694</v>
      </c>
      <c r="C4190" s="17" t="s">
        <v>5218</v>
      </c>
      <c r="D4190" s="17" t="s">
        <v>4783</v>
      </c>
      <c r="E4190" s="141" t="s">
        <v>6066</v>
      </c>
      <c r="F4190" s="135"/>
    </row>
    <row r="4191" spans="1:6" s="7" customFormat="1" ht="18" customHeight="1" x14ac:dyDescent="0.25">
      <c r="A4191" s="16">
        <v>23</v>
      </c>
      <c r="B4191" s="17" t="s">
        <v>8694</v>
      </c>
      <c r="C4191" s="17" t="s">
        <v>5218</v>
      </c>
      <c r="D4191" s="17" t="s">
        <v>1218</v>
      </c>
      <c r="E4191" s="141" t="s">
        <v>6073</v>
      </c>
      <c r="F4191" s="135"/>
    </row>
    <row r="4192" spans="1:6" s="7" customFormat="1" ht="18" customHeight="1" x14ac:dyDescent="0.25">
      <c r="A4192" s="22">
        <v>23</v>
      </c>
      <c r="B4192" s="23" t="s">
        <v>8694</v>
      </c>
      <c r="C4192" s="23" t="s">
        <v>5218</v>
      </c>
      <c r="D4192" s="23" t="s">
        <v>1220</v>
      </c>
      <c r="E4192" s="146" t="s">
        <v>6074</v>
      </c>
      <c r="F4192" s="135"/>
    </row>
    <row r="4193" spans="1:6" s="7" customFormat="1" ht="18" customHeight="1" x14ac:dyDescent="0.25">
      <c r="A4193" s="16">
        <v>23</v>
      </c>
      <c r="B4193" s="17" t="s">
        <v>8694</v>
      </c>
      <c r="C4193" s="17" t="s">
        <v>5218</v>
      </c>
      <c r="D4193" s="17" t="s">
        <v>3907</v>
      </c>
      <c r="E4193" s="141" t="s">
        <v>6987</v>
      </c>
      <c r="F4193" s="135"/>
    </row>
    <row r="4194" spans="1:6" s="7" customFormat="1" ht="18" customHeight="1" x14ac:dyDescent="0.25">
      <c r="A4194" s="16">
        <v>23</v>
      </c>
      <c r="B4194" s="17" t="s">
        <v>8694</v>
      </c>
      <c r="C4194" s="17" t="s">
        <v>5218</v>
      </c>
      <c r="D4194" s="17" t="s">
        <v>3909</v>
      </c>
      <c r="E4194" s="141" t="s">
        <v>7866</v>
      </c>
      <c r="F4194" s="135"/>
    </row>
    <row r="4195" spans="1:6" s="7" customFormat="1" ht="18" customHeight="1" x14ac:dyDescent="0.25">
      <c r="A4195" s="16">
        <v>23</v>
      </c>
      <c r="B4195" s="17" t="s">
        <v>8694</v>
      </c>
      <c r="C4195" s="17" t="s">
        <v>5218</v>
      </c>
      <c r="D4195" s="17" t="s">
        <v>3911</v>
      </c>
      <c r="E4195" s="141" t="s">
        <v>7867</v>
      </c>
      <c r="F4195" s="135"/>
    </row>
    <row r="4196" spans="1:6" s="7" customFormat="1" ht="18" customHeight="1" x14ac:dyDescent="0.25">
      <c r="A4196" s="16">
        <v>23</v>
      </c>
      <c r="B4196" s="17" t="s">
        <v>8694</v>
      </c>
      <c r="C4196" s="17" t="s">
        <v>5218</v>
      </c>
      <c r="D4196" s="17" t="s">
        <v>3913</v>
      </c>
      <c r="E4196" s="141" t="s">
        <v>9664</v>
      </c>
      <c r="F4196" s="135"/>
    </row>
    <row r="4197" spans="1:6" s="7" customFormat="1" ht="18" customHeight="1" x14ac:dyDescent="0.25">
      <c r="A4197" s="16">
        <v>23</v>
      </c>
      <c r="B4197" s="17" t="s">
        <v>8694</v>
      </c>
      <c r="C4197" s="17" t="s">
        <v>5218</v>
      </c>
      <c r="D4197" s="17" t="s">
        <v>9833</v>
      </c>
      <c r="E4197" s="141" t="s">
        <v>9665</v>
      </c>
      <c r="F4197" s="135"/>
    </row>
    <row r="4198" spans="1:6" s="7" customFormat="1" ht="18" customHeight="1" x14ac:dyDescent="0.25">
      <c r="A4198" s="22">
        <v>23</v>
      </c>
      <c r="B4198" s="23" t="s">
        <v>8694</v>
      </c>
      <c r="C4198" s="23" t="s">
        <v>5218</v>
      </c>
      <c r="D4198" s="23" t="s">
        <v>9835</v>
      </c>
      <c r="E4198" s="146" t="s">
        <v>9666</v>
      </c>
      <c r="F4198" s="135"/>
    </row>
    <row r="4199" spans="1:6" s="7" customFormat="1" ht="18" customHeight="1" x14ac:dyDescent="0.25">
      <c r="A4199" s="16">
        <v>23</v>
      </c>
      <c r="B4199" s="17" t="s">
        <v>8694</v>
      </c>
      <c r="C4199" s="17" t="s">
        <v>5218</v>
      </c>
      <c r="D4199" s="17" t="s">
        <v>9837</v>
      </c>
      <c r="E4199" s="141" t="s">
        <v>9667</v>
      </c>
      <c r="F4199" s="135"/>
    </row>
    <row r="4200" spans="1:6" s="7" customFormat="1" ht="18" customHeight="1" x14ac:dyDescent="0.25">
      <c r="A4200" s="16">
        <v>23</v>
      </c>
      <c r="B4200" s="17" t="s">
        <v>8694</v>
      </c>
      <c r="C4200" s="17" t="s">
        <v>5218</v>
      </c>
      <c r="D4200" s="17" t="s">
        <v>9164</v>
      </c>
      <c r="E4200" s="141" t="s">
        <v>8785</v>
      </c>
      <c r="F4200" s="135"/>
    </row>
    <row r="4201" spans="1:6" s="7" customFormat="1" ht="18" customHeight="1" x14ac:dyDescent="0.25">
      <c r="A4201" s="16">
        <v>23</v>
      </c>
      <c r="B4201" s="17" t="s">
        <v>8694</v>
      </c>
      <c r="C4201" s="17" t="s">
        <v>5218</v>
      </c>
      <c r="D4201" s="17" t="s">
        <v>3056</v>
      </c>
      <c r="E4201" s="141" t="s">
        <v>7002</v>
      </c>
      <c r="F4201" s="135"/>
    </row>
    <row r="4202" spans="1:6" s="7" customFormat="1" ht="18" customHeight="1" x14ac:dyDescent="0.25">
      <c r="A4202" s="16">
        <v>23</v>
      </c>
      <c r="B4202" s="17" t="s">
        <v>8694</v>
      </c>
      <c r="C4202" s="17" t="s">
        <v>5218</v>
      </c>
      <c r="D4202" s="17" t="s">
        <v>7349</v>
      </c>
      <c r="E4202" s="141" t="s">
        <v>7003</v>
      </c>
      <c r="F4202" s="135"/>
    </row>
    <row r="4203" spans="1:6" s="7" customFormat="1" ht="18" customHeight="1" x14ac:dyDescent="0.25">
      <c r="A4203" s="16">
        <v>23</v>
      </c>
      <c r="B4203" s="17" t="s">
        <v>8694</v>
      </c>
      <c r="C4203" s="17" t="s">
        <v>5218</v>
      </c>
      <c r="D4203" s="17" t="s">
        <v>7954</v>
      </c>
      <c r="E4203" s="141" t="s">
        <v>3497</v>
      </c>
      <c r="F4203" s="135"/>
    </row>
    <row r="4204" spans="1:6" s="7" customFormat="1" ht="18" customHeight="1" x14ac:dyDescent="0.25">
      <c r="A4204" s="22">
        <v>23</v>
      </c>
      <c r="B4204" s="23" t="s">
        <v>8694</v>
      </c>
      <c r="C4204" s="23" t="s">
        <v>5218</v>
      </c>
      <c r="D4204" s="23" t="s">
        <v>7956</v>
      </c>
      <c r="E4204" s="146" t="s">
        <v>3498</v>
      </c>
      <c r="F4204" s="135"/>
    </row>
    <row r="4205" spans="1:6" s="7" customFormat="1" ht="18" customHeight="1" x14ac:dyDescent="0.25">
      <c r="A4205" s="16">
        <v>23</v>
      </c>
      <c r="B4205" s="17" t="s">
        <v>8694</v>
      </c>
      <c r="C4205" s="17" t="s">
        <v>5218</v>
      </c>
      <c r="D4205" s="17" t="s">
        <v>7068</v>
      </c>
      <c r="E4205" s="141" t="s">
        <v>2610</v>
      </c>
      <c r="F4205" s="135"/>
    </row>
    <row r="4206" spans="1:6" s="7" customFormat="1" ht="18" customHeight="1" x14ac:dyDescent="0.25">
      <c r="A4206" s="16">
        <v>23</v>
      </c>
      <c r="B4206" s="17" t="s">
        <v>8694</v>
      </c>
      <c r="C4206" s="17" t="s">
        <v>5218</v>
      </c>
      <c r="D4206" s="17" t="s">
        <v>7070</v>
      </c>
      <c r="E4206" s="141" t="s">
        <v>3500</v>
      </c>
      <c r="F4206" s="135"/>
    </row>
    <row r="4207" spans="1:6" s="7" customFormat="1" ht="18" customHeight="1" x14ac:dyDescent="0.25">
      <c r="A4207" s="16">
        <v>23</v>
      </c>
      <c r="B4207" s="17" t="s">
        <v>8694</v>
      </c>
      <c r="C4207" s="17" t="s">
        <v>5218</v>
      </c>
      <c r="D4207" s="17" t="s">
        <v>5612</v>
      </c>
      <c r="E4207" s="141" t="s">
        <v>5117</v>
      </c>
      <c r="F4207" s="135"/>
    </row>
    <row r="4208" spans="1:6" s="7" customFormat="1" ht="18" customHeight="1" x14ac:dyDescent="0.25">
      <c r="A4208" s="16">
        <v>23</v>
      </c>
      <c r="B4208" s="17" t="s">
        <v>8694</v>
      </c>
      <c r="C4208" s="17" t="s">
        <v>5218</v>
      </c>
      <c r="D4208" s="17" t="s">
        <v>7551</v>
      </c>
      <c r="E4208" s="141" t="s">
        <v>8518</v>
      </c>
      <c r="F4208" s="135"/>
    </row>
    <row r="4209" spans="1:6" s="7" customFormat="1" ht="18" customHeight="1" x14ac:dyDescent="0.25">
      <c r="A4209" s="16">
        <v>23</v>
      </c>
      <c r="B4209" s="17" t="s">
        <v>8694</v>
      </c>
      <c r="C4209" s="17" t="s">
        <v>5218</v>
      </c>
      <c r="D4209" s="17" t="s">
        <v>7553</v>
      </c>
      <c r="E4209" s="141" t="s">
        <v>9344</v>
      </c>
      <c r="F4209" s="135"/>
    </row>
    <row r="4210" spans="1:6" s="7" customFormat="1" ht="18" customHeight="1" x14ac:dyDescent="0.25">
      <c r="A4210" s="22">
        <v>23</v>
      </c>
      <c r="B4210" s="23" t="s">
        <v>8694</v>
      </c>
      <c r="C4210" s="23" t="s">
        <v>5218</v>
      </c>
      <c r="D4210" s="23" t="s">
        <v>7555</v>
      </c>
      <c r="E4210" s="146" t="s">
        <v>7697</v>
      </c>
      <c r="F4210" s="135"/>
    </row>
    <row r="4211" spans="1:6" s="7" customFormat="1" ht="18" customHeight="1" x14ac:dyDescent="0.25">
      <c r="A4211" s="16">
        <v>23</v>
      </c>
      <c r="B4211" s="17" t="s">
        <v>8694</v>
      </c>
      <c r="C4211" s="17" t="s">
        <v>5218</v>
      </c>
      <c r="D4211" s="17" t="s">
        <v>7557</v>
      </c>
      <c r="E4211" s="141" t="s">
        <v>9631</v>
      </c>
      <c r="F4211" s="135"/>
    </row>
    <row r="4212" spans="1:6" s="7" customFormat="1" ht="18" customHeight="1" x14ac:dyDescent="0.25">
      <c r="A4212" s="16">
        <v>23</v>
      </c>
      <c r="B4212" s="17" t="s">
        <v>8694</v>
      </c>
      <c r="C4212" s="17" t="s">
        <v>5218</v>
      </c>
      <c r="D4212" s="17" t="s">
        <v>7559</v>
      </c>
      <c r="E4212" s="141" t="s">
        <v>8960</v>
      </c>
      <c r="F4212" s="135"/>
    </row>
    <row r="4213" spans="1:6" s="7" customFormat="1" ht="18" customHeight="1" x14ac:dyDescent="0.25">
      <c r="A4213" s="16">
        <v>23</v>
      </c>
      <c r="B4213" s="17" t="s">
        <v>8694</v>
      </c>
      <c r="C4213" s="17" t="s">
        <v>5218</v>
      </c>
      <c r="D4213" s="17" t="s">
        <v>7561</v>
      </c>
      <c r="E4213" s="141" t="s">
        <v>8961</v>
      </c>
      <c r="F4213" s="135"/>
    </row>
    <row r="4214" spans="1:6" s="7" customFormat="1" ht="18" customHeight="1" x14ac:dyDescent="0.25">
      <c r="A4214" s="16">
        <v>23</v>
      </c>
      <c r="B4214" s="17" t="s">
        <v>8694</v>
      </c>
      <c r="C4214" s="17" t="s">
        <v>5218</v>
      </c>
      <c r="D4214" s="17" t="s">
        <v>7563</v>
      </c>
      <c r="E4214" s="141" t="s">
        <v>8962</v>
      </c>
      <c r="F4214" s="135"/>
    </row>
    <row r="4215" spans="1:6" s="7" customFormat="1" ht="18" customHeight="1" x14ac:dyDescent="0.25">
      <c r="A4215" s="16">
        <v>23</v>
      </c>
      <c r="B4215" s="17" t="s">
        <v>8694</v>
      </c>
      <c r="C4215" s="17" t="s">
        <v>5218</v>
      </c>
      <c r="D4215" s="17" t="s">
        <v>7565</v>
      </c>
      <c r="E4215" s="141" t="s">
        <v>5184</v>
      </c>
      <c r="F4215" s="135"/>
    </row>
    <row r="4216" spans="1:6" s="7" customFormat="1" ht="18" customHeight="1" x14ac:dyDescent="0.25">
      <c r="A4216" s="29" t="s">
        <v>5653</v>
      </c>
      <c r="B4216" s="30" t="s">
        <v>8694</v>
      </c>
      <c r="C4216" s="30" t="s">
        <v>5218</v>
      </c>
      <c r="D4216" s="30" t="s">
        <v>7567</v>
      </c>
      <c r="E4216" s="149" t="s">
        <v>5185</v>
      </c>
      <c r="F4216" s="135"/>
    </row>
    <row r="4217" spans="1:6" s="7" customFormat="1" ht="18" customHeight="1" x14ac:dyDescent="0.25">
      <c r="A4217" s="16" t="s">
        <v>5653</v>
      </c>
      <c r="B4217" s="17" t="s">
        <v>8694</v>
      </c>
      <c r="C4217" s="17" t="s">
        <v>5218</v>
      </c>
      <c r="D4217" s="17" t="s">
        <v>493</v>
      </c>
      <c r="E4217" s="141" t="s">
        <v>6037</v>
      </c>
      <c r="F4217" s="135"/>
    </row>
    <row r="4218" spans="1:6" s="7" customFormat="1" ht="18" customHeight="1" x14ac:dyDescent="0.25">
      <c r="A4218" s="16" t="s">
        <v>5653</v>
      </c>
      <c r="B4218" s="17" t="s">
        <v>8694</v>
      </c>
      <c r="C4218" s="17" t="s">
        <v>5218</v>
      </c>
      <c r="D4218" s="17" t="s">
        <v>729</v>
      </c>
      <c r="E4218" s="141" t="s">
        <v>6041</v>
      </c>
      <c r="F4218" s="135"/>
    </row>
    <row r="4219" spans="1:6" s="7" customFormat="1" ht="18" customHeight="1" x14ac:dyDescent="0.25">
      <c r="A4219" s="16" t="s">
        <v>5653</v>
      </c>
      <c r="B4219" s="17" t="s">
        <v>8694</v>
      </c>
      <c r="C4219" s="17" t="s">
        <v>5218</v>
      </c>
      <c r="D4219" s="17" t="s">
        <v>1698</v>
      </c>
      <c r="E4219" s="141" t="s">
        <v>6921</v>
      </c>
      <c r="F4219" s="135"/>
    </row>
    <row r="4220" spans="1:6" s="7" customFormat="1" ht="18" customHeight="1" x14ac:dyDescent="0.25">
      <c r="A4220" s="16" t="s">
        <v>5653</v>
      </c>
      <c r="B4220" s="17" t="s">
        <v>8694</v>
      </c>
      <c r="C4220" s="17" t="s">
        <v>5218</v>
      </c>
      <c r="D4220" s="17" t="s">
        <v>1700</v>
      </c>
      <c r="E4220" s="141" t="s">
        <v>2895</v>
      </c>
      <c r="F4220" s="135"/>
    </row>
    <row r="4221" spans="1:6" s="7" customFormat="1" ht="18" customHeight="1" x14ac:dyDescent="0.25">
      <c r="A4221" s="16" t="s">
        <v>5653</v>
      </c>
      <c r="B4221" s="17" t="s">
        <v>8694</v>
      </c>
      <c r="C4221" s="17" t="s">
        <v>5218</v>
      </c>
      <c r="D4221" s="17" t="s">
        <v>1702</v>
      </c>
      <c r="E4221" s="141" t="s">
        <v>6356</v>
      </c>
      <c r="F4221" s="135"/>
    </row>
    <row r="4222" spans="1:6" s="7" customFormat="1" ht="18" customHeight="1" x14ac:dyDescent="0.25">
      <c r="A4222" s="14">
        <v>23</v>
      </c>
      <c r="B4222" s="15" t="s">
        <v>8694</v>
      </c>
      <c r="C4222" s="15" t="s">
        <v>8694</v>
      </c>
      <c r="D4222" s="15" t="s">
        <v>9563</v>
      </c>
      <c r="E4222" s="120" t="s">
        <v>10024</v>
      </c>
      <c r="F4222" s="135"/>
    </row>
    <row r="4223" spans="1:6" s="7" customFormat="1" ht="18" customHeight="1" x14ac:dyDescent="0.25">
      <c r="A4223" s="22">
        <v>23</v>
      </c>
      <c r="B4223" s="23" t="s">
        <v>8694</v>
      </c>
      <c r="C4223" s="23" t="s">
        <v>8694</v>
      </c>
      <c r="D4223" s="23">
        <v>10</v>
      </c>
      <c r="E4223" s="146" t="s">
        <v>10025</v>
      </c>
      <c r="F4223" s="135"/>
    </row>
    <row r="4224" spans="1:6" s="7" customFormat="1" ht="18" customHeight="1" x14ac:dyDescent="0.25">
      <c r="A4224" s="16">
        <v>23</v>
      </c>
      <c r="B4224" s="17" t="s">
        <v>8694</v>
      </c>
      <c r="C4224" s="17" t="s">
        <v>8694</v>
      </c>
      <c r="D4224" s="17">
        <v>11</v>
      </c>
      <c r="E4224" s="141" t="s">
        <v>8715</v>
      </c>
      <c r="F4224" s="135"/>
    </row>
    <row r="4225" spans="1:6" s="7" customFormat="1" ht="18" customHeight="1" x14ac:dyDescent="0.25">
      <c r="A4225" s="16">
        <v>23</v>
      </c>
      <c r="B4225" s="17" t="s">
        <v>8694</v>
      </c>
      <c r="C4225" s="17" t="s">
        <v>8694</v>
      </c>
      <c r="D4225" s="17">
        <v>12</v>
      </c>
      <c r="E4225" s="141" t="s">
        <v>8716</v>
      </c>
      <c r="F4225" s="135"/>
    </row>
    <row r="4226" spans="1:6" s="7" customFormat="1" ht="18" customHeight="1" x14ac:dyDescent="0.25">
      <c r="A4226" s="16">
        <v>23</v>
      </c>
      <c r="B4226" s="17" t="s">
        <v>8694</v>
      </c>
      <c r="C4226" s="17" t="s">
        <v>8694</v>
      </c>
      <c r="D4226" s="17">
        <v>13</v>
      </c>
      <c r="E4226" s="141" t="s">
        <v>8717</v>
      </c>
      <c r="F4226" s="135"/>
    </row>
    <row r="4227" spans="1:6" s="7" customFormat="1" ht="18" customHeight="1" x14ac:dyDescent="0.25">
      <c r="A4227" s="16">
        <v>23</v>
      </c>
      <c r="B4227" s="17" t="s">
        <v>8694</v>
      </c>
      <c r="C4227" s="17" t="s">
        <v>8694</v>
      </c>
      <c r="D4227" s="17">
        <v>14</v>
      </c>
      <c r="E4227" s="141" t="s">
        <v>6752</v>
      </c>
      <c r="F4227" s="135"/>
    </row>
    <row r="4228" spans="1:6" s="7" customFormat="1" ht="18" customHeight="1" x14ac:dyDescent="0.25">
      <c r="A4228" s="16">
        <v>23</v>
      </c>
      <c r="B4228" s="17" t="s">
        <v>8694</v>
      </c>
      <c r="C4228" s="17" t="s">
        <v>8694</v>
      </c>
      <c r="D4228" s="17">
        <v>19</v>
      </c>
      <c r="E4228" s="141" t="s">
        <v>5276</v>
      </c>
      <c r="F4228" s="135"/>
    </row>
    <row r="4229" spans="1:6" s="7" customFormat="1" ht="18" customHeight="1" x14ac:dyDescent="0.25">
      <c r="A4229" s="22">
        <v>23</v>
      </c>
      <c r="B4229" s="23" t="s">
        <v>8694</v>
      </c>
      <c r="C4229" s="23" t="s">
        <v>8694</v>
      </c>
      <c r="D4229" s="23">
        <v>20</v>
      </c>
      <c r="E4229" s="146" t="s">
        <v>5277</v>
      </c>
      <c r="F4229" s="135"/>
    </row>
    <row r="4230" spans="1:6" s="7" customFormat="1" ht="18" customHeight="1" x14ac:dyDescent="0.25">
      <c r="A4230" s="16">
        <v>23</v>
      </c>
      <c r="B4230" s="17" t="s">
        <v>8694</v>
      </c>
      <c r="C4230" s="17" t="s">
        <v>8694</v>
      </c>
      <c r="D4230" s="17">
        <v>21</v>
      </c>
      <c r="E4230" s="141" t="s">
        <v>10100</v>
      </c>
      <c r="F4230" s="135"/>
    </row>
    <row r="4231" spans="1:6" s="7" customFormat="1" ht="18" customHeight="1" x14ac:dyDescent="0.25">
      <c r="A4231" s="16">
        <v>23</v>
      </c>
      <c r="B4231" s="17" t="s">
        <v>8694</v>
      </c>
      <c r="C4231" s="17" t="s">
        <v>8694</v>
      </c>
      <c r="D4231" s="17">
        <v>22</v>
      </c>
      <c r="E4231" s="141" t="s">
        <v>9683</v>
      </c>
      <c r="F4231" s="135"/>
    </row>
    <row r="4232" spans="1:6" s="7" customFormat="1" ht="18" customHeight="1" x14ac:dyDescent="0.25">
      <c r="A4232" s="16">
        <v>23</v>
      </c>
      <c r="B4232" s="17" t="s">
        <v>8694</v>
      </c>
      <c r="C4232" s="17" t="s">
        <v>8694</v>
      </c>
      <c r="D4232" s="17">
        <v>23</v>
      </c>
      <c r="E4232" s="141" t="s">
        <v>1732</v>
      </c>
      <c r="F4232" s="135"/>
    </row>
    <row r="4233" spans="1:6" s="7" customFormat="1" ht="18" customHeight="1" x14ac:dyDescent="0.25">
      <c r="A4233" s="16">
        <v>23</v>
      </c>
      <c r="B4233" s="17" t="s">
        <v>8694</v>
      </c>
      <c r="C4233" s="17" t="s">
        <v>8694</v>
      </c>
      <c r="D4233" s="17">
        <v>24</v>
      </c>
      <c r="E4233" s="141" t="s">
        <v>7880</v>
      </c>
      <c r="F4233" s="135"/>
    </row>
    <row r="4234" spans="1:6" s="7" customFormat="1" ht="18" customHeight="1" x14ac:dyDescent="0.25">
      <c r="A4234" s="16">
        <v>23</v>
      </c>
      <c r="B4234" s="17" t="s">
        <v>8694</v>
      </c>
      <c r="C4234" s="17" t="s">
        <v>8694</v>
      </c>
      <c r="D4234" s="17">
        <v>29</v>
      </c>
      <c r="E4234" s="141" t="s">
        <v>7004</v>
      </c>
      <c r="F4234" s="135"/>
    </row>
    <row r="4235" spans="1:6" s="7" customFormat="1" ht="18" customHeight="1" x14ac:dyDescent="0.25">
      <c r="A4235" s="22">
        <v>23</v>
      </c>
      <c r="B4235" s="23" t="s">
        <v>8694</v>
      </c>
      <c r="C4235" s="23" t="s">
        <v>8694</v>
      </c>
      <c r="D4235" s="23">
        <v>30</v>
      </c>
      <c r="E4235" s="146" t="s">
        <v>6121</v>
      </c>
      <c r="F4235" s="135"/>
    </row>
    <row r="4236" spans="1:6" s="7" customFormat="1" ht="18" customHeight="1" x14ac:dyDescent="0.25">
      <c r="A4236" s="16">
        <v>23</v>
      </c>
      <c r="B4236" s="17" t="s">
        <v>8694</v>
      </c>
      <c r="C4236" s="17" t="s">
        <v>8694</v>
      </c>
      <c r="D4236" s="17">
        <v>31</v>
      </c>
      <c r="E4236" s="141" t="s">
        <v>2611</v>
      </c>
      <c r="F4236" s="135"/>
    </row>
    <row r="4237" spans="1:6" s="7" customFormat="1" ht="18" customHeight="1" x14ac:dyDescent="0.25">
      <c r="A4237" s="16">
        <v>23</v>
      </c>
      <c r="B4237" s="17" t="s">
        <v>8694</v>
      </c>
      <c r="C4237" s="17" t="s">
        <v>8694</v>
      </c>
      <c r="D4237" s="17">
        <v>32</v>
      </c>
      <c r="E4237" s="141" t="s">
        <v>1726</v>
      </c>
      <c r="F4237" s="135"/>
    </row>
    <row r="4238" spans="1:6" s="7" customFormat="1" ht="18" customHeight="1" x14ac:dyDescent="0.25">
      <c r="A4238" s="16">
        <v>23</v>
      </c>
      <c r="B4238" s="17" t="s">
        <v>8694</v>
      </c>
      <c r="C4238" s="17" t="s">
        <v>8694</v>
      </c>
      <c r="D4238" s="17">
        <v>33</v>
      </c>
      <c r="E4238" s="141" t="s">
        <v>121</v>
      </c>
      <c r="F4238" s="135"/>
    </row>
    <row r="4239" spans="1:6" s="7" customFormat="1" ht="18" customHeight="1" x14ac:dyDescent="0.25">
      <c r="A4239" s="16">
        <v>23</v>
      </c>
      <c r="B4239" s="17" t="s">
        <v>8694</v>
      </c>
      <c r="C4239" s="17" t="s">
        <v>8694</v>
      </c>
      <c r="D4239" s="17">
        <v>34</v>
      </c>
      <c r="E4239" s="141" t="s">
        <v>4718</v>
      </c>
      <c r="F4239" s="135"/>
    </row>
    <row r="4240" spans="1:6" s="7" customFormat="1" ht="18" customHeight="1" x14ac:dyDescent="0.25">
      <c r="A4240" s="16">
        <v>23</v>
      </c>
      <c r="B4240" s="17" t="s">
        <v>8694</v>
      </c>
      <c r="C4240" s="17" t="s">
        <v>8694</v>
      </c>
      <c r="D4240" s="17">
        <v>39</v>
      </c>
      <c r="E4240" s="141" t="s">
        <v>10102</v>
      </c>
      <c r="F4240" s="135"/>
    </row>
    <row r="4241" spans="1:6" s="7" customFormat="1" ht="18" customHeight="1" x14ac:dyDescent="0.25">
      <c r="A4241" s="22">
        <v>23</v>
      </c>
      <c r="B4241" s="23" t="s">
        <v>8694</v>
      </c>
      <c r="C4241" s="23" t="s">
        <v>8694</v>
      </c>
      <c r="D4241" s="23">
        <v>40</v>
      </c>
      <c r="E4241" s="146" t="s">
        <v>10103</v>
      </c>
      <c r="F4241" s="135"/>
    </row>
    <row r="4242" spans="1:6" s="7" customFormat="1" ht="18" customHeight="1" x14ac:dyDescent="0.25">
      <c r="A4242" s="16">
        <v>23</v>
      </c>
      <c r="B4242" s="17" t="s">
        <v>8694</v>
      </c>
      <c r="C4242" s="17" t="s">
        <v>8694</v>
      </c>
      <c r="D4242" s="17">
        <v>41</v>
      </c>
      <c r="E4242" s="141" t="s">
        <v>7892</v>
      </c>
      <c r="F4242" s="135"/>
    </row>
    <row r="4243" spans="1:6" s="7" customFormat="1" ht="18" customHeight="1" x14ac:dyDescent="0.25">
      <c r="A4243" s="16">
        <v>23</v>
      </c>
      <c r="B4243" s="17" t="s">
        <v>8694</v>
      </c>
      <c r="C4243" s="17" t="s">
        <v>8694</v>
      </c>
      <c r="D4243" s="17">
        <v>42</v>
      </c>
      <c r="E4243" s="141" t="s">
        <v>7012</v>
      </c>
      <c r="F4243" s="135"/>
    </row>
    <row r="4244" spans="1:6" s="7" customFormat="1" ht="18" customHeight="1" x14ac:dyDescent="0.25">
      <c r="A4244" s="16">
        <v>23</v>
      </c>
      <c r="B4244" s="17" t="s">
        <v>8694</v>
      </c>
      <c r="C4244" s="17" t="s">
        <v>8694</v>
      </c>
      <c r="D4244" s="17">
        <v>43</v>
      </c>
      <c r="E4244" s="141" t="s">
        <v>7013</v>
      </c>
      <c r="F4244" s="135"/>
    </row>
    <row r="4245" spans="1:6" s="7" customFormat="1" ht="18" customHeight="1" x14ac:dyDescent="0.25">
      <c r="A4245" s="16">
        <v>23</v>
      </c>
      <c r="B4245" s="17" t="s">
        <v>8694</v>
      </c>
      <c r="C4245" s="17" t="s">
        <v>8694</v>
      </c>
      <c r="D4245" s="17">
        <v>44</v>
      </c>
      <c r="E4245" s="141" t="s">
        <v>7887</v>
      </c>
      <c r="F4245" s="135"/>
    </row>
    <row r="4246" spans="1:6" s="7" customFormat="1" ht="18" customHeight="1" x14ac:dyDescent="0.25">
      <c r="A4246" s="16">
        <v>23</v>
      </c>
      <c r="B4246" s="17" t="s">
        <v>8694</v>
      </c>
      <c r="C4246" s="17" t="s">
        <v>8694</v>
      </c>
      <c r="D4246" s="17">
        <v>49</v>
      </c>
      <c r="E4246" s="141" t="s">
        <v>7008</v>
      </c>
      <c r="F4246" s="135"/>
    </row>
    <row r="4247" spans="1:6" s="7" customFormat="1" ht="18" customHeight="1" x14ac:dyDescent="0.25">
      <c r="A4247" s="22">
        <v>23</v>
      </c>
      <c r="B4247" s="23" t="s">
        <v>8694</v>
      </c>
      <c r="C4247" s="23" t="s">
        <v>8694</v>
      </c>
      <c r="D4247" s="23">
        <v>50</v>
      </c>
      <c r="E4247" s="146" t="s">
        <v>6124</v>
      </c>
      <c r="F4247" s="135"/>
    </row>
    <row r="4248" spans="1:6" s="7" customFormat="1" ht="18" customHeight="1" x14ac:dyDescent="0.25">
      <c r="A4248" s="16">
        <v>23</v>
      </c>
      <c r="B4248" s="17" t="s">
        <v>8694</v>
      </c>
      <c r="C4248" s="17" t="s">
        <v>8694</v>
      </c>
      <c r="D4248" s="17">
        <v>51</v>
      </c>
      <c r="E4248" s="141" t="s">
        <v>6125</v>
      </c>
      <c r="F4248" s="135"/>
    </row>
    <row r="4249" spans="1:6" s="7" customFormat="1" ht="18" customHeight="1" x14ac:dyDescent="0.25">
      <c r="A4249" s="16">
        <v>23</v>
      </c>
      <c r="B4249" s="17" t="s">
        <v>8694</v>
      </c>
      <c r="C4249" s="17" t="s">
        <v>8694</v>
      </c>
      <c r="D4249" s="17">
        <v>52</v>
      </c>
      <c r="E4249" s="141" t="s">
        <v>5275</v>
      </c>
      <c r="F4249" s="135"/>
    </row>
    <row r="4250" spans="1:6" s="7" customFormat="1" ht="18" customHeight="1" x14ac:dyDescent="0.25">
      <c r="A4250" s="16">
        <v>23</v>
      </c>
      <c r="B4250" s="17" t="s">
        <v>8694</v>
      </c>
      <c r="C4250" s="17" t="s">
        <v>8694</v>
      </c>
      <c r="D4250" s="17">
        <v>53</v>
      </c>
      <c r="E4250" s="141" t="s">
        <v>4403</v>
      </c>
      <c r="F4250" s="135"/>
    </row>
    <row r="4251" spans="1:6" s="7" customFormat="1" ht="18" customHeight="1" x14ac:dyDescent="0.25">
      <c r="A4251" s="16">
        <v>23</v>
      </c>
      <c r="B4251" s="17" t="s">
        <v>8694</v>
      </c>
      <c r="C4251" s="17" t="s">
        <v>8694</v>
      </c>
      <c r="D4251" s="17">
        <v>54</v>
      </c>
      <c r="E4251" s="141" t="s">
        <v>10096</v>
      </c>
      <c r="F4251" s="135"/>
    </row>
    <row r="4252" spans="1:6" s="7" customFormat="1" ht="18" customHeight="1" x14ac:dyDescent="0.25">
      <c r="A4252" s="16">
        <v>23</v>
      </c>
      <c r="B4252" s="17" t="s">
        <v>8694</v>
      </c>
      <c r="C4252" s="17" t="s">
        <v>8694</v>
      </c>
      <c r="D4252" s="17">
        <v>59</v>
      </c>
      <c r="E4252" s="141" t="s">
        <v>10097</v>
      </c>
      <c r="F4252" s="135"/>
    </row>
    <row r="4253" spans="1:6" s="7" customFormat="1" ht="18" customHeight="1" x14ac:dyDescent="0.25">
      <c r="A4253" s="22">
        <v>23</v>
      </c>
      <c r="B4253" s="23" t="s">
        <v>8694</v>
      </c>
      <c r="C4253" s="23" t="s">
        <v>8694</v>
      </c>
      <c r="D4253" s="23">
        <v>60</v>
      </c>
      <c r="E4253" s="146" t="s">
        <v>8769</v>
      </c>
      <c r="F4253" s="135"/>
    </row>
    <row r="4254" spans="1:6" s="7" customFormat="1" ht="18" customHeight="1" x14ac:dyDescent="0.25">
      <c r="A4254" s="16">
        <v>23</v>
      </c>
      <c r="B4254" s="17" t="s">
        <v>8694</v>
      </c>
      <c r="C4254" s="17" t="s">
        <v>8694</v>
      </c>
      <c r="D4254" s="17">
        <v>61</v>
      </c>
      <c r="E4254" s="141" t="s">
        <v>8770</v>
      </c>
      <c r="F4254" s="135"/>
    </row>
    <row r="4255" spans="1:6" s="7" customFormat="1" ht="18" customHeight="1" x14ac:dyDescent="0.25">
      <c r="A4255" s="16">
        <v>23</v>
      </c>
      <c r="B4255" s="17" t="s">
        <v>8694</v>
      </c>
      <c r="C4255" s="17" t="s">
        <v>8694</v>
      </c>
      <c r="D4255" s="17">
        <v>62</v>
      </c>
      <c r="E4255" s="141" t="s">
        <v>8771</v>
      </c>
      <c r="F4255" s="135"/>
    </row>
    <row r="4256" spans="1:6" s="7" customFormat="1" ht="18" customHeight="1" x14ac:dyDescent="0.25">
      <c r="A4256" s="16">
        <v>23</v>
      </c>
      <c r="B4256" s="17" t="s">
        <v>8694</v>
      </c>
      <c r="C4256" s="17" t="s">
        <v>8694</v>
      </c>
      <c r="D4256" s="17">
        <v>63</v>
      </c>
      <c r="E4256" s="141" t="s">
        <v>9652</v>
      </c>
      <c r="F4256" s="135"/>
    </row>
    <row r="4257" spans="1:6" s="7" customFormat="1" ht="18" customHeight="1" x14ac:dyDescent="0.25">
      <c r="A4257" s="16">
        <v>23</v>
      </c>
      <c r="B4257" s="17" t="s">
        <v>8694</v>
      </c>
      <c r="C4257" s="17" t="s">
        <v>8694</v>
      </c>
      <c r="D4257" s="17">
        <v>64</v>
      </c>
      <c r="E4257" s="141" t="s">
        <v>9653</v>
      </c>
      <c r="F4257" s="135"/>
    </row>
    <row r="4258" spans="1:6" s="7" customFormat="1" ht="18" customHeight="1" x14ac:dyDescent="0.25">
      <c r="A4258" s="16">
        <v>23</v>
      </c>
      <c r="B4258" s="17" t="s">
        <v>8694</v>
      </c>
      <c r="C4258" s="17" t="s">
        <v>8694</v>
      </c>
      <c r="D4258" s="17" t="s">
        <v>7565</v>
      </c>
      <c r="E4258" s="141" t="s">
        <v>6080</v>
      </c>
      <c r="F4258" s="135"/>
    </row>
    <row r="4259" spans="1:6" s="7" customFormat="1" ht="18" customHeight="1" x14ac:dyDescent="0.25">
      <c r="A4259" s="29" t="s">
        <v>5653</v>
      </c>
      <c r="B4259" s="30" t="s">
        <v>8694</v>
      </c>
      <c r="C4259" s="30" t="s">
        <v>8694</v>
      </c>
      <c r="D4259" s="30" t="s">
        <v>7567</v>
      </c>
      <c r="E4259" s="149" t="s">
        <v>6984</v>
      </c>
      <c r="F4259" s="135"/>
    </row>
    <row r="4260" spans="1:6" s="7" customFormat="1" ht="18" customHeight="1" x14ac:dyDescent="0.25">
      <c r="A4260" s="16" t="s">
        <v>5653</v>
      </c>
      <c r="B4260" s="17" t="s">
        <v>8694</v>
      </c>
      <c r="C4260" s="17" t="s">
        <v>8694</v>
      </c>
      <c r="D4260" s="17" t="s">
        <v>493</v>
      </c>
      <c r="E4260" s="141" t="s">
        <v>6985</v>
      </c>
      <c r="F4260" s="135"/>
    </row>
    <row r="4261" spans="1:6" s="7" customFormat="1" ht="18" customHeight="1" x14ac:dyDescent="0.25">
      <c r="A4261" s="16" t="s">
        <v>5653</v>
      </c>
      <c r="B4261" s="17" t="s">
        <v>8694</v>
      </c>
      <c r="C4261" s="17" t="s">
        <v>8694</v>
      </c>
      <c r="D4261" s="17" t="s">
        <v>729</v>
      </c>
      <c r="E4261" s="141" t="s">
        <v>9672</v>
      </c>
      <c r="F4261" s="135"/>
    </row>
    <row r="4262" spans="1:6" s="7" customFormat="1" ht="18" customHeight="1" x14ac:dyDescent="0.25">
      <c r="A4262" s="16" t="s">
        <v>5653</v>
      </c>
      <c r="B4262" s="17" t="s">
        <v>8694</v>
      </c>
      <c r="C4262" s="17" t="s">
        <v>8694</v>
      </c>
      <c r="D4262" s="17" t="s">
        <v>1698</v>
      </c>
      <c r="E4262" s="141" t="s">
        <v>9673</v>
      </c>
      <c r="F4262" s="135"/>
    </row>
    <row r="4263" spans="1:6" s="7" customFormat="1" ht="18" customHeight="1" x14ac:dyDescent="0.25">
      <c r="A4263" s="16" t="s">
        <v>5653</v>
      </c>
      <c r="B4263" s="17" t="s">
        <v>8694</v>
      </c>
      <c r="C4263" s="17" t="s">
        <v>8694</v>
      </c>
      <c r="D4263" s="17" t="s">
        <v>1700</v>
      </c>
      <c r="E4263" s="141" t="s">
        <v>9674</v>
      </c>
      <c r="F4263" s="135"/>
    </row>
    <row r="4264" spans="1:6" s="7" customFormat="1" ht="18" customHeight="1" x14ac:dyDescent="0.25">
      <c r="A4264" s="16" t="s">
        <v>5653</v>
      </c>
      <c r="B4264" s="17" t="s">
        <v>8694</v>
      </c>
      <c r="C4264" s="17" t="s">
        <v>8694</v>
      </c>
      <c r="D4264" s="17" t="s">
        <v>1702</v>
      </c>
      <c r="E4264" s="141" t="s">
        <v>9675</v>
      </c>
      <c r="F4264" s="135"/>
    </row>
    <row r="4265" spans="1:6" s="7" customFormat="1" ht="18" customHeight="1" x14ac:dyDescent="0.25">
      <c r="A4265" s="14">
        <v>23</v>
      </c>
      <c r="B4265" s="15" t="s">
        <v>8694</v>
      </c>
      <c r="C4265" s="15" t="s">
        <v>8847</v>
      </c>
      <c r="D4265" s="15" t="s">
        <v>9563</v>
      </c>
      <c r="E4265" s="120" t="s">
        <v>9676</v>
      </c>
      <c r="F4265" s="135"/>
    </row>
    <row r="4266" spans="1:6" s="7" customFormat="1" ht="18" customHeight="1" x14ac:dyDescent="0.25">
      <c r="A4266" s="22">
        <v>23</v>
      </c>
      <c r="B4266" s="23" t="s">
        <v>8694</v>
      </c>
      <c r="C4266" s="23" t="s">
        <v>8847</v>
      </c>
      <c r="D4266" s="23">
        <v>10</v>
      </c>
      <c r="E4266" s="146" t="s">
        <v>9677</v>
      </c>
      <c r="F4266" s="135"/>
    </row>
    <row r="4267" spans="1:6" s="7" customFormat="1" ht="18" customHeight="1" x14ac:dyDescent="0.25">
      <c r="A4267" s="16">
        <v>23</v>
      </c>
      <c r="B4267" s="17" t="s">
        <v>8694</v>
      </c>
      <c r="C4267" s="17" t="s">
        <v>8847</v>
      </c>
      <c r="D4267" s="17">
        <v>11</v>
      </c>
      <c r="E4267" s="141" t="s">
        <v>5876</v>
      </c>
      <c r="F4267" s="135"/>
    </row>
    <row r="4268" spans="1:6" s="7" customFormat="1" ht="18" customHeight="1" x14ac:dyDescent="0.25">
      <c r="A4268" s="16">
        <v>23</v>
      </c>
      <c r="B4268" s="17" t="s">
        <v>8694</v>
      </c>
      <c r="C4268" s="17" t="s">
        <v>8847</v>
      </c>
      <c r="D4268" s="17">
        <v>12</v>
      </c>
      <c r="E4268" s="141" t="s">
        <v>7861</v>
      </c>
      <c r="F4268" s="135"/>
    </row>
    <row r="4269" spans="1:6" s="7" customFormat="1" ht="18" customHeight="1" x14ac:dyDescent="0.25">
      <c r="A4269" s="16">
        <v>23</v>
      </c>
      <c r="B4269" s="17" t="s">
        <v>8694</v>
      </c>
      <c r="C4269" s="17" t="s">
        <v>8847</v>
      </c>
      <c r="D4269" s="17">
        <v>13</v>
      </c>
      <c r="E4269" s="141" t="s">
        <v>7862</v>
      </c>
      <c r="F4269" s="135"/>
    </row>
    <row r="4270" spans="1:6" s="7" customFormat="1" ht="18" customHeight="1" x14ac:dyDescent="0.25">
      <c r="A4270" s="16">
        <v>23</v>
      </c>
      <c r="B4270" s="17" t="s">
        <v>8694</v>
      </c>
      <c r="C4270" s="17" t="s">
        <v>8847</v>
      </c>
      <c r="D4270" s="17">
        <v>14</v>
      </c>
      <c r="E4270" s="141" t="s">
        <v>9041</v>
      </c>
      <c r="F4270" s="135"/>
    </row>
    <row r="4271" spans="1:6" s="7" customFormat="1" ht="18" customHeight="1" x14ac:dyDescent="0.25">
      <c r="A4271" s="16">
        <v>23</v>
      </c>
      <c r="B4271" s="17" t="s">
        <v>8694</v>
      </c>
      <c r="C4271" s="17" t="s">
        <v>8847</v>
      </c>
      <c r="D4271" s="17">
        <v>19</v>
      </c>
      <c r="E4271" s="141" t="s">
        <v>223</v>
      </c>
      <c r="F4271" s="135"/>
    </row>
    <row r="4272" spans="1:6" s="7" customFormat="1" ht="18" customHeight="1" x14ac:dyDescent="0.25">
      <c r="A4272" s="22">
        <v>23</v>
      </c>
      <c r="B4272" s="23" t="s">
        <v>8694</v>
      </c>
      <c r="C4272" s="23" t="s">
        <v>8847</v>
      </c>
      <c r="D4272" s="23">
        <v>20</v>
      </c>
      <c r="E4272" s="146" t="s">
        <v>4521</v>
      </c>
      <c r="F4272" s="135"/>
    </row>
    <row r="4273" spans="1:6" s="7" customFormat="1" ht="18" customHeight="1" x14ac:dyDescent="0.25">
      <c r="A4273" s="16">
        <v>23</v>
      </c>
      <c r="B4273" s="17" t="s">
        <v>8694</v>
      </c>
      <c r="C4273" s="17" t="s">
        <v>8847</v>
      </c>
      <c r="D4273" s="17">
        <v>21</v>
      </c>
      <c r="E4273" s="141" t="s">
        <v>5383</v>
      </c>
      <c r="F4273" s="135"/>
    </row>
    <row r="4274" spans="1:6" s="7" customFormat="1" ht="18" customHeight="1" x14ac:dyDescent="0.25">
      <c r="A4274" s="16">
        <v>23</v>
      </c>
      <c r="B4274" s="17" t="s">
        <v>8694</v>
      </c>
      <c r="C4274" s="17" t="s">
        <v>8847</v>
      </c>
      <c r="D4274" s="17">
        <v>22</v>
      </c>
      <c r="E4274" s="141" t="s">
        <v>5384</v>
      </c>
      <c r="F4274" s="135"/>
    </row>
    <row r="4275" spans="1:6" s="7" customFormat="1" ht="18" customHeight="1" x14ac:dyDescent="0.25">
      <c r="A4275" s="16">
        <v>23</v>
      </c>
      <c r="B4275" s="17" t="s">
        <v>8694</v>
      </c>
      <c r="C4275" s="17" t="s">
        <v>8847</v>
      </c>
      <c r="D4275" s="17">
        <v>23</v>
      </c>
      <c r="E4275" s="141" t="s">
        <v>1784</v>
      </c>
      <c r="F4275" s="135"/>
    </row>
    <row r="4276" spans="1:6" s="7" customFormat="1" ht="18" customHeight="1" x14ac:dyDescent="0.25">
      <c r="A4276" s="16">
        <v>23</v>
      </c>
      <c r="B4276" s="17" t="s">
        <v>8694</v>
      </c>
      <c r="C4276" s="17" t="s">
        <v>8847</v>
      </c>
      <c r="D4276" s="17">
        <v>24</v>
      </c>
      <c r="E4276" s="141" t="s">
        <v>7018</v>
      </c>
      <c r="F4276" s="135"/>
    </row>
    <row r="4277" spans="1:6" s="7" customFormat="1" ht="18" customHeight="1" x14ac:dyDescent="0.25">
      <c r="A4277" s="16">
        <v>23</v>
      </c>
      <c r="B4277" s="17" t="s">
        <v>8694</v>
      </c>
      <c r="C4277" s="17" t="s">
        <v>8847</v>
      </c>
      <c r="D4277" s="17">
        <v>29</v>
      </c>
      <c r="E4277" s="141" t="s">
        <v>7019</v>
      </c>
      <c r="F4277" s="135"/>
    </row>
    <row r="4278" spans="1:6" s="7" customFormat="1" ht="18" customHeight="1" x14ac:dyDescent="0.25">
      <c r="A4278" s="22">
        <v>23</v>
      </c>
      <c r="B4278" s="23" t="s">
        <v>8694</v>
      </c>
      <c r="C4278" s="23" t="s">
        <v>8847</v>
      </c>
      <c r="D4278" s="23">
        <v>30</v>
      </c>
      <c r="E4278" s="146" t="s">
        <v>7020</v>
      </c>
      <c r="F4278" s="135"/>
    </row>
    <row r="4279" spans="1:6" s="7" customFormat="1" ht="18" customHeight="1" x14ac:dyDescent="0.25">
      <c r="A4279" s="16">
        <v>23</v>
      </c>
      <c r="B4279" s="17" t="s">
        <v>8694</v>
      </c>
      <c r="C4279" s="17" t="s">
        <v>8847</v>
      </c>
      <c r="D4279" s="17">
        <v>31</v>
      </c>
      <c r="E4279" s="141" t="s">
        <v>7021</v>
      </c>
      <c r="F4279" s="135"/>
    </row>
    <row r="4280" spans="1:6" s="7" customFormat="1" ht="18" customHeight="1" x14ac:dyDescent="0.25">
      <c r="A4280" s="16">
        <v>23</v>
      </c>
      <c r="B4280" s="17" t="s">
        <v>8694</v>
      </c>
      <c r="C4280" s="17" t="s">
        <v>8847</v>
      </c>
      <c r="D4280" s="17">
        <v>32</v>
      </c>
      <c r="E4280" s="141" t="s">
        <v>7022</v>
      </c>
      <c r="F4280" s="135"/>
    </row>
    <row r="4281" spans="1:6" s="7" customFormat="1" ht="18" customHeight="1" x14ac:dyDescent="0.25">
      <c r="A4281" s="16">
        <v>23</v>
      </c>
      <c r="B4281" s="17" t="s">
        <v>8694</v>
      </c>
      <c r="C4281" s="17" t="s">
        <v>8847</v>
      </c>
      <c r="D4281" s="17">
        <v>33</v>
      </c>
      <c r="E4281" s="141" t="s">
        <v>2772</v>
      </c>
      <c r="F4281" s="135"/>
    </row>
    <row r="4282" spans="1:6" s="7" customFormat="1" ht="18" customHeight="1" x14ac:dyDescent="0.25">
      <c r="A4282" s="16">
        <v>23</v>
      </c>
      <c r="B4282" s="17" t="s">
        <v>8694</v>
      </c>
      <c r="C4282" s="17" t="s">
        <v>8847</v>
      </c>
      <c r="D4282" s="17">
        <v>34</v>
      </c>
      <c r="E4282" s="141" t="s">
        <v>1888</v>
      </c>
      <c r="F4282" s="135"/>
    </row>
    <row r="4283" spans="1:6" s="7" customFormat="1" ht="18" customHeight="1" x14ac:dyDescent="0.25">
      <c r="A4283" s="16">
        <v>23</v>
      </c>
      <c r="B4283" s="17" t="s">
        <v>8694</v>
      </c>
      <c r="C4283" s="17" t="s">
        <v>8847</v>
      </c>
      <c r="D4283" s="17">
        <v>39</v>
      </c>
      <c r="E4283" s="141" t="s">
        <v>151</v>
      </c>
      <c r="F4283" s="135"/>
    </row>
    <row r="4284" spans="1:6" s="7" customFormat="1" ht="18" customHeight="1" x14ac:dyDescent="0.25">
      <c r="A4284" s="22">
        <v>23</v>
      </c>
      <c r="B4284" s="23" t="s">
        <v>8694</v>
      </c>
      <c r="C4284" s="23" t="s">
        <v>8847</v>
      </c>
      <c r="D4284" s="23">
        <v>40</v>
      </c>
      <c r="E4284" s="146" t="s">
        <v>152</v>
      </c>
      <c r="F4284" s="135"/>
    </row>
    <row r="4285" spans="1:6" s="7" customFormat="1" ht="18" customHeight="1" x14ac:dyDescent="0.25">
      <c r="A4285" s="16">
        <v>23</v>
      </c>
      <c r="B4285" s="17" t="s">
        <v>8694</v>
      </c>
      <c r="C4285" s="17" t="s">
        <v>8847</v>
      </c>
      <c r="D4285" s="17">
        <v>41</v>
      </c>
      <c r="E4285" s="141" t="s">
        <v>7067</v>
      </c>
      <c r="F4285" s="135"/>
    </row>
    <row r="4286" spans="1:6" s="7" customFormat="1" ht="18" customHeight="1" x14ac:dyDescent="0.25">
      <c r="A4286" s="16">
        <v>23</v>
      </c>
      <c r="B4286" s="17" t="s">
        <v>8694</v>
      </c>
      <c r="C4286" s="17" t="s">
        <v>8847</v>
      </c>
      <c r="D4286" s="17">
        <v>42</v>
      </c>
      <c r="E4286" s="141" t="s">
        <v>6183</v>
      </c>
      <c r="F4286" s="135"/>
    </row>
    <row r="4287" spans="1:6" s="7" customFormat="1" ht="18" customHeight="1" x14ac:dyDescent="0.25">
      <c r="A4287" s="16">
        <v>23</v>
      </c>
      <c r="B4287" s="17" t="s">
        <v>8694</v>
      </c>
      <c r="C4287" s="17" t="s">
        <v>8847</v>
      </c>
      <c r="D4287" s="17">
        <v>43</v>
      </c>
      <c r="E4287" s="141" t="s">
        <v>5338</v>
      </c>
      <c r="F4287" s="135"/>
    </row>
    <row r="4288" spans="1:6" s="7" customFormat="1" ht="18" customHeight="1" x14ac:dyDescent="0.25">
      <c r="A4288" s="16">
        <v>23</v>
      </c>
      <c r="B4288" s="17" t="s">
        <v>8694</v>
      </c>
      <c r="C4288" s="17" t="s">
        <v>8847</v>
      </c>
      <c r="D4288" s="17">
        <v>44</v>
      </c>
      <c r="E4288" s="141" t="s">
        <v>8998</v>
      </c>
      <c r="F4288" s="135"/>
    </row>
    <row r="4289" spans="1:6" s="7" customFormat="1" ht="18" customHeight="1" x14ac:dyDescent="0.25">
      <c r="A4289" s="16">
        <v>23</v>
      </c>
      <c r="B4289" s="17" t="s">
        <v>8694</v>
      </c>
      <c r="C4289" s="17" t="s">
        <v>8847</v>
      </c>
      <c r="D4289" s="17" t="s">
        <v>10203</v>
      </c>
      <c r="E4289" s="141" t="s">
        <v>8098</v>
      </c>
      <c r="F4289" s="135"/>
    </row>
    <row r="4290" spans="1:6" s="7" customFormat="1" ht="18" customHeight="1" x14ac:dyDescent="0.25">
      <c r="A4290" s="22">
        <v>23</v>
      </c>
      <c r="B4290" s="23" t="s">
        <v>8694</v>
      </c>
      <c r="C4290" s="23" t="s">
        <v>8847</v>
      </c>
      <c r="D4290" s="23">
        <v>50</v>
      </c>
      <c r="E4290" s="146" t="s">
        <v>8099</v>
      </c>
      <c r="F4290" s="135"/>
    </row>
    <row r="4291" spans="1:6" s="7" customFormat="1" ht="18" customHeight="1" x14ac:dyDescent="0.25">
      <c r="A4291" s="16">
        <v>23</v>
      </c>
      <c r="B4291" s="17" t="s">
        <v>8694</v>
      </c>
      <c r="C4291" s="17" t="s">
        <v>8847</v>
      </c>
      <c r="D4291" s="17">
        <v>51</v>
      </c>
      <c r="E4291" s="141" t="s">
        <v>7212</v>
      </c>
      <c r="F4291" s="135"/>
    </row>
    <row r="4292" spans="1:6" s="7" customFormat="1" ht="18" customHeight="1" x14ac:dyDescent="0.25">
      <c r="A4292" s="16">
        <v>23</v>
      </c>
      <c r="B4292" s="17" t="s">
        <v>8694</v>
      </c>
      <c r="C4292" s="17" t="s">
        <v>8847</v>
      </c>
      <c r="D4292" s="17">
        <v>52</v>
      </c>
      <c r="E4292" s="141" t="s">
        <v>6336</v>
      </c>
      <c r="F4292" s="135"/>
    </row>
    <row r="4293" spans="1:6" s="7" customFormat="1" ht="18" customHeight="1" x14ac:dyDescent="0.25">
      <c r="A4293" s="16">
        <v>23</v>
      </c>
      <c r="B4293" s="17" t="s">
        <v>8694</v>
      </c>
      <c r="C4293" s="17" t="s">
        <v>8847</v>
      </c>
      <c r="D4293" s="17">
        <v>53</v>
      </c>
      <c r="E4293" s="141" t="s">
        <v>6337</v>
      </c>
      <c r="F4293" s="135"/>
    </row>
    <row r="4294" spans="1:6" s="7" customFormat="1" ht="18" customHeight="1" x14ac:dyDescent="0.25">
      <c r="A4294" s="16">
        <v>23</v>
      </c>
      <c r="B4294" s="17" t="s">
        <v>8694</v>
      </c>
      <c r="C4294" s="17" t="s">
        <v>8847</v>
      </c>
      <c r="D4294" s="17">
        <v>54</v>
      </c>
      <c r="E4294" s="141" t="s">
        <v>6338</v>
      </c>
      <c r="F4294" s="135"/>
    </row>
    <row r="4295" spans="1:6" s="7" customFormat="1" ht="18" customHeight="1" x14ac:dyDescent="0.25">
      <c r="A4295" s="16">
        <v>23</v>
      </c>
      <c r="B4295" s="17" t="s">
        <v>8694</v>
      </c>
      <c r="C4295" s="17" t="s">
        <v>8847</v>
      </c>
      <c r="D4295" s="17">
        <v>59</v>
      </c>
      <c r="E4295" s="141" t="s">
        <v>5477</v>
      </c>
      <c r="F4295" s="135"/>
    </row>
    <row r="4296" spans="1:6" s="7" customFormat="1" ht="18" customHeight="1" x14ac:dyDescent="0.25">
      <c r="A4296" s="22">
        <v>23</v>
      </c>
      <c r="B4296" s="23" t="s">
        <v>8694</v>
      </c>
      <c r="C4296" s="23" t="s">
        <v>8847</v>
      </c>
      <c r="D4296" s="23">
        <v>60</v>
      </c>
      <c r="E4296" s="146" t="s">
        <v>1910</v>
      </c>
      <c r="F4296" s="135"/>
    </row>
    <row r="4297" spans="1:6" s="7" customFormat="1" ht="18" customHeight="1" x14ac:dyDescent="0.25">
      <c r="A4297" s="16">
        <v>23</v>
      </c>
      <c r="B4297" s="17" t="s">
        <v>8694</v>
      </c>
      <c r="C4297" s="17" t="s">
        <v>8847</v>
      </c>
      <c r="D4297" s="17">
        <v>61</v>
      </c>
      <c r="E4297" s="141" t="s">
        <v>153</v>
      </c>
      <c r="F4297" s="135"/>
    </row>
    <row r="4298" spans="1:6" s="7" customFormat="1" ht="18" customHeight="1" x14ac:dyDescent="0.25">
      <c r="A4298" s="16">
        <v>23</v>
      </c>
      <c r="B4298" s="17" t="s">
        <v>8694</v>
      </c>
      <c r="C4298" s="17" t="s">
        <v>8847</v>
      </c>
      <c r="D4298" s="17">
        <v>62</v>
      </c>
      <c r="E4298" s="141" t="s">
        <v>7743</v>
      </c>
      <c r="F4298" s="135"/>
    </row>
    <row r="4299" spans="1:6" s="7" customFormat="1" ht="18" customHeight="1" x14ac:dyDescent="0.25">
      <c r="A4299" s="16">
        <v>23</v>
      </c>
      <c r="B4299" s="17" t="s">
        <v>8694</v>
      </c>
      <c r="C4299" s="17" t="s">
        <v>8847</v>
      </c>
      <c r="D4299" s="17">
        <v>63</v>
      </c>
      <c r="E4299" s="141" t="s">
        <v>7744</v>
      </c>
      <c r="F4299" s="135"/>
    </row>
    <row r="4300" spans="1:6" s="7" customFormat="1" ht="18" customHeight="1" x14ac:dyDescent="0.25">
      <c r="A4300" s="16">
        <v>23</v>
      </c>
      <c r="B4300" s="17" t="s">
        <v>8694</v>
      </c>
      <c r="C4300" s="17" t="s">
        <v>8847</v>
      </c>
      <c r="D4300" s="17">
        <v>64</v>
      </c>
      <c r="E4300" s="141" t="s">
        <v>7745</v>
      </c>
      <c r="F4300" s="135"/>
    </row>
    <row r="4301" spans="1:6" s="7" customFormat="1" ht="18" customHeight="1" x14ac:dyDescent="0.25">
      <c r="A4301" s="16">
        <v>23</v>
      </c>
      <c r="B4301" s="17" t="s">
        <v>8694</v>
      </c>
      <c r="C4301" s="17" t="s">
        <v>8847</v>
      </c>
      <c r="D4301" s="17">
        <v>69</v>
      </c>
      <c r="E4301" s="141" t="s">
        <v>7746</v>
      </c>
      <c r="F4301" s="135"/>
    </row>
    <row r="4302" spans="1:6" s="7" customFormat="1" ht="18" customHeight="1" x14ac:dyDescent="0.25">
      <c r="A4302" s="29" t="s">
        <v>5653</v>
      </c>
      <c r="B4302" s="30" t="s">
        <v>8694</v>
      </c>
      <c r="C4302" s="30" t="s">
        <v>8847</v>
      </c>
      <c r="D4302" s="30" t="s">
        <v>7567</v>
      </c>
      <c r="E4302" s="149" t="s">
        <v>7747</v>
      </c>
      <c r="F4302" s="135"/>
    </row>
    <row r="4303" spans="1:6" s="7" customFormat="1" ht="18" customHeight="1" x14ac:dyDescent="0.25">
      <c r="A4303" s="16" t="s">
        <v>5653</v>
      </c>
      <c r="B4303" s="17" t="s">
        <v>8694</v>
      </c>
      <c r="C4303" s="17" t="s">
        <v>8847</v>
      </c>
      <c r="D4303" s="17" t="s">
        <v>493</v>
      </c>
      <c r="E4303" s="141" t="s">
        <v>9580</v>
      </c>
      <c r="F4303" s="135"/>
    </row>
    <row r="4304" spans="1:6" s="7" customFormat="1" ht="18" customHeight="1" x14ac:dyDescent="0.25">
      <c r="A4304" s="16" t="s">
        <v>5653</v>
      </c>
      <c r="B4304" s="17" t="s">
        <v>8694</v>
      </c>
      <c r="C4304" s="17" t="s">
        <v>8847</v>
      </c>
      <c r="D4304" s="17" t="s">
        <v>729</v>
      </c>
      <c r="E4304" s="141" t="s">
        <v>9581</v>
      </c>
      <c r="F4304" s="135"/>
    </row>
    <row r="4305" spans="1:6" s="7" customFormat="1" ht="18" customHeight="1" x14ac:dyDescent="0.25">
      <c r="A4305" s="16" t="s">
        <v>5653</v>
      </c>
      <c r="B4305" s="17" t="s">
        <v>8694</v>
      </c>
      <c r="C4305" s="17" t="s">
        <v>8847</v>
      </c>
      <c r="D4305" s="17" t="s">
        <v>1698</v>
      </c>
      <c r="E4305" s="141" t="s">
        <v>9582</v>
      </c>
      <c r="F4305" s="135"/>
    </row>
    <row r="4306" spans="1:6" s="7" customFormat="1" ht="18" customHeight="1" x14ac:dyDescent="0.25">
      <c r="A4306" s="16" t="s">
        <v>5653</v>
      </c>
      <c r="B4306" s="17" t="s">
        <v>8694</v>
      </c>
      <c r="C4306" s="17" t="s">
        <v>8847</v>
      </c>
      <c r="D4306" s="17" t="s">
        <v>1700</v>
      </c>
      <c r="E4306" s="141" t="s">
        <v>9688</v>
      </c>
      <c r="F4306" s="135"/>
    </row>
    <row r="4307" spans="1:6" s="7" customFormat="1" ht="18" customHeight="1" x14ac:dyDescent="0.25">
      <c r="A4307" s="16" t="s">
        <v>5653</v>
      </c>
      <c r="B4307" s="17" t="s">
        <v>8694</v>
      </c>
      <c r="C4307" s="17" t="s">
        <v>8847</v>
      </c>
      <c r="D4307" s="17" t="s">
        <v>1702</v>
      </c>
      <c r="E4307" s="141" t="s">
        <v>9689</v>
      </c>
      <c r="F4307" s="135"/>
    </row>
    <row r="4308" spans="1:6" s="7" customFormat="1" ht="18" customHeight="1" x14ac:dyDescent="0.25">
      <c r="A4308" s="14" t="s">
        <v>5653</v>
      </c>
      <c r="B4308" s="15" t="s">
        <v>8694</v>
      </c>
      <c r="C4308" s="15" t="s">
        <v>1331</v>
      </c>
      <c r="D4308" s="15" t="s">
        <v>9563</v>
      </c>
      <c r="E4308" s="120" t="s">
        <v>8990</v>
      </c>
      <c r="F4308" s="135"/>
    </row>
    <row r="4309" spans="1:6" s="7" customFormat="1" ht="18" customHeight="1" x14ac:dyDescent="0.25">
      <c r="A4309" s="22" t="s">
        <v>5653</v>
      </c>
      <c r="B4309" s="23" t="s">
        <v>8694</v>
      </c>
      <c r="C4309" s="23" t="s">
        <v>1331</v>
      </c>
      <c r="D4309" s="23" t="s">
        <v>3002</v>
      </c>
      <c r="E4309" s="146" t="s">
        <v>8991</v>
      </c>
      <c r="F4309" s="135"/>
    </row>
    <row r="4310" spans="1:6" s="7" customFormat="1" ht="18" customHeight="1" x14ac:dyDescent="0.25">
      <c r="A4310" s="16" t="s">
        <v>5653</v>
      </c>
      <c r="B4310" s="17" t="s">
        <v>8694</v>
      </c>
      <c r="C4310" s="17" t="s">
        <v>1331</v>
      </c>
      <c r="D4310" s="17" t="s">
        <v>597</v>
      </c>
      <c r="E4310" s="141" t="s">
        <v>7293</v>
      </c>
      <c r="F4310" s="135"/>
    </row>
    <row r="4311" spans="1:6" s="7" customFormat="1" ht="18" customHeight="1" x14ac:dyDescent="0.25">
      <c r="A4311" s="16" t="s">
        <v>5653</v>
      </c>
      <c r="B4311" s="17" t="s">
        <v>8694</v>
      </c>
      <c r="C4311" s="17" t="s">
        <v>1331</v>
      </c>
      <c r="D4311" s="17" t="s">
        <v>2997</v>
      </c>
      <c r="E4311" s="141" t="s">
        <v>7294</v>
      </c>
      <c r="F4311" s="135"/>
    </row>
    <row r="4312" spans="1:6" s="7" customFormat="1" ht="18" customHeight="1" x14ac:dyDescent="0.25">
      <c r="A4312" s="16" t="s">
        <v>5653</v>
      </c>
      <c r="B4312" s="17" t="s">
        <v>8694</v>
      </c>
      <c r="C4312" s="17" t="s">
        <v>1331</v>
      </c>
      <c r="D4312" s="17" t="s">
        <v>3905</v>
      </c>
      <c r="E4312" s="141" t="s">
        <v>8852</v>
      </c>
      <c r="F4312" s="135"/>
    </row>
    <row r="4313" spans="1:6" s="7" customFormat="1" ht="18" customHeight="1" x14ac:dyDescent="0.25">
      <c r="A4313" s="16" t="s">
        <v>5653</v>
      </c>
      <c r="B4313" s="17" t="s">
        <v>8694</v>
      </c>
      <c r="C4313" s="17" t="s">
        <v>1331</v>
      </c>
      <c r="D4313" s="17" t="s">
        <v>2117</v>
      </c>
      <c r="E4313" s="141" t="s">
        <v>7750</v>
      </c>
      <c r="F4313" s="135"/>
    </row>
    <row r="4314" spans="1:6" s="7" customFormat="1" ht="18" customHeight="1" x14ac:dyDescent="0.25">
      <c r="A4314" s="16" t="s">
        <v>5653</v>
      </c>
      <c r="B4314" s="17" t="s">
        <v>8694</v>
      </c>
      <c r="C4314" s="17" t="s">
        <v>1331</v>
      </c>
      <c r="D4314" s="17" t="s">
        <v>2119</v>
      </c>
      <c r="E4314" s="141" t="s">
        <v>8899</v>
      </c>
      <c r="F4314" s="135"/>
    </row>
    <row r="4315" spans="1:6" s="7" customFormat="1" ht="18" customHeight="1" x14ac:dyDescent="0.25">
      <c r="A4315" s="29" t="s">
        <v>5653</v>
      </c>
      <c r="B4315" s="30" t="s">
        <v>8694</v>
      </c>
      <c r="C4315" s="30" t="s">
        <v>1331</v>
      </c>
      <c r="D4315" s="30" t="s">
        <v>7388</v>
      </c>
      <c r="E4315" s="149" t="s">
        <v>9823</v>
      </c>
      <c r="F4315" s="135"/>
    </row>
    <row r="4316" spans="1:6" s="7" customFormat="1" ht="18" customHeight="1" x14ac:dyDescent="0.25">
      <c r="A4316" s="16" t="s">
        <v>5653</v>
      </c>
      <c r="B4316" s="17" t="s">
        <v>8694</v>
      </c>
      <c r="C4316" s="17" t="s">
        <v>1331</v>
      </c>
      <c r="D4316" s="17" t="s">
        <v>6519</v>
      </c>
      <c r="E4316" s="141" t="s">
        <v>9824</v>
      </c>
      <c r="F4316" s="135"/>
    </row>
    <row r="4317" spans="1:6" s="7" customFormat="1" ht="18" customHeight="1" x14ac:dyDescent="0.25">
      <c r="A4317" s="16" t="s">
        <v>5653</v>
      </c>
      <c r="B4317" s="17" t="s">
        <v>8694</v>
      </c>
      <c r="C4317" s="17" t="s">
        <v>1331</v>
      </c>
      <c r="D4317" s="17" t="s">
        <v>6521</v>
      </c>
      <c r="E4317" s="141" t="s">
        <v>6329</v>
      </c>
      <c r="F4317" s="135"/>
    </row>
    <row r="4318" spans="1:6" s="7" customFormat="1" ht="18" customHeight="1" x14ac:dyDescent="0.25">
      <c r="A4318" s="16" t="s">
        <v>5653</v>
      </c>
      <c r="B4318" s="17" t="s">
        <v>8694</v>
      </c>
      <c r="C4318" s="17" t="s">
        <v>1331</v>
      </c>
      <c r="D4318" s="17" t="s">
        <v>5653</v>
      </c>
      <c r="E4318" s="141" t="s">
        <v>6268</v>
      </c>
      <c r="F4318" s="135"/>
    </row>
    <row r="4319" spans="1:6" s="7" customFormat="1" ht="18" customHeight="1" x14ac:dyDescent="0.25">
      <c r="A4319" s="16" t="s">
        <v>5653</v>
      </c>
      <c r="B4319" s="17" t="s">
        <v>8694</v>
      </c>
      <c r="C4319" s="17" t="s">
        <v>1331</v>
      </c>
      <c r="D4319" s="17" t="s">
        <v>4783</v>
      </c>
      <c r="E4319" s="141" t="s">
        <v>6269</v>
      </c>
      <c r="F4319" s="135"/>
    </row>
    <row r="4320" spans="1:6" s="7" customFormat="1" ht="18" customHeight="1" x14ac:dyDescent="0.25">
      <c r="A4320" s="16" t="s">
        <v>5653</v>
      </c>
      <c r="B4320" s="17" t="s">
        <v>8694</v>
      </c>
      <c r="C4320" s="17" t="s">
        <v>1331</v>
      </c>
      <c r="D4320" s="17" t="s">
        <v>1218</v>
      </c>
      <c r="E4320" s="141" t="s">
        <v>7149</v>
      </c>
      <c r="F4320" s="135"/>
    </row>
    <row r="4321" spans="1:6" s="7" customFormat="1" ht="18" customHeight="1" x14ac:dyDescent="0.25">
      <c r="A4321" s="22" t="s">
        <v>5653</v>
      </c>
      <c r="B4321" s="23" t="s">
        <v>8694</v>
      </c>
      <c r="C4321" s="23" t="s">
        <v>1331</v>
      </c>
      <c r="D4321" s="23" t="s">
        <v>1220</v>
      </c>
      <c r="E4321" s="146" t="s">
        <v>6278</v>
      </c>
      <c r="F4321" s="135"/>
    </row>
    <row r="4322" spans="1:6" s="7" customFormat="1" ht="18" customHeight="1" x14ac:dyDescent="0.25">
      <c r="A4322" s="16" t="s">
        <v>5653</v>
      </c>
      <c r="B4322" s="17" t="s">
        <v>8694</v>
      </c>
      <c r="C4322" s="17" t="s">
        <v>1331</v>
      </c>
      <c r="D4322" s="17" t="s">
        <v>3907</v>
      </c>
      <c r="E4322" s="141" t="s">
        <v>6279</v>
      </c>
      <c r="F4322" s="135"/>
    </row>
    <row r="4323" spans="1:6" s="7" customFormat="1" ht="18" customHeight="1" x14ac:dyDescent="0.25">
      <c r="A4323" s="16" t="s">
        <v>5653</v>
      </c>
      <c r="B4323" s="17" t="s">
        <v>8694</v>
      </c>
      <c r="C4323" s="17" t="s">
        <v>1331</v>
      </c>
      <c r="D4323" s="17" t="s">
        <v>3909</v>
      </c>
      <c r="E4323" s="141" t="s">
        <v>5159</v>
      </c>
      <c r="F4323" s="135"/>
    </row>
    <row r="4324" spans="1:6" s="7" customFormat="1" ht="18" customHeight="1" x14ac:dyDescent="0.25">
      <c r="A4324" s="16" t="s">
        <v>5653</v>
      </c>
      <c r="B4324" s="17" t="s">
        <v>8694</v>
      </c>
      <c r="C4324" s="17" t="s">
        <v>1331</v>
      </c>
      <c r="D4324" s="17" t="s">
        <v>3911</v>
      </c>
      <c r="E4324" s="141" t="s">
        <v>5160</v>
      </c>
      <c r="F4324" s="135"/>
    </row>
    <row r="4325" spans="1:6" s="7" customFormat="1" ht="18" customHeight="1" x14ac:dyDescent="0.25">
      <c r="A4325" s="16" t="s">
        <v>5653</v>
      </c>
      <c r="B4325" s="17" t="s">
        <v>8694</v>
      </c>
      <c r="C4325" s="17" t="s">
        <v>1331</v>
      </c>
      <c r="D4325" s="17" t="s">
        <v>3913</v>
      </c>
      <c r="E4325" s="141" t="s">
        <v>3724</v>
      </c>
      <c r="F4325" s="135"/>
    </row>
    <row r="4326" spans="1:6" s="7" customFormat="1" ht="18" customHeight="1" x14ac:dyDescent="0.25">
      <c r="A4326" s="16" t="s">
        <v>5653</v>
      </c>
      <c r="B4326" s="17" t="s">
        <v>8694</v>
      </c>
      <c r="C4326" s="17" t="s">
        <v>1331</v>
      </c>
      <c r="D4326" s="17" t="s">
        <v>9833</v>
      </c>
      <c r="E4326" s="141" t="s">
        <v>5518</v>
      </c>
      <c r="F4326" s="135"/>
    </row>
    <row r="4327" spans="1:6" s="7" customFormat="1" ht="18" customHeight="1" x14ac:dyDescent="0.25">
      <c r="A4327" s="14" t="s">
        <v>5653</v>
      </c>
      <c r="B4327" s="15" t="s">
        <v>8694</v>
      </c>
      <c r="C4327" s="15" t="s">
        <v>6254</v>
      </c>
      <c r="D4327" s="15" t="s">
        <v>9563</v>
      </c>
      <c r="E4327" s="120" t="s">
        <v>5519</v>
      </c>
      <c r="F4327" s="135"/>
    </row>
    <row r="4328" spans="1:6" s="7" customFormat="1" ht="18" customHeight="1" x14ac:dyDescent="0.25">
      <c r="A4328" s="22" t="s">
        <v>5653</v>
      </c>
      <c r="B4328" s="23" t="s">
        <v>8694</v>
      </c>
      <c r="C4328" s="23" t="s">
        <v>6254</v>
      </c>
      <c r="D4328" s="23" t="s">
        <v>3002</v>
      </c>
      <c r="E4328" s="146" t="s">
        <v>5520</v>
      </c>
      <c r="F4328" s="135"/>
    </row>
    <row r="4329" spans="1:6" s="7" customFormat="1" ht="18" customHeight="1" x14ac:dyDescent="0.25">
      <c r="A4329" s="16" t="s">
        <v>5653</v>
      </c>
      <c r="B4329" s="17" t="s">
        <v>8694</v>
      </c>
      <c r="C4329" s="17" t="s">
        <v>6254</v>
      </c>
      <c r="D4329" s="17" t="s">
        <v>597</v>
      </c>
      <c r="E4329" s="141" t="s">
        <v>5521</v>
      </c>
      <c r="F4329" s="135"/>
    </row>
    <row r="4330" spans="1:6" s="7" customFormat="1" ht="18" customHeight="1" x14ac:dyDescent="0.25">
      <c r="A4330" s="16" t="s">
        <v>5653</v>
      </c>
      <c r="B4330" s="17" t="s">
        <v>8694</v>
      </c>
      <c r="C4330" s="17" t="s">
        <v>6254</v>
      </c>
      <c r="D4330" s="17" t="s">
        <v>2997</v>
      </c>
      <c r="E4330" s="141" t="s">
        <v>5522</v>
      </c>
      <c r="F4330" s="135"/>
    </row>
    <row r="4331" spans="1:6" s="7" customFormat="1" ht="18" customHeight="1" x14ac:dyDescent="0.25">
      <c r="A4331" s="16" t="s">
        <v>5653</v>
      </c>
      <c r="B4331" s="17" t="s">
        <v>8694</v>
      </c>
      <c r="C4331" s="17" t="s">
        <v>6254</v>
      </c>
      <c r="D4331" s="17" t="s">
        <v>3905</v>
      </c>
      <c r="E4331" s="141" t="s">
        <v>5523</v>
      </c>
      <c r="F4331" s="135"/>
    </row>
    <row r="4332" spans="1:6" s="7" customFormat="1" ht="18" customHeight="1" x14ac:dyDescent="0.25">
      <c r="A4332" s="16" t="s">
        <v>5653</v>
      </c>
      <c r="B4332" s="17" t="s">
        <v>8694</v>
      </c>
      <c r="C4332" s="17" t="s">
        <v>6254</v>
      </c>
      <c r="D4332" s="17" t="s">
        <v>2117</v>
      </c>
      <c r="E4332" s="141" t="s">
        <v>5730</v>
      </c>
      <c r="F4332" s="135"/>
    </row>
    <row r="4333" spans="1:6" s="7" customFormat="1" ht="18" customHeight="1" x14ac:dyDescent="0.25">
      <c r="A4333" s="16" t="s">
        <v>5653</v>
      </c>
      <c r="B4333" s="17" t="s">
        <v>8694</v>
      </c>
      <c r="C4333" s="17" t="s">
        <v>6254</v>
      </c>
      <c r="D4333" s="17" t="s">
        <v>2119</v>
      </c>
      <c r="E4333" s="141" t="s">
        <v>6616</v>
      </c>
      <c r="F4333" s="135"/>
    </row>
    <row r="4334" spans="1:6" s="7" customFormat="1" ht="18" customHeight="1" x14ac:dyDescent="0.25">
      <c r="A4334" s="22" t="s">
        <v>5653</v>
      </c>
      <c r="B4334" s="23" t="s">
        <v>8694</v>
      </c>
      <c r="C4334" s="23" t="s">
        <v>6254</v>
      </c>
      <c r="D4334" s="23" t="s">
        <v>7388</v>
      </c>
      <c r="E4334" s="146" t="s">
        <v>6617</v>
      </c>
      <c r="F4334" s="135"/>
    </row>
    <row r="4335" spans="1:6" s="7" customFormat="1" ht="18" customHeight="1" x14ac:dyDescent="0.25">
      <c r="A4335" s="16" t="s">
        <v>5653</v>
      </c>
      <c r="B4335" s="17" t="s">
        <v>8694</v>
      </c>
      <c r="C4335" s="17" t="s">
        <v>6254</v>
      </c>
      <c r="D4335" s="17" t="s">
        <v>6519</v>
      </c>
      <c r="E4335" s="141" t="s">
        <v>6618</v>
      </c>
      <c r="F4335" s="135"/>
    </row>
    <row r="4336" spans="1:6" s="7" customFormat="1" ht="18" customHeight="1" x14ac:dyDescent="0.25">
      <c r="A4336" s="16" t="s">
        <v>5653</v>
      </c>
      <c r="B4336" s="17" t="s">
        <v>8694</v>
      </c>
      <c r="C4336" s="17" t="s">
        <v>6254</v>
      </c>
      <c r="D4336" s="17" t="s">
        <v>6521</v>
      </c>
      <c r="E4336" s="141" t="s">
        <v>6619</v>
      </c>
      <c r="F4336" s="135"/>
    </row>
    <row r="4337" spans="1:6" s="7" customFormat="1" ht="18" customHeight="1" x14ac:dyDescent="0.25">
      <c r="A4337" s="16" t="s">
        <v>5653</v>
      </c>
      <c r="B4337" s="17" t="s">
        <v>8694</v>
      </c>
      <c r="C4337" s="17" t="s">
        <v>6254</v>
      </c>
      <c r="D4337" s="17" t="s">
        <v>5653</v>
      </c>
      <c r="E4337" s="141" t="s">
        <v>6620</v>
      </c>
      <c r="F4337" s="135"/>
    </row>
    <row r="4338" spans="1:6" s="7" customFormat="1" ht="18" customHeight="1" x14ac:dyDescent="0.25">
      <c r="A4338" s="16" t="s">
        <v>5653</v>
      </c>
      <c r="B4338" s="17" t="s">
        <v>8694</v>
      </c>
      <c r="C4338" s="17" t="s">
        <v>6254</v>
      </c>
      <c r="D4338" s="17" t="s">
        <v>4783</v>
      </c>
      <c r="E4338" s="141" t="s">
        <v>6621</v>
      </c>
      <c r="F4338" s="135"/>
    </row>
    <row r="4339" spans="1:6" s="7" customFormat="1" ht="18" customHeight="1" x14ac:dyDescent="0.25">
      <c r="A4339" s="16" t="s">
        <v>5653</v>
      </c>
      <c r="B4339" s="17" t="s">
        <v>8694</v>
      </c>
      <c r="C4339" s="17" t="s">
        <v>6254</v>
      </c>
      <c r="D4339" s="17" t="s">
        <v>1218</v>
      </c>
      <c r="E4339" s="141" t="s">
        <v>6622</v>
      </c>
      <c r="F4339" s="135"/>
    </row>
    <row r="4340" spans="1:6" s="7" customFormat="1" ht="18" customHeight="1" x14ac:dyDescent="0.25">
      <c r="A4340" s="22" t="s">
        <v>5653</v>
      </c>
      <c r="B4340" s="23" t="s">
        <v>8694</v>
      </c>
      <c r="C4340" s="23" t="s">
        <v>6254</v>
      </c>
      <c r="D4340" s="23" t="s">
        <v>1220</v>
      </c>
      <c r="E4340" s="146" t="s">
        <v>6623</v>
      </c>
      <c r="F4340" s="135"/>
    </row>
    <row r="4341" spans="1:6" s="7" customFormat="1" ht="18" customHeight="1" x14ac:dyDescent="0.25">
      <c r="A4341" s="16" t="s">
        <v>5653</v>
      </c>
      <c r="B4341" s="17" t="s">
        <v>8694</v>
      </c>
      <c r="C4341" s="17" t="s">
        <v>6254</v>
      </c>
      <c r="D4341" s="17" t="s">
        <v>3907</v>
      </c>
      <c r="E4341" s="141" t="s">
        <v>6624</v>
      </c>
      <c r="F4341" s="135"/>
    </row>
    <row r="4342" spans="1:6" s="7" customFormat="1" ht="18" customHeight="1" x14ac:dyDescent="0.25">
      <c r="A4342" s="16" t="s">
        <v>5653</v>
      </c>
      <c r="B4342" s="17" t="s">
        <v>8694</v>
      </c>
      <c r="C4342" s="17" t="s">
        <v>6254</v>
      </c>
      <c r="D4342" s="17" t="s">
        <v>3909</v>
      </c>
      <c r="E4342" s="141" t="s">
        <v>6625</v>
      </c>
      <c r="F4342" s="135"/>
    </row>
    <row r="4343" spans="1:6" s="7" customFormat="1" ht="18" customHeight="1" x14ac:dyDescent="0.25">
      <c r="A4343" s="16" t="s">
        <v>5653</v>
      </c>
      <c r="B4343" s="17" t="s">
        <v>8694</v>
      </c>
      <c r="C4343" s="17" t="s">
        <v>6254</v>
      </c>
      <c r="D4343" s="17" t="s">
        <v>3911</v>
      </c>
      <c r="E4343" s="141" t="s">
        <v>6626</v>
      </c>
      <c r="F4343" s="135"/>
    </row>
    <row r="4344" spans="1:6" s="7" customFormat="1" ht="18" customHeight="1" x14ac:dyDescent="0.25">
      <c r="A4344" s="16" t="s">
        <v>5653</v>
      </c>
      <c r="B4344" s="17" t="s">
        <v>8694</v>
      </c>
      <c r="C4344" s="17" t="s">
        <v>6254</v>
      </c>
      <c r="D4344" s="17" t="s">
        <v>3913</v>
      </c>
      <c r="E4344" s="141" t="s">
        <v>586</v>
      </c>
      <c r="F4344" s="135"/>
    </row>
    <row r="4345" spans="1:6" s="7" customFormat="1" ht="18" customHeight="1" x14ac:dyDescent="0.25">
      <c r="A4345" s="16" t="s">
        <v>5653</v>
      </c>
      <c r="B4345" s="17" t="s">
        <v>8694</v>
      </c>
      <c r="C4345" s="17" t="s">
        <v>6254</v>
      </c>
      <c r="D4345" s="17" t="s">
        <v>9833</v>
      </c>
      <c r="E4345" s="141" t="s">
        <v>5635</v>
      </c>
      <c r="F4345" s="135"/>
    </row>
    <row r="4346" spans="1:6" s="7" customFormat="1" ht="18" customHeight="1" x14ac:dyDescent="0.25">
      <c r="A4346" s="12">
        <v>23</v>
      </c>
      <c r="B4346" s="13" t="s">
        <v>8847</v>
      </c>
      <c r="C4346" s="13" t="s">
        <v>2998</v>
      </c>
      <c r="D4346" s="13" t="s">
        <v>9563</v>
      </c>
      <c r="E4346" s="140" t="s">
        <v>5636</v>
      </c>
      <c r="F4346" s="135"/>
    </row>
    <row r="4347" spans="1:6" s="7" customFormat="1" ht="18" customHeight="1" x14ac:dyDescent="0.25">
      <c r="A4347" s="14">
        <v>23</v>
      </c>
      <c r="B4347" s="15" t="s">
        <v>8847</v>
      </c>
      <c r="C4347" s="15" t="s">
        <v>598</v>
      </c>
      <c r="D4347" s="15" t="s">
        <v>9563</v>
      </c>
      <c r="E4347" s="120" t="s">
        <v>5637</v>
      </c>
      <c r="F4347" s="135"/>
    </row>
    <row r="4348" spans="1:6" s="7" customFormat="1" ht="18" customHeight="1" x14ac:dyDescent="0.25">
      <c r="A4348" s="22">
        <v>23</v>
      </c>
      <c r="B4348" s="23" t="s">
        <v>8847</v>
      </c>
      <c r="C4348" s="23" t="s">
        <v>598</v>
      </c>
      <c r="D4348" s="23" t="s">
        <v>3002</v>
      </c>
      <c r="E4348" s="146" t="s">
        <v>5638</v>
      </c>
      <c r="F4348" s="135"/>
    </row>
    <row r="4349" spans="1:6" s="7" customFormat="1" ht="18" customHeight="1" x14ac:dyDescent="0.25">
      <c r="A4349" s="16">
        <v>23</v>
      </c>
      <c r="B4349" s="17" t="s">
        <v>8847</v>
      </c>
      <c r="C4349" s="17" t="s">
        <v>598</v>
      </c>
      <c r="D4349" s="17" t="s">
        <v>597</v>
      </c>
      <c r="E4349" s="141" t="s">
        <v>4817</v>
      </c>
      <c r="F4349" s="135"/>
    </row>
    <row r="4350" spans="1:6" s="7" customFormat="1" ht="18" customHeight="1" x14ac:dyDescent="0.25">
      <c r="A4350" s="16">
        <v>23</v>
      </c>
      <c r="B4350" s="17" t="s">
        <v>8847</v>
      </c>
      <c r="C4350" s="17" t="s">
        <v>598</v>
      </c>
      <c r="D4350" s="17" t="s">
        <v>2997</v>
      </c>
      <c r="E4350" s="141" t="s">
        <v>4818</v>
      </c>
      <c r="F4350" s="135"/>
    </row>
    <row r="4351" spans="1:6" s="7" customFormat="1" ht="18" customHeight="1" x14ac:dyDescent="0.25">
      <c r="A4351" s="16">
        <v>23</v>
      </c>
      <c r="B4351" s="17" t="s">
        <v>8847</v>
      </c>
      <c r="C4351" s="17" t="s">
        <v>598</v>
      </c>
      <c r="D4351" s="17" t="s">
        <v>3905</v>
      </c>
      <c r="E4351" s="141" t="s">
        <v>4819</v>
      </c>
      <c r="F4351" s="135"/>
    </row>
    <row r="4352" spans="1:6" s="7" customFormat="1" ht="18" customHeight="1" x14ac:dyDescent="0.25">
      <c r="A4352" s="16">
        <v>23</v>
      </c>
      <c r="B4352" s="17" t="s">
        <v>8847</v>
      </c>
      <c r="C4352" s="17" t="s">
        <v>598</v>
      </c>
      <c r="D4352" s="17" t="s">
        <v>2117</v>
      </c>
      <c r="E4352" s="141" t="s">
        <v>4820</v>
      </c>
      <c r="F4352" s="135"/>
    </row>
    <row r="4353" spans="1:6" s="7" customFormat="1" ht="18" customHeight="1" x14ac:dyDescent="0.25">
      <c r="A4353" s="16">
        <v>23</v>
      </c>
      <c r="B4353" s="17" t="s">
        <v>8847</v>
      </c>
      <c r="C4353" s="17" t="s">
        <v>598</v>
      </c>
      <c r="D4353" s="17" t="s">
        <v>2119</v>
      </c>
      <c r="E4353" s="141" t="s">
        <v>3026</v>
      </c>
      <c r="F4353" s="135"/>
    </row>
    <row r="4354" spans="1:6" s="7" customFormat="1" ht="18" customHeight="1" x14ac:dyDescent="0.25">
      <c r="A4354" s="22">
        <v>23</v>
      </c>
      <c r="B4354" s="23" t="s">
        <v>8847</v>
      </c>
      <c r="C4354" s="23" t="s">
        <v>598</v>
      </c>
      <c r="D4354" s="23" t="s">
        <v>7388</v>
      </c>
      <c r="E4354" s="146" t="s">
        <v>3027</v>
      </c>
      <c r="F4354" s="135"/>
    </row>
    <row r="4355" spans="1:6" s="7" customFormat="1" ht="18" customHeight="1" x14ac:dyDescent="0.25">
      <c r="A4355" s="16">
        <v>23</v>
      </c>
      <c r="B4355" s="17" t="s">
        <v>8847</v>
      </c>
      <c r="C4355" s="17" t="s">
        <v>598</v>
      </c>
      <c r="D4355" s="17" t="s">
        <v>6519</v>
      </c>
      <c r="E4355" s="141" t="s">
        <v>3935</v>
      </c>
      <c r="F4355" s="135"/>
    </row>
    <row r="4356" spans="1:6" s="7" customFormat="1" ht="18" customHeight="1" x14ac:dyDescent="0.25">
      <c r="A4356" s="16">
        <v>23</v>
      </c>
      <c r="B4356" s="17" t="s">
        <v>8847</v>
      </c>
      <c r="C4356" s="17" t="s">
        <v>598</v>
      </c>
      <c r="D4356" s="17" t="s">
        <v>6521</v>
      </c>
      <c r="E4356" s="141" t="s">
        <v>3039</v>
      </c>
      <c r="F4356" s="135"/>
    </row>
    <row r="4357" spans="1:6" s="7" customFormat="1" ht="18" customHeight="1" x14ac:dyDescent="0.25">
      <c r="A4357" s="16">
        <v>23</v>
      </c>
      <c r="B4357" s="17" t="s">
        <v>8847</v>
      </c>
      <c r="C4357" s="17" t="s">
        <v>598</v>
      </c>
      <c r="D4357" s="17" t="s">
        <v>5653</v>
      </c>
      <c r="E4357" s="141" t="s">
        <v>6291</v>
      </c>
      <c r="F4357" s="135"/>
    </row>
    <row r="4358" spans="1:6" s="7" customFormat="1" ht="18" customHeight="1" x14ac:dyDescent="0.25">
      <c r="A4358" s="16">
        <v>23</v>
      </c>
      <c r="B4358" s="17" t="s">
        <v>8847</v>
      </c>
      <c r="C4358" s="17" t="s">
        <v>598</v>
      </c>
      <c r="D4358" s="17" t="s">
        <v>4783</v>
      </c>
      <c r="E4358" s="141" t="s">
        <v>155</v>
      </c>
      <c r="F4358" s="135"/>
    </row>
    <row r="4359" spans="1:6" s="7" customFormat="1" ht="18" customHeight="1" x14ac:dyDescent="0.25">
      <c r="A4359" s="16">
        <v>23</v>
      </c>
      <c r="B4359" s="17" t="s">
        <v>8847</v>
      </c>
      <c r="C4359" s="17" t="s">
        <v>598</v>
      </c>
      <c r="D4359" s="17" t="s">
        <v>1218</v>
      </c>
      <c r="E4359" s="141" t="s">
        <v>156</v>
      </c>
      <c r="F4359" s="135"/>
    </row>
    <row r="4360" spans="1:6" s="7" customFormat="1" ht="18" customHeight="1" x14ac:dyDescent="0.25">
      <c r="A4360" s="22">
        <v>23</v>
      </c>
      <c r="B4360" s="23" t="s">
        <v>8847</v>
      </c>
      <c r="C4360" s="23" t="s">
        <v>598</v>
      </c>
      <c r="D4360" s="23" t="s">
        <v>1220</v>
      </c>
      <c r="E4360" s="146" t="s">
        <v>157</v>
      </c>
      <c r="F4360" s="135"/>
    </row>
    <row r="4361" spans="1:6" s="7" customFormat="1" ht="18" customHeight="1" x14ac:dyDescent="0.25">
      <c r="A4361" s="16">
        <v>23</v>
      </c>
      <c r="B4361" s="17" t="s">
        <v>8847</v>
      </c>
      <c r="C4361" s="17" t="s">
        <v>598</v>
      </c>
      <c r="D4361" s="17" t="s">
        <v>3907</v>
      </c>
      <c r="E4361" s="141" t="s">
        <v>3676</v>
      </c>
      <c r="F4361" s="135"/>
    </row>
    <row r="4362" spans="1:6" s="7" customFormat="1" ht="18" customHeight="1" x14ac:dyDescent="0.25">
      <c r="A4362" s="16">
        <v>23</v>
      </c>
      <c r="B4362" s="17" t="s">
        <v>8847</v>
      </c>
      <c r="C4362" s="17" t="s">
        <v>598</v>
      </c>
      <c r="D4362" s="17" t="s">
        <v>3909</v>
      </c>
      <c r="E4362" s="141" t="s">
        <v>3677</v>
      </c>
      <c r="F4362" s="135"/>
    </row>
    <row r="4363" spans="1:6" s="7" customFormat="1" ht="18" customHeight="1" x14ac:dyDescent="0.25">
      <c r="A4363" s="16">
        <v>23</v>
      </c>
      <c r="B4363" s="17" t="s">
        <v>8847</v>
      </c>
      <c r="C4363" s="17" t="s">
        <v>598</v>
      </c>
      <c r="D4363" s="17" t="s">
        <v>3911</v>
      </c>
      <c r="E4363" s="141" t="s">
        <v>3678</v>
      </c>
      <c r="F4363" s="135"/>
    </row>
    <row r="4364" spans="1:6" s="7" customFormat="1" ht="18" customHeight="1" x14ac:dyDescent="0.25">
      <c r="A4364" s="16">
        <v>23</v>
      </c>
      <c r="B4364" s="17" t="s">
        <v>8847</v>
      </c>
      <c r="C4364" s="17" t="s">
        <v>598</v>
      </c>
      <c r="D4364" s="17" t="s">
        <v>3913</v>
      </c>
      <c r="E4364" s="141" t="s">
        <v>3679</v>
      </c>
      <c r="F4364" s="135"/>
    </row>
    <row r="4365" spans="1:6" s="7" customFormat="1" ht="18" customHeight="1" x14ac:dyDescent="0.25">
      <c r="A4365" s="16">
        <v>23</v>
      </c>
      <c r="B4365" s="17" t="s">
        <v>8847</v>
      </c>
      <c r="C4365" s="17" t="s">
        <v>598</v>
      </c>
      <c r="D4365" s="17" t="s">
        <v>9833</v>
      </c>
      <c r="E4365" s="141" t="s">
        <v>3680</v>
      </c>
      <c r="F4365" s="135"/>
    </row>
    <row r="4366" spans="1:6" s="7" customFormat="1" ht="18" customHeight="1" x14ac:dyDescent="0.25">
      <c r="A4366" s="22">
        <v>23</v>
      </c>
      <c r="B4366" s="23" t="s">
        <v>8847</v>
      </c>
      <c r="C4366" s="23" t="s">
        <v>598</v>
      </c>
      <c r="D4366" s="23" t="s">
        <v>9835</v>
      </c>
      <c r="E4366" s="146" t="s">
        <v>4593</v>
      </c>
      <c r="F4366" s="135"/>
    </row>
    <row r="4367" spans="1:6" s="7" customFormat="1" ht="18" customHeight="1" x14ac:dyDescent="0.25">
      <c r="A4367" s="16">
        <v>23</v>
      </c>
      <c r="B4367" s="17" t="s">
        <v>8847</v>
      </c>
      <c r="C4367" s="17" t="s">
        <v>598</v>
      </c>
      <c r="D4367" s="17" t="s">
        <v>9837</v>
      </c>
      <c r="E4367" s="141" t="s">
        <v>4594</v>
      </c>
      <c r="F4367" s="135"/>
    </row>
    <row r="4368" spans="1:6" s="7" customFormat="1" ht="18" customHeight="1" x14ac:dyDescent="0.25">
      <c r="A4368" s="16">
        <v>23</v>
      </c>
      <c r="B4368" s="17" t="s">
        <v>8847</v>
      </c>
      <c r="C4368" s="17" t="s">
        <v>598</v>
      </c>
      <c r="D4368" s="17" t="s">
        <v>9164</v>
      </c>
      <c r="E4368" s="141" t="s">
        <v>173</v>
      </c>
      <c r="F4368" s="135"/>
    </row>
    <row r="4369" spans="1:6" s="7" customFormat="1" ht="18" customHeight="1" x14ac:dyDescent="0.25">
      <c r="A4369" s="16">
        <v>23</v>
      </c>
      <c r="B4369" s="17" t="s">
        <v>8847</v>
      </c>
      <c r="C4369" s="17" t="s">
        <v>598</v>
      </c>
      <c r="D4369" s="17" t="s">
        <v>3056</v>
      </c>
      <c r="E4369" s="141" t="s">
        <v>1889</v>
      </c>
      <c r="F4369" s="135"/>
    </row>
    <row r="4370" spans="1:6" s="7" customFormat="1" ht="18" customHeight="1" x14ac:dyDescent="0.25">
      <c r="A4370" s="16">
        <v>23</v>
      </c>
      <c r="B4370" s="17" t="s">
        <v>8847</v>
      </c>
      <c r="C4370" s="17" t="s">
        <v>598</v>
      </c>
      <c r="D4370" s="17" t="s">
        <v>7349</v>
      </c>
      <c r="E4370" s="141" t="s">
        <v>1890</v>
      </c>
      <c r="F4370" s="135"/>
    </row>
    <row r="4371" spans="1:6" s="7" customFormat="1" ht="18" customHeight="1" x14ac:dyDescent="0.25">
      <c r="A4371" s="16">
        <v>23</v>
      </c>
      <c r="B4371" s="17" t="s">
        <v>8847</v>
      </c>
      <c r="C4371" s="17" t="s">
        <v>598</v>
      </c>
      <c r="D4371" s="17" t="s">
        <v>7954</v>
      </c>
      <c r="E4371" s="141" t="s">
        <v>203</v>
      </c>
      <c r="F4371" s="135"/>
    </row>
    <row r="4372" spans="1:6" s="7" customFormat="1" ht="18" customHeight="1" x14ac:dyDescent="0.25">
      <c r="A4372" s="22">
        <v>23</v>
      </c>
      <c r="B4372" s="23" t="s">
        <v>8847</v>
      </c>
      <c r="C4372" s="23" t="s">
        <v>598</v>
      </c>
      <c r="D4372" s="23" t="s">
        <v>7956</v>
      </c>
      <c r="E4372" s="146" t="s">
        <v>204</v>
      </c>
      <c r="F4372" s="135"/>
    </row>
    <row r="4373" spans="1:6" s="7" customFormat="1" ht="18" customHeight="1" x14ac:dyDescent="0.25">
      <c r="A4373" s="16">
        <v>23</v>
      </c>
      <c r="B4373" s="17" t="s">
        <v>8847</v>
      </c>
      <c r="C4373" s="17" t="s">
        <v>598</v>
      </c>
      <c r="D4373" s="17" t="s">
        <v>7068</v>
      </c>
      <c r="E4373" s="141" t="s">
        <v>7276</v>
      </c>
      <c r="F4373" s="135"/>
    </row>
    <row r="4374" spans="1:6" s="7" customFormat="1" ht="18" customHeight="1" x14ac:dyDescent="0.25">
      <c r="A4374" s="16">
        <v>23</v>
      </c>
      <c r="B4374" s="17" t="s">
        <v>8847</v>
      </c>
      <c r="C4374" s="17" t="s">
        <v>598</v>
      </c>
      <c r="D4374" s="17" t="s">
        <v>7070</v>
      </c>
      <c r="E4374" s="141" t="s">
        <v>1057</v>
      </c>
      <c r="F4374" s="135"/>
    </row>
    <row r="4375" spans="1:6" s="7" customFormat="1" ht="18" customHeight="1" x14ac:dyDescent="0.25">
      <c r="A4375" s="16">
        <v>23</v>
      </c>
      <c r="B4375" s="17" t="s">
        <v>8847</v>
      </c>
      <c r="C4375" s="17" t="s">
        <v>598</v>
      </c>
      <c r="D4375" s="17" t="s">
        <v>5612</v>
      </c>
      <c r="E4375" s="141" t="s">
        <v>2851</v>
      </c>
      <c r="F4375" s="135"/>
    </row>
    <row r="4376" spans="1:6" s="7" customFormat="1" ht="18" customHeight="1" x14ac:dyDescent="0.25">
      <c r="A4376" s="16">
        <v>23</v>
      </c>
      <c r="B4376" s="17" t="s">
        <v>8847</v>
      </c>
      <c r="C4376" s="17" t="s">
        <v>598</v>
      </c>
      <c r="D4376" s="17" t="s">
        <v>7551</v>
      </c>
      <c r="E4376" s="141" t="s">
        <v>3729</v>
      </c>
      <c r="F4376" s="135"/>
    </row>
    <row r="4377" spans="1:6" s="7" customFormat="1" ht="18" customHeight="1" x14ac:dyDescent="0.25">
      <c r="A4377" s="16">
        <v>23</v>
      </c>
      <c r="B4377" s="17" t="s">
        <v>8847</v>
      </c>
      <c r="C4377" s="17" t="s">
        <v>598</v>
      </c>
      <c r="D4377" s="17" t="s">
        <v>7553</v>
      </c>
      <c r="E4377" s="141" t="s">
        <v>3730</v>
      </c>
      <c r="F4377" s="135"/>
    </row>
    <row r="4378" spans="1:6" s="7" customFormat="1" ht="18" customHeight="1" x14ac:dyDescent="0.25">
      <c r="A4378" s="22">
        <v>23</v>
      </c>
      <c r="B4378" s="23" t="s">
        <v>8847</v>
      </c>
      <c r="C4378" s="23" t="s">
        <v>598</v>
      </c>
      <c r="D4378" s="23" t="s">
        <v>7555</v>
      </c>
      <c r="E4378" s="146" t="s">
        <v>373</v>
      </c>
      <c r="F4378" s="135"/>
    </row>
    <row r="4379" spans="1:6" s="7" customFormat="1" ht="18" customHeight="1" x14ac:dyDescent="0.25">
      <c r="A4379" s="16">
        <v>23</v>
      </c>
      <c r="B4379" s="17" t="s">
        <v>8847</v>
      </c>
      <c r="C4379" s="17" t="s">
        <v>598</v>
      </c>
      <c r="D4379" s="17" t="s">
        <v>7557</v>
      </c>
      <c r="E4379" s="141" t="s">
        <v>374</v>
      </c>
      <c r="F4379" s="135"/>
    </row>
    <row r="4380" spans="1:6" s="7" customFormat="1" ht="18" customHeight="1" x14ac:dyDescent="0.25">
      <c r="A4380" s="16">
        <v>23</v>
      </c>
      <c r="B4380" s="17" t="s">
        <v>8847</v>
      </c>
      <c r="C4380" s="17" t="s">
        <v>598</v>
      </c>
      <c r="D4380" s="17" t="s">
        <v>7559</v>
      </c>
      <c r="E4380" s="141" t="s">
        <v>1239</v>
      </c>
      <c r="F4380" s="135"/>
    </row>
    <row r="4381" spans="1:6" s="7" customFormat="1" ht="18" customHeight="1" x14ac:dyDescent="0.25">
      <c r="A4381" s="16">
        <v>23</v>
      </c>
      <c r="B4381" s="17" t="s">
        <v>8847</v>
      </c>
      <c r="C4381" s="17" t="s">
        <v>598</v>
      </c>
      <c r="D4381" s="17" t="s">
        <v>7561</v>
      </c>
      <c r="E4381" s="141" t="s">
        <v>1240</v>
      </c>
      <c r="F4381" s="135"/>
    </row>
    <row r="4382" spans="1:6" s="7" customFormat="1" ht="18" customHeight="1" x14ac:dyDescent="0.25">
      <c r="A4382" s="16">
        <v>23</v>
      </c>
      <c r="B4382" s="17" t="s">
        <v>8847</v>
      </c>
      <c r="C4382" s="17" t="s">
        <v>598</v>
      </c>
      <c r="D4382" s="17" t="s">
        <v>7563</v>
      </c>
      <c r="E4382" s="141" t="s">
        <v>1241</v>
      </c>
      <c r="F4382" s="135"/>
    </row>
    <row r="4383" spans="1:6" s="7" customFormat="1" ht="18" customHeight="1" x14ac:dyDescent="0.25">
      <c r="A4383" s="16">
        <v>23</v>
      </c>
      <c r="B4383" s="17" t="s">
        <v>8847</v>
      </c>
      <c r="C4383" s="17" t="s">
        <v>598</v>
      </c>
      <c r="D4383" s="17" t="s">
        <v>7565</v>
      </c>
      <c r="E4383" s="141" t="s">
        <v>1898</v>
      </c>
      <c r="F4383" s="135"/>
    </row>
    <row r="4384" spans="1:6" s="7" customFormat="1" ht="18" customHeight="1" x14ac:dyDescent="0.25">
      <c r="A4384" s="29" t="s">
        <v>5653</v>
      </c>
      <c r="B4384" s="30" t="s">
        <v>8847</v>
      </c>
      <c r="C4384" s="30" t="s">
        <v>598</v>
      </c>
      <c r="D4384" s="30" t="s">
        <v>7567</v>
      </c>
      <c r="E4384" s="149" t="s">
        <v>1900</v>
      </c>
      <c r="F4384" s="135"/>
    </row>
    <row r="4385" spans="1:6" s="7" customFormat="1" ht="18" customHeight="1" x14ac:dyDescent="0.25">
      <c r="A4385" s="16" t="s">
        <v>5653</v>
      </c>
      <c r="B4385" s="17" t="s">
        <v>8847</v>
      </c>
      <c r="C4385" s="17" t="s">
        <v>598</v>
      </c>
      <c r="D4385" s="17" t="s">
        <v>493</v>
      </c>
      <c r="E4385" s="141" t="s">
        <v>1901</v>
      </c>
      <c r="F4385" s="135"/>
    </row>
    <row r="4386" spans="1:6" s="7" customFormat="1" ht="18" customHeight="1" x14ac:dyDescent="0.25">
      <c r="A4386" s="16" t="s">
        <v>5653</v>
      </c>
      <c r="B4386" s="17" t="s">
        <v>8847</v>
      </c>
      <c r="C4386" s="17" t="s">
        <v>598</v>
      </c>
      <c r="D4386" s="17" t="s">
        <v>729</v>
      </c>
      <c r="E4386" s="141" t="s">
        <v>1902</v>
      </c>
      <c r="F4386" s="135"/>
    </row>
    <row r="4387" spans="1:6" s="7" customFormat="1" ht="18" customHeight="1" x14ac:dyDescent="0.25">
      <c r="A4387" s="16" t="s">
        <v>5653</v>
      </c>
      <c r="B4387" s="17" t="s">
        <v>8847</v>
      </c>
      <c r="C4387" s="17" t="s">
        <v>598</v>
      </c>
      <c r="D4387" s="17" t="s">
        <v>1698</v>
      </c>
      <c r="E4387" s="141" t="s">
        <v>978</v>
      </c>
      <c r="F4387" s="135"/>
    </row>
    <row r="4388" spans="1:6" s="7" customFormat="1" ht="18" customHeight="1" x14ac:dyDescent="0.25">
      <c r="A4388" s="16" t="s">
        <v>5653</v>
      </c>
      <c r="B4388" s="17" t="s">
        <v>8847</v>
      </c>
      <c r="C4388" s="17" t="s">
        <v>598</v>
      </c>
      <c r="D4388" s="17" t="s">
        <v>1700</v>
      </c>
      <c r="E4388" s="141" t="s">
        <v>979</v>
      </c>
      <c r="F4388" s="135"/>
    </row>
    <row r="4389" spans="1:6" s="7" customFormat="1" ht="18" customHeight="1" x14ac:dyDescent="0.25">
      <c r="A4389" s="16" t="s">
        <v>5653</v>
      </c>
      <c r="B4389" s="17" t="s">
        <v>8847</v>
      </c>
      <c r="C4389" s="17" t="s">
        <v>598</v>
      </c>
      <c r="D4389" s="17" t="s">
        <v>1702</v>
      </c>
      <c r="E4389" s="141" t="s">
        <v>1904</v>
      </c>
      <c r="F4389" s="135"/>
    </row>
    <row r="4390" spans="1:6" s="7" customFormat="1" ht="18" customHeight="1" x14ac:dyDescent="0.25">
      <c r="A4390" s="14">
        <v>23</v>
      </c>
      <c r="B4390" s="15" t="s">
        <v>8847</v>
      </c>
      <c r="C4390" s="15" t="s">
        <v>5218</v>
      </c>
      <c r="D4390" s="15" t="s">
        <v>9563</v>
      </c>
      <c r="E4390" s="120" t="s">
        <v>1905</v>
      </c>
      <c r="F4390" s="135"/>
    </row>
    <row r="4391" spans="1:6" s="7" customFormat="1" ht="18" customHeight="1" x14ac:dyDescent="0.25">
      <c r="A4391" s="22">
        <v>23</v>
      </c>
      <c r="B4391" s="23" t="s">
        <v>8847</v>
      </c>
      <c r="C4391" s="23" t="s">
        <v>5218</v>
      </c>
      <c r="D4391" s="23" t="s">
        <v>3002</v>
      </c>
      <c r="E4391" s="146" t="s">
        <v>1906</v>
      </c>
      <c r="F4391" s="135"/>
    </row>
    <row r="4392" spans="1:6" s="7" customFormat="1" ht="18" customHeight="1" x14ac:dyDescent="0.25">
      <c r="A4392" s="16">
        <v>23</v>
      </c>
      <c r="B4392" s="17" t="s">
        <v>8847</v>
      </c>
      <c r="C4392" s="17" t="s">
        <v>5218</v>
      </c>
      <c r="D4392" s="17" t="s">
        <v>597</v>
      </c>
      <c r="E4392" s="141" t="s">
        <v>1907</v>
      </c>
      <c r="F4392" s="135"/>
    </row>
    <row r="4393" spans="1:6" s="7" customFormat="1" ht="18" customHeight="1" x14ac:dyDescent="0.25">
      <c r="A4393" s="16">
        <v>23</v>
      </c>
      <c r="B4393" s="17" t="s">
        <v>8847</v>
      </c>
      <c r="C4393" s="17" t="s">
        <v>5218</v>
      </c>
      <c r="D4393" s="17" t="s">
        <v>2997</v>
      </c>
      <c r="E4393" s="141" t="s">
        <v>9142</v>
      </c>
      <c r="F4393" s="135"/>
    </row>
    <row r="4394" spans="1:6" s="7" customFormat="1" ht="18" customHeight="1" x14ac:dyDescent="0.25">
      <c r="A4394" s="16">
        <v>23</v>
      </c>
      <c r="B4394" s="17" t="s">
        <v>8847</v>
      </c>
      <c r="C4394" s="17" t="s">
        <v>5218</v>
      </c>
      <c r="D4394" s="17" t="s">
        <v>3905</v>
      </c>
      <c r="E4394" s="141" t="s">
        <v>9143</v>
      </c>
      <c r="F4394" s="135"/>
    </row>
    <row r="4395" spans="1:6" s="7" customFormat="1" ht="18" customHeight="1" x14ac:dyDescent="0.25">
      <c r="A4395" s="16">
        <v>23</v>
      </c>
      <c r="B4395" s="17" t="s">
        <v>8847</v>
      </c>
      <c r="C4395" s="17" t="s">
        <v>5218</v>
      </c>
      <c r="D4395" s="17" t="s">
        <v>2117</v>
      </c>
      <c r="E4395" s="141" t="s">
        <v>9144</v>
      </c>
      <c r="F4395" s="135"/>
    </row>
    <row r="4396" spans="1:6" s="7" customFormat="1" ht="18" customHeight="1" x14ac:dyDescent="0.25">
      <c r="A4396" s="16">
        <v>23</v>
      </c>
      <c r="B4396" s="17" t="s">
        <v>8847</v>
      </c>
      <c r="C4396" s="17" t="s">
        <v>5218</v>
      </c>
      <c r="D4396" s="17" t="s">
        <v>2119</v>
      </c>
      <c r="E4396" s="141" t="s">
        <v>1909</v>
      </c>
      <c r="F4396" s="135"/>
    </row>
    <row r="4397" spans="1:6" s="7" customFormat="1" ht="18" customHeight="1" x14ac:dyDescent="0.25">
      <c r="A4397" s="22">
        <v>23</v>
      </c>
      <c r="B4397" s="23" t="s">
        <v>8847</v>
      </c>
      <c r="C4397" s="23" t="s">
        <v>5218</v>
      </c>
      <c r="D4397" s="23" t="s">
        <v>7388</v>
      </c>
      <c r="E4397" s="146" t="s">
        <v>2782</v>
      </c>
      <c r="F4397" s="135"/>
    </row>
    <row r="4398" spans="1:6" s="7" customFormat="1" ht="18" customHeight="1" x14ac:dyDescent="0.25">
      <c r="A4398" s="16">
        <v>23</v>
      </c>
      <c r="B4398" s="17" t="s">
        <v>8847</v>
      </c>
      <c r="C4398" s="17" t="s">
        <v>5218</v>
      </c>
      <c r="D4398" s="17" t="s">
        <v>6519</v>
      </c>
      <c r="E4398" s="141" t="s">
        <v>10030</v>
      </c>
      <c r="F4398" s="135"/>
    </row>
    <row r="4399" spans="1:6" s="7" customFormat="1" ht="18" customHeight="1" x14ac:dyDescent="0.25">
      <c r="A4399" s="16">
        <v>23</v>
      </c>
      <c r="B4399" s="17" t="s">
        <v>8847</v>
      </c>
      <c r="C4399" s="17" t="s">
        <v>5218</v>
      </c>
      <c r="D4399" s="17" t="s">
        <v>6521</v>
      </c>
      <c r="E4399" s="141" t="s">
        <v>10031</v>
      </c>
      <c r="F4399" s="135"/>
    </row>
    <row r="4400" spans="1:6" s="7" customFormat="1" ht="18" customHeight="1" x14ac:dyDescent="0.25">
      <c r="A4400" s="16">
        <v>23</v>
      </c>
      <c r="B4400" s="17" t="s">
        <v>8847</v>
      </c>
      <c r="C4400" s="17" t="s">
        <v>5218</v>
      </c>
      <c r="D4400" s="17" t="s">
        <v>5653</v>
      </c>
      <c r="E4400" s="141" t="s">
        <v>10032</v>
      </c>
      <c r="F4400" s="135"/>
    </row>
    <row r="4401" spans="1:6" s="7" customFormat="1" ht="18" customHeight="1" x14ac:dyDescent="0.25">
      <c r="A4401" s="16">
        <v>23</v>
      </c>
      <c r="B4401" s="17" t="s">
        <v>8847</v>
      </c>
      <c r="C4401" s="17" t="s">
        <v>5218</v>
      </c>
      <c r="D4401" s="17" t="s">
        <v>4783</v>
      </c>
      <c r="E4401" s="141" t="s">
        <v>8260</v>
      </c>
      <c r="F4401" s="135"/>
    </row>
    <row r="4402" spans="1:6" s="7" customFormat="1" ht="18" customHeight="1" x14ac:dyDescent="0.25">
      <c r="A4402" s="16">
        <v>23</v>
      </c>
      <c r="B4402" s="17" t="s">
        <v>8847</v>
      </c>
      <c r="C4402" s="17" t="s">
        <v>5218</v>
      </c>
      <c r="D4402" s="17" t="s">
        <v>1218</v>
      </c>
      <c r="E4402" s="141" t="s">
        <v>6416</v>
      </c>
      <c r="F4402" s="135"/>
    </row>
    <row r="4403" spans="1:6" s="7" customFormat="1" ht="18" customHeight="1" x14ac:dyDescent="0.25">
      <c r="A4403" s="22">
        <v>23</v>
      </c>
      <c r="B4403" s="23" t="s">
        <v>8847</v>
      </c>
      <c r="C4403" s="23" t="s">
        <v>5218</v>
      </c>
      <c r="D4403" s="23" t="s">
        <v>1220</v>
      </c>
      <c r="E4403" s="146" t="s">
        <v>6417</v>
      </c>
      <c r="F4403" s="135"/>
    </row>
    <row r="4404" spans="1:6" s="7" customFormat="1" ht="18" customHeight="1" x14ac:dyDescent="0.25">
      <c r="A4404" s="16">
        <v>23</v>
      </c>
      <c r="B4404" s="17" t="s">
        <v>8847</v>
      </c>
      <c r="C4404" s="17" t="s">
        <v>5218</v>
      </c>
      <c r="D4404" s="17" t="s">
        <v>3907</v>
      </c>
      <c r="E4404" s="141" t="s">
        <v>9108</v>
      </c>
      <c r="F4404" s="135"/>
    </row>
    <row r="4405" spans="1:6" s="7" customFormat="1" ht="18" customHeight="1" x14ac:dyDescent="0.25">
      <c r="A4405" s="16">
        <v>23</v>
      </c>
      <c r="B4405" s="17" t="s">
        <v>8847</v>
      </c>
      <c r="C4405" s="17" t="s">
        <v>5218</v>
      </c>
      <c r="D4405" s="17" t="s">
        <v>3909</v>
      </c>
      <c r="E4405" s="141" t="s">
        <v>9109</v>
      </c>
      <c r="F4405" s="135"/>
    </row>
    <row r="4406" spans="1:6" s="7" customFormat="1" ht="18" customHeight="1" x14ac:dyDescent="0.25">
      <c r="A4406" s="16">
        <v>23</v>
      </c>
      <c r="B4406" s="17" t="s">
        <v>8847</v>
      </c>
      <c r="C4406" s="17" t="s">
        <v>5218</v>
      </c>
      <c r="D4406" s="17" t="s">
        <v>3911</v>
      </c>
      <c r="E4406" s="141" t="s">
        <v>9110</v>
      </c>
      <c r="F4406" s="135"/>
    </row>
    <row r="4407" spans="1:6" s="7" customFormat="1" ht="18" customHeight="1" x14ac:dyDescent="0.25">
      <c r="A4407" s="16">
        <v>23</v>
      </c>
      <c r="B4407" s="17" t="s">
        <v>8847</v>
      </c>
      <c r="C4407" s="17" t="s">
        <v>5218</v>
      </c>
      <c r="D4407" s="17" t="s">
        <v>3913</v>
      </c>
      <c r="E4407" s="141" t="s">
        <v>8229</v>
      </c>
      <c r="F4407" s="135"/>
    </row>
    <row r="4408" spans="1:6" s="7" customFormat="1" ht="18" customHeight="1" x14ac:dyDescent="0.25">
      <c r="A4408" s="16">
        <v>23</v>
      </c>
      <c r="B4408" s="17" t="s">
        <v>8847</v>
      </c>
      <c r="C4408" s="17" t="s">
        <v>5218</v>
      </c>
      <c r="D4408" s="17" t="s">
        <v>9833</v>
      </c>
      <c r="E4408" s="141" t="s">
        <v>8230</v>
      </c>
      <c r="F4408" s="135"/>
    </row>
    <row r="4409" spans="1:6" s="7" customFormat="1" ht="18" customHeight="1" x14ac:dyDescent="0.25">
      <c r="A4409" s="22">
        <v>23</v>
      </c>
      <c r="B4409" s="23" t="s">
        <v>8847</v>
      </c>
      <c r="C4409" s="23" t="s">
        <v>5218</v>
      </c>
      <c r="D4409" s="23" t="s">
        <v>9835</v>
      </c>
      <c r="E4409" s="146" t="s">
        <v>10049</v>
      </c>
      <c r="F4409" s="135"/>
    </row>
    <row r="4410" spans="1:6" s="7" customFormat="1" ht="18" customHeight="1" x14ac:dyDescent="0.25">
      <c r="A4410" s="16">
        <v>23</v>
      </c>
      <c r="B4410" s="17" t="s">
        <v>8847</v>
      </c>
      <c r="C4410" s="17" t="s">
        <v>5218</v>
      </c>
      <c r="D4410" s="17" t="s">
        <v>9837</v>
      </c>
      <c r="E4410" s="141" t="s">
        <v>10050</v>
      </c>
      <c r="F4410" s="135"/>
    </row>
    <row r="4411" spans="1:6" s="7" customFormat="1" ht="18" customHeight="1" x14ac:dyDescent="0.25">
      <c r="A4411" s="16">
        <v>23</v>
      </c>
      <c r="B4411" s="17" t="s">
        <v>8847</v>
      </c>
      <c r="C4411" s="17" t="s">
        <v>5218</v>
      </c>
      <c r="D4411" s="17" t="s">
        <v>9164</v>
      </c>
      <c r="E4411" s="141" t="s">
        <v>7751</v>
      </c>
      <c r="F4411" s="135"/>
    </row>
    <row r="4412" spans="1:6" s="7" customFormat="1" ht="18" customHeight="1" x14ac:dyDescent="0.25">
      <c r="A4412" s="16">
        <v>23</v>
      </c>
      <c r="B4412" s="17" t="s">
        <v>8847</v>
      </c>
      <c r="C4412" s="17" t="s">
        <v>5218</v>
      </c>
      <c r="D4412" s="17" t="s">
        <v>3056</v>
      </c>
      <c r="E4412" s="141" t="s">
        <v>5343</v>
      </c>
      <c r="F4412" s="135"/>
    </row>
    <row r="4413" spans="1:6" s="7" customFormat="1" ht="18" customHeight="1" x14ac:dyDescent="0.25">
      <c r="A4413" s="16">
        <v>23</v>
      </c>
      <c r="B4413" s="17" t="s">
        <v>8847</v>
      </c>
      <c r="C4413" s="17" t="s">
        <v>5218</v>
      </c>
      <c r="D4413" s="17" t="s">
        <v>7349</v>
      </c>
      <c r="E4413" s="141" t="s">
        <v>7752</v>
      </c>
      <c r="F4413" s="135"/>
    </row>
    <row r="4414" spans="1:6" s="7" customFormat="1" ht="18" customHeight="1" x14ac:dyDescent="0.25">
      <c r="A4414" s="16">
        <v>23</v>
      </c>
      <c r="B4414" s="17" t="s">
        <v>8847</v>
      </c>
      <c r="C4414" s="17" t="s">
        <v>5218</v>
      </c>
      <c r="D4414" s="17" t="s">
        <v>7954</v>
      </c>
      <c r="E4414" s="141" t="s">
        <v>7757</v>
      </c>
      <c r="F4414" s="135"/>
    </row>
    <row r="4415" spans="1:6" s="7" customFormat="1" ht="18" customHeight="1" x14ac:dyDescent="0.25">
      <c r="A4415" s="22">
        <v>23</v>
      </c>
      <c r="B4415" s="23" t="s">
        <v>8847</v>
      </c>
      <c r="C4415" s="23" t="s">
        <v>5218</v>
      </c>
      <c r="D4415" s="23" t="s">
        <v>7956</v>
      </c>
      <c r="E4415" s="146" t="s">
        <v>9313</v>
      </c>
      <c r="F4415" s="135"/>
    </row>
    <row r="4416" spans="1:6" s="7" customFormat="1" ht="18" customHeight="1" x14ac:dyDescent="0.25">
      <c r="A4416" s="16">
        <v>23</v>
      </c>
      <c r="B4416" s="17" t="s">
        <v>8847</v>
      </c>
      <c r="C4416" s="17" t="s">
        <v>5218</v>
      </c>
      <c r="D4416" s="17" t="s">
        <v>7068</v>
      </c>
      <c r="E4416" s="141" t="s">
        <v>9314</v>
      </c>
      <c r="F4416" s="135"/>
    </row>
    <row r="4417" spans="1:6" s="7" customFormat="1" ht="18" customHeight="1" x14ac:dyDescent="0.25">
      <c r="A4417" s="16">
        <v>23</v>
      </c>
      <c r="B4417" s="17" t="s">
        <v>8847</v>
      </c>
      <c r="C4417" s="17" t="s">
        <v>5218</v>
      </c>
      <c r="D4417" s="17" t="s">
        <v>7070</v>
      </c>
      <c r="E4417" s="141" t="s">
        <v>9315</v>
      </c>
      <c r="F4417" s="135"/>
    </row>
    <row r="4418" spans="1:6" s="7" customFormat="1" ht="18" customHeight="1" x14ac:dyDescent="0.25">
      <c r="A4418" s="16">
        <v>23</v>
      </c>
      <c r="B4418" s="17" t="s">
        <v>8847</v>
      </c>
      <c r="C4418" s="17" t="s">
        <v>5218</v>
      </c>
      <c r="D4418" s="17" t="s">
        <v>5612</v>
      </c>
      <c r="E4418" s="141" t="s">
        <v>10086</v>
      </c>
      <c r="F4418" s="135"/>
    </row>
    <row r="4419" spans="1:6" s="7" customFormat="1" ht="18" customHeight="1" x14ac:dyDescent="0.25">
      <c r="A4419" s="16">
        <v>23</v>
      </c>
      <c r="B4419" s="17" t="s">
        <v>8847</v>
      </c>
      <c r="C4419" s="17" t="s">
        <v>5218</v>
      </c>
      <c r="D4419" s="17" t="s">
        <v>7551</v>
      </c>
      <c r="E4419" s="141" t="s">
        <v>10087</v>
      </c>
      <c r="F4419" s="135"/>
    </row>
    <row r="4420" spans="1:6" s="7" customFormat="1" ht="18" customHeight="1" x14ac:dyDescent="0.25">
      <c r="A4420" s="16">
        <v>23</v>
      </c>
      <c r="B4420" s="17" t="s">
        <v>8847</v>
      </c>
      <c r="C4420" s="17" t="s">
        <v>5218</v>
      </c>
      <c r="D4420" s="17" t="s">
        <v>7553</v>
      </c>
      <c r="E4420" s="141" t="s">
        <v>10088</v>
      </c>
      <c r="F4420" s="135"/>
    </row>
    <row r="4421" spans="1:6" s="7" customFormat="1" ht="18" customHeight="1" x14ac:dyDescent="0.25">
      <c r="A4421" s="22">
        <v>23</v>
      </c>
      <c r="B4421" s="23" t="s">
        <v>8847</v>
      </c>
      <c r="C4421" s="23" t="s">
        <v>5218</v>
      </c>
      <c r="D4421" s="23" t="s">
        <v>7555</v>
      </c>
      <c r="E4421" s="146" t="s">
        <v>10089</v>
      </c>
      <c r="F4421" s="135"/>
    </row>
    <row r="4422" spans="1:6" s="7" customFormat="1" ht="18" customHeight="1" x14ac:dyDescent="0.25">
      <c r="A4422" s="16">
        <v>23</v>
      </c>
      <c r="B4422" s="17" t="s">
        <v>8847</v>
      </c>
      <c r="C4422" s="17" t="s">
        <v>5218</v>
      </c>
      <c r="D4422" s="17" t="s">
        <v>7557</v>
      </c>
      <c r="E4422" s="141" t="s">
        <v>8030</v>
      </c>
      <c r="F4422" s="135"/>
    </row>
    <row r="4423" spans="1:6" s="7" customFormat="1" ht="18" customHeight="1" x14ac:dyDescent="0.25">
      <c r="A4423" s="16">
        <v>23</v>
      </c>
      <c r="B4423" s="17" t="s">
        <v>8847</v>
      </c>
      <c r="C4423" s="17" t="s">
        <v>5218</v>
      </c>
      <c r="D4423" s="17" t="s">
        <v>7559</v>
      </c>
      <c r="E4423" s="141" t="s">
        <v>9245</v>
      </c>
      <c r="F4423" s="135"/>
    </row>
    <row r="4424" spans="1:6" s="7" customFormat="1" ht="18" customHeight="1" x14ac:dyDescent="0.25">
      <c r="A4424" s="16">
        <v>23</v>
      </c>
      <c r="B4424" s="17" t="s">
        <v>8847</v>
      </c>
      <c r="C4424" s="17" t="s">
        <v>5218</v>
      </c>
      <c r="D4424" s="17" t="s">
        <v>7561</v>
      </c>
      <c r="E4424" s="141" t="s">
        <v>6539</v>
      </c>
      <c r="F4424" s="135"/>
    </row>
    <row r="4425" spans="1:6" s="7" customFormat="1" ht="18" customHeight="1" x14ac:dyDescent="0.25">
      <c r="A4425" s="16">
        <v>23</v>
      </c>
      <c r="B4425" s="17" t="s">
        <v>8847</v>
      </c>
      <c r="C4425" s="17" t="s">
        <v>5218</v>
      </c>
      <c r="D4425" s="17" t="s">
        <v>7563</v>
      </c>
      <c r="E4425" s="141" t="s">
        <v>7423</v>
      </c>
      <c r="F4425" s="135"/>
    </row>
    <row r="4426" spans="1:6" s="7" customFormat="1" ht="18" customHeight="1" x14ac:dyDescent="0.25">
      <c r="A4426" s="16">
        <v>23</v>
      </c>
      <c r="B4426" s="17" t="s">
        <v>8847</v>
      </c>
      <c r="C4426" s="17" t="s">
        <v>5218</v>
      </c>
      <c r="D4426" s="17" t="s">
        <v>7565</v>
      </c>
      <c r="E4426" s="141" t="s">
        <v>2842</v>
      </c>
      <c r="F4426" s="135"/>
    </row>
    <row r="4427" spans="1:6" s="7" customFormat="1" ht="18" customHeight="1" x14ac:dyDescent="0.25">
      <c r="A4427" s="29" t="s">
        <v>5653</v>
      </c>
      <c r="B4427" s="30" t="s">
        <v>8847</v>
      </c>
      <c r="C4427" s="30" t="s">
        <v>5218</v>
      </c>
      <c r="D4427" s="30" t="s">
        <v>7567</v>
      </c>
      <c r="E4427" s="149" t="s">
        <v>2843</v>
      </c>
      <c r="F4427" s="135"/>
    </row>
    <row r="4428" spans="1:6" s="7" customFormat="1" ht="18" customHeight="1" x14ac:dyDescent="0.25">
      <c r="A4428" s="16" t="s">
        <v>5653</v>
      </c>
      <c r="B4428" s="17" t="s">
        <v>8847</v>
      </c>
      <c r="C4428" s="17" t="s">
        <v>5218</v>
      </c>
      <c r="D4428" s="17" t="s">
        <v>493</v>
      </c>
      <c r="E4428" s="141" t="s">
        <v>9135</v>
      </c>
      <c r="F4428" s="135"/>
    </row>
    <row r="4429" spans="1:6" s="7" customFormat="1" ht="18" customHeight="1" x14ac:dyDescent="0.25">
      <c r="A4429" s="16" t="s">
        <v>5653</v>
      </c>
      <c r="B4429" s="17" t="s">
        <v>8847</v>
      </c>
      <c r="C4429" s="17" t="s">
        <v>5218</v>
      </c>
      <c r="D4429" s="17" t="s">
        <v>729</v>
      </c>
      <c r="E4429" s="141" t="s">
        <v>9136</v>
      </c>
      <c r="F4429" s="135"/>
    </row>
    <row r="4430" spans="1:6" s="7" customFormat="1" ht="18" customHeight="1" x14ac:dyDescent="0.25">
      <c r="A4430" s="16" t="s">
        <v>5653</v>
      </c>
      <c r="B4430" s="17" t="s">
        <v>8847</v>
      </c>
      <c r="C4430" s="17" t="s">
        <v>5218</v>
      </c>
      <c r="D4430" s="17" t="s">
        <v>1698</v>
      </c>
      <c r="E4430" s="141" t="s">
        <v>6340</v>
      </c>
      <c r="F4430" s="135"/>
    </row>
    <row r="4431" spans="1:6" s="7" customFormat="1" ht="18" customHeight="1" x14ac:dyDescent="0.25">
      <c r="A4431" s="16" t="s">
        <v>5653</v>
      </c>
      <c r="B4431" s="17" t="s">
        <v>8847</v>
      </c>
      <c r="C4431" s="17" t="s">
        <v>5218</v>
      </c>
      <c r="D4431" s="17" t="s">
        <v>1700</v>
      </c>
      <c r="E4431" s="141" t="s">
        <v>3726</v>
      </c>
      <c r="F4431" s="135"/>
    </row>
    <row r="4432" spans="1:6" s="7" customFormat="1" ht="18" customHeight="1" x14ac:dyDescent="0.25">
      <c r="A4432" s="16" t="s">
        <v>5653</v>
      </c>
      <c r="B4432" s="17" t="s">
        <v>8847</v>
      </c>
      <c r="C4432" s="17" t="s">
        <v>5218</v>
      </c>
      <c r="D4432" s="17" t="s">
        <v>1702</v>
      </c>
      <c r="E4432" s="141" t="s">
        <v>3727</v>
      </c>
      <c r="F4432" s="135"/>
    </row>
    <row r="4433" spans="1:6" s="7" customFormat="1" ht="18" customHeight="1" x14ac:dyDescent="0.25">
      <c r="A4433" s="14">
        <v>23</v>
      </c>
      <c r="B4433" s="15" t="s">
        <v>8847</v>
      </c>
      <c r="C4433" s="15" t="s">
        <v>8694</v>
      </c>
      <c r="D4433" s="15" t="s">
        <v>9563</v>
      </c>
      <c r="E4433" s="120" t="s">
        <v>1033</v>
      </c>
      <c r="F4433" s="135"/>
    </row>
    <row r="4434" spans="1:6" s="7" customFormat="1" ht="18" customHeight="1" x14ac:dyDescent="0.25">
      <c r="A4434" s="22">
        <v>23</v>
      </c>
      <c r="B4434" s="23" t="s">
        <v>8847</v>
      </c>
      <c r="C4434" s="23" t="s">
        <v>8694</v>
      </c>
      <c r="D4434" s="23">
        <v>10</v>
      </c>
      <c r="E4434" s="146" t="s">
        <v>8143</v>
      </c>
      <c r="F4434" s="135"/>
    </row>
    <row r="4435" spans="1:6" s="7" customFormat="1" ht="18" customHeight="1" x14ac:dyDescent="0.25">
      <c r="A4435" s="16">
        <v>23</v>
      </c>
      <c r="B4435" s="17" t="s">
        <v>8847</v>
      </c>
      <c r="C4435" s="17" t="s">
        <v>8694</v>
      </c>
      <c r="D4435" s="17">
        <v>11</v>
      </c>
      <c r="E4435" s="141" t="s">
        <v>9852</v>
      </c>
      <c r="F4435" s="135"/>
    </row>
    <row r="4436" spans="1:6" s="7" customFormat="1" ht="18" customHeight="1" x14ac:dyDescent="0.25">
      <c r="A4436" s="16">
        <v>23</v>
      </c>
      <c r="B4436" s="17" t="s">
        <v>8847</v>
      </c>
      <c r="C4436" s="17" t="s">
        <v>8694</v>
      </c>
      <c r="D4436" s="17">
        <v>12</v>
      </c>
      <c r="E4436" s="141" t="s">
        <v>9853</v>
      </c>
      <c r="F4436" s="135"/>
    </row>
    <row r="4437" spans="1:6" s="7" customFormat="1" ht="18" customHeight="1" x14ac:dyDescent="0.25">
      <c r="A4437" s="16">
        <v>23</v>
      </c>
      <c r="B4437" s="17" t="s">
        <v>8847</v>
      </c>
      <c r="C4437" s="17" t="s">
        <v>8694</v>
      </c>
      <c r="D4437" s="17">
        <v>13</v>
      </c>
      <c r="E4437" s="141" t="s">
        <v>10196</v>
      </c>
      <c r="F4437" s="135"/>
    </row>
    <row r="4438" spans="1:6" s="7" customFormat="1" ht="18" customHeight="1" x14ac:dyDescent="0.25">
      <c r="A4438" s="16">
        <v>23</v>
      </c>
      <c r="B4438" s="17" t="s">
        <v>8847</v>
      </c>
      <c r="C4438" s="17" t="s">
        <v>8694</v>
      </c>
      <c r="D4438" s="17">
        <v>14</v>
      </c>
      <c r="E4438" s="141" t="s">
        <v>10197</v>
      </c>
      <c r="F4438" s="135"/>
    </row>
    <row r="4439" spans="1:6" s="7" customFormat="1" ht="18" customHeight="1" x14ac:dyDescent="0.25">
      <c r="A4439" s="16">
        <v>23</v>
      </c>
      <c r="B4439" s="17" t="s">
        <v>8847</v>
      </c>
      <c r="C4439" s="17" t="s">
        <v>8694</v>
      </c>
      <c r="D4439" s="17">
        <v>19</v>
      </c>
      <c r="E4439" s="141" t="s">
        <v>9138</v>
      </c>
      <c r="F4439" s="135"/>
    </row>
    <row r="4440" spans="1:6" s="7" customFormat="1" ht="18" customHeight="1" x14ac:dyDescent="0.25">
      <c r="A4440" s="22">
        <v>23</v>
      </c>
      <c r="B4440" s="23" t="s">
        <v>8847</v>
      </c>
      <c r="C4440" s="23" t="s">
        <v>8694</v>
      </c>
      <c r="D4440" s="23">
        <v>20</v>
      </c>
      <c r="E4440" s="146" t="s">
        <v>10198</v>
      </c>
      <c r="F4440" s="135"/>
    </row>
    <row r="4441" spans="1:6" s="7" customFormat="1" ht="18" customHeight="1" x14ac:dyDescent="0.25">
      <c r="A4441" s="16">
        <v>23</v>
      </c>
      <c r="B4441" s="17" t="s">
        <v>8847</v>
      </c>
      <c r="C4441" s="17" t="s">
        <v>8694</v>
      </c>
      <c r="D4441" s="17">
        <v>21</v>
      </c>
      <c r="E4441" s="141" t="s">
        <v>7178</v>
      </c>
      <c r="F4441" s="135"/>
    </row>
    <row r="4442" spans="1:6" s="7" customFormat="1" ht="18" customHeight="1" x14ac:dyDescent="0.25">
      <c r="A4442" s="16">
        <v>23</v>
      </c>
      <c r="B4442" s="17" t="s">
        <v>8847</v>
      </c>
      <c r="C4442" s="17" t="s">
        <v>8694</v>
      </c>
      <c r="D4442" s="17">
        <v>22</v>
      </c>
      <c r="E4442" s="141" t="s">
        <v>6301</v>
      </c>
      <c r="F4442" s="135"/>
    </row>
    <row r="4443" spans="1:6" s="7" customFormat="1" ht="18" customHeight="1" x14ac:dyDescent="0.25">
      <c r="A4443" s="16">
        <v>23</v>
      </c>
      <c r="B4443" s="17" t="s">
        <v>8847</v>
      </c>
      <c r="C4443" s="17" t="s">
        <v>8694</v>
      </c>
      <c r="D4443" s="17">
        <v>23</v>
      </c>
      <c r="E4443" s="141" t="s">
        <v>6302</v>
      </c>
      <c r="F4443" s="135"/>
    </row>
    <row r="4444" spans="1:6" s="7" customFormat="1" ht="18" customHeight="1" x14ac:dyDescent="0.25">
      <c r="A4444" s="16">
        <v>23</v>
      </c>
      <c r="B4444" s="17" t="s">
        <v>8847</v>
      </c>
      <c r="C4444" s="17" t="s">
        <v>8694</v>
      </c>
      <c r="D4444" s="17">
        <v>24</v>
      </c>
      <c r="E4444" s="141" t="s">
        <v>6303</v>
      </c>
      <c r="F4444" s="135"/>
    </row>
    <row r="4445" spans="1:6" s="7" customFormat="1" ht="18" customHeight="1" x14ac:dyDescent="0.25">
      <c r="A4445" s="16">
        <v>23</v>
      </c>
      <c r="B4445" s="17" t="s">
        <v>8847</v>
      </c>
      <c r="C4445" s="17" t="s">
        <v>8694</v>
      </c>
      <c r="D4445" s="17">
        <v>29</v>
      </c>
      <c r="E4445" s="141" t="s">
        <v>6304</v>
      </c>
      <c r="F4445" s="135"/>
    </row>
    <row r="4446" spans="1:6" s="7" customFormat="1" ht="18" customHeight="1" x14ac:dyDescent="0.25">
      <c r="A4446" s="22">
        <v>23</v>
      </c>
      <c r="B4446" s="23" t="s">
        <v>8847</v>
      </c>
      <c r="C4446" s="23" t="s">
        <v>8694</v>
      </c>
      <c r="D4446" s="23">
        <v>30</v>
      </c>
      <c r="E4446" s="146" t="s">
        <v>5438</v>
      </c>
      <c r="F4446" s="135"/>
    </row>
    <row r="4447" spans="1:6" s="7" customFormat="1" ht="18" customHeight="1" x14ac:dyDescent="0.25">
      <c r="A4447" s="16">
        <v>23</v>
      </c>
      <c r="B4447" s="17" t="s">
        <v>8847</v>
      </c>
      <c r="C4447" s="17" t="s">
        <v>8694</v>
      </c>
      <c r="D4447" s="17">
        <v>31</v>
      </c>
      <c r="E4447" s="141" t="s">
        <v>5445</v>
      </c>
      <c r="F4447" s="135"/>
    </row>
    <row r="4448" spans="1:6" s="7" customFormat="1" ht="18" customHeight="1" x14ac:dyDescent="0.25">
      <c r="A4448" s="16">
        <v>23</v>
      </c>
      <c r="B4448" s="17" t="s">
        <v>8847</v>
      </c>
      <c r="C4448" s="17" t="s">
        <v>8694</v>
      </c>
      <c r="D4448" s="17">
        <v>32</v>
      </c>
      <c r="E4448" s="141" t="s">
        <v>9000</v>
      </c>
      <c r="F4448" s="135"/>
    </row>
    <row r="4449" spans="1:6" s="7" customFormat="1" ht="18" customHeight="1" x14ac:dyDescent="0.25">
      <c r="A4449" s="16">
        <v>23</v>
      </c>
      <c r="B4449" s="17" t="s">
        <v>8847</v>
      </c>
      <c r="C4449" s="17" t="s">
        <v>8694</v>
      </c>
      <c r="D4449" s="17">
        <v>33</v>
      </c>
      <c r="E4449" s="141" t="s">
        <v>1947</v>
      </c>
      <c r="F4449" s="135"/>
    </row>
    <row r="4450" spans="1:6" s="7" customFormat="1" ht="18" customHeight="1" x14ac:dyDescent="0.25">
      <c r="A4450" s="16">
        <v>23</v>
      </c>
      <c r="B4450" s="17" t="s">
        <v>8847</v>
      </c>
      <c r="C4450" s="17" t="s">
        <v>8694</v>
      </c>
      <c r="D4450" s="17">
        <v>34</v>
      </c>
      <c r="E4450" s="141" t="s">
        <v>1948</v>
      </c>
      <c r="F4450" s="135"/>
    </row>
    <row r="4451" spans="1:6" s="7" customFormat="1" ht="18" customHeight="1" x14ac:dyDescent="0.25">
      <c r="A4451" s="16">
        <v>23</v>
      </c>
      <c r="B4451" s="17" t="s">
        <v>8847</v>
      </c>
      <c r="C4451" s="17" t="s">
        <v>8694</v>
      </c>
      <c r="D4451" s="17">
        <v>39</v>
      </c>
      <c r="E4451" s="141" t="s">
        <v>1949</v>
      </c>
      <c r="F4451" s="135"/>
    </row>
    <row r="4452" spans="1:6" s="7" customFormat="1" ht="18" customHeight="1" x14ac:dyDescent="0.25">
      <c r="A4452" s="22">
        <v>23</v>
      </c>
      <c r="B4452" s="23" t="s">
        <v>8847</v>
      </c>
      <c r="C4452" s="23" t="s">
        <v>8694</v>
      </c>
      <c r="D4452" s="23">
        <v>40</v>
      </c>
      <c r="E4452" s="146" t="s">
        <v>1950</v>
      </c>
      <c r="F4452" s="135"/>
    </row>
    <row r="4453" spans="1:6" s="7" customFormat="1" ht="18" customHeight="1" x14ac:dyDescent="0.25">
      <c r="A4453" s="16">
        <v>23</v>
      </c>
      <c r="B4453" s="17" t="s">
        <v>8847</v>
      </c>
      <c r="C4453" s="17" t="s">
        <v>8694</v>
      </c>
      <c r="D4453" s="17">
        <v>41</v>
      </c>
      <c r="E4453" s="141" t="s">
        <v>1951</v>
      </c>
      <c r="F4453" s="135"/>
    </row>
    <row r="4454" spans="1:6" s="7" customFormat="1" ht="18" customHeight="1" x14ac:dyDescent="0.25">
      <c r="A4454" s="16">
        <v>23</v>
      </c>
      <c r="B4454" s="17" t="s">
        <v>8847</v>
      </c>
      <c r="C4454" s="17" t="s">
        <v>8694</v>
      </c>
      <c r="D4454" s="17">
        <v>42</v>
      </c>
      <c r="E4454" s="141" t="s">
        <v>1952</v>
      </c>
      <c r="F4454" s="135"/>
    </row>
    <row r="4455" spans="1:6" s="7" customFormat="1" ht="18" customHeight="1" x14ac:dyDescent="0.25">
      <c r="A4455" s="16">
        <v>23</v>
      </c>
      <c r="B4455" s="17" t="s">
        <v>8847</v>
      </c>
      <c r="C4455" s="17" t="s">
        <v>8694</v>
      </c>
      <c r="D4455" s="17">
        <v>43</v>
      </c>
      <c r="E4455" s="141" t="s">
        <v>1953</v>
      </c>
      <c r="F4455" s="135"/>
    </row>
    <row r="4456" spans="1:6" s="7" customFormat="1" ht="18" customHeight="1" x14ac:dyDescent="0.25">
      <c r="A4456" s="16">
        <v>23</v>
      </c>
      <c r="B4456" s="17" t="s">
        <v>8847</v>
      </c>
      <c r="C4456" s="17" t="s">
        <v>8694</v>
      </c>
      <c r="D4456" s="17">
        <v>44</v>
      </c>
      <c r="E4456" s="141" t="s">
        <v>1954</v>
      </c>
      <c r="F4456" s="135"/>
    </row>
    <row r="4457" spans="1:6" s="7" customFormat="1" ht="18" customHeight="1" x14ac:dyDescent="0.25">
      <c r="A4457" s="16">
        <v>23</v>
      </c>
      <c r="B4457" s="17" t="s">
        <v>8847</v>
      </c>
      <c r="C4457" s="17" t="s">
        <v>8694</v>
      </c>
      <c r="D4457" s="17">
        <v>49</v>
      </c>
      <c r="E4457" s="141" t="s">
        <v>9185</v>
      </c>
      <c r="F4457" s="135"/>
    </row>
    <row r="4458" spans="1:6" s="7" customFormat="1" ht="18" customHeight="1" x14ac:dyDescent="0.25">
      <c r="A4458" s="22">
        <v>23</v>
      </c>
      <c r="B4458" s="23" t="s">
        <v>8847</v>
      </c>
      <c r="C4458" s="23" t="s">
        <v>8694</v>
      </c>
      <c r="D4458" s="23">
        <v>50</v>
      </c>
      <c r="E4458" s="146" t="s">
        <v>9186</v>
      </c>
      <c r="F4458" s="135"/>
    </row>
    <row r="4459" spans="1:6" s="7" customFormat="1" ht="18" customHeight="1" x14ac:dyDescent="0.25">
      <c r="A4459" s="16">
        <v>23</v>
      </c>
      <c r="B4459" s="17" t="s">
        <v>8847</v>
      </c>
      <c r="C4459" s="17" t="s">
        <v>8694</v>
      </c>
      <c r="D4459" s="17">
        <v>51</v>
      </c>
      <c r="E4459" s="141" t="s">
        <v>9187</v>
      </c>
      <c r="F4459" s="135"/>
    </row>
    <row r="4460" spans="1:6" s="7" customFormat="1" ht="18" customHeight="1" x14ac:dyDescent="0.25">
      <c r="A4460" s="16">
        <v>23</v>
      </c>
      <c r="B4460" s="17" t="s">
        <v>8847</v>
      </c>
      <c r="C4460" s="17" t="s">
        <v>8694</v>
      </c>
      <c r="D4460" s="17">
        <v>52</v>
      </c>
      <c r="E4460" s="141" t="s">
        <v>9188</v>
      </c>
      <c r="F4460" s="135"/>
    </row>
    <row r="4461" spans="1:6" s="7" customFormat="1" ht="18" customHeight="1" x14ac:dyDescent="0.25">
      <c r="A4461" s="16">
        <v>23</v>
      </c>
      <c r="B4461" s="17" t="s">
        <v>8847</v>
      </c>
      <c r="C4461" s="17" t="s">
        <v>8694</v>
      </c>
      <c r="D4461" s="17">
        <v>53</v>
      </c>
      <c r="E4461" s="141" t="s">
        <v>9189</v>
      </c>
      <c r="F4461" s="135"/>
    </row>
    <row r="4462" spans="1:6" s="7" customFormat="1" ht="18" customHeight="1" x14ac:dyDescent="0.25">
      <c r="A4462" s="16">
        <v>23</v>
      </c>
      <c r="B4462" s="17" t="s">
        <v>8847</v>
      </c>
      <c r="C4462" s="17" t="s">
        <v>8694</v>
      </c>
      <c r="D4462" s="17">
        <v>54</v>
      </c>
      <c r="E4462" s="141" t="s">
        <v>9190</v>
      </c>
      <c r="F4462" s="135"/>
    </row>
    <row r="4463" spans="1:6" s="7" customFormat="1" ht="18" customHeight="1" x14ac:dyDescent="0.25">
      <c r="A4463" s="16">
        <v>23</v>
      </c>
      <c r="B4463" s="17" t="s">
        <v>8847</v>
      </c>
      <c r="C4463" s="17" t="s">
        <v>8694</v>
      </c>
      <c r="D4463" s="17">
        <v>59</v>
      </c>
      <c r="E4463" s="141" t="s">
        <v>9191</v>
      </c>
      <c r="F4463" s="135"/>
    </row>
    <row r="4464" spans="1:6" s="7" customFormat="1" ht="18" customHeight="1" x14ac:dyDescent="0.25">
      <c r="A4464" s="22">
        <v>23</v>
      </c>
      <c r="B4464" s="23" t="s">
        <v>8847</v>
      </c>
      <c r="C4464" s="23" t="s">
        <v>8694</v>
      </c>
      <c r="D4464" s="23">
        <v>60</v>
      </c>
      <c r="E4464" s="146" t="s">
        <v>2847</v>
      </c>
      <c r="F4464" s="135"/>
    </row>
    <row r="4465" spans="1:6" s="7" customFormat="1" ht="18" customHeight="1" x14ac:dyDescent="0.25">
      <c r="A4465" s="16">
        <v>23</v>
      </c>
      <c r="B4465" s="17" t="s">
        <v>8847</v>
      </c>
      <c r="C4465" s="17" t="s">
        <v>8694</v>
      </c>
      <c r="D4465" s="17">
        <v>61</v>
      </c>
      <c r="E4465" s="141" t="s">
        <v>9751</v>
      </c>
      <c r="F4465" s="135"/>
    </row>
    <row r="4466" spans="1:6" s="7" customFormat="1" ht="18" customHeight="1" x14ac:dyDescent="0.25">
      <c r="A4466" s="16">
        <v>23</v>
      </c>
      <c r="B4466" s="17" t="s">
        <v>8847</v>
      </c>
      <c r="C4466" s="17" t="s">
        <v>8694</v>
      </c>
      <c r="D4466" s="17">
        <v>62</v>
      </c>
      <c r="E4466" s="141" t="s">
        <v>8801</v>
      </c>
      <c r="F4466" s="135"/>
    </row>
    <row r="4467" spans="1:6" s="7" customFormat="1" ht="18" customHeight="1" x14ac:dyDescent="0.25">
      <c r="A4467" s="16">
        <v>23</v>
      </c>
      <c r="B4467" s="17" t="s">
        <v>8847</v>
      </c>
      <c r="C4467" s="17" t="s">
        <v>8694</v>
      </c>
      <c r="D4467" s="17">
        <v>63</v>
      </c>
      <c r="E4467" s="141" t="s">
        <v>7895</v>
      </c>
      <c r="F4467" s="135"/>
    </row>
    <row r="4468" spans="1:6" s="7" customFormat="1" ht="18" customHeight="1" x14ac:dyDescent="0.25">
      <c r="A4468" s="16">
        <v>23</v>
      </c>
      <c r="B4468" s="17" t="s">
        <v>8847</v>
      </c>
      <c r="C4468" s="17" t="s">
        <v>8694</v>
      </c>
      <c r="D4468" s="17">
        <v>64</v>
      </c>
      <c r="E4468" s="141" t="s">
        <v>7896</v>
      </c>
      <c r="F4468" s="135"/>
    </row>
    <row r="4469" spans="1:6" s="7" customFormat="1" ht="18" customHeight="1" x14ac:dyDescent="0.25">
      <c r="A4469" s="16">
        <v>23</v>
      </c>
      <c r="B4469" s="17" t="s">
        <v>8847</v>
      </c>
      <c r="C4469" s="17" t="s">
        <v>8694</v>
      </c>
      <c r="D4469" s="17" t="s">
        <v>7565</v>
      </c>
      <c r="E4469" s="141" t="s">
        <v>7897</v>
      </c>
      <c r="F4469" s="135"/>
    </row>
    <row r="4470" spans="1:6" s="7" customFormat="1" ht="18" customHeight="1" x14ac:dyDescent="0.25">
      <c r="A4470" s="29" t="s">
        <v>5653</v>
      </c>
      <c r="B4470" s="30" t="s">
        <v>8847</v>
      </c>
      <c r="C4470" s="30" t="s">
        <v>8694</v>
      </c>
      <c r="D4470" s="30" t="s">
        <v>7567</v>
      </c>
      <c r="E4470" s="149" t="s">
        <v>2337</v>
      </c>
      <c r="F4470" s="135"/>
    </row>
    <row r="4471" spans="1:6" s="7" customFormat="1" ht="18" customHeight="1" x14ac:dyDescent="0.25">
      <c r="A4471" s="16" t="s">
        <v>5653</v>
      </c>
      <c r="B4471" s="17" t="s">
        <v>8847</v>
      </c>
      <c r="C4471" s="17" t="s">
        <v>8694</v>
      </c>
      <c r="D4471" s="17" t="s">
        <v>493</v>
      </c>
      <c r="E4471" s="141" t="s">
        <v>2338</v>
      </c>
      <c r="F4471" s="135"/>
    </row>
    <row r="4472" spans="1:6" s="7" customFormat="1" ht="18" customHeight="1" x14ac:dyDescent="0.25">
      <c r="A4472" s="16" t="s">
        <v>5653</v>
      </c>
      <c r="B4472" s="17" t="s">
        <v>8847</v>
      </c>
      <c r="C4472" s="17" t="s">
        <v>8694</v>
      </c>
      <c r="D4472" s="17" t="s">
        <v>729</v>
      </c>
      <c r="E4472" s="141" t="s">
        <v>1259</v>
      </c>
      <c r="F4472" s="135"/>
    </row>
    <row r="4473" spans="1:6" s="7" customFormat="1" ht="18" customHeight="1" x14ac:dyDescent="0.25">
      <c r="A4473" s="16" t="s">
        <v>5653</v>
      </c>
      <c r="B4473" s="17" t="s">
        <v>8847</v>
      </c>
      <c r="C4473" s="17" t="s">
        <v>8694</v>
      </c>
      <c r="D4473" s="17" t="s">
        <v>1698</v>
      </c>
      <c r="E4473" s="141" t="s">
        <v>7321</v>
      </c>
      <c r="F4473" s="135"/>
    </row>
    <row r="4474" spans="1:6" s="7" customFormat="1" ht="18" customHeight="1" x14ac:dyDescent="0.25">
      <c r="A4474" s="16" t="s">
        <v>5653</v>
      </c>
      <c r="B4474" s="17" t="s">
        <v>8847</v>
      </c>
      <c r="C4474" s="17" t="s">
        <v>8694</v>
      </c>
      <c r="D4474" s="17" t="s">
        <v>1700</v>
      </c>
      <c r="E4474" s="141" t="s">
        <v>8162</v>
      </c>
      <c r="F4474" s="135"/>
    </row>
    <row r="4475" spans="1:6" s="7" customFormat="1" ht="18" customHeight="1" x14ac:dyDescent="0.25">
      <c r="A4475" s="16" t="s">
        <v>5653</v>
      </c>
      <c r="B4475" s="17" t="s">
        <v>8847</v>
      </c>
      <c r="C4475" s="17" t="s">
        <v>8694</v>
      </c>
      <c r="D4475" s="17" t="s">
        <v>1702</v>
      </c>
      <c r="E4475" s="141" t="s">
        <v>8163</v>
      </c>
      <c r="F4475" s="135"/>
    </row>
    <row r="4476" spans="1:6" s="7" customFormat="1" ht="18" customHeight="1" x14ac:dyDescent="0.25">
      <c r="A4476" s="14">
        <v>23</v>
      </c>
      <c r="B4476" s="15" t="s">
        <v>8847</v>
      </c>
      <c r="C4476" s="15" t="s">
        <v>8847</v>
      </c>
      <c r="D4476" s="15" t="s">
        <v>9563</v>
      </c>
      <c r="E4476" s="120" t="s">
        <v>7279</v>
      </c>
      <c r="F4476" s="135"/>
    </row>
    <row r="4477" spans="1:6" s="7" customFormat="1" ht="18" customHeight="1" x14ac:dyDescent="0.25">
      <c r="A4477" s="22">
        <v>23</v>
      </c>
      <c r="B4477" s="23" t="s">
        <v>8847</v>
      </c>
      <c r="C4477" s="23" t="s">
        <v>8847</v>
      </c>
      <c r="D4477" s="23">
        <v>10</v>
      </c>
      <c r="E4477" s="146" t="s">
        <v>7280</v>
      </c>
      <c r="F4477" s="135"/>
    </row>
    <row r="4478" spans="1:6" s="7" customFormat="1" ht="18" customHeight="1" x14ac:dyDescent="0.25">
      <c r="A4478" s="16">
        <v>23</v>
      </c>
      <c r="B4478" s="17" t="s">
        <v>8847</v>
      </c>
      <c r="C4478" s="17" t="s">
        <v>8847</v>
      </c>
      <c r="D4478" s="17">
        <v>11</v>
      </c>
      <c r="E4478" s="141" t="s">
        <v>4680</v>
      </c>
      <c r="F4478" s="135"/>
    </row>
    <row r="4479" spans="1:6" s="7" customFormat="1" ht="18" customHeight="1" x14ac:dyDescent="0.25">
      <c r="A4479" s="16">
        <v>23</v>
      </c>
      <c r="B4479" s="17" t="s">
        <v>8847</v>
      </c>
      <c r="C4479" s="17" t="s">
        <v>8847</v>
      </c>
      <c r="D4479" s="17">
        <v>12</v>
      </c>
      <c r="E4479" s="141" t="s">
        <v>4681</v>
      </c>
      <c r="F4479" s="135"/>
    </row>
    <row r="4480" spans="1:6" s="7" customFormat="1" ht="18" customHeight="1" x14ac:dyDescent="0.25">
      <c r="A4480" s="16">
        <v>23</v>
      </c>
      <c r="B4480" s="17" t="s">
        <v>8847</v>
      </c>
      <c r="C4480" s="17" t="s">
        <v>8847</v>
      </c>
      <c r="D4480" s="17">
        <v>13</v>
      </c>
      <c r="E4480" s="141" t="s">
        <v>2887</v>
      </c>
      <c r="F4480" s="135"/>
    </row>
    <row r="4481" spans="1:6" s="7" customFormat="1" ht="18" customHeight="1" x14ac:dyDescent="0.25">
      <c r="A4481" s="16">
        <v>23</v>
      </c>
      <c r="B4481" s="17" t="s">
        <v>8847</v>
      </c>
      <c r="C4481" s="17" t="s">
        <v>8847</v>
      </c>
      <c r="D4481" s="17">
        <v>14</v>
      </c>
      <c r="E4481" s="141" t="s">
        <v>4688</v>
      </c>
      <c r="F4481" s="135"/>
    </row>
    <row r="4482" spans="1:6" s="7" customFormat="1" ht="18" customHeight="1" x14ac:dyDescent="0.25">
      <c r="A4482" s="16">
        <v>23</v>
      </c>
      <c r="B4482" s="17" t="s">
        <v>8847</v>
      </c>
      <c r="C4482" s="17" t="s">
        <v>8847</v>
      </c>
      <c r="D4482" s="17">
        <v>19</v>
      </c>
      <c r="E4482" s="141" t="s">
        <v>4689</v>
      </c>
      <c r="F4482" s="135"/>
    </row>
    <row r="4483" spans="1:6" s="7" customFormat="1" ht="18" customHeight="1" x14ac:dyDescent="0.25">
      <c r="A4483" s="22">
        <v>23</v>
      </c>
      <c r="B4483" s="23" t="s">
        <v>8847</v>
      </c>
      <c r="C4483" s="23" t="s">
        <v>8847</v>
      </c>
      <c r="D4483" s="23">
        <v>20</v>
      </c>
      <c r="E4483" s="146" t="s">
        <v>4690</v>
      </c>
      <c r="F4483" s="135"/>
    </row>
    <row r="4484" spans="1:6" s="7" customFormat="1" ht="18" customHeight="1" x14ac:dyDescent="0.25">
      <c r="A4484" s="16">
        <v>23</v>
      </c>
      <c r="B4484" s="17" t="s">
        <v>8847</v>
      </c>
      <c r="C4484" s="17" t="s">
        <v>8847</v>
      </c>
      <c r="D4484" s="17">
        <v>21</v>
      </c>
      <c r="E4484" s="141" t="s">
        <v>4691</v>
      </c>
      <c r="F4484" s="135"/>
    </row>
    <row r="4485" spans="1:6" s="7" customFormat="1" ht="18" customHeight="1" x14ac:dyDescent="0.25">
      <c r="A4485" s="16">
        <v>23</v>
      </c>
      <c r="B4485" s="17" t="s">
        <v>8847</v>
      </c>
      <c r="C4485" s="17" t="s">
        <v>8847</v>
      </c>
      <c r="D4485" s="17">
        <v>22</v>
      </c>
      <c r="E4485" s="141" t="s">
        <v>4682</v>
      </c>
      <c r="F4485" s="135"/>
    </row>
    <row r="4486" spans="1:6" s="7" customFormat="1" ht="18" customHeight="1" x14ac:dyDescent="0.25">
      <c r="A4486" s="16">
        <v>23</v>
      </c>
      <c r="B4486" s="17" t="s">
        <v>8847</v>
      </c>
      <c r="C4486" s="17" t="s">
        <v>8847</v>
      </c>
      <c r="D4486" s="17">
        <v>23</v>
      </c>
      <c r="E4486" s="141" t="s">
        <v>4734</v>
      </c>
      <c r="F4486" s="135"/>
    </row>
    <row r="4487" spans="1:6" s="7" customFormat="1" ht="18" customHeight="1" x14ac:dyDescent="0.25">
      <c r="A4487" s="16">
        <v>23</v>
      </c>
      <c r="B4487" s="17" t="s">
        <v>8847</v>
      </c>
      <c r="C4487" s="17" t="s">
        <v>8847</v>
      </c>
      <c r="D4487" s="17">
        <v>24</v>
      </c>
      <c r="E4487" s="141" t="s">
        <v>4735</v>
      </c>
      <c r="F4487" s="135"/>
    </row>
    <row r="4488" spans="1:6" s="7" customFormat="1" ht="18" customHeight="1" x14ac:dyDescent="0.25">
      <c r="A4488" s="16">
        <v>23</v>
      </c>
      <c r="B4488" s="17" t="s">
        <v>8847</v>
      </c>
      <c r="C4488" s="17" t="s">
        <v>8847</v>
      </c>
      <c r="D4488" s="17">
        <v>29</v>
      </c>
      <c r="E4488" s="141" t="s">
        <v>4736</v>
      </c>
      <c r="F4488" s="135"/>
    </row>
    <row r="4489" spans="1:6" s="7" customFormat="1" ht="18" customHeight="1" x14ac:dyDescent="0.25">
      <c r="A4489" s="22">
        <v>23</v>
      </c>
      <c r="B4489" s="23" t="s">
        <v>8847</v>
      </c>
      <c r="C4489" s="23" t="s">
        <v>8847</v>
      </c>
      <c r="D4489" s="23">
        <v>30</v>
      </c>
      <c r="E4489" s="146" t="s">
        <v>4737</v>
      </c>
      <c r="F4489" s="135"/>
    </row>
    <row r="4490" spans="1:6" s="7" customFormat="1" ht="18" customHeight="1" x14ac:dyDescent="0.25">
      <c r="A4490" s="16">
        <v>23</v>
      </c>
      <c r="B4490" s="17" t="s">
        <v>8847</v>
      </c>
      <c r="C4490" s="17" t="s">
        <v>8847</v>
      </c>
      <c r="D4490" s="17">
        <v>31</v>
      </c>
      <c r="E4490" s="141" t="s">
        <v>305</v>
      </c>
      <c r="F4490" s="135"/>
    </row>
    <row r="4491" spans="1:6" s="7" customFormat="1" ht="18" customHeight="1" x14ac:dyDescent="0.25">
      <c r="A4491" s="16">
        <v>23</v>
      </c>
      <c r="B4491" s="17" t="s">
        <v>8847</v>
      </c>
      <c r="C4491" s="17" t="s">
        <v>8847</v>
      </c>
      <c r="D4491" s="17">
        <v>32</v>
      </c>
      <c r="E4491" s="141" t="s">
        <v>306</v>
      </c>
      <c r="F4491" s="135"/>
    </row>
    <row r="4492" spans="1:6" s="7" customFormat="1" ht="18" customHeight="1" x14ac:dyDescent="0.25">
      <c r="A4492" s="16">
        <v>23</v>
      </c>
      <c r="B4492" s="17" t="s">
        <v>8847</v>
      </c>
      <c r="C4492" s="17" t="s">
        <v>8847</v>
      </c>
      <c r="D4492" s="17">
        <v>33</v>
      </c>
      <c r="E4492" s="141" t="s">
        <v>307</v>
      </c>
      <c r="F4492" s="135"/>
    </row>
    <row r="4493" spans="1:6" s="7" customFormat="1" ht="18" customHeight="1" x14ac:dyDescent="0.25">
      <c r="A4493" s="16">
        <v>23</v>
      </c>
      <c r="B4493" s="17" t="s">
        <v>8847</v>
      </c>
      <c r="C4493" s="17" t="s">
        <v>8847</v>
      </c>
      <c r="D4493" s="17">
        <v>34</v>
      </c>
      <c r="E4493" s="141" t="s">
        <v>308</v>
      </c>
      <c r="F4493" s="135"/>
    </row>
    <row r="4494" spans="1:6" s="7" customFormat="1" ht="18" customHeight="1" x14ac:dyDescent="0.25">
      <c r="A4494" s="16">
        <v>23</v>
      </c>
      <c r="B4494" s="17" t="s">
        <v>8847</v>
      </c>
      <c r="C4494" s="17" t="s">
        <v>8847</v>
      </c>
      <c r="D4494" s="17">
        <v>39</v>
      </c>
      <c r="E4494" s="141" t="s">
        <v>9059</v>
      </c>
      <c r="F4494" s="135"/>
    </row>
    <row r="4495" spans="1:6" s="7" customFormat="1" ht="18" customHeight="1" x14ac:dyDescent="0.25">
      <c r="A4495" s="22">
        <v>23</v>
      </c>
      <c r="B4495" s="23" t="s">
        <v>8847</v>
      </c>
      <c r="C4495" s="23" t="s">
        <v>8847</v>
      </c>
      <c r="D4495" s="23">
        <v>40</v>
      </c>
      <c r="E4495" s="146" t="s">
        <v>9060</v>
      </c>
      <c r="F4495" s="135"/>
    </row>
    <row r="4496" spans="1:6" s="7" customFormat="1" ht="18" customHeight="1" x14ac:dyDescent="0.25">
      <c r="A4496" s="16">
        <v>23</v>
      </c>
      <c r="B4496" s="17" t="s">
        <v>8847</v>
      </c>
      <c r="C4496" s="17" t="s">
        <v>8847</v>
      </c>
      <c r="D4496" s="17">
        <v>41</v>
      </c>
      <c r="E4496" s="141" t="s">
        <v>7227</v>
      </c>
      <c r="F4496" s="135"/>
    </row>
    <row r="4497" spans="1:6" s="7" customFormat="1" ht="18" customHeight="1" x14ac:dyDescent="0.25">
      <c r="A4497" s="16">
        <v>23</v>
      </c>
      <c r="B4497" s="17" t="s">
        <v>8847</v>
      </c>
      <c r="C4497" s="17" t="s">
        <v>8847</v>
      </c>
      <c r="D4497" s="17">
        <v>42</v>
      </c>
      <c r="E4497" s="141" t="s">
        <v>9183</v>
      </c>
      <c r="F4497" s="135"/>
    </row>
    <row r="4498" spans="1:6" s="7" customFormat="1" ht="18" customHeight="1" x14ac:dyDescent="0.25">
      <c r="A4498" s="16">
        <v>23</v>
      </c>
      <c r="B4498" s="17" t="s">
        <v>8847</v>
      </c>
      <c r="C4498" s="17" t="s">
        <v>8847</v>
      </c>
      <c r="D4498" s="17">
        <v>43</v>
      </c>
      <c r="E4498" s="141" t="s">
        <v>8077</v>
      </c>
      <c r="F4498" s="135"/>
    </row>
    <row r="4499" spans="1:6" s="7" customFormat="1" ht="18" customHeight="1" x14ac:dyDescent="0.25">
      <c r="A4499" s="16">
        <v>23</v>
      </c>
      <c r="B4499" s="17" t="s">
        <v>8847</v>
      </c>
      <c r="C4499" s="17" t="s">
        <v>8847</v>
      </c>
      <c r="D4499" s="17">
        <v>44</v>
      </c>
      <c r="E4499" s="141" t="s">
        <v>9069</v>
      </c>
      <c r="F4499" s="135"/>
    </row>
    <row r="4500" spans="1:6" s="7" customFormat="1" ht="18" customHeight="1" x14ac:dyDescent="0.25">
      <c r="A4500" s="16">
        <v>23</v>
      </c>
      <c r="B4500" s="17" t="s">
        <v>8847</v>
      </c>
      <c r="C4500" s="17" t="s">
        <v>8847</v>
      </c>
      <c r="D4500" s="17">
        <v>45</v>
      </c>
      <c r="E4500" s="141" t="s">
        <v>9006</v>
      </c>
      <c r="F4500" s="135"/>
    </row>
    <row r="4501" spans="1:6" s="7" customFormat="1" ht="18" customHeight="1" x14ac:dyDescent="0.25">
      <c r="A4501" s="22">
        <v>23</v>
      </c>
      <c r="B4501" s="23" t="s">
        <v>8847</v>
      </c>
      <c r="C4501" s="23" t="s">
        <v>8847</v>
      </c>
      <c r="D4501" s="23">
        <v>50</v>
      </c>
      <c r="E4501" s="146" t="s">
        <v>9007</v>
      </c>
      <c r="F4501" s="135"/>
    </row>
    <row r="4502" spans="1:6" s="7" customFormat="1" ht="18" customHeight="1" x14ac:dyDescent="0.25">
      <c r="A4502" s="16">
        <v>23</v>
      </c>
      <c r="B4502" s="17" t="s">
        <v>8847</v>
      </c>
      <c r="C4502" s="17" t="s">
        <v>8847</v>
      </c>
      <c r="D4502" s="17">
        <v>51</v>
      </c>
      <c r="E4502" s="141" t="s">
        <v>9008</v>
      </c>
      <c r="F4502" s="135"/>
    </row>
    <row r="4503" spans="1:6" s="7" customFormat="1" ht="18" customHeight="1" x14ac:dyDescent="0.25">
      <c r="A4503" s="16">
        <v>23</v>
      </c>
      <c r="B4503" s="17" t="s">
        <v>8847</v>
      </c>
      <c r="C4503" s="17" t="s">
        <v>8847</v>
      </c>
      <c r="D4503" s="17">
        <v>52</v>
      </c>
      <c r="E4503" s="141" t="s">
        <v>9009</v>
      </c>
      <c r="F4503" s="135"/>
    </row>
    <row r="4504" spans="1:6" s="7" customFormat="1" ht="18" customHeight="1" x14ac:dyDescent="0.25">
      <c r="A4504" s="16">
        <v>23</v>
      </c>
      <c r="B4504" s="17" t="s">
        <v>8847</v>
      </c>
      <c r="C4504" s="17" t="s">
        <v>8847</v>
      </c>
      <c r="D4504" s="17">
        <v>53</v>
      </c>
      <c r="E4504" s="141" t="s">
        <v>9010</v>
      </c>
      <c r="F4504" s="135"/>
    </row>
    <row r="4505" spans="1:6" s="7" customFormat="1" ht="18" customHeight="1" x14ac:dyDescent="0.25">
      <c r="A4505" s="16">
        <v>23</v>
      </c>
      <c r="B4505" s="17" t="s">
        <v>8847</v>
      </c>
      <c r="C4505" s="17" t="s">
        <v>8847</v>
      </c>
      <c r="D4505" s="17">
        <v>54</v>
      </c>
      <c r="E4505" s="141" t="s">
        <v>6427</v>
      </c>
      <c r="F4505" s="135"/>
    </row>
    <row r="4506" spans="1:6" s="7" customFormat="1" ht="18" customHeight="1" x14ac:dyDescent="0.25">
      <c r="A4506" s="16">
        <v>23</v>
      </c>
      <c r="B4506" s="17" t="s">
        <v>8847</v>
      </c>
      <c r="C4506" s="17" t="s">
        <v>8847</v>
      </c>
      <c r="D4506" s="17">
        <v>59</v>
      </c>
      <c r="E4506" s="141" t="s">
        <v>8112</v>
      </c>
      <c r="F4506" s="135"/>
    </row>
    <row r="4507" spans="1:6" s="7" customFormat="1" ht="18" customHeight="1" x14ac:dyDescent="0.25">
      <c r="A4507" s="22">
        <v>23</v>
      </c>
      <c r="B4507" s="23" t="s">
        <v>8847</v>
      </c>
      <c r="C4507" s="23" t="s">
        <v>8847</v>
      </c>
      <c r="D4507" s="23">
        <v>60</v>
      </c>
      <c r="E4507" s="146" t="s">
        <v>8113</v>
      </c>
      <c r="F4507" s="135"/>
    </row>
    <row r="4508" spans="1:6" s="7" customFormat="1" ht="18" customHeight="1" x14ac:dyDescent="0.25">
      <c r="A4508" s="16">
        <v>23</v>
      </c>
      <c r="B4508" s="17" t="s">
        <v>8847</v>
      </c>
      <c r="C4508" s="17" t="s">
        <v>8847</v>
      </c>
      <c r="D4508" s="17">
        <v>61</v>
      </c>
      <c r="E4508" s="141" t="s">
        <v>8114</v>
      </c>
      <c r="F4508" s="135"/>
    </row>
    <row r="4509" spans="1:6" s="7" customFormat="1" ht="18" customHeight="1" x14ac:dyDescent="0.25">
      <c r="A4509" s="16">
        <v>23</v>
      </c>
      <c r="B4509" s="17" t="s">
        <v>8847</v>
      </c>
      <c r="C4509" s="17" t="s">
        <v>8847</v>
      </c>
      <c r="D4509" s="17">
        <v>62</v>
      </c>
      <c r="E4509" s="141" t="s">
        <v>9662</v>
      </c>
      <c r="F4509" s="135"/>
    </row>
    <row r="4510" spans="1:6" s="7" customFormat="1" ht="18" customHeight="1" x14ac:dyDescent="0.25">
      <c r="A4510" s="16">
        <v>23</v>
      </c>
      <c r="B4510" s="17" t="s">
        <v>8847</v>
      </c>
      <c r="C4510" s="17" t="s">
        <v>8847</v>
      </c>
      <c r="D4510" s="17">
        <v>63</v>
      </c>
      <c r="E4510" s="141" t="s">
        <v>9013</v>
      </c>
      <c r="F4510" s="135"/>
    </row>
    <row r="4511" spans="1:6" s="7" customFormat="1" ht="18" customHeight="1" x14ac:dyDescent="0.25">
      <c r="A4511" s="16">
        <v>23</v>
      </c>
      <c r="B4511" s="17" t="s">
        <v>8847</v>
      </c>
      <c r="C4511" s="17" t="s">
        <v>8847</v>
      </c>
      <c r="D4511" s="17">
        <v>64</v>
      </c>
      <c r="E4511" s="141" t="s">
        <v>9014</v>
      </c>
      <c r="F4511" s="135"/>
    </row>
    <row r="4512" spans="1:6" s="7" customFormat="1" ht="18" customHeight="1" x14ac:dyDescent="0.25">
      <c r="A4512" s="16">
        <v>23</v>
      </c>
      <c r="B4512" s="17" t="s">
        <v>8847</v>
      </c>
      <c r="C4512" s="17" t="s">
        <v>8847</v>
      </c>
      <c r="D4512" s="17">
        <v>69</v>
      </c>
      <c r="E4512" s="141" t="s">
        <v>9015</v>
      </c>
      <c r="F4512" s="135"/>
    </row>
    <row r="4513" spans="1:6" s="7" customFormat="1" ht="18" customHeight="1" x14ac:dyDescent="0.25">
      <c r="A4513" s="29" t="s">
        <v>5653</v>
      </c>
      <c r="B4513" s="30" t="s">
        <v>8847</v>
      </c>
      <c r="C4513" s="30" t="s">
        <v>8847</v>
      </c>
      <c r="D4513" s="30" t="s">
        <v>7567</v>
      </c>
      <c r="E4513" s="149" t="s">
        <v>8972</v>
      </c>
      <c r="F4513" s="135"/>
    </row>
    <row r="4514" spans="1:6" s="7" customFormat="1" ht="18" customHeight="1" x14ac:dyDescent="0.25">
      <c r="A4514" s="16" t="s">
        <v>5653</v>
      </c>
      <c r="B4514" s="17" t="s">
        <v>8847</v>
      </c>
      <c r="C4514" s="17" t="s">
        <v>8847</v>
      </c>
      <c r="D4514" s="17" t="s">
        <v>493</v>
      </c>
      <c r="E4514" s="141" t="s">
        <v>8973</v>
      </c>
      <c r="F4514" s="135"/>
    </row>
    <row r="4515" spans="1:6" s="7" customFormat="1" ht="18" customHeight="1" x14ac:dyDescent="0.25">
      <c r="A4515" s="16" t="s">
        <v>5653</v>
      </c>
      <c r="B4515" s="17" t="s">
        <v>8847</v>
      </c>
      <c r="C4515" s="17" t="s">
        <v>8847</v>
      </c>
      <c r="D4515" s="17" t="s">
        <v>729</v>
      </c>
      <c r="E4515" s="141" t="s">
        <v>8974</v>
      </c>
      <c r="F4515" s="135"/>
    </row>
    <row r="4516" spans="1:6" s="7" customFormat="1" ht="18" customHeight="1" x14ac:dyDescent="0.25">
      <c r="A4516" s="16" t="s">
        <v>5653</v>
      </c>
      <c r="B4516" s="17" t="s">
        <v>8847</v>
      </c>
      <c r="C4516" s="17" t="s">
        <v>8847</v>
      </c>
      <c r="D4516" s="17" t="s">
        <v>1698</v>
      </c>
      <c r="E4516" s="141" t="s">
        <v>8975</v>
      </c>
      <c r="F4516" s="135"/>
    </row>
    <row r="4517" spans="1:6" s="7" customFormat="1" ht="18" customHeight="1" x14ac:dyDescent="0.25">
      <c r="A4517" s="16" t="s">
        <v>5653</v>
      </c>
      <c r="B4517" s="17" t="s">
        <v>8847</v>
      </c>
      <c r="C4517" s="17" t="s">
        <v>8847</v>
      </c>
      <c r="D4517" s="17" t="s">
        <v>1700</v>
      </c>
      <c r="E4517" s="141" t="s">
        <v>6403</v>
      </c>
      <c r="F4517" s="135"/>
    </row>
    <row r="4518" spans="1:6" s="7" customFormat="1" ht="18" customHeight="1" x14ac:dyDescent="0.25">
      <c r="A4518" s="16" t="s">
        <v>5653</v>
      </c>
      <c r="B4518" s="17" t="s">
        <v>8847</v>
      </c>
      <c r="C4518" s="17" t="s">
        <v>8847</v>
      </c>
      <c r="D4518" s="17" t="s">
        <v>1702</v>
      </c>
      <c r="E4518" s="141" t="s">
        <v>2009</v>
      </c>
      <c r="F4518" s="135"/>
    </row>
    <row r="4519" spans="1:6" s="7" customFormat="1" ht="18" customHeight="1" x14ac:dyDescent="0.25">
      <c r="A4519" s="14" t="s">
        <v>5653</v>
      </c>
      <c r="B4519" s="15" t="s">
        <v>8847</v>
      </c>
      <c r="C4519" s="15" t="s">
        <v>1331</v>
      </c>
      <c r="D4519" s="15" t="s">
        <v>9563</v>
      </c>
      <c r="E4519" s="120" t="s">
        <v>5868</v>
      </c>
      <c r="F4519" s="135"/>
    </row>
    <row r="4520" spans="1:6" s="7" customFormat="1" ht="18" customHeight="1" x14ac:dyDescent="0.25">
      <c r="A4520" s="22" t="s">
        <v>5653</v>
      </c>
      <c r="B4520" s="23" t="s">
        <v>8847</v>
      </c>
      <c r="C4520" s="23" t="s">
        <v>1331</v>
      </c>
      <c r="D4520" s="23" t="s">
        <v>3002</v>
      </c>
      <c r="E4520" s="146" t="s">
        <v>8553</v>
      </c>
      <c r="F4520" s="135"/>
    </row>
    <row r="4521" spans="1:6" s="7" customFormat="1" ht="18" customHeight="1" x14ac:dyDescent="0.25">
      <c r="A4521" s="16" t="s">
        <v>5653</v>
      </c>
      <c r="B4521" s="17" t="s">
        <v>8847</v>
      </c>
      <c r="C4521" s="17" t="s">
        <v>1331</v>
      </c>
      <c r="D4521" s="17" t="s">
        <v>597</v>
      </c>
      <c r="E4521" s="141" t="s">
        <v>2011</v>
      </c>
      <c r="F4521" s="135"/>
    </row>
    <row r="4522" spans="1:6" s="7" customFormat="1" ht="18" customHeight="1" x14ac:dyDescent="0.25">
      <c r="A4522" s="16" t="s">
        <v>5653</v>
      </c>
      <c r="B4522" s="17" t="s">
        <v>8847</v>
      </c>
      <c r="C4522" s="17" t="s">
        <v>1331</v>
      </c>
      <c r="D4522" s="17" t="s">
        <v>2997</v>
      </c>
      <c r="E4522" s="141" t="s">
        <v>2012</v>
      </c>
      <c r="F4522" s="135"/>
    </row>
    <row r="4523" spans="1:6" s="7" customFormat="1" ht="18" customHeight="1" x14ac:dyDescent="0.25">
      <c r="A4523" s="16" t="s">
        <v>5653</v>
      </c>
      <c r="B4523" s="17" t="s">
        <v>8847</v>
      </c>
      <c r="C4523" s="17" t="s">
        <v>1331</v>
      </c>
      <c r="D4523" s="17" t="s">
        <v>3905</v>
      </c>
      <c r="E4523" s="141" t="s">
        <v>2898</v>
      </c>
      <c r="F4523" s="135"/>
    </row>
    <row r="4524" spans="1:6" s="7" customFormat="1" ht="18" customHeight="1" x14ac:dyDescent="0.25">
      <c r="A4524" s="16" t="s">
        <v>5653</v>
      </c>
      <c r="B4524" s="17" t="s">
        <v>8847</v>
      </c>
      <c r="C4524" s="17" t="s">
        <v>1331</v>
      </c>
      <c r="D4524" s="17" t="s">
        <v>2117</v>
      </c>
      <c r="E4524" s="141" t="s">
        <v>2899</v>
      </c>
      <c r="F4524" s="135"/>
    </row>
    <row r="4525" spans="1:6" s="7" customFormat="1" ht="18" customHeight="1" x14ac:dyDescent="0.25">
      <c r="A4525" s="16" t="s">
        <v>5653</v>
      </c>
      <c r="B4525" s="17" t="s">
        <v>8847</v>
      </c>
      <c r="C4525" s="17" t="s">
        <v>1331</v>
      </c>
      <c r="D4525" s="17" t="s">
        <v>2119</v>
      </c>
      <c r="E4525" s="141" t="s">
        <v>2900</v>
      </c>
      <c r="F4525" s="135"/>
    </row>
    <row r="4526" spans="1:6" s="7" customFormat="1" ht="18" customHeight="1" x14ac:dyDescent="0.25">
      <c r="A4526" s="22" t="s">
        <v>5653</v>
      </c>
      <c r="B4526" s="23" t="s">
        <v>8847</v>
      </c>
      <c r="C4526" s="23" t="s">
        <v>1331</v>
      </c>
      <c r="D4526" s="23" t="s">
        <v>7388</v>
      </c>
      <c r="E4526" s="146" t="s">
        <v>9448</v>
      </c>
      <c r="F4526" s="135"/>
    </row>
    <row r="4527" spans="1:6" s="7" customFormat="1" ht="18" customHeight="1" x14ac:dyDescent="0.25">
      <c r="A4527" s="16" t="s">
        <v>5653</v>
      </c>
      <c r="B4527" s="17" t="s">
        <v>8847</v>
      </c>
      <c r="C4527" s="17" t="s">
        <v>1331</v>
      </c>
      <c r="D4527" s="17" t="s">
        <v>6519</v>
      </c>
      <c r="E4527" s="141" t="s">
        <v>4170</v>
      </c>
      <c r="F4527" s="135"/>
    </row>
    <row r="4528" spans="1:6" s="7" customFormat="1" ht="18" customHeight="1" x14ac:dyDescent="0.25">
      <c r="A4528" s="16" t="s">
        <v>5653</v>
      </c>
      <c r="B4528" s="17" t="s">
        <v>8847</v>
      </c>
      <c r="C4528" s="17" t="s">
        <v>1331</v>
      </c>
      <c r="D4528" s="17" t="s">
        <v>6521</v>
      </c>
      <c r="E4528" s="141" t="s">
        <v>4171</v>
      </c>
      <c r="F4528" s="135"/>
    </row>
    <row r="4529" spans="1:6" s="7" customFormat="1" ht="18" customHeight="1" x14ac:dyDescent="0.25">
      <c r="A4529" s="16" t="s">
        <v>5653</v>
      </c>
      <c r="B4529" s="17" t="s">
        <v>8847</v>
      </c>
      <c r="C4529" s="17" t="s">
        <v>1331</v>
      </c>
      <c r="D4529" s="17" t="s">
        <v>5653</v>
      </c>
      <c r="E4529" s="141" t="s">
        <v>7095</v>
      </c>
      <c r="F4529" s="135"/>
    </row>
    <row r="4530" spans="1:6" s="7" customFormat="1" ht="18" customHeight="1" x14ac:dyDescent="0.25">
      <c r="A4530" s="16" t="s">
        <v>5653</v>
      </c>
      <c r="B4530" s="17" t="s">
        <v>8847</v>
      </c>
      <c r="C4530" s="17" t="s">
        <v>1331</v>
      </c>
      <c r="D4530" s="17" t="s">
        <v>4783</v>
      </c>
      <c r="E4530" s="141" t="s">
        <v>3577</v>
      </c>
      <c r="F4530" s="135"/>
    </row>
    <row r="4531" spans="1:6" s="7" customFormat="1" ht="18" customHeight="1" thickBot="1" x14ac:dyDescent="0.3">
      <c r="A4531" s="76" t="s">
        <v>5653</v>
      </c>
      <c r="B4531" s="77" t="s">
        <v>8847</v>
      </c>
      <c r="C4531" s="77" t="s">
        <v>1331</v>
      </c>
      <c r="D4531" s="77" t="s">
        <v>1218</v>
      </c>
      <c r="E4531" s="157" t="s">
        <v>3578</v>
      </c>
      <c r="F4531" s="135"/>
    </row>
    <row r="4532" spans="1:6" s="7" customFormat="1" ht="18" customHeight="1" x14ac:dyDescent="0.25">
      <c r="A4532" s="78" t="s">
        <v>5653</v>
      </c>
      <c r="B4532" s="79" t="s">
        <v>8847</v>
      </c>
      <c r="C4532" s="79" t="s">
        <v>1331</v>
      </c>
      <c r="D4532" s="79" t="s">
        <v>1220</v>
      </c>
      <c r="E4532" s="158" t="s">
        <v>3579</v>
      </c>
      <c r="F4532" s="135"/>
    </row>
    <row r="4533" spans="1:6" s="7" customFormat="1" ht="18" customHeight="1" x14ac:dyDescent="0.25">
      <c r="A4533" s="16" t="s">
        <v>5653</v>
      </c>
      <c r="B4533" s="17" t="s">
        <v>8847</v>
      </c>
      <c r="C4533" s="17" t="s">
        <v>1331</v>
      </c>
      <c r="D4533" s="17" t="s">
        <v>3907</v>
      </c>
      <c r="E4533" s="141" t="s">
        <v>3580</v>
      </c>
      <c r="F4533" s="135"/>
    </row>
    <row r="4534" spans="1:6" s="7" customFormat="1" ht="18" customHeight="1" x14ac:dyDescent="0.25">
      <c r="A4534" s="16" t="s">
        <v>5653</v>
      </c>
      <c r="B4534" s="17" t="s">
        <v>8847</v>
      </c>
      <c r="C4534" s="17" t="s">
        <v>1331</v>
      </c>
      <c r="D4534" s="17" t="s">
        <v>3909</v>
      </c>
      <c r="E4534" s="141" t="s">
        <v>3581</v>
      </c>
      <c r="F4534" s="135"/>
    </row>
    <row r="4535" spans="1:6" s="7" customFormat="1" ht="18" customHeight="1" x14ac:dyDescent="0.25">
      <c r="A4535" s="16" t="s">
        <v>5653</v>
      </c>
      <c r="B4535" s="17" t="s">
        <v>8847</v>
      </c>
      <c r="C4535" s="17" t="s">
        <v>1331</v>
      </c>
      <c r="D4535" s="17" t="s">
        <v>3911</v>
      </c>
      <c r="E4535" s="141" t="s">
        <v>4476</v>
      </c>
      <c r="F4535" s="135"/>
    </row>
    <row r="4536" spans="1:6" s="7" customFormat="1" ht="18" customHeight="1" x14ac:dyDescent="0.25">
      <c r="A4536" s="16" t="s">
        <v>5653</v>
      </c>
      <c r="B4536" s="17" t="s">
        <v>8847</v>
      </c>
      <c r="C4536" s="17" t="s">
        <v>1331</v>
      </c>
      <c r="D4536" s="17" t="s">
        <v>3913</v>
      </c>
      <c r="E4536" s="141" t="s">
        <v>4477</v>
      </c>
      <c r="F4536" s="135"/>
    </row>
    <row r="4537" spans="1:6" s="7" customFormat="1" ht="18" customHeight="1" x14ac:dyDescent="0.25">
      <c r="A4537" s="16" t="s">
        <v>5653</v>
      </c>
      <c r="B4537" s="17" t="s">
        <v>8847</v>
      </c>
      <c r="C4537" s="17" t="s">
        <v>1331</v>
      </c>
      <c r="D4537" s="17" t="s">
        <v>9833</v>
      </c>
      <c r="E4537" s="141" t="s">
        <v>2763</v>
      </c>
      <c r="F4537" s="135"/>
    </row>
    <row r="4538" spans="1:6" s="7" customFormat="1" ht="18" customHeight="1" x14ac:dyDescent="0.25">
      <c r="A4538" s="14" t="s">
        <v>5653</v>
      </c>
      <c r="B4538" s="15" t="s">
        <v>8847</v>
      </c>
      <c r="C4538" s="15" t="s">
        <v>6254</v>
      </c>
      <c r="D4538" s="15" t="s">
        <v>9563</v>
      </c>
      <c r="E4538" s="120" t="s">
        <v>2764</v>
      </c>
      <c r="F4538" s="135"/>
    </row>
    <row r="4539" spans="1:6" s="7" customFormat="1" ht="18" customHeight="1" x14ac:dyDescent="0.25">
      <c r="A4539" s="22" t="s">
        <v>5653</v>
      </c>
      <c r="B4539" s="23" t="s">
        <v>8847</v>
      </c>
      <c r="C4539" s="23" t="s">
        <v>6254</v>
      </c>
      <c r="D4539" s="23" t="s">
        <v>3002</v>
      </c>
      <c r="E4539" s="146" t="s">
        <v>2765</v>
      </c>
      <c r="F4539" s="135"/>
    </row>
    <row r="4540" spans="1:6" s="7" customFormat="1" ht="18" customHeight="1" x14ac:dyDescent="0.25">
      <c r="A4540" s="16" t="s">
        <v>5653</v>
      </c>
      <c r="B4540" s="17" t="s">
        <v>8847</v>
      </c>
      <c r="C4540" s="17" t="s">
        <v>6254</v>
      </c>
      <c r="D4540" s="17" t="s">
        <v>597</v>
      </c>
      <c r="E4540" s="141" t="s">
        <v>1881</v>
      </c>
      <c r="F4540" s="135"/>
    </row>
    <row r="4541" spans="1:6" s="7" customFormat="1" ht="18" customHeight="1" x14ac:dyDescent="0.25">
      <c r="A4541" s="16" t="s">
        <v>5653</v>
      </c>
      <c r="B4541" s="17" t="s">
        <v>8847</v>
      </c>
      <c r="C4541" s="17" t="s">
        <v>6254</v>
      </c>
      <c r="D4541" s="17" t="s">
        <v>2997</v>
      </c>
      <c r="E4541" s="141" t="s">
        <v>4729</v>
      </c>
      <c r="F4541" s="135"/>
    </row>
    <row r="4542" spans="1:6" s="7" customFormat="1" ht="18" customHeight="1" x14ac:dyDescent="0.25">
      <c r="A4542" s="16" t="s">
        <v>5653</v>
      </c>
      <c r="B4542" s="17" t="s">
        <v>8847</v>
      </c>
      <c r="C4542" s="17" t="s">
        <v>6254</v>
      </c>
      <c r="D4542" s="17" t="s">
        <v>3905</v>
      </c>
      <c r="E4542" s="141" t="s">
        <v>4730</v>
      </c>
      <c r="F4542" s="135"/>
    </row>
    <row r="4543" spans="1:6" s="7" customFormat="1" ht="18" customHeight="1" x14ac:dyDescent="0.25">
      <c r="A4543" s="16" t="s">
        <v>5653</v>
      </c>
      <c r="B4543" s="17" t="s">
        <v>8847</v>
      </c>
      <c r="C4543" s="17" t="s">
        <v>6254</v>
      </c>
      <c r="D4543" s="17" t="s">
        <v>2117</v>
      </c>
      <c r="E4543" s="141" t="s">
        <v>3846</v>
      </c>
      <c r="F4543" s="135"/>
    </row>
    <row r="4544" spans="1:6" s="7" customFormat="1" ht="18" customHeight="1" x14ac:dyDescent="0.25">
      <c r="A4544" s="16" t="s">
        <v>5653</v>
      </c>
      <c r="B4544" s="17" t="s">
        <v>8847</v>
      </c>
      <c r="C4544" s="17" t="s">
        <v>6254</v>
      </c>
      <c r="D4544" s="17" t="s">
        <v>2119</v>
      </c>
      <c r="E4544" s="141" t="s">
        <v>3847</v>
      </c>
      <c r="F4544" s="135"/>
    </row>
    <row r="4545" spans="1:6" s="7" customFormat="1" ht="18" customHeight="1" x14ac:dyDescent="0.25">
      <c r="A4545" s="22" t="s">
        <v>5653</v>
      </c>
      <c r="B4545" s="23" t="s">
        <v>8847</v>
      </c>
      <c r="C4545" s="23" t="s">
        <v>6254</v>
      </c>
      <c r="D4545" s="23" t="s">
        <v>7388</v>
      </c>
      <c r="E4545" s="146" t="s">
        <v>3848</v>
      </c>
      <c r="F4545" s="135"/>
    </row>
    <row r="4546" spans="1:6" s="7" customFormat="1" ht="18" customHeight="1" x14ac:dyDescent="0.25">
      <c r="A4546" s="16" t="s">
        <v>5653</v>
      </c>
      <c r="B4546" s="17" t="s">
        <v>8847</v>
      </c>
      <c r="C4546" s="17" t="s">
        <v>6254</v>
      </c>
      <c r="D4546" s="17" t="s">
        <v>6519</v>
      </c>
      <c r="E4546" s="141" t="s">
        <v>3849</v>
      </c>
      <c r="F4546" s="135"/>
    </row>
    <row r="4547" spans="1:6" s="7" customFormat="1" ht="18" customHeight="1" x14ac:dyDescent="0.25">
      <c r="A4547" s="16" t="s">
        <v>5653</v>
      </c>
      <c r="B4547" s="17" t="s">
        <v>8847</v>
      </c>
      <c r="C4547" s="17" t="s">
        <v>6254</v>
      </c>
      <c r="D4547" s="17" t="s">
        <v>6521</v>
      </c>
      <c r="E4547" s="141" t="s">
        <v>2138</v>
      </c>
      <c r="F4547" s="135"/>
    </row>
    <row r="4548" spans="1:6" s="7" customFormat="1" ht="18" customHeight="1" x14ac:dyDescent="0.25">
      <c r="A4548" s="16" t="s">
        <v>5653</v>
      </c>
      <c r="B4548" s="17" t="s">
        <v>8847</v>
      </c>
      <c r="C4548" s="17" t="s">
        <v>6254</v>
      </c>
      <c r="D4548" s="17" t="s">
        <v>5653</v>
      </c>
      <c r="E4548" s="141" t="s">
        <v>2139</v>
      </c>
      <c r="F4548" s="135"/>
    </row>
    <row r="4549" spans="1:6" s="7" customFormat="1" ht="18" customHeight="1" x14ac:dyDescent="0.25">
      <c r="A4549" s="16" t="s">
        <v>5653</v>
      </c>
      <c r="B4549" s="17" t="s">
        <v>8847</v>
      </c>
      <c r="C4549" s="17" t="s">
        <v>6254</v>
      </c>
      <c r="D4549" s="17" t="s">
        <v>4783</v>
      </c>
      <c r="E4549" s="141" t="s">
        <v>1430</v>
      </c>
      <c r="F4549" s="135"/>
    </row>
    <row r="4550" spans="1:6" s="7" customFormat="1" ht="18" customHeight="1" x14ac:dyDescent="0.25">
      <c r="A4550" s="16" t="s">
        <v>5653</v>
      </c>
      <c r="B4550" s="17" t="s">
        <v>8847</v>
      </c>
      <c r="C4550" s="17" t="s">
        <v>6254</v>
      </c>
      <c r="D4550" s="17" t="s">
        <v>1218</v>
      </c>
      <c r="E4550" s="141" t="s">
        <v>3838</v>
      </c>
      <c r="F4550" s="135"/>
    </row>
    <row r="4551" spans="1:6" s="7" customFormat="1" ht="18" customHeight="1" x14ac:dyDescent="0.25">
      <c r="A4551" s="22" t="s">
        <v>5653</v>
      </c>
      <c r="B4551" s="23" t="s">
        <v>8847</v>
      </c>
      <c r="C4551" s="23" t="s">
        <v>6254</v>
      </c>
      <c r="D4551" s="23" t="s">
        <v>1220</v>
      </c>
      <c r="E4551" s="146" t="s">
        <v>2384</v>
      </c>
      <c r="F4551" s="135"/>
    </row>
    <row r="4552" spans="1:6" s="7" customFormat="1" ht="18" customHeight="1" x14ac:dyDescent="0.25">
      <c r="A4552" s="16" t="s">
        <v>5653</v>
      </c>
      <c r="B4552" s="17" t="s">
        <v>8847</v>
      </c>
      <c r="C4552" s="17" t="s">
        <v>6254</v>
      </c>
      <c r="D4552" s="17" t="s">
        <v>3907</v>
      </c>
      <c r="E4552" s="141" t="s">
        <v>2385</v>
      </c>
      <c r="F4552" s="135"/>
    </row>
    <row r="4553" spans="1:6" s="7" customFormat="1" ht="18" customHeight="1" x14ac:dyDescent="0.25">
      <c r="A4553" s="16" t="s">
        <v>5653</v>
      </c>
      <c r="B4553" s="17" t="s">
        <v>8847</v>
      </c>
      <c r="C4553" s="17" t="s">
        <v>6254</v>
      </c>
      <c r="D4553" s="17" t="s">
        <v>3909</v>
      </c>
      <c r="E4553" s="141" t="s">
        <v>2386</v>
      </c>
      <c r="F4553" s="135"/>
    </row>
    <row r="4554" spans="1:6" s="7" customFormat="1" ht="18" customHeight="1" x14ac:dyDescent="0.25">
      <c r="A4554" s="16" t="s">
        <v>5653</v>
      </c>
      <c r="B4554" s="17" t="s">
        <v>8847</v>
      </c>
      <c r="C4554" s="17" t="s">
        <v>6254</v>
      </c>
      <c r="D4554" s="17" t="s">
        <v>3911</v>
      </c>
      <c r="E4554" s="141" t="s">
        <v>2387</v>
      </c>
      <c r="F4554" s="135"/>
    </row>
    <row r="4555" spans="1:6" s="7" customFormat="1" ht="18" customHeight="1" x14ac:dyDescent="0.25">
      <c r="A4555" s="16" t="s">
        <v>5653</v>
      </c>
      <c r="B4555" s="17" t="s">
        <v>8847</v>
      </c>
      <c r="C4555" s="17" t="s">
        <v>6254</v>
      </c>
      <c r="D4555" s="17" t="s">
        <v>3913</v>
      </c>
      <c r="E4555" s="141" t="s">
        <v>2283</v>
      </c>
      <c r="F4555" s="135"/>
    </row>
    <row r="4556" spans="1:6" s="7" customFormat="1" ht="18" customHeight="1" x14ac:dyDescent="0.25">
      <c r="A4556" s="16" t="s">
        <v>5653</v>
      </c>
      <c r="B4556" s="17" t="s">
        <v>8847</v>
      </c>
      <c r="C4556" s="17" t="s">
        <v>6254</v>
      </c>
      <c r="D4556" s="17" t="s">
        <v>9833</v>
      </c>
      <c r="E4556" s="141" t="s">
        <v>2968</v>
      </c>
      <c r="F4556" s="135"/>
    </row>
    <row r="4557" spans="1:6" s="7" customFormat="1" ht="18" customHeight="1" x14ac:dyDescent="0.25">
      <c r="A4557" s="12">
        <v>23</v>
      </c>
      <c r="B4557" s="13" t="s">
        <v>1331</v>
      </c>
      <c r="C4557" s="13" t="s">
        <v>2998</v>
      </c>
      <c r="D4557" s="13" t="s">
        <v>9563</v>
      </c>
      <c r="E4557" s="140" t="s">
        <v>3869</v>
      </c>
      <c r="F4557" s="135"/>
    </row>
    <row r="4558" spans="1:6" s="7" customFormat="1" ht="18" customHeight="1" x14ac:dyDescent="0.25">
      <c r="A4558" s="14">
        <v>23</v>
      </c>
      <c r="B4558" s="15" t="s">
        <v>1331</v>
      </c>
      <c r="C4558" s="15" t="s">
        <v>598</v>
      </c>
      <c r="D4558" s="15" t="s">
        <v>9563</v>
      </c>
      <c r="E4558" s="120" t="s">
        <v>3870</v>
      </c>
      <c r="F4558" s="135"/>
    </row>
    <row r="4559" spans="1:6" s="7" customFormat="1" ht="18" customHeight="1" x14ac:dyDescent="0.25">
      <c r="A4559" s="22">
        <v>23</v>
      </c>
      <c r="B4559" s="23" t="s">
        <v>1331</v>
      </c>
      <c r="C4559" s="23" t="s">
        <v>598</v>
      </c>
      <c r="D4559" s="23" t="s">
        <v>3002</v>
      </c>
      <c r="E4559" s="146" t="s">
        <v>4753</v>
      </c>
      <c r="F4559" s="135"/>
    </row>
    <row r="4560" spans="1:6" s="7" customFormat="1" ht="18" customHeight="1" x14ac:dyDescent="0.25">
      <c r="A4560" s="16">
        <v>23</v>
      </c>
      <c r="B4560" s="17" t="s">
        <v>1331</v>
      </c>
      <c r="C4560" s="17" t="s">
        <v>598</v>
      </c>
      <c r="D4560" s="17" t="s">
        <v>597</v>
      </c>
      <c r="E4560" s="141" t="s">
        <v>5623</v>
      </c>
      <c r="F4560" s="135"/>
    </row>
    <row r="4561" spans="1:6" s="7" customFormat="1" ht="18" customHeight="1" x14ac:dyDescent="0.25">
      <c r="A4561" s="16">
        <v>23</v>
      </c>
      <c r="B4561" s="17" t="s">
        <v>1331</v>
      </c>
      <c r="C4561" s="17" t="s">
        <v>598</v>
      </c>
      <c r="D4561" s="17" t="s">
        <v>2997</v>
      </c>
      <c r="E4561" s="141" t="s">
        <v>7370</v>
      </c>
      <c r="F4561" s="135"/>
    </row>
    <row r="4562" spans="1:6" s="7" customFormat="1" ht="18" customHeight="1" x14ac:dyDescent="0.25">
      <c r="A4562" s="16">
        <v>23</v>
      </c>
      <c r="B4562" s="17" t="s">
        <v>1331</v>
      </c>
      <c r="C4562" s="17" t="s">
        <v>598</v>
      </c>
      <c r="D4562" s="17" t="s">
        <v>3905</v>
      </c>
      <c r="E4562" s="141" t="s">
        <v>7371</v>
      </c>
      <c r="F4562" s="135"/>
    </row>
    <row r="4563" spans="1:6" s="7" customFormat="1" ht="18" customHeight="1" x14ac:dyDescent="0.25">
      <c r="A4563" s="16">
        <v>23</v>
      </c>
      <c r="B4563" s="17" t="s">
        <v>1331</v>
      </c>
      <c r="C4563" s="17" t="s">
        <v>598</v>
      </c>
      <c r="D4563" s="17" t="s">
        <v>2117</v>
      </c>
      <c r="E4563" s="141" t="s">
        <v>7372</v>
      </c>
      <c r="F4563" s="135"/>
    </row>
    <row r="4564" spans="1:6" s="7" customFormat="1" ht="18" customHeight="1" x14ac:dyDescent="0.25">
      <c r="A4564" s="16">
        <v>23</v>
      </c>
      <c r="B4564" s="17" t="s">
        <v>1331</v>
      </c>
      <c r="C4564" s="17" t="s">
        <v>598</v>
      </c>
      <c r="D4564" s="17" t="s">
        <v>2119</v>
      </c>
      <c r="E4564" s="141" t="s">
        <v>8265</v>
      </c>
      <c r="F4564" s="135"/>
    </row>
    <row r="4565" spans="1:6" s="7" customFormat="1" ht="18" customHeight="1" x14ac:dyDescent="0.25">
      <c r="A4565" s="22">
        <v>23</v>
      </c>
      <c r="B4565" s="23" t="s">
        <v>1331</v>
      </c>
      <c r="C4565" s="23" t="s">
        <v>598</v>
      </c>
      <c r="D4565" s="23" t="s">
        <v>7388</v>
      </c>
      <c r="E4565" s="146" t="s">
        <v>8266</v>
      </c>
      <c r="F4565" s="135"/>
    </row>
    <row r="4566" spans="1:6" s="7" customFormat="1" ht="18" customHeight="1" x14ac:dyDescent="0.25">
      <c r="A4566" s="16">
        <v>23</v>
      </c>
      <c r="B4566" s="17" t="s">
        <v>1331</v>
      </c>
      <c r="C4566" s="17" t="s">
        <v>598</v>
      </c>
      <c r="D4566" s="17" t="s">
        <v>6519</v>
      </c>
      <c r="E4566" s="141" t="s">
        <v>8267</v>
      </c>
      <c r="F4566" s="135"/>
    </row>
    <row r="4567" spans="1:6" s="7" customFormat="1" ht="18" customHeight="1" x14ac:dyDescent="0.25">
      <c r="A4567" s="16">
        <v>23</v>
      </c>
      <c r="B4567" s="17" t="s">
        <v>1331</v>
      </c>
      <c r="C4567" s="17" t="s">
        <v>598</v>
      </c>
      <c r="D4567" s="17" t="s">
        <v>6521</v>
      </c>
      <c r="E4567" s="141" t="s">
        <v>6508</v>
      </c>
      <c r="F4567" s="135"/>
    </row>
    <row r="4568" spans="1:6" s="7" customFormat="1" ht="18" customHeight="1" x14ac:dyDescent="0.25">
      <c r="A4568" s="16">
        <v>23</v>
      </c>
      <c r="B4568" s="17" t="s">
        <v>1331</v>
      </c>
      <c r="C4568" s="17" t="s">
        <v>598</v>
      </c>
      <c r="D4568" s="17" t="s">
        <v>5653</v>
      </c>
      <c r="E4568" s="141" t="s">
        <v>6509</v>
      </c>
      <c r="F4568" s="135"/>
    </row>
    <row r="4569" spans="1:6" s="7" customFormat="1" ht="18" customHeight="1" x14ac:dyDescent="0.25">
      <c r="A4569" s="16">
        <v>23</v>
      </c>
      <c r="B4569" s="17" t="s">
        <v>1331</v>
      </c>
      <c r="C4569" s="17" t="s">
        <v>598</v>
      </c>
      <c r="D4569" s="17" t="s">
        <v>4783</v>
      </c>
      <c r="E4569" s="141" t="s">
        <v>4778</v>
      </c>
      <c r="F4569" s="135"/>
    </row>
    <row r="4570" spans="1:6" s="7" customFormat="1" ht="18" customHeight="1" x14ac:dyDescent="0.25">
      <c r="A4570" s="16">
        <v>23</v>
      </c>
      <c r="B4570" s="17" t="s">
        <v>1331</v>
      </c>
      <c r="C4570" s="17" t="s">
        <v>598</v>
      </c>
      <c r="D4570" s="17" t="s">
        <v>1218</v>
      </c>
      <c r="E4570" s="141" t="s">
        <v>4794</v>
      </c>
      <c r="F4570" s="135"/>
    </row>
    <row r="4571" spans="1:6" s="7" customFormat="1" ht="18" customHeight="1" x14ac:dyDescent="0.25">
      <c r="A4571" s="22">
        <v>23</v>
      </c>
      <c r="B4571" s="23" t="s">
        <v>1331</v>
      </c>
      <c r="C4571" s="23" t="s">
        <v>598</v>
      </c>
      <c r="D4571" s="23" t="s">
        <v>1220</v>
      </c>
      <c r="E4571" s="146" t="s">
        <v>4795</v>
      </c>
      <c r="F4571" s="135"/>
    </row>
    <row r="4572" spans="1:6" s="7" customFormat="1" ht="18" customHeight="1" x14ac:dyDescent="0.25">
      <c r="A4572" s="16">
        <v>23</v>
      </c>
      <c r="B4572" s="17" t="s">
        <v>1331</v>
      </c>
      <c r="C4572" s="17" t="s">
        <v>598</v>
      </c>
      <c r="D4572" s="17" t="s">
        <v>3907</v>
      </c>
      <c r="E4572" s="141" t="s">
        <v>3918</v>
      </c>
      <c r="F4572" s="135"/>
    </row>
    <row r="4573" spans="1:6" s="7" customFormat="1" ht="18" customHeight="1" x14ac:dyDescent="0.25">
      <c r="A4573" s="16">
        <v>23</v>
      </c>
      <c r="B4573" s="17" t="s">
        <v>1331</v>
      </c>
      <c r="C4573" s="17" t="s">
        <v>598</v>
      </c>
      <c r="D4573" s="17" t="s">
        <v>3909</v>
      </c>
      <c r="E4573" s="141" t="s">
        <v>3919</v>
      </c>
      <c r="F4573" s="135"/>
    </row>
    <row r="4574" spans="1:6" s="7" customFormat="1" ht="18" customHeight="1" x14ac:dyDescent="0.25">
      <c r="A4574" s="16">
        <v>23</v>
      </c>
      <c r="B4574" s="17" t="s">
        <v>1331</v>
      </c>
      <c r="C4574" s="17" t="s">
        <v>598</v>
      </c>
      <c r="D4574" s="17" t="s">
        <v>3911</v>
      </c>
      <c r="E4574" s="141" t="s">
        <v>3920</v>
      </c>
      <c r="F4574" s="135"/>
    </row>
    <row r="4575" spans="1:6" s="7" customFormat="1" ht="18" customHeight="1" x14ac:dyDescent="0.25">
      <c r="A4575" s="16">
        <v>23</v>
      </c>
      <c r="B4575" s="17" t="s">
        <v>1331</v>
      </c>
      <c r="C4575" s="17" t="s">
        <v>598</v>
      </c>
      <c r="D4575" s="17" t="s">
        <v>3913</v>
      </c>
      <c r="E4575" s="141" t="s">
        <v>10142</v>
      </c>
      <c r="F4575" s="135"/>
    </row>
    <row r="4576" spans="1:6" s="7" customFormat="1" ht="18" customHeight="1" x14ac:dyDescent="0.25">
      <c r="A4576" s="16">
        <v>23</v>
      </c>
      <c r="B4576" s="17" t="s">
        <v>1331</v>
      </c>
      <c r="C4576" s="17" t="s">
        <v>598</v>
      </c>
      <c r="D4576" s="17" t="s">
        <v>9833</v>
      </c>
      <c r="E4576" s="141" t="s">
        <v>9228</v>
      </c>
      <c r="F4576" s="135"/>
    </row>
    <row r="4577" spans="1:6" s="7" customFormat="1" ht="18" customHeight="1" x14ac:dyDescent="0.25">
      <c r="A4577" s="22">
        <v>23</v>
      </c>
      <c r="B4577" s="23" t="s">
        <v>1331</v>
      </c>
      <c r="C4577" s="23" t="s">
        <v>598</v>
      </c>
      <c r="D4577" s="23" t="s">
        <v>9835</v>
      </c>
      <c r="E4577" s="146" t="s">
        <v>325</v>
      </c>
      <c r="F4577" s="135"/>
    </row>
    <row r="4578" spans="1:6" s="7" customFormat="1" ht="18" customHeight="1" x14ac:dyDescent="0.25">
      <c r="A4578" s="16">
        <v>23</v>
      </c>
      <c r="B4578" s="17" t="s">
        <v>1331</v>
      </c>
      <c r="C4578" s="17" t="s">
        <v>598</v>
      </c>
      <c r="D4578" s="17" t="s">
        <v>9837</v>
      </c>
      <c r="E4578" s="141" t="s">
        <v>322</v>
      </c>
      <c r="F4578" s="135"/>
    </row>
    <row r="4579" spans="1:6" s="7" customFormat="1" ht="18" customHeight="1" x14ac:dyDescent="0.25">
      <c r="A4579" s="16">
        <v>23</v>
      </c>
      <c r="B4579" s="17" t="s">
        <v>1331</v>
      </c>
      <c r="C4579" s="17" t="s">
        <v>598</v>
      </c>
      <c r="D4579" s="17" t="s">
        <v>9164</v>
      </c>
      <c r="E4579" s="141" t="s">
        <v>323</v>
      </c>
      <c r="F4579" s="135"/>
    </row>
    <row r="4580" spans="1:6" s="7" customFormat="1" ht="18" customHeight="1" x14ac:dyDescent="0.25">
      <c r="A4580" s="16">
        <v>23</v>
      </c>
      <c r="B4580" s="17" t="s">
        <v>1331</v>
      </c>
      <c r="C4580" s="17" t="s">
        <v>598</v>
      </c>
      <c r="D4580" s="17" t="s">
        <v>3056</v>
      </c>
      <c r="E4580" s="141" t="s">
        <v>324</v>
      </c>
      <c r="F4580" s="135"/>
    </row>
    <row r="4581" spans="1:6" s="7" customFormat="1" ht="18" customHeight="1" x14ac:dyDescent="0.25">
      <c r="A4581" s="16">
        <v>23</v>
      </c>
      <c r="B4581" s="17" t="s">
        <v>1331</v>
      </c>
      <c r="C4581" s="17" t="s">
        <v>598</v>
      </c>
      <c r="D4581" s="17" t="s">
        <v>7349</v>
      </c>
      <c r="E4581" s="141" t="s">
        <v>1520</v>
      </c>
      <c r="F4581" s="135"/>
    </row>
    <row r="4582" spans="1:6" s="7" customFormat="1" ht="18" customHeight="1" x14ac:dyDescent="0.25">
      <c r="A4582" s="16">
        <v>23</v>
      </c>
      <c r="B4582" s="17" t="s">
        <v>1331</v>
      </c>
      <c r="C4582" s="17" t="s">
        <v>598</v>
      </c>
      <c r="D4582" s="17" t="s">
        <v>7954</v>
      </c>
      <c r="E4582" s="141" t="s">
        <v>1521</v>
      </c>
      <c r="F4582" s="135"/>
    </row>
    <row r="4583" spans="1:6" s="7" customFormat="1" ht="18" customHeight="1" x14ac:dyDescent="0.25">
      <c r="A4583" s="22">
        <v>23</v>
      </c>
      <c r="B4583" s="23" t="s">
        <v>1331</v>
      </c>
      <c r="C4583" s="23" t="s">
        <v>598</v>
      </c>
      <c r="D4583" s="23" t="s">
        <v>7956</v>
      </c>
      <c r="E4583" s="146" t="s">
        <v>5709</v>
      </c>
      <c r="F4583" s="135"/>
    </row>
    <row r="4584" spans="1:6" s="7" customFormat="1" ht="18" customHeight="1" x14ac:dyDescent="0.25">
      <c r="A4584" s="16">
        <v>23</v>
      </c>
      <c r="B4584" s="17" t="s">
        <v>1331</v>
      </c>
      <c r="C4584" s="17" t="s">
        <v>598</v>
      </c>
      <c r="D4584" s="17" t="s">
        <v>7068</v>
      </c>
      <c r="E4584" s="141" t="s">
        <v>5710</v>
      </c>
      <c r="F4584" s="135"/>
    </row>
    <row r="4585" spans="1:6" s="7" customFormat="1" ht="18" customHeight="1" x14ac:dyDescent="0.25">
      <c r="A4585" s="16">
        <v>23</v>
      </c>
      <c r="B4585" s="17" t="s">
        <v>1331</v>
      </c>
      <c r="C4585" s="17" t="s">
        <v>598</v>
      </c>
      <c r="D4585" s="17" t="s">
        <v>7070</v>
      </c>
      <c r="E4585" s="141" t="s">
        <v>5711</v>
      </c>
      <c r="F4585" s="135"/>
    </row>
    <row r="4586" spans="1:6" s="7" customFormat="1" ht="18" customHeight="1" x14ac:dyDescent="0.25">
      <c r="A4586" s="16">
        <v>23</v>
      </c>
      <c r="B4586" s="17" t="s">
        <v>1331</v>
      </c>
      <c r="C4586" s="17" t="s">
        <v>598</v>
      </c>
      <c r="D4586" s="17" t="s">
        <v>5612</v>
      </c>
      <c r="E4586" s="141" t="s">
        <v>643</v>
      </c>
      <c r="F4586" s="135"/>
    </row>
    <row r="4587" spans="1:6" s="7" customFormat="1" ht="18" customHeight="1" x14ac:dyDescent="0.25">
      <c r="A4587" s="16">
        <v>23</v>
      </c>
      <c r="B4587" s="17" t="s">
        <v>1331</v>
      </c>
      <c r="C4587" s="17" t="s">
        <v>598</v>
      </c>
      <c r="D4587" s="17" t="s">
        <v>7551</v>
      </c>
      <c r="E4587" s="141" t="s">
        <v>644</v>
      </c>
      <c r="F4587" s="135"/>
    </row>
    <row r="4588" spans="1:6" s="7" customFormat="1" ht="18" customHeight="1" x14ac:dyDescent="0.25">
      <c r="A4588" s="16">
        <v>23</v>
      </c>
      <c r="B4588" s="17" t="s">
        <v>1331</v>
      </c>
      <c r="C4588" s="17" t="s">
        <v>598</v>
      </c>
      <c r="D4588" s="17" t="s">
        <v>7553</v>
      </c>
      <c r="E4588" s="141" t="s">
        <v>645</v>
      </c>
      <c r="F4588" s="135"/>
    </row>
    <row r="4589" spans="1:6" s="7" customFormat="1" ht="18" customHeight="1" x14ac:dyDescent="0.25">
      <c r="A4589" s="22">
        <v>23</v>
      </c>
      <c r="B4589" s="23" t="s">
        <v>1331</v>
      </c>
      <c r="C4589" s="23" t="s">
        <v>598</v>
      </c>
      <c r="D4589" s="23" t="s">
        <v>7555</v>
      </c>
      <c r="E4589" s="146" t="s">
        <v>646</v>
      </c>
      <c r="F4589" s="135"/>
    </row>
    <row r="4590" spans="1:6" s="7" customFormat="1" ht="18" customHeight="1" x14ac:dyDescent="0.25">
      <c r="A4590" s="16">
        <v>23</v>
      </c>
      <c r="B4590" s="17" t="s">
        <v>1331</v>
      </c>
      <c r="C4590" s="17" t="s">
        <v>598</v>
      </c>
      <c r="D4590" s="17" t="s">
        <v>7557</v>
      </c>
      <c r="E4590" s="141" t="s">
        <v>647</v>
      </c>
      <c r="F4590" s="135"/>
    </row>
    <row r="4591" spans="1:6" s="7" customFormat="1" ht="18" customHeight="1" x14ac:dyDescent="0.25">
      <c r="A4591" s="16">
        <v>23</v>
      </c>
      <c r="B4591" s="17" t="s">
        <v>1331</v>
      </c>
      <c r="C4591" s="17" t="s">
        <v>598</v>
      </c>
      <c r="D4591" s="17" t="s">
        <v>7559</v>
      </c>
      <c r="E4591" s="141" t="s">
        <v>5655</v>
      </c>
      <c r="F4591" s="135"/>
    </row>
    <row r="4592" spans="1:6" s="7" customFormat="1" ht="18" customHeight="1" x14ac:dyDescent="0.25">
      <c r="A4592" s="16">
        <v>23</v>
      </c>
      <c r="B4592" s="17" t="s">
        <v>1331</v>
      </c>
      <c r="C4592" s="17" t="s">
        <v>598</v>
      </c>
      <c r="D4592" s="17" t="s">
        <v>7561</v>
      </c>
      <c r="E4592" s="141" t="s">
        <v>5656</v>
      </c>
      <c r="F4592" s="135"/>
    </row>
    <row r="4593" spans="1:6" s="7" customFormat="1" ht="18" customHeight="1" x14ac:dyDescent="0.25">
      <c r="A4593" s="16">
        <v>23</v>
      </c>
      <c r="B4593" s="17" t="s">
        <v>1331</v>
      </c>
      <c r="C4593" s="17" t="s">
        <v>598</v>
      </c>
      <c r="D4593" s="17" t="s">
        <v>7563</v>
      </c>
      <c r="E4593" s="141" t="s">
        <v>5657</v>
      </c>
      <c r="F4593" s="135"/>
    </row>
    <row r="4594" spans="1:6" s="7" customFormat="1" ht="18" customHeight="1" x14ac:dyDescent="0.25">
      <c r="A4594" s="16">
        <v>23</v>
      </c>
      <c r="B4594" s="17" t="s">
        <v>1331</v>
      </c>
      <c r="C4594" s="17" t="s">
        <v>598</v>
      </c>
      <c r="D4594" s="17" t="s">
        <v>7565</v>
      </c>
      <c r="E4594" s="141" t="s">
        <v>4787</v>
      </c>
      <c r="F4594" s="135"/>
    </row>
    <row r="4595" spans="1:6" s="7" customFormat="1" ht="18" customHeight="1" x14ac:dyDescent="0.25">
      <c r="A4595" s="29" t="s">
        <v>5653</v>
      </c>
      <c r="B4595" s="30" t="s">
        <v>1331</v>
      </c>
      <c r="C4595" s="30" t="s">
        <v>598</v>
      </c>
      <c r="D4595" s="30" t="s">
        <v>7567</v>
      </c>
      <c r="E4595" s="149" t="s">
        <v>3049</v>
      </c>
      <c r="F4595" s="135"/>
    </row>
    <row r="4596" spans="1:6" s="7" customFormat="1" ht="18" customHeight="1" x14ac:dyDescent="0.25">
      <c r="A4596" s="16" t="s">
        <v>5653</v>
      </c>
      <c r="B4596" s="17" t="s">
        <v>1331</v>
      </c>
      <c r="C4596" s="17" t="s">
        <v>598</v>
      </c>
      <c r="D4596" s="17" t="s">
        <v>493</v>
      </c>
      <c r="E4596" s="141" t="s">
        <v>3050</v>
      </c>
      <c r="F4596" s="135"/>
    </row>
    <row r="4597" spans="1:6" s="7" customFormat="1" ht="18" customHeight="1" x14ac:dyDescent="0.25">
      <c r="A4597" s="16" t="s">
        <v>5653</v>
      </c>
      <c r="B4597" s="17" t="s">
        <v>1331</v>
      </c>
      <c r="C4597" s="17" t="s">
        <v>598</v>
      </c>
      <c r="D4597" s="17" t="s">
        <v>729</v>
      </c>
      <c r="E4597" s="141" t="s">
        <v>91</v>
      </c>
      <c r="F4597" s="135"/>
    </row>
    <row r="4598" spans="1:6" s="7" customFormat="1" ht="18" customHeight="1" x14ac:dyDescent="0.25">
      <c r="A4598" s="16" t="s">
        <v>5653</v>
      </c>
      <c r="B4598" s="17" t="s">
        <v>1331</v>
      </c>
      <c r="C4598" s="17" t="s">
        <v>598</v>
      </c>
      <c r="D4598" s="17" t="s">
        <v>1698</v>
      </c>
      <c r="E4598" s="141" t="s">
        <v>92</v>
      </c>
      <c r="F4598" s="135"/>
    </row>
    <row r="4599" spans="1:6" s="7" customFormat="1" ht="18" customHeight="1" x14ac:dyDescent="0.25">
      <c r="A4599" s="16" t="s">
        <v>5653</v>
      </c>
      <c r="B4599" s="17" t="s">
        <v>1331</v>
      </c>
      <c r="C4599" s="17" t="s">
        <v>598</v>
      </c>
      <c r="D4599" s="17" t="s">
        <v>1700</v>
      </c>
      <c r="E4599" s="141" t="s">
        <v>93</v>
      </c>
      <c r="F4599" s="135"/>
    </row>
    <row r="4600" spans="1:6" s="7" customFormat="1" ht="18" customHeight="1" x14ac:dyDescent="0.25">
      <c r="A4600" s="16" t="s">
        <v>5653</v>
      </c>
      <c r="B4600" s="17" t="s">
        <v>1331</v>
      </c>
      <c r="C4600" s="17" t="s">
        <v>598</v>
      </c>
      <c r="D4600" s="17" t="s">
        <v>1702</v>
      </c>
      <c r="E4600" s="141" t="s">
        <v>94</v>
      </c>
      <c r="F4600" s="135"/>
    </row>
    <row r="4601" spans="1:6" s="7" customFormat="1" ht="18" customHeight="1" x14ac:dyDescent="0.25">
      <c r="A4601" s="14">
        <v>23</v>
      </c>
      <c r="B4601" s="15" t="s">
        <v>1331</v>
      </c>
      <c r="C4601" s="15" t="s">
        <v>5218</v>
      </c>
      <c r="D4601" s="15" t="s">
        <v>9563</v>
      </c>
      <c r="E4601" s="120" t="s">
        <v>95</v>
      </c>
      <c r="F4601" s="135"/>
    </row>
    <row r="4602" spans="1:6" s="7" customFormat="1" ht="18" customHeight="1" x14ac:dyDescent="0.25">
      <c r="A4602" s="22">
        <v>23</v>
      </c>
      <c r="B4602" s="23" t="s">
        <v>1331</v>
      </c>
      <c r="C4602" s="23" t="s">
        <v>5218</v>
      </c>
      <c r="D4602" s="23" t="s">
        <v>3002</v>
      </c>
      <c r="E4602" s="146" t="s">
        <v>96</v>
      </c>
      <c r="F4602" s="135"/>
    </row>
    <row r="4603" spans="1:6" s="7" customFormat="1" ht="18" customHeight="1" x14ac:dyDescent="0.25">
      <c r="A4603" s="16">
        <v>23</v>
      </c>
      <c r="B4603" s="17" t="s">
        <v>1331</v>
      </c>
      <c r="C4603" s="17" t="s">
        <v>5218</v>
      </c>
      <c r="D4603" s="17" t="s">
        <v>597</v>
      </c>
      <c r="E4603" s="141" t="s">
        <v>97</v>
      </c>
      <c r="F4603" s="135"/>
    </row>
    <row r="4604" spans="1:6" s="7" customFormat="1" ht="18" customHeight="1" x14ac:dyDescent="0.25">
      <c r="A4604" s="16">
        <v>23</v>
      </c>
      <c r="B4604" s="17" t="s">
        <v>1331</v>
      </c>
      <c r="C4604" s="17" t="s">
        <v>5218</v>
      </c>
      <c r="D4604" s="17" t="s">
        <v>2997</v>
      </c>
      <c r="E4604" s="141" t="s">
        <v>98</v>
      </c>
      <c r="F4604" s="135"/>
    </row>
    <row r="4605" spans="1:6" s="7" customFormat="1" ht="18" customHeight="1" x14ac:dyDescent="0.25">
      <c r="A4605" s="16">
        <v>23</v>
      </c>
      <c r="B4605" s="17" t="s">
        <v>1331</v>
      </c>
      <c r="C4605" s="17" t="s">
        <v>5218</v>
      </c>
      <c r="D4605" s="17" t="s">
        <v>3905</v>
      </c>
      <c r="E4605" s="141" t="s">
        <v>99</v>
      </c>
      <c r="F4605" s="135"/>
    </row>
    <row r="4606" spans="1:6" s="7" customFormat="1" ht="18" customHeight="1" x14ac:dyDescent="0.25">
      <c r="A4606" s="16">
        <v>23</v>
      </c>
      <c r="B4606" s="17" t="s">
        <v>1331</v>
      </c>
      <c r="C4606" s="17" t="s">
        <v>5218</v>
      </c>
      <c r="D4606" s="17" t="s">
        <v>2117</v>
      </c>
      <c r="E4606" s="141" t="s">
        <v>90</v>
      </c>
      <c r="F4606" s="135"/>
    </row>
    <row r="4607" spans="1:6" s="7" customFormat="1" ht="18" customHeight="1" x14ac:dyDescent="0.25">
      <c r="A4607" s="16">
        <v>23</v>
      </c>
      <c r="B4607" s="17" t="s">
        <v>1331</v>
      </c>
      <c r="C4607" s="17" t="s">
        <v>5218</v>
      </c>
      <c r="D4607" s="17" t="s">
        <v>2119</v>
      </c>
      <c r="E4607" s="141" t="s">
        <v>7188</v>
      </c>
      <c r="F4607" s="135"/>
    </row>
    <row r="4608" spans="1:6" s="7" customFormat="1" ht="18" customHeight="1" x14ac:dyDescent="0.25">
      <c r="A4608" s="22">
        <v>23</v>
      </c>
      <c r="B4608" s="23" t="s">
        <v>1331</v>
      </c>
      <c r="C4608" s="23" t="s">
        <v>5218</v>
      </c>
      <c r="D4608" s="23" t="s">
        <v>7388</v>
      </c>
      <c r="E4608" s="146" t="s">
        <v>7189</v>
      </c>
      <c r="F4608" s="135"/>
    </row>
    <row r="4609" spans="1:6" s="7" customFormat="1" ht="18" customHeight="1" x14ac:dyDescent="0.25">
      <c r="A4609" s="16">
        <v>23</v>
      </c>
      <c r="B4609" s="17" t="s">
        <v>1331</v>
      </c>
      <c r="C4609" s="17" t="s">
        <v>5218</v>
      </c>
      <c r="D4609" s="17" t="s">
        <v>6519</v>
      </c>
      <c r="E4609" s="141" t="s">
        <v>7034</v>
      </c>
      <c r="F4609" s="135"/>
    </row>
    <row r="4610" spans="1:6" s="7" customFormat="1" ht="18" customHeight="1" x14ac:dyDescent="0.25">
      <c r="A4610" s="16">
        <v>23</v>
      </c>
      <c r="B4610" s="17" t="s">
        <v>1331</v>
      </c>
      <c r="C4610" s="17" t="s">
        <v>5218</v>
      </c>
      <c r="D4610" s="17" t="s">
        <v>6521</v>
      </c>
      <c r="E4610" s="141" t="s">
        <v>8735</v>
      </c>
      <c r="F4610" s="135"/>
    </row>
    <row r="4611" spans="1:6" s="7" customFormat="1" ht="18" customHeight="1" x14ac:dyDescent="0.25">
      <c r="A4611" s="16">
        <v>23</v>
      </c>
      <c r="B4611" s="17" t="s">
        <v>1331</v>
      </c>
      <c r="C4611" s="17" t="s">
        <v>5218</v>
      </c>
      <c r="D4611" s="17" t="s">
        <v>5653</v>
      </c>
      <c r="E4611" s="141" t="s">
        <v>8736</v>
      </c>
      <c r="F4611" s="135"/>
    </row>
    <row r="4612" spans="1:6" s="7" customFormat="1" ht="18" customHeight="1" x14ac:dyDescent="0.25">
      <c r="A4612" s="16">
        <v>23</v>
      </c>
      <c r="B4612" s="17" t="s">
        <v>1331</v>
      </c>
      <c r="C4612" s="17" t="s">
        <v>5218</v>
      </c>
      <c r="D4612" s="17" t="s">
        <v>4783</v>
      </c>
      <c r="E4612" s="141" t="s">
        <v>8737</v>
      </c>
      <c r="F4612" s="135"/>
    </row>
    <row r="4613" spans="1:6" s="7" customFormat="1" ht="18" customHeight="1" x14ac:dyDescent="0.25">
      <c r="A4613" s="16">
        <v>23</v>
      </c>
      <c r="B4613" s="17" t="s">
        <v>1331</v>
      </c>
      <c r="C4613" s="17" t="s">
        <v>5218</v>
      </c>
      <c r="D4613" s="17" t="s">
        <v>1218</v>
      </c>
      <c r="E4613" s="141" t="s">
        <v>7828</v>
      </c>
      <c r="F4613" s="135"/>
    </row>
    <row r="4614" spans="1:6" s="7" customFormat="1" ht="18" customHeight="1" x14ac:dyDescent="0.25">
      <c r="A4614" s="22">
        <v>23</v>
      </c>
      <c r="B4614" s="23" t="s">
        <v>1331</v>
      </c>
      <c r="C4614" s="23" t="s">
        <v>5218</v>
      </c>
      <c r="D4614" s="23" t="s">
        <v>1220</v>
      </c>
      <c r="E4614" s="146" t="s">
        <v>8000</v>
      </c>
      <c r="F4614" s="135"/>
    </row>
    <row r="4615" spans="1:6" s="7" customFormat="1" ht="18" customHeight="1" x14ac:dyDescent="0.25">
      <c r="A4615" s="16">
        <v>23</v>
      </c>
      <c r="B4615" s="17" t="s">
        <v>1331</v>
      </c>
      <c r="C4615" s="17" t="s">
        <v>5218</v>
      </c>
      <c r="D4615" s="17" t="s">
        <v>3907</v>
      </c>
      <c r="E4615" s="141" t="s">
        <v>8001</v>
      </c>
      <c r="F4615" s="135"/>
    </row>
    <row r="4616" spans="1:6" s="7" customFormat="1" ht="18" customHeight="1" x14ac:dyDescent="0.25">
      <c r="A4616" s="16">
        <v>23</v>
      </c>
      <c r="B4616" s="17" t="s">
        <v>1331</v>
      </c>
      <c r="C4616" s="17" t="s">
        <v>5218</v>
      </c>
      <c r="D4616" s="17" t="s">
        <v>3909</v>
      </c>
      <c r="E4616" s="141" t="s">
        <v>8002</v>
      </c>
      <c r="F4616" s="135"/>
    </row>
    <row r="4617" spans="1:6" s="7" customFormat="1" ht="18" customHeight="1" x14ac:dyDescent="0.25">
      <c r="A4617" s="16">
        <v>23</v>
      </c>
      <c r="B4617" s="17" t="s">
        <v>1331</v>
      </c>
      <c r="C4617" s="17" t="s">
        <v>5218</v>
      </c>
      <c r="D4617" s="17" t="s">
        <v>3911</v>
      </c>
      <c r="E4617" s="141" t="s">
        <v>9942</v>
      </c>
      <c r="F4617" s="135"/>
    </row>
    <row r="4618" spans="1:6" s="7" customFormat="1" ht="18" customHeight="1" x14ac:dyDescent="0.25">
      <c r="A4618" s="16">
        <v>23</v>
      </c>
      <c r="B4618" s="17" t="s">
        <v>1331</v>
      </c>
      <c r="C4618" s="17" t="s">
        <v>5218</v>
      </c>
      <c r="D4618" s="17" t="s">
        <v>3913</v>
      </c>
      <c r="E4618" s="141" t="s">
        <v>9943</v>
      </c>
      <c r="F4618" s="135"/>
    </row>
    <row r="4619" spans="1:6" s="7" customFormat="1" ht="18" customHeight="1" x14ac:dyDescent="0.25">
      <c r="A4619" s="16">
        <v>23</v>
      </c>
      <c r="B4619" s="17" t="s">
        <v>1331</v>
      </c>
      <c r="C4619" s="17" t="s">
        <v>5218</v>
      </c>
      <c r="D4619" s="17" t="s">
        <v>9833</v>
      </c>
      <c r="E4619" s="141" t="s">
        <v>9944</v>
      </c>
      <c r="F4619" s="135"/>
    </row>
    <row r="4620" spans="1:6" s="7" customFormat="1" ht="18" customHeight="1" x14ac:dyDescent="0.25">
      <c r="A4620" s="22">
        <v>23</v>
      </c>
      <c r="B4620" s="23" t="s">
        <v>1331</v>
      </c>
      <c r="C4620" s="23" t="s">
        <v>5218</v>
      </c>
      <c r="D4620" s="23" t="s">
        <v>9835</v>
      </c>
      <c r="E4620" s="146" t="s">
        <v>9945</v>
      </c>
      <c r="F4620" s="135"/>
    </row>
    <row r="4621" spans="1:6" s="7" customFormat="1" ht="18" customHeight="1" x14ac:dyDescent="0.25">
      <c r="A4621" s="16">
        <v>23</v>
      </c>
      <c r="B4621" s="17" t="s">
        <v>1331</v>
      </c>
      <c r="C4621" s="17" t="s">
        <v>5218</v>
      </c>
      <c r="D4621" s="17" t="s">
        <v>9837</v>
      </c>
      <c r="E4621" s="141" t="s">
        <v>9946</v>
      </c>
      <c r="F4621" s="135"/>
    </row>
    <row r="4622" spans="1:6" s="7" customFormat="1" ht="18" customHeight="1" x14ac:dyDescent="0.25">
      <c r="A4622" s="16">
        <v>23</v>
      </c>
      <c r="B4622" s="17" t="s">
        <v>1331</v>
      </c>
      <c r="C4622" s="17" t="s">
        <v>5218</v>
      </c>
      <c r="D4622" s="17" t="s">
        <v>9164</v>
      </c>
      <c r="E4622" s="141" t="s">
        <v>9947</v>
      </c>
      <c r="F4622" s="135"/>
    </row>
    <row r="4623" spans="1:6" s="7" customFormat="1" ht="18" customHeight="1" x14ac:dyDescent="0.25">
      <c r="A4623" s="16">
        <v>23</v>
      </c>
      <c r="B4623" s="17" t="s">
        <v>1331</v>
      </c>
      <c r="C4623" s="17" t="s">
        <v>5218</v>
      </c>
      <c r="D4623" s="17" t="s">
        <v>3056</v>
      </c>
      <c r="E4623" s="141" t="s">
        <v>9948</v>
      </c>
      <c r="F4623" s="135"/>
    </row>
    <row r="4624" spans="1:6" s="7" customFormat="1" ht="18" customHeight="1" x14ac:dyDescent="0.25">
      <c r="A4624" s="16">
        <v>23</v>
      </c>
      <c r="B4624" s="17" t="s">
        <v>1331</v>
      </c>
      <c r="C4624" s="17" t="s">
        <v>5218</v>
      </c>
      <c r="D4624" s="17" t="s">
        <v>7349</v>
      </c>
      <c r="E4624" s="141" t="s">
        <v>9949</v>
      </c>
      <c r="F4624" s="135"/>
    </row>
    <row r="4625" spans="1:6" s="7" customFormat="1" ht="18" customHeight="1" x14ac:dyDescent="0.25">
      <c r="A4625" s="16">
        <v>23</v>
      </c>
      <c r="B4625" s="17" t="s">
        <v>1331</v>
      </c>
      <c r="C4625" s="17" t="s">
        <v>5218</v>
      </c>
      <c r="D4625" s="17" t="s">
        <v>7954</v>
      </c>
      <c r="E4625" s="141" t="s">
        <v>9950</v>
      </c>
      <c r="F4625" s="135"/>
    </row>
    <row r="4626" spans="1:6" s="7" customFormat="1" ht="18" customHeight="1" x14ac:dyDescent="0.25">
      <c r="A4626" s="22">
        <v>23</v>
      </c>
      <c r="B4626" s="23" t="s">
        <v>1331</v>
      </c>
      <c r="C4626" s="23" t="s">
        <v>5218</v>
      </c>
      <c r="D4626" s="23" t="s">
        <v>7956</v>
      </c>
      <c r="E4626" s="146" t="s">
        <v>8904</v>
      </c>
      <c r="F4626" s="135"/>
    </row>
    <row r="4627" spans="1:6" s="7" customFormat="1" ht="18" customHeight="1" x14ac:dyDescent="0.25">
      <c r="A4627" s="16">
        <v>23</v>
      </c>
      <c r="B4627" s="17" t="s">
        <v>1331</v>
      </c>
      <c r="C4627" s="17" t="s">
        <v>5218</v>
      </c>
      <c r="D4627" s="17" t="s">
        <v>7068</v>
      </c>
      <c r="E4627" s="141" t="s">
        <v>6879</v>
      </c>
      <c r="F4627" s="135"/>
    </row>
    <row r="4628" spans="1:6" s="7" customFormat="1" ht="18" customHeight="1" x14ac:dyDescent="0.25">
      <c r="A4628" s="16">
        <v>23</v>
      </c>
      <c r="B4628" s="17" t="s">
        <v>1331</v>
      </c>
      <c r="C4628" s="17" t="s">
        <v>5218</v>
      </c>
      <c r="D4628" s="17" t="s">
        <v>7070</v>
      </c>
      <c r="E4628" s="141" t="s">
        <v>6880</v>
      </c>
      <c r="F4628" s="135"/>
    </row>
    <row r="4629" spans="1:6" s="7" customFormat="1" ht="18" customHeight="1" x14ac:dyDescent="0.25">
      <c r="A4629" s="16">
        <v>23</v>
      </c>
      <c r="B4629" s="17" t="s">
        <v>1331</v>
      </c>
      <c r="C4629" s="17" t="s">
        <v>5218</v>
      </c>
      <c r="D4629" s="17" t="s">
        <v>5612</v>
      </c>
      <c r="E4629" s="141" t="s">
        <v>9436</v>
      </c>
      <c r="F4629" s="135"/>
    </row>
    <row r="4630" spans="1:6" s="7" customFormat="1" ht="18" customHeight="1" x14ac:dyDescent="0.25">
      <c r="A4630" s="16">
        <v>23</v>
      </c>
      <c r="B4630" s="17" t="s">
        <v>1331</v>
      </c>
      <c r="C4630" s="17" t="s">
        <v>5218</v>
      </c>
      <c r="D4630" s="17" t="s">
        <v>7551</v>
      </c>
      <c r="E4630" s="141" t="s">
        <v>8701</v>
      </c>
      <c r="F4630" s="135"/>
    </row>
    <row r="4631" spans="1:6" s="7" customFormat="1" ht="18" customHeight="1" x14ac:dyDescent="0.25">
      <c r="A4631" s="16">
        <v>23</v>
      </c>
      <c r="B4631" s="17" t="s">
        <v>1331</v>
      </c>
      <c r="C4631" s="17" t="s">
        <v>5218</v>
      </c>
      <c r="D4631" s="17" t="s">
        <v>7553</v>
      </c>
      <c r="E4631" s="141" t="s">
        <v>1275</v>
      </c>
      <c r="F4631" s="135"/>
    </row>
    <row r="4632" spans="1:6" s="7" customFormat="1" ht="18" customHeight="1" x14ac:dyDescent="0.25">
      <c r="A4632" s="22">
        <v>23</v>
      </c>
      <c r="B4632" s="23" t="s">
        <v>1331</v>
      </c>
      <c r="C4632" s="23" t="s">
        <v>5218</v>
      </c>
      <c r="D4632" s="23" t="s">
        <v>7555</v>
      </c>
      <c r="E4632" s="146" t="s">
        <v>89</v>
      </c>
      <c r="F4632" s="135"/>
    </row>
    <row r="4633" spans="1:6" s="7" customFormat="1" ht="18" customHeight="1" x14ac:dyDescent="0.25">
      <c r="A4633" s="16">
        <v>23</v>
      </c>
      <c r="B4633" s="17" t="s">
        <v>1331</v>
      </c>
      <c r="C4633" s="17" t="s">
        <v>5218</v>
      </c>
      <c r="D4633" s="17" t="s">
        <v>7557</v>
      </c>
      <c r="E4633" s="141" t="s">
        <v>7190</v>
      </c>
      <c r="F4633" s="135"/>
    </row>
    <row r="4634" spans="1:6" s="7" customFormat="1" ht="18" customHeight="1" x14ac:dyDescent="0.25">
      <c r="A4634" s="16">
        <v>23</v>
      </c>
      <c r="B4634" s="17" t="s">
        <v>1331</v>
      </c>
      <c r="C4634" s="17" t="s">
        <v>5218</v>
      </c>
      <c r="D4634" s="17" t="s">
        <v>7559</v>
      </c>
      <c r="E4634" s="141" t="s">
        <v>7191</v>
      </c>
      <c r="F4634" s="135"/>
    </row>
    <row r="4635" spans="1:6" s="7" customFormat="1" ht="18" customHeight="1" x14ac:dyDescent="0.25">
      <c r="A4635" s="16">
        <v>23</v>
      </c>
      <c r="B4635" s="17" t="s">
        <v>1331</v>
      </c>
      <c r="C4635" s="17" t="s">
        <v>5218</v>
      </c>
      <c r="D4635" s="17" t="s">
        <v>7561</v>
      </c>
      <c r="E4635" s="141" t="s">
        <v>7192</v>
      </c>
      <c r="F4635" s="135"/>
    </row>
    <row r="4636" spans="1:6" s="7" customFormat="1" ht="18" customHeight="1" x14ac:dyDescent="0.25">
      <c r="A4636" s="16">
        <v>23</v>
      </c>
      <c r="B4636" s="17" t="s">
        <v>1331</v>
      </c>
      <c r="C4636" s="17" t="s">
        <v>5218</v>
      </c>
      <c r="D4636" s="17" t="s">
        <v>7563</v>
      </c>
      <c r="E4636" s="141" t="s">
        <v>9227</v>
      </c>
      <c r="F4636" s="135"/>
    </row>
    <row r="4637" spans="1:6" s="7" customFormat="1" ht="18" customHeight="1" x14ac:dyDescent="0.25">
      <c r="A4637" s="16">
        <v>23</v>
      </c>
      <c r="B4637" s="17" t="s">
        <v>1331</v>
      </c>
      <c r="C4637" s="17" t="s">
        <v>5218</v>
      </c>
      <c r="D4637" s="17" t="s">
        <v>7565</v>
      </c>
      <c r="E4637" s="141" t="s">
        <v>1277</v>
      </c>
      <c r="F4637" s="135"/>
    </row>
    <row r="4638" spans="1:6" s="7" customFormat="1" ht="18" customHeight="1" x14ac:dyDescent="0.25">
      <c r="A4638" s="29" t="s">
        <v>5653</v>
      </c>
      <c r="B4638" s="30" t="s">
        <v>1331</v>
      </c>
      <c r="C4638" s="30" t="s">
        <v>5218</v>
      </c>
      <c r="D4638" s="30" t="s">
        <v>7567</v>
      </c>
      <c r="E4638" s="149" t="s">
        <v>1278</v>
      </c>
      <c r="F4638" s="135"/>
    </row>
    <row r="4639" spans="1:6" s="7" customFormat="1" ht="18" customHeight="1" x14ac:dyDescent="0.25">
      <c r="A4639" s="16" t="s">
        <v>5653</v>
      </c>
      <c r="B4639" s="17" t="s">
        <v>1331</v>
      </c>
      <c r="C4639" s="17" t="s">
        <v>5218</v>
      </c>
      <c r="D4639" s="17" t="s">
        <v>493</v>
      </c>
      <c r="E4639" s="141" t="s">
        <v>1279</v>
      </c>
      <c r="F4639" s="135"/>
    </row>
    <row r="4640" spans="1:6" s="7" customFormat="1" ht="18" customHeight="1" x14ac:dyDescent="0.25">
      <c r="A4640" s="16" t="s">
        <v>5653</v>
      </c>
      <c r="B4640" s="17" t="s">
        <v>1331</v>
      </c>
      <c r="C4640" s="17" t="s">
        <v>5218</v>
      </c>
      <c r="D4640" s="17" t="s">
        <v>729</v>
      </c>
      <c r="E4640" s="141" t="s">
        <v>1280</v>
      </c>
      <c r="F4640" s="135"/>
    </row>
    <row r="4641" spans="1:6" s="7" customFormat="1" ht="18" customHeight="1" x14ac:dyDescent="0.25">
      <c r="A4641" s="16" t="s">
        <v>5653</v>
      </c>
      <c r="B4641" s="17" t="s">
        <v>1331</v>
      </c>
      <c r="C4641" s="17" t="s">
        <v>5218</v>
      </c>
      <c r="D4641" s="17" t="s">
        <v>1698</v>
      </c>
      <c r="E4641" s="141" t="s">
        <v>1281</v>
      </c>
      <c r="F4641" s="135"/>
    </row>
    <row r="4642" spans="1:6" s="7" customFormat="1" ht="18" customHeight="1" x14ac:dyDescent="0.25">
      <c r="A4642" s="16" t="s">
        <v>5653</v>
      </c>
      <c r="B4642" s="17" t="s">
        <v>1331</v>
      </c>
      <c r="C4642" s="17" t="s">
        <v>5218</v>
      </c>
      <c r="D4642" s="17" t="s">
        <v>1700</v>
      </c>
      <c r="E4642" s="141" t="s">
        <v>2189</v>
      </c>
      <c r="F4642" s="135"/>
    </row>
    <row r="4643" spans="1:6" s="7" customFormat="1" ht="18" customHeight="1" x14ac:dyDescent="0.25">
      <c r="A4643" s="16" t="s">
        <v>5653</v>
      </c>
      <c r="B4643" s="17" t="s">
        <v>1331</v>
      </c>
      <c r="C4643" s="17" t="s">
        <v>5218</v>
      </c>
      <c r="D4643" s="17" t="s">
        <v>1702</v>
      </c>
      <c r="E4643" s="141" t="s">
        <v>3953</v>
      </c>
      <c r="F4643" s="135"/>
    </row>
    <row r="4644" spans="1:6" s="7" customFormat="1" ht="18" customHeight="1" x14ac:dyDescent="0.25">
      <c r="A4644" s="14">
        <v>23</v>
      </c>
      <c r="B4644" s="15" t="s">
        <v>1331</v>
      </c>
      <c r="C4644" s="15" t="s">
        <v>8694</v>
      </c>
      <c r="D4644" s="15" t="s">
        <v>9563</v>
      </c>
      <c r="E4644" s="120" t="s">
        <v>3051</v>
      </c>
      <c r="F4644" s="135"/>
    </row>
    <row r="4645" spans="1:6" s="7" customFormat="1" ht="18" customHeight="1" x14ac:dyDescent="0.25">
      <c r="A4645" s="22">
        <v>23</v>
      </c>
      <c r="B4645" s="23" t="s">
        <v>1331</v>
      </c>
      <c r="C4645" s="23" t="s">
        <v>8694</v>
      </c>
      <c r="D4645" s="23">
        <v>10</v>
      </c>
      <c r="E4645" s="146" t="s">
        <v>3052</v>
      </c>
      <c r="F4645" s="135"/>
    </row>
    <row r="4646" spans="1:6" s="7" customFormat="1" ht="18" customHeight="1" x14ac:dyDescent="0.25">
      <c r="A4646" s="16">
        <v>23</v>
      </c>
      <c r="B4646" s="17" t="s">
        <v>1331</v>
      </c>
      <c r="C4646" s="17" t="s">
        <v>8694</v>
      </c>
      <c r="D4646" s="17">
        <v>11</v>
      </c>
      <c r="E4646" s="141" t="s">
        <v>1267</v>
      </c>
      <c r="F4646" s="135"/>
    </row>
    <row r="4647" spans="1:6" s="7" customFormat="1" ht="18" customHeight="1" x14ac:dyDescent="0.25">
      <c r="A4647" s="16">
        <v>23</v>
      </c>
      <c r="B4647" s="17" t="s">
        <v>1331</v>
      </c>
      <c r="C4647" s="17" t="s">
        <v>8694</v>
      </c>
      <c r="D4647" s="17">
        <v>12</v>
      </c>
      <c r="E4647" s="141" t="s">
        <v>1268</v>
      </c>
      <c r="F4647" s="135"/>
    </row>
    <row r="4648" spans="1:6" s="7" customFormat="1" ht="18" customHeight="1" x14ac:dyDescent="0.25">
      <c r="A4648" s="16">
        <v>23</v>
      </c>
      <c r="B4648" s="17" t="s">
        <v>1331</v>
      </c>
      <c r="C4648" s="17" t="s">
        <v>8694</v>
      </c>
      <c r="D4648" s="17">
        <v>13</v>
      </c>
      <c r="E4648" s="141" t="s">
        <v>7233</v>
      </c>
      <c r="F4648" s="135"/>
    </row>
    <row r="4649" spans="1:6" s="7" customFormat="1" ht="18" customHeight="1" x14ac:dyDescent="0.25">
      <c r="A4649" s="16">
        <v>23</v>
      </c>
      <c r="B4649" s="17" t="s">
        <v>1331</v>
      </c>
      <c r="C4649" s="17" t="s">
        <v>8694</v>
      </c>
      <c r="D4649" s="17">
        <v>14</v>
      </c>
      <c r="E4649" s="141" t="s">
        <v>1270</v>
      </c>
      <c r="F4649" s="135"/>
    </row>
    <row r="4650" spans="1:6" s="7" customFormat="1" ht="18" customHeight="1" x14ac:dyDescent="0.25">
      <c r="A4650" s="16">
        <v>23</v>
      </c>
      <c r="B4650" s="17" t="s">
        <v>1331</v>
      </c>
      <c r="C4650" s="17" t="s">
        <v>8694</v>
      </c>
      <c r="D4650" s="17">
        <v>19</v>
      </c>
      <c r="E4650" s="141" t="s">
        <v>1271</v>
      </c>
      <c r="F4650" s="135"/>
    </row>
    <row r="4651" spans="1:6" s="7" customFormat="1" ht="18" customHeight="1" x14ac:dyDescent="0.25">
      <c r="A4651" s="22">
        <v>23</v>
      </c>
      <c r="B4651" s="23" t="s">
        <v>1331</v>
      </c>
      <c r="C4651" s="23" t="s">
        <v>8694</v>
      </c>
      <c r="D4651" s="23">
        <v>20</v>
      </c>
      <c r="E4651" s="146" t="s">
        <v>2185</v>
      </c>
      <c r="F4651" s="135"/>
    </row>
    <row r="4652" spans="1:6" s="7" customFormat="1" ht="18" customHeight="1" x14ac:dyDescent="0.25">
      <c r="A4652" s="16">
        <v>23</v>
      </c>
      <c r="B4652" s="17" t="s">
        <v>1331</v>
      </c>
      <c r="C4652" s="17" t="s">
        <v>8694</v>
      </c>
      <c r="D4652" s="17">
        <v>21</v>
      </c>
      <c r="E4652" s="141" t="s">
        <v>2186</v>
      </c>
      <c r="F4652" s="135"/>
    </row>
    <row r="4653" spans="1:6" s="7" customFormat="1" ht="18" customHeight="1" x14ac:dyDescent="0.25">
      <c r="A4653" s="16">
        <v>23</v>
      </c>
      <c r="B4653" s="17" t="s">
        <v>1331</v>
      </c>
      <c r="C4653" s="17" t="s">
        <v>8694</v>
      </c>
      <c r="D4653" s="17">
        <v>22</v>
      </c>
      <c r="E4653" s="141" t="s">
        <v>6590</v>
      </c>
      <c r="F4653" s="135"/>
    </row>
    <row r="4654" spans="1:6" s="7" customFormat="1" ht="18" customHeight="1" x14ac:dyDescent="0.25">
      <c r="A4654" s="16">
        <v>23</v>
      </c>
      <c r="B4654" s="17" t="s">
        <v>1331</v>
      </c>
      <c r="C4654" s="17" t="s">
        <v>8694</v>
      </c>
      <c r="D4654" s="17">
        <v>23</v>
      </c>
      <c r="E4654" s="141" t="s">
        <v>5706</v>
      </c>
      <c r="F4654" s="135"/>
    </row>
    <row r="4655" spans="1:6" s="7" customFormat="1" ht="18" customHeight="1" x14ac:dyDescent="0.25">
      <c r="A4655" s="16">
        <v>23</v>
      </c>
      <c r="B4655" s="17" t="s">
        <v>1331</v>
      </c>
      <c r="C4655" s="17" t="s">
        <v>8694</v>
      </c>
      <c r="D4655" s="17">
        <v>24</v>
      </c>
      <c r="E4655" s="141" t="s">
        <v>5707</v>
      </c>
      <c r="F4655" s="135"/>
    </row>
    <row r="4656" spans="1:6" s="7" customFormat="1" ht="18" customHeight="1" x14ac:dyDescent="0.25">
      <c r="A4656" s="16">
        <v>23</v>
      </c>
      <c r="B4656" s="17" t="s">
        <v>1331</v>
      </c>
      <c r="C4656" s="17" t="s">
        <v>8694</v>
      </c>
      <c r="D4656" s="17">
        <v>29</v>
      </c>
      <c r="E4656" s="141" t="s">
        <v>5708</v>
      </c>
      <c r="F4656" s="135"/>
    </row>
    <row r="4657" spans="1:6" s="7" customFormat="1" ht="18" customHeight="1" x14ac:dyDescent="0.25">
      <c r="A4657" s="22">
        <v>23</v>
      </c>
      <c r="B4657" s="23" t="s">
        <v>1331</v>
      </c>
      <c r="C4657" s="23" t="s">
        <v>8694</v>
      </c>
      <c r="D4657" s="23">
        <v>30</v>
      </c>
      <c r="E4657" s="146" t="s">
        <v>10069</v>
      </c>
      <c r="F4657" s="135"/>
    </row>
    <row r="4658" spans="1:6" s="7" customFormat="1" ht="18" customHeight="1" x14ac:dyDescent="0.25">
      <c r="A4658" s="16">
        <v>23</v>
      </c>
      <c r="B4658" s="17" t="s">
        <v>1331</v>
      </c>
      <c r="C4658" s="17" t="s">
        <v>8694</v>
      </c>
      <c r="D4658" s="17">
        <v>31</v>
      </c>
      <c r="E4658" s="141" t="s">
        <v>10070</v>
      </c>
      <c r="F4658" s="135"/>
    </row>
    <row r="4659" spans="1:6" s="7" customFormat="1" ht="18" customHeight="1" x14ac:dyDescent="0.25">
      <c r="A4659" s="16">
        <v>23</v>
      </c>
      <c r="B4659" s="17" t="s">
        <v>1331</v>
      </c>
      <c r="C4659" s="17" t="s">
        <v>8694</v>
      </c>
      <c r="D4659" s="17">
        <v>32</v>
      </c>
      <c r="E4659" s="141" t="s">
        <v>10071</v>
      </c>
      <c r="F4659" s="135"/>
    </row>
    <row r="4660" spans="1:6" s="7" customFormat="1" ht="18" customHeight="1" x14ac:dyDescent="0.25">
      <c r="A4660" s="16">
        <v>23</v>
      </c>
      <c r="B4660" s="17" t="s">
        <v>1331</v>
      </c>
      <c r="C4660" s="17" t="s">
        <v>8694</v>
      </c>
      <c r="D4660" s="17">
        <v>33</v>
      </c>
      <c r="E4660" s="141" t="s">
        <v>10143</v>
      </c>
      <c r="F4660" s="135"/>
    </row>
    <row r="4661" spans="1:6" s="7" customFormat="1" ht="18" customHeight="1" x14ac:dyDescent="0.25">
      <c r="A4661" s="16">
        <v>23</v>
      </c>
      <c r="B4661" s="17" t="s">
        <v>1331</v>
      </c>
      <c r="C4661" s="17" t="s">
        <v>8694</v>
      </c>
      <c r="D4661" s="17">
        <v>34</v>
      </c>
      <c r="E4661" s="141" t="s">
        <v>10144</v>
      </c>
      <c r="F4661" s="135"/>
    </row>
    <row r="4662" spans="1:6" s="7" customFormat="1" ht="18" customHeight="1" x14ac:dyDescent="0.25">
      <c r="A4662" s="16">
        <v>23</v>
      </c>
      <c r="B4662" s="17" t="s">
        <v>1331</v>
      </c>
      <c r="C4662" s="17" t="s">
        <v>8694</v>
      </c>
      <c r="D4662" s="17">
        <v>39</v>
      </c>
      <c r="E4662" s="141" t="s">
        <v>9229</v>
      </c>
      <c r="F4662" s="135"/>
    </row>
    <row r="4663" spans="1:6" s="7" customFormat="1" ht="18" customHeight="1" x14ac:dyDescent="0.25">
      <c r="A4663" s="22">
        <v>23</v>
      </c>
      <c r="B4663" s="23" t="s">
        <v>1331</v>
      </c>
      <c r="C4663" s="23" t="s">
        <v>8694</v>
      </c>
      <c r="D4663" s="23">
        <v>40</v>
      </c>
      <c r="E4663" s="146" t="s">
        <v>8345</v>
      </c>
      <c r="F4663" s="135"/>
    </row>
    <row r="4664" spans="1:6" s="7" customFormat="1" ht="18" customHeight="1" x14ac:dyDescent="0.25">
      <c r="A4664" s="16">
        <v>23</v>
      </c>
      <c r="B4664" s="17" t="s">
        <v>1331</v>
      </c>
      <c r="C4664" s="17" t="s">
        <v>8694</v>
      </c>
      <c r="D4664" s="17">
        <v>41</v>
      </c>
      <c r="E4664" s="141" t="s">
        <v>7458</v>
      </c>
      <c r="F4664" s="135"/>
    </row>
    <row r="4665" spans="1:6" s="7" customFormat="1" ht="18" customHeight="1" x14ac:dyDescent="0.25">
      <c r="A4665" s="16">
        <v>23</v>
      </c>
      <c r="B4665" s="17" t="s">
        <v>1331</v>
      </c>
      <c r="C4665" s="17" t="s">
        <v>8694</v>
      </c>
      <c r="D4665" s="17">
        <v>42</v>
      </c>
      <c r="E4665" s="141" t="s">
        <v>7459</v>
      </c>
      <c r="F4665" s="135"/>
    </row>
    <row r="4666" spans="1:6" s="7" customFormat="1" ht="18" customHeight="1" x14ac:dyDescent="0.25">
      <c r="A4666" s="16">
        <v>23</v>
      </c>
      <c r="B4666" s="17" t="s">
        <v>1331</v>
      </c>
      <c r="C4666" s="17" t="s">
        <v>8694</v>
      </c>
      <c r="D4666" s="17">
        <v>43</v>
      </c>
      <c r="E4666" s="141" t="s">
        <v>6591</v>
      </c>
      <c r="F4666" s="135"/>
    </row>
    <row r="4667" spans="1:6" s="7" customFormat="1" ht="18" customHeight="1" x14ac:dyDescent="0.25">
      <c r="A4667" s="16">
        <v>23</v>
      </c>
      <c r="B4667" s="17" t="s">
        <v>1331</v>
      </c>
      <c r="C4667" s="17" t="s">
        <v>8694</v>
      </c>
      <c r="D4667" s="17">
        <v>44</v>
      </c>
      <c r="E4667" s="141" t="s">
        <v>6592</v>
      </c>
      <c r="F4667" s="135"/>
    </row>
    <row r="4668" spans="1:6" s="7" customFormat="1" ht="18" customHeight="1" x14ac:dyDescent="0.25">
      <c r="A4668" s="16">
        <v>23</v>
      </c>
      <c r="B4668" s="17" t="s">
        <v>1331</v>
      </c>
      <c r="C4668" s="17" t="s">
        <v>8694</v>
      </c>
      <c r="D4668" s="17">
        <v>49</v>
      </c>
      <c r="E4668" s="141" t="s">
        <v>6593</v>
      </c>
      <c r="F4668" s="135"/>
    </row>
    <row r="4669" spans="1:6" s="7" customFormat="1" ht="18" customHeight="1" x14ac:dyDescent="0.25">
      <c r="A4669" s="22">
        <v>23</v>
      </c>
      <c r="B4669" s="23" t="s">
        <v>1331</v>
      </c>
      <c r="C4669" s="23" t="s">
        <v>8694</v>
      </c>
      <c r="D4669" s="23">
        <v>50</v>
      </c>
      <c r="E4669" s="146" t="s">
        <v>6594</v>
      </c>
      <c r="F4669" s="135"/>
    </row>
    <row r="4670" spans="1:6" s="7" customFormat="1" ht="18" customHeight="1" x14ac:dyDescent="0.25">
      <c r="A4670" s="16">
        <v>23</v>
      </c>
      <c r="B4670" s="17" t="s">
        <v>1331</v>
      </c>
      <c r="C4670" s="17" t="s">
        <v>8694</v>
      </c>
      <c r="D4670" s="17">
        <v>51</v>
      </c>
      <c r="E4670" s="141" t="s">
        <v>6595</v>
      </c>
      <c r="F4670" s="135"/>
    </row>
    <row r="4671" spans="1:6" s="7" customFormat="1" ht="18" customHeight="1" x14ac:dyDescent="0.25">
      <c r="A4671" s="16">
        <v>23</v>
      </c>
      <c r="B4671" s="17" t="s">
        <v>1331</v>
      </c>
      <c r="C4671" s="17" t="s">
        <v>8694</v>
      </c>
      <c r="D4671" s="17">
        <v>52</v>
      </c>
      <c r="E4671" s="141" t="s">
        <v>5721</v>
      </c>
      <c r="F4671" s="135"/>
    </row>
    <row r="4672" spans="1:6" s="7" customFormat="1" ht="18" customHeight="1" x14ac:dyDescent="0.25">
      <c r="A4672" s="16">
        <v>23</v>
      </c>
      <c r="B4672" s="17" t="s">
        <v>1331</v>
      </c>
      <c r="C4672" s="17" t="s">
        <v>8694</v>
      </c>
      <c r="D4672" s="17">
        <v>53</v>
      </c>
      <c r="E4672" s="141" t="s">
        <v>6609</v>
      </c>
      <c r="F4672" s="135"/>
    </row>
    <row r="4673" spans="1:6" s="7" customFormat="1" ht="18" customHeight="1" x14ac:dyDescent="0.25">
      <c r="A4673" s="16">
        <v>23</v>
      </c>
      <c r="B4673" s="17" t="s">
        <v>1331</v>
      </c>
      <c r="C4673" s="17" t="s">
        <v>8694</v>
      </c>
      <c r="D4673" s="17">
        <v>54</v>
      </c>
      <c r="E4673" s="141" t="s">
        <v>1324</v>
      </c>
      <c r="F4673" s="135"/>
    </row>
    <row r="4674" spans="1:6" s="7" customFormat="1" ht="18" customHeight="1" x14ac:dyDescent="0.25">
      <c r="A4674" s="16">
        <v>23</v>
      </c>
      <c r="B4674" s="17" t="s">
        <v>1331</v>
      </c>
      <c r="C4674" s="17" t="s">
        <v>8694</v>
      </c>
      <c r="D4674" s="17">
        <v>59</v>
      </c>
      <c r="E4674" s="141" t="s">
        <v>10136</v>
      </c>
      <c r="F4674" s="135"/>
    </row>
    <row r="4675" spans="1:6" s="7" customFormat="1" ht="18" customHeight="1" x14ac:dyDescent="0.25">
      <c r="A4675" s="22">
        <v>23</v>
      </c>
      <c r="B4675" s="23" t="s">
        <v>1331</v>
      </c>
      <c r="C4675" s="23" t="s">
        <v>8694</v>
      </c>
      <c r="D4675" s="23">
        <v>60</v>
      </c>
      <c r="E4675" s="146" t="s">
        <v>10137</v>
      </c>
      <c r="F4675" s="135"/>
    </row>
    <row r="4676" spans="1:6" s="7" customFormat="1" ht="18" customHeight="1" x14ac:dyDescent="0.25">
      <c r="A4676" s="16">
        <v>23</v>
      </c>
      <c r="B4676" s="17" t="s">
        <v>1331</v>
      </c>
      <c r="C4676" s="17" t="s">
        <v>8694</v>
      </c>
      <c r="D4676" s="17">
        <v>61</v>
      </c>
      <c r="E4676" s="141" t="s">
        <v>10138</v>
      </c>
      <c r="F4676" s="135"/>
    </row>
    <row r="4677" spans="1:6" s="7" customFormat="1" ht="18" customHeight="1" x14ac:dyDescent="0.25">
      <c r="A4677" s="16">
        <v>23</v>
      </c>
      <c r="B4677" s="17" t="s">
        <v>1331</v>
      </c>
      <c r="C4677" s="17" t="s">
        <v>8694</v>
      </c>
      <c r="D4677" s="17">
        <v>62</v>
      </c>
      <c r="E4677" s="141" t="s">
        <v>10139</v>
      </c>
      <c r="F4677" s="135"/>
    </row>
    <row r="4678" spans="1:6" s="7" customFormat="1" ht="18" customHeight="1" x14ac:dyDescent="0.25">
      <c r="A4678" s="16">
        <v>23</v>
      </c>
      <c r="B4678" s="17" t="s">
        <v>1331</v>
      </c>
      <c r="C4678" s="17" t="s">
        <v>8694</v>
      </c>
      <c r="D4678" s="17">
        <v>63</v>
      </c>
      <c r="E4678" s="141" t="s">
        <v>10140</v>
      </c>
      <c r="F4678" s="135"/>
    </row>
    <row r="4679" spans="1:6" s="7" customFormat="1" ht="18" customHeight="1" x14ac:dyDescent="0.25">
      <c r="A4679" s="16">
        <v>23</v>
      </c>
      <c r="B4679" s="17" t="s">
        <v>1331</v>
      </c>
      <c r="C4679" s="17" t="s">
        <v>8694</v>
      </c>
      <c r="D4679" s="17">
        <v>64</v>
      </c>
      <c r="E4679" s="141" t="s">
        <v>9223</v>
      </c>
      <c r="F4679" s="135"/>
    </row>
    <row r="4680" spans="1:6" s="7" customFormat="1" ht="18" customHeight="1" x14ac:dyDescent="0.25">
      <c r="A4680" s="16">
        <v>23</v>
      </c>
      <c r="B4680" s="17" t="s">
        <v>1331</v>
      </c>
      <c r="C4680" s="17" t="s">
        <v>8694</v>
      </c>
      <c r="D4680" s="17" t="s">
        <v>7565</v>
      </c>
      <c r="E4680" s="141" t="s">
        <v>9224</v>
      </c>
      <c r="F4680" s="135"/>
    </row>
    <row r="4681" spans="1:6" s="7" customFormat="1" ht="18" customHeight="1" x14ac:dyDescent="0.25">
      <c r="A4681" s="29" t="s">
        <v>5653</v>
      </c>
      <c r="B4681" s="30" t="s">
        <v>1331</v>
      </c>
      <c r="C4681" s="30" t="s">
        <v>8694</v>
      </c>
      <c r="D4681" s="30" t="s">
        <v>7567</v>
      </c>
      <c r="E4681" s="149" t="s">
        <v>1459</v>
      </c>
      <c r="F4681" s="135"/>
    </row>
    <row r="4682" spans="1:6" s="7" customFormat="1" ht="18" customHeight="1" x14ac:dyDescent="0.25">
      <c r="A4682" s="16" t="s">
        <v>5653</v>
      </c>
      <c r="B4682" s="17" t="s">
        <v>1331</v>
      </c>
      <c r="C4682" s="17" t="s">
        <v>8694</v>
      </c>
      <c r="D4682" s="17" t="s">
        <v>493</v>
      </c>
      <c r="E4682" s="141" t="s">
        <v>4016</v>
      </c>
      <c r="F4682" s="135"/>
    </row>
    <row r="4683" spans="1:6" s="7" customFormat="1" ht="18" customHeight="1" x14ac:dyDescent="0.25">
      <c r="A4683" s="16" t="s">
        <v>5653</v>
      </c>
      <c r="B4683" s="17" t="s">
        <v>1331</v>
      </c>
      <c r="C4683" s="17" t="s">
        <v>8694</v>
      </c>
      <c r="D4683" s="17" t="s">
        <v>729</v>
      </c>
      <c r="E4683" s="141" t="s">
        <v>8596</v>
      </c>
      <c r="F4683" s="135"/>
    </row>
    <row r="4684" spans="1:6" s="7" customFormat="1" ht="18" customHeight="1" x14ac:dyDescent="0.25">
      <c r="A4684" s="16" t="s">
        <v>5653</v>
      </c>
      <c r="B4684" s="17" t="s">
        <v>1331</v>
      </c>
      <c r="C4684" s="17" t="s">
        <v>8694</v>
      </c>
      <c r="D4684" s="17" t="s">
        <v>1698</v>
      </c>
      <c r="E4684" s="141" t="s">
        <v>8597</v>
      </c>
      <c r="F4684" s="135"/>
    </row>
    <row r="4685" spans="1:6" s="7" customFormat="1" ht="18" customHeight="1" x14ac:dyDescent="0.25">
      <c r="A4685" s="16" t="s">
        <v>5653</v>
      </c>
      <c r="B4685" s="17" t="s">
        <v>1331</v>
      </c>
      <c r="C4685" s="17" t="s">
        <v>8694</v>
      </c>
      <c r="D4685" s="17" t="s">
        <v>1700</v>
      </c>
      <c r="E4685" s="141" t="s">
        <v>8598</v>
      </c>
      <c r="F4685" s="135"/>
    </row>
    <row r="4686" spans="1:6" s="7" customFormat="1" ht="18" customHeight="1" x14ac:dyDescent="0.25">
      <c r="A4686" s="16" t="s">
        <v>5653</v>
      </c>
      <c r="B4686" s="17" t="s">
        <v>1331</v>
      </c>
      <c r="C4686" s="17" t="s">
        <v>8694</v>
      </c>
      <c r="D4686" s="17" t="s">
        <v>1702</v>
      </c>
      <c r="E4686" s="141" t="s">
        <v>7297</v>
      </c>
      <c r="F4686" s="135"/>
    </row>
    <row r="4687" spans="1:6" s="7" customFormat="1" ht="18" customHeight="1" x14ac:dyDescent="0.25">
      <c r="A4687" s="14">
        <v>23</v>
      </c>
      <c r="B4687" s="15" t="s">
        <v>1331</v>
      </c>
      <c r="C4687" s="15" t="s">
        <v>8847</v>
      </c>
      <c r="D4687" s="15" t="s">
        <v>9563</v>
      </c>
      <c r="E4687" s="120" t="s">
        <v>6418</v>
      </c>
      <c r="F4687" s="135"/>
    </row>
    <row r="4688" spans="1:6" s="7" customFormat="1" ht="18" customHeight="1" x14ac:dyDescent="0.25">
      <c r="A4688" s="22">
        <v>23</v>
      </c>
      <c r="B4688" s="23" t="s">
        <v>1331</v>
      </c>
      <c r="C4688" s="23" t="s">
        <v>8847</v>
      </c>
      <c r="D4688" s="23">
        <v>10</v>
      </c>
      <c r="E4688" s="146" t="s">
        <v>8393</v>
      </c>
      <c r="F4688" s="135"/>
    </row>
    <row r="4689" spans="1:6" s="7" customFormat="1" ht="18" customHeight="1" x14ac:dyDescent="0.25">
      <c r="A4689" s="16">
        <v>23</v>
      </c>
      <c r="B4689" s="17" t="s">
        <v>1331</v>
      </c>
      <c r="C4689" s="17" t="s">
        <v>8847</v>
      </c>
      <c r="D4689" s="17">
        <v>11</v>
      </c>
      <c r="E4689" s="141" t="s">
        <v>8394</v>
      </c>
      <c r="F4689" s="135"/>
    </row>
    <row r="4690" spans="1:6" s="7" customFormat="1" ht="18" customHeight="1" x14ac:dyDescent="0.25">
      <c r="A4690" s="16">
        <v>23</v>
      </c>
      <c r="B4690" s="17" t="s">
        <v>1331</v>
      </c>
      <c r="C4690" s="17" t="s">
        <v>8847</v>
      </c>
      <c r="D4690" s="17">
        <v>12</v>
      </c>
      <c r="E4690" s="141" t="s">
        <v>8395</v>
      </c>
      <c r="F4690" s="135"/>
    </row>
    <row r="4691" spans="1:6" s="7" customFormat="1" ht="18" customHeight="1" x14ac:dyDescent="0.25">
      <c r="A4691" s="16">
        <v>23</v>
      </c>
      <c r="B4691" s="17" t="s">
        <v>1331</v>
      </c>
      <c r="C4691" s="17" t="s">
        <v>8847</v>
      </c>
      <c r="D4691" s="17">
        <v>13</v>
      </c>
      <c r="E4691" s="141" t="s">
        <v>4141</v>
      </c>
      <c r="F4691" s="135"/>
    </row>
    <row r="4692" spans="1:6" s="7" customFormat="1" ht="18" customHeight="1" x14ac:dyDescent="0.25">
      <c r="A4692" s="16">
        <v>23</v>
      </c>
      <c r="B4692" s="17" t="s">
        <v>1331</v>
      </c>
      <c r="C4692" s="17" t="s">
        <v>8847</v>
      </c>
      <c r="D4692" s="17">
        <v>14</v>
      </c>
      <c r="E4692" s="141" t="s">
        <v>4142</v>
      </c>
      <c r="F4692" s="135"/>
    </row>
    <row r="4693" spans="1:6" s="7" customFormat="1" ht="18" customHeight="1" x14ac:dyDescent="0.25">
      <c r="A4693" s="16">
        <v>23</v>
      </c>
      <c r="B4693" s="17" t="s">
        <v>1331</v>
      </c>
      <c r="C4693" s="17" t="s">
        <v>8847</v>
      </c>
      <c r="D4693" s="17">
        <v>19</v>
      </c>
      <c r="E4693" s="141" t="s">
        <v>4143</v>
      </c>
      <c r="F4693" s="135"/>
    </row>
    <row r="4694" spans="1:6" s="7" customFormat="1" ht="18" customHeight="1" x14ac:dyDescent="0.25">
      <c r="A4694" s="22">
        <v>23</v>
      </c>
      <c r="B4694" s="23" t="s">
        <v>1331</v>
      </c>
      <c r="C4694" s="23" t="s">
        <v>8847</v>
      </c>
      <c r="D4694" s="23">
        <v>20</v>
      </c>
      <c r="E4694" s="146" t="s">
        <v>4144</v>
      </c>
      <c r="F4694" s="135"/>
    </row>
    <row r="4695" spans="1:6" s="7" customFormat="1" ht="18" customHeight="1" x14ac:dyDescent="0.25">
      <c r="A4695" s="16">
        <v>23</v>
      </c>
      <c r="B4695" s="17" t="s">
        <v>1331</v>
      </c>
      <c r="C4695" s="17" t="s">
        <v>8847</v>
      </c>
      <c r="D4695" s="17">
        <v>21</v>
      </c>
      <c r="E4695" s="141" t="s">
        <v>4145</v>
      </c>
      <c r="F4695" s="135"/>
    </row>
    <row r="4696" spans="1:6" s="7" customFormat="1" ht="18" customHeight="1" x14ac:dyDescent="0.25">
      <c r="A4696" s="16">
        <v>23</v>
      </c>
      <c r="B4696" s="17" t="s">
        <v>1331</v>
      </c>
      <c r="C4696" s="17" t="s">
        <v>8847</v>
      </c>
      <c r="D4696" s="17">
        <v>22</v>
      </c>
      <c r="E4696" s="141" t="s">
        <v>633</v>
      </c>
      <c r="F4696" s="135"/>
    </row>
    <row r="4697" spans="1:6" s="7" customFormat="1" ht="18" customHeight="1" x14ac:dyDescent="0.25">
      <c r="A4697" s="16">
        <v>23</v>
      </c>
      <c r="B4697" s="17" t="s">
        <v>1331</v>
      </c>
      <c r="C4697" s="17" t="s">
        <v>8847</v>
      </c>
      <c r="D4697" s="17">
        <v>23</v>
      </c>
      <c r="E4697" s="141" t="s">
        <v>1695</v>
      </c>
      <c r="F4697" s="135"/>
    </row>
    <row r="4698" spans="1:6" s="7" customFormat="1" ht="18" customHeight="1" x14ac:dyDescent="0.25">
      <c r="A4698" s="16">
        <v>23</v>
      </c>
      <c r="B4698" s="17" t="s">
        <v>1331</v>
      </c>
      <c r="C4698" s="17" t="s">
        <v>8847</v>
      </c>
      <c r="D4698" s="17">
        <v>24</v>
      </c>
      <c r="E4698" s="141" t="s">
        <v>2583</v>
      </c>
      <c r="F4698" s="135"/>
    </row>
    <row r="4699" spans="1:6" s="7" customFormat="1" ht="18" customHeight="1" x14ac:dyDescent="0.25">
      <c r="A4699" s="16">
        <v>23</v>
      </c>
      <c r="B4699" s="17" t="s">
        <v>1331</v>
      </c>
      <c r="C4699" s="17" t="s">
        <v>8847</v>
      </c>
      <c r="D4699" s="17">
        <v>29</v>
      </c>
      <c r="E4699" s="141" t="s">
        <v>3477</v>
      </c>
      <c r="F4699" s="135"/>
    </row>
    <row r="4700" spans="1:6" s="7" customFormat="1" ht="18" customHeight="1" x14ac:dyDescent="0.25">
      <c r="A4700" s="22">
        <v>23</v>
      </c>
      <c r="B4700" s="23" t="s">
        <v>1331</v>
      </c>
      <c r="C4700" s="23" t="s">
        <v>8847</v>
      </c>
      <c r="D4700" s="23">
        <v>30</v>
      </c>
      <c r="E4700" s="146" t="s">
        <v>3478</v>
      </c>
      <c r="F4700" s="135"/>
    </row>
    <row r="4701" spans="1:6" s="7" customFormat="1" ht="18" customHeight="1" x14ac:dyDescent="0.25">
      <c r="A4701" s="16">
        <v>23</v>
      </c>
      <c r="B4701" s="17" t="s">
        <v>1331</v>
      </c>
      <c r="C4701" s="17" t="s">
        <v>8847</v>
      </c>
      <c r="D4701" s="17">
        <v>31</v>
      </c>
      <c r="E4701" s="141" t="s">
        <v>3479</v>
      </c>
      <c r="F4701" s="135"/>
    </row>
    <row r="4702" spans="1:6" s="7" customFormat="1" ht="18" customHeight="1" x14ac:dyDescent="0.25">
      <c r="A4702" s="16">
        <v>23</v>
      </c>
      <c r="B4702" s="17" t="s">
        <v>1331</v>
      </c>
      <c r="C4702" s="17" t="s">
        <v>8847</v>
      </c>
      <c r="D4702" s="17">
        <v>32</v>
      </c>
      <c r="E4702" s="141" t="s">
        <v>7290</v>
      </c>
      <c r="F4702" s="135"/>
    </row>
    <row r="4703" spans="1:6" s="7" customFormat="1" ht="18" customHeight="1" x14ac:dyDescent="0.25">
      <c r="A4703" s="16">
        <v>23</v>
      </c>
      <c r="B4703" s="17" t="s">
        <v>1331</v>
      </c>
      <c r="C4703" s="17" t="s">
        <v>8847</v>
      </c>
      <c r="D4703" s="17">
        <v>33</v>
      </c>
      <c r="E4703" s="141" t="s">
        <v>7291</v>
      </c>
      <c r="F4703" s="135"/>
    </row>
    <row r="4704" spans="1:6" s="7" customFormat="1" ht="18" customHeight="1" x14ac:dyDescent="0.25">
      <c r="A4704" s="16">
        <v>23</v>
      </c>
      <c r="B4704" s="17" t="s">
        <v>1331</v>
      </c>
      <c r="C4704" s="17" t="s">
        <v>8847</v>
      </c>
      <c r="D4704" s="17">
        <v>34</v>
      </c>
      <c r="E4704" s="141" t="s">
        <v>9477</v>
      </c>
      <c r="F4704" s="135"/>
    </row>
    <row r="4705" spans="1:6" s="7" customFormat="1" ht="18" customHeight="1" x14ac:dyDescent="0.25">
      <c r="A4705" s="16">
        <v>23</v>
      </c>
      <c r="B4705" s="17" t="s">
        <v>1331</v>
      </c>
      <c r="C4705" s="17" t="s">
        <v>8847</v>
      </c>
      <c r="D4705" s="17">
        <v>39</v>
      </c>
      <c r="E4705" s="141" t="s">
        <v>9478</v>
      </c>
      <c r="F4705" s="135"/>
    </row>
    <row r="4706" spans="1:6" s="7" customFormat="1" ht="18" customHeight="1" x14ac:dyDescent="0.25">
      <c r="A4706" s="22">
        <v>23</v>
      </c>
      <c r="B4706" s="23" t="s">
        <v>1331</v>
      </c>
      <c r="C4706" s="23" t="s">
        <v>8847</v>
      </c>
      <c r="D4706" s="23">
        <v>40</v>
      </c>
      <c r="E4706" s="146" t="s">
        <v>9317</v>
      </c>
      <c r="F4706" s="135"/>
    </row>
    <row r="4707" spans="1:6" s="7" customFormat="1" ht="18" customHeight="1" x14ac:dyDescent="0.25">
      <c r="A4707" s="16">
        <v>23</v>
      </c>
      <c r="B4707" s="17" t="s">
        <v>1331</v>
      </c>
      <c r="C4707" s="17" t="s">
        <v>8847</v>
      </c>
      <c r="D4707" s="17">
        <v>41</v>
      </c>
      <c r="E4707" s="141" t="s">
        <v>8446</v>
      </c>
      <c r="F4707" s="135"/>
    </row>
    <row r="4708" spans="1:6" s="7" customFormat="1" ht="18" customHeight="1" x14ac:dyDescent="0.25">
      <c r="A4708" s="16">
        <v>23</v>
      </c>
      <c r="B4708" s="17" t="s">
        <v>1331</v>
      </c>
      <c r="C4708" s="17" t="s">
        <v>8847</v>
      </c>
      <c r="D4708" s="17">
        <v>42</v>
      </c>
      <c r="E4708" s="141" t="s">
        <v>8447</v>
      </c>
      <c r="F4708" s="135"/>
    </row>
    <row r="4709" spans="1:6" s="7" customFormat="1" ht="18" customHeight="1" x14ac:dyDescent="0.25">
      <c r="A4709" s="16">
        <v>23</v>
      </c>
      <c r="B4709" s="17" t="s">
        <v>1331</v>
      </c>
      <c r="C4709" s="17" t="s">
        <v>8847</v>
      </c>
      <c r="D4709" s="17">
        <v>43</v>
      </c>
      <c r="E4709" s="141" t="s">
        <v>8448</v>
      </c>
      <c r="F4709" s="135"/>
    </row>
    <row r="4710" spans="1:6" s="7" customFormat="1" ht="18" customHeight="1" x14ac:dyDescent="0.25">
      <c r="A4710" s="16">
        <v>23</v>
      </c>
      <c r="B4710" s="17" t="s">
        <v>1331</v>
      </c>
      <c r="C4710" s="17" t="s">
        <v>8847</v>
      </c>
      <c r="D4710" s="17">
        <v>44</v>
      </c>
      <c r="E4710" s="141" t="s">
        <v>8449</v>
      </c>
      <c r="F4710" s="135"/>
    </row>
    <row r="4711" spans="1:6" s="7" customFormat="1" ht="18" customHeight="1" x14ac:dyDescent="0.25">
      <c r="A4711" s="16">
        <v>23</v>
      </c>
      <c r="B4711" s="17" t="s">
        <v>1331</v>
      </c>
      <c r="C4711" s="17" t="s">
        <v>8847</v>
      </c>
      <c r="D4711" s="17">
        <v>45</v>
      </c>
      <c r="E4711" s="141" t="s">
        <v>2304</v>
      </c>
      <c r="F4711" s="135"/>
    </row>
    <row r="4712" spans="1:6" s="7" customFormat="1" ht="18" customHeight="1" x14ac:dyDescent="0.25">
      <c r="A4712" s="22">
        <v>23</v>
      </c>
      <c r="B4712" s="23" t="s">
        <v>1331</v>
      </c>
      <c r="C4712" s="23" t="s">
        <v>8847</v>
      </c>
      <c r="D4712" s="23">
        <v>50</v>
      </c>
      <c r="E4712" s="146" t="s">
        <v>7646</v>
      </c>
      <c r="F4712" s="135"/>
    </row>
    <row r="4713" spans="1:6" s="7" customFormat="1" ht="18" customHeight="1" x14ac:dyDescent="0.25">
      <c r="A4713" s="16">
        <v>23</v>
      </c>
      <c r="B4713" s="17" t="s">
        <v>1331</v>
      </c>
      <c r="C4713" s="17" t="s">
        <v>8847</v>
      </c>
      <c r="D4713" s="17">
        <v>51</v>
      </c>
      <c r="E4713" s="141" t="s">
        <v>5821</v>
      </c>
      <c r="F4713" s="135"/>
    </row>
    <row r="4714" spans="1:6" s="7" customFormat="1" ht="18" customHeight="1" x14ac:dyDescent="0.25">
      <c r="A4714" s="16">
        <v>23</v>
      </c>
      <c r="B4714" s="17" t="s">
        <v>1331</v>
      </c>
      <c r="C4714" s="17" t="s">
        <v>8847</v>
      </c>
      <c r="D4714" s="17">
        <v>52</v>
      </c>
      <c r="E4714" s="141" t="s">
        <v>5822</v>
      </c>
      <c r="F4714" s="135"/>
    </row>
    <row r="4715" spans="1:6" s="7" customFormat="1" ht="18" customHeight="1" x14ac:dyDescent="0.25">
      <c r="A4715" s="16">
        <v>23</v>
      </c>
      <c r="B4715" s="17" t="s">
        <v>1331</v>
      </c>
      <c r="C4715" s="17" t="s">
        <v>8847</v>
      </c>
      <c r="D4715" s="17">
        <v>53</v>
      </c>
      <c r="E4715" s="141" t="s">
        <v>5826</v>
      </c>
      <c r="F4715" s="135"/>
    </row>
    <row r="4716" spans="1:6" s="7" customFormat="1" ht="18" customHeight="1" x14ac:dyDescent="0.25">
      <c r="A4716" s="16">
        <v>23</v>
      </c>
      <c r="B4716" s="17" t="s">
        <v>1331</v>
      </c>
      <c r="C4716" s="17" t="s">
        <v>8847</v>
      </c>
      <c r="D4716" s="17">
        <v>54</v>
      </c>
      <c r="E4716" s="141" t="s">
        <v>5827</v>
      </c>
      <c r="F4716" s="135"/>
    </row>
    <row r="4717" spans="1:6" s="7" customFormat="1" ht="18" customHeight="1" x14ac:dyDescent="0.25">
      <c r="A4717" s="16">
        <v>23</v>
      </c>
      <c r="B4717" s="17" t="s">
        <v>1331</v>
      </c>
      <c r="C4717" s="17" t="s">
        <v>8847</v>
      </c>
      <c r="D4717" s="17">
        <v>59</v>
      </c>
      <c r="E4717" s="141" t="s">
        <v>5828</v>
      </c>
      <c r="F4717" s="135"/>
    </row>
    <row r="4718" spans="1:6" s="7" customFormat="1" ht="18" customHeight="1" x14ac:dyDescent="0.25">
      <c r="A4718" s="22">
        <v>23</v>
      </c>
      <c r="B4718" s="23" t="s">
        <v>1331</v>
      </c>
      <c r="C4718" s="23" t="s">
        <v>8847</v>
      </c>
      <c r="D4718" s="23">
        <v>60</v>
      </c>
      <c r="E4718" s="146" t="s">
        <v>5829</v>
      </c>
      <c r="F4718" s="135"/>
    </row>
    <row r="4719" spans="1:6" s="7" customFormat="1" ht="18" customHeight="1" x14ac:dyDescent="0.25">
      <c r="A4719" s="16">
        <v>23</v>
      </c>
      <c r="B4719" s="17" t="s">
        <v>1331</v>
      </c>
      <c r="C4719" s="17" t="s">
        <v>8847</v>
      </c>
      <c r="D4719" s="17">
        <v>61</v>
      </c>
      <c r="E4719" s="141" t="s">
        <v>5830</v>
      </c>
      <c r="F4719" s="135"/>
    </row>
    <row r="4720" spans="1:6" s="7" customFormat="1" ht="18" customHeight="1" x14ac:dyDescent="0.25">
      <c r="A4720" s="16">
        <v>23</v>
      </c>
      <c r="B4720" s="17" t="s">
        <v>1331</v>
      </c>
      <c r="C4720" s="17" t="s">
        <v>8847</v>
      </c>
      <c r="D4720" s="17">
        <v>62</v>
      </c>
      <c r="E4720" s="141" t="s">
        <v>6713</v>
      </c>
      <c r="F4720" s="135"/>
    </row>
    <row r="4721" spans="1:6" s="7" customFormat="1" ht="18" customHeight="1" x14ac:dyDescent="0.25">
      <c r="A4721" s="16">
        <v>23</v>
      </c>
      <c r="B4721" s="17" t="s">
        <v>1331</v>
      </c>
      <c r="C4721" s="17" t="s">
        <v>8847</v>
      </c>
      <c r="D4721" s="17">
        <v>63</v>
      </c>
      <c r="E4721" s="141" t="s">
        <v>9996</v>
      </c>
      <c r="F4721" s="135"/>
    </row>
    <row r="4722" spans="1:6" s="7" customFormat="1" ht="18" customHeight="1" x14ac:dyDescent="0.25">
      <c r="A4722" s="16">
        <v>23</v>
      </c>
      <c r="B4722" s="17" t="s">
        <v>1331</v>
      </c>
      <c r="C4722" s="17" t="s">
        <v>8847</v>
      </c>
      <c r="D4722" s="17">
        <v>64</v>
      </c>
      <c r="E4722" s="141" t="s">
        <v>9627</v>
      </c>
      <c r="F4722" s="135"/>
    </row>
    <row r="4723" spans="1:6" s="7" customFormat="1" ht="18" customHeight="1" x14ac:dyDescent="0.25">
      <c r="A4723" s="16">
        <v>23</v>
      </c>
      <c r="B4723" s="17" t="s">
        <v>1331</v>
      </c>
      <c r="C4723" s="17" t="s">
        <v>8847</v>
      </c>
      <c r="D4723" s="17">
        <v>69</v>
      </c>
      <c r="E4723" s="141" t="s">
        <v>6646</v>
      </c>
      <c r="F4723" s="135"/>
    </row>
    <row r="4724" spans="1:6" s="7" customFormat="1" ht="18" customHeight="1" x14ac:dyDescent="0.25">
      <c r="A4724" s="29" t="s">
        <v>5653</v>
      </c>
      <c r="B4724" s="30" t="s">
        <v>1331</v>
      </c>
      <c r="C4724" s="30" t="s">
        <v>8847</v>
      </c>
      <c r="D4724" s="30" t="s">
        <v>7567</v>
      </c>
      <c r="E4724" s="149" t="s">
        <v>5298</v>
      </c>
      <c r="F4724" s="135"/>
    </row>
    <row r="4725" spans="1:6" s="7" customFormat="1" ht="18" customHeight="1" x14ac:dyDescent="0.25">
      <c r="A4725" s="16" t="s">
        <v>5653</v>
      </c>
      <c r="B4725" s="17" t="s">
        <v>1331</v>
      </c>
      <c r="C4725" s="17" t="s">
        <v>8847</v>
      </c>
      <c r="D4725" s="17" t="s">
        <v>493</v>
      </c>
      <c r="E4725" s="141" t="s">
        <v>801</v>
      </c>
      <c r="F4725" s="135"/>
    </row>
    <row r="4726" spans="1:6" s="7" customFormat="1" ht="18" customHeight="1" x14ac:dyDescent="0.25">
      <c r="A4726" s="16" t="s">
        <v>5653</v>
      </c>
      <c r="B4726" s="17" t="s">
        <v>1331</v>
      </c>
      <c r="C4726" s="17" t="s">
        <v>8847</v>
      </c>
      <c r="D4726" s="17" t="s">
        <v>729</v>
      </c>
      <c r="E4726" s="141" t="s">
        <v>945</v>
      </c>
      <c r="F4726" s="135"/>
    </row>
    <row r="4727" spans="1:6" s="7" customFormat="1" ht="18" customHeight="1" x14ac:dyDescent="0.25">
      <c r="A4727" s="16" t="s">
        <v>5653</v>
      </c>
      <c r="B4727" s="17" t="s">
        <v>1331</v>
      </c>
      <c r="C4727" s="17" t="s">
        <v>8847</v>
      </c>
      <c r="D4727" s="17" t="s">
        <v>1698</v>
      </c>
      <c r="E4727" s="141" t="s">
        <v>5154</v>
      </c>
      <c r="F4727" s="135"/>
    </row>
    <row r="4728" spans="1:6" s="7" customFormat="1" ht="18" customHeight="1" x14ac:dyDescent="0.25">
      <c r="A4728" s="16" t="s">
        <v>5653</v>
      </c>
      <c r="B4728" s="17" t="s">
        <v>1331</v>
      </c>
      <c r="C4728" s="17" t="s">
        <v>8847</v>
      </c>
      <c r="D4728" s="17" t="s">
        <v>1700</v>
      </c>
      <c r="E4728" s="141" t="s">
        <v>5155</v>
      </c>
      <c r="F4728" s="135"/>
    </row>
    <row r="4729" spans="1:6" s="7" customFormat="1" ht="18" customHeight="1" x14ac:dyDescent="0.25">
      <c r="A4729" s="16" t="s">
        <v>5653</v>
      </c>
      <c r="B4729" s="17" t="s">
        <v>1331</v>
      </c>
      <c r="C4729" s="17" t="s">
        <v>8847</v>
      </c>
      <c r="D4729" s="17" t="s">
        <v>1702</v>
      </c>
      <c r="E4729" s="141" t="s">
        <v>5156</v>
      </c>
      <c r="F4729" s="135"/>
    </row>
    <row r="4730" spans="1:6" s="7" customFormat="1" ht="18" customHeight="1" x14ac:dyDescent="0.25">
      <c r="A4730" s="14" t="s">
        <v>5653</v>
      </c>
      <c r="B4730" s="15" t="s">
        <v>1331</v>
      </c>
      <c r="C4730" s="15" t="s">
        <v>1331</v>
      </c>
      <c r="D4730" s="15" t="s">
        <v>9563</v>
      </c>
      <c r="E4730" s="120" t="s">
        <v>5157</v>
      </c>
      <c r="F4730" s="135"/>
    </row>
    <row r="4731" spans="1:6" s="7" customFormat="1" ht="18" customHeight="1" x14ac:dyDescent="0.25">
      <c r="A4731" s="22" t="s">
        <v>5653</v>
      </c>
      <c r="B4731" s="23" t="s">
        <v>1331</v>
      </c>
      <c r="C4731" s="23" t="s">
        <v>1331</v>
      </c>
      <c r="D4731" s="23" t="s">
        <v>3002</v>
      </c>
      <c r="E4731" s="146" t="s">
        <v>5158</v>
      </c>
      <c r="F4731" s="135"/>
    </row>
    <row r="4732" spans="1:6" s="7" customFormat="1" ht="18" customHeight="1" x14ac:dyDescent="0.25">
      <c r="A4732" s="16" t="s">
        <v>5653</v>
      </c>
      <c r="B4732" s="17" t="s">
        <v>1331</v>
      </c>
      <c r="C4732" s="17" t="s">
        <v>1331</v>
      </c>
      <c r="D4732" s="17" t="s">
        <v>597</v>
      </c>
      <c r="E4732" s="141" t="s">
        <v>4234</v>
      </c>
      <c r="F4732" s="135"/>
    </row>
    <row r="4733" spans="1:6" s="7" customFormat="1" ht="18" customHeight="1" x14ac:dyDescent="0.25">
      <c r="A4733" s="16" t="s">
        <v>5653</v>
      </c>
      <c r="B4733" s="17" t="s">
        <v>1331</v>
      </c>
      <c r="C4733" s="17" t="s">
        <v>1331</v>
      </c>
      <c r="D4733" s="17" t="s">
        <v>2997</v>
      </c>
      <c r="E4733" s="141" t="s">
        <v>4235</v>
      </c>
      <c r="F4733" s="135"/>
    </row>
    <row r="4734" spans="1:6" s="7" customFormat="1" ht="18" customHeight="1" x14ac:dyDescent="0.25">
      <c r="A4734" s="16" t="s">
        <v>5653</v>
      </c>
      <c r="B4734" s="17" t="s">
        <v>1331</v>
      </c>
      <c r="C4734" s="17" t="s">
        <v>1331</v>
      </c>
      <c r="D4734" s="17" t="s">
        <v>3905</v>
      </c>
      <c r="E4734" s="141" t="s">
        <v>4236</v>
      </c>
      <c r="F4734" s="135"/>
    </row>
    <row r="4735" spans="1:6" s="7" customFormat="1" ht="18" customHeight="1" x14ac:dyDescent="0.25">
      <c r="A4735" s="16" t="s">
        <v>5653</v>
      </c>
      <c r="B4735" s="17" t="s">
        <v>1331</v>
      </c>
      <c r="C4735" s="17" t="s">
        <v>1331</v>
      </c>
      <c r="D4735" s="17" t="s">
        <v>2117</v>
      </c>
      <c r="E4735" s="141" t="s">
        <v>4237</v>
      </c>
      <c r="F4735" s="135"/>
    </row>
    <row r="4736" spans="1:6" s="7" customFormat="1" ht="18" customHeight="1" x14ac:dyDescent="0.25">
      <c r="A4736" s="16" t="s">
        <v>5653</v>
      </c>
      <c r="B4736" s="17" t="s">
        <v>1331</v>
      </c>
      <c r="C4736" s="17" t="s">
        <v>1331</v>
      </c>
      <c r="D4736" s="17" t="s">
        <v>2119</v>
      </c>
      <c r="E4736" s="141" t="s">
        <v>4238</v>
      </c>
      <c r="F4736" s="135"/>
    </row>
    <row r="4737" spans="1:6" s="7" customFormat="1" ht="18" customHeight="1" x14ac:dyDescent="0.25">
      <c r="A4737" s="22" t="s">
        <v>5653</v>
      </c>
      <c r="B4737" s="23" t="s">
        <v>1331</v>
      </c>
      <c r="C4737" s="23" t="s">
        <v>1331</v>
      </c>
      <c r="D4737" s="23" t="s">
        <v>7388</v>
      </c>
      <c r="E4737" s="146" t="s">
        <v>4239</v>
      </c>
      <c r="F4737" s="135"/>
    </row>
    <row r="4738" spans="1:6" s="7" customFormat="1" ht="18" customHeight="1" x14ac:dyDescent="0.25">
      <c r="A4738" s="16" t="s">
        <v>5653</v>
      </c>
      <c r="B4738" s="17" t="s">
        <v>1331</v>
      </c>
      <c r="C4738" s="17" t="s">
        <v>1331</v>
      </c>
      <c r="D4738" s="17" t="s">
        <v>6519</v>
      </c>
      <c r="E4738" s="141" t="s">
        <v>4240</v>
      </c>
      <c r="F4738" s="135"/>
    </row>
    <row r="4739" spans="1:6" s="7" customFormat="1" ht="18" customHeight="1" x14ac:dyDescent="0.25">
      <c r="A4739" s="16" t="s">
        <v>5653</v>
      </c>
      <c r="B4739" s="17" t="s">
        <v>1331</v>
      </c>
      <c r="C4739" s="17" t="s">
        <v>1331</v>
      </c>
      <c r="D4739" s="17" t="s">
        <v>6521</v>
      </c>
      <c r="E4739" s="141" t="s">
        <v>4241</v>
      </c>
      <c r="F4739" s="135"/>
    </row>
    <row r="4740" spans="1:6" s="7" customFormat="1" ht="18" customHeight="1" x14ac:dyDescent="0.25">
      <c r="A4740" s="16" t="s">
        <v>5653</v>
      </c>
      <c r="B4740" s="17" t="s">
        <v>1331</v>
      </c>
      <c r="C4740" s="17" t="s">
        <v>1331</v>
      </c>
      <c r="D4740" s="17" t="s">
        <v>5653</v>
      </c>
      <c r="E4740" s="141" t="s">
        <v>4242</v>
      </c>
      <c r="F4740" s="135"/>
    </row>
    <row r="4741" spans="1:6" s="7" customFormat="1" ht="18" customHeight="1" x14ac:dyDescent="0.25">
      <c r="A4741" s="16" t="s">
        <v>5653</v>
      </c>
      <c r="B4741" s="17" t="s">
        <v>1331</v>
      </c>
      <c r="C4741" s="17" t="s">
        <v>1331</v>
      </c>
      <c r="D4741" s="17" t="s">
        <v>4783</v>
      </c>
      <c r="E4741" s="141" t="s">
        <v>5106</v>
      </c>
      <c r="F4741" s="135"/>
    </row>
    <row r="4742" spans="1:6" s="7" customFormat="1" ht="18" customHeight="1" x14ac:dyDescent="0.25">
      <c r="A4742" s="16" t="s">
        <v>5653</v>
      </c>
      <c r="B4742" s="17" t="s">
        <v>1331</v>
      </c>
      <c r="C4742" s="17" t="s">
        <v>1331</v>
      </c>
      <c r="D4742" s="17" t="s">
        <v>1218</v>
      </c>
      <c r="E4742" s="141" t="s">
        <v>5107</v>
      </c>
      <c r="F4742" s="135"/>
    </row>
    <row r="4743" spans="1:6" s="7" customFormat="1" ht="18" customHeight="1" x14ac:dyDescent="0.25">
      <c r="A4743" s="22" t="s">
        <v>5653</v>
      </c>
      <c r="B4743" s="23" t="s">
        <v>1331</v>
      </c>
      <c r="C4743" s="23" t="s">
        <v>1331</v>
      </c>
      <c r="D4743" s="23" t="s">
        <v>1220</v>
      </c>
      <c r="E4743" s="146" t="s">
        <v>5108</v>
      </c>
      <c r="F4743" s="135"/>
    </row>
    <row r="4744" spans="1:6" s="7" customFormat="1" ht="18" customHeight="1" x14ac:dyDescent="0.25">
      <c r="A4744" s="16" t="s">
        <v>5653</v>
      </c>
      <c r="B4744" s="17" t="s">
        <v>1331</v>
      </c>
      <c r="C4744" s="17" t="s">
        <v>1331</v>
      </c>
      <c r="D4744" s="17" t="s">
        <v>3907</v>
      </c>
      <c r="E4744" s="141" t="s">
        <v>5109</v>
      </c>
      <c r="F4744" s="135"/>
    </row>
    <row r="4745" spans="1:6" s="7" customFormat="1" ht="18" customHeight="1" x14ac:dyDescent="0.25">
      <c r="A4745" s="16" t="s">
        <v>5653</v>
      </c>
      <c r="B4745" s="17" t="s">
        <v>1331</v>
      </c>
      <c r="C4745" s="17" t="s">
        <v>1331</v>
      </c>
      <c r="D4745" s="17" t="s">
        <v>3909</v>
      </c>
      <c r="E4745" s="141" t="s">
        <v>5110</v>
      </c>
      <c r="F4745" s="135"/>
    </row>
    <row r="4746" spans="1:6" s="7" customFormat="1" ht="18" customHeight="1" x14ac:dyDescent="0.25">
      <c r="A4746" s="16" t="s">
        <v>5653</v>
      </c>
      <c r="B4746" s="17" t="s">
        <v>1331</v>
      </c>
      <c r="C4746" s="17" t="s">
        <v>1331</v>
      </c>
      <c r="D4746" s="17" t="s">
        <v>3911</v>
      </c>
      <c r="E4746" s="141" t="s">
        <v>3665</v>
      </c>
      <c r="F4746" s="135"/>
    </row>
    <row r="4747" spans="1:6" s="7" customFormat="1" ht="18" customHeight="1" x14ac:dyDescent="0.25">
      <c r="A4747" s="16" t="s">
        <v>5653</v>
      </c>
      <c r="B4747" s="17" t="s">
        <v>1331</v>
      </c>
      <c r="C4747" s="17" t="s">
        <v>1331</v>
      </c>
      <c r="D4747" s="17" t="s">
        <v>3913</v>
      </c>
      <c r="E4747" s="141" t="s">
        <v>2761</v>
      </c>
      <c r="F4747" s="135"/>
    </row>
    <row r="4748" spans="1:6" s="7" customFormat="1" ht="18" customHeight="1" x14ac:dyDescent="0.25">
      <c r="A4748" s="16" t="s">
        <v>5653</v>
      </c>
      <c r="B4748" s="17" t="s">
        <v>1331</v>
      </c>
      <c r="C4748" s="17" t="s">
        <v>1331</v>
      </c>
      <c r="D4748" s="17" t="s">
        <v>9833</v>
      </c>
      <c r="E4748" s="141" t="s">
        <v>2762</v>
      </c>
      <c r="F4748" s="135"/>
    </row>
    <row r="4749" spans="1:6" s="7" customFormat="1" ht="18" customHeight="1" x14ac:dyDescent="0.25">
      <c r="A4749" s="18" t="s">
        <v>5653</v>
      </c>
      <c r="B4749" s="19" t="s">
        <v>1331</v>
      </c>
      <c r="C4749" s="19" t="s">
        <v>6254</v>
      </c>
      <c r="D4749" s="19" t="s">
        <v>9563</v>
      </c>
      <c r="E4749" s="144" t="s">
        <v>1941</v>
      </c>
      <c r="F4749" s="135"/>
    </row>
    <row r="4750" spans="1:6" s="7" customFormat="1" ht="18" customHeight="1" x14ac:dyDescent="0.25">
      <c r="A4750" s="22" t="s">
        <v>5653</v>
      </c>
      <c r="B4750" s="23" t="s">
        <v>1331</v>
      </c>
      <c r="C4750" s="23" t="s">
        <v>6254</v>
      </c>
      <c r="D4750" s="23" t="s">
        <v>3002</v>
      </c>
      <c r="E4750" s="146" t="s">
        <v>1027</v>
      </c>
      <c r="F4750" s="135"/>
    </row>
    <row r="4751" spans="1:6" s="7" customFormat="1" ht="18" customHeight="1" x14ac:dyDescent="0.25">
      <c r="A4751" s="16" t="s">
        <v>5653</v>
      </c>
      <c r="B4751" s="17" t="s">
        <v>1331</v>
      </c>
      <c r="C4751" s="17" t="s">
        <v>6254</v>
      </c>
      <c r="D4751" s="17" t="s">
        <v>597</v>
      </c>
      <c r="E4751" s="141" t="s">
        <v>2551</v>
      </c>
      <c r="F4751" s="135"/>
    </row>
    <row r="4752" spans="1:6" s="7" customFormat="1" ht="18" customHeight="1" x14ac:dyDescent="0.25">
      <c r="A4752" s="16" t="s">
        <v>5653</v>
      </c>
      <c r="B4752" s="17" t="s">
        <v>1331</v>
      </c>
      <c r="C4752" s="17" t="s">
        <v>6254</v>
      </c>
      <c r="D4752" s="17" t="s">
        <v>2997</v>
      </c>
      <c r="E4752" s="141" t="s">
        <v>3433</v>
      </c>
      <c r="F4752" s="135"/>
    </row>
    <row r="4753" spans="1:6" s="7" customFormat="1" ht="18" customHeight="1" x14ac:dyDescent="0.25">
      <c r="A4753" s="16" t="s">
        <v>5653</v>
      </c>
      <c r="B4753" s="17" t="s">
        <v>1331</v>
      </c>
      <c r="C4753" s="17" t="s">
        <v>6254</v>
      </c>
      <c r="D4753" s="17" t="s">
        <v>3905</v>
      </c>
      <c r="E4753" s="141" t="s">
        <v>2544</v>
      </c>
      <c r="F4753" s="135"/>
    </row>
    <row r="4754" spans="1:6" s="7" customFormat="1" ht="18" customHeight="1" x14ac:dyDescent="0.25">
      <c r="A4754" s="16" t="s">
        <v>5653</v>
      </c>
      <c r="B4754" s="17" t="s">
        <v>1331</v>
      </c>
      <c r="C4754" s="17" t="s">
        <v>6254</v>
      </c>
      <c r="D4754" s="17" t="s">
        <v>2117</v>
      </c>
      <c r="E4754" s="141" t="s">
        <v>2545</v>
      </c>
      <c r="F4754" s="135"/>
    </row>
    <row r="4755" spans="1:6" s="7" customFormat="1" ht="18" customHeight="1" x14ac:dyDescent="0.25">
      <c r="A4755" s="16" t="s">
        <v>5653</v>
      </c>
      <c r="B4755" s="17" t="s">
        <v>1331</v>
      </c>
      <c r="C4755" s="17" t="s">
        <v>6254</v>
      </c>
      <c r="D4755" s="17" t="s">
        <v>2119</v>
      </c>
      <c r="E4755" s="141" t="s">
        <v>2546</v>
      </c>
      <c r="F4755" s="135"/>
    </row>
    <row r="4756" spans="1:6" s="7" customFormat="1" ht="18" customHeight="1" x14ac:dyDescent="0.25">
      <c r="A4756" s="22" t="s">
        <v>5653</v>
      </c>
      <c r="B4756" s="23" t="s">
        <v>1331</v>
      </c>
      <c r="C4756" s="23" t="s">
        <v>6254</v>
      </c>
      <c r="D4756" s="23" t="s">
        <v>7388</v>
      </c>
      <c r="E4756" s="146" t="s">
        <v>2547</v>
      </c>
      <c r="F4756" s="135"/>
    </row>
    <row r="4757" spans="1:6" s="7" customFormat="1" ht="18" customHeight="1" x14ac:dyDescent="0.25">
      <c r="A4757" s="16" t="s">
        <v>5653</v>
      </c>
      <c r="B4757" s="17" t="s">
        <v>1331</v>
      </c>
      <c r="C4757" s="17" t="s">
        <v>6254</v>
      </c>
      <c r="D4757" s="17" t="s">
        <v>6519</v>
      </c>
      <c r="E4757" s="141" t="s">
        <v>2548</v>
      </c>
      <c r="F4757" s="135"/>
    </row>
    <row r="4758" spans="1:6" s="7" customFormat="1" ht="18" customHeight="1" x14ac:dyDescent="0.25">
      <c r="A4758" s="16" t="s">
        <v>5653</v>
      </c>
      <c r="B4758" s="17" t="s">
        <v>1331</v>
      </c>
      <c r="C4758" s="17" t="s">
        <v>6254</v>
      </c>
      <c r="D4758" s="17" t="s">
        <v>6521</v>
      </c>
      <c r="E4758" s="141" t="s">
        <v>4605</v>
      </c>
      <c r="F4758" s="135"/>
    </row>
    <row r="4759" spans="1:6" s="7" customFormat="1" ht="18" customHeight="1" x14ac:dyDescent="0.25">
      <c r="A4759" s="16" t="s">
        <v>5653</v>
      </c>
      <c r="B4759" s="17" t="s">
        <v>1331</v>
      </c>
      <c r="C4759" s="17" t="s">
        <v>6254</v>
      </c>
      <c r="D4759" s="17" t="s">
        <v>5653</v>
      </c>
      <c r="E4759" s="141" t="s">
        <v>4606</v>
      </c>
      <c r="F4759" s="135"/>
    </row>
    <row r="4760" spans="1:6" s="7" customFormat="1" ht="18" customHeight="1" x14ac:dyDescent="0.25">
      <c r="A4760" s="16" t="s">
        <v>5653</v>
      </c>
      <c r="B4760" s="17" t="s">
        <v>1331</v>
      </c>
      <c r="C4760" s="17" t="s">
        <v>6254</v>
      </c>
      <c r="D4760" s="17" t="s">
        <v>4783</v>
      </c>
      <c r="E4760" s="141" t="s">
        <v>2880</v>
      </c>
      <c r="F4760" s="135"/>
    </row>
    <row r="4761" spans="1:6" s="7" customFormat="1" ht="18" customHeight="1" x14ac:dyDescent="0.25">
      <c r="A4761" s="16" t="s">
        <v>5653</v>
      </c>
      <c r="B4761" s="17" t="s">
        <v>1331</v>
      </c>
      <c r="C4761" s="17" t="s">
        <v>6254</v>
      </c>
      <c r="D4761" s="17" t="s">
        <v>1218</v>
      </c>
      <c r="E4761" s="141" t="s">
        <v>1989</v>
      </c>
      <c r="F4761" s="135"/>
    </row>
    <row r="4762" spans="1:6" s="7" customFormat="1" ht="18" customHeight="1" x14ac:dyDescent="0.25">
      <c r="A4762" s="22" t="s">
        <v>5653</v>
      </c>
      <c r="B4762" s="23" t="s">
        <v>1331</v>
      </c>
      <c r="C4762" s="23" t="s">
        <v>6254</v>
      </c>
      <c r="D4762" s="23" t="s">
        <v>1220</v>
      </c>
      <c r="E4762" s="146" t="s">
        <v>1719</v>
      </c>
      <c r="F4762" s="135"/>
    </row>
    <row r="4763" spans="1:6" s="7" customFormat="1" ht="18" customHeight="1" x14ac:dyDescent="0.25">
      <c r="A4763" s="16" t="s">
        <v>5653</v>
      </c>
      <c r="B4763" s="17" t="s">
        <v>1331</v>
      </c>
      <c r="C4763" s="17" t="s">
        <v>6254</v>
      </c>
      <c r="D4763" s="17" t="s">
        <v>3907</v>
      </c>
      <c r="E4763" s="141" t="s">
        <v>1720</v>
      </c>
      <c r="F4763" s="135"/>
    </row>
    <row r="4764" spans="1:6" s="7" customFormat="1" ht="18" customHeight="1" x14ac:dyDescent="0.25">
      <c r="A4764" s="16" t="s">
        <v>5653</v>
      </c>
      <c r="B4764" s="17" t="s">
        <v>1331</v>
      </c>
      <c r="C4764" s="17" t="s">
        <v>6254</v>
      </c>
      <c r="D4764" s="17" t="s">
        <v>3909</v>
      </c>
      <c r="E4764" s="141" t="s">
        <v>3280</v>
      </c>
      <c r="F4764" s="135"/>
    </row>
    <row r="4765" spans="1:6" s="7" customFormat="1" ht="18" customHeight="1" x14ac:dyDescent="0.25">
      <c r="A4765" s="16" t="s">
        <v>5653</v>
      </c>
      <c r="B4765" s="17" t="s">
        <v>1331</v>
      </c>
      <c r="C4765" s="17" t="s">
        <v>6254</v>
      </c>
      <c r="D4765" s="17" t="s">
        <v>3911</v>
      </c>
      <c r="E4765" s="141" t="s">
        <v>3047</v>
      </c>
      <c r="F4765" s="135"/>
    </row>
    <row r="4766" spans="1:6" s="7" customFormat="1" ht="18" customHeight="1" x14ac:dyDescent="0.25">
      <c r="A4766" s="16" t="s">
        <v>5653</v>
      </c>
      <c r="B4766" s="17" t="s">
        <v>1331</v>
      </c>
      <c r="C4766" s="17" t="s">
        <v>6254</v>
      </c>
      <c r="D4766" s="17" t="s">
        <v>3913</v>
      </c>
      <c r="E4766" s="141" t="s">
        <v>3048</v>
      </c>
      <c r="F4766" s="135"/>
    </row>
    <row r="4767" spans="1:6" s="7" customFormat="1" ht="18" customHeight="1" x14ac:dyDescent="0.25">
      <c r="A4767" s="16" t="s">
        <v>5653</v>
      </c>
      <c r="B4767" s="17" t="s">
        <v>1331</v>
      </c>
      <c r="C4767" s="17" t="s">
        <v>6254</v>
      </c>
      <c r="D4767" s="17" t="s">
        <v>9833</v>
      </c>
      <c r="E4767" s="141" t="s">
        <v>4147</v>
      </c>
      <c r="F4767" s="135"/>
    </row>
    <row r="4768" spans="1:6" s="7" customFormat="1" ht="18" customHeight="1" x14ac:dyDescent="0.25">
      <c r="A4768" s="52">
        <v>23</v>
      </c>
      <c r="B4768" s="53" t="s">
        <v>6254</v>
      </c>
      <c r="C4768" s="53" t="s">
        <v>2998</v>
      </c>
      <c r="D4768" s="53" t="s">
        <v>9563</v>
      </c>
      <c r="E4768" s="140" t="s">
        <v>4148</v>
      </c>
      <c r="F4768" s="135"/>
    </row>
    <row r="4769" spans="1:6" s="7" customFormat="1" ht="18" customHeight="1" x14ac:dyDescent="0.25">
      <c r="A4769" s="54" t="s">
        <v>5653</v>
      </c>
      <c r="B4769" s="55" t="s">
        <v>6254</v>
      </c>
      <c r="C4769" s="55" t="s">
        <v>598</v>
      </c>
      <c r="D4769" s="55" t="s">
        <v>9563</v>
      </c>
      <c r="E4769" s="120" t="s">
        <v>4149</v>
      </c>
      <c r="F4769" s="135"/>
    </row>
    <row r="4770" spans="1:6" s="7" customFormat="1" ht="18" customHeight="1" x14ac:dyDescent="0.25">
      <c r="A4770" s="56">
        <v>23</v>
      </c>
      <c r="B4770" s="57" t="s">
        <v>6254</v>
      </c>
      <c r="C4770" s="57" t="s">
        <v>598</v>
      </c>
      <c r="D4770" s="57" t="s">
        <v>600</v>
      </c>
      <c r="E4770" s="141" t="s">
        <v>4150</v>
      </c>
      <c r="F4770" s="135"/>
    </row>
    <row r="4771" spans="1:6" s="7" customFormat="1" ht="18" customHeight="1" x14ac:dyDescent="0.25">
      <c r="A4771" s="56">
        <v>23</v>
      </c>
      <c r="B4771" s="57" t="s">
        <v>6254</v>
      </c>
      <c r="C4771" s="57" t="s">
        <v>598</v>
      </c>
      <c r="D4771" s="57" t="s">
        <v>602</v>
      </c>
      <c r="E4771" s="141" t="s">
        <v>4151</v>
      </c>
      <c r="F4771" s="135"/>
    </row>
    <row r="4772" spans="1:6" s="7" customFormat="1" ht="18" customHeight="1" x14ac:dyDescent="0.25">
      <c r="A4772" s="56">
        <v>23</v>
      </c>
      <c r="B4772" s="57" t="s">
        <v>6254</v>
      </c>
      <c r="C4772" s="57" t="s">
        <v>598</v>
      </c>
      <c r="D4772" s="57" t="s">
        <v>604</v>
      </c>
      <c r="E4772" s="141" t="s">
        <v>5860</v>
      </c>
      <c r="F4772" s="135"/>
    </row>
    <row r="4773" spans="1:6" s="7" customFormat="1" ht="18" customHeight="1" x14ac:dyDescent="0.25">
      <c r="A4773" s="56">
        <v>23</v>
      </c>
      <c r="B4773" s="57" t="s">
        <v>6254</v>
      </c>
      <c r="C4773" s="57" t="s">
        <v>598</v>
      </c>
      <c r="D4773" s="57" t="s">
        <v>606</v>
      </c>
      <c r="E4773" s="141" t="s">
        <v>4131</v>
      </c>
      <c r="F4773" s="135"/>
    </row>
    <row r="4774" spans="1:6" s="7" customFormat="1" ht="18" customHeight="1" x14ac:dyDescent="0.25">
      <c r="A4774" s="56">
        <v>23</v>
      </c>
      <c r="B4774" s="57" t="s">
        <v>6254</v>
      </c>
      <c r="C4774" s="57" t="s">
        <v>598</v>
      </c>
      <c r="D4774" s="57" t="s">
        <v>5216</v>
      </c>
      <c r="E4774" s="141" t="s">
        <v>4132</v>
      </c>
      <c r="F4774" s="135"/>
    </row>
    <row r="4775" spans="1:6" s="7" customFormat="1" ht="18" customHeight="1" x14ac:dyDescent="0.25">
      <c r="A4775" s="54" t="s">
        <v>5653</v>
      </c>
      <c r="B4775" s="55" t="s">
        <v>6254</v>
      </c>
      <c r="C4775" s="55" t="s">
        <v>5218</v>
      </c>
      <c r="D4775" s="55" t="s">
        <v>9563</v>
      </c>
      <c r="E4775" s="120" t="s">
        <v>4133</v>
      </c>
      <c r="F4775" s="135"/>
    </row>
    <row r="4776" spans="1:6" s="7" customFormat="1" ht="18" customHeight="1" x14ac:dyDescent="0.25">
      <c r="A4776" s="56">
        <v>23</v>
      </c>
      <c r="B4776" s="57" t="s">
        <v>6254</v>
      </c>
      <c r="C4776" s="57" t="s">
        <v>5218</v>
      </c>
      <c r="D4776" s="57" t="s">
        <v>600</v>
      </c>
      <c r="E4776" s="141" t="s">
        <v>4134</v>
      </c>
      <c r="F4776" s="135"/>
    </row>
    <row r="4777" spans="1:6" s="7" customFormat="1" ht="18" customHeight="1" x14ac:dyDescent="0.25">
      <c r="A4777" s="56">
        <v>23</v>
      </c>
      <c r="B4777" s="57" t="s">
        <v>6254</v>
      </c>
      <c r="C4777" s="57" t="s">
        <v>5218</v>
      </c>
      <c r="D4777" s="57" t="s">
        <v>602</v>
      </c>
      <c r="E4777" s="141" t="s">
        <v>4135</v>
      </c>
      <c r="F4777" s="135"/>
    </row>
    <row r="4778" spans="1:6" s="7" customFormat="1" ht="18" customHeight="1" x14ac:dyDescent="0.25">
      <c r="A4778" s="56">
        <v>23</v>
      </c>
      <c r="B4778" s="57" t="s">
        <v>6254</v>
      </c>
      <c r="C4778" s="57" t="s">
        <v>5218</v>
      </c>
      <c r="D4778" s="57" t="s">
        <v>604</v>
      </c>
      <c r="E4778" s="141" t="s">
        <v>4136</v>
      </c>
      <c r="F4778" s="135"/>
    </row>
    <row r="4779" spans="1:6" s="7" customFormat="1" ht="18" customHeight="1" x14ac:dyDescent="0.25">
      <c r="A4779" s="56">
        <v>23</v>
      </c>
      <c r="B4779" s="57" t="s">
        <v>6254</v>
      </c>
      <c r="C4779" s="57" t="s">
        <v>5218</v>
      </c>
      <c r="D4779" s="57" t="s">
        <v>606</v>
      </c>
      <c r="E4779" s="141" t="s">
        <v>7629</v>
      </c>
      <c r="F4779" s="135"/>
    </row>
    <row r="4780" spans="1:6" s="7" customFormat="1" ht="18" customHeight="1" x14ac:dyDescent="0.25">
      <c r="A4780" s="56">
        <v>23</v>
      </c>
      <c r="B4780" s="57" t="s">
        <v>6254</v>
      </c>
      <c r="C4780" s="57" t="s">
        <v>5218</v>
      </c>
      <c r="D4780" s="57" t="s">
        <v>5216</v>
      </c>
      <c r="E4780" s="141" t="s">
        <v>6740</v>
      </c>
      <c r="F4780" s="135"/>
    </row>
    <row r="4781" spans="1:6" s="7" customFormat="1" ht="18" customHeight="1" x14ac:dyDescent="0.25">
      <c r="A4781" s="52">
        <v>23</v>
      </c>
      <c r="B4781" s="53" t="s">
        <v>7134</v>
      </c>
      <c r="C4781" s="53" t="s">
        <v>2998</v>
      </c>
      <c r="D4781" s="53" t="s">
        <v>9563</v>
      </c>
      <c r="E4781" s="140" t="s">
        <v>6741</v>
      </c>
      <c r="F4781" s="135"/>
    </row>
    <row r="4782" spans="1:6" s="7" customFormat="1" ht="18" customHeight="1" x14ac:dyDescent="0.25">
      <c r="A4782" s="54">
        <v>23</v>
      </c>
      <c r="B4782" s="55" t="s">
        <v>7134</v>
      </c>
      <c r="C4782" s="55" t="s">
        <v>598</v>
      </c>
      <c r="D4782" s="55" t="s">
        <v>9563</v>
      </c>
      <c r="E4782" s="120" t="s">
        <v>6742</v>
      </c>
      <c r="F4782" s="135"/>
    </row>
    <row r="4783" spans="1:6" s="7" customFormat="1" ht="18" customHeight="1" x14ac:dyDescent="0.25">
      <c r="A4783" s="56">
        <v>23</v>
      </c>
      <c r="B4783" s="57" t="s">
        <v>7134</v>
      </c>
      <c r="C4783" s="57" t="s">
        <v>598</v>
      </c>
      <c r="D4783" s="57" t="s">
        <v>600</v>
      </c>
      <c r="E4783" s="141" t="s">
        <v>6732</v>
      </c>
      <c r="F4783" s="135"/>
    </row>
    <row r="4784" spans="1:6" s="7" customFormat="1" ht="18" customHeight="1" x14ac:dyDescent="0.25">
      <c r="A4784" s="56">
        <v>23</v>
      </c>
      <c r="B4784" s="57" t="s">
        <v>7134</v>
      </c>
      <c r="C4784" s="57" t="s">
        <v>598</v>
      </c>
      <c r="D4784" s="57" t="s">
        <v>602</v>
      </c>
      <c r="E4784" s="141" t="s">
        <v>9922</v>
      </c>
      <c r="F4784" s="135"/>
    </row>
    <row r="4785" spans="1:6" s="7" customFormat="1" ht="18" customHeight="1" x14ac:dyDescent="0.25">
      <c r="A4785" s="56">
        <v>23</v>
      </c>
      <c r="B4785" s="57" t="s">
        <v>7134</v>
      </c>
      <c r="C4785" s="57" t="s">
        <v>598</v>
      </c>
      <c r="D4785" s="57" t="s">
        <v>604</v>
      </c>
      <c r="E4785" s="141" t="s">
        <v>9923</v>
      </c>
      <c r="F4785" s="135"/>
    </row>
    <row r="4786" spans="1:6" s="7" customFormat="1" ht="18" customHeight="1" x14ac:dyDescent="0.25">
      <c r="A4786" s="56">
        <v>23</v>
      </c>
      <c r="B4786" s="57" t="s">
        <v>7134</v>
      </c>
      <c r="C4786" s="57" t="s">
        <v>598</v>
      </c>
      <c r="D4786" s="57" t="s">
        <v>606</v>
      </c>
      <c r="E4786" s="141" t="s">
        <v>9924</v>
      </c>
      <c r="F4786" s="135"/>
    </row>
    <row r="4787" spans="1:6" s="7" customFormat="1" ht="18" customHeight="1" x14ac:dyDescent="0.25">
      <c r="A4787" s="56">
        <v>23</v>
      </c>
      <c r="B4787" s="57" t="s">
        <v>7134</v>
      </c>
      <c r="C4787" s="57" t="s">
        <v>598</v>
      </c>
      <c r="D4787" s="57" t="s">
        <v>5216</v>
      </c>
      <c r="E4787" s="141" t="s">
        <v>575</v>
      </c>
      <c r="F4787" s="135"/>
    </row>
    <row r="4788" spans="1:6" s="7" customFormat="1" ht="18" customHeight="1" x14ac:dyDescent="0.25">
      <c r="A4788" s="54">
        <v>23</v>
      </c>
      <c r="B4788" s="55" t="s">
        <v>7134</v>
      </c>
      <c r="C4788" s="55" t="s">
        <v>5218</v>
      </c>
      <c r="D4788" s="55" t="s">
        <v>9563</v>
      </c>
      <c r="E4788" s="120" t="s">
        <v>576</v>
      </c>
      <c r="F4788" s="135"/>
    </row>
    <row r="4789" spans="1:6" s="7" customFormat="1" ht="18" customHeight="1" x14ac:dyDescent="0.25">
      <c r="A4789" s="56">
        <v>23</v>
      </c>
      <c r="B4789" s="57" t="s">
        <v>7134</v>
      </c>
      <c r="C4789" s="57" t="s">
        <v>5218</v>
      </c>
      <c r="D4789" s="57" t="s">
        <v>600</v>
      </c>
      <c r="E4789" s="141" t="s">
        <v>577</v>
      </c>
      <c r="F4789" s="135"/>
    </row>
    <row r="4790" spans="1:6" s="7" customFormat="1" ht="18" customHeight="1" x14ac:dyDescent="0.25">
      <c r="A4790" s="56">
        <v>23</v>
      </c>
      <c r="B4790" s="57" t="s">
        <v>7134</v>
      </c>
      <c r="C4790" s="57" t="s">
        <v>5218</v>
      </c>
      <c r="D4790" s="57" t="s">
        <v>602</v>
      </c>
      <c r="E4790" s="141" t="s">
        <v>578</v>
      </c>
      <c r="F4790" s="135"/>
    </row>
    <row r="4791" spans="1:6" s="7" customFormat="1" ht="18" customHeight="1" x14ac:dyDescent="0.25">
      <c r="A4791" s="56">
        <v>23</v>
      </c>
      <c r="B4791" s="57" t="s">
        <v>7134</v>
      </c>
      <c r="C4791" s="57" t="s">
        <v>5218</v>
      </c>
      <c r="D4791" s="57" t="s">
        <v>604</v>
      </c>
      <c r="E4791" s="141" t="s">
        <v>9791</v>
      </c>
      <c r="F4791" s="135"/>
    </row>
    <row r="4792" spans="1:6" s="7" customFormat="1" ht="18" customHeight="1" x14ac:dyDescent="0.25">
      <c r="A4792" s="56">
        <v>23</v>
      </c>
      <c r="B4792" s="57" t="s">
        <v>7134</v>
      </c>
      <c r="C4792" s="57" t="s">
        <v>5218</v>
      </c>
      <c r="D4792" s="57" t="s">
        <v>606</v>
      </c>
      <c r="E4792" s="141" t="s">
        <v>9792</v>
      </c>
      <c r="F4792" s="135"/>
    </row>
    <row r="4793" spans="1:6" s="7" customFormat="1" ht="18" customHeight="1" x14ac:dyDescent="0.25">
      <c r="A4793" s="56">
        <v>23</v>
      </c>
      <c r="B4793" s="57" t="s">
        <v>7134</v>
      </c>
      <c r="C4793" s="57" t="s">
        <v>5218</v>
      </c>
      <c r="D4793" s="57" t="s">
        <v>5216</v>
      </c>
      <c r="E4793" s="141" t="s">
        <v>7679</v>
      </c>
      <c r="F4793" s="135"/>
    </row>
    <row r="4794" spans="1:6" s="7" customFormat="1" ht="18" customHeight="1" x14ac:dyDescent="0.25">
      <c r="A4794" s="54">
        <v>23</v>
      </c>
      <c r="B4794" s="55" t="s">
        <v>7134</v>
      </c>
      <c r="C4794" s="55" t="s">
        <v>8694</v>
      </c>
      <c r="D4794" s="55" t="s">
        <v>9563</v>
      </c>
      <c r="E4794" s="120" t="s">
        <v>7680</v>
      </c>
      <c r="F4794" s="135"/>
    </row>
    <row r="4795" spans="1:6" s="7" customFormat="1" ht="18" customHeight="1" x14ac:dyDescent="0.25">
      <c r="A4795" s="56">
        <v>23</v>
      </c>
      <c r="B4795" s="57" t="s">
        <v>7134</v>
      </c>
      <c r="C4795" s="57" t="s">
        <v>8694</v>
      </c>
      <c r="D4795" s="57" t="s">
        <v>600</v>
      </c>
      <c r="E4795" s="141" t="s">
        <v>7681</v>
      </c>
      <c r="F4795" s="135"/>
    </row>
    <row r="4796" spans="1:6" s="7" customFormat="1" ht="18" customHeight="1" x14ac:dyDescent="0.25">
      <c r="A4796" s="56">
        <v>23</v>
      </c>
      <c r="B4796" s="57" t="s">
        <v>7134</v>
      </c>
      <c r="C4796" s="57" t="s">
        <v>8694</v>
      </c>
      <c r="D4796" s="57" t="s">
        <v>602</v>
      </c>
      <c r="E4796" s="141" t="s">
        <v>7682</v>
      </c>
      <c r="F4796" s="135"/>
    </row>
    <row r="4797" spans="1:6" s="7" customFormat="1" ht="18" customHeight="1" x14ac:dyDescent="0.25">
      <c r="A4797" s="56">
        <v>23</v>
      </c>
      <c r="B4797" s="57" t="s">
        <v>7134</v>
      </c>
      <c r="C4797" s="57" t="s">
        <v>8694</v>
      </c>
      <c r="D4797" s="57" t="s">
        <v>604</v>
      </c>
      <c r="E4797" s="141" t="s">
        <v>6796</v>
      </c>
      <c r="F4797" s="135"/>
    </row>
    <row r="4798" spans="1:6" s="7" customFormat="1" ht="18" customHeight="1" x14ac:dyDescent="0.25">
      <c r="A4798" s="56">
        <v>23</v>
      </c>
      <c r="B4798" s="57" t="s">
        <v>7134</v>
      </c>
      <c r="C4798" s="57" t="s">
        <v>8694</v>
      </c>
      <c r="D4798" s="57" t="s">
        <v>606</v>
      </c>
      <c r="E4798" s="141" t="s">
        <v>5857</v>
      </c>
      <c r="F4798" s="135"/>
    </row>
    <row r="4799" spans="1:6" s="7" customFormat="1" ht="18" customHeight="1" x14ac:dyDescent="0.25">
      <c r="A4799" s="56">
        <v>23</v>
      </c>
      <c r="B4799" s="57" t="s">
        <v>7134</v>
      </c>
      <c r="C4799" s="57" t="s">
        <v>8694</v>
      </c>
      <c r="D4799" s="57" t="s">
        <v>5216</v>
      </c>
      <c r="E4799" s="141" t="s">
        <v>4186</v>
      </c>
      <c r="F4799" s="135"/>
    </row>
    <row r="4800" spans="1:6" s="7" customFormat="1" ht="18" customHeight="1" x14ac:dyDescent="0.25">
      <c r="A4800" s="54">
        <v>23</v>
      </c>
      <c r="B4800" s="55" t="s">
        <v>7134</v>
      </c>
      <c r="C4800" s="55" t="s">
        <v>8847</v>
      </c>
      <c r="D4800" s="55" t="s">
        <v>9563</v>
      </c>
      <c r="E4800" s="120" t="s">
        <v>2175</v>
      </c>
      <c r="F4800" s="135"/>
    </row>
    <row r="4801" spans="1:6" s="7" customFormat="1" ht="18" customHeight="1" x14ac:dyDescent="0.25">
      <c r="A4801" s="56">
        <v>23</v>
      </c>
      <c r="B4801" s="57" t="s">
        <v>7134</v>
      </c>
      <c r="C4801" s="57" t="s">
        <v>8847</v>
      </c>
      <c r="D4801" s="57" t="s">
        <v>600</v>
      </c>
      <c r="E4801" s="141" t="s">
        <v>8519</v>
      </c>
      <c r="F4801" s="135"/>
    </row>
    <row r="4802" spans="1:6" s="7" customFormat="1" ht="18" customHeight="1" x14ac:dyDescent="0.25">
      <c r="A4802" s="56">
        <v>23</v>
      </c>
      <c r="B4802" s="57" t="s">
        <v>7134</v>
      </c>
      <c r="C4802" s="57" t="s">
        <v>8847</v>
      </c>
      <c r="D4802" s="57" t="s">
        <v>602</v>
      </c>
      <c r="E4802" s="141" t="s">
        <v>9822</v>
      </c>
      <c r="F4802" s="135"/>
    </row>
    <row r="4803" spans="1:6" s="7" customFormat="1" ht="18" customHeight="1" x14ac:dyDescent="0.25">
      <c r="A4803" s="56">
        <v>23</v>
      </c>
      <c r="B4803" s="57" t="s">
        <v>7134</v>
      </c>
      <c r="C4803" s="57" t="s">
        <v>8847</v>
      </c>
      <c r="D4803" s="57" t="s">
        <v>604</v>
      </c>
      <c r="E4803" s="141" t="s">
        <v>9883</v>
      </c>
      <c r="F4803" s="135"/>
    </row>
    <row r="4804" spans="1:6" s="7" customFormat="1" ht="18" customHeight="1" x14ac:dyDescent="0.25">
      <c r="A4804" s="56">
        <v>23</v>
      </c>
      <c r="B4804" s="57" t="s">
        <v>7134</v>
      </c>
      <c r="C4804" s="57" t="s">
        <v>8847</v>
      </c>
      <c r="D4804" s="57" t="s">
        <v>606</v>
      </c>
      <c r="E4804" s="141" t="s">
        <v>186</v>
      </c>
      <c r="F4804" s="135"/>
    </row>
    <row r="4805" spans="1:6" s="7" customFormat="1" ht="18" customHeight="1" x14ac:dyDescent="0.25">
      <c r="A4805" s="56">
        <v>23</v>
      </c>
      <c r="B4805" s="57" t="s">
        <v>7134</v>
      </c>
      <c r="C4805" s="57" t="s">
        <v>8847</v>
      </c>
      <c r="D4805" s="57" t="s">
        <v>5216</v>
      </c>
      <c r="E4805" s="141" t="s">
        <v>5007</v>
      </c>
      <c r="F4805" s="135"/>
    </row>
    <row r="4806" spans="1:6" s="7" customFormat="1" ht="18" customHeight="1" x14ac:dyDescent="0.25">
      <c r="A4806" s="54">
        <v>23</v>
      </c>
      <c r="B4806" s="55" t="s">
        <v>7134</v>
      </c>
      <c r="C4806" s="55" t="s">
        <v>1331</v>
      </c>
      <c r="D4806" s="55" t="s">
        <v>9563</v>
      </c>
      <c r="E4806" s="120" t="s">
        <v>3229</v>
      </c>
      <c r="F4806" s="135"/>
    </row>
    <row r="4807" spans="1:6" s="7" customFormat="1" ht="18" customHeight="1" x14ac:dyDescent="0.25">
      <c r="A4807" s="56">
        <v>23</v>
      </c>
      <c r="B4807" s="57" t="s">
        <v>7134</v>
      </c>
      <c r="C4807" s="57" t="s">
        <v>1331</v>
      </c>
      <c r="D4807" s="57" t="s">
        <v>600</v>
      </c>
      <c r="E4807" s="141" t="s">
        <v>1440</v>
      </c>
      <c r="F4807" s="135"/>
    </row>
    <row r="4808" spans="1:6" s="7" customFormat="1" ht="18" customHeight="1" x14ac:dyDescent="0.25">
      <c r="A4808" s="56">
        <v>23</v>
      </c>
      <c r="B4808" s="57" t="s">
        <v>7134</v>
      </c>
      <c r="C4808" s="57" t="s">
        <v>1331</v>
      </c>
      <c r="D4808" s="57" t="s">
        <v>602</v>
      </c>
      <c r="E4808" s="141" t="s">
        <v>1442</v>
      </c>
      <c r="F4808" s="135"/>
    </row>
    <row r="4809" spans="1:6" s="7" customFormat="1" ht="18" customHeight="1" x14ac:dyDescent="0.25">
      <c r="A4809" s="56">
        <v>23</v>
      </c>
      <c r="B4809" s="57" t="s">
        <v>7134</v>
      </c>
      <c r="C4809" s="57" t="s">
        <v>1331</v>
      </c>
      <c r="D4809" s="57" t="s">
        <v>604</v>
      </c>
      <c r="E4809" s="141" t="s">
        <v>1443</v>
      </c>
      <c r="F4809" s="135"/>
    </row>
    <row r="4810" spans="1:6" s="7" customFormat="1" ht="18" customHeight="1" x14ac:dyDescent="0.25">
      <c r="A4810" s="56">
        <v>23</v>
      </c>
      <c r="B4810" s="57" t="s">
        <v>7134</v>
      </c>
      <c r="C4810" s="57" t="s">
        <v>1331</v>
      </c>
      <c r="D4810" s="57" t="s">
        <v>606</v>
      </c>
      <c r="E4810" s="141" t="s">
        <v>1444</v>
      </c>
      <c r="F4810" s="135"/>
    </row>
    <row r="4811" spans="1:6" s="7" customFormat="1" ht="18" customHeight="1" x14ac:dyDescent="0.25">
      <c r="A4811" s="56">
        <v>23</v>
      </c>
      <c r="B4811" s="57" t="s">
        <v>7134</v>
      </c>
      <c r="C4811" s="57" t="s">
        <v>1331</v>
      </c>
      <c r="D4811" s="57" t="s">
        <v>5216</v>
      </c>
      <c r="E4811" s="141" t="s">
        <v>1445</v>
      </c>
      <c r="F4811" s="135"/>
    </row>
    <row r="4812" spans="1:6" s="7" customFormat="1" ht="18" customHeight="1" x14ac:dyDescent="0.25">
      <c r="A4812" s="54">
        <v>23</v>
      </c>
      <c r="B4812" s="55" t="s">
        <v>7134</v>
      </c>
      <c r="C4812" s="55" t="s">
        <v>6254</v>
      </c>
      <c r="D4812" s="55" t="s">
        <v>9563</v>
      </c>
      <c r="E4812" s="120" t="s">
        <v>189</v>
      </c>
      <c r="F4812" s="135"/>
    </row>
    <row r="4813" spans="1:6" s="7" customFormat="1" ht="18" customHeight="1" x14ac:dyDescent="0.25">
      <c r="A4813" s="56">
        <v>23</v>
      </c>
      <c r="B4813" s="57" t="s">
        <v>7134</v>
      </c>
      <c r="C4813" s="57" t="s">
        <v>6254</v>
      </c>
      <c r="D4813" s="57" t="s">
        <v>600</v>
      </c>
      <c r="E4813" s="141" t="s">
        <v>190</v>
      </c>
      <c r="F4813" s="135"/>
    </row>
    <row r="4814" spans="1:6" s="7" customFormat="1" ht="18" customHeight="1" x14ac:dyDescent="0.25">
      <c r="A4814" s="56">
        <v>23</v>
      </c>
      <c r="B4814" s="57" t="s">
        <v>7134</v>
      </c>
      <c r="C4814" s="57" t="s">
        <v>6254</v>
      </c>
      <c r="D4814" s="57" t="s">
        <v>602</v>
      </c>
      <c r="E4814" s="141" t="s">
        <v>5855</v>
      </c>
      <c r="F4814" s="135"/>
    </row>
    <row r="4815" spans="1:6" s="7" customFormat="1" ht="18" customHeight="1" x14ac:dyDescent="0.25">
      <c r="A4815" s="56">
        <v>23</v>
      </c>
      <c r="B4815" s="57" t="s">
        <v>7134</v>
      </c>
      <c r="C4815" s="57" t="s">
        <v>6254</v>
      </c>
      <c r="D4815" s="57" t="s">
        <v>604</v>
      </c>
      <c r="E4815" s="141" t="s">
        <v>8316</v>
      </c>
      <c r="F4815" s="135"/>
    </row>
    <row r="4816" spans="1:6" s="7" customFormat="1" ht="18" customHeight="1" x14ac:dyDescent="0.25">
      <c r="A4816" s="56">
        <v>23</v>
      </c>
      <c r="B4816" s="57" t="s">
        <v>7134</v>
      </c>
      <c r="C4816" s="57" t="s">
        <v>6254</v>
      </c>
      <c r="D4816" s="57" t="s">
        <v>606</v>
      </c>
      <c r="E4816" s="141" t="s">
        <v>9735</v>
      </c>
      <c r="F4816" s="135"/>
    </row>
    <row r="4817" spans="1:6" s="7" customFormat="1" ht="18" customHeight="1" x14ac:dyDescent="0.25">
      <c r="A4817" s="56">
        <v>23</v>
      </c>
      <c r="B4817" s="57" t="s">
        <v>7134</v>
      </c>
      <c r="C4817" s="57" t="s">
        <v>6254</v>
      </c>
      <c r="D4817" s="57" t="s">
        <v>5216</v>
      </c>
      <c r="E4817" s="141" t="s">
        <v>8844</v>
      </c>
      <c r="F4817" s="135"/>
    </row>
    <row r="4818" spans="1:6" s="7" customFormat="1" ht="18" customHeight="1" x14ac:dyDescent="0.25">
      <c r="A4818" s="54">
        <v>23</v>
      </c>
      <c r="B4818" s="55" t="s">
        <v>7134</v>
      </c>
      <c r="C4818" s="55" t="s">
        <v>7134</v>
      </c>
      <c r="D4818" s="55" t="s">
        <v>9563</v>
      </c>
      <c r="E4818" s="120" t="s">
        <v>7476</v>
      </c>
      <c r="F4818" s="135"/>
    </row>
    <row r="4819" spans="1:6" s="7" customFormat="1" ht="18" customHeight="1" x14ac:dyDescent="0.25">
      <c r="A4819" s="56">
        <v>23</v>
      </c>
      <c r="B4819" s="57" t="s">
        <v>7134</v>
      </c>
      <c r="C4819" s="57" t="s">
        <v>7134</v>
      </c>
      <c r="D4819" s="57" t="s">
        <v>600</v>
      </c>
      <c r="E4819" s="141" t="s">
        <v>9801</v>
      </c>
      <c r="F4819" s="135"/>
    </row>
    <row r="4820" spans="1:6" s="7" customFormat="1" ht="18" customHeight="1" x14ac:dyDescent="0.25">
      <c r="A4820" s="56">
        <v>23</v>
      </c>
      <c r="B4820" s="57" t="s">
        <v>7134</v>
      </c>
      <c r="C4820" s="57" t="s">
        <v>7134</v>
      </c>
      <c r="D4820" s="57" t="s">
        <v>602</v>
      </c>
      <c r="E4820" s="141" t="s">
        <v>9802</v>
      </c>
      <c r="F4820" s="135"/>
    </row>
    <row r="4821" spans="1:6" s="7" customFormat="1" ht="18" customHeight="1" x14ac:dyDescent="0.25">
      <c r="A4821" s="56">
        <v>23</v>
      </c>
      <c r="B4821" s="57" t="s">
        <v>7134</v>
      </c>
      <c r="C4821" s="57" t="s">
        <v>7134</v>
      </c>
      <c r="D4821" s="57" t="s">
        <v>604</v>
      </c>
      <c r="E4821" s="141" t="s">
        <v>8578</v>
      </c>
      <c r="F4821" s="135"/>
    </row>
    <row r="4822" spans="1:6" s="7" customFormat="1" ht="18" customHeight="1" x14ac:dyDescent="0.25">
      <c r="A4822" s="56">
        <v>23</v>
      </c>
      <c r="B4822" s="57" t="s">
        <v>7134</v>
      </c>
      <c r="C4822" s="57" t="s">
        <v>7134</v>
      </c>
      <c r="D4822" s="57" t="s">
        <v>606</v>
      </c>
      <c r="E4822" s="141" t="s">
        <v>9211</v>
      </c>
      <c r="F4822" s="135"/>
    </row>
    <row r="4823" spans="1:6" s="7" customFormat="1" ht="18" customHeight="1" x14ac:dyDescent="0.25">
      <c r="A4823" s="56">
        <v>23</v>
      </c>
      <c r="B4823" s="57" t="s">
        <v>7134</v>
      </c>
      <c r="C4823" s="57" t="s">
        <v>7134</v>
      </c>
      <c r="D4823" s="57" t="s">
        <v>5216</v>
      </c>
      <c r="E4823" s="141" t="s">
        <v>8337</v>
      </c>
      <c r="F4823" s="135"/>
    </row>
    <row r="4824" spans="1:6" s="7" customFormat="1" ht="18" customHeight="1" x14ac:dyDescent="0.25">
      <c r="A4824" s="54">
        <v>23</v>
      </c>
      <c r="B4824" s="55" t="s">
        <v>7134</v>
      </c>
      <c r="C4824" s="55" t="s">
        <v>524</v>
      </c>
      <c r="D4824" s="55" t="s">
        <v>9563</v>
      </c>
      <c r="E4824" s="120" t="s">
        <v>7448</v>
      </c>
      <c r="F4824" s="135"/>
    </row>
    <row r="4825" spans="1:6" s="7" customFormat="1" ht="18" customHeight="1" x14ac:dyDescent="0.25">
      <c r="A4825" s="56">
        <v>23</v>
      </c>
      <c r="B4825" s="57" t="s">
        <v>7134</v>
      </c>
      <c r="C4825" s="57">
        <v>8</v>
      </c>
      <c r="D4825" s="57" t="s">
        <v>600</v>
      </c>
      <c r="E4825" s="141" t="s">
        <v>7449</v>
      </c>
      <c r="F4825" s="135"/>
    </row>
    <row r="4826" spans="1:6" s="7" customFormat="1" ht="18" customHeight="1" x14ac:dyDescent="0.25">
      <c r="A4826" s="56">
        <v>23</v>
      </c>
      <c r="B4826" s="57" t="s">
        <v>7134</v>
      </c>
      <c r="C4826" s="57">
        <v>8</v>
      </c>
      <c r="D4826" s="57" t="s">
        <v>602</v>
      </c>
      <c r="E4826" s="141" t="s">
        <v>7450</v>
      </c>
      <c r="F4826" s="135"/>
    </row>
    <row r="4827" spans="1:6" s="7" customFormat="1" ht="18" customHeight="1" x14ac:dyDescent="0.25">
      <c r="A4827" s="56">
        <v>23</v>
      </c>
      <c r="B4827" s="57" t="s">
        <v>7134</v>
      </c>
      <c r="C4827" s="57">
        <v>8</v>
      </c>
      <c r="D4827" s="57" t="s">
        <v>604</v>
      </c>
      <c r="E4827" s="141" t="s">
        <v>5703</v>
      </c>
      <c r="F4827" s="135"/>
    </row>
    <row r="4828" spans="1:6" s="7" customFormat="1" ht="18" customHeight="1" x14ac:dyDescent="0.25">
      <c r="A4828" s="56">
        <v>23</v>
      </c>
      <c r="B4828" s="57" t="s">
        <v>7134</v>
      </c>
      <c r="C4828" s="57">
        <v>8</v>
      </c>
      <c r="D4828" s="57" t="s">
        <v>606</v>
      </c>
      <c r="E4828" s="141" t="s">
        <v>5704</v>
      </c>
      <c r="F4828" s="135"/>
    </row>
    <row r="4829" spans="1:6" s="7" customFormat="1" ht="18" customHeight="1" x14ac:dyDescent="0.25">
      <c r="A4829" s="56">
        <v>23</v>
      </c>
      <c r="B4829" s="57" t="s">
        <v>7134</v>
      </c>
      <c r="C4829" s="57">
        <v>8</v>
      </c>
      <c r="D4829" s="57" t="s">
        <v>5216</v>
      </c>
      <c r="E4829" s="141" t="s">
        <v>3956</v>
      </c>
      <c r="F4829" s="135"/>
    </row>
    <row r="4830" spans="1:6" s="7" customFormat="1" ht="18" customHeight="1" x14ac:dyDescent="0.25">
      <c r="A4830" s="50" t="s">
        <v>4783</v>
      </c>
      <c r="B4830" s="51">
        <v>0</v>
      </c>
      <c r="C4830" s="51">
        <v>0</v>
      </c>
      <c r="D4830" s="51" t="s">
        <v>9563</v>
      </c>
      <c r="E4830" s="139" t="s">
        <v>3957</v>
      </c>
      <c r="F4830" s="135"/>
    </row>
    <row r="4831" spans="1:6" s="7" customFormat="1" ht="18" customHeight="1" x14ac:dyDescent="0.25">
      <c r="A4831" s="52" t="s">
        <v>4783</v>
      </c>
      <c r="B4831" s="53" t="s">
        <v>598</v>
      </c>
      <c r="C4831" s="53" t="s">
        <v>2998</v>
      </c>
      <c r="D4831" s="53" t="s">
        <v>9563</v>
      </c>
      <c r="E4831" s="140" t="s">
        <v>9782</v>
      </c>
      <c r="F4831" s="135"/>
    </row>
    <row r="4832" spans="1:6" s="7" customFormat="1" ht="18" customHeight="1" x14ac:dyDescent="0.25">
      <c r="A4832" s="54" t="s">
        <v>4783</v>
      </c>
      <c r="B4832" s="55" t="s">
        <v>598</v>
      </c>
      <c r="C4832" s="55" t="s">
        <v>598</v>
      </c>
      <c r="D4832" s="55" t="s">
        <v>9563</v>
      </c>
      <c r="E4832" s="120" t="s">
        <v>9783</v>
      </c>
      <c r="F4832" s="135"/>
    </row>
    <row r="4833" spans="1:6" s="7" customFormat="1" ht="18" customHeight="1" x14ac:dyDescent="0.25">
      <c r="A4833" s="60" t="s">
        <v>4783</v>
      </c>
      <c r="B4833" s="61" t="s">
        <v>598</v>
      </c>
      <c r="C4833" s="61" t="s">
        <v>598</v>
      </c>
      <c r="D4833" s="61" t="s">
        <v>3002</v>
      </c>
      <c r="E4833" s="146" t="s">
        <v>10080</v>
      </c>
      <c r="F4833" s="135"/>
    </row>
    <row r="4834" spans="1:6" s="7" customFormat="1" ht="18" customHeight="1" x14ac:dyDescent="0.25">
      <c r="A4834" s="56" t="s">
        <v>4783</v>
      </c>
      <c r="B4834" s="57" t="s">
        <v>598</v>
      </c>
      <c r="C4834" s="57" t="s">
        <v>598</v>
      </c>
      <c r="D4834" s="57" t="s">
        <v>597</v>
      </c>
      <c r="E4834" s="141" t="s">
        <v>10081</v>
      </c>
      <c r="F4834" s="135"/>
    </row>
    <row r="4835" spans="1:6" s="7" customFormat="1" ht="18" customHeight="1" x14ac:dyDescent="0.25">
      <c r="A4835" s="56" t="s">
        <v>4783</v>
      </c>
      <c r="B4835" s="57" t="s">
        <v>598</v>
      </c>
      <c r="C4835" s="57" t="s">
        <v>598</v>
      </c>
      <c r="D4835" s="57" t="s">
        <v>2997</v>
      </c>
      <c r="E4835" s="155" t="s">
        <v>6363</v>
      </c>
      <c r="F4835" s="135"/>
    </row>
    <row r="4836" spans="1:6" s="7" customFormat="1" ht="18" customHeight="1" x14ac:dyDescent="0.25">
      <c r="A4836" s="56" t="s">
        <v>4783</v>
      </c>
      <c r="B4836" s="57" t="s">
        <v>598</v>
      </c>
      <c r="C4836" s="57" t="s">
        <v>598</v>
      </c>
      <c r="D4836" s="57" t="s">
        <v>3905</v>
      </c>
      <c r="E4836" s="155" t="s">
        <v>8029</v>
      </c>
      <c r="F4836" s="135"/>
    </row>
    <row r="4837" spans="1:6" s="7" customFormat="1" ht="18" customHeight="1" x14ac:dyDescent="0.25">
      <c r="A4837" s="56" t="s">
        <v>4783</v>
      </c>
      <c r="B4837" s="57" t="s">
        <v>598</v>
      </c>
      <c r="C4837" s="57" t="s">
        <v>598</v>
      </c>
      <c r="D4837" s="57" t="s">
        <v>2117</v>
      </c>
      <c r="E4837" s="155" t="s">
        <v>5981</v>
      </c>
      <c r="F4837" s="135"/>
    </row>
    <row r="4838" spans="1:6" s="7" customFormat="1" ht="18" customHeight="1" x14ac:dyDescent="0.25">
      <c r="A4838" s="56" t="s">
        <v>4783</v>
      </c>
      <c r="B4838" s="57" t="s">
        <v>598</v>
      </c>
      <c r="C4838" s="57" t="s">
        <v>598</v>
      </c>
      <c r="D4838" s="57" t="s">
        <v>2119</v>
      </c>
      <c r="E4838" s="155" t="s">
        <v>5982</v>
      </c>
      <c r="F4838" s="135"/>
    </row>
    <row r="4839" spans="1:6" s="7" customFormat="1" ht="18" customHeight="1" x14ac:dyDescent="0.25">
      <c r="A4839" s="60" t="s">
        <v>4783</v>
      </c>
      <c r="B4839" s="61" t="s">
        <v>598</v>
      </c>
      <c r="C4839" s="61" t="s">
        <v>598</v>
      </c>
      <c r="D4839" s="61" t="s">
        <v>7388</v>
      </c>
      <c r="E4839" s="146" t="s">
        <v>8558</v>
      </c>
      <c r="F4839" s="135"/>
    </row>
    <row r="4840" spans="1:6" s="7" customFormat="1" ht="18" customHeight="1" x14ac:dyDescent="0.25">
      <c r="A4840" s="56" t="s">
        <v>4783</v>
      </c>
      <c r="B4840" s="57" t="s">
        <v>598</v>
      </c>
      <c r="C4840" s="57" t="s">
        <v>598</v>
      </c>
      <c r="D4840" s="57" t="s">
        <v>6519</v>
      </c>
      <c r="E4840" s="141" t="s">
        <v>8559</v>
      </c>
      <c r="F4840" s="135"/>
    </row>
    <row r="4841" spans="1:6" s="7" customFormat="1" ht="18" customHeight="1" x14ac:dyDescent="0.25">
      <c r="A4841" s="56" t="s">
        <v>4783</v>
      </c>
      <c r="B4841" s="57" t="s">
        <v>598</v>
      </c>
      <c r="C4841" s="57" t="s">
        <v>598</v>
      </c>
      <c r="D4841" s="57" t="s">
        <v>6521</v>
      </c>
      <c r="E4841" s="141" t="s">
        <v>4263</v>
      </c>
      <c r="F4841" s="135"/>
    </row>
    <row r="4842" spans="1:6" s="7" customFormat="1" ht="18" customHeight="1" x14ac:dyDescent="0.25">
      <c r="A4842" s="56" t="s">
        <v>4783</v>
      </c>
      <c r="B4842" s="57" t="s">
        <v>598</v>
      </c>
      <c r="C4842" s="57" t="s">
        <v>598</v>
      </c>
      <c r="D4842" s="57" t="s">
        <v>5653</v>
      </c>
      <c r="E4842" s="141" t="s">
        <v>1807</v>
      </c>
      <c r="F4842" s="135"/>
    </row>
    <row r="4843" spans="1:6" s="7" customFormat="1" ht="18" customHeight="1" x14ac:dyDescent="0.25">
      <c r="A4843" s="56" t="s">
        <v>4783</v>
      </c>
      <c r="B4843" s="57" t="s">
        <v>598</v>
      </c>
      <c r="C4843" s="57" t="s">
        <v>598</v>
      </c>
      <c r="D4843" s="57" t="s">
        <v>4783</v>
      </c>
      <c r="E4843" s="141" t="s">
        <v>1808</v>
      </c>
      <c r="F4843" s="135"/>
    </row>
    <row r="4844" spans="1:6" s="7" customFormat="1" ht="18" customHeight="1" x14ac:dyDescent="0.25">
      <c r="A4844" s="56" t="s">
        <v>4783</v>
      </c>
      <c r="B4844" s="57" t="s">
        <v>598</v>
      </c>
      <c r="C4844" s="57" t="s">
        <v>598</v>
      </c>
      <c r="D4844" s="57" t="s">
        <v>1218</v>
      </c>
      <c r="E4844" s="141" t="s">
        <v>4267</v>
      </c>
      <c r="F4844" s="135"/>
    </row>
    <row r="4845" spans="1:6" s="7" customFormat="1" ht="18" customHeight="1" x14ac:dyDescent="0.25">
      <c r="A4845" s="60" t="s">
        <v>4783</v>
      </c>
      <c r="B4845" s="61" t="s">
        <v>598</v>
      </c>
      <c r="C4845" s="61" t="s">
        <v>598</v>
      </c>
      <c r="D4845" s="61" t="s">
        <v>1220</v>
      </c>
      <c r="E4845" s="146" t="s">
        <v>5984</v>
      </c>
      <c r="F4845" s="135"/>
    </row>
    <row r="4846" spans="1:6" s="7" customFormat="1" ht="18" customHeight="1" x14ac:dyDescent="0.25">
      <c r="A4846" s="56" t="s">
        <v>4783</v>
      </c>
      <c r="B4846" s="57" t="s">
        <v>598</v>
      </c>
      <c r="C4846" s="57" t="s">
        <v>598</v>
      </c>
      <c r="D4846" s="57" t="s">
        <v>3907</v>
      </c>
      <c r="E4846" s="141" t="s">
        <v>8659</v>
      </c>
      <c r="F4846" s="135"/>
    </row>
    <row r="4847" spans="1:6" s="7" customFormat="1" ht="18" customHeight="1" x14ac:dyDescent="0.25">
      <c r="A4847" s="56" t="s">
        <v>4783</v>
      </c>
      <c r="B4847" s="57" t="s">
        <v>598</v>
      </c>
      <c r="C4847" s="57" t="s">
        <v>598</v>
      </c>
      <c r="D4847" s="57" t="s">
        <v>3909</v>
      </c>
      <c r="E4847" s="141" t="s">
        <v>9793</v>
      </c>
      <c r="F4847" s="135"/>
    </row>
    <row r="4848" spans="1:6" s="7" customFormat="1" ht="18" customHeight="1" x14ac:dyDescent="0.25">
      <c r="A4848" s="56" t="s">
        <v>4783</v>
      </c>
      <c r="B4848" s="57" t="s">
        <v>598</v>
      </c>
      <c r="C4848" s="57" t="s">
        <v>598</v>
      </c>
      <c r="D4848" s="57" t="s">
        <v>3911</v>
      </c>
      <c r="E4848" s="141" t="s">
        <v>7627</v>
      </c>
      <c r="F4848" s="135"/>
    </row>
    <row r="4849" spans="1:6" s="7" customFormat="1" ht="18" customHeight="1" x14ac:dyDescent="0.25">
      <c r="A4849" s="56" t="s">
        <v>4783</v>
      </c>
      <c r="B4849" s="57" t="s">
        <v>598</v>
      </c>
      <c r="C4849" s="57" t="s">
        <v>598</v>
      </c>
      <c r="D4849" s="57" t="s">
        <v>3913</v>
      </c>
      <c r="E4849" s="141" t="s">
        <v>8708</v>
      </c>
      <c r="F4849" s="135"/>
    </row>
    <row r="4850" spans="1:6" s="7" customFormat="1" ht="18" customHeight="1" x14ac:dyDescent="0.25">
      <c r="A4850" s="56" t="s">
        <v>4783</v>
      </c>
      <c r="B4850" s="57" t="s">
        <v>598</v>
      </c>
      <c r="C4850" s="57" t="s">
        <v>598</v>
      </c>
      <c r="D4850" s="57" t="s">
        <v>9833</v>
      </c>
      <c r="E4850" s="141" t="s">
        <v>8709</v>
      </c>
      <c r="F4850" s="135"/>
    </row>
    <row r="4851" spans="1:6" s="7" customFormat="1" ht="18" customHeight="1" x14ac:dyDescent="0.25">
      <c r="A4851" s="60" t="s">
        <v>4783</v>
      </c>
      <c r="B4851" s="61" t="s">
        <v>598</v>
      </c>
      <c r="C4851" s="61" t="s">
        <v>598</v>
      </c>
      <c r="D4851" s="61" t="s">
        <v>9835</v>
      </c>
      <c r="E4851" s="146" t="s">
        <v>7413</v>
      </c>
      <c r="F4851" s="135"/>
    </row>
    <row r="4852" spans="1:6" s="7" customFormat="1" ht="18" customHeight="1" x14ac:dyDescent="0.25">
      <c r="A4852" s="56" t="s">
        <v>4783</v>
      </c>
      <c r="B4852" s="57" t="s">
        <v>598</v>
      </c>
      <c r="C4852" s="57" t="s">
        <v>598</v>
      </c>
      <c r="D4852" s="57" t="s">
        <v>9837</v>
      </c>
      <c r="E4852" s="141" t="s">
        <v>8749</v>
      </c>
      <c r="F4852" s="135"/>
    </row>
    <row r="4853" spans="1:6" s="7" customFormat="1" ht="18" customHeight="1" x14ac:dyDescent="0.25">
      <c r="A4853" s="56" t="s">
        <v>4783</v>
      </c>
      <c r="B4853" s="57" t="s">
        <v>598</v>
      </c>
      <c r="C4853" s="57" t="s">
        <v>598</v>
      </c>
      <c r="D4853" s="57" t="s">
        <v>9164</v>
      </c>
      <c r="E4853" s="141" t="s">
        <v>405</v>
      </c>
      <c r="F4853" s="135"/>
    </row>
    <row r="4854" spans="1:6" s="7" customFormat="1" ht="18" customHeight="1" x14ac:dyDescent="0.25">
      <c r="A4854" s="56" t="s">
        <v>4783</v>
      </c>
      <c r="B4854" s="57" t="s">
        <v>598</v>
      </c>
      <c r="C4854" s="57" t="s">
        <v>598</v>
      </c>
      <c r="D4854" s="57" t="s">
        <v>3056</v>
      </c>
      <c r="E4854" s="141" t="s">
        <v>406</v>
      </c>
      <c r="F4854" s="135"/>
    </row>
    <row r="4855" spans="1:6" s="7" customFormat="1" ht="18" customHeight="1" x14ac:dyDescent="0.25">
      <c r="A4855" s="56" t="s">
        <v>4783</v>
      </c>
      <c r="B4855" s="57" t="s">
        <v>598</v>
      </c>
      <c r="C4855" s="57" t="s">
        <v>598</v>
      </c>
      <c r="D4855" s="57" t="s">
        <v>7349</v>
      </c>
      <c r="E4855" s="141" t="s">
        <v>407</v>
      </c>
      <c r="F4855" s="135"/>
    </row>
    <row r="4856" spans="1:6" s="7" customFormat="1" ht="18" customHeight="1" x14ac:dyDescent="0.25">
      <c r="A4856" s="56" t="s">
        <v>4783</v>
      </c>
      <c r="B4856" s="57" t="s">
        <v>598</v>
      </c>
      <c r="C4856" s="57" t="s">
        <v>598</v>
      </c>
      <c r="D4856" s="57" t="s">
        <v>7954</v>
      </c>
      <c r="E4856" s="141" t="s">
        <v>5022</v>
      </c>
      <c r="F4856" s="135"/>
    </row>
    <row r="4857" spans="1:6" s="7" customFormat="1" ht="18" customHeight="1" x14ac:dyDescent="0.25">
      <c r="A4857" s="60" t="s">
        <v>4783</v>
      </c>
      <c r="B4857" s="61" t="s">
        <v>598</v>
      </c>
      <c r="C4857" s="61" t="s">
        <v>598</v>
      </c>
      <c r="D4857" s="61" t="s">
        <v>7956</v>
      </c>
      <c r="E4857" s="146" t="s">
        <v>7669</v>
      </c>
      <c r="F4857" s="135"/>
    </row>
    <row r="4858" spans="1:6" s="7" customFormat="1" ht="18" customHeight="1" x14ac:dyDescent="0.25">
      <c r="A4858" s="58" t="s">
        <v>4783</v>
      </c>
      <c r="B4858" s="59" t="s">
        <v>598</v>
      </c>
      <c r="C4858" s="59" t="s">
        <v>598</v>
      </c>
      <c r="D4858" s="59" t="s">
        <v>7068</v>
      </c>
      <c r="E4858" s="155" t="s">
        <v>6786</v>
      </c>
      <c r="F4858" s="135"/>
    </row>
    <row r="4859" spans="1:6" s="7" customFormat="1" ht="18" customHeight="1" x14ac:dyDescent="0.25">
      <c r="A4859" s="56" t="s">
        <v>4783</v>
      </c>
      <c r="B4859" s="57" t="s">
        <v>598</v>
      </c>
      <c r="C4859" s="57" t="s">
        <v>598</v>
      </c>
      <c r="D4859" s="57" t="s">
        <v>7070</v>
      </c>
      <c r="E4859" s="141" t="s">
        <v>6787</v>
      </c>
      <c r="F4859" s="135"/>
    </row>
    <row r="4860" spans="1:6" s="7" customFormat="1" ht="18" customHeight="1" x14ac:dyDescent="0.25">
      <c r="A4860" s="56" t="s">
        <v>4783</v>
      </c>
      <c r="B4860" s="57" t="s">
        <v>598</v>
      </c>
      <c r="C4860" s="57" t="s">
        <v>598</v>
      </c>
      <c r="D4860" s="57" t="s">
        <v>5612</v>
      </c>
      <c r="E4860" s="141" t="s">
        <v>5059</v>
      </c>
      <c r="F4860" s="135"/>
    </row>
    <row r="4861" spans="1:6" s="7" customFormat="1" ht="18" customHeight="1" x14ac:dyDescent="0.25">
      <c r="A4861" s="56" t="s">
        <v>4783</v>
      </c>
      <c r="B4861" s="57" t="s">
        <v>598</v>
      </c>
      <c r="C4861" s="57" t="s">
        <v>598</v>
      </c>
      <c r="D4861" s="57" t="s">
        <v>7551</v>
      </c>
      <c r="E4861" s="141" t="s">
        <v>4187</v>
      </c>
      <c r="F4861" s="135"/>
    </row>
    <row r="4862" spans="1:6" s="7" customFormat="1" ht="18" customHeight="1" x14ac:dyDescent="0.25">
      <c r="A4862" s="56" t="s">
        <v>4783</v>
      </c>
      <c r="B4862" s="57" t="s">
        <v>598</v>
      </c>
      <c r="C4862" s="57" t="s">
        <v>598</v>
      </c>
      <c r="D4862" s="57" t="s">
        <v>7553</v>
      </c>
      <c r="E4862" s="141" t="s">
        <v>4188</v>
      </c>
      <c r="F4862" s="135"/>
    </row>
    <row r="4863" spans="1:6" s="7" customFormat="1" ht="18" customHeight="1" x14ac:dyDescent="0.25">
      <c r="A4863" s="60" t="s">
        <v>4783</v>
      </c>
      <c r="B4863" s="61" t="s">
        <v>598</v>
      </c>
      <c r="C4863" s="61" t="s">
        <v>598</v>
      </c>
      <c r="D4863" s="61" t="s">
        <v>7555</v>
      </c>
      <c r="E4863" s="146" t="s">
        <v>5864</v>
      </c>
      <c r="F4863" s="135"/>
    </row>
    <row r="4864" spans="1:6" s="7" customFormat="1" ht="18" customHeight="1" x14ac:dyDescent="0.25">
      <c r="A4864" s="58" t="s">
        <v>4783</v>
      </c>
      <c r="B4864" s="59" t="s">
        <v>598</v>
      </c>
      <c r="C4864" s="59" t="s">
        <v>598</v>
      </c>
      <c r="D4864" s="59" t="s">
        <v>7557</v>
      </c>
      <c r="E4864" s="155" t="s">
        <v>570</v>
      </c>
      <c r="F4864" s="135"/>
    </row>
    <row r="4865" spans="1:6" s="7" customFormat="1" ht="18" customHeight="1" x14ac:dyDescent="0.25">
      <c r="A4865" s="56" t="s">
        <v>4783</v>
      </c>
      <c r="B4865" s="57" t="s">
        <v>598</v>
      </c>
      <c r="C4865" s="57" t="s">
        <v>598</v>
      </c>
      <c r="D4865" s="57" t="s">
        <v>7559</v>
      </c>
      <c r="E4865" s="141" t="s">
        <v>571</v>
      </c>
      <c r="F4865" s="135"/>
    </row>
    <row r="4866" spans="1:6" s="7" customFormat="1" ht="18" customHeight="1" x14ac:dyDescent="0.25">
      <c r="A4866" s="56" t="s">
        <v>4783</v>
      </c>
      <c r="B4866" s="57" t="s">
        <v>598</v>
      </c>
      <c r="C4866" s="57" t="s">
        <v>598</v>
      </c>
      <c r="D4866" s="57" t="s">
        <v>7561</v>
      </c>
      <c r="E4866" s="141" t="s">
        <v>572</v>
      </c>
      <c r="F4866" s="135"/>
    </row>
    <row r="4867" spans="1:6" s="7" customFormat="1" ht="18" customHeight="1" x14ac:dyDescent="0.25">
      <c r="A4867" s="56" t="s">
        <v>4783</v>
      </c>
      <c r="B4867" s="57" t="s">
        <v>598</v>
      </c>
      <c r="C4867" s="57" t="s">
        <v>598</v>
      </c>
      <c r="D4867" s="57" t="s">
        <v>7563</v>
      </c>
      <c r="E4867" s="141" t="s">
        <v>573</v>
      </c>
      <c r="F4867" s="135"/>
    </row>
    <row r="4868" spans="1:6" s="7" customFormat="1" ht="18" customHeight="1" x14ac:dyDescent="0.25">
      <c r="A4868" s="56" t="s">
        <v>4783</v>
      </c>
      <c r="B4868" s="57" t="s">
        <v>598</v>
      </c>
      <c r="C4868" s="57" t="s">
        <v>598</v>
      </c>
      <c r="D4868" s="57" t="s">
        <v>7565</v>
      </c>
      <c r="E4868" s="141" t="s">
        <v>574</v>
      </c>
      <c r="F4868" s="135"/>
    </row>
    <row r="4869" spans="1:6" s="7" customFormat="1" ht="18" customHeight="1" x14ac:dyDescent="0.25">
      <c r="A4869" s="60" t="s">
        <v>4783</v>
      </c>
      <c r="B4869" s="61" t="s">
        <v>598</v>
      </c>
      <c r="C4869" s="61" t="s">
        <v>598</v>
      </c>
      <c r="D4869" s="61" t="s">
        <v>7567</v>
      </c>
      <c r="E4869" s="146" t="s">
        <v>1503</v>
      </c>
      <c r="F4869" s="135"/>
    </row>
    <row r="4870" spans="1:6" s="7" customFormat="1" ht="18" customHeight="1" x14ac:dyDescent="0.25">
      <c r="A4870" s="58" t="s">
        <v>4783</v>
      </c>
      <c r="B4870" s="59" t="s">
        <v>598</v>
      </c>
      <c r="C4870" s="59" t="s">
        <v>598</v>
      </c>
      <c r="D4870" s="59" t="s">
        <v>493</v>
      </c>
      <c r="E4870" s="155" t="s">
        <v>1504</v>
      </c>
      <c r="F4870" s="135"/>
    </row>
    <row r="4871" spans="1:6" s="7" customFormat="1" ht="18" customHeight="1" x14ac:dyDescent="0.25">
      <c r="A4871" s="56" t="s">
        <v>4783</v>
      </c>
      <c r="B4871" s="57" t="s">
        <v>598</v>
      </c>
      <c r="C4871" s="57" t="s">
        <v>598</v>
      </c>
      <c r="D4871" s="57" t="s">
        <v>729</v>
      </c>
      <c r="E4871" s="141" t="s">
        <v>1505</v>
      </c>
      <c r="F4871" s="135"/>
    </row>
    <row r="4872" spans="1:6" s="7" customFormat="1" ht="18" customHeight="1" x14ac:dyDescent="0.25">
      <c r="A4872" s="56" t="s">
        <v>4783</v>
      </c>
      <c r="B4872" s="57" t="s">
        <v>598</v>
      </c>
      <c r="C4872" s="57" t="s">
        <v>598</v>
      </c>
      <c r="D4872" s="57" t="s">
        <v>1698</v>
      </c>
      <c r="E4872" s="141" t="s">
        <v>7694</v>
      </c>
      <c r="F4872" s="135"/>
    </row>
    <row r="4873" spans="1:6" s="7" customFormat="1" ht="18" customHeight="1" x14ac:dyDescent="0.25">
      <c r="A4873" s="56" t="s">
        <v>4783</v>
      </c>
      <c r="B4873" s="57" t="s">
        <v>598</v>
      </c>
      <c r="C4873" s="57" t="s">
        <v>598</v>
      </c>
      <c r="D4873" s="57" t="s">
        <v>1700</v>
      </c>
      <c r="E4873" s="141" t="s">
        <v>7695</v>
      </c>
      <c r="F4873" s="135"/>
    </row>
    <row r="4874" spans="1:6" s="7" customFormat="1" ht="18" customHeight="1" x14ac:dyDescent="0.25">
      <c r="A4874" s="56" t="s">
        <v>4783</v>
      </c>
      <c r="B4874" s="57" t="s">
        <v>598</v>
      </c>
      <c r="C4874" s="57" t="s">
        <v>598</v>
      </c>
      <c r="D4874" s="57" t="s">
        <v>1702</v>
      </c>
      <c r="E4874" s="141" t="s">
        <v>7696</v>
      </c>
      <c r="F4874" s="135"/>
    </row>
    <row r="4875" spans="1:6" s="7" customFormat="1" ht="18" customHeight="1" x14ac:dyDescent="0.25">
      <c r="A4875" s="54" t="s">
        <v>4783</v>
      </c>
      <c r="B4875" s="55" t="s">
        <v>598</v>
      </c>
      <c r="C4875" s="55" t="s">
        <v>5218</v>
      </c>
      <c r="D4875" s="55" t="s">
        <v>9563</v>
      </c>
      <c r="E4875" s="120" t="s">
        <v>7845</v>
      </c>
      <c r="F4875" s="135"/>
    </row>
    <row r="4876" spans="1:6" s="7" customFormat="1" ht="18" customHeight="1" x14ac:dyDescent="0.25">
      <c r="A4876" s="60" t="s">
        <v>4783</v>
      </c>
      <c r="B4876" s="61" t="s">
        <v>598</v>
      </c>
      <c r="C4876" s="61" t="s">
        <v>5218</v>
      </c>
      <c r="D4876" s="61" t="s">
        <v>3002</v>
      </c>
      <c r="E4876" s="146" t="s">
        <v>7651</v>
      </c>
      <c r="F4876" s="135"/>
    </row>
    <row r="4877" spans="1:6" s="7" customFormat="1" ht="18" customHeight="1" x14ac:dyDescent="0.25">
      <c r="A4877" s="58" t="s">
        <v>4783</v>
      </c>
      <c r="B4877" s="59" t="s">
        <v>598</v>
      </c>
      <c r="C4877" s="59" t="s">
        <v>5218</v>
      </c>
      <c r="D4877" s="59" t="s">
        <v>597</v>
      </c>
      <c r="E4877" s="141" t="s">
        <v>7652</v>
      </c>
      <c r="F4877" s="135"/>
    </row>
    <row r="4878" spans="1:6" s="7" customFormat="1" ht="18" customHeight="1" x14ac:dyDescent="0.25">
      <c r="A4878" s="58" t="s">
        <v>4783</v>
      </c>
      <c r="B4878" s="59" t="s">
        <v>598</v>
      </c>
      <c r="C4878" s="59" t="s">
        <v>5218</v>
      </c>
      <c r="D4878" s="59" t="s">
        <v>2997</v>
      </c>
      <c r="E4878" s="141" t="s">
        <v>7841</v>
      </c>
      <c r="F4878" s="135"/>
    </row>
    <row r="4879" spans="1:6" s="7" customFormat="1" ht="18" customHeight="1" x14ac:dyDescent="0.25">
      <c r="A4879" s="58" t="s">
        <v>4783</v>
      </c>
      <c r="B4879" s="59" t="s">
        <v>598</v>
      </c>
      <c r="C4879" s="59" t="s">
        <v>5218</v>
      </c>
      <c r="D4879" s="59" t="s">
        <v>3905</v>
      </c>
      <c r="E4879" s="141" t="s">
        <v>7842</v>
      </c>
      <c r="F4879" s="135"/>
    </row>
    <row r="4880" spans="1:6" s="7" customFormat="1" ht="18" customHeight="1" x14ac:dyDescent="0.25">
      <c r="A4880" s="58" t="s">
        <v>4783</v>
      </c>
      <c r="B4880" s="59" t="s">
        <v>598</v>
      </c>
      <c r="C4880" s="59" t="s">
        <v>5218</v>
      </c>
      <c r="D4880" s="59" t="s">
        <v>2117</v>
      </c>
      <c r="E4880" s="141" t="s">
        <v>7843</v>
      </c>
      <c r="F4880" s="135"/>
    </row>
    <row r="4881" spans="1:6" s="7" customFormat="1" ht="18" customHeight="1" x14ac:dyDescent="0.25">
      <c r="A4881" s="58" t="s">
        <v>4783</v>
      </c>
      <c r="B4881" s="59" t="s">
        <v>598</v>
      </c>
      <c r="C4881" s="59" t="s">
        <v>5218</v>
      </c>
      <c r="D4881" s="59" t="s">
        <v>2119</v>
      </c>
      <c r="E4881" s="141" t="s">
        <v>7844</v>
      </c>
      <c r="F4881" s="135"/>
    </row>
    <row r="4882" spans="1:6" s="7" customFormat="1" ht="18" customHeight="1" x14ac:dyDescent="0.25">
      <c r="A4882" s="60" t="s">
        <v>4783</v>
      </c>
      <c r="B4882" s="61" t="s">
        <v>598</v>
      </c>
      <c r="C4882" s="61" t="s">
        <v>5218</v>
      </c>
      <c r="D4882" s="61" t="s">
        <v>7388</v>
      </c>
      <c r="E4882" s="146" t="s">
        <v>8571</v>
      </c>
      <c r="F4882" s="135"/>
    </row>
    <row r="4883" spans="1:6" s="7" customFormat="1" ht="18" customHeight="1" x14ac:dyDescent="0.25">
      <c r="A4883" s="58" t="s">
        <v>4783</v>
      </c>
      <c r="B4883" s="59" t="s">
        <v>598</v>
      </c>
      <c r="C4883" s="59" t="s">
        <v>5218</v>
      </c>
      <c r="D4883" s="59" t="s">
        <v>6519</v>
      </c>
      <c r="E4883" s="141" t="s">
        <v>6793</v>
      </c>
      <c r="F4883" s="135"/>
    </row>
    <row r="4884" spans="1:6" s="7" customFormat="1" ht="18" customHeight="1" x14ac:dyDescent="0.25">
      <c r="A4884" s="58" t="s">
        <v>4783</v>
      </c>
      <c r="B4884" s="59" t="s">
        <v>598</v>
      </c>
      <c r="C4884" s="59" t="s">
        <v>5218</v>
      </c>
      <c r="D4884" s="59" t="s">
        <v>6521</v>
      </c>
      <c r="E4884" s="141" t="s">
        <v>28</v>
      </c>
      <c r="F4884" s="135"/>
    </row>
    <row r="4885" spans="1:6" s="7" customFormat="1" ht="18" customHeight="1" x14ac:dyDescent="0.25">
      <c r="A4885" s="58" t="s">
        <v>4783</v>
      </c>
      <c r="B4885" s="59" t="s">
        <v>598</v>
      </c>
      <c r="C4885" s="59" t="s">
        <v>5218</v>
      </c>
      <c r="D4885" s="59" t="s">
        <v>5653</v>
      </c>
      <c r="E4885" s="141" t="s">
        <v>1554</v>
      </c>
      <c r="F4885" s="135"/>
    </row>
    <row r="4886" spans="1:6" s="7" customFormat="1" ht="18" customHeight="1" x14ac:dyDescent="0.25">
      <c r="A4886" s="58" t="s">
        <v>4783</v>
      </c>
      <c r="B4886" s="59" t="s">
        <v>598</v>
      </c>
      <c r="C4886" s="59" t="s">
        <v>5218</v>
      </c>
      <c r="D4886" s="59" t="s">
        <v>4783</v>
      </c>
      <c r="E4886" s="141" t="s">
        <v>1555</v>
      </c>
      <c r="F4886" s="135"/>
    </row>
    <row r="4887" spans="1:6" s="7" customFormat="1" ht="18" customHeight="1" x14ac:dyDescent="0.25">
      <c r="A4887" s="58" t="s">
        <v>4783</v>
      </c>
      <c r="B4887" s="59" t="s">
        <v>598</v>
      </c>
      <c r="C4887" s="59" t="s">
        <v>5218</v>
      </c>
      <c r="D4887" s="59" t="s">
        <v>1218</v>
      </c>
      <c r="E4887" s="141" t="s">
        <v>1556</v>
      </c>
      <c r="F4887" s="135"/>
    </row>
    <row r="4888" spans="1:6" s="7" customFormat="1" ht="18" customHeight="1" x14ac:dyDescent="0.25">
      <c r="A4888" s="60" t="s">
        <v>4783</v>
      </c>
      <c r="B4888" s="61" t="s">
        <v>598</v>
      </c>
      <c r="C4888" s="61" t="s">
        <v>5218</v>
      </c>
      <c r="D4888" s="61" t="s">
        <v>1220</v>
      </c>
      <c r="E4888" s="146" t="s">
        <v>1557</v>
      </c>
      <c r="F4888" s="135"/>
    </row>
    <row r="4889" spans="1:6" s="7" customFormat="1" ht="18" customHeight="1" x14ac:dyDescent="0.25">
      <c r="A4889" s="58" t="s">
        <v>4783</v>
      </c>
      <c r="B4889" s="59" t="s">
        <v>598</v>
      </c>
      <c r="C4889" s="59" t="s">
        <v>5218</v>
      </c>
      <c r="D4889" s="57" t="s">
        <v>3907</v>
      </c>
      <c r="E4889" s="141" t="s">
        <v>1558</v>
      </c>
      <c r="F4889" s="135"/>
    </row>
    <row r="4890" spans="1:6" s="7" customFormat="1" ht="18" customHeight="1" x14ac:dyDescent="0.25">
      <c r="A4890" s="58" t="s">
        <v>4783</v>
      </c>
      <c r="B4890" s="59" t="s">
        <v>598</v>
      </c>
      <c r="C4890" s="59" t="s">
        <v>5218</v>
      </c>
      <c r="D4890" s="57" t="s">
        <v>3909</v>
      </c>
      <c r="E4890" s="141" t="s">
        <v>1559</v>
      </c>
      <c r="F4890" s="135"/>
    </row>
    <row r="4891" spans="1:6" s="7" customFormat="1" ht="18" customHeight="1" x14ac:dyDescent="0.25">
      <c r="A4891" s="58" t="s">
        <v>4783</v>
      </c>
      <c r="B4891" s="59" t="s">
        <v>598</v>
      </c>
      <c r="C4891" s="59" t="s">
        <v>5218</v>
      </c>
      <c r="D4891" s="57" t="s">
        <v>3911</v>
      </c>
      <c r="E4891" s="141" t="s">
        <v>5119</v>
      </c>
      <c r="F4891" s="135"/>
    </row>
    <row r="4892" spans="1:6" s="7" customFormat="1" ht="18" customHeight="1" x14ac:dyDescent="0.25">
      <c r="A4892" s="58" t="s">
        <v>4783</v>
      </c>
      <c r="B4892" s="59" t="s">
        <v>598</v>
      </c>
      <c r="C4892" s="59" t="s">
        <v>5218</v>
      </c>
      <c r="D4892" s="57" t="s">
        <v>3913</v>
      </c>
      <c r="E4892" s="141" t="s">
        <v>7590</v>
      </c>
      <c r="F4892" s="135"/>
    </row>
    <row r="4893" spans="1:6" s="7" customFormat="1" ht="18" customHeight="1" x14ac:dyDescent="0.25">
      <c r="A4893" s="58" t="s">
        <v>4783</v>
      </c>
      <c r="B4893" s="59" t="s">
        <v>598</v>
      </c>
      <c r="C4893" s="59" t="s">
        <v>5218</v>
      </c>
      <c r="D4893" s="57" t="s">
        <v>9833</v>
      </c>
      <c r="E4893" s="141" t="s">
        <v>7591</v>
      </c>
      <c r="F4893" s="135"/>
    </row>
    <row r="4894" spans="1:6" s="7" customFormat="1" ht="18" customHeight="1" x14ac:dyDescent="0.25">
      <c r="A4894" s="60" t="s">
        <v>4783</v>
      </c>
      <c r="B4894" s="61" t="s">
        <v>598</v>
      </c>
      <c r="C4894" s="61" t="s">
        <v>5218</v>
      </c>
      <c r="D4894" s="61" t="s">
        <v>9835</v>
      </c>
      <c r="E4894" s="146" t="s">
        <v>7592</v>
      </c>
      <c r="F4894" s="135"/>
    </row>
    <row r="4895" spans="1:6" s="7" customFormat="1" ht="18" customHeight="1" x14ac:dyDescent="0.25">
      <c r="A4895" s="56" t="s">
        <v>4783</v>
      </c>
      <c r="B4895" s="57" t="s">
        <v>598</v>
      </c>
      <c r="C4895" s="57" t="s">
        <v>5218</v>
      </c>
      <c r="D4895" s="57" t="s">
        <v>9837</v>
      </c>
      <c r="E4895" s="141" t="s">
        <v>3464</v>
      </c>
      <c r="F4895" s="135"/>
    </row>
    <row r="4896" spans="1:6" s="7" customFormat="1" ht="18" customHeight="1" x14ac:dyDescent="0.25">
      <c r="A4896" s="56" t="s">
        <v>4783</v>
      </c>
      <c r="B4896" s="57" t="s">
        <v>598</v>
      </c>
      <c r="C4896" s="57" t="s">
        <v>5218</v>
      </c>
      <c r="D4896" s="57" t="s">
        <v>9164</v>
      </c>
      <c r="E4896" s="141" t="s">
        <v>3465</v>
      </c>
      <c r="F4896" s="135"/>
    </row>
    <row r="4897" spans="1:6" s="7" customFormat="1" ht="18" customHeight="1" x14ac:dyDescent="0.25">
      <c r="A4897" s="56" t="s">
        <v>4783</v>
      </c>
      <c r="B4897" s="57" t="s">
        <v>598</v>
      </c>
      <c r="C4897" s="57" t="s">
        <v>5218</v>
      </c>
      <c r="D4897" s="57" t="s">
        <v>3056</v>
      </c>
      <c r="E4897" s="141" t="s">
        <v>4361</v>
      </c>
      <c r="F4897" s="135"/>
    </row>
    <row r="4898" spans="1:6" s="7" customFormat="1" ht="18" customHeight="1" x14ac:dyDescent="0.25">
      <c r="A4898" s="56" t="s">
        <v>4783</v>
      </c>
      <c r="B4898" s="57" t="s">
        <v>598</v>
      </c>
      <c r="C4898" s="57" t="s">
        <v>5218</v>
      </c>
      <c r="D4898" s="57" t="s">
        <v>7349</v>
      </c>
      <c r="E4898" s="141" t="s">
        <v>4362</v>
      </c>
      <c r="F4898" s="135"/>
    </row>
    <row r="4899" spans="1:6" s="7" customFormat="1" ht="18" customHeight="1" x14ac:dyDescent="0.25">
      <c r="A4899" s="56" t="s">
        <v>4783</v>
      </c>
      <c r="B4899" s="57" t="s">
        <v>598</v>
      </c>
      <c r="C4899" s="57" t="s">
        <v>5218</v>
      </c>
      <c r="D4899" s="57" t="s">
        <v>7954</v>
      </c>
      <c r="E4899" s="141" t="s">
        <v>4363</v>
      </c>
      <c r="F4899" s="135"/>
    </row>
    <row r="4900" spans="1:6" s="7" customFormat="1" ht="18" customHeight="1" x14ac:dyDescent="0.25">
      <c r="A4900" s="54" t="s">
        <v>4783</v>
      </c>
      <c r="B4900" s="55" t="s">
        <v>598</v>
      </c>
      <c r="C4900" s="55" t="s">
        <v>8694</v>
      </c>
      <c r="D4900" s="55" t="s">
        <v>9563</v>
      </c>
      <c r="E4900" s="120" t="s">
        <v>4364</v>
      </c>
      <c r="F4900" s="135"/>
    </row>
    <row r="4901" spans="1:6" s="7" customFormat="1" ht="18" customHeight="1" x14ac:dyDescent="0.25">
      <c r="A4901" s="60" t="s">
        <v>4783</v>
      </c>
      <c r="B4901" s="61" t="s">
        <v>598</v>
      </c>
      <c r="C4901" s="61" t="s">
        <v>8694</v>
      </c>
      <c r="D4901" s="61" t="s">
        <v>3002</v>
      </c>
      <c r="E4901" s="146" t="s">
        <v>10009</v>
      </c>
      <c r="F4901" s="135"/>
    </row>
    <row r="4902" spans="1:6" s="7" customFormat="1" ht="18" customHeight="1" x14ac:dyDescent="0.25">
      <c r="A4902" s="58" t="s">
        <v>4783</v>
      </c>
      <c r="B4902" s="59" t="s">
        <v>598</v>
      </c>
      <c r="C4902" s="59" t="s">
        <v>8694</v>
      </c>
      <c r="D4902" s="59" t="s">
        <v>597</v>
      </c>
      <c r="E4902" s="141" t="s">
        <v>9506</v>
      </c>
      <c r="F4902" s="135"/>
    </row>
    <row r="4903" spans="1:6" s="7" customFormat="1" ht="18" customHeight="1" x14ac:dyDescent="0.25">
      <c r="A4903" s="58" t="s">
        <v>4783</v>
      </c>
      <c r="B4903" s="59" t="s">
        <v>598</v>
      </c>
      <c r="C4903" s="59" t="s">
        <v>8694</v>
      </c>
      <c r="D4903" s="59" t="s">
        <v>2997</v>
      </c>
      <c r="E4903" s="141" t="s">
        <v>8632</v>
      </c>
      <c r="F4903" s="135"/>
    </row>
    <row r="4904" spans="1:6" s="7" customFormat="1" ht="18" customHeight="1" x14ac:dyDescent="0.25">
      <c r="A4904" s="58" t="s">
        <v>4783</v>
      </c>
      <c r="B4904" s="59" t="s">
        <v>598</v>
      </c>
      <c r="C4904" s="59" t="s">
        <v>8694</v>
      </c>
      <c r="D4904" s="59" t="s">
        <v>3905</v>
      </c>
      <c r="E4904" s="141" t="s">
        <v>7737</v>
      </c>
      <c r="F4904" s="135"/>
    </row>
    <row r="4905" spans="1:6" s="7" customFormat="1" ht="18" customHeight="1" x14ac:dyDescent="0.25">
      <c r="A4905" s="58" t="s">
        <v>4783</v>
      </c>
      <c r="B4905" s="59" t="s">
        <v>598</v>
      </c>
      <c r="C4905" s="59" t="s">
        <v>8694</v>
      </c>
      <c r="D4905" s="59" t="s">
        <v>2117</v>
      </c>
      <c r="E4905" s="141" t="s">
        <v>2452</v>
      </c>
      <c r="F4905" s="135"/>
    </row>
    <row r="4906" spans="1:6" s="7" customFormat="1" ht="18" customHeight="1" x14ac:dyDescent="0.25">
      <c r="A4906" s="58" t="s">
        <v>4783</v>
      </c>
      <c r="B4906" s="59" t="s">
        <v>598</v>
      </c>
      <c r="C4906" s="59" t="s">
        <v>8694</v>
      </c>
      <c r="D4906" s="59" t="s">
        <v>2119</v>
      </c>
      <c r="E4906" s="141" t="s">
        <v>5965</v>
      </c>
      <c r="F4906" s="135"/>
    </row>
    <row r="4907" spans="1:6" s="7" customFormat="1" ht="18" customHeight="1" x14ac:dyDescent="0.25">
      <c r="A4907" s="60" t="s">
        <v>4783</v>
      </c>
      <c r="B4907" s="61" t="s">
        <v>598</v>
      </c>
      <c r="C4907" s="61" t="s">
        <v>8694</v>
      </c>
      <c r="D4907" s="61" t="s">
        <v>7388</v>
      </c>
      <c r="E4907" s="146" t="s">
        <v>3341</v>
      </c>
      <c r="F4907" s="135"/>
    </row>
    <row r="4908" spans="1:6" s="7" customFormat="1" ht="18" customHeight="1" x14ac:dyDescent="0.25">
      <c r="A4908" s="58" t="s">
        <v>4783</v>
      </c>
      <c r="B4908" s="59" t="s">
        <v>598</v>
      </c>
      <c r="C4908" s="59" t="s">
        <v>8694</v>
      </c>
      <c r="D4908" s="59" t="s">
        <v>6519</v>
      </c>
      <c r="E4908" s="141" t="s">
        <v>3342</v>
      </c>
      <c r="F4908" s="135"/>
    </row>
    <row r="4909" spans="1:6" s="7" customFormat="1" ht="18" customHeight="1" x14ac:dyDescent="0.25">
      <c r="A4909" s="58" t="s">
        <v>4783</v>
      </c>
      <c r="B4909" s="59" t="s">
        <v>598</v>
      </c>
      <c r="C4909" s="59" t="s">
        <v>8694</v>
      </c>
      <c r="D4909" s="59" t="s">
        <v>6521</v>
      </c>
      <c r="E4909" s="141" t="s">
        <v>3343</v>
      </c>
      <c r="F4909" s="135"/>
    </row>
    <row r="4910" spans="1:6" s="7" customFormat="1" ht="18" customHeight="1" x14ac:dyDescent="0.25">
      <c r="A4910" s="58" t="s">
        <v>4783</v>
      </c>
      <c r="B4910" s="59" t="s">
        <v>598</v>
      </c>
      <c r="C4910" s="59" t="s">
        <v>8694</v>
      </c>
      <c r="D4910" s="59" t="s">
        <v>5653</v>
      </c>
      <c r="E4910" s="141" t="s">
        <v>9500</v>
      </c>
      <c r="F4910" s="135"/>
    </row>
    <row r="4911" spans="1:6" s="7" customFormat="1" ht="18" customHeight="1" x14ac:dyDescent="0.25">
      <c r="A4911" s="58" t="s">
        <v>4783</v>
      </c>
      <c r="B4911" s="59" t="s">
        <v>598</v>
      </c>
      <c r="C4911" s="59" t="s">
        <v>8694</v>
      </c>
      <c r="D4911" s="59" t="s">
        <v>4783</v>
      </c>
      <c r="E4911" s="141" t="s">
        <v>9501</v>
      </c>
      <c r="F4911" s="135"/>
    </row>
    <row r="4912" spans="1:6" s="7" customFormat="1" ht="18" customHeight="1" x14ac:dyDescent="0.25">
      <c r="A4912" s="58" t="s">
        <v>4783</v>
      </c>
      <c r="B4912" s="59" t="s">
        <v>598</v>
      </c>
      <c r="C4912" s="59" t="s">
        <v>8694</v>
      </c>
      <c r="D4912" s="59" t="s">
        <v>1218</v>
      </c>
      <c r="E4912" s="141" t="s">
        <v>9502</v>
      </c>
      <c r="F4912" s="135"/>
    </row>
    <row r="4913" spans="1:6" s="7" customFormat="1" ht="18" customHeight="1" x14ac:dyDescent="0.25">
      <c r="A4913" s="60" t="s">
        <v>4783</v>
      </c>
      <c r="B4913" s="61" t="s">
        <v>598</v>
      </c>
      <c r="C4913" s="61" t="s">
        <v>8694</v>
      </c>
      <c r="D4913" s="61" t="s">
        <v>1220</v>
      </c>
      <c r="E4913" s="146" t="s">
        <v>9494</v>
      </c>
      <c r="F4913" s="135"/>
    </row>
    <row r="4914" spans="1:6" s="7" customFormat="1" ht="18" customHeight="1" x14ac:dyDescent="0.25">
      <c r="A4914" s="58" t="s">
        <v>4783</v>
      </c>
      <c r="B4914" s="59" t="s">
        <v>598</v>
      </c>
      <c r="C4914" s="59" t="s">
        <v>8694</v>
      </c>
      <c r="D4914" s="57" t="s">
        <v>3907</v>
      </c>
      <c r="E4914" s="141" t="s">
        <v>9495</v>
      </c>
      <c r="F4914" s="135"/>
    </row>
    <row r="4915" spans="1:6" s="7" customFormat="1" ht="18" customHeight="1" x14ac:dyDescent="0.25">
      <c r="A4915" s="58" t="s">
        <v>4783</v>
      </c>
      <c r="B4915" s="59" t="s">
        <v>598</v>
      </c>
      <c r="C4915" s="59" t="s">
        <v>8694</v>
      </c>
      <c r="D4915" s="57" t="s">
        <v>3909</v>
      </c>
      <c r="E4915" s="141" t="s">
        <v>7791</v>
      </c>
      <c r="F4915" s="135"/>
    </row>
    <row r="4916" spans="1:6" s="7" customFormat="1" ht="18" customHeight="1" x14ac:dyDescent="0.25">
      <c r="A4916" s="58" t="s">
        <v>4783</v>
      </c>
      <c r="B4916" s="59" t="s">
        <v>598</v>
      </c>
      <c r="C4916" s="59" t="s">
        <v>8694</v>
      </c>
      <c r="D4916" s="57" t="s">
        <v>3911</v>
      </c>
      <c r="E4916" s="141" t="s">
        <v>7792</v>
      </c>
      <c r="F4916" s="135"/>
    </row>
    <row r="4917" spans="1:6" s="7" customFormat="1" ht="18" customHeight="1" x14ac:dyDescent="0.25">
      <c r="A4917" s="58" t="s">
        <v>4783</v>
      </c>
      <c r="B4917" s="59" t="s">
        <v>598</v>
      </c>
      <c r="C4917" s="59" t="s">
        <v>8694</v>
      </c>
      <c r="D4917" s="57" t="s">
        <v>3913</v>
      </c>
      <c r="E4917" s="141" t="s">
        <v>7793</v>
      </c>
      <c r="F4917" s="135"/>
    </row>
    <row r="4918" spans="1:6" s="7" customFormat="1" ht="18" customHeight="1" x14ac:dyDescent="0.25">
      <c r="A4918" s="58" t="s">
        <v>4783</v>
      </c>
      <c r="B4918" s="59" t="s">
        <v>598</v>
      </c>
      <c r="C4918" s="59" t="s">
        <v>8694</v>
      </c>
      <c r="D4918" s="57" t="s">
        <v>9833</v>
      </c>
      <c r="E4918" s="141" t="s">
        <v>7794</v>
      </c>
      <c r="F4918" s="135"/>
    </row>
    <row r="4919" spans="1:6" s="7" customFormat="1" ht="18" customHeight="1" x14ac:dyDescent="0.25">
      <c r="A4919" s="60" t="s">
        <v>4783</v>
      </c>
      <c r="B4919" s="61" t="s">
        <v>598</v>
      </c>
      <c r="C4919" s="61" t="s">
        <v>8694</v>
      </c>
      <c r="D4919" s="61" t="s">
        <v>9835</v>
      </c>
      <c r="E4919" s="146" t="s">
        <v>8600</v>
      </c>
      <c r="F4919" s="135"/>
    </row>
    <row r="4920" spans="1:6" s="7" customFormat="1" ht="18" customHeight="1" x14ac:dyDescent="0.25">
      <c r="A4920" s="56" t="s">
        <v>4783</v>
      </c>
      <c r="B4920" s="57" t="s">
        <v>598</v>
      </c>
      <c r="C4920" s="59" t="s">
        <v>8694</v>
      </c>
      <c r="D4920" s="57" t="s">
        <v>9837</v>
      </c>
      <c r="E4920" s="141" t="s">
        <v>9578</v>
      </c>
      <c r="F4920" s="135"/>
    </row>
    <row r="4921" spans="1:6" s="7" customFormat="1" ht="18" customHeight="1" x14ac:dyDescent="0.25">
      <c r="A4921" s="56" t="s">
        <v>4783</v>
      </c>
      <c r="B4921" s="57" t="s">
        <v>598</v>
      </c>
      <c r="C4921" s="59" t="s">
        <v>8694</v>
      </c>
      <c r="D4921" s="57" t="s">
        <v>9164</v>
      </c>
      <c r="E4921" s="141" t="s">
        <v>8697</v>
      </c>
      <c r="F4921" s="135"/>
    </row>
    <row r="4922" spans="1:6" s="7" customFormat="1" ht="18" customHeight="1" x14ac:dyDescent="0.25">
      <c r="A4922" s="56" t="s">
        <v>4783</v>
      </c>
      <c r="B4922" s="57" t="s">
        <v>598</v>
      </c>
      <c r="C4922" s="59" t="s">
        <v>8694</v>
      </c>
      <c r="D4922" s="57" t="s">
        <v>3056</v>
      </c>
      <c r="E4922" s="141" t="s">
        <v>7789</v>
      </c>
      <c r="F4922" s="135"/>
    </row>
    <row r="4923" spans="1:6" s="7" customFormat="1" ht="18" customHeight="1" x14ac:dyDescent="0.25">
      <c r="A4923" s="56" t="s">
        <v>4783</v>
      </c>
      <c r="B4923" s="57" t="s">
        <v>598</v>
      </c>
      <c r="C4923" s="59" t="s">
        <v>8694</v>
      </c>
      <c r="D4923" s="57" t="s">
        <v>7349</v>
      </c>
      <c r="E4923" s="141" t="s">
        <v>7790</v>
      </c>
      <c r="F4923" s="135"/>
    </row>
    <row r="4924" spans="1:6" s="7" customFormat="1" ht="18" customHeight="1" x14ac:dyDescent="0.25">
      <c r="A4924" s="56" t="s">
        <v>4783</v>
      </c>
      <c r="B4924" s="57" t="s">
        <v>598</v>
      </c>
      <c r="C4924" s="59" t="s">
        <v>8694</v>
      </c>
      <c r="D4924" s="57" t="s">
        <v>7954</v>
      </c>
      <c r="E4924" s="141" t="s">
        <v>1568</v>
      </c>
      <c r="F4924" s="135"/>
    </row>
    <row r="4925" spans="1:6" s="7" customFormat="1" ht="18" customHeight="1" x14ac:dyDescent="0.25">
      <c r="A4925" s="54" t="s">
        <v>4783</v>
      </c>
      <c r="B4925" s="55" t="s">
        <v>598</v>
      </c>
      <c r="C4925" s="55" t="s">
        <v>8847</v>
      </c>
      <c r="D4925" s="55" t="s">
        <v>9563</v>
      </c>
      <c r="E4925" s="120" t="s">
        <v>9699</v>
      </c>
      <c r="F4925" s="135"/>
    </row>
    <row r="4926" spans="1:6" s="7" customFormat="1" ht="18" customHeight="1" x14ac:dyDescent="0.25">
      <c r="A4926" s="60" t="s">
        <v>4783</v>
      </c>
      <c r="B4926" s="61" t="s">
        <v>598</v>
      </c>
      <c r="C4926" s="61" t="s">
        <v>8847</v>
      </c>
      <c r="D4926" s="61" t="s">
        <v>3002</v>
      </c>
      <c r="E4926" s="146" t="s">
        <v>2461</v>
      </c>
      <c r="F4926" s="135"/>
    </row>
    <row r="4927" spans="1:6" s="7" customFormat="1" ht="18" customHeight="1" x14ac:dyDescent="0.25">
      <c r="A4927" s="58" t="s">
        <v>4783</v>
      </c>
      <c r="B4927" s="59" t="s">
        <v>598</v>
      </c>
      <c r="C4927" s="59" t="s">
        <v>8847</v>
      </c>
      <c r="D4927" s="59" t="s">
        <v>597</v>
      </c>
      <c r="E4927" s="141" t="s">
        <v>9700</v>
      </c>
      <c r="F4927" s="135"/>
    </row>
    <row r="4928" spans="1:6" s="7" customFormat="1" ht="18" customHeight="1" x14ac:dyDescent="0.25">
      <c r="A4928" s="58" t="s">
        <v>4783</v>
      </c>
      <c r="B4928" s="59" t="s">
        <v>598</v>
      </c>
      <c r="C4928" s="59" t="s">
        <v>8847</v>
      </c>
      <c r="D4928" s="59" t="s">
        <v>2997</v>
      </c>
      <c r="E4928" s="141" t="s">
        <v>10010</v>
      </c>
      <c r="F4928" s="135"/>
    </row>
    <row r="4929" spans="1:6" s="7" customFormat="1" ht="18" customHeight="1" x14ac:dyDescent="0.25">
      <c r="A4929" s="58" t="s">
        <v>4783</v>
      </c>
      <c r="B4929" s="59" t="s">
        <v>598</v>
      </c>
      <c r="C4929" s="59" t="s">
        <v>8847</v>
      </c>
      <c r="D4929" s="59" t="s">
        <v>3905</v>
      </c>
      <c r="E4929" s="141" t="s">
        <v>10011</v>
      </c>
      <c r="F4929" s="135"/>
    </row>
    <row r="4930" spans="1:6" s="7" customFormat="1" ht="18" customHeight="1" x14ac:dyDescent="0.25">
      <c r="A4930" s="58" t="s">
        <v>4783</v>
      </c>
      <c r="B4930" s="59" t="s">
        <v>598</v>
      </c>
      <c r="C4930" s="59" t="s">
        <v>8847</v>
      </c>
      <c r="D4930" s="59" t="s">
        <v>2117</v>
      </c>
      <c r="E4930" s="141" t="s">
        <v>5150</v>
      </c>
      <c r="F4930" s="135"/>
    </row>
    <row r="4931" spans="1:6" s="7" customFormat="1" ht="18" customHeight="1" x14ac:dyDescent="0.25">
      <c r="A4931" s="58" t="s">
        <v>4783</v>
      </c>
      <c r="B4931" s="59" t="s">
        <v>598</v>
      </c>
      <c r="C4931" s="59" t="s">
        <v>8847</v>
      </c>
      <c r="D4931" s="59" t="s">
        <v>2119</v>
      </c>
      <c r="E4931" s="141" t="s">
        <v>5151</v>
      </c>
      <c r="F4931" s="135"/>
    </row>
    <row r="4932" spans="1:6" s="7" customFormat="1" ht="18" customHeight="1" x14ac:dyDescent="0.25">
      <c r="A4932" s="60" t="s">
        <v>4783</v>
      </c>
      <c r="B4932" s="61" t="s">
        <v>598</v>
      </c>
      <c r="C4932" s="61" t="s">
        <v>8847</v>
      </c>
      <c r="D4932" s="61" t="s">
        <v>7388</v>
      </c>
      <c r="E4932" s="146" t="s">
        <v>5145</v>
      </c>
      <c r="F4932" s="135"/>
    </row>
    <row r="4933" spans="1:6" s="7" customFormat="1" ht="18" customHeight="1" x14ac:dyDescent="0.25">
      <c r="A4933" s="58" t="s">
        <v>4783</v>
      </c>
      <c r="B4933" s="59" t="s">
        <v>598</v>
      </c>
      <c r="C4933" s="59" t="s">
        <v>8847</v>
      </c>
      <c r="D4933" s="59" t="s">
        <v>6519</v>
      </c>
      <c r="E4933" s="141" t="s">
        <v>4984</v>
      </c>
      <c r="F4933" s="135"/>
    </row>
    <row r="4934" spans="1:6" s="7" customFormat="1" ht="18" customHeight="1" x14ac:dyDescent="0.25">
      <c r="A4934" s="58" t="s">
        <v>4783</v>
      </c>
      <c r="B4934" s="59" t="s">
        <v>598</v>
      </c>
      <c r="C4934" s="59" t="s">
        <v>8847</v>
      </c>
      <c r="D4934" s="59" t="s">
        <v>6521</v>
      </c>
      <c r="E4934" s="141" t="s">
        <v>4985</v>
      </c>
      <c r="F4934" s="135"/>
    </row>
    <row r="4935" spans="1:6" s="7" customFormat="1" ht="18" customHeight="1" x14ac:dyDescent="0.25">
      <c r="A4935" s="58" t="s">
        <v>4783</v>
      </c>
      <c r="B4935" s="59" t="s">
        <v>598</v>
      </c>
      <c r="C4935" s="59" t="s">
        <v>8847</v>
      </c>
      <c r="D4935" s="59" t="s">
        <v>5653</v>
      </c>
      <c r="E4935" s="141" t="s">
        <v>4986</v>
      </c>
      <c r="F4935" s="135"/>
    </row>
    <row r="4936" spans="1:6" s="7" customFormat="1" ht="18" customHeight="1" x14ac:dyDescent="0.25">
      <c r="A4936" s="58" t="s">
        <v>4783</v>
      </c>
      <c r="B4936" s="59" t="s">
        <v>598</v>
      </c>
      <c r="C4936" s="59" t="s">
        <v>8847</v>
      </c>
      <c r="D4936" s="59" t="s">
        <v>4783</v>
      </c>
      <c r="E4936" s="141" t="s">
        <v>4987</v>
      </c>
      <c r="F4936" s="135"/>
    </row>
    <row r="4937" spans="1:6" s="7" customFormat="1" ht="18" customHeight="1" x14ac:dyDescent="0.25">
      <c r="A4937" s="58" t="s">
        <v>4783</v>
      </c>
      <c r="B4937" s="59" t="s">
        <v>598</v>
      </c>
      <c r="C4937" s="59" t="s">
        <v>8847</v>
      </c>
      <c r="D4937" s="59" t="s">
        <v>1218</v>
      </c>
      <c r="E4937" s="141" t="s">
        <v>4988</v>
      </c>
      <c r="F4937" s="135"/>
    </row>
    <row r="4938" spans="1:6" s="7" customFormat="1" ht="18" customHeight="1" x14ac:dyDescent="0.25">
      <c r="A4938" s="60" t="s">
        <v>4783</v>
      </c>
      <c r="B4938" s="61" t="s">
        <v>598</v>
      </c>
      <c r="C4938" s="61" t="s">
        <v>8847</v>
      </c>
      <c r="D4938" s="61" t="s">
        <v>1220</v>
      </c>
      <c r="E4938" s="146" t="s">
        <v>966</v>
      </c>
      <c r="F4938" s="135"/>
    </row>
    <row r="4939" spans="1:6" s="7" customFormat="1" ht="18" customHeight="1" x14ac:dyDescent="0.25">
      <c r="A4939" s="58" t="s">
        <v>4783</v>
      </c>
      <c r="B4939" s="59" t="s">
        <v>598</v>
      </c>
      <c r="C4939" s="59" t="s">
        <v>8847</v>
      </c>
      <c r="D4939" s="57" t="s">
        <v>3907</v>
      </c>
      <c r="E4939" s="141" t="s">
        <v>967</v>
      </c>
      <c r="F4939" s="135"/>
    </row>
    <row r="4940" spans="1:6" s="7" customFormat="1" ht="18" customHeight="1" x14ac:dyDescent="0.25">
      <c r="A4940" s="58" t="s">
        <v>4783</v>
      </c>
      <c r="B4940" s="59" t="s">
        <v>598</v>
      </c>
      <c r="C4940" s="59" t="s">
        <v>8847</v>
      </c>
      <c r="D4940" s="57" t="s">
        <v>3909</v>
      </c>
      <c r="E4940" s="141" t="s">
        <v>968</v>
      </c>
      <c r="F4940" s="135"/>
    </row>
    <row r="4941" spans="1:6" s="7" customFormat="1" ht="18" customHeight="1" x14ac:dyDescent="0.25">
      <c r="A4941" s="58" t="s">
        <v>4783</v>
      </c>
      <c r="B4941" s="59" t="s">
        <v>598</v>
      </c>
      <c r="C4941" s="59" t="s">
        <v>8847</v>
      </c>
      <c r="D4941" s="57" t="s">
        <v>3911</v>
      </c>
      <c r="E4941" s="141" t="s">
        <v>771</v>
      </c>
      <c r="F4941" s="135"/>
    </row>
    <row r="4942" spans="1:6" s="7" customFormat="1" ht="18" customHeight="1" x14ac:dyDescent="0.25">
      <c r="A4942" s="58" t="s">
        <v>4783</v>
      </c>
      <c r="B4942" s="59" t="s">
        <v>598</v>
      </c>
      <c r="C4942" s="59" t="s">
        <v>8847</v>
      </c>
      <c r="D4942" s="57" t="s">
        <v>3913</v>
      </c>
      <c r="E4942" s="141" t="s">
        <v>2580</v>
      </c>
      <c r="F4942" s="135"/>
    </row>
    <row r="4943" spans="1:6" s="7" customFormat="1" ht="18" customHeight="1" x14ac:dyDescent="0.25">
      <c r="A4943" s="58" t="s">
        <v>4783</v>
      </c>
      <c r="B4943" s="59" t="s">
        <v>598</v>
      </c>
      <c r="C4943" s="59" t="s">
        <v>8847</v>
      </c>
      <c r="D4943" s="57" t="s">
        <v>9833</v>
      </c>
      <c r="E4943" s="141" t="s">
        <v>2581</v>
      </c>
      <c r="F4943" s="135"/>
    </row>
    <row r="4944" spans="1:6" s="7" customFormat="1" ht="18" customHeight="1" x14ac:dyDescent="0.25">
      <c r="A4944" s="60" t="s">
        <v>4783</v>
      </c>
      <c r="B4944" s="61" t="s">
        <v>598</v>
      </c>
      <c r="C4944" s="61" t="s">
        <v>8847</v>
      </c>
      <c r="D4944" s="61" t="s">
        <v>9835</v>
      </c>
      <c r="E4944" s="146" t="s">
        <v>3821</v>
      </c>
      <c r="F4944" s="135"/>
    </row>
    <row r="4945" spans="1:6" s="7" customFormat="1" ht="18" customHeight="1" x14ac:dyDescent="0.25">
      <c r="A4945" s="56" t="s">
        <v>4783</v>
      </c>
      <c r="B4945" s="57" t="s">
        <v>598</v>
      </c>
      <c r="C4945" s="59" t="s">
        <v>8847</v>
      </c>
      <c r="D4945" s="57" t="s">
        <v>9837</v>
      </c>
      <c r="E4945" s="141" t="s">
        <v>4709</v>
      </c>
      <c r="F4945" s="135"/>
    </row>
    <row r="4946" spans="1:6" s="7" customFormat="1" ht="18" customHeight="1" x14ac:dyDescent="0.25">
      <c r="A4946" s="56" t="s">
        <v>4783</v>
      </c>
      <c r="B4946" s="57" t="s">
        <v>598</v>
      </c>
      <c r="C4946" s="59" t="s">
        <v>8847</v>
      </c>
      <c r="D4946" s="57" t="s">
        <v>9164</v>
      </c>
      <c r="E4946" s="141" t="s">
        <v>5575</v>
      </c>
      <c r="F4946" s="135"/>
    </row>
    <row r="4947" spans="1:6" s="7" customFormat="1" ht="18" customHeight="1" x14ac:dyDescent="0.25">
      <c r="A4947" s="56" t="s">
        <v>4783</v>
      </c>
      <c r="B4947" s="57" t="s">
        <v>598</v>
      </c>
      <c r="C4947" s="59" t="s">
        <v>8847</v>
      </c>
      <c r="D4947" s="57" t="s">
        <v>3056</v>
      </c>
      <c r="E4947" s="141" t="s">
        <v>5576</v>
      </c>
      <c r="F4947" s="135"/>
    </row>
    <row r="4948" spans="1:6" s="7" customFormat="1" ht="18" customHeight="1" x14ac:dyDescent="0.25">
      <c r="A4948" s="56" t="s">
        <v>4783</v>
      </c>
      <c r="B4948" s="57" t="s">
        <v>598</v>
      </c>
      <c r="C4948" s="59" t="s">
        <v>8847</v>
      </c>
      <c r="D4948" s="57" t="s">
        <v>7349</v>
      </c>
      <c r="E4948" s="141" t="s">
        <v>5577</v>
      </c>
      <c r="F4948" s="135"/>
    </row>
    <row r="4949" spans="1:6" s="7" customFormat="1" ht="18" customHeight="1" x14ac:dyDescent="0.25">
      <c r="A4949" s="56" t="s">
        <v>4783</v>
      </c>
      <c r="B4949" s="57" t="s">
        <v>598</v>
      </c>
      <c r="C4949" s="59" t="s">
        <v>8847</v>
      </c>
      <c r="D4949" s="57" t="s">
        <v>7954</v>
      </c>
      <c r="E4949" s="141" t="s">
        <v>3717</v>
      </c>
      <c r="F4949" s="135"/>
    </row>
    <row r="4950" spans="1:6" s="7" customFormat="1" ht="18" customHeight="1" x14ac:dyDescent="0.25">
      <c r="A4950" s="54" t="s">
        <v>4783</v>
      </c>
      <c r="B4950" s="55" t="s">
        <v>598</v>
      </c>
      <c r="C4950" s="55" t="s">
        <v>1331</v>
      </c>
      <c r="D4950" s="55" t="s">
        <v>9563</v>
      </c>
      <c r="E4950" s="120" t="s">
        <v>3718</v>
      </c>
      <c r="F4950" s="135"/>
    </row>
    <row r="4951" spans="1:6" s="7" customFormat="1" ht="18" customHeight="1" x14ac:dyDescent="0.25">
      <c r="A4951" s="60" t="s">
        <v>4783</v>
      </c>
      <c r="B4951" s="61" t="s">
        <v>598</v>
      </c>
      <c r="C4951" s="61" t="s">
        <v>1331</v>
      </c>
      <c r="D4951" s="61" t="s">
        <v>3002</v>
      </c>
      <c r="E4951" s="146" t="s">
        <v>5245</v>
      </c>
      <c r="F4951" s="135"/>
    </row>
    <row r="4952" spans="1:6" s="7" customFormat="1" ht="18" customHeight="1" x14ac:dyDescent="0.25">
      <c r="A4952" s="58" t="s">
        <v>4783</v>
      </c>
      <c r="B4952" s="59" t="s">
        <v>598</v>
      </c>
      <c r="C4952" s="59" t="s">
        <v>1331</v>
      </c>
      <c r="D4952" s="59" t="s">
        <v>597</v>
      </c>
      <c r="E4952" s="155" t="s">
        <v>7269</v>
      </c>
      <c r="F4952" s="135"/>
    </row>
    <row r="4953" spans="1:6" s="7" customFormat="1" ht="18" customHeight="1" x14ac:dyDescent="0.25">
      <c r="A4953" s="56" t="s">
        <v>4783</v>
      </c>
      <c r="B4953" s="57" t="s">
        <v>598</v>
      </c>
      <c r="C4953" s="57" t="s">
        <v>1331</v>
      </c>
      <c r="D4953" s="57" t="s">
        <v>2997</v>
      </c>
      <c r="E4953" s="141" t="s">
        <v>7270</v>
      </c>
      <c r="F4953" s="135"/>
    </row>
    <row r="4954" spans="1:6" s="7" customFormat="1" ht="18" customHeight="1" x14ac:dyDescent="0.25">
      <c r="A4954" s="56" t="s">
        <v>4783</v>
      </c>
      <c r="B4954" s="57" t="s">
        <v>598</v>
      </c>
      <c r="C4954" s="57" t="s">
        <v>1331</v>
      </c>
      <c r="D4954" s="57" t="s">
        <v>3905</v>
      </c>
      <c r="E4954" s="141" t="s">
        <v>6390</v>
      </c>
      <c r="F4954" s="135"/>
    </row>
    <row r="4955" spans="1:6" s="7" customFormat="1" ht="18" customHeight="1" x14ac:dyDescent="0.25">
      <c r="A4955" s="56" t="s">
        <v>4783</v>
      </c>
      <c r="B4955" s="57" t="s">
        <v>598</v>
      </c>
      <c r="C4955" s="57" t="s">
        <v>1331</v>
      </c>
      <c r="D4955" s="57" t="s">
        <v>2117</v>
      </c>
      <c r="E4955" s="141" t="s">
        <v>3753</v>
      </c>
      <c r="F4955" s="135"/>
    </row>
    <row r="4956" spans="1:6" s="7" customFormat="1" ht="18" customHeight="1" x14ac:dyDescent="0.25">
      <c r="A4956" s="56" t="s">
        <v>4783</v>
      </c>
      <c r="B4956" s="57" t="s">
        <v>598</v>
      </c>
      <c r="C4956" s="57" t="s">
        <v>1331</v>
      </c>
      <c r="D4956" s="57" t="s">
        <v>2119</v>
      </c>
      <c r="E4956" s="141" t="s">
        <v>2422</v>
      </c>
      <c r="F4956" s="135"/>
    </row>
    <row r="4957" spans="1:6" s="7" customFormat="1" ht="18" customHeight="1" x14ac:dyDescent="0.25">
      <c r="A4957" s="60" t="s">
        <v>4783</v>
      </c>
      <c r="B4957" s="61" t="s">
        <v>598</v>
      </c>
      <c r="C4957" s="61" t="s">
        <v>1331</v>
      </c>
      <c r="D4957" s="61" t="s">
        <v>7388</v>
      </c>
      <c r="E4957" s="146" t="s">
        <v>2423</v>
      </c>
      <c r="F4957" s="135"/>
    </row>
    <row r="4958" spans="1:6" s="7" customFormat="1" ht="18" customHeight="1" x14ac:dyDescent="0.25">
      <c r="A4958" s="58" t="s">
        <v>4783</v>
      </c>
      <c r="B4958" s="59" t="s">
        <v>598</v>
      </c>
      <c r="C4958" s="59" t="s">
        <v>1331</v>
      </c>
      <c r="D4958" s="59" t="s">
        <v>6519</v>
      </c>
      <c r="E4958" s="155" t="s">
        <v>3030</v>
      </c>
      <c r="F4958" s="135"/>
    </row>
    <row r="4959" spans="1:6" s="7" customFormat="1" ht="18" customHeight="1" x14ac:dyDescent="0.25">
      <c r="A4959" s="56" t="s">
        <v>4783</v>
      </c>
      <c r="B4959" s="57" t="s">
        <v>598</v>
      </c>
      <c r="C4959" s="57" t="s">
        <v>1331</v>
      </c>
      <c r="D4959" s="57" t="s">
        <v>6521</v>
      </c>
      <c r="E4959" s="141" t="s">
        <v>3031</v>
      </c>
      <c r="F4959" s="135"/>
    </row>
    <row r="4960" spans="1:6" s="7" customFormat="1" ht="18" customHeight="1" x14ac:dyDescent="0.25">
      <c r="A4960" s="56" t="s">
        <v>4783</v>
      </c>
      <c r="B4960" s="57" t="s">
        <v>598</v>
      </c>
      <c r="C4960" s="57" t="s">
        <v>1331</v>
      </c>
      <c r="D4960" s="57" t="s">
        <v>5653</v>
      </c>
      <c r="E4960" s="141" t="s">
        <v>3032</v>
      </c>
      <c r="F4960" s="135"/>
    </row>
    <row r="4961" spans="1:6" s="7" customFormat="1" ht="18" customHeight="1" x14ac:dyDescent="0.25">
      <c r="A4961" s="56" t="s">
        <v>4783</v>
      </c>
      <c r="B4961" s="57" t="s">
        <v>598</v>
      </c>
      <c r="C4961" s="57" t="s">
        <v>1331</v>
      </c>
      <c r="D4961" s="57" t="s">
        <v>4783</v>
      </c>
      <c r="E4961" s="141" t="s">
        <v>6120</v>
      </c>
      <c r="F4961" s="135"/>
    </row>
    <row r="4962" spans="1:6" s="7" customFormat="1" ht="18" customHeight="1" x14ac:dyDescent="0.25">
      <c r="A4962" s="56" t="s">
        <v>4783</v>
      </c>
      <c r="B4962" s="57" t="s">
        <v>598</v>
      </c>
      <c r="C4962" s="57" t="s">
        <v>1331</v>
      </c>
      <c r="D4962" s="57" t="s">
        <v>1218</v>
      </c>
      <c r="E4962" s="141" t="s">
        <v>177</v>
      </c>
      <c r="F4962" s="135"/>
    </row>
    <row r="4963" spans="1:6" s="7" customFormat="1" ht="18" customHeight="1" x14ac:dyDescent="0.25">
      <c r="A4963" s="60" t="s">
        <v>4783</v>
      </c>
      <c r="B4963" s="61" t="s">
        <v>598</v>
      </c>
      <c r="C4963" s="61" t="s">
        <v>1331</v>
      </c>
      <c r="D4963" s="61" t="s">
        <v>1220</v>
      </c>
      <c r="E4963" s="146" t="s">
        <v>178</v>
      </c>
      <c r="F4963" s="135"/>
    </row>
    <row r="4964" spans="1:6" s="7" customFormat="1" ht="18" customHeight="1" x14ac:dyDescent="0.25">
      <c r="A4964" s="58" t="s">
        <v>4783</v>
      </c>
      <c r="B4964" s="59" t="s">
        <v>598</v>
      </c>
      <c r="C4964" s="59" t="s">
        <v>1331</v>
      </c>
      <c r="D4964" s="59" t="s">
        <v>3907</v>
      </c>
      <c r="E4964" s="155" t="s">
        <v>229</v>
      </c>
      <c r="F4964" s="135"/>
    </row>
    <row r="4965" spans="1:6" s="7" customFormat="1" ht="18" customHeight="1" x14ac:dyDescent="0.25">
      <c r="A4965" s="56" t="s">
        <v>4783</v>
      </c>
      <c r="B4965" s="57" t="s">
        <v>598</v>
      </c>
      <c r="C4965" s="57" t="s">
        <v>1331</v>
      </c>
      <c r="D4965" s="57" t="s">
        <v>3909</v>
      </c>
      <c r="E4965" s="141" t="s">
        <v>7876</v>
      </c>
      <c r="F4965" s="135"/>
    </row>
    <row r="4966" spans="1:6" s="7" customFormat="1" ht="18" customHeight="1" x14ac:dyDescent="0.25">
      <c r="A4966" s="56" t="s">
        <v>4783</v>
      </c>
      <c r="B4966" s="57" t="s">
        <v>598</v>
      </c>
      <c r="C4966" s="57" t="s">
        <v>1331</v>
      </c>
      <c r="D4966" s="57" t="s">
        <v>3911</v>
      </c>
      <c r="E4966" s="141" t="s">
        <v>7001</v>
      </c>
      <c r="F4966" s="135"/>
    </row>
    <row r="4967" spans="1:6" s="7" customFormat="1" ht="18" customHeight="1" x14ac:dyDescent="0.25">
      <c r="A4967" s="56" t="s">
        <v>4783</v>
      </c>
      <c r="B4967" s="57" t="s">
        <v>598</v>
      </c>
      <c r="C4967" s="57" t="s">
        <v>1331</v>
      </c>
      <c r="D4967" s="57" t="s">
        <v>3913</v>
      </c>
      <c r="E4967" s="141" t="s">
        <v>5270</v>
      </c>
      <c r="F4967" s="135"/>
    </row>
    <row r="4968" spans="1:6" s="7" customFormat="1" ht="18" customHeight="1" x14ac:dyDescent="0.25">
      <c r="A4968" s="56" t="s">
        <v>4783</v>
      </c>
      <c r="B4968" s="57" t="s">
        <v>598</v>
      </c>
      <c r="C4968" s="57" t="s">
        <v>1331</v>
      </c>
      <c r="D4968" s="57" t="s">
        <v>9833</v>
      </c>
      <c r="E4968" s="141" t="s">
        <v>590</v>
      </c>
      <c r="F4968" s="135"/>
    </row>
    <row r="4969" spans="1:6" s="7" customFormat="1" ht="18" customHeight="1" x14ac:dyDescent="0.25">
      <c r="A4969" s="52" t="s">
        <v>4783</v>
      </c>
      <c r="B4969" s="53" t="s">
        <v>5218</v>
      </c>
      <c r="C4969" s="53" t="s">
        <v>2998</v>
      </c>
      <c r="D4969" s="53" t="s">
        <v>9563</v>
      </c>
      <c r="E4969" s="140" t="s">
        <v>9412</v>
      </c>
      <c r="F4969" s="135"/>
    </row>
    <row r="4970" spans="1:6" s="7" customFormat="1" ht="18" customHeight="1" x14ac:dyDescent="0.25">
      <c r="A4970" s="54" t="s">
        <v>4783</v>
      </c>
      <c r="B4970" s="55" t="s">
        <v>5218</v>
      </c>
      <c r="C4970" s="55" t="s">
        <v>598</v>
      </c>
      <c r="D4970" s="55" t="s">
        <v>9563</v>
      </c>
      <c r="E4970" s="120" t="s">
        <v>2874</v>
      </c>
      <c r="F4970" s="135"/>
    </row>
    <row r="4971" spans="1:6" s="7" customFormat="1" ht="18" customHeight="1" x14ac:dyDescent="0.25">
      <c r="A4971" s="60" t="s">
        <v>4783</v>
      </c>
      <c r="B4971" s="61" t="s">
        <v>5218</v>
      </c>
      <c r="C4971" s="61" t="s">
        <v>598</v>
      </c>
      <c r="D4971" s="61" t="s">
        <v>3002</v>
      </c>
      <c r="E4971" s="146" t="s">
        <v>5278</v>
      </c>
      <c r="F4971" s="135"/>
    </row>
    <row r="4972" spans="1:6" s="7" customFormat="1" ht="18" customHeight="1" x14ac:dyDescent="0.25">
      <c r="A4972" s="56" t="s">
        <v>4783</v>
      </c>
      <c r="B4972" s="57" t="s">
        <v>5218</v>
      </c>
      <c r="C4972" s="57" t="s">
        <v>598</v>
      </c>
      <c r="D4972" s="57" t="s">
        <v>597</v>
      </c>
      <c r="E4972" s="141" t="s">
        <v>5279</v>
      </c>
      <c r="F4972" s="135"/>
    </row>
    <row r="4973" spans="1:6" s="7" customFormat="1" ht="18" customHeight="1" x14ac:dyDescent="0.25">
      <c r="A4973" s="56" t="s">
        <v>4783</v>
      </c>
      <c r="B4973" s="57" t="s">
        <v>5218</v>
      </c>
      <c r="C4973" s="57" t="s">
        <v>598</v>
      </c>
      <c r="D4973" s="57" t="s">
        <v>2997</v>
      </c>
      <c r="E4973" s="155" t="s">
        <v>5280</v>
      </c>
      <c r="F4973" s="135"/>
    </row>
    <row r="4974" spans="1:6" s="7" customFormat="1" ht="18" customHeight="1" x14ac:dyDescent="0.25">
      <c r="A4974" s="56" t="s">
        <v>4783</v>
      </c>
      <c r="B4974" s="57" t="s">
        <v>5218</v>
      </c>
      <c r="C4974" s="57" t="s">
        <v>598</v>
      </c>
      <c r="D4974" s="57" t="s">
        <v>3905</v>
      </c>
      <c r="E4974" s="155" t="s">
        <v>2877</v>
      </c>
      <c r="F4974" s="135"/>
    </row>
    <row r="4975" spans="1:6" s="7" customFormat="1" ht="18" customHeight="1" x14ac:dyDescent="0.25">
      <c r="A4975" s="56" t="s">
        <v>4783</v>
      </c>
      <c r="B4975" s="57" t="s">
        <v>5218</v>
      </c>
      <c r="C4975" s="57" t="s">
        <v>598</v>
      </c>
      <c r="D4975" s="57" t="s">
        <v>2117</v>
      </c>
      <c r="E4975" s="155" t="s">
        <v>1985</v>
      </c>
      <c r="F4975" s="135"/>
    </row>
    <row r="4976" spans="1:6" s="7" customFormat="1" ht="18" customHeight="1" x14ac:dyDescent="0.25">
      <c r="A4976" s="56" t="s">
        <v>4783</v>
      </c>
      <c r="B4976" s="57" t="s">
        <v>5218</v>
      </c>
      <c r="C4976" s="57" t="s">
        <v>598</v>
      </c>
      <c r="D4976" s="57" t="s">
        <v>2119</v>
      </c>
      <c r="E4976" s="155" t="s">
        <v>1085</v>
      </c>
      <c r="F4976" s="135"/>
    </row>
    <row r="4977" spans="1:6" s="7" customFormat="1" ht="18" customHeight="1" x14ac:dyDescent="0.25">
      <c r="A4977" s="60" t="s">
        <v>4783</v>
      </c>
      <c r="B4977" s="61" t="s">
        <v>5218</v>
      </c>
      <c r="C4977" s="61" t="s">
        <v>598</v>
      </c>
      <c r="D4977" s="61" t="s">
        <v>7388</v>
      </c>
      <c r="E4977" s="146" t="s">
        <v>1795</v>
      </c>
      <c r="F4977" s="135"/>
    </row>
    <row r="4978" spans="1:6" s="7" customFormat="1" ht="18" customHeight="1" x14ac:dyDescent="0.25">
      <c r="A4978" s="56" t="s">
        <v>4783</v>
      </c>
      <c r="B4978" s="57" t="s">
        <v>5218</v>
      </c>
      <c r="C4978" s="57" t="s">
        <v>598</v>
      </c>
      <c r="D4978" s="57" t="s">
        <v>6519</v>
      </c>
      <c r="E4978" s="141" t="s">
        <v>2684</v>
      </c>
      <c r="F4978" s="135"/>
    </row>
    <row r="4979" spans="1:6" s="7" customFormat="1" ht="18" customHeight="1" x14ac:dyDescent="0.25">
      <c r="A4979" s="56" t="s">
        <v>4783</v>
      </c>
      <c r="B4979" s="57" t="s">
        <v>5218</v>
      </c>
      <c r="C4979" s="57" t="s">
        <v>598</v>
      </c>
      <c r="D4979" s="57" t="s">
        <v>6521</v>
      </c>
      <c r="E4979" s="141" t="s">
        <v>2685</v>
      </c>
      <c r="F4979" s="135"/>
    </row>
    <row r="4980" spans="1:6" s="7" customFormat="1" ht="18" customHeight="1" x14ac:dyDescent="0.25">
      <c r="A4980" s="56" t="s">
        <v>4783</v>
      </c>
      <c r="B4980" s="57" t="s">
        <v>5218</v>
      </c>
      <c r="C4980" s="57" t="s">
        <v>598</v>
      </c>
      <c r="D4980" s="57" t="s">
        <v>5653</v>
      </c>
      <c r="E4980" s="141" t="s">
        <v>3564</v>
      </c>
      <c r="F4980" s="135"/>
    </row>
    <row r="4981" spans="1:6" s="7" customFormat="1" ht="18" customHeight="1" x14ac:dyDescent="0.25">
      <c r="A4981" s="56" t="s">
        <v>4783</v>
      </c>
      <c r="B4981" s="57" t="s">
        <v>5218</v>
      </c>
      <c r="C4981" s="57" t="s">
        <v>598</v>
      </c>
      <c r="D4981" s="57" t="s">
        <v>4783</v>
      </c>
      <c r="E4981" s="141" t="s">
        <v>3565</v>
      </c>
      <c r="F4981" s="135"/>
    </row>
    <row r="4982" spans="1:6" s="7" customFormat="1" ht="18" customHeight="1" x14ac:dyDescent="0.25">
      <c r="A4982" s="56" t="s">
        <v>4783</v>
      </c>
      <c r="B4982" s="57" t="s">
        <v>5218</v>
      </c>
      <c r="C4982" s="57" t="s">
        <v>598</v>
      </c>
      <c r="D4982" s="57" t="s">
        <v>1218</v>
      </c>
      <c r="E4982" s="141" t="s">
        <v>3566</v>
      </c>
      <c r="F4982" s="135"/>
    </row>
    <row r="4983" spans="1:6" s="7" customFormat="1" ht="18" customHeight="1" x14ac:dyDescent="0.25">
      <c r="A4983" s="60" t="s">
        <v>4783</v>
      </c>
      <c r="B4983" s="61" t="s">
        <v>5218</v>
      </c>
      <c r="C4983" s="61" t="s">
        <v>598</v>
      </c>
      <c r="D4983" s="61" t="s">
        <v>1220</v>
      </c>
      <c r="E4983" s="146" t="s">
        <v>1067</v>
      </c>
      <c r="F4983" s="135"/>
    </row>
    <row r="4984" spans="1:6" s="7" customFormat="1" ht="18" customHeight="1" x14ac:dyDescent="0.25">
      <c r="A4984" s="56" t="s">
        <v>4783</v>
      </c>
      <c r="B4984" s="57" t="s">
        <v>5218</v>
      </c>
      <c r="C4984" s="57" t="s">
        <v>598</v>
      </c>
      <c r="D4984" s="57" t="s">
        <v>3907</v>
      </c>
      <c r="E4984" s="141" t="s">
        <v>2624</v>
      </c>
      <c r="F4984" s="135"/>
    </row>
    <row r="4985" spans="1:6" s="7" customFormat="1" ht="18" customHeight="1" x14ac:dyDescent="0.25">
      <c r="A4985" s="56" t="s">
        <v>4783</v>
      </c>
      <c r="B4985" s="57" t="s">
        <v>5218</v>
      </c>
      <c r="C4985" s="57" t="s">
        <v>598</v>
      </c>
      <c r="D4985" s="57" t="s">
        <v>3909</v>
      </c>
      <c r="E4985" s="141" t="s">
        <v>8798</v>
      </c>
      <c r="F4985" s="135"/>
    </row>
    <row r="4986" spans="1:6" s="7" customFormat="1" ht="18" customHeight="1" x14ac:dyDescent="0.25">
      <c r="A4986" s="56" t="s">
        <v>4783</v>
      </c>
      <c r="B4986" s="57" t="s">
        <v>5218</v>
      </c>
      <c r="C4986" s="57" t="s">
        <v>598</v>
      </c>
      <c r="D4986" s="57" t="s">
        <v>3911</v>
      </c>
      <c r="E4986" s="141" t="s">
        <v>8078</v>
      </c>
      <c r="F4986" s="135"/>
    </row>
    <row r="4987" spans="1:6" s="7" customFormat="1" ht="18" customHeight="1" x14ac:dyDescent="0.25">
      <c r="A4987" s="56" t="s">
        <v>4783</v>
      </c>
      <c r="B4987" s="57" t="s">
        <v>5218</v>
      </c>
      <c r="C4987" s="57" t="s">
        <v>598</v>
      </c>
      <c r="D4987" s="57" t="s">
        <v>3913</v>
      </c>
      <c r="E4987" s="141" t="s">
        <v>8079</v>
      </c>
      <c r="F4987" s="135"/>
    </row>
    <row r="4988" spans="1:6" s="7" customFormat="1" ht="18" customHeight="1" x14ac:dyDescent="0.25">
      <c r="A4988" s="56" t="s">
        <v>4783</v>
      </c>
      <c r="B4988" s="57" t="s">
        <v>5218</v>
      </c>
      <c r="C4988" s="57" t="s">
        <v>598</v>
      </c>
      <c r="D4988" s="57" t="s">
        <v>9833</v>
      </c>
      <c r="E4988" s="141" t="s">
        <v>8080</v>
      </c>
      <c r="F4988" s="135"/>
    </row>
    <row r="4989" spans="1:6" s="7" customFormat="1" ht="18" customHeight="1" x14ac:dyDescent="0.25">
      <c r="A4989" s="60" t="s">
        <v>4783</v>
      </c>
      <c r="B4989" s="61" t="s">
        <v>5218</v>
      </c>
      <c r="C4989" s="61" t="s">
        <v>598</v>
      </c>
      <c r="D4989" s="61" t="s">
        <v>9835</v>
      </c>
      <c r="E4989" s="146" t="s">
        <v>8978</v>
      </c>
      <c r="F4989" s="135"/>
    </row>
    <row r="4990" spans="1:6" s="7" customFormat="1" ht="18" customHeight="1" x14ac:dyDescent="0.25">
      <c r="A4990" s="56" t="s">
        <v>4783</v>
      </c>
      <c r="B4990" s="57" t="s">
        <v>5218</v>
      </c>
      <c r="C4990" s="57" t="s">
        <v>598</v>
      </c>
      <c r="D4990" s="57" t="s">
        <v>9837</v>
      </c>
      <c r="E4990" s="141" t="s">
        <v>8979</v>
      </c>
      <c r="F4990" s="135"/>
    </row>
    <row r="4991" spans="1:6" s="7" customFormat="1" ht="18" customHeight="1" x14ac:dyDescent="0.25">
      <c r="A4991" s="56" t="s">
        <v>4783</v>
      </c>
      <c r="B4991" s="57" t="s">
        <v>5218</v>
      </c>
      <c r="C4991" s="57" t="s">
        <v>598</v>
      </c>
      <c r="D4991" s="57" t="s">
        <v>9164</v>
      </c>
      <c r="E4991" s="141" t="s">
        <v>8980</v>
      </c>
      <c r="F4991" s="135"/>
    </row>
    <row r="4992" spans="1:6" s="7" customFormat="1" ht="18" customHeight="1" x14ac:dyDescent="0.25">
      <c r="A4992" s="56" t="s">
        <v>4783</v>
      </c>
      <c r="B4992" s="57" t="s">
        <v>5218</v>
      </c>
      <c r="C4992" s="57" t="s">
        <v>598</v>
      </c>
      <c r="D4992" s="57" t="s">
        <v>3056</v>
      </c>
      <c r="E4992" s="141" t="s">
        <v>8981</v>
      </c>
      <c r="F4992" s="135"/>
    </row>
    <row r="4993" spans="1:6" s="7" customFormat="1" ht="18" customHeight="1" x14ac:dyDescent="0.25">
      <c r="A4993" s="56" t="s">
        <v>4783</v>
      </c>
      <c r="B4993" s="57" t="s">
        <v>5218</v>
      </c>
      <c r="C4993" s="57" t="s">
        <v>598</v>
      </c>
      <c r="D4993" s="57" t="s">
        <v>7349</v>
      </c>
      <c r="E4993" s="141" t="s">
        <v>8976</v>
      </c>
      <c r="F4993" s="135"/>
    </row>
    <row r="4994" spans="1:6" s="7" customFormat="1" ht="18" customHeight="1" x14ac:dyDescent="0.25">
      <c r="A4994" s="56" t="s">
        <v>4783</v>
      </c>
      <c r="B4994" s="57" t="s">
        <v>5218</v>
      </c>
      <c r="C4994" s="57" t="s">
        <v>598</v>
      </c>
      <c r="D4994" s="57" t="s">
        <v>7954</v>
      </c>
      <c r="E4994" s="141" t="s">
        <v>6129</v>
      </c>
      <c r="F4994" s="135"/>
    </row>
    <row r="4995" spans="1:6" s="7" customFormat="1" ht="18" customHeight="1" x14ac:dyDescent="0.25">
      <c r="A4995" s="60" t="s">
        <v>4783</v>
      </c>
      <c r="B4995" s="61" t="s">
        <v>5218</v>
      </c>
      <c r="C4995" s="61" t="s">
        <v>598</v>
      </c>
      <c r="D4995" s="61" t="s">
        <v>7956</v>
      </c>
      <c r="E4995" s="146" t="s">
        <v>6130</v>
      </c>
      <c r="F4995" s="135"/>
    </row>
    <row r="4996" spans="1:6" s="7" customFormat="1" ht="18" customHeight="1" x14ac:dyDescent="0.25">
      <c r="A4996" s="58" t="s">
        <v>4783</v>
      </c>
      <c r="B4996" s="59" t="s">
        <v>5218</v>
      </c>
      <c r="C4996" s="59" t="s">
        <v>598</v>
      </c>
      <c r="D4996" s="59" t="s">
        <v>7068</v>
      </c>
      <c r="E4996" s="155" t="s">
        <v>9809</v>
      </c>
      <c r="F4996" s="135"/>
    </row>
    <row r="4997" spans="1:6" s="7" customFormat="1" ht="18" customHeight="1" x14ac:dyDescent="0.25">
      <c r="A4997" s="56" t="s">
        <v>4783</v>
      </c>
      <c r="B4997" s="57" t="s">
        <v>5218</v>
      </c>
      <c r="C4997" s="57" t="s">
        <v>598</v>
      </c>
      <c r="D4997" s="57" t="s">
        <v>7070</v>
      </c>
      <c r="E4997" s="141" t="s">
        <v>9810</v>
      </c>
      <c r="F4997" s="135"/>
    </row>
    <row r="4998" spans="1:6" s="7" customFormat="1" ht="18" customHeight="1" x14ac:dyDescent="0.25">
      <c r="A4998" s="56" t="s">
        <v>4783</v>
      </c>
      <c r="B4998" s="57" t="s">
        <v>5218</v>
      </c>
      <c r="C4998" s="57" t="s">
        <v>598</v>
      </c>
      <c r="D4998" s="57" t="s">
        <v>5612</v>
      </c>
      <c r="E4998" s="141" t="s">
        <v>9811</v>
      </c>
      <c r="F4998" s="135"/>
    </row>
    <row r="4999" spans="1:6" s="7" customFormat="1" ht="18" customHeight="1" x14ac:dyDescent="0.25">
      <c r="A4999" s="56" t="s">
        <v>4783</v>
      </c>
      <c r="B4999" s="57" t="s">
        <v>5218</v>
      </c>
      <c r="C4999" s="57" t="s">
        <v>598</v>
      </c>
      <c r="D4999" s="57" t="s">
        <v>7551</v>
      </c>
      <c r="E4999" s="141" t="s">
        <v>4250</v>
      </c>
      <c r="F4999" s="135"/>
    </row>
    <row r="5000" spans="1:6" s="7" customFormat="1" ht="18" customHeight="1" x14ac:dyDescent="0.25">
      <c r="A5000" s="56" t="s">
        <v>4783</v>
      </c>
      <c r="B5000" s="57" t="s">
        <v>5218</v>
      </c>
      <c r="C5000" s="57" t="s">
        <v>598</v>
      </c>
      <c r="D5000" s="57" t="s">
        <v>7553</v>
      </c>
      <c r="E5000" s="141" t="s">
        <v>9997</v>
      </c>
      <c r="F5000" s="135"/>
    </row>
    <row r="5001" spans="1:6" s="7" customFormat="1" ht="18" customHeight="1" x14ac:dyDescent="0.25">
      <c r="A5001" s="60" t="s">
        <v>4783</v>
      </c>
      <c r="B5001" s="61" t="s">
        <v>5218</v>
      </c>
      <c r="C5001" s="61" t="s">
        <v>598</v>
      </c>
      <c r="D5001" s="61" t="s">
        <v>7555</v>
      </c>
      <c r="E5001" s="146" t="s">
        <v>9998</v>
      </c>
      <c r="F5001" s="135"/>
    </row>
    <row r="5002" spans="1:6" s="7" customFormat="1" ht="18" customHeight="1" x14ac:dyDescent="0.25">
      <c r="A5002" s="58" t="s">
        <v>4783</v>
      </c>
      <c r="B5002" s="59" t="s">
        <v>5218</v>
      </c>
      <c r="C5002" s="59" t="s">
        <v>598</v>
      </c>
      <c r="D5002" s="59" t="s">
        <v>7557</v>
      </c>
      <c r="E5002" s="155" t="s">
        <v>6039</v>
      </c>
      <c r="F5002" s="135"/>
    </row>
    <row r="5003" spans="1:6" s="7" customFormat="1" ht="18" customHeight="1" x14ac:dyDescent="0.25">
      <c r="A5003" s="56" t="s">
        <v>4783</v>
      </c>
      <c r="B5003" s="57" t="s">
        <v>5218</v>
      </c>
      <c r="C5003" s="57" t="s">
        <v>598</v>
      </c>
      <c r="D5003" s="57" t="s">
        <v>7559</v>
      </c>
      <c r="E5003" s="141" t="s">
        <v>6040</v>
      </c>
      <c r="F5003" s="135"/>
    </row>
    <row r="5004" spans="1:6" s="7" customFormat="1" ht="18" customHeight="1" x14ac:dyDescent="0.25">
      <c r="A5004" s="56" t="s">
        <v>4783</v>
      </c>
      <c r="B5004" s="57" t="s">
        <v>5218</v>
      </c>
      <c r="C5004" s="57" t="s">
        <v>598</v>
      </c>
      <c r="D5004" s="57" t="s">
        <v>7561</v>
      </c>
      <c r="E5004" s="141" t="s">
        <v>7475</v>
      </c>
      <c r="F5004" s="135"/>
    </row>
    <row r="5005" spans="1:6" s="7" customFormat="1" ht="18" customHeight="1" x14ac:dyDescent="0.25">
      <c r="A5005" s="56" t="s">
        <v>4783</v>
      </c>
      <c r="B5005" s="57" t="s">
        <v>5218</v>
      </c>
      <c r="C5005" s="57" t="s">
        <v>598</v>
      </c>
      <c r="D5005" s="57" t="s">
        <v>7563</v>
      </c>
      <c r="E5005" s="141" t="s">
        <v>2614</v>
      </c>
      <c r="F5005" s="135"/>
    </row>
    <row r="5006" spans="1:6" s="7" customFormat="1" ht="18" customHeight="1" x14ac:dyDescent="0.25">
      <c r="A5006" s="56" t="s">
        <v>4783</v>
      </c>
      <c r="B5006" s="57" t="s">
        <v>5218</v>
      </c>
      <c r="C5006" s="57" t="s">
        <v>598</v>
      </c>
      <c r="D5006" s="57" t="s">
        <v>7565</v>
      </c>
      <c r="E5006" s="141" t="s">
        <v>2615</v>
      </c>
      <c r="F5006" s="135"/>
    </row>
    <row r="5007" spans="1:6" s="7" customFormat="1" ht="18" customHeight="1" x14ac:dyDescent="0.25">
      <c r="A5007" s="60" t="s">
        <v>4783</v>
      </c>
      <c r="B5007" s="61" t="s">
        <v>5218</v>
      </c>
      <c r="C5007" s="61" t="s">
        <v>598</v>
      </c>
      <c r="D5007" s="61" t="s">
        <v>7567</v>
      </c>
      <c r="E5007" s="146" t="s">
        <v>2616</v>
      </c>
      <c r="F5007" s="135"/>
    </row>
    <row r="5008" spans="1:6" s="7" customFormat="1" ht="18" customHeight="1" x14ac:dyDescent="0.25">
      <c r="A5008" s="58" t="s">
        <v>4783</v>
      </c>
      <c r="B5008" s="59" t="s">
        <v>5218</v>
      </c>
      <c r="C5008" s="59" t="s">
        <v>598</v>
      </c>
      <c r="D5008" s="59" t="s">
        <v>493</v>
      </c>
      <c r="E5008" s="155" t="s">
        <v>2617</v>
      </c>
      <c r="F5008" s="135"/>
    </row>
    <row r="5009" spans="1:6" s="7" customFormat="1" ht="18" customHeight="1" x14ac:dyDescent="0.25">
      <c r="A5009" s="56" t="s">
        <v>4783</v>
      </c>
      <c r="B5009" s="57" t="s">
        <v>5218</v>
      </c>
      <c r="C5009" s="57" t="s">
        <v>598</v>
      </c>
      <c r="D5009" s="57" t="s">
        <v>729</v>
      </c>
      <c r="E5009" s="141" t="s">
        <v>2618</v>
      </c>
      <c r="F5009" s="135"/>
    </row>
    <row r="5010" spans="1:6" s="7" customFormat="1" ht="18" customHeight="1" x14ac:dyDescent="0.25">
      <c r="A5010" s="56" t="s">
        <v>4783</v>
      </c>
      <c r="B5010" s="57" t="s">
        <v>5218</v>
      </c>
      <c r="C5010" s="57" t="s">
        <v>598</v>
      </c>
      <c r="D5010" s="57" t="s">
        <v>1698</v>
      </c>
      <c r="E5010" s="141" t="s">
        <v>2619</v>
      </c>
      <c r="F5010" s="135"/>
    </row>
    <row r="5011" spans="1:6" s="7" customFormat="1" ht="18" customHeight="1" x14ac:dyDescent="0.25">
      <c r="A5011" s="56" t="s">
        <v>4783</v>
      </c>
      <c r="B5011" s="57" t="s">
        <v>5218</v>
      </c>
      <c r="C5011" s="57" t="s">
        <v>598</v>
      </c>
      <c r="D5011" s="57" t="s">
        <v>1700</v>
      </c>
      <c r="E5011" s="141" t="s">
        <v>2620</v>
      </c>
      <c r="F5011" s="135"/>
    </row>
    <row r="5012" spans="1:6" s="7" customFormat="1" ht="18" customHeight="1" x14ac:dyDescent="0.25">
      <c r="A5012" s="56" t="s">
        <v>4783</v>
      </c>
      <c r="B5012" s="57" t="s">
        <v>5218</v>
      </c>
      <c r="C5012" s="57" t="s">
        <v>598</v>
      </c>
      <c r="D5012" s="57" t="s">
        <v>1702</v>
      </c>
      <c r="E5012" s="141" t="s">
        <v>8794</v>
      </c>
      <c r="F5012" s="135"/>
    </row>
    <row r="5013" spans="1:6" s="7" customFormat="1" ht="18" customHeight="1" x14ac:dyDescent="0.25">
      <c r="A5013" s="54" t="s">
        <v>4783</v>
      </c>
      <c r="B5013" s="55" t="s">
        <v>5218</v>
      </c>
      <c r="C5013" s="55" t="s">
        <v>5218</v>
      </c>
      <c r="D5013" s="55" t="s">
        <v>9563</v>
      </c>
      <c r="E5013" s="120" t="s">
        <v>7883</v>
      </c>
      <c r="F5013" s="135"/>
    </row>
    <row r="5014" spans="1:6" s="7" customFormat="1" ht="18" customHeight="1" x14ac:dyDescent="0.25">
      <c r="A5014" s="60" t="s">
        <v>4783</v>
      </c>
      <c r="B5014" s="61" t="s">
        <v>5218</v>
      </c>
      <c r="C5014" s="61" t="s">
        <v>5218</v>
      </c>
      <c r="D5014" s="61" t="s">
        <v>3002</v>
      </c>
      <c r="E5014" s="146" t="s">
        <v>7884</v>
      </c>
      <c r="F5014" s="135"/>
    </row>
    <row r="5015" spans="1:6" s="7" customFormat="1" ht="18" customHeight="1" x14ac:dyDescent="0.25">
      <c r="A5015" s="58" t="s">
        <v>4783</v>
      </c>
      <c r="B5015" s="59" t="s">
        <v>5218</v>
      </c>
      <c r="C5015" s="59" t="s">
        <v>5218</v>
      </c>
      <c r="D5015" s="59" t="s">
        <v>597</v>
      </c>
      <c r="E5015" s="141" t="s">
        <v>7885</v>
      </c>
      <c r="F5015" s="135"/>
    </row>
    <row r="5016" spans="1:6" s="7" customFormat="1" ht="18" customHeight="1" x14ac:dyDescent="0.25">
      <c r="A5016" s="58" t="s">
        <v>4783</v>
      </c>
      <c r="B5016" s="59" t="s">
        <v>5218</v>
      </c>
      <c r="C5016" s="59" t="s">
        <v>5218</v>
      </c>
      <c r="D5016" s="59" t="s">
        <v>2997</v>
      </c>
      <c r="E5016" s="141" t="s">
        <v>6079</v>
      </c>
      <c r="F5016" s="135"/>
    </row>
    <row r="5017" spans="1:6" s="7" customFormat="1" ht="18" customHeight="1" x14ac:dyDescent="0.25">
      <c r="A5017" s="58" t="s">
        <v>4783</v>
      </c>
      <c r="B5017" s="59" t="s">
        <v>5218</v>
      </c>
      <c r="C5017" s="59" t="s">
        <v>5218</v>
      </c>
      <c r="D5017" s="59" t="s">
        <v>3905</v>
      </c>
      <c r="E5017" s="141" t="s">
        <v>9670</v>
      </c>
      <c r="F5017" s="135"/>
    </row>
    <row r="5018" spans="1:6" s="7" customFormat="1" ht="18" customHeight="1" x14ac:dyDescent="0.25">
      <c r="A5018" s="58" t="s">
        <v>4783</v>
      </c>
      <c r="B5018" s="59" t="s">
        <v>5218</v>
      </c>
      <c r="C5018" s="59" t="s">
        <v>5218</v>
      </c>
      <c r="D5018" s="59" t="s">
        <v>2117</v>
      </c>
      <c r="E5018" s="141" t="s">
        <v>9671</v>
      </c>
      <c r="F5018" s="135"/>
    </row>
    <row r="5019" spans="1:6" s="7" customFormat="1" ht="18" customHeight="1" x14ac:dyDescent="0.25">
      <c r="A5019" s="58" t="s">
        <v>4783</v>
      </c>
      <c r="B5019" s="59" t="s">
        <v>5218</v>
      </c>
      <c r="C5019" s="59" t="s">
        <v>5218</v>
      </c>
      <c r="D5019" s="59" t="s">
        <v>2119</v>
      </c>
      <c r="E5019" s="141" t="s">
        <v>9373</v>
      </c>
      <c r="F5019" s="135"/>
    </row>
    <row r="5020" spans="1:6" s="7" customFormat="1" ht="18" customHeight="1" x14ac:dyDescent="0.25">
      <c r="A5020" s="60" t="s">
        <v>4783</v>
      </c>
      <c r="B5020" s="61" t="s">
        <v>5218</v>
      </c>
      <c r="C5020" s="61" t="s">
        <v>5218</v>
      </c>
      <c r="D5020" s="61" t="s">
        <v>7388</v>
      </c>
      <c r="E5020" s="146" t="s">
        <v>6983</v>
      </c>
      <c r="F5020" s="135"/>
    </row>
    <row r="5021" spans="1:6" s="7" customFormat="1" ht="18" customHeight="1" x14ac:dyDescent="0.25">
      <c r="A5021" s="58" t="s">
        <v>4783</v>
      </c>
      <c r="B5021" s="59" t="s">
        <v>5218</v>
      </c>
      <c r="C5021" s="59" t="s">
        <v>5218</v>
      </c>
      <c r="D5021" s="59" t="s">
        <v>6519</v>
      </c>
      <c r="E5021" s="141" t="s">
        <v>7863</v>
      </c>
      <c r="F5021" s="135"/>
    </row>
    <row r="5022" spans="1:6" s="7" customFormat="1" ht="18" customHeight="1" x14ac:dyDescent="0.25">
      <c r="A5022" s="58" t="s">
        <v>4783</v>
      </c>
      <c r="B5022" s="59" t="s">
        <v>5218</v>
      </c>
      <c r="C5022" s="59" t="s">
        <v>5218</v>
      </c>
      <c r="D5022" s="59" t="s">
        <v>6521</v>
      </c>
      <c r="E5022" s="141" t="s">
        <v>8550</v>
      </c>
      <c r="F5022" s="135"/>
    </row>
    <row r="5023" spans="1:6" s="7" customFormat="1" ht="18" customHeight="1" x14ac:dyDescent="0.25">
      <c r="A5023" s="58" t="s">
        <v>4783</v>
      </c>
      <c r="B5023" s="59" t="s">
        <v>5218</v>
      </c>
      <c r="C5023" s="59" t="s">
        <v>5218</v>
      </c>
      <c r="D5023" s="59" t="s">
        <v>5653</v>
      </c>
      <c r="E5023" s="141" t="s">
        <v>6749</v>
      </c>
      <c r="F5023" s="135"/>
    </row>
    <row r="5024" spans="1:6" s="7" customFormat="1" ht="18" customHeight="1" x14ac:dyDescent="0.25">
      <c r="A5024" s="58" t="s">
        <v>4783</v>
      </c>
      <c r="B5024" s="59" t="s">
        <v>5218</v>
      </c>
      <c r="C5024" s="59" t="s">
        <v>5218</v>
      </c>
      <c r="D5024" s="59" t="s">
        <v>4783</v>
      </c>
      <c r="E5024" s="141" t="s">
        <v>6750</v>
      </c>
      <c r="F5024" s="135"/>
    </row>
    <row r="5025" spans="1:6" s="7" customFormat="1" ht="18" customHeight="1" x14ac:dyDescent="0.25">
      <c r="A5025" s="58" t="s">
        <v>4783</v>
      </c>
      <c r="B5025" s="59" t="s">
        <v>5218</v>
      </c>
      <c r="C5025" s="59" t="s">
        <v>5218</v>
      </c>
      <c r="D5025" s="59" t="s">
        <v>1218</v>
      </c>
      <c r="E5025" s="141" t="s">
        <v>6751</v>
      </c>
      <c r="F5025" s="135"/>
    </row>
    <row r="5026" spans="1:6" s="7" customFormat="1" ht="18" customHeight="1" x14ac:dyDescent="0.25">
      <c r="A5026" s="60" t="s">
        <v>4783</v>
      </c>
      <c r="B5026" s="61" t="s">
        <v>5218</v>
      </c>
      <c r="C5026" s="61" t="s">
        <v>5218</v>
      </c>
      <c r="D5026" s="61" t="s">
        <v>1220</v>
      </c>
      <c r="E5026" s="146" t="s">
        <v>6069</v>
      </c>
      <c r="F5026" s="135"/>
    </row>
    <row r="5027" spans="1:6" s="7" customFormat="1" ht="18" customHeight="1" x14ac:dyDescent="0.25">
      <c r="A5027" s="58" t="s">
        <v>4783</v>
      </c>
      <c r="B5027" s="59" t="s">
        <v>5218</v>
      </c>
      <c r="C5027" s="59" t="s">
        <v>5218</v>
      </c>
      <c r="D5027" s="57" t="s">
        <v>3907</v>
      </c>
      <c r="E5027" s="141" t="s">
        <v>889</v>
      </c>
      <c r="F5027" s="135"/>
    </row>
    <row r="5028" spans="1:6" s="7" customFormat="1" ht="18" customHeight="1" x14ac:dyDescent="0.25">
      <c r="A5028" s="58" t="s">
        <v>4783</v>
      </c>
      <c r="B5028" s="59" t="s">
        <v>5218</v>
      </c>
      <c r="C5028" s="59" t="s">
        <v>5218</v>
      </c>
      <c r="D5028" s="57" t="s">
        <v>3909</v>
      </c>
      <c r="E5028" s="141" t="s">
        <v>1802</v>
      </c>
      <c r="F5028" s="135"/>
    </row>
    <row r="5029" spans="1:6" s="7" customFormat="1" ht="18" customHeight="1" x14ac:dyDescent="0.25">
      <c r="A5029" s="58" t="s">
        <v>4783</v>
      </c>
      <c r="B5029" s="59" t="s">
        <v>5218</v>
      </c>
      <c r="C5029" s="59" t="s">
        <v>5218</v>
      </c>
      <c r="D5029" s="57" t="s">
        <v>3911</v>
      </c>
      <c r="E5029" s="141" t="s">
        <v>2688</v>
      </c>
      <c r="F5029" s="135"/>
    </row>
    <row r="5030" spans="1:6" s="7" customFormat="1" ht="18" customHeight="1" x14ac:dyDescent="0.25">
      <c r="A5030" s="58" t="s">
        <v>4783</v>
      </c>
      <c r="B5030" s="59" t="s">
        <v>5218</v>
      </c>
      <c r="C5030" s="59" t="s">
        <v>5218</v>
      </c>
      <c r="D5030" s="57" t="s">
        <v>3913</v>
      </c>
      <c r="E5030" s="141" t="s">
        <v>2689</v>
      </c>
      <c r="F5030" s="135"/>
    </row>
    <row r="5031" spans="1:6" s="7" customFormat="1" ht="18" customHeight="1" x14ac:dyDescent="0.25">
      <c r="A5031" s="58" t="s">
        <v>4783</v>
      </c>
      <c r="B5031" s="59" t="s">
        <v>5218</v>
      </c>
      <c r="C5031" s="59" t="s">
        <v>5218</v>
      </c>
      <c r="D5031" s="57" t="s">
        <v>9833</v>
      </c>
      <c r="E5031" s="141" t="s">
        <v>4479</v>
      </c>
      <c r="F5031" s="135"/>
    </row>
    <row r="5032" spans="1:6" s="7" customFormat="1" ht="18" customHeight="1" x14ac:dyDescent="0.25">
      <c r="A5032" s="60" t="s">
        <v>4783</v>
      </c>
      <c r="B5032" s="61" t="s">
        <v>5218</v>
      </c>
      <c r="C5032" s="61" t="s">
        <v>5218</v>
      </c>
      <c r="D5032" s="61" t="s">
        <v>9835</v>
      </c>
      <c r="E5032" s="146" t="s">
        <v>4478</v>
      </c>
      <c r="F5032" s="135"/>
    </row>
    <row r="5033" spans="1:6" s="7" customFormat="1" ht="18" customHeight="1" x14ac:dyDescent="0.25">
      <c r="A5033" s="56" t="s">
        <v>4783</v>
      </c>
      <c r="B5033" s="57" t="s">
        <v>5218</v>
      </c>
      <c r="C5033" s="57" t="s">
        <v>5218</v>
      </c>
      <c r="D5033" s="57" t="s">
        <v>9837</v>
      </c>
      <c r="E5033" s="141" t="s">
        <v>4716</v>
      </c>
      <c r="F5033" s="135"/>
    </row>
    <row r="5034" spans="1:6" s="7" customFormat="1" ht="18" customHeight="1" x14ac:dyDescent="0.25">
      <c r="A5034" s="56" t="s">
        <v>4783</v>
      </c>
      <c r="B5034" s="57" t="s">
        <v>5218</v>
      </c>
      <c r="C5034" s="57" t="s">
        <v>5218</v>
      </c>
      <c r="D5034" s="57" t="s">
        <v>9164</v>
      </c>
      <c r="E5034" s="141" t="s">
        <v>4717</v>
      </c>
      <c r="F5034" s="135"/>
    </row>
    <row r="5035" spans="1:6" s="7" customFormat="1" ht="18" customHeight="1" x14ac:dyDescent="0.25">
      <c r="A5035" s="56" t="s">
        <v>4783</v>
      </c>
      <c r="B5035" s="57" t="s">
        <v>5218</v>
      </c>
      <c r="C5035" s="57" t="s">
        <v>5218</v>
      </c>
      <c r="D5035" s="57" t="s">
        <v>3056</v>
      </c>
      <c r="E5035" s="141" t="s">
        <v>5050</v>
      </c>
      <c r="F5035" s="135"/>
    </row>
    <row r="5036" spans="1:6" s="7" customFormat="1" ht="18" customHeight="1" x14ac:dyDescent="0.25">
      <c r="A5036" s="56" t="s">
        <v>4783</v>
      </c>
      <c r="B5036" s="57" t="s">
        <v>5218</v>
      </c>
      <c r="C5036" s="57" t="s">
        <v>5218</v>
      </c>
      <c r="D5036" s="57" t="s">
        <v>7349</v>
      </c>
      <c r="E5036" s="141" t="s">
        <v>4719</v>
      </c>
      <c r="F5036" s="135"/>
    </row>
    <row r="5037" spans="1:6" s="7" customFormat="1" ht="18" customHeight="1" x14ac:dyDescent="0.25">
      <c r="A5037" s="56" t="s">
        <v>4783</v>
      </c>
      <c r="B5037" s="57" t="s">
        <v>5218</v>
      </c>
      <c r="C5037" s="57" t="s">
        <v>5218</v>
      </c>
      <c r="D5037" s="57" t="s">
        <v>7954</v>
      </c>
      <c r="E5037" s="141" t="s">
        <v>4720</v>
      </c>
      <c r="F5037" s="135"/>
    </row>
    <row r="5038" spans="1:6" s="7" customFormat="1" ht="18" customHeight="1" x14ac:dyDescent="0.25">
      <c r="A5038" s="54" t="s">
        <v>4783</v>
      </c>
      <c r="B5038" s="55" t="s">
        <v>5218</v>
      </c>
      <c r="C5038" s="55" t="s">
        <v>8694</v>
      </c>
      <c r="D5038" s="55" t="s">
        <v>9563</v>
      </c>
      <c r="E5038" s="120" t="s">
        <v>4721</v>
      </c>
      <c r="F5038" s="135"/>
    </row>
    <row r="5039" spans="1:6" s="7" customFormat="1" ht="18" customHeight="1" x14ac:dyDescent="0.25">
      <c r="A5039" s="60" t="s">
        <v>4783</v>
      </c>
      <c r="B5039" s="61" t="s">
        <v>5218</v>
      </c>
      <c r="C5039" s="61" t="s">
        <v>8694</v>
      </c>
      <c r="D5039" s="61" t="s">
        <v>3002</v>
      </c>
      <c r="E5039" s="146" t="s">
        <v>4722</v>
      </c>
      <c r="F5039" s="135"/>
    </row>
    <row r="5040" spans="1:6" s="7" customFormat="1" ht="18" customHeight="1" x14ac:dyDescent="0.25">
      <c r="A5040" s="58" t="s">
        <v>4783</v>
      </c>
      <c r="B5040" s="59" t="s">
        <v>5218</v>
      </c>
      <c r="C5040" s="59" t="s">
        <v>8694</v>
      </c>
      <c r="D5040" s="59" t="s">
        <v>597</v>
      </c>
      <c r="E5040" s="141" t="s">
        <v>4723</v>
      </c>
      <c r="F5040" s="135"/>
    </row>
    <row r="5041" spans="1:6" s="7" customFormat="1" ht="18" customHeight="1" x14ac:dyDescent="0.25">
      <c r="A5041" s="58" t="s">
        <v>4783</v>
      </c>
      <c r="B5041" s="59" t="s">
        <v>5218</v>
      </c>
      <c r="C5041" s="59" t="s">
        <v>8694</v>
      </c>
      <c r="D5041" s="59" t="s">
        <v>2997</v>
      </c>
      <c r="E5041" s="141" t="s">
        <v>4724</v>
      </c>
      <c r="F5041" s="135"/>
    </row>
    <row r="5042" spans="1:6" s="7" customFormat="1" ht="18" customHeight="1" x14ac:dyDescent="0.25">
      <c r="A5042" s="58" t="s">
        <v>4783</v>
      </c>
      <c r="B5042" s="59" t="s">
        <v>5218</v>
      </c>
      <c r="C5042" s="59" t="s">
        <v>8694</v>
      </c>
      <c r="D5042" s="59" t="s">
        <v>3905</v>
      </c>
      <c r="E5042" s="141" t="s">
        <v>7055</v>
      </c>
      <c r="F5042" s="135"/>
    </row>
    <row r="5043" spans="1:6" s="7" customFormat="1" ht="18" customHeight="1" x14ac:dyDescent="0.25">
      <c r="A5043" s="58" t="s">
        <v>4783</v>
      </c>
      <c r="B5043" s="59" t="s">
        <v>5218</v>
      </c>
      <c r="C5043" s="59" t="s">
        <v>8694</v>
      </c>
      <c r="D5043" s="59" t="s">
        <v>2117</v>
      </c>
      <c r="E5043" s="141" t="s">
        <v>5327</v>
      </c>
      <c r="F5043" s="135"/>
    </row>
    <row r="5044" spans="1:6" s="7" customFormat="1" ht="18" customHeight="1" x14ac:dyDescent="0.25">
      <c r="A5044" s="58" t="s">
        <v>4783</v>
      </c>
      <c r="B5044" s="59" t="s">
        <v>5218</v>
      </c>
      <c r="C5044" s="59" t="s">
        <v>8694</v>
      </c>
      <c r="D5044" s="59" t="s">
        <v>2119</v>
      </c>
      <c r="E5044" s="141" t="s">
        <v>5328</v>
      </c>
      <c r="F5044" s="135"/>
    </row>
    <row r="5045" spans="1:6" s="7" customFormat="1" ht="18" customHeight="1" x14ac:dyDescent="0.25">
      <c r="A5045" s="60" t="s">
        <v>4783</v>
      </c>
      <c r="B5045" s="61" t="s">
        <v>5218</v>
      </c>
      <c r="C5045" s="61" t="s">
        <v>8694</v>
      </c>
      <c r="D5045" s="61" t="s">
        <v>7388</v>
      </c>
      <c r="E5045" s="146" t="s">
        <v>2668</v>
      </c>
      <c r="F5045" s="135"/>
    </row>
    <row r="5046" spans="1:6" s="7" customFormat="1" ht="18" customHeight="1" x14ac:dyDescent="0.25">
      <c r="A5046" s="58" t="s">
        <v>4783</v>
      </c>
      <c r="B5046" s="59" t="s">
        <v>5218</v>
      </c>
      <c r="C5046" s="59" t="s">
        <v>8694</v>
      </c>
      <c r="D5046" s="59" t="s">
        <v>6519</v>
      </c>
      <c r="E5046" s="141" t="s">
        <v>1781</v>
      </c>
      <c r="F5046" s="135"/>
    </row>
    <row r="5047" spans="1:6" s="7" customFormat="1" ht="18" customHeight="1" x14ac:dyDescent="0.25">
      <c r="A5047" s="58" t="s">
        <v>4783</v>
      </c>
      <c r="B5047" s="59" t="s">
        <v>5218</v>
      </c>
      <c r="C5047" s="59" t="s">
        <v>8694</v>
      </c>
      <c r="D5047" s="59" t="s">
        <v>6521</v>
      </c>
      <c r="E5047" s="141" t="s">
        <v>870</v>
      </c>
      <c r="F5047" s="135"/>
    </row>
    <row r="5048" spans="1:6" s="7" customFormat="1" ht="18" customHeight="1" x14ac:dyDescent="0.25">
      <c r="A5048" s="58" t="s">
        <v>4783</v>
      </c>
      <c r="B5048" s="59" t="s">
        <v>5218</v>
      </c>
      <c r="C5048" s="59" t="s">
        <v>8694</v>
      </c>
      <c r="D5048" s="59" t="s">
        <v>5653</v>
      </c>
      <c r="E5048" s="141" t="s">
        <v>871</v>
      </c>
      <c r="F5048" s="135"/>
    </row>
    <row r="5049" spans="1:6" s="7" customFormat="1" ht="18" customHeight="1" x14ac:dyDescent="0.25">
      <c r="A5049" s="58" t="s">
        <v>4783</v>
      </c>
      <c r="B5049" s="59" t="s">
        <v>5218</v>
      </c>
      <c r="C5049" s="59" t="s">
        <v>8694</v>
      </c>
      <c r="D5049" s="59" t="s">
        <v>4783</v>
      </c>
      <c r="E5049" s="141" t="s">
        <v>872</v>
      </c>
      <c r="F5049" s="135"/>
    </row>
    <row r="5050" spans="1:6" s="7" customFormat="1" ht="18" customHeight="1" x14ac:dyDescent="0.25">
      <c r="A5050" s="58" t="s">
        <v>4783</v>
      </c>
      <c r="B5050" s="59" t="s">
        <v>5218</v>
      </c>
      <c r="C5050" s="59" t="s">
        <v>8694</v>
      </c>
      <c r="D5050" s="59" t="s">
        <v>1218</v>
      </c>
      <c r="E5050" s="141" t="s">
        <v>873</v>
      </c>
      <c r="F5050" s="135"/>
    </row>
    <row r="5051" spans="1:6" s="7" customFormat="1" ht="18" customHeight="1" x14ac:dyDescent="0.25">
      <c r="A5051" s="60" t="s">
        <v>4783</v>
      </c>
      <c r="B5051" s="61" t="s">
        <v>5218</v>
      </c>
      <c r="C5051" s="61" t="s">
        <v>8694</v>
      </c>
      <c r="D5051" s="61" t="s">
        <v>1220</v>
      </c>
      <c r="E5051" s="146" t="s">
        <v>874</v>
      </c>
      <c r="F5051" s="135"/>
    </row>
    <row r="5052" spans="1:6" s="7" customFormat="1" ht="18" customHeight="1" x14ac:dyDescent="0.25">
      <c r="A5052" s="58" t="s">
        <v>4783</v>
      </c>
      <c r="B5052" s="59" t="s">
        <v>5218</v>
      </c>
      <c r="C5052" s="59" t="s">
        <v>8694</v>
      </c>
      <c r="D5052" s="57" t="s">
        <v>3907</v>
      </c>
      <c r="E5052" s="141" t="s">
        <v>8838</v>
      </c>
      <c r="F5052" s="135"/>
    </row>
    <row r="5053" spans="1:6" s="7" customFormat="1" ht="18" customHeight="1" x14ac:dyDescent="0.25">
      <c r="A5053" s="58" t="s">
        <v>4783</v>
      </c>
      <c r="B5053" s="59" t="s">
        <v>5218</v>
      </c>
      <c r="C5053" s="59" t="s">
        <v>8694</v>
      </c>
      <c r="D5053" s="57" t="s">
        <v>3909</v>
      </c>
      <c r="E5053" s="141" t="s">
        <v>7936</v>
      </c>
      <c r="F5053" s="135"/>
    </row>
    <row r="5054" spans="1:6" s="7" customFormat="1" ht="18" customHeight="1" x14ac:dyDescent="0.25">
      <c r="A5054" s="58" t="s">
        <v>4783</v>
      </c>
      <c r="B5054" s="59" t="s">
        <v>5218</v>
      </c>
      <c r="C5054" s="59" t="s">
        <v>8694</v>
      </c>
      <c r="D5054" s="57" t="s">
        <v>3911</v>
      </c>
      <c r="E5054" s="141" t="s">
        <v>363</v>
      </c>
      <c r="F5054" s="135"/>
    </row>
    <row r="5055" spans="1:6" s="7" customFormat="1" ht="18" customHeight="1" x14ac:dyDescent="0.25">
      <c r="A5055" s="58" t="s">
        <v>4783</v>
      </c>
      <c r="B5055" s="59" t="s">
        <v>5218</v>
      </c>
      <c r="C5055" s="59" t="s">
        <v>8694</v>
      </c>
      <c r="D5055" s="57" t="s">
        <v>3913</v>
      </c>
      <c r="E5055" s="141" t="s">
        <v>364</v>
      </c>
      <c r="F5055" s="135"/>
    </row>
    <row r="5056" spans="1:6" s="7" customFormat="1" ht="18" customHeight="1" x14ac:dyDescent="0.25">
      <c r="A5056" s="58" t="s">
        <v>4783</v>
      </c>
      <c r="B5056" s="59" t="s">
        <v>5218</v>
      </c>
      <c r="C5056" s="59" t="s">
        <v>8694</v>
      </c>
      <c r="D5056" s="57" t="s">
        <v>9833</v>
      </c>
      <c r="E5056" s="141" t="s">
        <v>7966</v>
      </c>
      <c r="F5056" s="135"/>
    </row>
    <row r="5057" spans="1:6" s="7" customFormat="1" ht="18" customHeight="1" x14ac:dyDescent="0.25">
      <c r="A5057" s="60" t="s">
        <v>4783</v>
      </c>
      <c r="B5057" s="61" t="s">
        <v>5218</v>
      </c>
      <c r="C5057" s="61" t="s">
        <v>8694</v>
      </c>
      <c r="D5057" s="61" t="s">
        <v>9835</v>
      </c>
      <c r="E5057" s="146" t="s">
        <v>7967</v>
      </c>
      <c r="F5057" s="135"/>
    </row>
    <row r="5058" spans="1:6" s="7" customFormat="1" ht="18" customHeight="1" x14ac:dyDescent="0.25">
      <c r="A5058" s="56" t="s">
        <v>4783</v>
      </c>
      <c r="B5058" s="57" t="s">
        <v>5218</v>
      </c>
      <c r="C5058" s="59" t="s">
        <v>8694</v>
      </c>
      <c r="D5058" s="57" t="s">
        <v>9837</v>
      </c>
      <c r="E5058" s="141" t="s">
        <v>7968</v>
      </c>
      <c r="F5058" s="135"/>
    </row>
    <row r="5059" spans="1:6" s="7" customFormat="1" ht="18" customHeight="1" x14ac:dyDescent="0.25">
      <c r="A5059" s="56" t="s">
        <v>4783</v>
      </c>
      <c r="B5059" s="57" t="s">
        <v>5218</v>
      </c>
      <c r="C5059" s="59" t="s">
        <v>8694</v>
      </c>
      <c r="D5059" s="57" t="s">
        <v>9164</v>
      </c>
      <c r="E5059" s="141" t="s">
        <v>7969</v>
      </c>
      <c r="F5059" s="135"/>
    </row>
    <row r="5060" spans="1:6" s="7" customFormat="1" ht="18" customHeight="1" x14ac:dyDescent="0.25">
      <c r="A5060" s="56" t="s">
        <v>4783</v>
      </c>
      <c r="B5060" s="57" t="s">
        <v>5218</v>
      </c>
      <c r="C5060" s="59" t="s">
        <v>8694</v>
      </c>
      <c r="D5060" s="57" t="s">
        <v>3056</v>
      </c>
      <c r="E5060" s="141" t="s">
        <v>7970</v>
      </c>
      <c r="F5060" s="135"/>
    </row>
    <row r="5061" spans="1:6" s="7" customFormat="1" ht="18" customHeight="1" x14ac:dyDescent="0.25">
      <c r="A5061" s="56" t="s">
        <v>4783</v>
      </c>
      <c r="B5061" s="57" t="s">
        <v>5218</v>
      </c>
      <c r="C5061" s="59" t="s">
        <v>8694</v>
      </c>
      <c r="D5061" s="57" t="s">
        <v>7349</v>
      </c>
      <c r="E5061" s="141" t="s">
        <v>7056</v>
      </c>
      <c r="F5061" s="135"/>
    </row>
    <row r="5062" spans="1:6" s="7" customFormat="1" ht="18" customHeight="1" x14ac:dyDescent="0.25">
      <c r="A5062" s="56" t="s">
        <v>4783</v>
      </c>
      <c r="B5062" s="57" t="s">
        <v>5218</v>
      </c>
      <c r="C5062" s="59" t="s">
        <v>8694</v>
      </c>
      <c r="D5062" s="57" t="s">
        <v>7954</v>
      </c>
      <c r="E5062" s="141" t="s">
        <v>5329</v>
      </c>
      <c r="F5062" s="135"/>
    </row>
    <row r="5063" spans="1:6" s="7" customFormat="1" ht="18" customHeight="1" x14ac:dyDescent="0.25">
      <c r="A5063" s="54" t="s">
        <v>4783</v>
      </c>
      <c r="B5063" s="55" t="s">
        <v>5218</v>
      </c>
      <c r="C5063" s="55" t="s">
        <v>8847</v>
      </c>
      <c r="D5063" s="55" t="s">
        <v>9563</v>
      </c>
      <c r="E5063" s="120" t="s">
        <v>5330</v>
      </c>
      <c r="F5063" s="135"/>
    </row>
    <row r="5064" spans="1:6" s="7" customFormat="1" ht="18" customHeight="1" x14ac:dyDescent="0.25">
      <c r="A5064" s="60" t="s">
        <v>4783</v>
      </c>
      <c r="B5064" s="61" t="s">
        <v>5218</v>
      </c>
      <c r="C5064" s="61" t="s">
        <v>8847</v>
      </c>
      <c r="D5064" s="61" t="s">
        <v>3002</v>
      </c>
      <c r="E5064" s="146" t="s">
        <v>5331</v>
      </c>
      <c r="F5064" s="135"/>
    </row>
    <row r="5065" spans="1:6" s="7" customFormat="1" ht="18" customHeight="1" x14ac:dyDescent="0.25">
      <c r="A5065" s="58" t="s">
        <v>4783</v>
      </c>
      <c r="B5065" s="59" t="s">
        <v>5218</v>
      </c>
      <c r="C5065" s="59" t="s">
        <v>8847</v>
      </c>
      <c r="D5065" s="59" t="s">
        <v>597</v>
      </c>
      <c r="E5065" s="141" t="s">
        <v>2669</v>
      </c>
      <c r="F5065" s="135"/>
    </row>
    <row r="5066" spans="1:6" s="7" customFormat="1" ht="18" customHeight="1" x14ac:dyDescent="0.25">
      <c r="A5066" s="58" t="s">
        <v>4783</v>
      </c>
      <c r="B5066" s="59" t="s">
        <v>5218</v>
      </c>
      <c r="C5066" s="59" t="s">
        <v>8847</v>
      </c>
      <c r="D5066" s="59" t="s">
        <v>2997</v>
      </c>
      <c r="E5066" s="141" t="s">
        <v>2670</v>
      </c>
      <c r="F5066" s="135"/>
    </row>
    <row r="5067" spans="1:6" s="7" customFormat="1" ht="18" customHeight="1" x14ac:dyDescent="0.25">
      <c r="A5067" s="58" t="s">
        <v>4783</v>
      </c>
      <c r="B5067" s="59" t="s">
        <v>5218</v>
      </c>
      <c r="C5067" s="59" t="s">
        <v>8847</v>
      </c>
      <c r="D5067" s="59" t="s">
        <v>3905</v>
      </c>
      <c r="E5067" s="141" t="s">
        <v>5385</v>
      </c>
      <c r="F5067" s="135"/>
    </row>
    <row r="5068" spans="1:6" s="7" customFormat="1" ht="18" customHeight="1" x14ac:dyDescent="0.25">
      <c r="A5068" s="58" t="s">
        <v>4783</v>
      </c>
      <c r="B5068" s="59" t="s">
        <v>5218</v>
      </c>
      <c r="C5068" s="59" t="s">
        <v>8847</v>
      </c>
      <c r="D5068" s="59" t="s">
        <v>2117</v>
      </c>
      <c r="E5068" s="141" t="s">
        <v>1785</v>
      </c>
      <c r="F5068" s="135"/>
    </row>
    <row r="5069" spans="1:6" s="7" customFormat="1" ht="18" customHeight="1" x14ac:dyDescent="0.25">
      <c r="A5069" s="58" t="s">
        <v>4783</v>
      </c>
      <c r="B5069" s="59" t="s">
        <v>5218</v>
      </c>
      <c r="C5069" s="59" t="s">
        <v>8847</v>
      </c>
      <c r="D5069" s="59" t="s">
        <v>2119</v>
      </c>
      <c r="E5069" s="141" t="s">
        <v>1786</v>
      </c>
      <c r="F5069" s="135"/>
    </row>
    <row r="5070" spans="1:6" s="7" customFormat="1" ht="18" customHeight="1" x14ac:dyDescent="0.25">
      <c r="A5070" s="60" t="s">
        <v>4783</v>
      </c>
      <c r="B5070" s="61" t="s">
        <v>5218</v>
      </c>
      <c r="C5070" s="61" t="s">
        <v>8847</v>
      </c>
      <c r="D5070" s="61" t="s">
        <v>7388</v>
      </c>
      <c r="E5070" s="146" t="s">
        <v>1787</v>
      </c>
      <c r="F5070" s="135"/>
    </row>
    <row r="5071" spans="1:6" s="7" customFormat="1" ht="18" customHeight="1" x14ac:dyDescent="0.25">
      <c r="A5071" s="58" t="s">
        <v>4783</v>
      </c>
      <c r="B5071" s="59" t="s">
        <v>5218</v>
      </c>
      <c r="C5071" s="59" t="s">
        <v>8847</v>
      </c>
      <c r="D5071" s="59" t="s">
        <v>6519</v>
      </c>
      <c r="E5071" s="141" t="s">
        <v>1788</v>
      </c>
      <c r="F5071" s="135"/>
    </row>
    <row r="5072" spans="1:6" s="7" customFormat="1" ht="18" customHeight="1" x14ac:dyDescent="0.25">
      <c r="A5072" s="58" t="s">
        <v>4783</v>
      </c>
      <c r="B5072" s="59" t="s">
        <v>5218</v>
      </c>
      <c r="C5072" s="59" t="s">
        <v>8847</v>
      </c>
      <c r="D5072" s="59" t="s">
        <v>6521</v>
      </c>
      <c r="E5072" s="141" t="s">
        <v>1789</v>
      </c>
      <c r="F5072" s="135"/>
    </row>
    <row r="5073" spans="1:6" s="7" customFormat="1" ht="18" customHeight="1" x14ac:dyDescent="0.25">
      <c r="A5073" s="58" t="s">
        <v>4783</v>
      </c>
      <c r="B5073" s="59" t="s">
        <v>5218</v>
      </c>
      <c r="C5073" s="59" t="s">
        <v>8847</v>
      </c>
      <c r="D5073" s="59" t="s">
        <v>5653</v>
      </c>
      <c r="E5073" s="141" t="s">
        <v>1790</v>
      </c>
      <c r="F5073" s="135"/>
    </row>
    <row r="5074" spans="1:6" s="7" customFormat="1" ht="18" customHeight="1" x14ac:dyDescent="0.25">
      <c r="A5074" s="58" t="s">
        <v>4783</v>
      </c>
      <c r="B5074" s="59" t="s">
        <v>5218</v>
      </c>
      <c r="C5074" s="59" t="s">
        <v>8847</v>
      </c>
      <c r="D5074" s="59" t="s">
        <v>4783</v>
      </c>
      <c r="E5074" s="141" t="s">
        <v>877</v>
      </c>
      <c r="F5074" s="135"/>
    </row>
    <row r="5075" spans="1:6" s="7" customFormat="1" ht="18" customHeight="1" x14ac:dyDescent="0.25">
      <c r="A5075" s="58" t="s">
        <v>4783</v>
      </c>
      <c r="B5075" s="59" t="s">
        <v>5218</v>
      </c>
      <c r="C5075" s="59" t="s">
        <v>8847</v>
      </c>
      <c r="D5075" s="59" t="s">
        <v>1218</v>
      </c>
      <c r="E5075" s="141" t="s">
        <v>878</v>
      </c>
      <c r="F5075" s="135"/>
    </row>
    <row r="5076" spans="1:6" s="7" customFormat="1" ht="18" customHeight="1" x14ac:dyDescent="0.25">
      <c r="A5076" s="60" t="s">
        <v>4783</v>
      </c>
      <c r="B5076" s="61" t="s">
        <v>5218</v>
      </c>
      <c r="C5076" s="61" t="s">
        <v>8847</v>
      </c>
      <c r="D5076" s="61" t="s">
        <v>1220</v>
      </c>
      <c r="E5076" s="146" t="s">
        <v>8997</v>
      </c>
      <c r="F5076" s="135"/>
    </row>
    <row r="5077" spans="1:6" s="7" customFormat="1" ht="18" customHeight="1" x14ac:dyDescent="0.25">
      <c r="A5077" s="58" t="s">
        <v>4783</v>
      </c>
      <c r="B5077" s="59" t="s">
        <v>5218</v>
      </c>
      <c r="C5077" s="59" t="s">
        <v>8847</v>
      </c>
      <c r="D5077" s="57" t="s">
        <v>3907</v>
      </c>
      <c r="E5077" s="141" t="s">
        <v>6335</v>
      </c>
      <c r="F5077" s="135"/>
    </row>
    <row r="5078" spans="1:6" s="7" customFormat="1" ht="18" customHeight="1" x14ac:dyDescent="0.25">
      <c r="A5078" s="58" t="s">
        <v>4783</v>
      </c>
      <c r="B5078" s="59" t="s">
        <v>5218</v>
      </c>
      <c r="C5078" s="59" t="s">
        <v>8847</v>
      </c>
      <c r="D5078" s="57" t="s">
        <v>3909</v>
      </c>
      <c r="E5078" s="141" t="s">
        <v>5476</v>
      </c>
      <c r="F5078" s="135"/>
    </row>
    <row r="5079" spans="1:6" s="7" customFormat="1" ht="18" customHeight="1" x14ac:dyDescent="0.25">
      <c r="A5079" s="58" t="s">
        <v>4783</v>
      </c>
      <c r="B5079" s="59" t="s">
        <v>5218</v>
      </c>
      <c r="C5079" s="59" t="s">
        <v>8847</v>
      </c>
      <c r="D5079" s="57" t="s">
        <v>3911</v>
      </c>
      <c r="E5079" s="141" t="s">
        <v>6326</v>
      </c>
      <c r="F5079" s="135"/>
    </row>
    <row r="5080" spans="1:6" s="7" customFormat="1" ht="18" customHeight="1" x14ac:dyDescent="0.25">
      <c r="A5080" s="58" t="s">
        <v>4783</v>
      </c>
      <c r="B5080" s="59" t="s">
        <v>5218</v>
      </c>
      <c r="C5080" s="59" t="s">
        <v>8847</v>
      </c>
      <c r="D5080" s="57" t="s">
        <v>3913</v>
      </c>
      <c r="E5080" s="141" t="s">
        <v>7206</v>
      </c>
      <c r="F5080" s="135"/>
    </row>
    <row r="5081" spans="1:6" s="7" customFormat="1" ht="18" customHeight="1" x14ac:dyDescent="0.25">
      <c r="A5081" s="58" t="s">
        <v>4783</v>
      </c>
      <c r="B5081" s="59" t="s">
        <v>5218</v>
      </c>
      <c r="C5081" s="59" t="s">
        <v>8847</v>
      </c>
      <c r="D5081" s="57" t="s">
        <v>9833</v>
      </c>
      <c r="E5081" s="141" t="s">
        <v>7207</v>
      </c>
      <c r="F5081" s="135"/>
    </row>
    <row r="5082" spans="1:6" s="7" customFormat="1" ht="18" customHeight="1" x14ac:dyDescent="0.25">
      <c r="A5082" s="60" t="s">
        <v>4783</v>
      </c>
      <c r="B5082" s="61" t="s">
        <v>5218</v>
      </c>
      <c r="C5082" s="61" t="s">
        <v>8847</v>
      </c>
      <c r="D5082" s="61" t="s">
        <v>9835</v>
      </c>
      <c r="E5082" s="146" t="s">
        <v>7208</v>
      </c>
      <c r="F5082" s="135"/>
    </row>
    <row r="5083" spans="1:6" s="7" customFormat="1" ht="18" customHeight="1" x14ac:dyDescent="0.25">
      <c r="A5083" s="56" t="s">
        <v>4783</v>
      </c>
      <c r="B5083" s="57" t="s">
        <v>5218</v>
      </c>
      <c r="C5083" s="59" t="s">
        <v>8847</v>
      </c>
      <c r="D5083" s="57" t="s">
        <v>9837</v>
      </c>
      <c r="E5083" s="141" t="s">
        <v>9897</v>
      </c>
      <c r="F5083" s="135"/>
    </row>
    <row r="5084" spans="1:6" s="7" customFormat="1" ht="18" customHeight="1" x14ac:dyDescent="0.25">
      <c r="A5084" s="56" t="s">
        <v>4783</v>
      </c>
      <c r="B5084" s="57" t="s">
        <v>5218</v>
      </c>
      <c r="C5084" s="59" t="s">
        <v>8847</v>
      </c>
      <c r="D5084" s="57" t="s">
        <v>9164</v>
      </c>
      <c r="E5084" s="141" t="s">
        <v>9032</v>
      </c>
      <c r="F5084" s="135"/>
    </row>
    <row r="5085" spans="1:6" s="7" customFormat="1" ht="18" customHeight="1" x14ac:dyDescent="0.25">
      <c r="A5085" s="56" t="s">
        <v>4783</v>
      </c>
      <c r="B5085" s="57" t="s">
        <v>5218</v>
      </c>
      <c r="C5085" s="59" t="s">
        <v>8847</v>
      </c>
      <c r="D5085" s="57" t="s">
        <v>3056</v>
      </c>
      <c r="E5085" s="141" t="s">
        <v>9033</v>
      </c>
      <c r="F5085" s="135"/>
    </row>
    <row r="5086" spans="1:6" s="7" customFormat="1" ht="18" customHeight="1" x14ac:dyDescent="0.25">
      <c r="A5086" s="56" t="s">
        <v>4783</v>
      </c>
      <c r="B5086" s="57" t="s">
        <v>5218</v>
      </c>
      <c r="C5086" s="59" t="s">
        <v>8847</v>
      </c>
      <c r="D5086" s="57" t="s">
        <v>7349</v>
      </c>
      <c r="E5086" s="141" t="s">
        <v>9034</v>
      </c>
      <c r="F5086" s="135"/>
    </row>
    <row r="5087" spans="1:6" s="7" customFormat="1" ht="18" customHeight="1" x14ac:dyDescent="0.25">
      <c r="A5087" s="56" t="s">
        <v>4783</v>
      </c>
      <c r="B5087" s="57" t="s">
        <v>5218</v>
      </c>
      <c r="C5087" s="59" t="s">
        <v>8847</v>
      </c>
      <c r="D5087" s="57" t="s">
        <v>7954</v>
      </c>
      <c r="E5087" s="141" t="s">
        <v>9035</v>
      </c>
      <c r="F5087" s="135"/>
    </row>
    <row r="5088" spans="1:6" s="7" customFormat="1" ht="18" customHeight="1" x14ac:dyDescent="0.25">
      <c r="A5088" s="54" t="s">
        <v>4783</v>
      </c>
      <c r="B5088" s="55" t="s">
        <v>5218</v>
      </c>
      <c r="C5088" s="55" t="s">
        <v>1331</v>
      </c>
      <c r="D5088" s="55" t="s">
        <v>9563</v>
      </c>
      <c r="E5088" s="120" t="s">
        <v>9594</v>
      </c>
      <c r="F5088" s="135"/>
    </row>
    <row r="5089" spans="1:6" s="7" customFormat="1" ht="18" customHeight="1" x14ac:dyDescent="0.25">
      <c r="A5089" s="60" t="s">
        <v>4783</v>
      </c>
      <c r="B5089" s="61" t="s">
        <v>5218</v>
      </c>
      <c r="C5089" s="61" t="s">
        <v>1331</v>
      </c>
      <c r="D5089" s="61" t="s">
        <v>3002</v>
      </c>
      <c r="E5089" s="146" t="s">
        <v>9595</v>
      </c>
      <c r="F5089" s="135"/>
    </row>
    <row r="5090" spans="1:6" s="7" customFormat="1" ht="18" customHeight="1" x14ac:dyDescent="0.25">
      <c r="A5090" s="58" t="s">
        <v>4783</v>
      </c>
      <c r="B5090" s="59" t="s">
        <v>5218</v>
      </c>
      <c r="C5090" s="59" t="s">
        <v>1331</v>
      </c>
      <c r="D5090" s="59" t="s">
        <v>597</v>
      </c>
      <c r="E5090" s="155" t="s">
        <v>4510</v>
      </c>
      <c r="F5090" s="135"/>
    </row>
    <row r="5091" spans="1:6" s="7" customFormat="1" ht="18" customHeight="1" x14ac:dyDescent="0.25">
      <c r="A5091" s="56" t="s">
        <v>4783</v>
      </c>
      <c r="B5091" s="57" t="s">
        <v>5218</v>
      </c>
      <c r="C5091" s="57" t="s">
        <v>1331</v>
      </c>
      <c r="D5091" s="57" t="s">
        <v>2997</v>
      </c>
      <c r="E5091" s="141" t="s">
        <v>4511</v>
      </c>
      <c r="F5091" s="135"/>
    </row>
    <row r="5092" spans="1:6" s="7" customFormat="1" ht="18" customHeight="1" x14ac:dyDescent="0.25">
      <c r="A5092" s="56" t="s">
        <v>4783</v>
      </c>
      <c r="B5092" s="57" t="s">
        <v>5218</v>
      </c>
      <c r="C5092" s="57" t="s">
        <v>1331</v>
      </c>
      <c r="D5092" s="57" t="s">
        <v>3905</v>
      </c>
      <c r="E5092" s="141" t="s">
        <v>2717</v>
      </c>
      <c r="F5092" s="135"/>
    </row>
    <row r="5093" spans="1:6" s="7" customFormat="1" ht="18" customHeight="1" x14ac:dyDescent="0.25">
      <c r="A5093" s="56" t="s">
        <v>4783</v>
      </c>
      <c r="B5093" s="57" t="s">
        <v>5218</v>
      </c>
      <c r="C5093" s="57" t="s">
        <v>1331</v>
      </c>
      <c r="D5093" s="57" t="s">
        <v>2117</v>
      </c>
      <c r="E5093" s="141" t="s">
        <v>7748</v>
      </c>
      <c r="F5093" s="135"/>
    </row>
    <row r="5094" spans="1:6" s="7" customFormat="1" ht="18" customHeight="1" x14ac:dyDescent="0.25">
      <c r="A5094" s="56" t="s">
        <v>4783</v>
      </c>
      <c r="B5094" s="57" t="s">
        <v>5218</v>
      </c>
      <c r="C5094" s="57" t="s">
        <v>1331</v>
      </c>
      <c r="D5094" s="57" t="s">
        <v>2119</v>
      </c>
      <c r="E5094" s="141" t="s">
        <v>7749</v>
      </c>
      <c r="F5094" s="135"/>
    </row>
    <row r="5095" spans="1:6" s="7" customFormat="1" ht="18" customHeight="1" x14ac:dyDescent="0.25">
      <c r="A5095" s="60" t="s">
        <v>4783</v>
      </c>
      <c r="B5095" s="61" t="s">
        <v>5218</v>
      </c>
      <c r="C5095" s="61" t="s">
        <v>1331</v>
      </c>
      <c r="D5095" s="61" t="s">
        <v>7388</v>
      </c>
      <c r="E5095" s="146" t="s">
        <v>5341</v>
      </c>
      <c r="F5095" s="135"/>
    </row>
    <row r="5096" spans="1:6" s="7" customFormat="1" ht="18" customHeight="1" x14ac:dyDescent="0.25">
      <c r="A5096" s="58" t="s">
        <v>4783</v>
      </c>
      <c r="B5096" s="59" t="s">
        <v>5218</v>
      </c>
      <c r="C5096" s="59" t="s">
        <v>1331</v>
      </c>
      <c r="D5096" s="59" t="s">
        <v>6519</v>
      </c>
      <c r="E5096" s="155" t="s">
        <v>7994</v>
      </c>
      <c r="F5096" s="135"/>
    </row>
    <row r="5097" spans="1:6" s="7" customFormat="1" ht="18" customHeight="1" x14ac:dyDescent="0.25">
      <c r="A5097" s="56" t="s">
        <v>4783</v>
      </c>
      <c r="B5097" s="57" t="s">
        <v>5218</v>
      </c>
      <c r="C5097" s="57" t="s">
        <v>1331</v>
      </c>
      <c r="D5097" s="57" t="s">
        <v>6521</v>
      </c>
      <c r="E5097" s="141" t="s">
        <v>7995</v>
      </c>
      <c r="F5097" s="135"/>
    </row>
    <row r="5098" spans="1:6" s="7" customFormat="1" ht="18" customHeight="1" x14ac:dyDescent="0.25">
      <c r="A5098" s="56" t="s">
        <v>4783</v>
      </c>
      <c r="B5098" s="57" t="s">
        <v>5218</v>
      </c>
      <c r="C5098" s="57" t="s">
        <v>1331</v>
      </c>
      <c r="D5098" s="57" t="s">
        <v>5653</v>
      </c>
      <c r="E5098" s="141" t="s">
        <v>7996</v>
      </c>
      <c r="F5098" s="135"/>
    </row>
    <row r="5099" spans="1:6" s="7" customFormat="1" ht="18" customHeight="1" x14ac:dyDescent="0.25">
      <c r="A5099" s="56" t="s">
        <v>4783</v>
      </c>
      <c r="B5099" s="57" t="s">
        <v>5218</v>
      </c>
      <c r="C5099" s="57" t="s">
        <v>1331</v>
      </c>
      <c r="D5099" s="57" t="s">
        <v>4783</v>
      </c>
      <c r="E5099" s="141" t="s">
        <v>7108</v>
      </c>
      <c r="F5099" s="135"/>
    </row>
    <row r="5100" spans="1:6" s="7" customFormat="1" ht="18" customHeight="1" x14ac:dyDescent="0.25">
      <c r="A5100" s="56" t="s">
        <v>4783</v>
      </c>
      <c r="B5100" s="57" t="s">
        <v>5218</v>
      </c>
      <c r="C5100" s="57" t="s">
        <v>1331</v>
      </c>
      <c r="D5100" s="57" t="s">
        <v>1218</v>
      </c>
      <c r="E5100" s="141" t="s">
        <v>5376</v>
      </c>
      <c r="F5100" s="135"/>
    </row>
    <row r="5101" spans="1:6" s="7" customFormat="1" ht="18" customHeight="1" x14ac:dyDescent="0.25">
      <c r="A5101" s="60" t="s">
        <v>4783</v>
      </c>
      <c r="B5101" s="61" t="s">
        <v>5218</v>
      </c>
      <c r="C5101" s="61" t="s">
        <v>1331</v>
      </c>
      <c r="D5101" s="61" t="s">
        <v>1220</v>
      </c>
      <c r="E5101" s="146" t="s">
        <v>9898</v>
      </c>
      <c r="F5101" s="135"/>
    </row>
    <row r="5102" spans="1:6" s="7" customFormat="1" ht="18" customHeight="1" x14ac:dyDescent="0.25">
      <c r="A5102" s="58" t="s">
        <v>4783</v>
      </c>
      <c r="B5102" s="59" t="s">
        <v>5218</v>
      </c>
      <c r="C5102" s="59" t="s">
        <v>1331</v>
      </c>
      <c r="D5102" s="59" t="s">
        <v>3907</v>
      </c>
      <c r="E5102" s="155" t="s">
        <v>5402</v>
      </c>
      <c r="F5102" s="135"/>
    </row>
    <row r="5103" spans="1:6" s="7" customFormat="1" ht="18" customHeight="1" x14ac:dyDescent="0.25">
      <c r="A5103" s="56" t="s">
        <v>4783</v>
      </c>
      <c r="B5103" s="57" t="s">
        <v>5218</v>
      </c>
      <c r="C5103" s="57" t="s">
        <v>1331</v>
      </c>
      <c r="D5103" s="57" t="s">
        <v>3909</v>
      </c>
      <c r="E5103" s="141" t="s">
        <v>1939</v>
      </c>
      <c r="F5103" s="135"/>
    </row>
    <row r="5104" spans="1:6" s="7" customFormat="1" ht="18" customHeight="1" x14ac:dyDescent="0.25">
      <c r="A5104" s="56" t="s">
        <v>4783</v>
      </c>
      <c r="B5104" s="57" t="s">
        <v>5218</v>
      </c>
      <c r="C5104" s="57" t="s">
        <v>1331</v>
      </c>
      <c r="D5104" s="57" t="s">
        <v>3911</v>
      </c>
      <c r="E5104" s="141" t="s">
        <v>1940</v>
      </c>
      <c r="F5104" s="135"/>
    </row>
    <row r="5105" spans="1:6" s="7" customFormat="1" ht="18" customHeight="1" x14ac:dyDescent="0.25">
      <c r="A5105" s="56" t="s">
        <v>4783</v>
      </c>
      <c r="B5105" s="57" t="s">
        <v>5218</v>
      </c>
      <c r="C5105" s="57" t="s">
        <v>1331</v>
      </c>
      <c r="D5105" s="57" t="s">
        <v>3913</v>
      </c>
      <c r="E5105" s="141" t="s">
        <v>3884</v>
      </c>
      <c r="F5105" s="135"/>
    </row>
    <row r="5106" spans="1:6" s="7" customFormat="1" ht="18" customHeight="1" x14ac:dyDescent="0.25">
      <c r="A5106" s="56" t="s">
        <v>4783</v>
      </c>
      <c r="B5106" s="57" t="s">
        <v>5218</v>
      </c>
      <c r="C5106" s="57" t="s">
        <v>1331</v>
      </c>
      <c r="D5106" s="57" t="s">
        <v>9833</v>
      </c>
      <c r="E5106" s="141" t="s">
        <v>3885</v>
      </c>
      <c r="F5106" s="135"/>
    </row>
    <row r="5107" spans="1:6" s="7" customFormat="1" ht="18" customHeight="1" x14ac:dyDescent="0.25">
      <c r="A5107" s="54" t="s">
        <v>4783</v>
      </c>
      <c r="B5107" s="55" t="s">
        <v>5218</v>
      </c>
      <c r="C5107" s="55" t="s">
        <v>787</v>
      </c>
      <c r="D5107" s="55" t="s">
        <v>9563</v>
      </c>
      <c r="E5107" s="120" t="s">
        <v>3886</v>
      </c>
      <c r="F5107" s="135"/>
    </row>
    <row r="5108" spans="1:6" s="7" customFormat="1" ht="18" customHeight="1" x14ac:dyDescent="0.25">
      <c r="A5108" s="60" t="s">
        <v>4783</v>
      </c>
      <c r="B5108" s="61" t="s">
        <v>5218</v>
      </c>
      <c r="C5108" s="61" t="s">
        <v>787</v>
      </c>
      <c r="D5108" s="61" t="s">
        <v>3002</v>
      </c>
      <c r="E5108" s="146" t="s">
        <v>3887</v>
      </c>
      <c r="F5108" s="135"/>
    </row>
    <row r="5109" spans="1:6" s="7" customFormat="1" ht="18" customHeight="1" x14ac:dyDescent="0.25">
      <c r="A5109" s="56" t="s">
        <v>4783</v>
      </c>
      <c r="B5109" s="57" t="s">
        <v>5218</v>
      </c>
      <c r="C5109" s="57" t="s">
        <v>787</v>
      </c>
      <c r="D5109" s="57" t="s">
        <v>597</v>
      </c>
      <c r="E5109" s="141" t="s">
        <v>3888</v>
      </c>
      <c r="F5109" s="135"/>
    </row>
    <row r="5110" spans="1:6" s="7" customFormat="1" ht="18" customHeight="1" x14ac:dyDescent="0.25">
      <c r="A5110" s="56" t="s">
        <v>4783</v>
      </c>
      <c r="B5110" s="57" t="s">
        <v>5218</v>
      </c>
      <c r="C5110" s="57" t="s">
        <v>787</v>
      </c>
      <c r="D5110" s="57" t="s">
        <v>2997</v>
      </c>
      <c r="E5110" s="141" t="s">
        <v>3889</v>
      </c>
      <c r="F5110" s="135"/>
    </row>
    <row r="5111" spans="1:6" s="7" customFormat="1" ht="18" customHeight="1" x14ac:dyDescent="0.25">
      <c r="A5111" s="56" t="s">
        <v>4783</v>
      </c>
      <c r="B5111" s="57" t="s">
        <v>5218</v>
      </c>
      <c r="C5111" s="57" t="s">
        <v>787</v>
      </c>
      <c r="D5111" s="57" t="s">
        <v>3905</v>
      </c>
      <c r="E5111" s="141" t="s">
        <v>3890</v>
      </c>
      <c r="F5111" s="135"/>
    </row>
    <row r="5112" spans="1:6" s="7" customFormat="1" ht="18" customHeight="1" x14ac:dyDescent="0.25">
      <c r="A5112" s="56" t="s">
        <v>4783</v>
      </c>
      <c r="B5112" s="57" t="s">
        <v>5218</v>
      </c>
      <c r="C5112" s="57" t="s">
        <v>787</v>
      </c>
      <c r="D5112" s="57" t="s">
        <v>2117</v>
      </c>
      <c r="E5112" s="141" t="s">
        <v>2976</v>
      </c>
      <c r="F5112" s="135"/>
    </row>
    <row r="5113" spans="1:6" s="7" customFormat="1" ht="18" customHeight="1" x14ac:dyDescent="0.25">
      <c r="A5113" s="56" t="s">
        <v>4783</v>
      </c>
      <c r="B5113" s="57" t="s">
        <v>5218</v>
      </c>
      <c r="C5113" s="57" t="s">
        <v>787</v>
      </c>
      <c r="D5113" s="57" t="s">
        <v>2119</v>
      </c>
      <c r="E5113" s="141" t="s">
        <v>2977</v>
      </c>
      <c r="F5113" s="135"/>
    </row>
    <row r="5114" spans="1:6" s="7" customFormat="1" ht="18" customHeight="1" x14ac:dyDescent="0.25">
      <c r="A5114" s="60" t="s">
        <v>4783</v>
      </c>
      <c r="B5114" s="61" t="s">
        <v>5218</v>
      </c>
      <c r="C5114" s="61" t="s">
        <v>787</v>
      </c>
      <c r="D5114" s="61" t="s">
        <v>7388</v>
      </c>
      <c r="E5114" s="146" t="s">
        <v>2978</v>
      </c>
      <c r="F5114" s="135"/>
    </row>
    <row r="5115" spans="1:6" s="7" customFormat="1" ht="18" customHeight="1" x14ac:dyDescent="0.25">
      <c r="A5115" s="56" t="s">
        <v>4783</v>
      </c>
      <c r="B5115" s="57" t="s">
        <v>5218</v>
      </c>
      <c r="C5115" s="57" t="s">
        <v>787</v>
      </c>
      <c r="D5115" s="57" t="s">
        <v>6519</v>
      </c>
      <c r="E5115" s="141" t="s">
        <v>2979</v>
      </c>
      <c r="F5115" s="135"/>
    </row>
    <row r="5116" spans="1:6" s="7" customFormat="1" ht="18" customHeight="1" x14ac:dyDescent="0.25">
      <c r="A5116" s="56" t="s">
        <v>4783</v>
      </c>
      <c r="B5116" s="57" t="s">
        <v>5218</v>
      </c>
      <c r="C5116" s="57" t="s">
        <v>787</v>
      </c>
      <c r="D5116" s="57" t="s">
        <v>6521</v>
      </c>
      <c r="E5116" s="141" t="s">
        <v>2980</v>
      </c>
      <c r="F5116" s="135"/>
    </row>
    <row r="5117" spans="1:6" s="7" customFormat="1" ht="18" customHeight="1" x14ac:dyDescent="0.25">
      <c r="A5117" s="56" t="s">
        <v>4783</v>
      </c>
      <c r="B5117" s="57" t="s">
        <v>5218</v>
      </c>
      <c r="C5117" s="57" t="s">
        <v>787</v>
      </c>
      <c r="D5117" s="57" t="s">
        <v>5653</v>
      </c>
      <c r="E5117" s="141" t="s">
        <v>2981</v>
      </c>
      <c r="F5117" s="135"/>
    </row>
    <row r="5118" spans="1:6" s="7" customFormat="1" ht="18" customHeight="1" x14ac:dyDescent="0.25">
      <c r="A5118" s="56" t="s">
        <v>4783</v>
      </c>
      <c r="B5118" s="57" t="s">
        <v>5218</v>
      </c>
      <c r="C5118" s="57" t="s">
        <v>787</v>
      </c>
      <c r="D5118" s="57" t="s">
        <v>4783</v>
      </c>
      <c r="E5118" s="141" t="s">
        <v>2982</v>
      </c>
      <c r="F5118" s="135"/>
    </row>
    <row r="5119" spans="1:6" s="7" customFormat="1" ht="18" customHeight="1" x14ac:dyDescent="0.25">
      <c r="A5119" s="56" t="s">
        <v>4783</v>
      </c>
      <c r="B5119" s="57" t="s">
        <v>5218</v>
      </c>
      <c r="C5119" s="57" t="s">
        <v>787</v>
      </c>
      <c r="D5119" s="57" t="s">
        <v>1218</v>
      </c>
      <c r="E5119" s="141" t="s">
        <v>5632</v>
      </c>
      <c r="F5119" s="135"/>
    </row>
    <row r="5120" spans="1:6" s="7" customFormat="1" ht="18" customHeight="1" x14ac:dyDescent="0.25">
      <c r="A5120" s="60" t="s">
        <v>4783</v>
      </c>
      <c r="B5120" s="61" t="s">
        <v>5218</v>
      </c>
      <c r="C5120" s="61" t="s">
        <v>787</v>
      </c>
      <c r="D5120" s="61" t="s">
        <v>1220</v>
      </c>
      <c r="E5120" s="146" t="s">
        <v>1377</v>
      </c>
      <c r="F5120" s="135"/>
    </row>
    <row r="5121" spans="1:6" s="7" customFormat="1" ht="18" customHeight="1" x14ac:dyDescent="0.25">
      <c r="A5121" s="56" t="s">
        <v>4783</v>
      </c>
      <c r="B5121" s="57" t="s">
        <v>5218</v>
      </c>
      <c r="C5121" s="57" t="s">
        <v>787</v>
      </c>
      <c r="D5121" s="57" t="s">
        <v>3907</v>
      </c>
      <c r="E5121" s="141" t="s">
        <v>264</v>
      </c>
      <c r="F5121" s="135"/>
    </row>
    <row r="5122" spans="1:6" s="7" customFormat="1" ht="18" customHeight="1" x14ac:dyDescent="0.25">
      <c r="A5122" s="56" t="s">
        <v>4783</v>
      </c>
      <c r="B5122" s="57" t="s">
        <v>5218</v>
      </c>
      <c r="C5122" s="57" t="s">
        <v>787</v>
      </c>
      <c r="D5122" s="57" t="s">
        <v>3909</v>
      </c>
      <c r="E5122" s="141" t="s">
        <v>2081</v>
      </c>
      <c r="F5122" s="135"/>
    </row>
    <row r="5123" spans="1:6" s="7" customFormat="1" ht="18" customHeight="1" x14ac:dyDescent="0.25">
      <c r="A5123" s="56" t="s">
        <v>4783</v>
      </c>
      <c r="B5123" s="57" t="s">
        <v>5218</v>
      </c>
      <c r="C5123" s="57" t="s">
        <v>787</v>
      </c>
      <c r="D5123" s="57" t="s">
        <v>3911</v>
      </c>
      <c r="E5123" s="141" t="s">
        <v>2972</v>
      </c>
      <c r="F5123" s="135"/>
    </row>
    <row r="5124" spans="1:6" s="7" customFormat="1" ht="18" customHeight="1" x14ac:dyDescent="0.25">
      <c r="A5124" s="56" t="s">
        <v>4783</v>
      </c>
      <c r="B5124" s="57" t="s">
        <v>5218</v>
      </c>
      <c r="C5124" s="57" t="s">
        <v>787</v>
      </c>
      <c r="D5124" s="57" t="s">
        <v>3913</v>
      </c>
      <c r="E5124" s="141" t="s">
        <v>2973</v>
      </c>
      <c r="F5124" s="135"/>
    </row>
    <row r="5125" spans="1:6" s="7" customFormat="1" ht="18" customHeight="1" x14ac:dyDescent="0.25">
      <c r="A5125" s="56" t="s">
        <v>4783</v>
      </c>
      <c r="B5125" s="57" t="s">
        <v>5218</v>
      </c>
      <c r="C5125" s="57" t="s">
        <v>787</v>
      </c>
      <c r="D5125" s="57" t="s">
        <v>9833</v>
      </c>
      <c r="E5125" s="141" t="s">
        <v>5633</v>
      </c>
      <c r="F5125" s="135"/>
    </row>
    <row r="5126" spans="1:6" s="7" customFormat="1" ht="18" customHeight="1" x14ac:dyDescent="0.25">
      <c r="A5126" s="60" t="s">
        <v>4783</v>
      </c>
      <c r="B5126" s="61" t="s">
        <v>5218</v>
      </c>
      <c r="C5126" s="61" t="s">
        <v>787</v>
      </c>
      <c r="D5126" s="61" t="s">
        <v>9835</v>
      </c>
      <c r="E5126" s="146" t="s">
        <v>5634</v>
      </c>
      <c r="F5126" s="135"/>
    </row>
    <row r="5127" spans="1:6" s="7" customFormat="1" ht="18" customHeight="1" x14ac:dyDescent="0.25">
      <c r="A5127" s="56" t="s">
        <v>4783</v>
      </c>
      <c r="B5127" s="57" t="s">
        <v>5218</v>
      </c>
      <c r="C5127" s="57" t="s">
        <v>787</v>
      </c>
      <c r="D5127" s="57" t="s">
        <v>9837</v>
      </c>
      <c r="E5127" s="141" t="s">
        <v>2975</v>
      </c>
      <c r="F5127" s="135"/>
    </row>
    <row r="5128" spans="1:6" s="7" customFormat="1" ht="18" customHeight="1" x14ac:dyDescent="0.25">
      <c r="A5128" s="56" t="s">
        <v>4783</v>
      </c>
      <c r="B5128" s="57" t="s">
        <v>5218</v>
      </c>
      <c r="C5128" s="57" t="s">
        <v>787</v>
      </c>
      <c r="D5128" s="57" t="s">
        <v>9164</v>
      </c>
      <c r="E5128" s="141" t="s">
        <v>5750</v>
      </c>
      <c r="F5128" s="135"/>
    </row>
    <row r="5129" spans="1:6" s="7" customFormat="1" ht="18" customHeight="1" x14ac:dyDescent="0.25">
      <c r="A5129" s="56" t="s">
        <v>4783</v>
      </c>
      <c r="B5129" s="57" t="s">
        <v>5218</v>
      </c>
      <c r="C5129" s="57" t="s">
        <v>787</v>
      </c>
      <c r="D5129" s="57" t="s">
        <v>3056</v>
      </c>
      <c r="E5129" s="141" t="s">
        <v>4575</v>
      </c>
      <c r="F5129" s="135"/>
    </row>
    <row r="5130" spans="1:6" s="7" customFormat="1" ht="18" customHeight="1" x14ac:dyDescent="0.25">
      <c r="A5130" s="56" t="s">
        <v>4783</v>
      </c>
      <c r="B5130" s="57" t="s">
        <v>5218</v>
      </c>
      <c r="C5130" s="57" t="s">
        <v>787</v>
      </c>
      <c r="D5130" s="57" t="s">
        <v>7349</v>
      </c>
      <c r="E5130" s="141" t="s">
        <v>4576</v>
      </c>
      <c r="F5130" s="135"/>
    </row>
    <row r="5131" spans="1:6" s="7" customFormat="1" ht="18" customHeight="1" x14ac:dyDescent="0.25">
      <c r="A5131" s="56" t="s">
        <v>4783</v>
      </c>
      <c r="B5131" s="57" t="s">
        <v>5218</v>
      </c>
      <c r="C5131" s="57" t="s">
        <v>787</v>
      </c>
      <c r="D5131" s="57" t="s">
        <v>7954</v>
      </c>
      <c r="E5131" s="141" t="s">
        <v>4577</v>
      </c>
      <c r="F5131" s="135"/>
    </row>
    <row r="5132" spans="1:6" s="7" customFormat="1" ht="18" customHeight="1" x14ac:dyDescent="0.25">
      <c r="A5132" s="60" t="s">
        <v>4783</v>
      </c>
      <c r="B5132" s="61" t="s">
        <v>5218</v>
      </c>
      <c r="C5132" s="61" t="s">
        <v>787</v>
      </c>
      <c r="D5132" s="61" t="s">
        <v>7956</v>
      </c>
      <c r="E5132" s="146" t="s">
        <v>4578</v>
      </c>
      <c r="F5132" s="135"/>
    </row>
    <row r="5133" spans="1:6" s="7" customFormat="1" ht="18" customHeight="1" x14ac:dyDescent="0.25">
      <c r="A5133" s="58" t="s">
        <v>4783</v>
      </c>
      <c r="B5133" s="59" t="s">
        <v>5218</v>
      </c>
      <c r="C5133" s="59" t="s">
        <v>787</v>
      </c>
      <c r="D5133" s="59" t="s">
        <v>7068</v>
      </c>
      <c r="E5133" s="155" t="s">
        <v>5432</v>
      </c>
      <c r="F5133" s="135"/>
    </row>
    <row r="5134" spans="1:6" s="7" customFormat="1" ht="18" customHeight="1" x14ac:dyDescent="0.25">
      <c r="A5134" s="56" t="s">
        <v>4783</v>
      </c>
      <c r="B5134" s="57" t="s">
        <v>5218</v>
      </c>
      <c r="C5134" s="57" t="s">
        <v>787</v>
      </c>
      <c r="D5134" s="57" t="s">
        <v>7070</v>
      </c>
      <c r="E5134" s="141" t="s">
        <v>3668</v>
      </c>
      <c r="F5134" s="135"/>
    </row>
    <row r="5135" spans="1:6" s="7" customFormat="1" ht="18" customHeight="1" x14ac:dyDescent="0.25">
      <c r="A5135" s="56" t="s">
        <v>4783</v>
      </c>
      <c r="B5135" s="57" t="s">
        <v>5218</v>
      </c>
      <c r="C5135" s="57" t="s">
        <v>787</v>
      </c>
      <c r="D5135" s="57" t="s">
        <v>5612</v>
      </c>
      <c r="E5135" s="141" t="s">
        <v>3669</v>
      </c>
      <c r="F5135" s="135"/>
    </row>
    <row r="5136" spans="1:6" s="7" customFormat="1" ht="18" customHeight="1" x14ac:dyDescent="0.25">
      <c r="A5136" s="56" t="s">
        <v>4783</v>
      </c>
      <c r="B5136" s="57" t="s">
        <v>5218</v>
      </c>
      <c r="C5136" s="57" t="s">
        <v>787</v>
      </c>
      <c r="D5136" s="57" t="s">
        <v>7551</v>
      </c>
      <c r="E5136" s="141" t="s">
        <v>4573</v>
      </c>
      <c r="F5136" s="135"/>
    </row>
    <row r="5137" spans="1:6" s="7" customFormat="1" ht="18" customHeight="1" x14ac:dyDescent="0.25">
      <c r="A5137" s="56" t="s">
        <v>4783</v>
      </c>
      <c r="B5137" s="57" t="s">
        <v>5218</v>
      </c>
      <c r="C5137" s="57" t="s">
        <v>787</v>
      </c>
      <c r="D5137" s="57" t="s">
        <v>7553</v>
      </c>
      <c r="E5137" s="141" t="s">
        <v>6294</v>
      </c>
      <c r="F5137" s="135"/>
    </row>
    <row r="5138" spans="1:6" s="7" customFormat="1" ht="18" customHeight="1" x14ac:dyDescent="0.25">
      <c r="A5138" s="60" t="s">
        <v>4783</v>
      </c>
      <c r="B5138" s="61" t="s">
        <v>5218</v>
      </c>
      <c r="C5138" s="61" t="s">
        <v>787</v>
      </c>
      <c r="D5138" s="61" t="s">
        <v>7555</v>
      </c>
      <c r="E5138" s="146" t="s">
        <v>4570</v>
      </c>
      <c r="F5138" s="135"/>
    </row>
    <row r="5139" spans="1:6" s="7" customFormat="1" ht="18" customHeight="1" x14ac:dyDescent="0.25">
      <c r="A5139" s="58" t="s">
        <v>4783</v>
      </c>
      <c r="B5139" s="59" t="s">
        <v>5218</v>
      </c>
      <c r="C5139" s="59" t="s">
        <v>787</v>
      </c>
      <c r="D5139" s="59" t="s">
        <v>7557</v>
      </c>
      <c r="E5139" s="155" t="s">
        <v>4571</v>
      </c>
      <c r="F5139" s="135"/>
    </row>
    <row r="5140" spans="1:6" s="7" customFormat="1" ht="18" customHeight="1" x14ac:dyDescent="0.25">
      <c r="A5140" s="56" t="s">
        <v>4783</v>
      </c>
      <c r="B5140" s="57" t="s">
        <v>5218</v>
      </c>
      <c r="C5140" s="57" t="s">
        <v>787</v>
      </c>
      <c r="D5140" s="57" t="s">
        <v>7559</v>
      </c>
      <c r="E5140" s="141" t="s">
        <v>4579</v>
      </c>
      <c r="F5140" s="135"/>
    </row>
    <row r="5141" spans="1:6" s="7" customFormat="1" ht="18" customHeight="1" x14ac:dyDescent="0.25">
      <c r="A5141" s="56" t="s">
        <v>4783</v>
      </c>
      <c r="B5141" s="57" t="s">
        <v>5218</v>
      </c>
      <c r="C5141" s="57" t="s">
        <v>787</v>
      </c>
      <c r="D5141" s="57" t="s">
        <v>7561</v>
      </c>
      <c r="E5141" s="141" t="s">
        <v>4580</v>
      </c>
      <c r="F5141" s="135"/>
    </row>
    <row r="5142" spans="1:6" s="7" customFormat="1" ht="18" customHeight="1" x14ac:dyDescent="0.25">
      <c r="A5142" s="56" t="s">
        <v>4783</v>
      </c>
      <c r="B5142" s="57" t="s">
        <v>5218</v>
      </c>
      <c r="C5142" s="57" t="s">
        <v>787</v>
      </c>
      <c r="D5142" s="57" t="s">
        <v>7563</v>
      </c>
      <c r="E5142" s="141" t="s">
        <v>5448</v>
      </c>
      <c r="F5142" s="135"/>
    </row>
    <row r="5143" spans="1:6" s="7" customFormat="1" ht="18" customHeight="1" x14ac:dyDescent="0.25">
      <c r="A5143" s="56" t="s">
        <v>4783</v>
      </c>
      <c r="B5143" s="57" t="s">
        <v>5218</v>
      </c>
      <c r="C5143" s="57" t="s">
        <v>787</v>
      </c>
      <c r="D5143" s="57" t="s">
        <v>7565</v>
      </c>
      <c r="E5143" s="141" t="s">
        <v>170</v>
      </c>
      <c r="F5143" s="135"/>
    </row>
    <row r="5144" spans="1:6" s="7" customFormat="1" ht="18" customHeight="1" x14ac:dyDescent="0.25">
      <c r="A5144" s="60" t="s">
        <v>4783</v>
      </c>
      <c r="B5144" s="61" t="s">
        <v>5218</v>
      </c>
      <c r="C5144" s="61" t="s">
        <v>787</v>
      </c>
      <c r="D5144" s="61" t="s">
        <v>7567</v>
      </c>
      <c r="E5144" s="146" t="s">
        <v>221</v>
      </c>
      <c r="F5144" s="135"/>
    </row>
    <row r="5145" spans="1:6" s="7" customFormat="1" ht="18" customHeight="1" x14ac:dyDescent="0.25">
      <c r="A5145" s="58" t="s">
        <v>4783</v>
      </c>
      <c r="B5145" s="59" t="s">
        <v>5218</v>
      </c>
      <c r="C5145" s="59" t="s">
        <v>787</v>
      </c>
      <c r="D5145" s="59" t="s">
        <v>493</v>
      </c>
      <c r="E5145" s="155" t="s">
        <v>6377</v>
      </c>
      <c r="F5145" s="135"/>
    </row>
    <row r="5146" spans="1:6" s="7" customFormat="1" ht="18" customHeight="1" x14ac:dyDescent="0.25">
      <c r="A5146" s="56" t="s">
        <v>4783</v>
      </c>
      <c r="B5146" s="57" t="s">
        <v>5218</v>
      </c>
      <c r="C5146" s="57" t="s">
        <v>787</v>
      </c>
      <c r="D5146" s="57" t="s">
        <v>729</v>
      </c>
      <c r="E5146" s="141" t="s">
        <v>8160</v>
      </c>
      <c r="F5146" s="135"/>
    </row>
    <row r="5147" spans="1:6" s="7" customFormat="1" ht="18" customHeight="1" x14ac:dyDescent="0.25">
      <c r="A5147" s="56" t="s">
        <v>4783</v>
      </c>
      <c r="B5147" s="57" t="s">
        <v>5218</v>
      </c>
      <c r="C5147" s="57" t="s">
        <v>787</v>
      </c>
      <c r="D5147" s="57" t="s">
        <v>1698</v>
      </c>
      <c r="E5147" s="141" t="s">
        <v>2885</v>
      </c>
      <c r="F5147" s="135"/>
    </row>
    <row r="5148" spans="1:6" s="7" customFormat="1" ht="18" customHeight="1" x14ac:dyDescent="0.25">
      <c r="A5148" s="56" t="s">
        <v>4783</v>
      </c>
      <c r="B5148" s="57" t="s">
        <v>5218</v>
      </c>
      <c r="C5148" s="57" t="s">
        <v>787</v>
      </c>
      <c r="D5148" s="57" t="s">
        <v>1700</v>
      </c>
      <c r="E5148" s="141" t="s">
        <v>8138</v>
      </c>
      <c r="F5148" s="135"/>
    </row>
    <row r="5149" spans="1:6" s="7" customFormat="1" ht="18" customHeight="1" x14ac:dyDescent="0.25">
      <c r="A5149" s="56" t="s">
        <v>4783</v>
      </c>
      <c r="B5149" s="57" t="s">
        <v>5218</v>
      </c>
      <c r="C5149" s="57" t="s">
        <v>787</v>
      </c>
      <c r="D5149" s="57" t="s">
        <v>1702</v>
      </c>
      <c r="E5149" s="141" t="s">
        <v>8139</v>
      </c>
      <c r="F5149" s="135"/>
    </row>
    <row r="5150" spans="1:6" s="7" customFormat="1" ht="18" customHeight="1" x14ac:dyDescent="0.25">
      <c r="A5150" s="52" t="s">
        <v>4783</v>
      </c>
      <c r="B5150" s="53" t="s">
        <v>8694</v>
      </c>
      <c r="C5150" s="53" t="s">
        <v>2998</v>
      </c>
      <c r="D5150" s="53" t="s">
        <v>9563</v>
      </c>
      <c r="E5150" s="140" t="s">
        <v>8140</v>
      </c>
      <c r="F5150" s="135"/>
    </row>
    <row r="5151" spans="1:6" s="7" customFormat="1" ht="18" customHeight="1" x14ac:dyDescent="0.25">
      <c r="A5151" s="54" t="s">
        <v>4783</v>
      </c>
      <c r="B5151" s="55" t="s">
        <v>8694</v>
      </c>
      <c r="C5151" s="55" t="s">
        <v>598</v>
      </c>
      <c r="D5151" s="55" t="s">
        <v>9563</v>
      </c>
      <c r="E5151" s="120" t="s">
        <v>7407</v>
      </c>
      <c r="F5151" s="135"/>
    </row>
    <row r="5152" spans="1:6" s="7" customFormat="1" ht="18" customHeight="1" x14ac:dyDescent="0.25">
      <c r="A5152" s="60" t="s">
        <v>4783</v>
      </c>
      <c r="B5152" s="61" t="s">
        <v>8694</v>
      </c>
      <c r="C5152" s="61" t="s">
        <v>598</v>
      </c>
      <c r="D5152" s="61" t="s">
        <v>3002</v>
      </c>
      <c r="E5152" s="146" t="s">
        <v>6306</v>
      </c>
      <c r="F5152" s="135"/>
    </row>
    <row r="5153" spans="1:6" s="7" customFormat="1" ht="18" customHeight="1" x14ac:dyDescent="0.25">
      <c r="A5153" s="56" t="s">
        <v>4783</v>
      </c>
      <c r="B5153" s="57" t="s">
        <v>8694</v>
      </c>
      <c r="C5153" s="57" t="s">
        <v>598</v>
      </c>
      <c r="D5153" s="57" t="s">
        <v>597</v>
      </c>
      <c r="E5153" s="141" t="s">
        <v>9887</v>
      </c>
      <c r="F5153" s="135"/>
    </row>
    <row r="5154" spans="1:6" s="7" customFormat="1" ht="18" customHeight="1" x14ac:dyDescent="0.25">
      <c r="A5154" s="56" t="s">
        <v>4783</v>
      </c>
      <c r="B5154" s="57" t="s">
        <v>8694</v>
      </c>
      <c r="C5154" s="57" t="s">
        <v>598</v>
      </c>
      <c r="D5154" s="57" t="s">
        <v>2997</v>
      </c>
      <c r="E5154" s="155" t="s">
        <v>9888</v>
      </c>
      <c r="F5154" s="135"/>
    </row>
    <row r="5155" spans="1:6" s="7" customFormat="1" ht="18" customHeight="1" x14ac:dyDescent="0.25">
      <c r="A5155" s="56" t="s">
        <v>4783</v>
      </c>
      <c r="B5155" s="57" t="s">
        <v>8694</v>
      </c>
      <c r="C5155" s="57" t="s">
        <v>598</v>
      </c>
      <c r="D5155" s="57" t="s">
        <v>3905</v>
      </c>
      <c r="E5155" s="155" t="s">
        <v>9889</v>
      </c>
      <c r="F5155" s="135"/>
    </row>
    <row r="5156" spans="1:6" s="7" customFormat="1" ht="18" customHeight="1" x14ac:dyDescent="0.25">
      <c r="A5156" s="56" t="s">
        <v>4783</v>
      </c>
      <c r="B5156" s="57" t="s">
        <v>8694</v>
      </c>
      <c r="C5156" s="57" t="s">
        <v>598</v>
      </c>
      <c r="D5156" s="57" t="s">
        <v>2117</v>
      </c>
      <c r="E5156" s="155" t="s">
        <v>14</v>
      </c>
      <c r="F5156" s="135"/>
    </row>
    <row r="5157" spans="1:6" s="7" customFormat="1" ht="18" customHeight="1" x14ac:dyDescent="0.25">
      <c r="A5157" s="56" t="s">
        <v>4783</v>
      </c>
      <c r="B5157" s="57" t="s">
        <v>8694</v>
      </c>
      <c r="C5157" s="57" t="s">
        <v>598</v>
      </c>
      <c r="D5157" s="57" t="s">
        <v>2119</v>
      </c>
      <c r="E5157" s="155" t="s">
        <v>15</v>
      </c>
      <c r="F5157" s="135"/>
    </row>
    <row r="5158" spans="1:6" s="7" customFormat="1" ht="18" customHeight="1" x14ac:dyDescent="0.25">
      <c r="A5158" s="60" t="s">
        <v>4783</v>
      </c>
      <c r="B5158" s="61" t="s">
        <v>8694</v>
      </c>
      <c r="C5158" s="61" t="s">
        <v>598</v>
      </c>
      <c r="D5158" s="61" t="s">
        <v>7388</v>
      </c>
      <c r="E5158" s="146" t="s">
        <v>2219</v>
      </c>
      <c r="F5158" s="135"/>
    </row>
    <row r="5159" spans="1:6" s="7" customFormat="1" ht="18" customHeight="1" x14ac:dyDescent="0.25">
      <c r="A5159" s="56" t="s">
        <v>4783</v>
      </c>
      <c r="B5159" s="57" t="s">
        <v>8694</v>
      </c>
      <c r="C5159" s="57" t="s">
        <v>598</v>
      </c>
      <c r="D5159" s="57" t="s">
        <v>6519</v>
      </c>
      <c r="E5159" s="141" t="s">
        <v>2220</v>
      </c>
      <c r="F5159" s="135"/>
    </row>
    <row r="5160" spans="1:6" s="7" customFormat="1" ht="18" customHeight="1" x14ac:dyDescent="0.25">
      <c r="A5160" s="56" t="s">
        <v>4783</v>
      </c>
      <c r="B5160" s="57" t="s">
        <v>8694</v>
      </c>
      <c r="C5160" s="57" t="s">
        <v>598</v>
      </c>
      <c r="D5160" s="57" t="s">
        <v>6521</v>
      </c>
      <c r="E5160" s="141" t="s">
        <v>1242</v>
      </c>
      <c r="F5160" s="135"/>
    </row>
    <row r="5161" spans="1:6" s="7" customFormat="1" ht="18" customHeight="1" x14ac:dyDescent="0.25">
      <c r="A5161" s="56" t="s">
        <v>4783</v>
      </c>
      <c r="B5161" s="57" t="s">
        <v>8694</v>
      </c>
      <c r="C5161" s="57" t="s">
        <v>598</v>
      </c>
      <c r="D5161" s="57" t="s">
        <v>5653</v>
      </c>
      <c r="E5161" s="141" t="s">
        <v>1243</v>
      </c>
      <c r="F5161" s="135"/>
    </row>
    <row r="5162" spans="1:6" s="7" customFormat="1" ht="18" customHeight="1" x14ac:dyDescent="0.25">
      <c r="A5162" s="56" t="s">
        <v>4783</v>
      </c>
      <c r="B5162" s="57" t="s">
        <v>8694</v>
      </c>
      <c r="C5162" s="57" t="s">
        <v>598</v>
      </c>
      <c r="D5162" s="57" t="s">
        <v>4783</v>
      </c>
      <c r="E5162" s="141" t="s">
        <v>1244</v>
      </c>
      <c r="F5162" s="135"/>
    </row>
    <row r="5163" spans="1:6" s="7" customFormat="1" ht="18" customHeight="1" x14ac:dyDescent="0.25">
      <c r="A5163" s="56" t="s">
        <v>4783</v>
      </c>
      <c r="B5163" s="57" t="s">
        <v>8694</v>
      </c>
      <c r="C5163" s="57" t="s">
        <v>598</v>
      </c>
      <c r="D5163" s="57" t="s">
        <v>1218</v>
      </c>
      <c r="E5163" s="141" t="s">
        <v>1245</v>
      </c>
      <c r="F5163" s="135"/>
    </row>
    <row r="5164" spans="1:6" s="7" customFormat="1" ht="18" customHeight="1" x14ac:dyDescent="0.25">
      <c r="A5164" s="60" t="s">
        <v>4783</v>
      </c>
      <c r="B5164" s="61" t="s">
        <v>8694</v>
      </c>
      <c r="C5164" s="61" t="s">
        <v>598</v>
      </c>
      <c r="D5164" s="61" t="s">
        <v>1220</v>
      </c>
      <c r="E5164" s="146" t="s">
        <v>1246</v>
      </c>
      <c r="F5164" s="135"/>
    </row>
    <row r="5165" spans="1:6" s="7" customFormat="1" ht="18" customHeight="1" x14ac:dyDescent="0.25">
      <c r="A5165" s="56" t="s">
        <v>4783</v>
      </c>
      <c r="B5165" s="57" t="s">
        <v>8694</v>
      </c>
      <c r="C5165" s="57" t="s">
        <v>598</v>
      </c>
      <c r="D5165" s="57" t="s">
        <v>3907</v>
      </c>
      <c r="E5165" s="141" t="s">
        <v>1247</v>
      </c>
      <c r="F5165" s="135"/>
    </row>
    <row r="5166" spans="1:6" s="7" customFormat="1" ht="18" customHeight="1" x14ac:dyDescent="0.25">
      <c r="A5166" s="56" t="s">
        <v>4783</v>
      </c>
      <c r="B5166" s="57" t="s">
        <v>8694</v>
      </c>
      <c r="C5166" s="57" t="s">
        <v>598</v>
      </c>
      <c r="D5166" s="57" t="s">
        <v>3909</v>
      </c>
      <c r="E5166" s="141" t="s">
        <v>1248</v>
      </c>
      <c r="F5166" s="135"/>
    </row>
    <row r="5167" spans="1:6" s="7" customFormat="1" ht="18" customHeight="1" x14ac:dyDescent="0.25">
      <c r="A5167" s="56" t="s">
        <v>4783</v>
      </c>
      <c r="B5167" s="57" t="s">
        <v>8694</v>
      </c>
      <c r="C5167" s="57" t="s">
        <v>598</v>
      </c>
      <c r="D5167" s="57" t="s">
        <v>3911</v>
      </c>
      <c r="E5167" s="141" t="s">
        <v>9951</v>
      </c>
      <c r="F5167" s="135"/>
    </row>
    <row r="5168" spans="1:6" s="7" customFormat="1" ht="18" customHeight="1" x14ac:dyDescent="0.25">
      <c r="A5168" s="56" t="s">
        <v>4783</v>
      </c>
      <c r="B5168" s="57" t="s">
        <v>8694</v>
      </c>
      <c r="C5168" s="57" t="s">
        <v>598</v>
      </c>
      <c r="D5168" s="57" t="s">
        <v>3913</v>
      </c>
      <c r="E5168" s="141" t="s">
        <v>980</v>
      </c>
      <c r="F5168" s="135"/>
    </row>
    <row r="5169" spans="1:6" s="7" customFormat="1" ht="18" customHeight="1" x14ac:dyDescent="0.25">
      <c r="A5169" s="56" t="s">
        <v>4783</v>
      </c>
      <c r="B5169" s="57" t="s">
        <v>8694</v>
      </c>
      <c r="C5169" s="57" t="s">
        <v>598</v>
      </c>
      <c r="D5169" s="57" t="s">
        <v>9833</v>
      </c>
      <c r="E5169" s="141" t="s">
        <v>9817</v>
      </c>
      <c r="F5169" s="135"/>
    </row>
    <row r="5170" spans="1:6" s="7" customFormat="1" ht="18" customHeight="1" x14ac:dyDescent="0.25">
      <c r="A5170" s="60" t="s">
        <v>4783</v>
      </c>
      <c r="B5170" s="61" t="s">
        <v>8694</v>
      </c>
      <c r="C5170" s="61" t="s">
        <v>598</v>
      </c>
      <c r="D5170" s="61" t="s">
        <v>9835</v>
      </c>
      <c r="E5170" s="146" t="s">
        <v>9818</v>
      </c>
      <c r="F5170" s="135"/>
    </row>
    <row r="5171" spans="1:6" s="7" customFormat="1" ht="18" customHeight="1" x14ac:dyDescent="0.25">
      <c r="A5171" s="56" t="s">
        <v>4783</v>
      </c>
      <c r="B5171" s="57" t="s">
        <v>8694</v>
      </c>
      <c r="C5171" s="57" t="s">
        <v>598</v>
      </c>
      <c r="D5171" s="57" t="s">
        <v>9837</v>
      </c>
      <c r="E5171" s="141" t="s">
        <v>9819</v>
      </c>
      <c r="F5171" s="135"/>
    </row>
    <row r="5172" spans="1:6" s="7" customFormat="1" ht="18" customHeight="1" x14ac:dyDescent="0.25">
      <c r="A5172" s="56" t="s">
        <v>4783</v>
      </c>
      <c r="B5172" s="57" t="s">
        <v>8694</v>
      </c>
      <c r="C5172" s="57" t="s">
        <v>598</v>
      </c>
      <c r="D5172" s="57" t="s">
        <v>9164</v>
      </c>
      <c r="E5172" s="141" t="s">
        <v>9140</v>
      </c>
      <c r="F5172" s="135"/>
    </row>
    <row r="5173" spans="1:6" s="7" customFormat="1" ht="18" customHeight="1" x14ac:dyDescent="0.25">
      <c r="A5173" s="56" t="s">
        <v>4783</v>
      </c>
      <c r="B5173" s="57" t="s">
        <v>8694</v>
      </c>
      <c r="C5173" s="57" t="s">
        <v>598</v>
      </c>
      <c r="D5173" s="57" t="s">
        <v>3056</v>
      </c>
      <c r="E5173" s="141" t="s">
        <v>9141</v>
      </c>
      <c r="F5173" s="135"/>
    </row>
    <row r="5174" spans="1:6" s="7" customFormat="1" ht="18" customHeight="1" x14ac:dyDescent="0.25">
      <c r="A5174" s="56" t="s">
        <v>4783</v>
      </c>
      <c r="B5174" s="57" t="s">
        <v>8694</v>
      </c>
      <c r="C5174" s="57" t="s">
        <v>598</v>
      </c>
      <c r="D5174" s="57" t="s">
        <v>7349</v>
      </c>
      <c r="E5174" s="141" t="s">
        <v>454</v>
      </c>
      <c r="F5174" s="135"/>
    </row>
    <row r="5175" spans="1:6" s="7" customFormat="1" ht="18" customHeight="1" x14ac:dyDescent="0.25">
      <c r="A5175" s="56" t="s">
        <v>4783</v>
      </c>
      <c r="B5175" s="57" t="s">
        <v>8694</v>
      </c>
      <c r="C5175" s="57" t="s">
        <v>598</v>
      </c>
      <c r="D5175" s="57" t="s">
        <v>7954</v>
      </c>
      <c r="E5175" s="141" t="s">
        <v>455</v>
      </c>
      <c r="F5175" s="135"/>
    </row>
    <row r="5176" spans="1:6" s="7" customFormat="1" ht="18" customHeight="1" x14ac:dyDescent="0.25">
      <c r="A5176" s="60" t="s">
        <v>4783</v>
      </c>
      <c r="B5176" s="61" t="s">
        <v>8694</v>
      </c>
      <c r="C5176" s="61" t="s">
        <v>598</v>
      </c>
      <c r="D5176" s="61" t="s">
        <v>7956</v>
      </c>
      <c r="E5176" s="146" t="s">
        <v>456</v>
      </c>
      <c r="F5176" s="135"/>
    </row>
    <row r="5177" spans="1:6" s="7" customFormat="1" ht="18" customHeight="1" x14ac:dyDescent="0.25">
      <c r="A5177" s="58" t="s">
        <v>4783</v>
      </c>
      <c r="B5177" s="59" t="s">
        <v>8694</v>
      </c>
      <c r="C5177" s="59" t="s">
        <v>598</v>
      </c>
      <c r="D5177" s="59" t="s">
        <v>7068</v>
      </c>
      <c r="E5177" s="155" t="s">
        <v>457</v>
      </c>
      <c r="F5177" s="135"/>
    </row>
    <row r="5178" spans="1:6" s="7" customFormat="1" ht="18" customHeight="1" x14ac:dyDescent="0.25">
      <c r="A5178" s="56" t="s">
        <v>4783</v>
      </c>
      <c r="B5178" s="57" t="s">
        <v>8694</v>
      </c>
      <c r="C5178" s="57" t="s">
        <v>598</v>
      </c>
      <c r="D5178" s="57" t="s">
        <v>7070</v>
      </c>
      <c r="E5178" s="141" t="s">
        <v>458</v>
      </c>
      <c r="F5178" s="135"/>
    </row>
    <row r="5179" spans="1:6" s="7" customFormat="1" ht="18" customHeight="1" x14ac:dyDescent="0.25">
      <c r="A5179" s="56" t="s">
        <v>4783</v>
      </c>
      <c r="B5179" s="57" t="s">
        <v>8694</v>
      </c>
      <c r="C5179" s="57" t="s">
        <v>598</v>
      </c>
      <c r="D5179" s="57" t="s">
        <v>5612</v>
      </c>
      <c r="E5179" s="141" t="s">
        <v>1055</v>
      </c>
      <c r="F5179" s="135"/>
    </row>
    <row r="5180" spans="1:6" s="7" customFormat="1" ht="18" customHeight="1" x14ac:dyDescent="0.25">
      <c r="A5180" s="56" t="s">
        <v>4783</v>
      </c>
      <c r="B5180" s="57" t="s">
        <v>8694</v>
      </c>
      <c r="C5180" s="57" t="s">
        <v>598</v>
      </c>
      <c r="D5180" s="57" t="s">
        <v>7551</v>
      </c>
      <c r="E5180" s="141" t="s">
        <v>981</v>
      </c>
      <c r="F5180" s="135"/>
    </row>
    <row r="5181" spans="1:6" s="7" customFormat="1" ht="18" customHeight="1" x14ac:dyDescent="0.25">
      <c r="A5181" s="56" t="s">
        <v>4783</v>
      </c>
      <c r="B5181" s="57" t="s">
        <v>8694</v>
      </c>
      <c r="C5181" s="57" t="s">
        <v>598</v>
      </c>
      <c r="D5181" s="57" t="s">
        <v>7553</v>
      </c>
      <c r="E5181" s="141" t="s">
        <v>982</v>
      </c>
      <c r="F5181" s="135"/>
    </row>
    <row r="5182" spans="1:6" s="7" customFormat="1" ht="18" customHeight="1" x14ac:dyDescent="0.25">
      <c r="A5182" s="60" t="s">
        <v>4783</v>
      </c>
      <c r="B5182" s="61" t="s">
        <v>8694</v>
      </c>
      <c r="C5182" s="61" t="s">
        <v>598</v>
      </c>
      <c r="D5182" s="61" t="s">
        <v>7555</v>
      </c>
      <c r="E5182" s="146" t="s">
        <v>8922</v>
      </c>
      <c r="F5182" s="135"/>
    </row>
    <row r="5183" spans="1:6" s="7" customFormat="1" ht="18" customHeight="1" x14ac:dyDescent="0.25">
      <c r="A5183" s="58" t="s">
        <v>4783</v>
      </c>
      <c r="B5183" s="59" t="s">
        <v>8694</v>
      </c>
      <c r="C5183" s="59" t="s">
        <v>598</v>
      </c>
      <c r="D5183" s="59" t="s">
        <v>7557</v>
      </c>
      <c r="E5183" s="155" t="s">
        <v>1903</v>
      </c>
      <c r="F5183" s="135"/>
    </row>
    <row r="5184" spans="1:6" s="7" customFormat="1" ht="18" customHeight="1" x14ac:dyDescent="0.25">
      <c r="A5184" s="56" t="s">
        <v>4783</v>
      </c>
      <c r="B5184" s="57" t="s">
        <v>8694</v>
      </c>
      <c r="C5184" s="57" t="s">
        <v>598</v>
      </c>
      <c r="D5184" s="57" t="s">
        <v>7559</v>
      </c>
      <c r="E5184" s="141" t="s">
        <v>8434</v>
      </c>
      <c r="F5184" s="135"/>
    </row>
    <row r="5185" spans="1:6" s="7" customFormat="1" ht="18" customHeight="1" x14ac:dyDescent="0.25">
      <c r="A5185" s="56" t="s">
        <v>4783</v>
      </c>
      <c r="B5185" s="57" t="s">
        <v>8694</v>
      </c>
      <c r="C5185" s="57" t="s">
        <v>598</v>
      </c>
      <c r="D5185" s="57" t="s">
        <v>7561</v>
      </c>
      <c r="E5185" s="141" t="s">
        <v>8435</v>
      </c>
      <c r="F5185" s="135"/>
    </row>
    <row r="5186" spans="1:6" s="7" customFormat="1" ht="18" customHeight="1" x14ac:dyDescent="0.25">
      <c r="A5186" s="56" t="s">
        <v>4783</v>
      </c>
      <c r="B5186" s="57" t="s">
        <v>8694</v>
      </c>
      <c r="C5186" s="57" t="s">
        <v>598</v>
      </c>
      <c r="D5186" s="57" t="s">
        <v>7563</v>
      </c>
      <c r="E5186" s="141" t="s">
        <v>9914</v>
      </c>
      <c r="F5186" s="135"/>
    </row>
    <row r="5187" spans="1:6" s="7" customFormat="1" ht="18" customHeight="1" x14ac:dyDescent="0.25">
      <c r="A5187" s="56" t="s">
        <v>4783</v>
      </c>
      <c r="B5187" s="57" t="s">
        <v>8694</v>
      </c>
      <c r="C5187" s="57" t="s">
        <v>598</v>
      </c>
      <c r="D5187" s="57" t="s">
        <v>7565</v>
      </c>
      <c r="E5187" s="141" t="s">
        <v>8702</v>
      </c>
      <c r="F5187" s="135"/>
    </row>
    <row r="5188" spans="1:6" s="7" customFormat="1" ht="18" customHeight="1" x14ac:dyDescent="0.25">
      <c r="A5188" s="60" t="s">
        <v>4783</v>
      </c>
      <c r="B5188" s="61" t="s">
        <v>8694</v>
      </c>
      <c r="C5188" s="61" t="s">
        <v>598</v>
      </c>
      <c r="D5188" s="61" t="s">
        <v>7567</v>
      </c>
      <c r="E5188" s="146" t="s">
        <v>8703</v>
      </c>
      <c r="F5188" s="135"/>
    </row>
    <row r="5189" spans="1:6" s="7" customFormat="1" ht="18" customHeight="1" x14ac:dyDescent="0.25">
      <c r="A5189" s="58" t="s">
        <v>4783</v>
      </c>
      <c r="B5189" s="59" t="s">
        <v>8694</v>
      </c>
      <c r="C5189" s="59" t="s">
        <v>598</v>
      </c>
      <c r="D5189" s="59" t="s">
        <v>493</v>
      </c>
      <c r="E5189" s="155" t="s">
        <v>8704</v>
      </c>
      <c r="F5189" s="135"/>
    </row>
    <row r="5190" spans="1:6" s="7" customFormat="1" ht="18" customHeight="1" x14ac:dyDescent="0.25">
      <c r="A5190" s="56" t="s">
        <v>4783</v>
      </c>
      <c r="B5190" s="57" t="s">
        <v>8694</v>
      </c>
      <c r="C5190" s="57" t="s">
        <v>598</v>
      </c>
      <c r="D5190" s="57" t="s">
        <v>729</v>
      </c>
      <c r="E5190" s="141" t="s">
        <v>8705</v>
      </c>
      <c r="F5190" s="135"/>
    </row>
    <row r="5191" spans="1:6" s="7" customFormat="1" ht="18" customHeight="1" x14ac:dyDescent="0.25">
      <c r="A5191" s="56" t="s">
        <v>4783</v>
      </c>
      <c r="B5191" s="57" t="s">
        <v>8694</v>
      </c>
      <c r="C5191" s="57" t="s">
        <v>598</v>
      </c>
      <c r="D5191" s="57" t="s">
        <v>1698</v>
      </c>
      <c r="E5191" s="141" t="s">
        <v>8706</v>
      </c>
      <c r="F5191" s="135"/>
    </row>
    <row r="5192" spans="1:6" s="7" customFormat="1" ht="18" customHeight="1" x14ac:dyDescent="0.25">
      <c r="A5192" s="56" t="s">
        <v>4783</v>
      </c>
      <c r="B5192" s="57" t="s">
        <v>8694</v>
      </c>
      <c r="C5192" s="57" t="s">
        <v>598</v>
      </c>
      <c r="D5192" s="57" t="s">
        <v>1700</v>
      </c>
      <c r="E5192" s="141" t="s">
        <v>8707</v>
      </c>
      <c r="F5192" s="135"/>
    </row>
    <row r="5193" spans="1:6" s="7" customFormat="1" ht="18" customHeight="1" x14ac:dyDescent="0.25">
      <c r="A5193" s="56" t="s">
        <v>4783</v>
      </c>
      <c r="B5193" s="57" t="s">
        <v>8694</v>
      </c>
      <c r="C5193" s="57" t="s">
        <v>598</v>
      </c>
      <c r="D5193" s="57" t="s">
        <v>1702</v>
      </c>
      <c r="E5193" s="141" t="s">
        <v>7527</v>
      </c>
      <c r="F5193" s="135"/>
    </row>
    <row r="5194" spans="1:6" s="7" customFormat="1" ht="18" customHeight="1" x14ac:dyDescent="0.25">
      <c r="A5194" s="54" t="s">
        <v>4783</v>
      </c>
      <c r="B5194" s="55" t="s">
        <v>8694</v>
      </c>
      <c r="C5194" s="55" t="s">
        <v>5218</v>
      </c>
      <c r="D5194" s="55" t="s">
        <v>9563</v>
      </c>
      <c r="E5194" s="120" t="s">
        <v>6872</v>
      </c>
      <c r="F5194" s="135"/>
    </row>
    <row r="5195" spans="1:6" s="7" customFormat="1" ht="18" customHeight="1" x14ac:dyDescent="0.25">
      <c r="A5195" s="60" t="s">
        <v>4783</v>
      </c>
      <c r="B5195" s="61" t="s">
        <v>8694</v>
      </c>
      <c r="C5195" s="61" t="s">
        <v>5218</v>
      </c>
      <c r="D5195" s="61" t="s">
        <v>3002</v>
      </c>
      <c r="E5195" s="146" t="s">
        <v>5348</v>
      </c>
      <c r="F5195" s="135"/>
    </row>
    <row r="5196" spans="1:6" s="7" customFormat="1" ht="18" customHeight="1" x14ac:dyDescent="0.25">
      <c r="A5196" s="58" t="s">
        <v>4783</v>
      </c>
      <c r="B5196" s="59" t="s">
        <v>8694</v>
      </c>
      <c r="C5196" s="59" t="s">
        <v>5218</v>
      </c>
      <c r="D5196" s="59" t="s">
        <v>597</v>
      </c>
      <c r="E5196" s="141" t="s">
        <v>6190</v>
      </c>
      <c r="F5196" s="135"/>
    </row>
    <row r="5197" spans="1:6" s="7" customFormat="1" ht="18" customHeight="1" x14ac:dyDescent="0.25">
      <c r="A5197" s="58" t="s">
        <v>4783</v>
      </c>
      <c r="B5197" s="59" t="s">
        <v>8694</v>
      </c>
      <c r="C5197" s="59" t="s">
        <v>5218</v>
      </c>
      <c r="D5197" s="59" t="s">
        <v>2997</v>
      </c>
      <c r="E5197" s="141" t="s">
        <v>6191</v>
      </c>
      <c r="F5197" s="135"/>
    </row>
    <row r="5198" spans="1:6" s="7" customFormat="1" ht="18" customHeight="1" x14ac:dyDescent="0.25">
      <c r="A5198" s="58" t="s">
        <v>4783</v>
      </c>
      <c r="B5198" s="59" t="s">
        <v>8694</v>
      </c>
      <c r="C5198" s="59" t="s">
        <v>5218</v>
      </c>
      <c r="D5198" s="59" t="s">
        <v>3905</v>
      </c>
      <c r="E5198" s="141" t="s">
        <v>6192</v>
      </c>
      <c r="F5198" s="135"/>
    </row>
    <row r="5199" spans="1:6" s="7" customFormat="1" ht="18" customHeight="1" x14ac:dyDescent="0.25">
      <c r="A5199" s="58" t="s">
        <v>4783</v>
      </c>
      <c r="B5199" s="59" t="s">
        <v>8694</v>
      </c>
      <c r="C5199" s="59" t="s">
        <v>5218</v>
      </c>
      <c r="D5199" s="59" t="s">
        <v>2117</v>
      </c>
      <c r="E5199" s="141" t="s">
        <v>8698</v>
      </c>
      <c r="F5199" s="135"/>
    </row>
    <row r="5200" spans="1:6" s="7" customFormat="1" ht="18" customHeight="1" x14ac:dyDescent="0.25">
      <c r="A5200" s="58" t="s">
        <v>4783</v>
      </c>
      <c r="B5200" s="59" t="s">
        <v>8694</v>
      </c>
      <c r="C5200" s="59" t="s">
        <v>5218</v>
      </c>
      <c r="D5200" s="59" t="s">
        <v>2119</v>
      </c>
      <c r="E5200" s="141" t="s">
        <v>9937</v>
      </c>
      <c r="F5200" s="135"/>
    </row>
    <row r="5201" spans="1:6" s="7" customFormat="1" ht="18" customHeight="1" x14ac:dyDescent="0.25">
      <c r="A5201" s="60" t="s">
        <v>4783</v>
      </c>
      <c r="B5201" s="61" t="s">
        <v>8694</v>
      </c>
      <c r="C5201" s="61" t="s">
        <v>5218</v>
      </c>
      <c r="D5201" s="61" t="s">
        <v>7388</v>
      </c>
      <c r="E5201" s="146" t="s">
        <v>9336</v>
      </c>
      <c r="F5201" s="135"/>
    </row>
    <row r="5202" spans="1:6" s="7" customFormat="1" ht="18" customHeight="1" x14ac:dyDescent="0.25">
      <c r="A5202" s="58" t="s">
        <v>4783</v>
      </c>
      <c r="B5202" s="59" t="s">
        <v>8694</v>
      </c>
      <c r="C5202" s="59" t="s">
        <v>5218</v>
      </c>
      <c r="D5202" s="59" t="s">
        <v>6519</v>
      </c>
      <c r="E5202" s="141" t="s">
        <v>9337</v>
      </c>
      <c r="F5202" s="135"/>
    </row>
    <row r="5203" spans="1:6" s="7" customFormat="1" ht="18" customHeight="1" x14ac:dyDescent="0.25">
      <c r="A5203" s="58" t="s">
        <v>4783</v>
      </c>
      <c r="B5203" s="59" t="s">
        <v>8694</v>
      </c>
      <c r="C5203" s="59" t="s">
        <v>5218</v>
      </c>
      <c r="D5203" s="59" t="s">
        <v>6521</v>
      </c>
      <c r="E5203" s="141" t="s">
        <v>8141</v>
      </c>
      <c r="F5203" s="135"/>
    </row>
    <row r="5204" spans="1:6" s="7" customFormat="1" ht="18" customHeight="1" x14ac:dyDescent="0.25">
      <c r="A5204" s="58" t="s">
        <v>4783</v>
      </c>
      <c r="B5204" s="59" t="s">
        <v>8694</v>
      </c>
      <c r="C5204" s="59" t="s">
        <v>5218</v>
      </c>
      <c r="D5204" s="59" t="s">
        <v>5653</v>
      </c>
      <c r="E5204" s="141" t="s">
        <v>8142</v>
      </c>
      <c r="F5204" s="135"/>
    </row>
    <row r="5205" spans="1:6" s="7" customFormat="1" ht="18" customHeight="1" x14ac:dyDescent="0.25">
      <c r="A5205" s="58" t="s">
        <v>4783</v>
      </c>
      <c r="B5205" s="59" t="s">
        <v>8694</v>
      </c>
      <c r="C5205" s="59" t="s">
        <v>5218</v>
      </c>
      <c r="D5205" s="59" t="s">
        <v>4783</v>
      </c>
      <c r="E5205" s="141" t="s">
        <v>8104</v>
      </c>
      <c r="F5205" s="135"/>
    </row>
    <row r="5206" spans="1:6" s="7" customFormat="1" ht="18" customHeight="1" x14ac:dyDescent="0.25">
      <c r="A5206" s="58" t="s">
        <v>4783</v>
      </c>
      <c r="B5206" s="59" t="s">
        <v>8694</v>
      </c>
      <c r="C5206" s="59" t="s">
        <v>5218</v>
      </c>
      <c r="D5206" s="59" t="s">
        <v>1218</v>
      </c>
      <c r="E5206" s="141" t="s">
        <v>2840</v>
      </c>
      <c r="F5206" s="135"/>
    </row>
    <row r="5207" spans="1:6" s="7" customFormat="1" ht="18" customHeight="1" x14ac:dyDescent="0.25">
      <c r="A5207" s="60" t="s">
        <v>4783</v>
      </c>
      <c r="B5207" s="61" t="s">
        <v>8694</v>
      </c>
      <c r="C5207" s="61" t="s">
        <v>5218</v>
      </c>
      <c r="D5207" s="61" t="s">
        <v>1220</v>
      </c>
      <c r="E5207" s="146" t="s">
        <v>2841</v>
      </c>
      <c r="F5207" s="135"/>
    </row>
    <row r="5208" spans="1:6" s="7" customFormat="1" ht="18" customHeight="1" x14ac:dyDescent="0.25">
      <c r="A5208" s="58" t="s">
        <v>4783</v>
      </c>
      <c r="B5208" s="59" t="s">
        <v>8694</v>
      </c>
      <c r="C5208" s="59" t="s">
        <v>5218</v>
      </c>
      <c r="D5208" s="57" t="s">
        <v>3907</v>
      </c>
      <c r="E5208" s="141" t="s">
        <v>3099</v>
      </c>
      <c r="F5208" s="135"/>
    </row>
    <row r="5209" spans="1:6" s="7" customFormat="1" ht="18" customHeight="1" x14ac:dyDescent="0.25">
      <c r="A5209" s="58" t="s">
        <v>4783</v>
      </c>
      <c r="B5209" s="59" t="s">
        <v>8694</v>
      </c>
      <c r="C5209" s="59" t="s">
        <v>5218</v>
      </c>
      <c r="D5209" s="57" t="s">
        <v>3909</v>
      </c>
      <c r="E5209" s="141" t="s">
        <v>3100</v>
      </c>
      <c r="F5209" s="135"/>
    </row>
    <row r="5210" spans="1:6" s="7" customFormat="1" ht="18" customHeight="1" x14ac:dyDescent="0.25">
      <c r="A5210" s="58" t="s">
        <v>4783</v>
      </c>
      <c r="B5210" s="59" t="s">
        <v>8694</v>
      </c>
      <c r="C5210" s="59" t="s">
        <v>5218</v>
      </c>
      <c r="D5210" s="57" t="s">
        <v>3911</v>
      </c>
      <c r="E5210" s="141" t="s">
        <v>19</v>
      </c>
      <c r="F5210" s="135"/>
    </row>
    <row r="5211" spans="1:6" s="7" customFormat="1" ht="18" customHeight="1" x14ac:dyDescent="0.25">
      <c r="A5211" s="58" t="s">
        <v>4783</v>
      </c>
      <c r="B5211" s="59" t="s">
        <v>8694</v>
      </c>
      <c r="C5211" s="59" t="s">
        <v>5218</v>
      </c>
      <c r="D5211" s="57" t="s">
        <v>3913</v>
      </c>
      <c r="E5211" s="141" t="s">
        <v>2022</v>
      </c>
      <c r="F5211" s="135"/>
    </row>
    <row r="5212" spans="1:6" s="7" customFormat="1" ht="18" customHeight="1" x14ac:dyDescent="0.25">
      <c r="A5212" s="58" t="s">
        <v>4783</v>
      </c>
      <c r="B5212" s="59" t="s">
        <v>8694</v>
      </c>
      <c r="C5212" s="59" t="s">
        <v>5218</v>
      </c>
      <c r="D5212" s="57" t="s">
        <v>9833</v>
      </c>
      <c r="E5212" s="141" t="s">
        <v>3808</v>
      </c>
      <c r="F5212" s="135"/>
    </row>
    <row r="5213" spans="1:6" s="7" customFormat="1" ht="18" customHeight="1" x14ac:dyDescent="0.25">
      <c r="A5213" s="60" t="s">
        <v>4783</v>
      </c>
      <c r="B5213" s="61" t="s">
        <v>8694</v>
      </c>
      <c r="C5213" s="61" t="s">
        <v>5218</v>
      </c>
      <c r="D5213" s="61" t="s">
        <v>9835</v>
      </c>
      <c r="E5213" s="146" t="s">
        <v>3809</v>
      </c>
      <c r="F5213" s="135"/>
    </row>
    <row r="5214" spans="1:6" s="7" customFormat="1" ht="18" customHeight="1" x14ac:dyDescent="0.25">
      <c r="A5214" s="56" t="s">
        <v>4783</v>
      </c>
      <c r="B5214" s="57" t="s">
        <v>8694</v>
      </c>
      <c r="C5214" s="57" t="s">
        <v>5218</v>
      </c>
      <c r="D5214" s="57" t="s">
        <v>9837</v>
      </c>
      <c r="E5214" s="141" t="s">
        <v>3810</v>
      </c>
      <c r="F5214" s="135"/>
    </row>
    <row r="5215" spans="1:6" s="7" customFormat="1" ht="18" customHeight="1" x14ac:dyDescent="0.25">
      <c r="A5215" s="56" t="s">
        <v>4783</v>
      </c>
      <c r="B5215" s="57" t="s">
        <v>8694</v>
      </c>
      <c r="C5215" s="57" t="s">
        <v>5218</v>
      </c>
      <c r="D5215" s="57" t="s">
        <v>9164</v>
      </c>
      <c r="E5215" s="141" t="s">
        <v>3811</v>
      </c>
      <c r="F5215" s="135"/>
    </row>
    <row r="5216" spans="1:6" s="7" customFormat="1" ht="18" customHeight="1" x14ac:dyDescent="0.25">
      <c r="A5216" s="56" t="s">
        <v>4783</v>
      </c>
      <c r="B5216" s="57" t="s">
        <v>8694</v>
      </c>
      <c r="C5216" s="57" t="s">
        <v>5218</v>
      </c>
      <c r="D5216" s="57" t="s">
        <v>3056</v>
      </c>
      <c r="E5216" s="141" t="s">
        <v>3812</v>
      </c>
      <c r="F5216" s="135"/>
    </row>
    <row r="5217" spans="1:6" s="7" customFormat="1" ht="18" customHeight="1" x14ac:dyDescent="0.25">
      <c r="A5217" s="56" t="s">
        <v>4783</v>
      </c>
      <c r="B5217" s="57" t="s">
        <v>8694</v>
      </c>
      <c r="C5217" s="57" t="s">
        <v>5218</v>
      </c>
      <c r="D5217" s="57" t="s">
        <v>7349</v>
      </c>
      <c r="E5217" s="141" t="s">
        <v>2017</v>
      </c>
      <c r="F5217" s="135"/>
    </row>
    <row r="5218" spans="1:6" s="7" customFormat="1" ht="18" customHeight="1" x14ac:dyDescent="0.25">
      <c r="A5218" s="56" t="s">
        <v>4783</v>
      </c>
      <c r="B5218" s="57" t="s">
        <v>8694</v>
      </c>
      <c r="C5218" s="57" t="s">
        <v>5218</v>
      </c>
      <c r="D5218" s="57" t="s">
        <v>7954</v>
      </c>
      <c r="E5218" s="141" t="s">
        <v>2905</v>
      </c>
      <c r="F5218" s="135"/>
    </row>
    <row r="5219" spans="1:6" s="7" customFormat="1" ht="18" customHeight="1" x14ac:dyDescent="0.25">
      <c r="A5219" s="54" t="s">
        <v>4783</v>
      </c>
      <c r="B5219" s="55" t="s">
        <v>8694</v>
      </c>
      <c r="C5219" s="55" t="s">
        <v>8694</v>
      </c>
      <c r="D5219" s="55" t="s">
        <v>9563</v>
      </c>
      <c r="E5219" s="120" t="s">
        <v>8207</v>
      </c>
      <c r="F5219" s="135"/>
    </row>
    <row r="5220" spans="1:6" s="7" customFormat="1" ht="18" customHeight="1" x14ac:dyDescent="0.25">
      <c r="A5220" s="60" t="s">
        <v>4783</v>
      </c>
      <c r="B5220" s="61" t="s">
        <v>8694</v>
      </c>
      <c r="C5220" s="61" t="s">
        <v>8694</v>
      </c>
      <c r="D5220" s="61" t="s">
        <v>3002</v>
      </c>
      <c r="E5220" s="146" t="s">
        <v>8208</v>
      </c>
      <c r="F5220" s="135"/>
    </row>
    <row r="5221" spans="1:6" s="7" customFormat="1" ht="18" customHeight="1" x14ac:dyDescent="0.25">
      <c r="A5221" s="58" t="s">
        <v>4783</v>
      </c>
      <c r="B5221" s="59" t="s">
        <v>8694</v>
      </c>
      <c r="C5221" s="59" t="s">
        <v>8694</v>
      </c>
      <c r="D5221" s="59" t="s">
        <v>597</v>
      </c>
      <c r="E5221" s="141" t="s">
        <v>8209</v>
      </c>
      <c r="F5221" s="135"/>
    </row>
    <row r="5222" spans="1:6" s="7" customFormat="1" ht="18" customHeight="1" x14ac:dyDescent="0.25">
      <c r="A5222" s="58" t="s">
        <v>4783</v>
      </c>
      <c r="B5222" s="59" t="s">
        <v>8694</v>
      </c>
      <c r="C5222" s="59" t="s">
        <v>8694</v>
      </c>
      <c r="D5222" s="59" t="s">
        <v>2997</v>
      </c>
      <c r="E5222" s="141" t="s">
        <v>8210</v>
      </c>
      <c r="F5222" s="135"/>
    </row>
    <row r="5223" spans="1:6" s="7" customFormat="1" ht="18" customHeight="1" x14ac:dyDescent="0.25">
      <c r="A5223" s="58" t="s">
        <v>4783</v>
      </c>
      <c r="B5223" s="59" t="s">
        <v>8694</v>
      </c>
      <c r="C5223" s="59" t="s">
        <v>8694</v>
      </c>
      <c r="D5223" s="59" t="s">
        <v>3905</v>
      </c>
      <c r="E5223" s="141" t="s">
        <v>5434</v>
      </c>
      <c r="F5223" s="135"/>
    </row>
    <row r="5224" spans="1:6" s="7" customFormat="1" ht="18" customHeight="1" x14ac:dyDescent="0.25">
      <c r="A5224" s="58" t="s">
        <v>4783</v>
      </c>
      <c r="B5224" s="59" t="s">
        <v>8694</v>
      </c>
      <c r="C5224" s="59" t="s">
        <v>8694</v>
      </c>
      <c r="D5224" s="59" t="s">
        <v>2117</v>
      </c>
      <c r="E5224" s="141" t="s">
        <v>5435</v>
      </c>
      <c r="F5224" s="135"/>
    </row>
    <row r="5225" spans="1:6" s="7" customFormat="1" ht="18" customHeight="1" x14ac:dyDescent="0.25">
      <c r="A5225" s="58" t="s">
        <v>4783</v>
      </c>
      <c r="B5225" s="59" t="s">
        <v>8694</v>
      </c>
      <c r="C5225" s="59" t="s">
        <v>8694</v>
      </c>
      <c r="D5225" s="59" t="s">
        <v>2119</v>
      </c>
      <c r="E5225" s="141" t="s">
        <v>5436</v>
      </c>
      <c r="F5225" s="135"/>
    </row>
    <row r="5226" spans="1:6" s="7" customFormat="1" ht="18" customHeight="1" x14ac:dyDescent="0.25">
      <c r="A5226" s="60" t="s">
        <v>4783</v>
      </c>
      <c r="B5226" s="61" t="s">
        <v>8694</v>
      </c>
      <c r="C5226" s="61" t="s">
        <v>8694</v>
      </c>
      <c r="D5226" s="61" t="s">
        <v>7388</v>
      </c>
      <c r="E5226" s="146" t="s">
        <v>5437</v>
      </c>
      <c r="F5226" s="135"/>
    </row>
    <row r="5227" spans="1:6" s="7" customFormat="1" ht="18" customHeight="1" x14ac:dyDescent="0.25">
      <c r="A5227" s="58" t="s">
        <v>4783</v>
      </c>
      <c r="B5227" s="59" t="s">
        <v>8694</v>
      </c>
      <c r="C5227" s="59" t="s">
        <v>8694</v>
      </c>
      <c r="D5227" s="59" t="s">
        <v>6519</v>
      </c>
      <c r="E5227" s="141" t="s">
        <v>7213</v>
      </c>
      <c r="F5227" s="135"/>
    </row>
    <row r="5228" spans="1:6" s="7" customFormat="1" ht="18" customHeight="1" x14ac:dyDescent="0.25">
      <c r="A5228" s="58" t="s">
        <v>4783</v>
      </c>
      <c r="B5228" s="59" t="s">
        <v>8694</v>
      </c>
      <c r="C5228" s="59" t="s">
        <v>8694</v>
      </c>
      <c r="D5228" s="59" t="s">
        <v>6521</v>
      </c>
      <c r="E5228" s="141" t="s">
        <v>7214</v>
      </c>
      <c r="F5228" s="135"/>
    </row>
    <row r="5229" spans="1:6" s="7" customFormat="1" ht="18" customHeight="1" x14ac:dyDescent="0.25">
      <c r="A5229" s="58" t="s">
        <v>4783</v>
      </c>
      <c r="B5229" s="59" t="s">
        <v>8694</v>
      </c>
      <c r="C5229" s="59" t="s">
        <v>8694</v>
      </c>
      <c r="D5229" s="59" t="s">
        <v>5653</v>
      </c>
      <c r="E5229" s="141" t="s">
        <v>7215</v>
      </c>
      <c r="F5229" s="135"/>
    </row>
    <row r="5230" spans="1:6" s="7" customFormat="1" ht="18" customHeight="1" x14ac:dyDescent="0.25">
      <c r="A5230" s="58" t="s">
        <v>4783</v>
      </c>
      <c r="B5230" s="59" t="s">
        <v>8694</v>
      </c>
      <c r="C5230" s="59" t="s">
        <v>8694</v>
      </c>
      <c r="D5230" s="59" t="s">
        <v>4783</v>
      </c>
      <c r="E5230" s="141" t="s">
        <v>9145</v>
      </c>
      <c r="F5230" s="135"/>
    </row>
    <row r="5231" spans="1:6" s="7" customFormat="1" ht="18" customHeight="1" x14ac:dyDescent="0.25">
      <c r="A5231" s="58" t="s">
        <v>4783</v>
      </c>
      <c r="B5231" s="59" t="s">
        <v>8694</v>
      </c>
      <c r="C5231" s="59" t="s">
        <v>8694</v>
      </c>
      <c r="D5231" s="59" t="s">
        <v>1218</v>
      </c>
      <c r="E5231" s="141" t="s">
        <v>1237</v>
      </c>
      <c r="F5231" s="135"/>
    </row>
    <row r="5232" spans="1:6" s="7" customFormat="1" ht="18" customHeight="1" x14ac:dyDescent="0.25">
      <c r="A5232" s="60" t="s">
        <v>4783</v>
      </c>
      <c r="B5232" s="61" t="s">
        <v>8694</v>
      </c>
      <c r="C5232" s="61" t="s">
        <v>8694</v>
      </c>
      <c r="D5232" s="61" t="s">
        <v>1220</v>
      </c>
      <c r="E5232" s="146" t="s">
        <v>1238</v>
      </c>
      <c r="F5232" s="135"/>
    </row>
    <row r="5233" spans="1:6" s="7" customFormat="1" ht="18" customHeight="1" x14ac:dyDescent="0.25">
      <c r="A5233" s="58" t="s">
        <v>4783</v>
      </c>
      <c r="B5233" s="59" t="s">
        <v>8694</v>
      </c>
      <c r="C5233" s="59" t="s">
        <v>8694</v>
      </c>
      <c r="D5233" s="57" t="s">
        <v>3907</v>
      </c>
      <c r="E5233" s="141" t="s">
        <v>431</v>
      </c>
      <c r="F5233" s="135"/>
    </row>
    <row r="5234" spans="1:6" s="7" customFormat="1" ht="18" customHeight="1" x14ac:dyDescent="0.25">
      <c r="A5234" s="58" t="s">
        <v>4783</v>
      </c>
      <c r="B5234" s="59" t="s">
        <v>8694</v>
      </c>
      <c r="C5234" s="59" t="s">
        <v>8694</v>
      </c>
      <c r="D5234" s="57" t="s">
        <v>3909</v>
      </c>
      <c r="E5234" s="141" t="s">
        <v>9757</v>
      </c>
      <c r="F5234" s="135"/>
    </row>
    <row r="5235" spans="1:6" s="7" customFormat="1" ht="18" customHeight="1" x14ac:dyDescent="0.25">
      <c r="A5235" s="58" t="s">
        <v>4783</v>
      </c>
      <c r="B5235" s="59" t="s">
        <v>8694</v>
      </c>
      <c r="C5235" s="59" t="s">
        <v>8694</v>
      </c>
      <c r="D5235" s="57" t="s">
        <v>3911</v>
      </c>
      <c r="E5235" s="141" t="s">
        <v>9758</v>
      </c>
      <c r="F5235" s="135"/>
    </row>
    <row r="5236" spans="1:6" s="7" customFormat="1" ht="18" customHeight="1" x14ac:dyDescent="0.25">
      <c r="A5236" s="58" t="s">
        <v>4783</v>
      </c>
      <c r="B5236" s="59" t="s">
        <v>8694</v>
      </c>
      <c r="C5236" s="59" t="s">
        <v>8694</v>
      </c>
      <c r="D5236" s="57" t="s">
        <v>3913</v>
      </c>
      <c r="E5236" s="141" t="s">
        <v>7228</v>
      </c>
      <c r="F5236" s="135"/>
    </row>
    <row r="5237" spans="1:6" s="7" customFormat="1" ht="18" customHeight="1" x14ac:dyDescent="0.25">
      <c r="A5237" s="58" t="s">
        <v>4783</v>
      </c>
      <c r="B5237" s="59" t="s">
        <v>8694</v>
      </c>
      <c r="C5237" s="59" t="s">
        <v>8694</v>
      </c>
      <c r="D5237" s="57" t="s">
        <v>9833</v>
      </c>
      <c r="E5237" s="141" t="s">
        <v>7229</v>
      </c>
      <c r="F5237" s="135"/>
    </row>
    <row r="5238" spans="1:6" s="7" customFormat="1" ht="18" customHeight="1" x14ac:dyDescent="0.25">
      <c r="A5238" s="60" t="s">
        <v>4783</v>
      </c>
      <c r="B5238" s="61" t="s">
        <v>8694</v>
      </c>
      <c r="C5238" s="61" t="s">
        <v>8694</v>
      </c>
      <c r="D5238" s="61" t="s">
        <v>9835</v>
      </c>
      <c r="E5238" s="146" t="s">
        <v>8101</v>
      </c>
      <c r="F5238" s="135"/>
    </row>
    <row r="5239" spans="1:6" s="7" customFormat="1" ht="18" customHeight="1" x14ac:dyDescent="0.25">
      <c r="A5239" s="56" t="s">
        <v>4783</v>
      </c>
      <c r="B5239" s="57" t="s">
        <v>8694</v>
      </c>
      <c r="C5239" s="59" t="s">
        <v>8694</v>
      </c>
      <c r="D5239" s="57" t="s">
        <v>9837</v>
      </c>
      <c r="E5239" s="141" t="s">
        <v>4624</v>
      </c>
      <c r="F5239" s="135"/>
    </row>
    <row r="5240" spans="1:6" s="7" customFormat="1" ht="18" customHeight="1" x14ac:dyDescent="0.25">
      <c r="A5240" s="56" t="s">
        <v>4783</v>
      </c>
      <c r="B5240" s="57" t="s">
        <v>8694</v>
      </c>
      <c r="C5240" s="59" t="s">
        <v>8694</v>
      </c>
      <c r="D5240" s="57" t="s">
        <v>9164</v>
      </c>
      <c r="E5240" s="141" t="s">
        <v>1944</v>
      </c>
      <c r="F5240" s="135"/>
    </row>
    <row r="5241" spans="1:6" s="7" customFormat="1" ht="18" customHeight="1" x14ac:dyDescent="0.25">
      <c r="A5241" s="56" t="s">
        <v>4783</v>
      </c>
      <c r="B5241" s="57" t="s">
        <v>8694</v>
      </c>
      <c r="C5241" s="59" t="s">
        <v>8694</v>
      </c>
      <c r="D5241" s="57" t="s">
        <v>3056</v>
      </c>
      <c r="E5241" s="141" t="s">
        <v>1945</v>
      </c>
      <c r="F5241" s="135"/>
    </row>
    <row r="5242" spans="1:6" s="7" customFormat="1" ht="18" customHeight="1" x14ac:dyDescent="0.25">
      <c r="A5242" s="56" t="s">
        <v>4783</v>
      </c>
      <c r="B5242" s="57" t="s">
        <v>8694</v>
      </c>
      <c r="C5242" s="59" t="s">
        <v>8694</v>
      </c>
      <c r="D5242" s="57" t="s">
        <v>7349</v>
      </c>
      <c r="E5242" s="141" t="s">
        <v>1034</v>
      </c>
      <c r="F5242" s="135"/>
    </row>
    <row r="5243" spans="1:6" s="7" customFormat="1" ht="18" customHeight="1" x14ac:dyDescent="0.25">
      <c r="A5243" s="56" t="s">
        <v>4783</v>
      </c>
      <c r="B5243" s="57" t="s">
        <v>8694</v>
      </c>
      <c r="C5243" s="59" t="s">
        <v>8694</v>
      </c>
      <c r="D5243" s="57" t="s">
        <v>7954</v>
      </c>
      <c r="E5243" s="141" t="s">
        <v>1035</v>
      </c>
      <c r="F5243" s="135"/>
    </row>
    <row r="5244" spans="1:6" s="7" customFormat="1" ht="18" customHeight="1" x14ac:dyDescent="0.25">
      <c r="A5244" s="54" t="s">
        <v>4783</v>
      </c>
      <c r="B5244" s="55" t="s">
        <v>8694</v>
      </c>
      <c r="C5244" s="55" t="s">
        <v>8847</v>
      </c>
      <c r="D5244" s="55" t="s">
        <v>9563</v>
      </c>
      <c r="E5244" s="120" t="s">
        <v>6460</v>
      </c>
      <c r="F5244" s="135"/>
    </row>
    <row r="5245" spans="1:6" s="7" customFormat="1" ht="18" customHeight="1" x14ac:dyDescent="0.25">
      <c r="A5245" s="60" t="s">
        <v>4783</v>
      </c>
      <c r="B5245" s="61" t="s">
        <v>8694</v>
      </c>
      <c r="C5245" s="61" t="s">
        <v>8847</v>
      </c>
      <c r="D5245" s="61" t="s">
        <v>3002</v>
      </c>
      <c r="E5245" s="146" t="s">
        <v>2941</v>
      </c>
      <c r="F5245" s="135"/>
    </row>
    <row r="5246" spans="1:6" s="7" customFormat="1" ht="18" customHeight="1" x14ac:dyDescent="0.25">
      <c r="A5246" s="58" t="s">
        <v>4783</v>
      </c>
      <c r="B5246" s="59" t="s">
        <v>8694</v>
      </c>
      <c r="C5246" s="59" t="s">
        <v>8847</v>
      </c>
      <c r="D5246" s="59" t="s">
        <v>597</v>
      </c>
      <c r="E5246" s="141" t="s">
        <v>2942</v>
      </c>
      <c r="F5246" s="135"/>
    </row>
    <row r="5247" spans="1:6" s="7" customFormat="1" ht="18" customHeight="1" x14ac:dyDescent="0.25">
      <c r="A5247" s="58" t="s">
        <v>4783</v>
      </c>
      <c r="B5247" s="59" t="s">
        <v>8694</v>
      </c>
      <c r="C5247" s="59" t="s">
        <v>8847</v>
      </c>
      <c r="D5247" s="59" t="s">
        <v>2997</v>
      </c>
      <c r="E5247" s="141" t="s">
        <v>4692</v>
      </c>
      <c r="F5247" s="135"/>
    </row>
    <row r="5248" spans="1:6" s="7" customFormat="1" ht="18" customHeight="1" x14ac:dyDescent="0.25">
      <c r="A5248" s="58" t="s">
        <v>4783</v>
      </c>
      <c r="B5248" s="59" t="s">
        <v>8694</v>
      </c>
      <c r="C5248" s="59" t="s">
        <v>8847</v>
      </c>
      <c r="D5248" s="59" t="s">
        <v>3905</v>
      </c>
      <c r="E5248" s="141" t="s">
        <v>4693</v>
      </c>
      <c r="F5248" s="135"/>
    </row>
    <row r="5249" spans="1:6" s="7" customFormat="1" ht="18" customHeight="1" x14ac:dyDescent="0.25">
      <c r="A5249" s="58" t="s">
        <v>4783</v>
      </c>
      <c r="B5249" s="59" t="s">
        <v>8694</v>
      </c>
      <c r="C5249" s="59" t="s">
        <v>8847</v>
      </c>
      <c r="D5249" s="59" t="s">
        <v>2117</v>
      </c>
      <c r="E5249" s="141" t="s">
        <v>4694</v>
      </c>
      <c r="F5249" s="135"/>
    </row>
    <row r="5250" spans="1:6" s="7" customFormat="1" ht="18" customHeight="1" x14ac:dyDescent="0.25">
      <c r="A5250" s="58" t="s">
        <v>4783</v>
      </c>
      <c r="B5250" s="59" t="s">
        <v>8694</v>
      </c>
      <c r="C5250" s="59" t="s">
        <v>8847</v>
      </c>
      <c r="D5250" s="59" t="s">
        <v>2119</v>
      </c>
      <c r="E5250" s="141" t="s">
        <v>7325</v>
      </c>
      <c r="F5250" s="135"/>
    </row>
    <row r="5251" spans="1:6" s="7" customFormat="1" ht="18" customHeight="1" x14ac:dyDescent="0.25">
      <c r="A5251" s="60" t="s">
        <v>4783</v>
      </c>
      <c r="B5251" s="61" t="s">
        <v>8694</v>
      </c>
      <c r="C5251" s="61" t="s">
        <v>8847</v>
      </c>
      <c r="D5251" s="61" t="s">
        <v>7388</v>
      </c>
      <c r="E5251" s="146" t="s">
        <v>2050</v>
      </c>
      <c r="F5251" s="135"/>
    </row>
    <row r="5252" spans="1:6" s="7" customFormat="1" ht="18" customHeight="1" x14ac:dyDescent="0.25">
      <c r="A5252" s="58" t="s">
        <v>4783</v>
      </c>
      <c r="B5252" s="59" t="s">
        <v>8694</v>
      </c>
      <c r="C5252" s="59" t="s">
        <v>8847</v>
      </c>
      <c r="D5252" s="59" t="s">
        <v>6519</v>
      </c>
      <c r="E5252" s="141" t="s">
        <v>2051</v>
      </c>
      <c r="F5252" s="135"/>
    </row>
    <row r="5253" spans="1:6" s="7" customFormat="1" ht="18" customHeight="1" x14ac:dyDescent="0.25">
      <c r="A5253" s="58" t="s">
        <v>4783</v>
      </c>
      <c r="B5253" s="59" t="s">
        <v>8694</v>
      </c>
      <c r="C5253" s="59" t="s">
        <v>8847</v>
      </c>
      <c r="D5253" s="59" t="s">
        <v>6521</v>
      </c>
      <c r="E5253" s="141" t="s">
        <v>5548</v>
      </c>
      <c r="F5253" s="135"/>
    </row>
    <row r="5254" spans="1:6" s="7" customFormat="1" ht="18" customHeight="1" x14ac:dyDescent="0.25">
      <c r="A5254" s="58" t="s">
        <v>4783</v>
      </c>
      <c r="B5254" s="59" t="s">
        <v>8694</v>
      </c>
      <c r="C5254" s="59" t="s">
        <v>8847</v>
      </c>
      <c r="D5254" s="59" t="s">
        <v>5653</v>
      </c>
      <c r="E5254" s="141" t="s">
        <v>4687</v>
      </c>
      <c r="F5254" s="135"/>
    </row>
    <row r="5255" spans="1:6" s="7" customFormat="1" ht="18" customHeight="1" x14ac:dyDescent="0.25">
      <c r="A5255" s="58" t="s">
        <v>4783</v>
      </c>
      <c r="B5255" s="59" t="s">
        <v>8694</v>
      </c>
      <c r="C5255" s="59" t="s">
        <v>8847</v>
      </c>
      <c r="D5255" s="59" t="s">
        <v>4783</v>
      </c>
      <c r="E5255" s="141" t="s">
        <v>3857</v>
      </c>
      <c r="F5255" s="135"/>
    </row>
    <row r="5256" spans="1:6" s="7" customFormat="1" ht="18" customHeight="1" x14ac:dyDescent="0.25">
      <c r="A5256" s="58" t="s">
        <v>4783</v>
      </c>
      <c r="B5256" s="59" t="s">
        <v>8694</v>
      </c>
      <c r="C5256" s="59" t="s">
        <v>8847</v>
      </c>
      <c r="D5256" s="59" t="s">
        <v>1218</v>
      </c>
      <c r="E5256" s="141" t="s">
        <v>6465</v>
      </c>
      <c r="F5256" s="135"/>
    </row>
    <row r="5257" spans="1:6" s="7" customFormat="1" ht="18" customHeight="1" x14ac:dyDescent="0.25">
      <c r="A5257" s="60" t="s">
        <v>4783</v>
      </c>
      <c r="B5257" s="61" t="s">
        <v>8694</v>
      </c>
      <c r="C5257" s="61" t="s">
        <v>8847</v>
      </c>
      <c r="D5257" s="61" t="s">
        <v>1220</v>
      </c>
      <c r="E5257" s="146" t="s">
        <v>6466</v>
      </c>
      <c r="F5257" s="135"/>
    </row>
    <row r="5258" spans="1:6" s="7" customFormat="1" ht="18" customHeight="1" x14ac:dyDescent="0.25">
      <c r="A5258" s="58" t="s">
        <v>4783</v>
      </c>
      <c r="B5258" s="59" t="s">
        <v>8694</v>
      </c>
      <c r="C5258" s="59" t="s">
        <v>8847</v>
      </c>
      <c r="D5258" s="57" t="s">
        <v>3907</v>
      </c>
      <c r="E5258" s="141" t="s">
        <v>1420</v>
      </c>
      <c r="F5258" s="135"/>
    </row>
    <row r="5259" spans="1:6" s="7" customFormat="1" ht="18" customHeight="1" x14ac:dyDescent="0.25">
      <c r="A5259" s="58" t="s">
        <v>4783</v>
      </c>
      <c r="B5259" s="59" t="s">
        <v>8694</v>
      </c>
      <c r="C5259" s="59" t="s">
        <v>8847</v>
      </c>
      <c r="D5259" s="57" t="s">
        <v>3909</v>
      </c>
      <c r="E5259" s="141" t="s">
        <v>6513</v>
      </c>
      <c r="F5259" s="135"/>
    </row>
    <row r="5260" spans="1:6" s="7" customFormat="1" ht="18" customHeight="1" x14ac:dyDescent="0.25">
      <c r="A5260" s="58" t="s">
        <v>4783</v>
      </c>
      <c r="B5260" s="59" t="s">
        <v>8694</v>
      </c>
      <c r="C5260" s="59" t="s">
        <v>8847</v>
      </c>
      <c r="D5260" s="57" t="s">
        <v>3911</v>
      </c>
      <c r="E5260" s="141" t="s">
        <v>2115</v>
      </c>
      <c r="F5260" s="135"/>
    </row>
    <row r="5261" spans="1:6" s="7" customFormat="1" ht="18" customHeight="1" x14ac:dyDescent="0.25">
      <c r="A5261" s="58" t="s">
        <v>4783</v>
      </c>
      <c r="B5261" s="59" t="s">
        <v>8694</v>
      </c>
      <c r="C5261" s="59" t="s">
        <v>8847</v>
      </c>
      <c r="D5261" s="57" t="s">
        <v>3913</v>
      </c>
      <c r="E5261" s="141" t="s">
        <v>1211</v>
      </c>
      <c r="F5261" s="135"/>
    </row>
    <row r="5262" spans="1:6" s="7" customFormat="1" ht="18" customHeight="1" x14ac:dyDescent="0.25">
      <c r="A5262" s="58" t="s">
        <v>4783</v>
      </c>
      <c r="B5262" s="59" t="s">
        <v>8694</v>
      </c>
      <c r="C5262" s="59" t="s">
        <v>8847</v>
      </c>
      <c r="D5262" s="57" t="s">
        <v>9833</v>
      </c>
      <c r="E5262" s="141" t="s">
        <v>1212</v>
      </c>
      <c r="F5262" s="135"/>
    </row>
    <row r="5263" spans="1:6" s="7" customFormat="1" ht="18" customHeight="1" x14ac:dyDescent="0.25">
      <c r="A5263" s="60" t="s">
        <v>4783</v>
      </c>
      <c r="B5263" s="61" t="s">
        <v>8694</v>
      </c>
      <c r="C5263" s="61" t="s">
        <v>8847</v>
      </c>
      <c r="D5263" s="61" t="s">
        <v>9835</v>
      </c>
      <c r="E5263" s="146" t="s">
        <v>1213</v>
      </c>
      <c r="F5263" s="135"/>
    </row>
    <row r="5264" spans="1:6" s="7" customFormat="1" ht="18" customHeight="1" x14ac:dyDescent="0.25">
      <c r="A5264" s="56" t="s">
        <v>4783</v>
      </c>
      <c r="B5264" s="57" t="s">
        <v>8694</v>
      </c>
      <c r="C5264" s="59" t="s">
        <v>8847</v>
      </c>
      <c r="D5264" s="57" t="s">
        <v>9837</v>
      </c>
      <c r="E5264" s="141" t="s">
        <v>1214</v>
      </c>
      <c r="F5264" s="135"/>
    </row>
    <row r="5265" spans="1:6" s="7" customFormat="1" ht="18" customHeight="1" x14ac:dyDescent="0.25">
      <c r="A5265" s="56" t="s">
        <v>4783</v>
      </c>
      <c r="B5265" s="57" t="s">
        <v>8694</v>
      </c>
      <c r="C5265" s="59" t="s">
        <v>8847</v>
      </c>
      <c r="D5265" s="57" t="s">
        <v>9164</v>
      </c>
      <c r="E5265" s="141" t="s">
        <v>471</v>
      </c>
      <c r="F5265" s="135"/>
    </row>
    <row r="5266" spans="1:6" s="7" customFormat="1" ht="18" customHeight="1" x14ac:dyDescent="0.25">
      <c r="A5266" s="56" t="s">
        <v>4783</v>
      </c>
      <c r="B5266" s="57" t="s">
        <v>8694</v>
      </c>
      <c r="C5266" s="59" t="s">
        <v>8847</v>
      </c>
      <c r="D5266" s="57" t="s">
        <v>3056</v>
      </c>
      <c r="E5266" s="141" t="s">
        <v>3923</v>
      </c>
      <c r="F5266" s="135"/>
    </row>
    <row r="5267" spans="1:6" s="7" customFormat="1" ht="18" customHeight="1" x14ac:dyDescent="0.25">
      <c r="A5267" s="56" t="s">
        <v>4783</v>
      </c>
      <c r="B5267" s="57" t="s">
        <v>8694</v>
      </c>
      <c r="C5267" s="59" t="s">
        <v>8847</v>
      </c>
      <c r="D5267" s="57" t="s">
        <v>7349</v>
      </c>
      <c r="E5267" s="141" t="s">
        <v>3924</v>
      </c>
      <c r="F5267" s="135"/>
    </row>
    <row r="5268" spans="1:6" s="7" customFormat="1" ht="18" customHeight="1" x14ac:dyDescent="0.25">
      <c r="A5268" s="56" t="s">
        <v>4783</v>
      </c>
      <c r="B5268" s="57" t="s">
        <v>8694</v>
      </c>
      <c r="C5268" s="59" t="s">
        <v>8847</v>
      </c>
      <c r="D5268" s="57" t="s">
        <v>7954</v>
      </c>
      <c r="E5268" s="141" t="s">
        <v>3925</v>
      </c>
      <c r="F5268" s="135"/>
    </row>
    <row r="5269" spans="1:6" s="7" customFormat="1" ht="18" customHeight="1" x14ac:dyDescent="0.25">
      <c r="A5269" s="54" t="s">
        <v>4783</v>
      </c>
      <c r="B5269" s="55" t="s">
        <v>8694</v>
      </c>
      <c r="C5269" s="55" t="s">
        <v>1331</v>
      </c>
      <c r="D5269" s="55" t="s">
        <v>9563</v>
      </c>
      <c r="E5269" s="120" t="s">
        <v>4801</v>
      </c>
      <c r="F5269" s="135"/>
    </row>
    <row r="5270" spans="1:6" s="7" customFormat="1" ht="18" customHeight="1" x14ac:dyDescent="0.25">
      <c r="A5270" s="60" t="s">
        <v>4783</v>
      </c>
      <c r="B5270" s="61" t="s">
        <v>8694</v>
      </c>
      <c r="C5270" s="61" t="s">
        <v>1331</v>
      </c>
      <c r="D5270" s="61" t="s">
        <v>3002</v>
      </c>
      <c r="E5270" s="146" t="s">
        <v>304</v>
      </c>
      <c r="F5270" s="135"/>
    </row>
    <row r="5271" spans="1:6" s="7" customFormat="1" ht="18" customHeight="1" x14ac:dyDescent="0.25">
      <c r="A5271" s="58" t="s">
        <v>4783</v>
      </c>
      <c r="B5271" s="59" t="s">
        <v>8694</v>
      </c>
      <c r="C5271" s="59" t="s">
        <v>1331</v>
      </c>
      <c r="D5271" s="59" t="s">
        <v>597</v>
      </c>
      <c r="E5271" s="155" t="s">
        <v>9036</v>
      </c>
      <c r="F5271" s="135"/>
    </row>
    <row r="5272" spans="1:6" s="7" customFormat="1" ht="18" customHeight="1" x14ac:dyDescent="0.25">
      <c r="A5272" s="56" t="s">
        <v>4783</v>
      </c>
      <c r="B5272" s="57" t="s">
        <v>8694</v>
      </c>
      <c r="C5272" s="57" t="s">
        <v>1331</v>
      </c>
      <c r="D5272" s="57" t="s">
        <v>2997</v>
      </c>
      <c r="E5272" s="141" t="s">
        <v>9037</v>
      </c>
      <c r="F5272" s="135"/>
    </row>
    <row r="5273" spans="1:6" s="7" customFormat="1" ht="18" customHeight="1" x14ac:dyDescent="0.25">
      <c r="A5273" s="56" t="s">
        <v>4783</v>
      </c>
      <c r="B5273" s="57" t="s">
        <v>8694</v>
      </c>
      <c r="C5273" s="57" t="s">
        <v>1331</v>
      </c>
      <c r="D5273" s="57" t="s">
        <v>3905</v>
      </c>
      <c r="E5273" s="141" t="s">
        <v>9038</v>
      </c>
      <c r="F5273" s="135"/>
    </row>
    <row r="5274" spans="1:6" s="7" customFormat="1" ht="18" customHeight="1" x14ac:dyDescent="0.25">
      <c r="A5274" s="56" t="s">
        <v>4783</v>
      </c>
      <c r="B5274" s="57" t="s">
        <v>8694</v>
      </c>
      <c r="C5274" s="57" t="s">
        <v>1331</v>
      </c>
      <c r="D5274" s="57" t="s">
        <v>2117</v>
      </c>
      <c r="E5274" s="141" t="s">
        <v>9039</v>
      </c>
      <c r="F5274" s="135"/>
    </row>
    <row r="5275" spans="1:6" s="7" customFormat="1" ht="18" customHeight="1" x14ac:dyDescent="0.25">
      <c r="A5275" s="56" t="s">
        <v>4783</v>
      </c>
      <c r="B5275" s="57" t="s">
        <v>8694</v>
      </c>
      <c r="C5275" s="57" t="s">
        <v>1331</v>
      </c>
      <c r="D5275" s="57" t="s">
        <v>2119</v>
      </c>
      <c r="E5275" s="141" t="s">
        <v>2003</v>
      </c>
      <c r="F5275" s="135"/>
    </row>
    <row r="5276" spans="1:6" s="7" customFormat="1" ht="18" customHeight="1" x14ac:dyDescent="0.25">
      <c r="A5276" s="60" t="s">
        <v>4783</v>
      </c>
      <c r="B5276" s="61" t="s">
        <v>8694</v>
      </c>
      <c r="C5276" s="61" t="s">
        <v>1331</v>
      </c>
      <c r="D5276" s="61" t="s">
        <v>7388</v>
      </c>
      <c r="E5276" s="146" t="s">
        <v>2004</v>
      </c>
      <c r="F5276" s="135"/>
    </row>
    <row r="5277" spans="1:6" s="7" customFormat="1" ht="18" customHeight="1" x14ac:dyDescent="0.25">
      <c r="A5277" s="58" t="s">
        <v>4783</v>
      </c>
      <c r="B5277" s="59" t="s">
        <v>8694</v>
      </c>
      <c r="C5277" s="59" t="s">
        <v>1331</v>
      </c>
      <c r="D5277" s="59" t="s">
        <v>6519</v>
      </c>
      <c r="E5277" s="155" t="s">
        <v>9061</v>
      </c>
      <c r="F5277" s="135"/>
    </row>
    <row r="5278" spans="1:6" s="7" customFormat="1" ht="18" customHeight="1" x14ac:dyDescent="0.25">
      <c r="A5278" s="56" t="s">
        <v>4783</v>
      </c>
      <c r="B5278" s="57" t="s">
        <v>8694</v>
      </c>
      <c r="C5278" s="57" t="s">
        <v>1331</v>
      </c>
      <c r="D5278" s="57" t="s">
        <v>6521</v>
      </c>
      <c r="E5278" s="141" t="s">
        <v>9062</v>
      </c>
      <c r="F5278" s="135"/>
    </row>
    <row r="5279" spans="1:6" s="7" customFormat="1" ht="18" customHeight="1" x14ac:dyDescent="0.25">
      <c r="A5279" s="56" t="s">
        <v>4783</v>
      </c>
      <c r="B5279" s="57" t="s">
        <v>8694</v>
      </c>
      <c r="C5279" s="57" t="s">
        <v>1331</v>
      </c>
      <c r="D5279" s="57" t="s">
        <v>5653</v>
      </c>
      <c r="E5279" s="141" t="s">
        <v>9063</v>
      </c>
      <c r="F5279" s="135"/>
    </row>
    <row r="5280" spans="1:6" s="7" customFormat="1" ht="18" customHeight="1" x14ac:dyDescent="0.25">
      <c r="A5280" s="56" t="s">
        <v>4783</v>
      </c>
      <c r="B5280" s="57" t="s">
        <v>8694</v>
      </c>
      <c r="C5280" s="57" t="s">
        <v>1331</v>
      </c>
      <c r="D5280" s="57" t="s">
        <v>4783</v>
      </c>
      <c r="E5280" s="141" t="s">
        <v>8165</v>
      </c>
      <c r="F5280" s="135"/>
    </row>
    <row r="5281" spans="1:6" s="7" customFormat="1" ht="18" customHeight="1" x14ac:dyDescent="0.25">
      <c r="A5281" s="56" t="s">
        <v>4783</v>
      </c>
      <c r="B5281" s="57" t="s">
        <v>8694</v>
      </c>
      <c r="C5281" s="57" t="s">
        <v>1331</v>
      </c>
      <c r="D5281" s="57" t="s">
        <v>1218</v>
      </c>
      <c r="E5281" s="141" t="s">
        <v>8166</v>
      </c>
      <c r="F5281" s="135"/>
    </row>
    <row r="5282" spans="1:6" s="7" customFormat="1" ht="18" customHeight="1" x14ac:dyDescent="0.25">
      <c r="A5282" s="60" t="s">
        <v>4783</v>
      </c>
      <c r="B5282" s="61" t="s">
        <v>8694</v>
      </c>
      <c r="C5282" s="61" t="s">
        <v>1331</v>
      </c>
      <c r="D5282" s="61" t="s">
        <v>1220</v>
      </c>
      <c r="E5282" s="146" t="s">
        <v>8167</v>
      </c>
      <c r="F5282" s="135"/>
    </row>
    <row r="5283" spans="1:6" s="7" customFormat="1" ht="18" customHeight="1" x14ac:dyDescent="0.25">
      <c r="A5283" s="58" t="s">
        <v>4783</v>
      </c>
      <c r="B5283" s="59" t="s">
        <v>8694</v>
      </c>
      <c r="C5283" s="59" t="s">
        <v>1331</v>
      </c>
      <c r="D5283" s="59" t="s">
        <v>3907</v>
      </c>
      <c r="E5283" s="155" t="s">
        <v>8168</v>
      </c>
      <c r="F5283" s="135"/>
    </row>
    <row r="5284" spans="1:6" s="7" customFormat="1" ht="18" customHeight="1" x14ac:dyDescent="0.25">
      <c r="A5284" s="56" t="s">
        <v>4783</v>
      </c>
      <c r="B5284" s="57" t="s">
        <v>8694</v>
      </c>
      <c r="C5284" s="57" t="s">
        <v>1331</v>
      </c>
      <c r="D5284" s="57" t="s">
        <v>3909</v>
      </c>
      <c r="E5284" s="141" t="s">
        <v>8169</v>
      </c>
      <c r="F5284" s="135"/>
    </row>
    <row r="5285" spans="1:6" s="7" customFormat="1" ht="18" customHeight="1" x14ac:dyDescent="0.25">
      <c r="A5285" s="56" t="s">
        <v>4783</v>
      </c>
      <c r="B5285" s="57" t="s">
        <v>8694</v>
      </c>
      <c r="C5285" s="57" t="s">
        <v>1331</v>
      </c>
      <c r="D5285" s="57" t="s">
        <v>3911</v>
      </c>
      <c r="E5285" s="141" t="s">
        <v>8170</v>
      </c>
      <c r="F5285" s="135"/>
    </row>
    <row r="5286" spans="1:6" s="7" customFormat="1" ht="18" customHeight="1" x14ac:dyDescent="0.25">
      <c r="A5286" s="56" t="s">
        <v>4783</v>
      </c>
      <c r="B5286" s="57" t="s">
        <v>8694</v>
      </c>
      <c r="C5286" s="57" t="s">
        <v>1331</v>
      </c>
      <c r="D5286" s="57" t="s">
        <v>3913</v>
      </c>
      <c r="E5286" s="141" t="s">
        <v>6402</v>
      </c>
      <c r="F5286" s="135"/>
    </row>
    <row r="5287" spans="1:6" s="7" customFormat="1" ht="18" customHeight="1" x14ac:dyDescent="0.25">
      <c r="A5287" s="56" t="s">
        <v>4783</v>
      </c>
      <c r="B5287" s="57" t="s">
        <v>8694</v>
      </c>
      <c r="C5287" s="57" t="s">
        <v>1331</v>
      </c>
      <c r="D5287" s="57" t="s">
        <v>9833</v>
      </c>
      <c r="E5287" s="141" t="s">
        <v>2010</v>
      </c>
      <c r="F5287" s="135"/>
    </row>
    <row r="5288" spans="1:6" s="7" customFormat="1" ht="18" customHeight="1" x14ac:dyDescent="0.25">
      <c r="A5288" s="54" t="s">
        <v>4783</v>
      </c>
      <c r="B5288" s="55" t="s">
        <v>8694</v>
      </c>
      <c r="C5288" s="55" t="s">
        <v>787</v>
      </c>
      <c r="D5288" s="55" t="s">
        <v>9563</v>
      </c>
      <c r="E5288" s="120" t="s">
        <v>9447</v>
      </c>
      <c r="F5288" s="135"/>
    </row>
    <row r="5289" spans="1:6" s="7" customFormat="1" ht="18" customHeight="1" x14ac:dyDescent="0.25">
      <c r="A5289" s="60" t="s">
        <v>4783</v>
      </c>
      <c r="B5289" s="61" t="s">
        <v>8694</v>
      </c>
      <c r="C5289" s="61" t="s">
        <v>787</v>
      </c>
      <c r="D5289" s="61" t="s">
        <v>3002</v>
      </c>
      <c r="E5289" s="146" t="s">
        <v>5356</v>
      </c>
      <c r="F5289" s="135"/>
    </row>
    <row r="5290" spans="1:6" s="7" customFormat="1" ht="18" customHeight="1" x14ac:dyDescent="0.25">
      <c r="A5290" s="56" t="s">
        <v>4783</v>
      </c>
      <c r="B5290" s="57" t="s">
        <v>8694</v>
      </c>
      <c r="C5290" s="57" t="s">
        <v>787</v>
      </c>
      <c r="D5290" s="57" t="s">
        <v>597</v>
      </c>
      <c r="E5290" s="141" t="s">
        <v>6204</v>
      </c>
      <c r="F5290" s="135"/>
    </row>
    <row r="5291" spans="1:6" s="7" customFormat="1" ht="18" customHeight="1" x14ac:dyDescent="0.25">
      <c r="A5291" s="56" t="s">
        <v>4783</v>
      </c>
      <c r="B5291" s="57" t="s">
        <v>8694</v>
      </c>
      <c r="C5291" s="57" t="s">
        <v>787</v>
      </c>
      <c r="D5291" s="57" t="s">
        <v>2997</v>
      </c>
      <c r="E5291" s="141" t="s">
        <v>6205</v>
      </c>
      <c r="F5291" s="135"/>
    </row>
    <row r="5292" spans="1:6" s="7" customFormat="1" ht="18" customHeight="1" x14ac:dyDescent="0.25">
      <c r="A5292" s="56" t="s">
        <v>4783</v>
      </c>
      <c r="B5292" s="57" t="s">
        <v>8694</v>
      </c>
      <c r="C5292" s="57" t="s">
        <v>787</v>
      </c>
      <c r="D5292" s="57" t="s">
        <v>3905</v>
      </c>
      <c r="E5292" s="141" t="s">
        <v>6206</v>
      </c>
      <c r="F5292" s="135"/>
    </row>
    <row r="5293" spans="1:6" s="7" customFormat="1" ht="18" customHeight="1" x14ac:dyDescent="0.25">
      <c r="A5293" s="56" t="s">
        <v>4783</v>
      </c>
      <c r="B5293" s="57" t="s">
        <v>8694</v>
      </c>
      <c r="C5293" s="57" t="s">
        <v>787</v>
      </c>
      <c r="D5293" s="57" t="s">
        <v>2117</v>
      </c>
      <c r="E5293" s="141" t="s">
        <v>6207</v>
      </c>
      <c r="F5293" s="135"/>
    </row>
    <row r="5294" spans="1:6" s="7" customFormat="1" ht="18" customHeight="1" x14ac:dyDescent="0.25">
      <c r="A5294" s="56" t="s">
        <v>4783</v>
      </c>
      <c r="B5294" s="57" t="s">
        <v>8694</v>
      </c>
      <c r="C5294" s="57" t="s">
        <v>787</v>
      </c>
      <c r="D5294" s="57" t="s">
        <v>2119</v>
      </c>
      <c r="E5294" s="141" t="s">
        <v>4107</v>
      </c>
      <c r="F5294" s="135"/>
    </row>
    <row r="5295" spans="1:6" s="7" customFormat="1" ht="18" customHeight="1" x14ac:dyDescent="0.25">
      <c r="A5295" s="60" t="s">
        <v>4783</v>
      </c>
      <c r="B5295" s="61" t="s">
        <v>8694</v>
      </c>
      <c r="C5295" s="61" t="s">
        <v>787</v>
      </c>
      <c r="D5295" s="61" t="s">
        <v>7388</v>
      </c>
      <c r="E5295" s="146" t="s">
        <v>4113</v>
      </c>
      <c r="F5295" s="135"/>
    </row>
    <row r="5296" spans="1:6" s="7" customFormat="1" ht="18" customHeight="1" x14ac:dyDescent="0.25">
      <c r="A5296" s="56" t="s">
        <v>4783</v>
      </c>
      <c r="B5296" s="57" t="s">
        <v>8694</v>
      </c>
      <c r="C5296" s="57" t="s">
        <v>787</v>
      </c>
      <c r="D5296" s="57" t="s">
        <v>6519</v>
      </c>
      <c r="E5296" s="141" t="s">
        <v>4114</v>
      </c>
      <c r="F5296" s="135"/>
    </row>
    <row r="5297" spans="1:6" s="7" customFormat="1" ht="18" customHeight="1" x14ac:dyDescent="0.25">
      <c r="A5297" s="56" t="s">
        <v>4783</v>
      </c>
      <c r="B5297" s="57" t="s">
        <v>8694</v>
      </c>
      <c r="C5297" s="57" t="s">
        <v>787</v>
      </c>
      <c r="D5297" s="57" t="s">
        <v>6521</v>
      </c>
      <c r="E5297" s="141" t="s">
        <v>4115</v>
      </c>
      <c r="F5297" s="135"/>
    </row>
    <row r="5298" spans="1:6" s="7" customFormat="1" ht="18" customHeight="1" x14ac:dyDescent="0.25">
      <c r="A5298" s="56" t="s">
        <v>4783</v>
      </c>
      <c r="B5298" s="57" t="s">
        <v>8694</v>
      </c>
      <c r="C5298" s="57" t="s">
        <v>787</v>
      </c>
      <c r="D5298" s="57" t="s">
        <v>5653</v>
      </c>
      <c r="E5298" s="141" t="s">
        <v>4116</v>
      </c>
      <c r="F5298" s="135"/>
    </row>
    <row r="5299" spans="1:6" s="7" customFormat="1" ht="18" customHeight="1" x14ac:dyDescent="0.25">
      <c r="A5299" s="56" t="s">
        <v>4783</v>
      </c>
      <c r="B5299" s="57" t="s">
        <v>8694</v>
      </c>
      <c r="C5299" s="57" t="s">
        <v>787</v>
      </c>
      <c r="D5299" s="57" t="s">
        <v>4783</v>
      </c>
      <c r="E5299" s="141" t="s">
        <v>3223</v>
      </c>
      <c r="F5299" s="135"/>
    </row>
    <row r="5300" spans="1:6" s="7" customFormat="1" ht="18" customHeight="1" x14ac:dyDescent="0.25">
      <c r="A5300" s="56" t="s">
        <v>4783</v>
      </c>
      <c r="B5300" s="57" t="s">
        <v>8694</v>
      </c>
      <c r="C5300" s="57" t="s">
        <v>787</v>
      </c>
      <c r="D5300" s="57" t="s">
        <v>1218</v>
      </c>
      <c r="E5300" s="141" t="s">
        <v>3224</v>
      </c>
      <c r="F5300" s="135"/>
    </row>
    <row r="5301" spans="1:6" s="7" customFormat="1" ht="18" customHeight="1" x14ac:dyDescent="0.25">
      <c r="A5301" s="60" t="s">
        <v>4783</v>
      </c>
      <c r="B5301" s="61" t="s">
        <v>8694</v>
      </c>
      <c r="C5301" s="61" t="s">
        <v>787</v>
      </c>
      <c r="D5301" s="61" t="s">
        <v>1220</v>
      </c>
      <c r="E5301" s="146" t="s">
        <v>485</v>
      </c>
      <c r="F5301" s="135"/>
    </row>
    <row r="5302" spans="1:6" s="7" customFormat="1" ht="18" customHeight="1" x14ac:dyDescent="0.25">
      <c r="A5302" s="56" t="s">
        <v>4783</v>
      </c>
      <c r="B5302" s="57" t="s">
        <v>8694</v>
      </c>
      <c r="C5302" s="57" t="s">
        <v>787</v>
      </c>
      <c r="D5302" s="57" t="s">
        <v>3907</v>
      </c>
      <c r="E5302" s="141" t="s">
        <v>486</v>
      </c>
      <c r="F5302" s="135"/>
    </row>
    <row r="5303" spans="1:6" s="7" customFormat="1" ht="18" customHeight="1" x14ac:dyDescent="0.25">
      <c r="A5303" s="56" t="s">
        <v>4783</v>
      </c>
      <c r="B5303" s="57" t="s">
        <v>8694</v>
      </c>
      <c r="C5303" s="57" t="s">
        <v>787</v>
      </c>
      <c r="D5303" s="57" t="s">
        <v>3909</v>
      </c>
      <c r="E5303" s="141" t="s">
        <v>656</v>
      </c>
      <c r="F5303" s="135"/>
    </row>
    <row r="5304" spans="1:6" s="7" customFormat="1" ht="18" customHeight="1" x14ac:dyDescent="0.25">
      <c r="A5304" s="56" t="s">
        <v>4783</v>
      </c>
      <c r="B5304" s="57" t="s">
        <v>8694</v>
      </c>
      <c r="C5304" s="57" t="s">
        <v>787</v>
      </c>
      <c r="D5304" s="57" t="s">
        <v>3911</v>
      </c>
      <c r="E5304" s="141" t="s">
        <v>1234</v>
      </c>
      <c r="F5304" s="135"/>
    </row>
    <row r="5305" spans="1:6" s="7" customFormat="1" ht="18" customHeight="1" x14ac:dyDescent="0.25">
      <c r="A5305" s="56" t="s">
        <v>4783</v>
      </c>
      <c r="B5305" s="57" t="s">
        <v>8694</v>
      </c>
      <c r="C5305" s="57" t="s">
        <v>787</v>
      </c>
      <c r="D5305" s="57" t="s">
        <v>3913</v>
      </c>
      <c r="E5305" s="141" t="s">
        <v>4414</v>
      </c>
      <c r="F5305" s="135"/>
    </row>
    <row r="5306" spans="1:6" s="7" customFormat="1" ht="18" customHeight="1" x14ac:dyDescent="0.25">
      <c r="A5306" s="56" t="s">
        <v>4783</v>
      </c>
      <c r="B5306" s="57" t="s">
        <v>8694</v>
      </c>
      <c r="C5306" s="57" t="s">
        <v>787</v>
      </c>
      <c r="D5306" s="57" t="s">
        <v>9833</v>
      </c>
      <c r="E5306" s="141" t="s">
        <v>8837</v>
      </c>
      <c r="F5306" s="135"/>
    </row>
    <row r="5307" spans="1:6" s="7" customFormat="1" ht="18" customHeight="1" x14ac:dyDescent="0.25">
      <c r="A5307" s="60" t="s">
        <v>4783</v>
      </c>
      <c r="B5307" s="61" t="s">
        <v>8694</v>
      </c>
      <c r="C5307" s="61" t="s">
        <v>787</v>
      </c>
      <c r="D5307" s="61" t="s">
        <v>9835</v>
      </c>
      <c r="E5307" s="146" t="s">
        <v>7929</v>
      </c>
      <c r="F5307" s="135"/>
    </row>
    <row r="5308" spans="1:6" s="7" customFormat="1" ht="18" customHeight="1" x14ac:dyDescent="0.25">
      <c r="A5308" s="56" t="s">
        <v>4783</v>
      </c>
      <c r="B5308" s="57" t="s">
        <v>8694</v>
      </c>
      <c r="C5308" s="57" t="s">
        <v>787</v>
      </c>
      <c r="D5308" s="57" t="s">
        <v>9837</v>
      </c>
      <c r="E5308" s="141" t="s">
        <v>7053</v>
      </c>
      <c r="F5308" s="135"/>
    </row>
    <row r="5309" spans="1:6" s="7" customFormat="1" ht="18" customHeight="1" x14ac:dyDescent="0.25">
      <c r="A5309" s="56" t="s">
        <v>4783</v>
      </c>
      <c r="B5309" s="57" t="s">
        <v>8694</v>
      </c>
      <c r="C5309" s="57" t="s">
        <v>787</v>
      </c>
      <c r="D5309" s="57" t="s">
        <v>9164</v>
      </c>
      <c r="E5309" s="141" t="s">
        <v>6173</v>
      </c>
      <c r="F5309" s="135"/>
    </row>
    <row r="5310" spans="1:6" s="7" customFormat="1" ht="18" customHeight="1" x14ac:dyDescent="0.25">
      <c r="A5310" s="56" t="s">
        <v>4783</v>
      </c>
      <c r="B5310" s="57" t="s">
        <v>8694</v>
      </c>
      <c r="C5310" s="57" t="s">
        <v>787</v>
      </c>
      <c r="D5310" s="57" t="s">
        <v>3056</v>
      </c>
      <c r="E5310" s="141" t="s">
        <v>6174</v>
      </c>
      <c r="F5310" s="135"/>
    </row>
    <row r="5311" spans="1:6" s="7" customFormat="1" ht="18" customHeight="1" x14ac:dyDescent="0.25">
      <c r="A5311" s="56" t="s">
        <v>4783</v>
      </c>
      <c r="B5311" s="57" t="s">
        <v>8694</v>
      </c>
      <c r="C5311" s="57" t="s">
        <v>787</v>
      </c>
      <c r="D5311" s="57" t="s">
        <v>7349</v>
      </c>
      <c r="E5311" s="141" t="s">
        <v>3555</v>
      </c>
      <c r="F5311" s="135"/>
    </row>
    <row r="5312" spans="1:6" s="7" customFormat="1" ht="18" customHeight="1" x14ac:dyDescent="0.25">
      <c r="A5312" s="56" t="s">
        <v>4783</v>
      </c>
      <c r="B5312" s="57" t="s">
        <v>8694</v>
      </c>
      <c r="C5312" s="57" t="s">
        <v>787</v>
      </c>
      <c r="D5312" s="57" t="s">
        <v>7954</v>
      </c>
      <c r="E5312" s="141" t="s">
        <v>2442</v>
      </c>
      <c r="F5312" s="135"/>
    </row>
    <row r="5313" spans="1:6" s="7" customFormat="1" ht="18" customHeight="1" x14ac:dyDescent="0.25">
      <c r="A5313" s="60" t="s">
        <v>4783</v>
      </c>
      <c r="B5313" s="61" t="s">
        <v>8694</v>
      </c>
      <c r="C5313" s="61" t="s">
        <v>787</v>
      </c>
      <c r="D5313" s="61" t="s">
        <v>7956</v>
      </c>
      <c r="E5313" s="146" t="s">
        <v>920</v>
      </c>
      <c r="F5313" s="135"/>
    </row>
    <row r="5314" spans="1:6" s="7" customFormat="1" ht="18" customHeight="1" x14ac:dyDescent="0.25">
      <c r="A5314" s="58" t="s">
        <v>4783</v>
      </c>
      <c r="B5314" s="59" t="s">
        <v>8694</v>
      </c>
      <c r="C5314" s="59" t="s">
        <v>787</v>
      </c>
      <c r="D5314" s="59" t="s">
        <v>7068</v>
      </c>
      <c r="E5314" s="155" t="s">
        <v>465</v>
      </c>
      <c r="F5314" s="135"/>
    </row>
    <row r="5315" spans="1:6" s="7" customFormat="1" ht="18" customHeight="1" x14ac:dyDescent="0.25">
      <c r="A5315" s="56" t="s">
        <v>4783</v>
      </c>
      <c r="B5315" s="57" t="s">
        <v>8694</v>
      </c>
      <c r="C5315" s="57" t="s">
        <v>787</v>
      </c>
      <c r="D5315" s="57" t="s">
        <v>7070</v>
      </c>
      <c r="E5315" s="141" t="s">
        <v>2868</v>
      </c>
      <c r="F5315" s="135"/>
    </row>
    <row r="5316" spans="1:6" s="7" customFormat="1" ht="18" customHeight="1" x14ac:dyDescent="0.25">
      <c r="A5316" s="56" t="s">
        <v>4783</v>
      </c>
      <c r="B5316" s="57" t="s">
        <v>8694</v>
      </c>
      <c r="C5316" s="57" t="s">
        <v>787</v>
      </c>
      <c r="D5316" s="57" t="s">
        <v>5612</v>
      </c>
      <c r="E5316" s="141" t="s">
        <v>2869</v>
      </c>
      <c r="F5316" s="135"/>
    </row>
    <row r="5317" spans="1:6" s="7" customFormat="1" ht="18" customHeight="1" x14ac:dyDescent="0.25">
      <c r="A5317" s="56" t="s">
        <v>4783</v>
      </c>
      <c r="B5317" s="57" t="s">
        <v>8694</v>
      </c>
      <c r="C5317" s="57" t="s">
        <v>787</v>
      </c>
      <c r="D5317" s="57" t="s">
        <v>7551</v>
      </c>
      <c r="E5317" s="141" t="s">
        <v>4796</v>
      </c>
      <c r="F5317" s="135"/>
    </row>
    <row r="5318" spans="1:6" s="7" customFormat="1" ht="18" customHeight="1" x14ac:dyDescent="0.25">
      <c r="A5318" s="56" t="s">
        <v>4783</v>
      </c>
      <c r="B5318" s="57" t="s">
        <v>8694</v>
      </c>
      <c r="C5318" s="57" t="s">
        <v>787</v>
      </c>
      <c r="D5318" s="57" t="s">
        <v>7553</v>
      </c>
      <c r="E5318" s="141" t="s">
        <v>4797</v>
      </c>
      <c r="F5318" s="135"/>
    </row>
    <row r="5319" spans="1:6" s="7" customFormat="1" ht="18" customHeight="1" x14ac:dyDescent="0.25">
      <c r="A5319" s="60" t="s">
        <v>4783</v>
      </c>
      <c r="B5319" s="61" t="s">
        <v>8694</v>
      </c>
      <c r="C5319" s="61" t="s">
        <v>787</v>
      </c>
      <c r="D5319" s="61" t="s">
        <v>7555</v>
      </c>
      <c r="E5319" s="146" t="s">
        <v>4798</v>
      </c>
      <c r="F5319" s="135"/>
    </row>
    <row r="5320" spans="1:6" s="7" customFormat="1" ht="18" customHeight="1" x14ac:dyDescent="0.25">
      <c r="A5320" s="58" t="s">
        <v>4783</v>
      </c>
      <c r="B5320" s="59" t="s">
        <v>8694</v>
      </c>
      <c r="C5320" s="59" t="s">
        <v>787</v>
      </c>
      <c r="D5320" s="59" t="s">
        <v>7557</v>
      </c>
      <c r="E5320" s="155" t="s">
        <v>4799</v>
      </c>
      <c r="F5320" s="135"/>
    </row>
    <row r="5321" spans="1:6" s="7" customFormat="1" ht="18" customHeight="1" x14ac:dyDescent="0.25">
      <c r="A5321" s="56" t="s">
        <v>4783</v>
      </c>
      <c r="B5321" s="57" t="s">
        <v>8694</v>
      </c>
      <c r="C5321" s="57" t="s">
        <v>787</v>
      </c>
      <c r="D5321" s="57" t="s">
        <v>7559</v>
      </c>
      <c r="E5321" s="141" t="s">
        <v>4792</v>
      </c>
      <c r="F5321" s="135"/>
    </row>
    <row r="5322" spans="1:6" s="7" customFormat="1" ht="18" customHeight="1" x14ac:dyDescent="0.25">
      <c r="A5322" s="56" t="s">
        <v>4783</v>
      </c>
      <c r="B5322" s="57" t="s">
        <v>8694</v>
      </c>
      <c r="C5322" s="57" t="s">
        <v>787</v>
      </c>
      <c r="D5322" s="57" t="s">
        <v>7561</v>
      </c>
      <c r="E5322" s="141" t="s">
        <v>653</v>
      </c>
      <c r="F5322" s="135"/>
    </row>
    <row r="5323" spans="1:6" s="7" customFormat="1" ht="18" customHeight="1" x14ac:dyDescent="0.25">
      <c r="A5323" s="56" t="s">
        <v>4783</v>
      </c>
      <c r="B5323" s="57" t="s">
        <v>8694</v>
      </c>
      <c r="C5323" s="57" t="s">
        <v>787</v>
      </c>
      <c r="D5323" s="57" t="s">
        <v>7563</v>
      </c>
      <c r="E5323" s="141" t="s">
        <v>476</v>
      </c>
      <c r="F5323" s="135"/>
    </row>
    <row r="5324" spans="1:6" s="7" customFormat="1" ht="18" customHeight="1" x14ac:dyDescent="0.25">
      <c r="A5324" s="56" t="s">
        <v>4783</v>
      </c>
      <c r="B5324" s="57" t="s">
        <v>8694</v>
      </c>
      <c r="C5324" s="57" t="s">
        <v>787</v>
      </c>
      <c r="D5324" s="57" t="s">
        <v>7565</v>
      </c>
      <c r="E5324" s="141" t="s">
        <v>477</v>
      </c>
      <c r="F5324" s="135"/>
    </row>
    <row r="5325" spans="1:6" s="7" customFormat="1" ht="18" customHeight="1" x14ac:dyDescent="0.25">
      <c r="A5325" s="60" t="s">
        <v>4783</v>
      </c>
      <c r="B5325" s="61" t="s">
        <v>8694</v>
      </c>
      <c r="C5325" s="61" t="s">
        <v>787</v>
      </c>
      <c r="D5325" s="61" t="s">
        <v>7567</v>
      </c>
      <c r="E5325" s="159" t="s">
        <v>2956</v>
      </c>
      <c r="F5325" s="135"/>
    </row>
    <row r="5326" spans="1:6" s="7" customFormat="1" ht="18" customHeight="1" x14ac:dyDescent="0.25">
      <c r="A5326" s="58" t="s">
        <v>4783</v>
      </c>
      <c r="B5326" s="59" t="s">
        <v>8694</v>
      </c>
      <c r="C5326" s="59" t="s">
        <v>787</v>
      </c>
      <c r="D5326" s="59" t="s">
        <v>493</v>
      </c>
      <c r="E5326" s="160" t="s">
        <v>9445</v>
      </c>
      <c r="F5326" s="135"/>
    </row>
    <row r="5327" spans="1:6" s="7" customFormat="1" ht="18" customHeight="1" x14ac:dyDescent="0.25">
      <c r="A5327" s="56" t="s">
        <v>4783</v>
      </c>
      <c r="B5327" s="57" t="s">
        <v>8694</v>
      </c>
      <c r="C5327" s="57" t="s">
        <v>787</v>
      </c>
      <c r="D5327" s="57" t="s">
        <v>729</v>
      </c>
      <c r="E5327" s="161" t="s">
        <v>2429</v>
      </c>
      <c r="F5327" s="135"/>
    </row>
    <row r="5328" spans="1:6" s="7" customFormat="1" ht="18" customHeight="1" x14ac:dyDescent="0.25">
      <c r="A5328" s="56" t="s">
        <v>4783</v>
      </c>
      <c r="B5328" s="57" t="s">
        <v>8694</v>
      </c>
      <c r="C5328" s="57" t="s">
        <v>787</v>
      </c>
      <c r="D5328" s="57" t="s">
        <v>1698</v>
      </c>
      <c r="E5328" s="161" t="s">
        <v>7494</v>
      </c>
      <c r="F5328" s="135"/>
    </row>
    <row r="5329" spans="1:6" s="7" customFormat="1" ht="18" customHeight="1" x14ac:dyDescent="0.25">
      <c r="A5329" s="56" t="s">
        <v>4783</v>
      </c>
      <c r="B5329" s="57" t="s">
        <v>8694</v>
      </c>
      <c r="C5329" s="57" t="s">
        <v>787</v>
      </c>
      <c r="D5329" s="57" t="s">
        <v>1700</v>
      </c>
      <c r="E5329" s="161" t="s">
        <v>5720</v>
      </c>
      <c r="F5329" s="135"/>
    </row>
    <row r="5330" spans="1:6" s="7" customFormat="1" ht="18" customHeight="1" x14ac:dyDescent="0.25">
      <c r="A5330" s="56" t="s">
        <v>4783</v>
      </c>
      <c r="B5330" s="57" t="s">
        <v>8694</v>
      </c>
      <c r="C5330" s="57" t="s">
        <v>787</v>
      </c>
      <c r="D5330" s="57" t="s">
        <v>1702</v>
      </c>
      <c r="E5330" s="161" t="s">
        <v>3329</v>
      </c>
      <c r="F5330" s="135"/>
    </row>
    <row r="5331" spans="1:6" s="7" customFormat="1" ht="18" customHeight="1" x14ac:dyDescent="0.25">
      <c r="A5331" s="10" t="s">
        <v>3330</v>
      </c>
      <c r="B5331" s="11">
        <v>0</v>
      </c>
      <c r="C5331" s="11">
        <v>0</v>
      </c>
      <c r="D5331" s="11" t="s">
        <v>9563</v>
      </c>
      <c r="E5331" s="145" t="s">
        <v>3331</v>
      </c>
      <c r="F5331" s="135"/>
    </row>
    <row r="5332" spans="1:6" s="7" customFormat="1" ht="18" customHeight="1" x14ac:dyDescent="0.25">
      <c r="A5332" s="12" t="s">
        <v>3330</v>
      </c>
      <c r="B5332" s="13">
        <v>1</v>
      </c>
      <c r="C5332" s="13">
        <v>0</v>
      </c>
      <c r="D5332" s="13" t="s">
        <v>9563</v>
      </c>
      <c r="E5332" s="140" t="s">
        <v>3332</v>
      </c>
      <c r="F5332" s="135"/>
    </row>
    <row r="5333" spans="1:6" s="7" customFormat="1" ht="18" customHeight="1" x14ac:dyDescent="0.25">
      <c r="A5333" s="14" t="s">
        <v>3330</v>
      </c>
      <c r="B5333" s="15">
        <v>1</v>
      </c>
      <c r="C5333" s="15">
        <v>1</v>
      </c>
      <c r="D5333" s="15" t="s">
        <v>9563</v>
      </c>
      <c r="E5333" s="120" t="s">
        <v>3333</v>
      </c>
      <c r="F5333" s="135"/>
    </row>
    <row r="5334" spans="1:6" s="7" customFormat="1" ht="18" customHeight="1" x14ac:dyDescent="0.25">
      <c r="A5334" s="22" t="s">
        <v>3330</v>
      </c>
      <c r="B5334" s="23" t="s">
        <v>598</v>
      </c>
      <c r="C5334" s="23" t="s">
        <v>598</v>
      </c>
      <c r="D5334" s="23" t="s">
        <v>3002</v>
      </c>
      <c r="E5334" s="146" t="s">
        <v>1094</v>
      </c>
      <c r="F5334" s="135"/>
    </row>
    <row r="5335" spans="1:6" s="7" customFormat="1" ht="18" customHeight="1" x14ac:dyDescent="0.25">
      <c r="A5335" s="16" t="s">
        <v>3330</v>
      </c>
      <c r="B5335" s="17">
        <v>1</v>
      </c>
      <c r="C5335" s="17">
        <v>1</v>
      </c>
      <c r="D5335" s="17" t="s">
        <v>597</v>
      </c>
      <c r="E5335" s="141" t="s">
        <v>321</v>
      </c>
      <c r="F5335" s="135"/>
    </row>
    <row r="5336" spans="1:6" s="7" customFormat="1" ht="18" customHeight="1" x14ac:dyDescent="0.25">
      <c r="A5336" s="16" t="s">
        <v>3330</v>
      </c>
      <c r="B5336" s="17">
        <v>1</v>
      </c>
      <c r="C5336" s="17">
        <v>1</v>
      </c>
      <c r="D5336" s="17" t="s">
        <v>2997</v>
      </c>
      <c r="E5336" s="141" t="s">
        <v>6599</v>
      </c>
      <c r="F5336" s="135"/>
    </row>
    <row r="5337" spans="1:6" s="7" customFormat="1" ht="18" customHeight="1" x14ac:dyDescent="0.25">
      <c r="A5337" s="16" t="s">
        <v>3330</v>
      </c>
      <c r="B5337" s="17">
        <v>1</v>
      </c>
      <c r="C5337" s="17">
        <v>1</v>
      </c>
      <c r="D5337" s="17" t="s">
        <v>3905</v>
      </c>
      <c r="E5337" s="141" t="s">
        <v>8384</v>
      </c>
      <c r="F5337" s="135"/>
    </row>
    <row r="5338" spans="1:6" s="7" customFormat="1" ht="18" customHeight="1" x14ac:dyDescent="0.25">
      <c r="A5338" s="16" t="s">
        <v>3330</v>
      </c>
      <c r="B5338" s="17">
        <v>1</v>
      </c>
      <c r="C5338" s="17">
        <v>1</v>
      </c>
      <c r="D5338" s="17" t="s">
        <v>2117</v>
      </c>
      <c r="E5338" s="141" t="s">
        <v>7236</v>
      </c>
      <c r="F5338" s="135"/>
    </row>
    <row r="5339" spans="1:6" s="7" customFormat="1" ht="18" customHeight="1" x14ac:dyDescent="0.25">
      <c r="A5339" s="16" t="s">
        <v>3330</v>
      </c>
      <c r="B5339" s="17">
        <v>1</v>
      </c>
      <c r="C5339" s="17">
        <v>1</v>
      </c>
      <c r="D5339" s="17" t="s">
        <v>2119</v>
      </c>
      <c r="E5339" s="141" t="s">
        <v>6587</v>
      </c>
      <c r="F5339" s="135"/>
    </row>
    <row r="5340" spans="1:6" s="7" customFormat="1" ht="18" customHeight="1" x14ac:dyDescent="0.25">
      <c r="A5340" s="22" t="s">
        <v>3330</v>
      </c>
      <c r="B5340" s="23" t="s">
        <v>598</v>
      </c>
      <c r="C5340" s="23" t="s">
        <v>598</v>
      </c>
      <c r="D5340" s="23" t="s">
        <v>7388</v>
      </c>
      <c r="E5340" s="146" t="s">
        <v>6588</v>
      </c>
      <c r="F5340" s="135"/>
    </row>
    <row r="5341" spans="1:6" s="7" customFormat="1" ht="18" customHeight="1" x14ac:dyDescent="0.25">
      <c r="A5341" s="16" t="s">
        <v>3330</v>
      </c>
      <c r="B5341" s="17">
        <v>1</v>
      </c>
      <c r="C5341" s="17">
        <v>1</v>
      </c>
      <c r="D5341" s="17" t="s">
        <v>6519</v>
      </c>
      <c r="E5341" s="141" t="s">
        <v>4791</v>
      </c>
      <c r="F5341" s="135"/>
    </row>
    <row r="5342" spans="1:6" s="7" customFormat="1" ht="18" customHeight="1" x14ac:dyDescent="0.25">
      <c r="A5342" s="16" t="s">
        <v>3330</v>
      </c>
      <c r="B5342" s="17">
        <v>1</v>
      </c>
      <c r="C5342" s="17">
        <v>1</v>
      </c>
      <c r="D5342" s="17" t="s">
        <v>6521</v>
      </c>
      <c r="E5342" s="141" t="s">
        <v>2177</v>
      </c>
      <c r="F5342" s="135"/>
    </row>
    <row r="5343" spans="1:6" s="7" customFormat="1" ht="18" customHeight="1" x14ac:dyDescent="0.25">
      <c r="A5343" s="16" t="s">
        <v>3330</v>
      </c>
      <c r="B5343" s="17">
        <v>1</v>
      </c>
      <c r="C5343" s="17">
        <v>1</v>
      </c>
      <c r="D5343" s="17" t="s">
        <v>5653</v>
      </c>
      <c r="E5343" s="141" t="s">
        <v>87</v>
      </c>
      <c r="F5343" s="135"/>
    </row>
    <row r="5344" spans="1:6" s="7" customFormat="1" ht="18" customHeight="1" x14ac:dyDescent="0.25">
      <c r="A5344" s="16" t="s">
        <v>3330</v>
      </c>
      <c r="B5344" s="17">
        <v>1</v>
      </c>
      <c r="C5344" s="17">
        <v>1</v>
      </c>
      <c r="D5344" s="17" t="s">
        <v>4783</v>
      </c>
      <c r="E5344" s="141" t="s">
        <v>88</v>
      </c>
      <c r="F5344" s="135"/>
    </row>
    <row r="5345" spans="1:6" s="7" customFormat="1" ht="18" customHeight="1" x14ac:dyDescent="0.25">
      <c r="A5345" s="16" t="s">
        <v>3330</v>
      </c>
      <c r="B5345" s="17">
        <v>1</v>
      </c>
      <c r="C5345" s="17">
        <v>1</v>
      </c>
      <c r="D5345" s="17" t="s">
        <v>1218</v>
      </c>
      <c r="E5345" s="141" t="s">
        <v>5929</v>
      </c>
      <c r="F5345" s="135"/>
    </row>
    <row r="5346" spans="1:6" s="7" customFormat="1" ht="18" customHeight="1" x14ac:dyDescent="0.25">
      <c r="A5346" s="14" t="s">
        <v>3330</v>
      </c>
      <c r="B5346" s="15">
        <v>1</v>
      </c>
      <c r="C5346" s="15">
        <v>2</v>
      </c>
      <c r="D5346" s="15" t="s">
        <v>9563</v>
      </c>
      <c r="E5346" s="120" t="s">
        <v>5936</v>
      </c>
      <c r="F5346" s="135"/>
    </row>
    <row r="5347" spans="1:6" s="7" customFormat="1" ht="18" customHeight="1" x14ac:dyDescent="0.25">
      <c r="A5347" s="22" t="s">
        <v>3330</v>
      </c>
      <c r="B5347" s="23" t="s">
        <v>598</v>
      </c>
      <c r="C5347" s="23" t="s">
        <v>5218</v>
      </c>
      <c r="D5347" s="23" t="s">
        <v>3002</v>
      </c>
      <c r="E5347" s="146" t="s">
        <v>6823</v>
      </c>
      <c r="F5347" s="135"/>
    </row>
    <row r="5348" spans="1:6" s="7" customFormat="1" ht="18" customHeight="1" x14ac:dyDescent="0.25">
      <c r="A5348" s="16" t="s">
        <v>3330</v>
      </c>
      <c r="B5348" s="17">
        <v>1</v>
      </c>
      <c r="C5348" s="17">
        <v>2</v>
      </c>
      <c r="D5348" s="17" t="s">
        <v>597</v>
      </c>
      <c r="E5348" s="141" t="s">
        <v>6824</v>
      </c>
      <c r="F5348" s="135"/>
    </row>
    <row r="5349" spans="1:6" s="7" customFormat="1" ht="18" customHeight="1" x14ac:dyDescent="0.25">
      <c r="A5349" s="16" t="s">
        <v>3330</v>
      </c>
      <c r="B5349" s="17">
        <v>1</v>
      </c>
      <c r="C5349" s="17">
        <v>2</v>
      </c>
      <c r="D5349" s="17" t="s">
        <v>2997</v>
      </c>
      <c r="E5349" s="141" t="s">
        <v>6825</v>
      </c>
      <c r="F5349" s="135"/>
    </row>
    <row r="5350" spans="1:6" s="7" customFormat="1" ht="18" customHeight="1" x14ac:dyDescent="0.25">
      <c r="A5350" s="16" t="s">
        <v>3330</v>
      </c>
      <c r="B5350" s="17">
        <v>1</v>
      </c>
      <c r="C5350" s="17">
        <v>2</v>
      </c>
      <c r="D5350" s="17" t="s">
        <v>3905</v>
      </c>
      <c r="E5350" s="141" t="s">
        <v>8902</v>
      </c>
      <c r="F5350" s="135"/>
    </row>
    <row r="5351" spans="1:6" s="7" customFormat="1" ht="18" customHeight="1" x14ac:dyDescent="0.25">
      <c r="A5351" s="16" t="s">
        <v>3330</v>
      </c>
      <c r="B5351" s="17">
        <v>1</v>
      </c>
      <c r="C5351" s="17">
        <v>2</v>
      </c>
      <c r="D5351" s="17" t="s">
        <v>2117</v>
      </c>
      <c r="E5351" s="141" t="s">
        <v>8903</v>
      </c>
      <c r="F5351" s="135"/>
    </row>
    <row r="5352" spans="1:6" s="7" customFormat="1" ht="18" customHeight="1" x14ac:dyDescent="0.25">
      <c r="A5352" s="16" t="s">
        <v>3330</v>
      </c>
      <c r="B5352" s="17">
        <v>1</v>
      </c>
      <c r="C5352" s="17">
        <v>2</v>
      </c>
      <c r="D5352" s="17" t="s">
        <v>2119</v>
      </c>
      <c r="E5352" s="141" t="s">
        <v>7997</v>
      </c>
      <c r="F5352" s="135"/>
    </row>
    <row r="5353" spans="1:6" s="7" customFormat="1" ht="18" customHeight="1" x14ac:dyDescent="0.25">
      <c r="A5353" s="22" t="s">
        <v>3330</v>
      </c>
      <c r="B5353" s="23" t="s">
        <v>598</v>
      </c>
      <c r="C5353" s="23" t="s">
        <v>5218</v>
      </c>
      <c r="D5353" s="23" t="s">
        <v>7388</v>
      </c>
      <c r="E5353" s="146" t="s">
        <v>7998</v>
      </c>
      <c r="F5353" s="135"/>
    </row>
    <row r="5354" spans="1:6" s="7" customFormat="1" ht="18" customHeight="1" x14ac:dyDescent="0.25">
      <c r="A5354" s="16" t="s">
        <v>3330</v>
      </c>
      <c r="B5354" s="17">
        <v>1</v>
      </c>
      <c r="C5354" s="17">
        <v>2</v>
      </c>
      <c r="D5354" s="17" t="s">
        <v>6519</v>
      </c>
      <c r="E5354" s="141" t="s">
        <v>7999</v>
      </c>
      <c r="F5354" s="135"/>
    </row>
    <row r="5355" spans="1:6" s="7" customFormat="1" ht="18" customHeight="1" x14ac:dyDescent="0.25">
      <c r="A5355" s="16" t="s">
        <v>3330</v>
      </c>
      <c r="B5355" s="17">
        <v>1</v>
      </c>
      <c r="C5355" s="17">
        <v>2</v>
      </c>
      <c r="D5355" s="17" t="s">
        <v>6521</v>
      </c>
      <c r="E5355" s="141" t="s">
        <v>5346</v>
      </c>
      <c r="F5355" s="135"/>
    </row>
    <row r="5356" spans="1:6" s="7" customFormat="1" ht="18" customHeight="1" x14ac:dyDescent="0.25">
      <c r="A5356" s="16" t="s">
        <v>3330</v>
      </c>
      <c r="B5356" s="17">
        <v>1</v>
      </c>
      <c r="C5356" s="17">
        <v>2</v>
      </c>
      <c r="D5356" s="17" t="s">
        <v>5653</v>
      </c>
      <c r="E5356" s="141" t="s">
        <v>5347</v>
      </c>
      <c r="F5356" s="135"/>
    </row>
    <row r="5357" spans="1:6" s="7" customFormat="1" ht="18" customHeight="1" x14ac:dyDescent="0.25">
      <c r="A5357" s="16" t="s">
        <v>3330</v>
      </c>
      <c r="B5357" s="17">
        <v>1</v>
      </c>
      <c r="C5357" s="17">
        <v>2</v>
      </c>
      <c r="D5357" s="17" t="s">
        <v>4783</v>
      </c>
      <c r="E5357" s="141" t="s">
        <v>9357</v>
      </c>
      <c r="F5357" s="135"/>
    </row>
    <row r="5358" spans="1:6" s="7" customFormat="1" ht="18" customHeight="1" x14ac:dyDescent="0.25">
      <c r="A5358" s="16" t="s">
        <v>3330</v>
      </c>
      <c r="B5358" s="17">
        <v>1</v>
      </c>
      <c r="C5358" s="17">
        <v>2</v>
      </c>
      <c r="D5358" s="17" t="s">
        <v>1218</v>
      </c>
      <c r="E5358" s="141" t="s">
        <v>9358</v>
      </c>
      <c r="F5358" s="135"/>
    </row>
    <row r="5359" spans="1:6" s="7" customFormat="1" ht="18" customHeight="1" x14ac:dyDescent="0.25">
      <c r="A5359" s="14" t="s">
        <v>3330</v>
      </c>
      <c r="B5359" s="15">
        <v>1</v>
      </c>
      <c r="C5359" s="15">
        <v>3</v>
      </c>
      <c r="D5359" s="15" t="s">
        <v>9563</v>
      </c>
      <c r="E5359" s="120" t="s">
        <v>9359</v>
      </c>
      <c r="F5359" s="135"/>
    </row>
    <row r="5360" spans="1:6" s="7" customFormat="1" ht="18" customHeight="1" x14ac:dyDescent="0.25">
      <c r="A5360" s="22" t="s">
        <v>3330</v>
      </c>
      <c r="B5360" s="23" t="s">
        <v>598</v>
      </c>
      <c r="C5360" s="23" t="s">
        <v>8694</v>
      </c>
      <c r="D5360" s="23" t="s">
        <v>3002</v>
      </c>
      <c r="E5360" s="146" t="s">
        <v>9165</v>
      </c>
      <c r="F5360" s="135"/>
    </row>
    <row r="5361" spans="1:6" s="7" customFormat="1" ht="18" customHeight="1" x14ac:dyDescent="0.25">
      <c r="A5361" s="16" t="s">
        <v>3330</v>
      </c>
      <c r="B5361" s="17">
        <v>1</v>
      </c>
      <c r="C5361" s="17">
        <v>3</v>
      </c>
      <c r="D5361" s="17" t="s">
        <v>597</v>
      </c>
      <c r="E5361" s="141" t="s">
        <v>8255</v>
      </c>
      <c r="F5361" s="135"/>
    </row>
    <row r="5362" spans="1:6" s="7" customFormat="1" ht="18" customHeight="1" x14ac:dyDescent="0.25">
      <c r="A5362" s="16" t="s">
        <v>3330</v>
      </c>
      <c r="B5362" s="17">
        <v>1</v>
      </c>
      <c r="C5362" s="17">
        <v>3</v>
      </c>
      <c r="D5362" s="17" t="s">
        <v>2997</v>
      </c>
      <c r="E5362" s="141" t="s">
        <v>8256</v>
      </c>
      <c r="F5362" s="135"/>
    </row>
    <row r="5363" spans="1:6" s="7" customFormat="1" ht="18" customHeight="1" x14ac:dyDescent="0.25">
      <c r="A5363" s="16" t="s">
        <v>3330</v>
      </c>
      <c r="B5363" s="17">
        <v>1</v>
      </c>
      <c r="C5363" s="17">
        <v>3</v>
      </c>
      <c r="D5363" s="17" t="s">
        <v>3905</v>
      </c>
      <c r="E5363" s="141" t="s">
        <v>8257</v>
      </c>
      <c r="F5363" s="135"/>
    </row>
    <row r="5364" spans="1:6" s="7" customFormat="1" ht="18" customHeight="1" x14ac:dyDescent="0.25">
      <c r="A5364" s="16" t="s">
        <v>3330</v>
      </c>
      <c r="B5364" s="17">
        <v>1</v>
      </c>
      <c r="C5364" s="17">
        <v>3</v>
      </c>
      <c r="D5364" s="17" t="s">
        <v>2117</v>
      </c>
      <c r="E5364" s="141" t="s">
        <v>10082</v>
      </c>
      <c r="F5364" s="135"/>
    </row>
    <row r="5365" spans="1:6" s="7" customFormat="1" ht="18" customHeight="1" x14ac:dyDescent="0.25">
      <c r="A5365" s="16" t="s">
        <v>3330</v>
      </c>
      <c r="B5365" s="17">
        <v>1</v>
      </c>
      <c r="C5365" s="17">
        <v>3</v>
      </c>
      <c r="D5365" s="17" t="s">
        <v>2119</v>
      </c>
      <c r="E5365" s="141" t="s">
        <v>10083</v>
      </c>
      <c r="F5365" s="135"/>
    </row>
    <row r="5366" spans="1:6" s="7" customFormat="1" ht="18" customHeight="1" x14ac:dyDescent="0.25">
      <c r="A5366" s="22" t="s">
        <v>3330</v>
      </c>
      <c r="B5366" s="23" t="s">
        <v>598</v>
      </c>
      <c r="C5366" s="23" t="s">
        <v>8694</v>
      </c>
      <c r="D5366" s="23" t="s">
        <v>7388</v>
      </c>
      <c r="E5366" s="146" t="s">
        <v>10084</v>
      </c>
      <c r="F5366" s="135"/>
    </row>
    <row r="5367" spans="1:6" s="7" customFormat="1" ht="18" customHeight="1" x14ac:dyDescent="0.25">
      <c r="A5367" s="16" t="s">
        <v>3330</v>
      </c>
      <c r="B5367" s="17">
        <v>1</v>
      </c>
      <c r="C5367" s="17">
        <v>3</v>
      </c>
      <c r="D5367" s="17" t="s">
        <v>6519</v>
      </c>
      <c r="E5367" s="141" t="s">
        <v>10145</v>
      </c>
      <c r="F5367" s="135"/>
    </row>
    <row r="5368" spans="1:6" s="7" customFormat="1" ht="18" customHeight="1" x14ac:dyDescent="0.25">
      <c r="A5368" s="16" t="s">
        <v>3330</v>
      </c>
      <c r="B5368" s="17">
        <v>1</v>
      </c>
      <c r="C5368" s="17">
        <v>3</v>
      </c>
      <c r="D5368" s="17" t="s">
        <v>6521</v>
      </c>
      <c r="E5368" s="141" t="s">
        <v>9210</v>
      </c>
      <c r="F5368" s="135"/>
    </row>
    <row r="5369" spans="1:6" s="7" customFormat="1" ht="18" customHeight="1" x14ac:dyDescent="0.25">
      <c r="A5369" s="16" t="s">
        <v>3330</v>
      </c>
      <c r="B5369" s="17">
        <v>1</v>
      </c>
      <c r="C5369" s="17">
        <v>3</v>
      </c>
      <c r="D5369" s="17" t="s">
        <v>5653</v>
      </c>
      <c r="E5369" s="141" t="s">
        <v>9848</v>
      </c>
      <c r="F5369" s="135"/>
    </row>
    <row r="5370" spans="1:6" s="7" customFormat="1" ht="18" customHeight="1" x14ac:dyDescent="0.25">
      <c r="A5370" s="16" t="s">
        <v>3330</v>
      </c>
      <c r="B5370" s="17">
        <v>1</v>
      </c>
      <c r="C5370" s="17">
        <v>3</v>
      </c>
      <c r="D5370" s="17" t="s">
        <v>4783</v>
      </c>
      <c r="E5370" s="141" t="s">
        <v>9231</v>
      </c>
      <c r="F5370" s="135"/>
    </row>
    <row r="5371" spans="1:6" s="7" customFormat="1" ht="18" customHeight="1" x14ac:dyDescent="0.25">
      <c r="A5371" s="16" t="s">
        <v>3330</v>
      </c>
      <c r="B5371" s="17">
        <v>1</v>
      </c>
      <c r="C5371" s="17">
        <v>3</v>
      </c>
      <c r="D5371" s="17" t="s">
        <v>1218</v>
      </c>
      <c r="E5371" s="141" t="s">
        <v>8349</v>
      </c>
      <c r="F5371" s="135"/>
    </row>
    <row r="5372" spans="1:6" s="7" customFormat="1" ht="18" customHeight="1" x14ac:dyDescent="0.25">
      <c r="A5372" s="12" t="s">
        <v>3330</v>
      </c>
      <c r="B5372" s="13">
        <v>2</v>
      </c>
      <c r="C5372" s="13">
        <v>0</v>
      </c>
      <c r="D5372" s="13" t="s">
        <v>9563</v>
      </c>
      <c r="E5372" s="140" t="s">
        <v>8350</v>
      </c>
      <c r="F5372" s="135"/>
    </row>
    <row r="5373" spans="1:6" s="7" customFormat="1" ht="18" customHeight="1" x14ac:dyDescent="0.25">
      <c r="A5373" s="14" t="s">
        <v>3330</v>
      </c>
      <c r="B5373" s="15">
        <v>2</v>
      </c>
      <c r="C5373" s="15">
        <v>1</v>
      </c>
      <c r="D5373" s="15" t="s">
        <v>9563</v>
      </c>
      <c r="E5373" s="120" t="s">
        <v>8351</v>
      </c>
      <c r="F5373" s="135"/>
    </row>
    <row r="5374" spans="1:6" s="7" customFormat="1" ht="18" customHeight="1" x14ac:dyDescent="0.25">
      <c r="A5374" s="22" t="s">
        <v>3330</v>
      </c>
      <c r="B5374" s="23" t="s">
        <v>5218</v>
      </c>
      <c r="C5374" s="23" t="s">
        <v>598</v>
      </c>
      <c r="D5374" s="23" t="s">
        <v>3002</v>
      </c>
      <c r="E5374" s="146" t="s">
        <v>8352</v>
      </c>
      <c r="F5374" s="135"/>
    </row>
    <row r="5375" spans="1:6" s="7" customFormat="1" ht="18" customHeight="1" x14ac:dyDescent="0.25">
      <c r="A5375" s="16" t="s">
        <v>3330</v>
      </c>
      <c r="B5375" s="17">
        <v>2</v>
      </c>
      <c r="C5375" s="17">
        <v>1</v>
      </c>
      <c r="D5375" s="17" t="s">
        <v>597</v>
      </c>
      <c r="E5375" s="141" t="s">
        <v>5670</v>
      </c>
      <c r="F5375" s="135"/>
    </row>
    <row r="5376" spans="1:6" s="7" customFormat="1" ht="18" customHeight="1" x14ac:dyDescent="0.25">
      <c r="A5376" s="16" t="s">
        <v>3330</v>
      </c>
      <c r="B5376" s="17">
        <v>2</v>
      </c>
      <c r="C5376" s="17">
        <v>1</v>
      </c>
      <c r="D5376" s="17" t="s">
        <v>2997</v>
      </c>
      <c r="E5376" s="141" t="s">
        <v>1273</v>
      </c>
      <c r="F5376" s="135"/>
    </row>
    <row r="5377" spans="1:6" s="7" customFormat="1" ht="18" customHeight="1" x14ac:dyDescent="0.25">
      <c r="A5377" s="16" t="s">
        <v>3330</v>
      </c>
      <c r="B5377" s="17">
        <v>2</v>
      </c>
      <c r="C5377" s="17">
        <v>1</v>
      </c>
      <c r="D5377" s="17" t="s">
        <v>3905</v>
      </c>
      <c r="E5377" s="141" t="s">
        <v>1274</v>
      </c>
      <c r="F5377" s="135"/>
    </row>
    <row r="5378" spans="1:6" s="7" customFormat="1" ht="18" customHeight="1" x14ac:dyDescent="0.25">
      <c r="A5378" s="16" t="s">
        <v>3330</v>
      </c>
      <c r="B5378" s="17">
        <v>2</v>
      </c>
      <c r="C5378" s="17">
        <v>1</v>
      </c>
      <c r="D5378" s="17" t="s">
        <v>2117</v>
      </c>
      <c r="E5378" s="141" t="s">
        <v>2187</v>
      </c>
      <c r="F5378" s="135"/>
    </row>
    <row r="5379" spans="1:6" s="7" customFormat="1" ht="18" customHeight="1" x14ac:dyDescent="0.25">
      <c r="A5379" s="16" t="s">
        <v>3330</v>
      </c>
      <c r="B5379" s="17">
        <v>2</v>
      </c>
      <c r="C5379" s="17">
        <v>1</v>
      </c>
      <c r="D5379" s="17" t="s">
        <v>2119</v>
      </c>
      <c r="E5379" s="141" t="s">
        <v>2188</v>
      </c>
      <c r="F5379" s="135"/>
    </row>
    <row r="5380" spans="1:6" s="7" customFormat="1" ht="18" customHeight="1" x14ac:dyDescent="0.25">
      <c r="A5380" s="22" t="s">
        <v>3330</v>
      </c>
      <c r="B5380" s="23" t="s">
        <v>5218</v>
      </c>
      <c r="C5380" s="23" t="s">
        <v>598</v>
      </c>
      <c r="D5380" s="23" t="s">
        <v>7388</v>
      </c>
      <c r="E5380" s="146" t="s">
        <v>3069</v>
      </c>
      <c r="F5380" s="135"/>
    </row>
    <row r="5381" spans="1:6" s="7" customFormat="1" ht="18" customHeight="1" x14ac:dyDescent="0.25">
      <c r="A5381" s="16" t="s">
        <v>3330</v>
      </c>
      <c r="B5381" s="17">
        <v>2</v>
      </c>
      <c r="C5381" s="17">
        <v>1</v>
      </c>
      <c r="D5381" s="17" t="s">
        <v>6519</v>
      </c>
      <c r="E5381" s="141" t="s">
        <v>3138</v>
      </c>
      <c r="F5381" s="135"/>
    </row>
    <row r="5382" spans="1:6" s="7" customFormat="1" ht="18" customHeight="1" x14ac:dyDescent="0.25">
      <c r="A5382" s="16" t="s">
        <v>3330</v>
      </c>
      <c r="B5382" s="17">
        <v>2</v>
      </c>
      <c r="C5382" s="17">
        <v>1</v>
      </c>
      <c r="D5382" s="17" t="s">
        <v>6521</v>
      </c>
      <c r="E5382" s="141" t="s">
        <v>5688</v>
      </c>
      <c r="F5382" s="135"/>
    </row>
    <row r="5383" spans="1:6" s="7" customFormat="1" ht="18" customHeight="1" x14ac:dyDescent="0.25">
      <c r="A5383" s="16" t="s">
        <v>3330</v>
      </c>
      <c r="B5383" s="17">
        <v>2</v>
      </c>
      <c r="C5383" s="17">
        <v>1</v>
      </c>
      <c r="D5383" s="17" t="s">
        <v>5653</v>
      </c>
      <c r="E5383" s="141" t="s">
        <v>5689</v>
      </c>
      <c r="F5383" s="135"/>
    </row>
    <row r="5384" spans="1:6" s="7" customFormat="1" ht="18" customHeight="1" x14ac:dyDescent="0.25">
      <c r="A5384" s="16" t="s">
        <v>3330</v>
      </c>
      <c r="B5384" s="17">
        <v>2</v>
      </c>
      <c r="C5384" s="17">
        <v>1</v>
      </c>
      <c r="D5384" s="17" t="s">
        <v>4783</v>
      </c>
      <c r="E5384" s="141" t="s">
        <v>5690</v>
      </c>
      <c r="F5384" s="135"/>
    </row>
    <row r="5385" spans="1:6" s="7" customFormat="1" ht="18" customHeight="1" x14ac:dyDescent="0.25">
      <c r="A5385" s="16" t="s">
        <v>3330</v>
      </c>
      <c r="B5385" s="17">
        <v>2</v>
      </c>
      <c r="C5385" s="17">
        <v>1</v>
      </c>
      <c r="D5385" s="17" t="s">
        <v>1218</v>
      </c>
      <c r="E5385" s="141" t="s">
        <v>5691</v>
      </c>
      <c r="F5385" s="135"/>
    </row>
    <row r="5386" spans="1:6" s="7" customFormat="1" ht="18" customHeight="1" x14ac:dyDescent="0.25">
      <c r="A5386" s="22" t="s">
        <v>3330</v>
      </c>
      <c r="B5386" s="23" t="s">
        <v>5218</v>
      </c>
      <c r="C5386" s="23" t="s">
        <v>598</v>
      </c>
      <c r="D5386" s="23" t="s">
        <v>1220</v>
      </c>
      <c r="E5386" s="146" t="s">
        <v>5692</v>
      </c>
      <c r="F5386" s="135"/>
    </row>
    <row r="5387" spans="1:6" s="7" customFormat="1" ht="18" customHeight="1" x14ac:dyDescent="0.25">
      <c r="A5387" s="16" t="s">
        <v>3330</v>
      </c>
      <c r="B5387" s="17">
        <v>2</v>
      </c>
      <c r="C5387" s="17">
        <v>1</v>
      </c>
      <c r="D5387" s="17" t="s">
        <v>3907</v>
      </c>
      <c r="E5387" s="141" t="s">
        <v>5697</v>
      </c>
      <c r="F5387" s="135"/>
    </row>
    <row r="5388" spans="1:6" s="7" customFormat="1" ht="18" customHeight="1" x14ac:dyDescent="0.25">
      <c r="A5388" s="16" t="s">
        <v>3330</v>
      </c>
      <c r="B5388" s="17">
        <v>2</v>
      </c>
      <c r="C5388" s="17">
        <v>1</v>
      </c>
      <c r="D5388" s="17" t="s">
        <v>3909</v>
      </c>
      <c r="E5388" s="141" t="s">
        <v>1269</v>
      </c>
      <c r="F5388" s="135"/>
    </row>
    <row r="5389" spans="1:6" s="7" customFormat="1" ht="18" customHeight="1" x14ac:dyDescent="0.25">
      <c r="A5389" s="16" t="s">
        <v>3330</v>
      </c>
      <c r="B5389" s="17">
        <v>2</v>
      </c>
      <c r="C5389" s="17">
        <v>1</v>
      </c>
      <c r="D5389" s="17" t="s">
        <v>3911</v>
      </c>
      <c r="E5389" s="141" t="s">
        <v>1519</v>
      </c>
      <c r="F5389" s="135"/>
    </row>
    <row r="5390" spans="1:6" s="7" customFormat="1" ht="18" customHeight="1" x14ac:dyDescent="0.25">
      <c r="A5390" s="16" t="s">
        <v>3330</v>
      </c>
      <c r="B5390" s="17">
        <v>2</v>
      </c>
      <c r="C5390" s="17">
        <v>1</v>
      </c>
      <c r="D5390" s="17" t="s">
        <v>3913</v>
      </c>
      <c r="E5390" s="141" t="s">
        <v>2421</v>
      </c>
      <c r="F5390" s="135"/>
    </row>
    <row r="5391" spans="1:6" s="7" customFormat="1" ht="18" customHeight="1" x14ac:dyDescent="0.25">
      <c r="A5391" s="16" t="s">
        <v>3330</v>
      </c>
      <c r="B5391" s="17">
        <v>2</v>
      </c>
      <c r="C5391" s="17">
        <v>1</v>
      </c>
      <c r="D5391" s="17" t="s">
        <v>9833</v>
      </c>
      <c r="E5391" s="141" t="s">
        <v>3312</v>
      </c>
      <c r="F5391" s="135"/>
    </row>
    <row r="5392" spans="1:6" s="7" customFormat="1" ht="18" customHeight="1" x14ac:dyDescent="0.25">
      <c r="A5392" s="14" t="s">
        <v>3330</v>
      </c>
      <c r="B5392" s="15">
        <v>2</v>
      </c>
      <c r="C5392" s="15">
        <v>2</v>
      </c>
      <c r="D5392" s="15" t="s">
        <v>9563</v>
      </c>
      <c r="E5392" s="120" t="s">
        <v>3313</v>
      </c>
      <c r="F5392" s="135"/>
    </row>
    <row r="5393" spans="1:6" s="7" customFormat="1" ht="18" customHeight="1" x14ac:dyDescent="0.25">
      <c r="A5393" s="22" t="s">
        <v>3330</v>
      </c>
      <c r="B5393" s="23" t="s">
        <v>5218</v>
      </c>
      <c r="C5393" s="23" t="s">
        <v>5218</v>
      </c>
      <c r="D5393" s="23" t="s">
        <v>3002</v>
      </c>
      <c r="E5393" s="146" t="s">
        <v>3314</v>
      </c>
      <c r="F5393" s="135"/>
    </row>
    <row r="5394" spans="1:6" s="7" customFormat="1" ht="18" customHeight="1" x14ac:dyDescent="0.25">
      <c r="A5394" s="16" t="s">
        <v>3330</v>
      </c>
      <c r="B5394" s="17">
        <v>2</v>
      </c>
      <c r="C5394" s="17">
        <v>2</v>
      </c>
      <c r="D5394" s="17" t="s">
        <v>597</v>
      </c>
      <c r="E5394" s="141" t="s">
        <v>3980</v>
      </c>
      <c r="F5394" s="135"/>
    </row>
    <row r="5395" spans="1:6" s="7" customFormat="1" ht="18" customHeight="1" x14ac:dyDescent="0.25">
      <c r="A5395" s="16" t="s">
        <v>3330</v>
      </c>
      <c r="B5395" s="17">
        <v>2</v>
      </c>
      <c r="C5395" s="17">
        <v>2</v>
      </c>
      <c r="D5395" s="17" t="s">
        <v>2997</v>
      </c>
      <c r="E5395" s="141" t="s">
        <v>5698</v>
      </c>
      <c r="F5395" s="135"/>
    </row>
    <row r="5396" spans="1:6" s="7" customFormat="1" ht="18" customHeight="1" x14ac:dyDescent="0.25">
      <c r="A5396" s="16" t="s">
        <v>3330</v>
      </c>
      <c r="B5396" s="17">
        <v>2</v>
      </c>
      <c r="C5396" s="17">
        <v>2</v>
      </c>
      <c r="D5396" s="17" t="s">
        <v>3905</v>
      </c>
      <c r="E5396" s="141" t="s">
        <v>4298</v>
      </c>
      <c r="F5396" s="135"/>
    </row>
    <row r="5397" spans="1:6" s="7" customFormat="1" ht="18" customHeight="1" x14ac:dyDescent="0.25">
      <c r="A5397" s="16" t="s">
        <v>3330</v>
      </c>
      <c r="B5397" s="17">
        <v>2</v>
      </c>
      <c r="C5397" s="17">
        <v>2</v>
      </c>
      <c r="D5397" s="17" t="s">
        <v>2117</v>
      </c>
      <c r="E5397" s="141" t="s">
        <v>4293</v>
      </c>
      <c r="F5397" s="135"/>
    </row>
    <row r="5398" spans="1:6" s="7" customFormat="1" ht="18" customHeight="1" x14ac:dyDescent="0.25">
      <c r="A5398" s="16" t="s">
        <v>3330</v>
      </c>
      <c r="B5398" s="17">
        <v>2</v>
      </c>
      <c r="C5398" s="17">
        <v>2</v>
      </c>
      <c r="D5398" s="17" t="s">
        <v>2119</v>
      </c>
      <c r="E5398" s="141" t="s">
        <v>4294</v>
      </c>
      <c r="F5398" s="135"/>
    </row>
    <row r="5399" spans="1:6" s="7" customFormat="1" ht="18" customHeight="1" x14ac:dyDescent="0.25">
      <c r="A5399" s="22" t="s">
        <v>3330</v>
      </c>
      <c r="B5399" s="23" t="s">
        <v>5218</v>
      </c>
      <c r="C5399" s="23" t="s">
        <v>5218</v>
      </c>
      <c r="D5399" s="23" t="s">
        <v>7388</v>
      </c>
      <c r="E5399" s="146" t="s">
        <v>4295</v>
      </c>
      <c r="F5399" s="135"/>
    </row>
    <row r="5400" spans="1:6" s="7" customFormat="1" ht="18" customHeight="1" x14ac:dyDescent="0.25">
      <c r="A5400" s="16" t="s">
        <v>3330</v>
      </c>
      <c r="B5400" s="17">
        <v>2</v>
      </c>
      <c r="C5400" s="17">
        <v>2</v>
      </c>
      <c r="D5400" s="17" t="s">
        <v>6519</v>
      </c>
      <c r="E5400" s="141" t="s">
        <v>4296</v>
      </c>
      <c r="F5400" s="135"/>
    </row>
    <row r="5401" spans="1:6" s="7" customFormat="1" ht="18" customHeight="1" x14ac:dyDescent="0.25">
      <c r="A5401" s="16" t="s">
        <v>3330</v>
      </c>
      <c r="B5401" s="17">
        <v>2</v>
      </c>
      <c r="C5401" s="17">
        <v>2</v>
      </c>
      <c r="D5401" s="17" t="s">
        <v>6521</v>
      </c>
      <c r="E5401" s="141" t="s">
        <v>4297</v>
      </c>
      <c r="F5401" s="135"/>
    </row>
    <row r="5402" spans="1:6" s="7" customFormat="1" ht="18" customHeight="1" x14ac:dyDescent="0.25">
      <c r="A5402" s="16" t="s">
        <v>3330</v>
      </c>
      <c r="B5402" s="17">
        <v>2</v>
      </c>
      <c r="C5402" s="17">
        <v>2</v>
      </c>
      <c r="D5402" s="17" t="s">
        <v>5653</v>
      </c>
      <c r="E5402" s="141" t="s">
        <v>3377</v>
      </c>
      <c r="F5402" s="135"/>
    </row>
    <row r="5403" spans="1:6" s="7" customFormat="1" ht="18" customHeight="1" x14ac:dyDescent="0.25">
      <c r="A5403" s="16" t="s">
        <v>3330</v>
      </c>
      <c r="B5403" s="17">
        <v>2</v>
      </c>
      <c r="C5403" s="17">
        <v>2</v>
      </c>
      <c r="D5403" s="17" t="s">
        <v>4783</v>
      </c>
      <c r="E5403" s="141" t="s">
        <v>3378</v>
      </c>
      <c r="F5403" s="135"/>
    </row>
    <row r="5404" spans="1:6" s="7" customFormat="1" ht="18" customHeight="1" x14ac:dyDescent="0.25">
      <c r="A5404" s="16" t="s">
        <v>3330</v>
      </c>
      <c r="B5404" s="17">
        <v>2</v>
      </c>
      <c r="C5404" s="17">
        <v>2</v>
      </c>
      <c r="D5404" s="17" t="s">
        <v>1218</v>
      </c>
      <c r="E5404" s="141" t="s">
        <v>3379</v>
      </c>
      <c r="F5404" s="135"/>
    </row>
    <row r="5405" spans="1:6" s="7" customFormat="1" ht="18" customHeight="1" x14ac:dyDescent="0.25">
      <c r="A5405" s="22" t="s">
        <v>3330</v>
      </c>
      <c r="B5405" s="23" t="s">
        <v>5218</v>
      </c>
      <c r="C5405" s="23" t="s">
        <v>5218</v>
      </c>
      <c r="D5405" s="23" t="s">
        <v>1220</v>
      </c>
      <c r="E5405" s="146" t="s">
        <v>3380</v>
      </c>
      <c r="F5405" s="135"/>
    </row>
    <row r="5406" spans="1:6" s="7" customFormat="1" ht="18" customHeight="1" x14ac:dyDescent="0.25">
      <c r="A5406" s="16" t="s">
        <v>3330</v>
      </c>
      <c r="B5406" s="17">
        <v>2</v>
      </c>
      <c r="C5406" s="17">
        <v>2</v>
      </c>
      <c r="D5406" s="17" t="s">
        <v>3907</v>
      </c>
      <c r="E5406" s="141" t="s">
        <v>4042</v>
      </c>
      <c r="F5406" s="135"/>
    </row>
    <row r="5407" spans="1:6" s="7" customFormat="1" ht="18" customHeight="1" x14ac:dyDescent="0.25">
      <c r="A5407" s="16" t="s">
        <v>3330</v>
      </c>
      <c r="B5407" s="17">
        <v>2</v>
      </c>
      <c r="C5407" s="17">
        <v>2</v>
      </c>
      <c r="D5407" s="17" t="s">
        <v>3909</v>
      </c>
      <c r="E5407" s="141" t="s">
        <v>3370</v>
      </c>
      <c r="F5407" s="135"/>
    </row>
    <row r="5408" spans="1:6" s="7" customFormat="1" ht="18" customHeight="1" x14ac:dyDescent="0.25">
      <c r="A5408" s="16" t="s">
        <v>3330</v>
      </c>
      <c r="B5408" s="17">
        <v>2</v>
      </c>
      <c r="C5408" s="17">
        <v>2</v>
      </c>
      <c r="D5408" s="17" t="s">
        <v>3911</v>
      </c>
      <c r="E5408" s="141" t="s">
        <v>380</v>
      </c>
      <c r="F5408" s="135"/>
    </row>
    <row r="5409" spans="1:6" s="7" customFormat="1" ht="18" customHeight="1" x14ac:dyDescent="0.25">
      <c r="A5409" s="16" t="s">
        <v>3330</v>
      </c>
      <c r="B5409" s="17">
        <v>2</v>
      </c>
      <c r="C5409" s="17">
        <v>2</v>
      </c>
      <c r="D5409" s="17" t="s">
        <v>3913</v>
      </c>
      <c r="E5409" s="141" t="s">
        <v>326</v>
      </c>
      <c r="F5409" s="135"/>
    </row>
    <row r="5410" spans="1:6" s="7" customFormat="1" ht="18" customHeight="1" x14ac:dyDescent="0.25">
      <c r="A5410" s="16" t="s">
        <v>3330</v>
      </c>
      <c r="B5410" s="17">
        <v>2</v>
      </c>
      <c r="C5410" s="17">
        <v>2</v>
      </c>
      <c r="D5410" s="17" t="s">
        <v>9833</v>
      </c>
      <c r="E5410" s="141" t="s">
        <v>327</v>
      </c>
      <c r="F5410" s="135"/>
    </row>
    <row r="5411" spans="1:6" s="7" customFormat="1" ht="18" customHeight="1" x14ac:dyDescent="0.25">
      <c r="A5411" s="14" t="s">
        <v>3330</v>
      </c>
      <c r="B5411" s="15">
        <v>2</v>
      </c>
      <c r="C5411" s="15">
        <v>3</v>
      </c>
      <c r="D5411" s="15" t="s">
        <v>9563</v>
      </c>
      <c r="E5411" s="120" t="s">
        <v>328</v>
      </c>
      <c r="F5411" s="135"/>
    </row>
    <row r="5412" spans="1:6" s="7" customFormat="1" ht="18" customHeight="1" x14ac:dyDescent="0.25">
      <c r="A5412" s="22" t="s">
        <v>3330</v>
      </c>
      <c r="B5412" s="23">
        <v>2</v>
      </c>
      <c r="C5412" s="23">
        <v>3</v>
      </c>
      <c r="D5412" s="23">
        <v>10</v>
      </c>
      <c r="E5412" s="146" t="s">
        <v>1338</v>
      </c>
      <c r="F5412" s="135"/>
    </row>
    <row r="5413" spans="1:6" s="7" customFormat="1" ht="18" customHeight="1" x14ac:dyDescent="0.25">
      <c r="A5413" s="16" t="s">
        <v>3330</v>
      </c>
      <c r="B5413" s="17">
        <v>2</v>
      </c>
      <c r="C5413" s="17">
        <v>3</v>
      </c>
      <c r="D5413" s="17">
        <v>11</v>
      </c>
      <c r="E5413" s="141" t="s">
        <v>1339</v>
      </c>
      <c r="F5413" s="135"/>
    </row>
    <row r="5414" spans="1:6" s="7" customFormat="1" ht="18" customHeight="1" x14ac:dyDescent="0.25">
      <c r="A5414" s="16" t="s">
        <v>3330</v>
      </c>
      <c r="B5414" s="17">
        <v>2</v>
      </c>
      <c r="C5414" s="17">
        <v>3</v>
      </c>
      <c r="D5414" s="17">
        <v>12</v>
      </c>
      <c r="E5414" s="141" t="s">
        <v>9621</v>
      </c>
      <c r="F5414" s="135"/>
    </row>
    <row r="5415" spans="1:6" s="7" customFormat="1" ht="18" customHeight="1" x14ac:dyDescent="0.25">
      <c r="A5415" s="16" t="s">
        <v>3330</v>
      </c>
      <c r="B5415" s="17">
        <v>2</v>
      </c>
      <c r="C5415" s="17">
        <v>3</v>
      </c>
      <c r="D5415" s="17">
        <v>13</v>
      </c>
      <c r="E5415" s="141" t="s">
        <v>9622</v>
      </c>
      <c r="F5415" s="135"/>
    </row>
    <row r="5416" spans="1:6" s="7" customFormat="1" ht="18" customHeight="1" x14ac:dyDescent="0.25">
      <c r="A5416" s="16" t="s">
        <v>3330</v>
      </c>
      <c r="B5416" s="17">
        <v>2</v>
      </c>
      <c r="C5416" s="17">
        <v>3</v>
      </c>
      <c r="D5416" s="17">
        <v>14</v>
      </c>
      <c r="E5416" s="141" t="s">
        <v>9459</v>
      </c>
      <c r="F5416" s="135"/>
    </row>
    <row r="5417" spans="1:6" s="7" customFormat="1" ht="18" customHeight="1" x14ac:dyDescent="0.25">
      <c r="A5417" s="16" t="s">
        <v>3330</v>
      </c>
      <c r="B5417" s="17">
        <v>2</v>
      </c>
      <c r="C5417" s="17">
        <v>3</v>
      </c>
      <c r="D5417" s="17">
        <v>19</v>
      </c>
      <c r="E5417" s="141" t="s">
        <v>9460</v>
      </c>
      <c r="F5417" s="135"/>
    </row>
    <row r="5418" spans="1:6" s="7" customFormat="1" ht="18" customHeight="1" x14ac:dyDescent="0.25">
      <c r="A5418" s="22" t="s">
        <v>3330</v>
      </c>
      <c r="B5418" s="23">
        <v>2</v>
      </c>
      <c r="C5418" s="23">
        <v>3</v>
      </c>
      <c r="D5418" s="23" t="s">
        <v>7388</v>
      </c>
      <c r="E5418" s="146" t="s">
        <v>972</v>
      </c>
      <c r="F5418" s="135"/>
    </row>
    <row r="5419" spans="1:6" s="7" customFormat="1" ht="18" customHeight="1" x14ac:dyDescent="0.25">
      <c r="A5419" s="16" t="s">
        <v>3330</v>
      </c>
      <c r="B5419" s="17">
        <v>2</v>
      </c>
      <c r="C5419" s="17">
        <v>3</v>
      </c>
      <c r="D5419" s="17">
        <v>21</v>
      </c>
      <c r="E5419" s="141" t="s">
        <v>9461</v>
      </c>
      <c r="F5419" s="135"/>
    </row>
    <row r="5420" spans="1:6" s="7" customFormat="1" ht="18" customHeight="1" x14ac:dyDescent="0.25">
      <c r="A5420" s="16" t="s">
        <v>3330</v>
      </c>
      <c r="B5420" s="17">
        <v>2</v>
      </c>
      <c r="C5420" s="17">
        <v>3</v>
      </c>
      <c r="D5420" s="17">
        <v>22</v>
      </c>
      <c r="E5420" s="141" t="s">
        <v>381</v>
      </c>
      <c r="F5420" s="135"/>
    </row>
    <row r="5421" spans="1:6" s="7" customFormat="1" ht="18" customHeight="1" x14ac:dyDescent="0.25">
      <c r="A5421" s="16" t="s">
        <v>3330</v>
      </c>
      <c r="B5421" s="17">
        <v>2</v>
      </c>
      <c r="C5421" s="17">
        <v>3</v>
      </c>
      <c r="D5421" s="17">
        <v>23</v>
      </c>
      <c r="E5421" s="141" t="s">
        <v>382</v>
      </c>
      <c r="F5421" s="135"/>
    </row>
    <row r="5422" spans="1:6" s="7" customFormat="1" ht="18" customHeight="1" x14ac:dyDescent="0.25">
      <c r="A5422" s="16" t="s">
        <v>3330</v>
      </c>
      <c r="B5422" s="17">
        <v>2</v>
      </c>
      <c r="C5422" s="17">
        <v>3</v>
      </c>
      <c r="D5422" s="17">
        <v>24</v>
      </c>
      <c r="E5422" s="141" t="s">
        <v>4017</v>
      </c>
      <c r="F5422" s="135"/>
    </row>
    <row r="5423" spans="1:6" s="7" customFormat="1" ht="18" customHeight="1" x14ac:dyDescent="0.25">
      <c r="A5423" s="16" t="s">
        <v>3330</v>
      </c>
      <c r="B5423" s="17">
        <v>2</v>
      </c>
      <c r="C5423" s="17">
        <v>3</v>
      </c>
      <c r="D5423" s="17">
        <v>29</v>
      </c>
      <c r="E5423" s="141" t="s">
        <v>4018</v>
      </c>
      <c r="F5423" s="135"/>
    </row>
    <row r="5424" spans="1:6" s="7" customFormat="1" ht="18" customHeight="1" x14ac:dyDescent="0.25">
      <c r="A5424" s="22" t="s">
        <v>3330</v>
      </c>
      <c r="B5424" s="23">
        <v>2</v>
      </c>
      <c r="C5424" s="23">
        <v>3</v>
      </c>
      <c r="D5424" s="23" t="s">
        <v>1220</v>
      </c>
      <c r="E5424" s="146" t="s">
        <v>973</v>
      </c>
      <c r="F5424" s="135"/>
    </row>
    <row r="5425" spans="1:6" s="7" customFormat="1" ht="18" customHeight="1" x14ac:dyDescent="0.25">
      <c r="A5425" s="16" t="s">
        <v>3330</v>
      </c>
      <c r="B5425" s="17">
        <v>2</v>
      </c>
      <c r="C5425" s="17">
        <v>3</v>
      </c>
      <c r="D5425" s="17">
        <v>31</v>
      </c>
      <c r="E5425" s="141" t="s">
        <v>4019</v>
      </c>
      <c r="F5425" s="135"/>
    </row>
    <row r="5426" spans="1:6" s="7" customFormat="1" ht="18" customHeight="1" x14ac:dyDescent="0.25">
      <c r="A5426" s="16" t="s">
        <v>3330</v>
      </c>
      <c r="B5426" s="17">
        <v>2</v>
      </c>
      <c r="C5426" s="17">
        <v>3</v>
      </c>
      <c r="D5426" s="17">
        <v>32</v>
      </c>
      <c r="E5426" s="141" t="s">
        <v>806</v>
      </c>
      <c r="F5426" s="135"/>
    </row>
    <row r="5427" spans="1:6" s="7" customFormat="1" ht="18" customHeight="1" x14ac:dyDescent="0.25">
      <c r="A5427" s="16" t="s">
        <v>3330</v>
      </c>
      <c r="B5427" s="17">
        <v>2</v>
      </c>
      <c r="C5427" s="17">
        <v>3</v>
      </c>
      <c r="D5427" s="17">
        <v>33</v>
      </c>
      <c r="E5427" s="141" t="s">
        <v>807</v>
      </c>
      <c r="F5427" s="135"/>
    </row>
    <row r="5428" spans="1:6" s="7" customFormat="1" ht="18" customHeight="1" x14ac:dyDescent="0.25">
      <c r="A5428" s="16" t="s">
        <v>3330</v>
      </c>
      <c r="B5428" s="17">
        <v>2</v>
      </c>
      <c r="C5428" s="17">
        <v>3</v>
      </c>
      <c r="D5428" s="17">
        <v>34</v>
      </c>
      <c r="E5428" s="141" t="s">
        <v>808</v>
      </c>
      <c r="F5428" s="135"/>
    </row>
    <row r="5429" spans="1:6" s="7" customFormat="1" ht="18" customHeight="1" x14ac:dyDescent="0.25">
      <c r="A5429" s="16" t="s">
        <v>3330</v>
      </c>
      <c r="B5429" s="17">
        <v>2</v>
      </c>
      <c r="C5429" s="17">
        <v>3</v>
      </c>
      <c r="D5429" s="17">
        <v>39</v>
      </c>
      <c r="E5429" s="141" t="s">
        <v>4957</v>
      </c>
      <c r="F5429" s="135"/>
    </row>
    <row r="5430" spans="1:6" s="7" customFormat="1" ht="18" customHeight="1" x14ac:dyDescent="0.25">
      <c r="A5430" s="22" t="s">
        <v>3330</v>
      </c>
      <c r="B5430" s="23">
        <v>2</v>
      </c>
      <c r="C5430" s="23">
        <v>3</v>
      </c>
      <c r="D5430" s="23" t="s">
        <v>9835</v>
      </c>
      <c r="E5430" s="146" t="s">
        <v>4958</v>
      </c>
      <c r="F5430" s="135"/>
    </row>
    <row r="5431" spans="1:6" s="7" customFormat="1" ht="18" customHeight="1" x14ac:dyDescent="0.25">
      <c r="A5431" s="16" t="s">
        <v>3330</v>
      </c>
      <c r="B5431" s="17">
        <v>2</v>
      </c>
      <c r="C5431" s="17">
        <v>3</v>
      </c>
      <c r="D5431" s="17" t="s">
        <v>9837</v>
      </c>
      <c r="E5431" s="141" t="s">
        <v>4082</v>
      </c>
      <c r="F5431" s="135"/>
    </row>
    <row r="5432" spans="1:6" s="7" customFormat="1" ht="18" customHeight="1" x14ac:dyDescent="0.25">
      <c r="A5432" s="16" t="s">
        <v>3330</v>
      </c>
      <c r="B5432" s="17">
        <v>2</v>
      </c>
      <c r="C5432" s="17">
        <v>3</v>
      </c>
      <c r="D5432" s="17" t="s">
        <v>9164</v>
      </c>
      <c r="E5432" s="141" t="s">
        <v>4083</v>
      </c>
      <c r="F5432" s="135"/>
    </row>
    <row r="5433" spans="1:6" s="7" customFormat="1" ht="18" customHeight="1" x14ac:dyDescent="0.25">
      <c r="A5433" s="16" t="s">
        <v>3330</v>
      </c>
      <c r="B5433" s="17">
        <v>2</v>
      </c>
      <c r="C5433" s="17">
        <v>3</v>
      </c>
      <c r="D5433" s="17" t="s">
        <v>3056</v>
      </c>
      <c r="E5433" s="141" t="s">
        <v>4084</v>
      </c>
      <c r="F5433" s="135"/>
    </row>
    <row r="5434" spans="1:6" s="7" customFormat="1" ht="18" customHeight="1" x14ac:dyDescent="0.25">
      <c r="A5434" s="16" t="s">
        <v>3330</v>
      </c>
      <c r="B5434" s="17">
        <v>2</v>
      </c>
      <c r="C5434" s="17">
        <v>3</v>
      </c>
      <c r="D5434" s="17" t="s">
        <v>7349</v>
      </c>
      <c r="E5434" s="141" t="s">
        <v>4140</v>
      </c>
      <c r="F5434" s="135"/>
    </row>
    <row r="5435" spans="1:6" s="7" customFormat="1" ht="18" customHeight="1" x14ac:dyDescent="0.25">
      <c r="A5435" s="16" t="s">
        <v>3330</v>
      </c>
      <c r="B5435" s="17">
        <v>2</v>
      </c>
      <c r="C5435" s="17">
        <v>3</v>
      </c>
      <c r="D5435" s="17" t="s">
        <v>7954</v>
      </c>
      <c r="E5435" s="141" t="s">
        <v>7659</v>
      </c>
      <c r="F5435" s="135"/>
    </row>
    <row r="5436" spans="1:6" s="7" customFormat="1" ht="18" customHeight="1" x14ac:dyDescent="0.25">
      <c r="A5436" s="22" t="s">
        <v>3330</v>
      </c>
      <c r="B5436" s="23">
        <v>2</v>
      </c>
      <c r="C5436" s="23">
        <v>3</v>
      </c>
      <c r="D5436" s="23" t="s">
        <v>7956</v>
      </c>
      <c r="E5436" s="146" t="s">
        <v>974</v>
      </c>
      <c r="F5436" s="135"/>
    </row>
    <row r="5437" spans="1:6" s="7" customFormat="1" ht="18" customHeight="1" x14ac:dyDescent="0.25">
      <c r="A5437" s="16" t="s">
        <v>3330</v>
      </c>
      <c r="B5437" s="17">
        <v>2</v>
      </c>
      <c r="C5437" s="17">
        <v>3</v>
      </c>
      <c r="D5437" s="17" t="s">
        <v>7068</v>
      </c>
      <c r="E5437" s="141" t="s">
        <v>7660</v>
      </c>
      <c r="F5437" s="135"/>
    </row>
    <row r="5438" spans="1:6" s="7" customFormat="1" ht="18" customHeight="1" x14ac:dyDescent="0.25">
      <c r="A5438" s="16" t="s">
        <v>3330</v>
      </c>
      <c r="B5438" s="17">
        <v>2</v>
      </c>
      <c r="C5438" s="17">
        <v>3</v>
      </c>
      <c r="D5438" s="17" t="s">
        <v>7070</v>
      </c>
      <c r="E5438" s="141" t="s">
        <v>7661</v>
      </c>
      <c r="F5438" s="135"/>
    </row>
    <row r="5439" spans="1:6" s="7" customFormat="1" ht="18" customHeight="1" x14ac:dyDescent="0.25">
      <c r="A5439" s="16" t="s">
        <v>3330</v>
      </c>
      <c r="B5439" s="17">
        <v>2</v>
      </c>
      <c r="C5439" s="17">
        <v>3</v>
      </c>
      <c r="D5439" s="17" t="s">
        <v>5612</v>
      </c>
      <c r="E5439" s="141" t="s">
        <v>3480</v>
      </c>
      <c r="F5439" s="135"/>
    </row>
    <row r="5440" spans="1:6" s="7" customFormat="1" ht="18" customHeight="1" x14ac:dyDescent="0.25">
      <c r="A5440" s="16" t="s">
        <v>3330</v>
      </c>
      <c r="B5440" s="17">
        <v>2</v>
      </c>
      <c r="C5440" s="17">
        <v>3</v>
      </c>
      <c r="D5440" s="17" t="s">
        <v>7551</v>
      </c>
      <c r="E5440" s="141" t="s">
        <v>7666</v>
      </c>
      <c r="F5440" s="135"/>
    </row>
    <row r="5441" spans="1:6" s="7" customFormat="1" ht="18" customHeight="1" x14ac:dyDescent="0.25">
      <c r="A5441" s="16" t="s">
        <v>3330</v>
      </c>
      <c r="B5441" s="17">
        <v>2</v>
      </c>
      <c r="C5441" s="17">
        <v>3</v>
      </c>
      <c r="D5441" s="17" t="s">
        <v>7553</v>
      </c>
      <c r="E5441" s="141" t="s">
        <v>5902</v>
      </c>
      <c r="F5441" s="135"/>
    </row>
    <row r="5442" spans="1:6" s="7" customFormat="1" ht="18" customHeight="1" x14ac:dyDescent="0.25">
      <c r="A5442" s="22" t="s">
        <v>3330</v>
      </c>
      <c r="B5442" s="23">
        <v>2</v>
      </c>
      <c r="C5442" s="23">
        <v>3</v>
      </c>
      <c r="D5442" s="23" t="s">
        <v>7555</v>
      </c>
      <c r="E5442" s="146" t="s">
        <v>2424</v>
      </c>
      <c r="F5442" s="135"/>
    </row>
    <row r="5443" spans="1:6" s="7" customFormat="1" ht="18" customHeight="1" x14ac:dyDescent="0.25">
      <c r="A5443" s="16" t="s">
        <v>3330</v>
      </c>
      <c r="B5443" s="17">
        <v>2</v>
      </c>
      <c r="C5443" s="17">
        <v>3</v>
      </c>
      <c r="D5443" s="17" t="s">
        <v>7557</v>
      </c>
      <c r="E5443" s="141" t="s">
        <v>5903</v>
      </c>
      <c r="F5443" s="135"/>
    </row>
    <row r="5444" spans="1:6" s="7" customFormat="1" ht="18" customHeight="1" x14ac:dyDescent="0.25">
      <c r="A5444" s="16" t="s">
        <v>3330</v>
      </c>
      <c r="B5444" s="17">
        <v>2</v>
      </c>
      <c r="C5444" s="17">
        <v>3</v>
      </c>
      <c r="D5444" s="17" t="s">
        <v>7559</v>
      </c>
      <c r="E5444" s="141" t="s">
        <v>5904</v>
      </c>
      <c r="F5444" s="135"/>
    </row>
    <row r="5445" spans="1:6" s="7" customFormat="1" ht="18" customHeight="1" x14ac:dyDescent="0.25">
      <c r="A5445" s="16" t="s">
        <v>3330</v>
      </c>
      <c r="B5445" s="17">
        <v>2</v>
      </c>
      <c r="C5445" s="17">
        <v>3</v>
      </c>
      <c r="D5445" s="17" t="s">
        <v>7561</v>
      </c>
      <c r="E5445" s="141" t="s">
        <v>5905</v>
      </c>
      <c r="F5445" s="135"/>
    </row>
    <row r="5446" spans="1:6" s="7" customFormat="1" ht="18" customHeight="1" x14ac:dyDescent="0.25">
      <c r="A5446" s="16" t="s">
        <v>3330</v>
      </c>
      <c r="B5446" s="17">
        <v>2</v>
      </c>
      <c r="C5446" s="17">
        <v>3</v>
      </c>
      <c r="D5446" s="17" t="s">
        <v>7563</v>
      </c>
      <c r="E5446" s="141" t="s">
        <v>5817</v>
      </c>
      <c r="F5446" s="135"/>
    </row>
    <row r="5447" spans="1:6" s="7" customFormat="1" ht="18" customHeight="1" x14ac:dyDescent="0.25">
      <c r="A5447" s="16" t="s">
        <v>3330</v>
      </c>
      <c r="B5447" s="17">
        <v>2</v>
      </c>
      <c r="C5447" s="17">
        <v>3</v>
      </c>
      <c r="D5447" s="17" t="s">
        <v>7565</v>
      </c>
      <c r="E5447" s="141" t="s">
        <v>5818</v>
      </c>
      <c r="F5447" s="135"/>
    </row>
    <row r="5448" spans="1:6" s="7" customFormat="1" ht="18" customHeight="1" x14ac:dyDescent="0.25">
      <c r="A5448" s="22" t="s">
        <v>3330</v>
      </c>
      <c r="B5448" s="23">
        <v>2</v>
      </c>
      <c r="C5448" s="23">
        <v>3</v>
      </c>
      <c r="D5448" s="23" t="s">
        <v>7567</v>
      </c>
      <c r="E5448" s="146" t="s">
        <v>5819</v>
      </c>
      <c r="F5448" s="135"/>
    </row>
    <row r="5449" spans="1:6" s="7" customFormat="1" ht="18" customHeight="1" x14ac:dyDescent="0.25">
      <c r="A5449" s="16" t="s">
        <v>3330</v>
      </c>
      <c r="B5449" s="17">
        <v>2</v>
      </c>
      <c r="C5449" s="17">
        <v>3</v>
      </c>
      <c r="D5449" s="17" t="s">
        <v>493</v>
      </c>
      <c r="E5449" s="141" t="s">
        <v>6645</v>
      </c>
      <c r="F5449" s="135"/>
    </row>
    <row r="5450" spans="1:6" s="7" customFormat="1" ht="18" customHeight="1" x14ac:dyDescent="0.25">
      <c r="A5450" s="16" t="s">
        <v>3330</v>
      </c>
      <c r="B5450" s="17">
        <v>2</v>
      </c>
      <c r="C5450" s="17">
        <v>3</v>
      </c>
      <c r="D5450" s="17" t="s">
        <v>729</v>
      </c>
      <c r="E5450" s="141" t="s">
        <v>814</v>
      </c>
      <c r="F5450" s="135"/>
    </row>
    <row r="5451" spans="1:6" s="7" customFormat="1" ht="18" customHeight="1" x14ac:dyDescent="0.25">
      <c r="A5451" s="16" t="s">
        <v>3330</v>
      </c>
      <c r="B5451" s="17">
        <v>2</v>
      </c>
      <c r="C5451" s="17">
        <v>3</v>
      </c>
      <c r="D5451" s="17" t="s">
        <v>1698</v>
      </c>
      <c r="E5451" s="141" t="s">
        <v>815</v>
      </c>
      <c r="F5451" s="135"/>
    </row>
    <row r="5452" spans="1:6" s="7" customFormat="1" ht="18" customHeight="1" x14ac:dyDescent="0.25">
      <c r="A5452" s="16" t="s">
        <v>3330</v>
      </c>
      <c r="B5452" s="17">
        <v>2</v>
      </c>
      <c r="C5452" s="17">
        <v>3</v>
      </c>
      <c r="D5452" s="17" t="s">
        <v>1700</v>
      </c>
      <c r="E5452" s="141" t="s">
        <v>816</v>
      </c>
      <c r="F5452" s="135"/>
    </row>
    <row r="5453" spans="1:6" s="7" customFormat="1" ht="18" customHeight="1" x14ac:dyDescent="0.25">
      <c r="A5453" s="16" t="s">
        <v>3330</v>
      </c>
      <c r="B5453" s="17">
        <v>2</v>
      </c>
      <c r="C5453" s="17">
        <v>3</v>
      </c>
      <c r="D5453" s="17" t="s">
        <v>1702</v>
      </c>
      <c r="E5453" s="141" t="s">
        <v>817</v>
      </c>
      <c r="F5453" s="135"/>
    </row>
    <row r="5454" spans="1:6" s="7" customFormat="1" ht="18" customHeight="1" x14ac:dyDescent="0.25">
      <c r="A5454" s="22" t="s">
        <v>3330</v>
      </c>
      <c r="B5454" s="23">
        <v>2</v>
      </c>
      <c r="C5454" s="23">
        <v>3</v>
      </c>
      <c r="D5454" s="23" t="s">
        <v>9294</v>
      </c>
      <c r="E5454" s="146" t="s">
        <v>2425</v>
      </c>
      <c r="F5454" s="135"/>
    </row>
    <row r="5455" spans="1:6" s="7" customFormat="1" ht="18" customHeight="1" x14ac:dyDescent="0.25">
      <c r="A5455" s="16" t="s">
        <v>3330</v>
      </c>
      <c r="B5455" s="17">
        <v>2</v>
      </c>
      <c r="C5455" s="17">
        <v>3</v>
      </c>
      <c r="D5455" s="17" t="s">
        <v>8879</v>
      </c>
      <c r="E5455" s="141" t="s">
        <v>818</v>
      </c>
      <c r="F5455" s="135"/>
    </row>
    <row r="5456" spans="1:6" s="7" customFormat="1" ht="18" customHeight="1" x14ac:dyDescent="0.25">
      <c r="A5456" s="16" t="s">
        <v>3330</v>
      </c>
      <c r="B5456" s="17">
        <v>2</v>
      </c>
      <c r="C5456" s="17">
        <v>3</v>
      </c>
      <c r="D5456" s="17" t="s">
        <v>8896</v>
      </c>
      <c r="E5456" s="141" t="s">
        <v>9479</v>
      </c>
      <c r="F5456" s="135"/>
    </row>
    <row r="5457" spans="1:6" s="7" customFormat="1" ht="18" customHeight="1" x14ac:dyDescent="0.25">
      <c r="A5457" s="16" t="s">
        <v>3330</v>
      </c>
      <c r="B5457" s="17">
        <v>2</v>
      </c>
      <c r="C5457" s="17">
        <v>3</v>
      </c>
      <c r="D5457" s="17" t="s">
        <v>8898</v>
      </c>
      <c r="E5457" s="141" t="s">
        <v>9480</v>
      </c>
      <c r="F5457" s="135"/>
    </row>
    <row r="5458" spans="1:6" s="7" customFormat="1" ht="18" customHeight="1" x14ac:dyDescent="0.25">
      <c r="A5458" s="16" t="s">
        <v>3330</v>
      </c>
      <c r="B5458" s="17">
        <v>2</v>
      </c>
      <c r="C5458" s="17">
        <v>3</v>
      </c>
      <c r="D5458" s="17" t="s">
        <v>6549</v>
      </c>
      <c r="E5458" s="141" t="s">
        <v>9481</v>
      </c>
      <c r="F5458" s="135"/>
    </row>
    <row r="5459" spans="1:6" s="7" customFormat="1" ht="18" customHeight="1" x14ac:dyDescent="0.25">
      <c r="A5459" s="16" t="s">
        <v>3330</v>
      </c>
      <c r="B5459" s="17">
        <v>2</v>
      </c>
      <c r="C5459" s="17">
        <v>3</v>
      </c>
      <c r="D5459" s="17" t="s">
        <v>9742</v>
      </c>
      <c r="E5459" s="141" t="s">
        <v>4385</v>
      </c>
      <c r="F5459" s="135"/>
    </row>
    <row r="5460" spans="1:6" s="7" customFormat="1" ht="18" customHeight="1" x14ac:dyDescent="0.25">
      <c r="A5460" s="22" t="s">
        <v>3330</v>
      </c>
      <c r="B5460" s="23">
        <v>2</v>
      </c>
      <c r="C5460" s="23">
        <v>3</v>
      </c>
      <c r="D5460" s="23" t="s">
        <v>5530</v>
      </c>
      <c r="E5460" s="146" t="s">
        <v>3326</v>
      </c>
      <c r="F5460" s="135"/>
    </row>
    <row r="5461" spans="1:6" s="7" customFormat="1" ht="18" customHeight="1" x14ac:dyDescent="0.25">
      <c r="A5461" s="16" t="s">
        <v>3330</v>
      </c>
      <c r="B5461" s="17">
        <v>2</v>
      </c>
      <c r="C5461" s="17">
        <v>3</v>
      </c>
      <c r="D5461" s="17" t="s">
        <v>9744</v>
      </c>
      <c r="E5461" s="141" t="s">
        <v>6775</v>
      </c>
      <c r="F5461" s="135"/>
    </row>
    <row r="5462" spans="1:6" s="7" customFormat="1" ht="18" customHeight="1" x14ac:dyDescent="0.25">
      <c r="A5462" s="16" t="s">
        <v>3330</v>
      </c>
      <c r="B5462" s="17">
        <v>2</v>
      </c>
      <c r="C5462" s="17">
        <v>3</v>
      </c>
      <c r="D5462" s="17" t="s">
        <v>8855</v>
      </c>
      <c r="E5462" s="141" t="s">
        <v>5317</v>
      </c>
      <c r="F5462" s="135"/>
    </row>
    <row r="5463" spans="1:6" s="7" customFormat="1" ht="18" customHeight="1" x14ac:dyDescent="0.25">
      <c r="A5463" s="16" t="s">
        <v>3330</v>
      </c>
      <c r="B5463" s="17">
        <v>2</v>
      </c>
      <c r="C5463" s="17">
        <v>3</v>
      </c>
      <c r="D5463" s="17" t="s">
        <v>8857</v>
      </c>
      <c r="E5463" s="141" t="s">
        <v>3608</v>
      </c>
      <c r="F5463" s="135"/>
    </row>
    <row r="5464" spans="1:6" s="7" customFormat="1" ht="18" customHeight="1" x14ac:dyDescent="0.25">
      <c r="A5464" s="16" t="s">
        <v>3330</v>
      </c>
      <c r="B5464" s="17">
        <v>2</v>
      </c>
      <c r="C5464" s="17">
        <v>3</v>
      </c>
      <c r="D5464" s="17" t="s">
        <v>7959</v>
      </c>
      <c r="E5464" s="141" t="s">
        <v>3609</v>
      </c>
      <c r="F5464" s="135"/>
    </row>
    <row r="5465" spans="1:6" s="7" customFormat="1" ht="18" customHeight="1" x14ac:dyDescent="0.25">
      <c r="A5465" s="16" t="s">
        <v>3330</v>
      </c>
      <c r="B5465" s="17">
        <v>2</v>
      </c>
      <c r="C5465" s="17">
        <v>3</v>
      </c>
      <c r="D5465" s="17" t="s">
        <v>7961</v>
      </c>
      <c r="E5465" s="141" t="s">
        <v>1636</v>
      </c>
      <c r="F5465" s="135"/>
    </row>
    <row r="5466" spans="1:6" s="7" customFormat="1" ht="18" customHeight="1" x14ac:dyDescent="0.25">
      <c r="A5466" s="14" t="s">
        <v>3330</v>
      </c>
      <c r="B5466" s="15">
        <v>2</v>
      </c>
      <c r="C5466" s="15">
        <v>4</v>
      </c>
      <c r="D5466" s="15" t="s">
        <v>9563</v>
      </c>
      <c r="E5466" s="120" t="s">
        <v>1637</v>
      </c>
      <c r="F5466" s="135"/>
    </row>
    <row r="5467" spans="1:6" s="7" customFormat="1" ht="18" customHeight="1" x14ac:dyDescent="0.25">
      <c r="A5467" s="22" t="s">
        <v>3330</v>
      </c>
      <c r="B5467" s="23" t="s">
        <v>5218</v>
      </c>
      <c r="C5467" s="23" t="s">
        <v>8847</v>
      </c>
      <c r="D5467" s="23" t="s">
        <v>3002</v>
      </c>
      <c r="E5467" s="146" t="s">
        <v>3411</v>
      </c>
      <c r="F5467" s="135"/>
    </row>
    <row r="5468" spans="1:6" s="7" customFormat="1" ht="18" customHeight="1" x14ac:dyDescent="0.25">
      <c r="A5468" s="16" t="s">
        <v>3330</v>
      </c>
      <c r="B5468" s="17">
        <v>2</v>
      </c>
      <c r="C5468" s="17">
        <v>4</v>
      </c>
      <c r="D5468" s="17" t="s">
        <v>597</v>
      </c>
      <c r="E5468" s="141" t="s">
        <v>3412</v>
      </c>
      <c r="F5468" s="135"/>
    </row>
    <row r="5469" spans="1:6" s="7" customFormat="1" ht="18" customHeight="1" x14ac:dyDescent="0.25">
      <c r="A5469" s="16" t="s">
        <v>3330</v>
      </c>
      <c r="B5469" s="17">
        <v>2</v>
      </c>
      <c r="C5469" s="17">
        <v>4</v>
      </c>
      <c r="D5469" s="17" t="s">
        <v>2997</v>
      </c>
      <c r="E5469" s="141" t="s">
        <v>3413</v>
      </c>
      <c r="F5469" s="135"/>
    </row>
    <row r="5470" spans="1:6" s="7" customFormat="1" ht="18" customHeight="1" x14ac:dyDescent="0.25">
      <c r="A5470" s="16" t="s">
        <v>3330</v>
      </c>
      <c r="B5470" s="17">
        <v>2</v>
      </c>
      <c r="C5470" s="17">
        <v>4</v>
      </c>
      <c r="D5470" s="17" t="s">
        <v>3905</v>
      </c>
      <c r="E5470" s="141" t="s">
        <v>3414</v>
      </c>
      <c r="F5470" s="135"/>
    </row>
    <row r="5471" spans="1:6" s="7" customFormat="1" ht="18" customHeight="1" x14ac:dyDescent="0.25">
      <c r="A5471" s="16" t="s">
        <v>3330</v>
      </c>
      <c r="B5471" s="17">
        <v>2</v>
      </c>
      <c r="C5471" s="17">
        <v>4</v>
      </c>
      <c r="D5471" s="17" t="s">
        <v>2117</v>
      </c>
      <c r="E5471" s="141" t="s">
        <v>3415</v>
      </c>
      <c r="F5471" s="135"/>
    </row>
    <row r="5472" spans="1:6" s="7" customFormat="1" ht="18" customHeight="1" x14ac:dyDescent="0.25">
      <c r="A5472" s="16" t="s">
        <v>3330</v>
      </c>
      <c r="B5472" s="17">
        <v>2</v>
      </c>
      <c r="C5472" s="17">
        <v>4</v>
      </c>
      <c r="D5472" s="17" t="s">
        <v>2119</v>
      </c>
      <c r="E5472" s="141" t="s">
        <v>7820</v>
      </c>
      <c r="F5472" s="135"/>
    </row>
    <row r="5473" spans="1:6" s="7" customFormat="1" ht="18" customHeight="1" x14ac:dyDescent="0.25">
      <c r="A5473" s="22" t="s">
        <v>3330</v>
      </c>
      <c r="B5473" s="23" t="s">
        <v>5218</v>
      </c>
      <c r="C5473" s="23" t="s">
        <v>8847</v>
      </c>
      <c r="D5473" s="23" t="s">
        <v>7388</v>
      </c>
      <c r="E5473" s="146" t="s">
        <v>6945</v>
      </c>
      <c r="F5473" s="135"/>
    </row>
    <row r="5474" spans="1:6" s="7" customFormat="1" ht="18" customHeight="1" x14ac:dyDescent="0.25">
      <c r="A5474" s="16" t="s">
        <v>3330</v>
      </c>
      <c r="B5474" s="17">
        <v>2</v>
      </c>
      <c r="C5474" s="17">
        <v>4</v>
      </c>
      <c r="D5474" s="17" t="s">
        <v>6519</v>
      </c>
      <c r="E5474" s="141" t="s">
        <v>6055</v>
      </c>
      <c r="F5474" s="135"/>
    </row>
    <row r="5475" spans="1:6" s="7" customFormat="1" ht="18" customHeight="1" x14ac:dyDescent="0.25">
      <c r="A5475" s="16" t="s">
        <v>3330</v>
      </c>
      <c r="B5475" s="17">
        <v>2</v>
      </c>
      <c r="C5475" s="17">
        <v>4</v>
      </c>
      <c r="D5475" s="17" t="s">
        <v>6521</v>
      </c>
      <c r="E5475" s="141" t="s">
        <v>5210</v>
      </c>
      <c r="F5475" s="135"/>
    </row>
    <row r="5476" spans="1:6" s="7" customFormat="1" ht="18" customHeight="1" x14ac:dyDescent="0.25">
      <c r="A5476" s="16" t="s">
        <v>3330</v>
      </c>
      <c r="B5476" s="17">
        <v>2</v>
      </c>
      <c r="C5476" s="17">
        <v>4</v>
      </c>
      <c r="D5476" s="17" t="s">
        <v>5653</v>
      </c>
      <c r="E5476" s="141" t="s">
        <v>5211</v>
      </c>
      <c r="F5476" s="135"/>
    </row>
    <row r="5477" spans="1:6" s="7" customFormat="1" ht="18" customHeight="1" x14ac:dyDescent="0.25">
      <c r="A5477" s="16" t="s">
        <v>3330</v>
      </c>
      <c r="B5477" s="17">
        <v>2</v>
      </c>
      <c r="C5477" s="17">
        <v>4</v>
      </c>
      <c r="D5477" s="17" t="s">
        <v>4783</v>
      </c>
      <c r="E5477" s="141" t="s">
        <v>5212</v>
      </c>
      <c r="F5477" s="135"/>
    </row>
    <row r="5478" spans="1:6" s="7" customFormat="1" ht="18" customHeight="1" x14ac:dyDescent="0.25">
      <c r="A5478" s="16" t="s">
        <v>3330</v>
      </c>
      <c r="B5478" s="17">
        <v>2</v>
      </c>
      <c r="C5478" s="17">
        <v>4</v>
      </c>
      <c r="D5478" s="17" t="s">
        <v>1218</v>
      </c>
      <c r="E5478" s="141" t="s">
        <v>2606</v>
      </c>
      <c r="F5478" s="135"/>
    </row>
    <row r="5479" spans="1:6" s="7" customFormat="1" ht="18" customHeight="1" x14ac:dyDescent="0.25">
      <c r="A5479" s="22" t="s">
        <v>3330</v>
      </c>
      <c r="B5479" s="23" t="s">
        <v>5218</v>
      </c>
      <c r="C5479" s="23" t="s">
        <v>8847</v>
      </c>
      <c r="D5479" s="23" t="s">
        <v>1220</v>
      </c>
      <c r="E5479" s="146" t="s">
        <v>2607</v>
      </c>
      <c r="F5479" s="135"/>
    </row>
    <row r="5480" spans="1:6" s="7" customFormat="1" ht="18" customHeight="1" x14ac:dyDescent="0.25">
      <c r="A5480" s="16" t="s">
        <v>3330</v>
      </c>
      <c r="B5480" s="17">
        <v>2</v>
      </c>
      <c r="C5480" s="17">
        <v>4</v>
      </c>
      <c r="D5480" s="17" t="s">
        <v>3907</v>
      </c>
      <c r="E5480" s="141" t="s">
        <v>2608</v>
      </c>
      <c r="F5480" s="135"/>
    </row>
    <row r="5481" spans="1:6" s="7" customFormat="1" ht="18" customHeight="1" x14ac:dyDescent="0.25">
      <c r="A5481" s="16" t="s">
        <v>3330</v>
      </c>
      <c r="B5481" s="17">
        <v>2</v>
      </c>
      <c r="C5481" s="17">
        <v>4</v>
      </c>
      <c r="D5481" s="17" t="s">
        <v>3909</v>
      </c>
      <c r="E5481" s="141" t="s">
        <v>802</v>
      </c>
      <c r="F5481" s="135"/>
    </row>
    <row r="5482" spans="1:6" s="7" customFormat="1" ht="18" customHeight="1" x14ac:dyDescent="0.25">
      <c r="A5482" s="16" t="s">
        <v>3330</v>
      </c>
      <c r="B5482" s="17">
        <v>2</v>
      </c>
      <c r="C5482" s="17">
        <v>4</v>
      </c>
      <c r="D5482" s="17" t="s">
        <v>3911</v>
      </c>
      <c r="E5482" s="141" t="s">
        <v>7819</v>
      </c>
      <c r="F5482" s="135"/>
    </row>
    <row r="5483" spans="1:6" s="7" customFormat="1" ht="18" customHeight="1" x14ac:dyDescent="0.25">
      <c r="A5483" s="16" t="s">
        <v>3330</v>
      </c>
      <c r="B5483" s="17">
        <v>2</v>
      </c>
      <c r="C5483" s="17">
        <v>4</v>
      </c>
      <c r="D5483" s="17" t="s">
        <v>3913</v>
      </c>
      <c r="E5483" s="141" t="s">
        <v>4128</v>
      </c>
      <c r="F5483" s="135"/>
    </row>
    <row r="5484" spans="1:6" s="7" customFormat="1" ht="18" customHeight="1" x14ac:dyDescent="0.25">
      <c r="A5484" s="16" t="s">
        <v>3330</v>
      </c>
      <c r="B5484" s="17">
        <v>2</v>
      </c>
      <c r="C5484" s="17">
        <v>4</v>
      </c>
      <c r="D5484" s="17" t="s">
        <v>9833</v>
      </c>
      <c r="E5484" s="141" t="s">
        <v>3640</v>
      </c>
      <c r="F5484" s="135"/>
    </row>
    <row r="5485" spans="1:6" s="7" customFormat="1" ht="18" customHeight="1" x14ac:dyDescent="0.25">
      <c r="A5485" s="14" t="s">
        <v>3330</v>
      </c>
      <c r="B5485" s="15">
        <v>2</v>
      </c>
      <c r="C5485" s="15">
        <v>5</v>
      </c>
      <c r="D5485" s="15" t="s">
        <v>9563</v>
      </c>
      <c r="E5485" s="120" t="s">
        <v>3641</v>
      </c>
      <c r="F5485" s="135"/>
    </row>
    <row r="5486" spans="1:6" s="7" customFormat="1" ht="18" customHeight="1" x14ac:dyDescent="0.25">
      <c r="A5486" s="22" t="s">
        <v>3330</v>
      </c>
      <c r="B5486" s="23" t="s">
        <v>5218</v>
      </c>
      <c r="C5486" s="23" t="s">
        <v>1331</v>
      </c>
      <c r="D5486" s="23" t="s">
        <v>3002</v>
      </c>
      <c r="E5486" s="146" t="s">
        <v>3642</v>
      </c>
      <c r="F5486" s="135"/>
    </row>
    <row r="5487" spans="1:6" s="7" customFormat="1" ht="18" customHeight="1" x14ac:dyDescent="0.25">
      <c r="A5487" s="16" t="s">
        <v>3330</v>
      </c>
      <c r="B5487" s="17">
        <v>2</v>
      </c>
      <c r="C5487" s="17">
        <v>5</v>
      </c>
      <c r="D5487" s="17" t="s">
        <v>597</v>
      </c>
      <c r="E5487" s="141" t="s">
        <v>6008</v>
      </c>
      <c r="F5487" s="135"/>
    </row>
    <row r="5488" spans="1:6" s="7" customFormat="1" ht="18" customHeight="1" x14ac:dyDescent="0.25">
      <c r="A5488" s="16" t="s">
        <v>3330</v>
      </c>
      <c r="B5488" s="17">
        <v>2</v>
      </c>
      <c r="C5488" s="17">
        <v>5</v>
      </c>
      <c r="D5488" s="17" t="s">
        <v>2997</v>
      </c>
      <c r="E5488" s="141" t="s">
        <v>6009</v>
      </c>
      <c r="F5488" s="135"/>
    </row>
    <row r="5489" spans="1:6" s="7" customFormat="1" ht="18" customHeight="1" x14ac:dyDescent="0.25">
      <c r="A5489" s="16" t="s">
        <v>3330</v>
      </c>
      <c r="B5489" s="17">
        <v>2</v>
      </c>
      <c r="C5489" s="17">
        <v>5</v>
      </c>
      <c r="D5489" s="17" t="s">
        <v>3905</v>
      </c>
      <c r="E5489" s="141" t="s">
        <v>6010</v>
      </c>
      <c r="F5489" s="135"/>
    </row>
    <row r="5490" spans="1:6" s="7" customFormat="1" ht="18" customHeight="1" x14ac:dyDescent="0.25">
      <c r="A5490" s="16" t="s">
        <v>3330</v>
      </c>
      <c r="B5490" s="17">
        <v>2</v>
      </c>
      <c r="C5490" s="17">
        <v>5</v>
      </c>
      <c r="D5490" s="17" t="s">
        <v>2117</v>
      </c>
      <c r="E5490" s="141" t="s">
        <v>6011</v>
      </c>
      <c r="F5490" s="135"/>
    </row>
    <row r="5491" spans="1:6" s="7" customFormat="1" ht="18" customHeight="1" x14ac:dyDescent="0.25">
      <c r="A5491" s="16" t="s">
        <v>3330</v>
      </c>
      <c r="B5491" s="17">
        <v>2</v>
      </c>
      <c r="C5491" s="17">
        <v>5</v>
      </c>
      <c r="D5491" s="17" t="s">
        <v>2119</v>
      </c>
      <c r="E5491" s="141" t="s">
        <v>1090</v>
      </c>
      <c r="F5491" s="135"/>
    </row>
    <row r="5492" spans="1:6" s="7" customFormat="1" ht="18" customHeight="1" x14ac:dyDescent="0.25">
      <c r="A5492" s="22" t="s">
        <v>3330</v>
      </c>
      <c r="B5492" s="23" t="s">
        <v>5218</v>
      </c>
      <c r="C5492" s="23" t="s">
        <v>1331</v>
      </c>
      <c r="D5492" s="23" t="s">
        <v>7388</v>
      </c>
      <c r="E5492" s="146" t="s">
        <v>1091</v>
      </c>
      <c r="F5492" s="135"/>
    </row>
    <row r="5493" spans="1:6" s="7" customFormat="1" ht="18" customHeight="1" x14ac:dyDescent="0.25">
      <c r="A5493" s="16" t="s">
        <v>3330</v>
      </c>
      <c r="B5493" s="17">
        <v>2</v>
      </c>
      <c r="C5493" s="17">
        <v>5</v>
      </c>
      <c r="D5493" s="17" t="s">
        <v>6519</v>
      </c>
      <c r="E5493" s="141" t="s">
        <v>892</v>
      </c>
      <c r="F5493" s="135"/>
    </row>
    <row r="5494" spans="1:6" s="7" customFormat="1" ht="18" customHeight="1" x14ac:dyDescent="0.25">
      <c r="A5494" s="16" t="s">
        <v>3330</v>
      </c>
      <c r="B5494" s="17">
        <v>2</v>
      </c>
      <c r="C5494" s="17">
        <v>5</v>
      </c>
      <c r="D5494" s="17" t="s">
        <v>6521</v>
      </c>
      <c r="E5494" s="141" t="s">
        <v>1806</v>
      </c>
      <c r="F5494" s="135"/>
    </row>
    <row r="5495" spans="1:6" s="7" customFormat="1" ht="18" customHeight="1" x14ac:dyDescent="0.25">
      <c r="A5495" s="16" t="s">
        <v>3330</v>
      </c>
      <c r="B5495" s="17">
        <v>2</v>
      </c>
      <c r="C5495" s="17">
        <v>5</v>
      </c>
      <c r="D5495" s="17" t="s">
        <v>5653</v>
      </c>
      <c r="E5495" s="141" t="s">
        <v>2694</v>
      </c>
      <c r="F5495" s="135"/>
    </row>
    <row r="5496" spans="1:6" s="7" customFormat="1" ht="18" customHeight="1" x14ac:dyDescent="0.25">
      <c r="A5496" s="16" t="s">
        <v>3330</v>
      </c>
      <c r="B5496" s="17">
        <v>2</v>
      </c>
      <c r="C5496" s="17">
        <v>5</v>
      </c>
      <c r="D5496" s="17" t="s">
        <v>4783</v>
      </c>
      <c r="E5496" s="141" t="s">
        <v>2695</v>
      </c>
      <c r="F5496" s="135"/>
    </row>
    <row r="5497" spans="1:6" s="7" customFormat="1" ht="18" customHeight="1" x14ac:dyDescent="0.25">
      <c r="A5497" s="16" t="s">
        <v>3330</v>
      </c>
      <c r="B5497" s="17">
        <v>2</v>
      </c>
      <c r="C5497" s="17">
        <v>5</v>
      </c>
      <c r="D5497" s="17" t="s">
        <v>1218</v>
      </c>
      <c r="E5497" s="141" t="s">
        <v>2696</v>
      </c>
      <c r="F5497" s="135"/>
    </row>
    <row r="5498" spans="1:6" s="7" customFormat="1" ht="18" customHeight="1" x14ac:dyDescent="0.25">
      <c r="A5498" s="14" t="s">
        <v>3330</v>
      </c>
      <c r="B5498" s="15">
        <v>2</v>
      </c>
      <c r="C5498" s="15">
        <v>6</v>
      </c>
      <c r="D5498" s="15" t="s">
        <v>9563</v>
      </c>
      <c r="E5498" s="120" t="s">
        <v>2697</v>
      </c>
      <c r="F5498" s="135"/>
    </row>
    <row r="5499" spans="1:6" s="7" customFormat="1" ht="18" customHeight="1" x14ac:dyDescent="0.25">
      <c r="A5499" s="22" t="s">
        <v>3330</v>
      </c>
      <c r="B5499" s="23" t="s">
        <v>5218</v>
      </c>
      <c r="C5499" s="23" t="s">
        <v>6254</v>
      </c>
      <c r="D5499" s="23" t="s">
        <v>3002</v>
      </c>
      <c r="E5499" s="146" t="s">
        <v>2698</v>
      </c>
      <c r="F5499" s="135"/>
    </row>
    <row r="5500" spans="1:6" s="7" customFormat="1" ht="18" customHeight="1" x14ac:dyDescent="0.25">
      <c r="A5500" s="16" t="s">
        <v>3330</v>
      </c>
      <c r="B5500" s="17">
        <v>2</v>
      </c>
      <c r="C5500" s="17">
        <v>6</v>
      </c>
      <c r="D5500" s="17" t="s">
        <v>597</v>
      </c>
      <c r="E5500" s="141" t="s">
        <v>2699</v>
      </c>
      <c r="F5500" s="135"/>
    </row>
    <row r="5501" spans="1:6" s="7" customFormat="1" ht="18" customHeight="1" x14ac:dyDescent="0.25">
      <c r="A5501" s="16" t="s">
        <v>3330</v>
      </c>
      <c r="B5501" s="17">
        <v>2</v>
      </c>
      <c r="C5501" s="17">
        <v>6</v>
      </c>
      <c r="D5501" s="17" t="s">
        <v>2997</v>
      </c>
      <c r="E5501" s="141" t="s">
        <v>2700</v>
      </c>
      <c r="F5501" s="135"/>
    </row>
    <row r="5502" spans="1:6" s="7" customFormat="1" ht="18" customHeight="1" x14ac:dyDescent="0.25">
      <c r="A5502" s="16" t="s">
        <v>3330</v>
      </c>
      <c r="B5502" s="17">
        <v>2</v>
      </c>
      <c r="C5502" s="17">
        <v>6</v>
      </c>
      <c r="D5502" s="17" t="s">
        <v>3905</v>
      </c>
      <c r="E5502" s="141" t="s">
        <v>3598</v>
      </c>
      <c r="F5502" s="135"/>
    </row>
    <row r="5503" spans="1:6" s="7" customFormat="1" ht="18" customHeight="1" x14ac:dyDescent="0.25">
      <c r="A5503" s="16" t="s">
        <v>3330</v>
      </c>
      <c r="B5503" s="17">
        <v>2</v>
      </c>
      <c r="C5503" s="17">
        <v>6</v>
      </c>
      <c r="D5503" s="17" t="s">
        <v>2117</v>
      </c>
      <c r="E5503" s="141" t="s">
        <v>6940</v>
      </c>
      <c r="F5503" s="135"/>
    </row>
    <row r="5504" spans="1:6" s="7" customFormat="1" ht="18" customHeight="1" x14ac:dyDescent="0.25">
      <c r="A5504" s="16" t="s">
        <v>3330</v>
      </c>
      <c r="B5504" s="17">
        <v>2</v>
      </c>
      <c r="C5504" s="17">
        <v>6</v>
      </c>
      <c r="D5504" s="17" t="s">
        <v>2119</v>
      </c>
      <c r="E5504" s="141" t="s">
        <v>6941</v>
      </c>
      <c r="F5504" s="135"/>
    </row>
    <row r="5505" spans="1:6" s="7" customFormat="1" ht="18" customHeight="1" x14ac:dyDescent="0.25">
      <c r="A5505" s="22" t="s">
        <v>3330</v>
      </c>
      <c r="B5505" s="23" t="s">
        <v>5218</v>
      </c>
      <c r="C5505" s="23" t="s">
        <v>6254</v>
      </c>
      <c r="D5505" s="23" t="s">
        <v>7388</v>
      </c>
      <c r="E5505" s="146" t="s">
        <v>2522</v>
      </c>
      <c r="F5505" s="135"/>
    </row>
    <row r="5506" spans="1:6" s="7" customFormat="1" ht="18" customHeight="1" x14ac:dyDescent="0.25">
      <c r="A5506" s="16" t="s">
        <v>3330</v>
      </c>
      <c r="B5506" s="17">
        <v>2</v>
      </c>
      <c r="C5506" s="17">
        <v>6</v>
      </c>
      <c r="D5506" s="17" t="s">
        <v>6519</v>
      </c>
      <c r="E5506" s="141" t="s">
        <v>2523</v>
      </c>
      <c r="F5506" s="135"/>
    </row>
    <row r="5507" spans="1:6" s="7" customFormat="1" ht="18" customHeight="1" x14ac:dyDescent="0.25">
      <c r="A5507" s="16" t="s">
        <v>3330</v>
      </c>
      <c r="B5507" s="17">
        <v>2</v>
      </c>
      <c r="C5507" s="17">
        <v>6</v>
      </c>
      <c r="D5507" s="17" t="s">
        <v>6521</v>
      </c>
      <c r="E5507" s="141" t="s">
        <v>6743</v>
      </c>
      <c r="F5507" s="135"/>
    </row>
    <row r="5508" spans="1:6" s="7" customFormat="1" ht="18" customHeight="1" x14ac:dyDescent="0.25">
      <c r="A5508" s="16" t="s">
        <v>3330</v>
      </c>
      <c r="B5508" s="17">
        <v>2</v>
      </c>
      <c r="C5508" s="17">
        <v>6</v>
      </c>
      <c r="D5508" s="17" t="s">
        <v>5653</v>
      </c>
      <c r="E5508" s="141" t="s">
        <v>6744</v>
      </c>
      <c r="F5508" s="135"/>
    </row>
    <row r="5509" spans="1:6" s="7" customFormat="1" ht="18" customHeight="1" x14ac:dyDescent="0.25">
      <c r="A5509" s="16" t="s">
        <v>3330</v>
      </c>
      <c r="B5509" s="17">
        <v>2</v>
      </c>
      <c r="C5509" s="17">
        <v>6</v>
      </c>
      <c r="D5509" s="17" t="s">
        <v>4783</v>
      </c>
      <c r="E5509" s="141" t="s">
        <v>2306</v>
      </c>
      <c r="F5509" s="135"/>
    </row>
    <row r="5510" spans="1:6" s="7" customFormat="1" ht="18" customHeight="1" x14ac:dyDescent="0.25">
      <c r="A5510" s="16" t="s">
        <v>3330</v>
      </c>
      <c r="B5510" s="17">
        <v>2</v>
      </c>
      <c r="C5510" s="17">
        <v>6</v>
      </c>
      <c r="D5510" s="17" t="s">
        <v>1218</v>
      </c>
      <c r="E5510" s="141" t="s">
        <v>41</v>
      </c>
      <c r="F5510" s="135"/>
    </row>
    <row r="5511" spans="1:6" s="7" customFormat="1" ht="18" customHeight="1" x14ac:dyDescent="0.25">
      <c r="A5511" s="14" t="s">
        <v>3330</v>
      </c>
      <c r="B5511" s="15">
        <v>2</v>
      </c>
      <c r="C5511" s="15">
        <v>7</v>
      </c>
      <c r="D5511" s="15" t="s">
        <v>9563</v>
      </c>
      <c r="E5511" s="120" t="s">
        <v>42</v>
      </c>
      <c r="F5511" s="135"/>
    </row>
    <row r="5512" spans="1:6" s="7" customFormat="1" ht="18" customHeight="1" x14ac:dyDescent="0.25">
      <c r="A5512" s="22" t="s">
        <v>3330</v>
      </c>
      <c r="B5512" s="23">
        <v>2</v>
      </c>
      <c r="C5512" s="23">
        <v>7</v>
      </c>
      <c r="D5512" s="23" t="s">
        <v>3002</v>
      </c>
      <c r="E5512" s="146" t="s">
        <v>43</v>
      </c>
      <c r="F5512" s="135"/>
    </row>
    <row r="5513" spans="1:6" s="7" customFormat="1" ht="18" customHeight="1" x14ac:dyDescent="0.25">
      <c r="A5513" s="16" t="s">
        <v>3330</v>
      </c>
      <c r="B5513" s="17">
        <v>2</v>
      </c>
      <c r="C5513" s="17">
        <v>7</v>
      </c>
      <c r="D5513" s="17" t="s">
        <v>597</v>
      </c>
      <c r="E5513" s="155" t="s">
        <v>44</v>
      </c>
      <c r="F5513" s="135"/>
    </row>
    <row r="5514" spans="1:6" s="7" customFormat="1" ht="18" customHeight="1" x14ac:dyDescent="0.25">
      <c r="A5514" s="16" t="s">
        <v>3330</v>
      </c>
      <c r="B5514" s="17">
        <v>2</v>
      </c>
      <c r="C5514" s="17">
        <v>7</v>
      </c>
      <c r="D5514" s="17" t="s">
        <v>2997</v>
      </c>
      <c r="E5514" s="155" t="s">
        <v>45</v>
      </c>
      <c r="F5514" s="135"/>
    </row>
    <row r="5515" spans="1:6" s="7" customFormat="1" ht="18" customHeight="1" x14ac:dyDescent="0.25">
      <c r="A5515" s="16" t="s">
        <v>3330</v>
      </c>
      <c r="B5515" s="17">
        <v>2</v>
      </c>
      <c r="C5515" s="17">
        <v>7</v>
      </c>
      <c r="D5515" s="17" t="s">
        <v>3905</v>
      </c>
      <c r="E5515" s="155" t="s">
        <v>856</v>
      </c>
      <c r="F5515" s="135"/>
    </row>
    <row r="5516" spans="1:6" s="7" customFormat="1" ht="18" customHeight="1" x14ac:dyDescent="0.25">
      <c r="A5516" s="16" t="s">
        <v>3330</v>
      </c>
      <c r="B5516" s="17">
        <v>2</v>
      </c>
      <c r="C5516" s="17">
        <v>7</v>
      </c>
      <c r="D5516" s="17" t="s">
        <v>2117</v>
      </c>
      <c r="E5516" s="155" t="s">
        <v>1572</v>
      </c>
      <c r="F5516" s="135"/>
    </row>
    <row r="5517" spans="1:6" s="7" customFormat="1" ht="18" customHeight="1" x14ac:dyDescent="0.25">
      <c r="A5517" s="16" t="s">
        <v>3330</v>
      </c>
      <c r="B5517" s="17">
        <v>2</v>
      </c>
      <c r="C5517" s="17">
        <v>7</v>
      </c>
      <c r="D5517" s="17" t="s">
        <v>2119</v>
      </c>
      <c r="E5517" s="155" t="s">
        <v>1573</v>
      </c>
      <c r="F5517" s="135"/>
    </row>
    <row r="5518" spans="1:6" s="7" customFormat="1" ht="18" customHeight="1" x14ac:dyDescent="0.25">
      <c r="A5518" s="22" t="s">
        <v>3330</v>
      </c>
      <c r="B5518" s="23">
        <v>2</v>
      </c>
      <c r="C5518" s="23">
        <v>7</v>
      </c>
      <c r="D5518" s="23" t="s">
        <v>7388</v>
      </c>
      <c r="E5518" s="146" t="s">
        <v>5254</v>
      </c>
      <c r="F5518" s="135"/>
    </row>
    <row r="5519" spans="1:6" s="7" customFormat="1" ht="18" customHeight="1" x14ac:dyDescent="0.25">
      <c r="A5519" s="16" t="s">
        <v>3330</v>
      </c>
      <c r="B5519" s="17" t="s">
        <v>5218</v>
      </c>
      <c r="C5519" s="17" t="s">
        <v>7134</v>
      </c>
      <c r="D5519" s="17" t="s">
        <v>6519</v>
      </c>
      <c r="E5519" s="155" t="s">
        <v>2464</v>
      </c>
      <c r="F5519" s="135"/>
    </row>
    <row r="5520" spans="1:6" s="7" customFormat="1" ht="18" customHeight="1" x14ac:dyDescent="0.25">
      <c r="A5520" s="16" t="s">
        <v>3330</v>
      </c>
      <c r="B5520" s="17" t="s">
        <v>5218</v>
      </c>
      <c r="C5520" s="17" t="s">
        <v>7134</v>
      </c>
      <c r="D5520" s="17" t="s">
        <v>6521</v>
      </c>
      <c r="E5520" s="155" t="s">
        <v>4251</v>
      </c>
      <c r="F5520" s="135"/>
    </row>
    <row r="5521" spans="1:6" s="7" customFormat="1" ht="18" customHeight="1" x14ac:dyDescent="0.25">
      <c r="A5521" s="16" t="s">
        <v>3330</v>
      </c>
      <c r="B5521" s="17" t="s">
        <v>5218</v>
      </c>
      <c r="C5521" s="17" t="s">
        <v>7134</v>
      </c>
      <c r="D5521" s="17" t="s">
        <v>5653</v>
      </c>
      <c r="E5521" s="155" t="s">
        <v>1450</v>
      </c>
      <c r="F5521" s="135"/>
    </row>
    <row r="5522" spans="1:6" s="7" customFormat="1" ht="18" customHeight="1" x14ac:dyDescent="0.25">
      <c r="A5522" s="16" t="s">
        <v>3330</v>
      </c>
      <c r="B5522" s="17" t="s">
        <v>5218</v>
      </c>
      <c r="C5522" s="17" t="s">
        <v>7134</v>
      </c>
      <c r="D5522" s="17" t="s">
        <v>4783</v>
      </c>
      <c r="E5522" s="155" t="s">
        <v>1451</v>
      </c>
      <c r="F5522" s="135"/>
    </row>
    <row r="5523" spans="1:6" s="7" customFormat="1" ht="18" customHeight="1" x14ac:dyDescent="0.25">
      <c r="A5523" s="16" t="s">
        <v>3330</v>
      </c>
      <c r="B5523" s="17" t="s">
        <v>5218</v>
      </c>
      <c r="C5523" s="17" t="s">
        <v>7134</v>
      </c>
      <c r="D5523" s="17" t="s">
        <v>1218</v>
      </c>
      <c r="E5523" s="155" t="s">
        <v>1452</v>
      </c>
      <c r="F5523" s="135"/>
    </row>
    <row r="5524" spans="1:6" s="7" customFormat="1" ht="18" customHeight="1" x14ac:dyDescent="0.25">
      <c r="A5524" s="22" t="s">
        <v>3330</v>
      </c>
      <c r="B5524" s="23">
        <v>2</v>
      </c>
      <c r="C5524" s="23">
        <v>7</v>
      </c>
      <c r="D5524" s="23" t="s">
        <v>1220</v>
      </c>
      <c r="E5524" s="146" t="s">
        <v>5255</v>
      </c>
      <c r="F5524" s="135"/>
    </row>
    <row r="5525" spans="1:6" s="7" customFormat="1" ht="18" customHeight="1" x14ac:dyDescent="0.25">
      <c r="A5525" s="16" t="s">
        <v>3330</v>
      </c>
      <c r="B5525" s="17" t="s">
        <v>5218</v>
      </c>
      <c r="C5525" s="17" t="s">
        <v>7134</v>
      </c>
      <c r="D5525" s="17" t="s">
        <v>3907</v>
      </c>
      <c r="E5525" s="155" t="s">
        <v>1453</v>
      </c>
      <c r="F5525" s="135"/>
    </row>
    <row r="5526" spans="1:6" s="7" customFormat="1" ht="18" customHeight="1" x14ac:dyDescent="0.25">
      <c r="A5526" s="16" t="s">
        <v>3330</v>
      </c>
      <c r="B5526" s="17" t="s">
        <v>5218</v>
      </c>
      <c r="C5526" s="17" t="s">
        <v>7134</v>
      </c>
      <c r="D5526" s="17" t="s">
        <v>3909</v>
      </c>
      <c r="E5526" s="155" t="s">
        <v>1454</v>
      </c>
      <c r="F5526" s="135"/>
    </row>
    <row r="5527" spans="1:6" s="7" customFormat="1" ht="18" customHeight="1" x14ac:dyDescent="0.25">
      <c r="A5527" s="16" t="s">
        <v>3330</v>
      </c>
      <c r="B5527" s="17" t="s">
        <v>5218</v>
      </c>
      <c r="C5527" s="17" t="s">
        <v>7134</v>
      </c>
      <c r="D5527" s="17" t="s">
        <v>3911</v>
      </c>
      <c r="E5527" s="155" t="s">
        <v>5856</v>
      </c>
      <c r="F5527" s="135"/>
    </row>
    <row r="5528" spans="1:6" s="7" customFormat="1" ht="18" customHeight="1" x14ac:dyDescent="0.25">
      <c r="A5528" s="16" t="s">
        <v>3330</v>
      </c>
      <c r="B5528" s="17" t="s">
        <v>5218</v>
      </c>
      <c r="C5528" s="17" t="s">
        <v>7134</v>
      </c>
      <c r="D5528" s="17" t="s">
        <v>3913</v>
      </c>
      <c r="E5528" s="155" t="s">
        <v>1757</v>
      </c>
      <c r="F5528" s="135"/>
    </row>
    <row r="5529" spans="1:6" s="7" customFormat="1" ht="18" customHeight="1" x14ac:dyDescent="0.25">
      <c r="A5529" s="16" t="s">
        <v>3330</v>
      </c>
      <c r="B5529" s="17" t="s">
        <v>5218</v>
      </c>
      <c r="C5529" s="17" t="s">
        <v>7134</v>
      </c>
      <c r="D5529" s="17" t="s">
        <v>9833</v>
      </c>
      <c r="E5529" s="155" t="s">
        <v>5858</v>
      </c>
      <c r="F5529" s="135"/>
    </row>
    <row r="5530" spans="1:6" s="7" customFormat="1" ht="18" customHeight="1" x14ac:dyDescent="0.25">
      <c r="A5530" s="22" t="s">
        <v>3330</v>
      </c>
      <c r="B5530" s="23">
        <v>2</v>
      </c>
      <c r="C5530" s="23">
        <v>7</v>
      </c>
      <c r="D5530" s="23" t="s">
        <v>9835</v>
      </c>
      <c r="E5530" s="146" t="s">
        <v>3231</v>
      </c>
      <c r="F5530" s="135"/>
    </row>
    <row r="5531" spans="1:6" s="7" customFormat="1" ht="18" customHeight="1" x14ac:dyDescent="0.25">
      <c r="A5531" s="16" t="s">
        <v>3330</v>
      </c>
      <c r="B5531" s="17">
        <v>2</v>
      </c>
      <c r="C5531" s="17">
        <v>7</v>
      </c>
      <c r="D5531" s="17" t="s">
        <v>9837</v>
      </c>
      <c r="E5531" s="141" t="s">
        <v>5062</v>
      </c>
      <c r="F5531" s="135"/>
    </row>
    <row r="5532" spans="1:6" s="7" customFormat="1" ht="18" customHeight="1" x14ac:dyDescent="0.25">
      <c r="A5532" s="16" t="s">
        <v>3330</v>
      </c>
      <c r="B5532" s="17">
        <v>2</v>
      </c>
      <c r="C5532" s="17">
        <v>7</v>
      </c>
      <c r="D5532" s="17" t="s">
        <v>9164</v>
      </c>
      <c r="E5532" s="141" t="s">
        <v>4189</v>
      </c>
      <c r="F5532" s="135"/>
    </row>
    <row r="5533" spans="1:6" s="7" customFormat="1" ht="18" customHeight="1" x14ac:dyDescent="0.25">
      <c r="A5533" s="16" t="s">
        <v>3330</v>
      </c>
      <c r="B5533" s="17">
        <v>2</v>
      </c>
      <c r="C5533" s="17">
        <v>7</v>
      </c>
      <c r="D5533" s="17" t="s">
        <v>3056</v>
      </c>
      <c r="E5533" s="141" t="s">
        <v>2397</v>
      </c>
      <c r="F5533" s="135"/>
    </row>
    <row r="5534" spans="1:6" s="7" customFormat="1" ht="18" customHeight="1" x14ac:dyDescent="0.25">
      <c r="A5534" s="16" t="s">
        <v>3330</v>
      </c>
      <c r="B5534" s="17">
        <v>2</v>
      </c>
      <c r="C5534" s="17">
        <v>7</v>
      </c>
      <c r="D5534" s="17" t="s">
        <v>7349</v>
      </c>
      <c r="E5534" s="141" t="s">
        <v>2398</v>
      </c>
      <c r="F5534" s="135"/>
    </row>
    <row r="5535" spans="1:6" s="7" customFormat="1" ht="18" customHeight="1" x14ac:dyDescent="0.25">
      <c r="A5535" s="16" t="s">
        <v>3330</v>
      </c>
      <c r="B5535" s="17">
        <v>2</v>
      </c>
      <c r="C5535" s="17">
        <v>7</v>
      </c>
      <c r="D5535" s="17" t="s">
        <v>7954</v>
      </c>
      <c r="E5535" s="141" t="s">
        <v>2399</v>
      </c>
      <c r="F5535" s="135"/>
    </row>
    <row r="5536" spans="1:6" s="7" customFormat="1" ht="18" customHeight="1" x14ac:dyDescent="0.25">
      <c r="A5536" s="22" t="s">
        <v>3330</v>
      </c>
      <c r="B5536" s="23">
        <v>2</v>
      </c>
      <c r="C5536" s="23">
        <v>7</v>
      </c>
      <c r="D5536" s="23" t="s">
        <v>7956</v>
      </c>
      <c r="E5536" s="146" t="s">
        <v>5256</v>
      </c>
      <c r="F5536" s="135"/>
    </row>
    <row r="5537" spans="1:6" s="7" customFormat="1" ht="18" customHeight="1" x14ac:dyDescent="0.25">
      <c r="A5537" s="16" t="s">
        <v>3330</v>
      </c>
      <c r="B5537" s="17">
        <v>2</v>
      </c>
      <c r="C5537" s="17">
        <v>7</v>
      </c>
      <c r="D5537" s="17" t="s">
        <v>7068</v>
      </c>
      <c r="E5537" s="141" t="s">
        <v>2400</v>
      </c>
      <c r="F5537" s="135"/>
    </row>
    <row r="5538" spans="1:6" s="7" customFormat="1" ht="18" customHeight="1" x14ac:dyDescent="0.25">
      <c r="A5538" s="16" t="s">
        <v>3330</v>
      </c>
      <c r="B5538" s="17">
        <v>2</v>
      </c>
      <c r="C5538" s="17">
        <v>7</v>
      </c>
      <c r="D5538" s="17" t="s">
        <v>7070</v>
      </c>
      <c r="E5538" s="141" t="s">
        <v>2401</v>
      </c>
      <c r="F5538" s="135"/>
    </row>
    <row r="5539" spans="1:6" s="7" customFormat="1" ht="18" customHeight="1" x14ac:dyDescent="0.25">
      <c r="A5539" s="16" t="s">
        <v>3330</v>
      </c>
      <c r="B5539" s="17">
        <v>2</v>
      </c>
      <c r="C5539" s="17">
        <v>7</v>
      </c>
      <c r="D5539" s="17" t="s">
        <v>5612</v>
      </c>
      <c r="E5539" s="141" t="s">
        <v>2402</v>
      </c>
      <c r="F5539" s="135"/>
    </row>
    <row r="5540" spans="1:6" s="7" customFormat="1" ht="18" customHeight="1" x14ac:dyDescent="0.25">
      <c r="A5540" s="16" t="s">
        <v>3330</v>
      </c>
      <c r="B5540" s="17">
        <v>2</v>
      </c>
      <c r="C5540" s="17">
        <v>7</v>
      </c>
      <c r="D5540" s="17" t="s">
        <v>7551</v>
      </c>
      <c r="E5540" s="141" t="s">
        <v>9280</v>
      </c>
      <c r="F5540" s="135"/>
    </row>
    <row r="5541" spans="1:6" s="7" customFormat="1" ht="18" customHeight="1" x14ac:dyDescent="0.25">
      <c r="A5541" s="16" t="s">
        <v>3330</v>
      </c>
      <c r="B5541" s="17">
        <v>2</v>
      </c>
      <c r="C5541" s="17">
        <v>7</v>
      </c>
      <c r="D5541" s="17" t="s">
        <v>7553</v>
      </c>
      <c r="E5541" s="141" t="s">
        <v>187</v>
      </c>
      <c r="F5541" s="135"/>
    </row>
    <row r="5542" spans="1:6" s="7" customFormat="1" ht="18" customHeight="1" x14ac:dyDescent="0.25">
      <c r="A5542" s="22" t="s">
        <v>3330</v>
      </c>
      <c r="B5542" s="23">
        <v>2</v>
      </c>
      <c r="C5542" s="23">
        <v>7</v>
      </c>
      <c r="D5542" s="23" t="s">
        <v>7555</v>
      </c>
      <c r="E5542" s="146" t="s">
        <v>5257</v>
      </c>
      <c r="F5542" s="135"/>
    </row>
    <row r="5543" spans="1:6" s="7" customFormat="1" ht="18" customHeight="1" x14ac:dyDescent="0.25">
      <c r="A5543" s="16" t="s">
        <v>3330</v>
      </c>
      <c r="B5543" s="17">
        <v>2</v>
      </c>
      <c r="C5543" s="17">
        <v>7</v>
      </c>
      <c r="D5543" s="17" t="s">
        <v>7557</v>
      </c>
      <c r="E5543" s="141" t="s">
        <v>188</v>
      </c>
      <c r="F5543" s="135"/>
    </row>
    <row r="5544" spans="1:6" s="7" customFormat="1" ht="18" customHeight="1" x14ac:dyDescent="0.25">
      <c r="A5544" s="16" t="s">
        <v>3330</v>
      </c>
      <c r="B5544" s="17">
        <v>2</v>
      </c>
      <c r="C5544" s="17">
        <v>7</v>
      </c>
      <c r="D5544" s="17" t="s">
        <v>7559</v>
      </c>
      <c r="E5544" s="141" t="s">
        <v>10166</v>
      </c>
      <c r="F5544" s="135"/>
    </row>
    <row r="5545" spans="1:6" s="7" customFormat="1" ht="18" customHeight="1" x14ac:dyDescent="0.25">
      <c r="A5545" s="16" t="s">
        <v>3330</v>
      </c>
      <c r="B5545" s="17">
        <v>2</v>
      </c>
      <c r="C5545" s="17">
        <v>7</v>
      </c>
      <c r="D5545" s="17" t="s">
        <v>7561</v>
      </c>
      <c r="E5545" s="141" t="s">
        <v>5020</v>
      </c>
      <c r="F5545" s="135"/>
    </row>
    <row r="5546" spans="1:6" s="7" customFormat="1" ht="18" customHeight="1" x14ac:dyDescent="0.25">
      <c r="A5546" s="16" t="s">
        <v>3330</v>
      </c>
      <c r="B5546" s="17">
        <v>2</v>
      </c>
      <c r="C5546" s="17">
        <v>7</v>
      </c>
      <c r="D5546" s="17" t="s">
        <v>7563</v>
      </c>
      <c r="E5546" s="141" t="s">
        <v>5021</v>
      </c>
      <c r="F5546" s="135"/>
    </row>
    <row r="5547" spans="1:6" s="7" customFormat="1" ht="18" customHeight="1" x14ac:dyDescent="0.25">
      <c r="A5547" s="16" t="s">
        <v>3330</v>
      </c>
      <c r="B5547" s="17">
        <v>2</v>
      </c>
      <c r="C5547" s="17">
        <v>7</v>
      </c>
      <c r="D5547" s="17" t="s">
        <v>7565</v>
      </c>
      <c r="E5547" s="141" t="s">
        <v>6768</v>
      </c>
      <c r="F5547" s="135"/>
    </row>
    <row r="5548" spans="1:6" s="7" customFormat="1" ht="18" customHeight="1" x14ac:dyDescent="0.25">
      <c r="A5548" s="22" t="s">
        <v>3330</v>
      </c>
      <c r="B5548" s="23">
        <v>2</v>
      </c>
      <c r="C5548" s="23">
        <v>7</v>
      </c>
      <c r="D5548" s="23" t="s">
        <v>7567</v>
      </c>
      <c r="E5548" s="146" t="s">
        <v>6769</v>
      </c>
      <c r="F5548" s="135"/>
    </row>
    <row r="5549" spans="1:6" s="7" customFormat="1" ht="18" customHeight="1" x14ac:dyDescent="0.25">
      <c r="A5549" s="16" t="s">
        <v>3330</v>
      </c>
      <c r="B5549" s="17">
        <v>2</v>
      </c>
      <c r="C5549" s="17">
        <v>7</v>
      </c>
      <c r="D5549" s="17" t="s">
        <v>493</v>
      </c>
      <c r="E5549" s="141" t="s">
        <v>5912</v>
      </c>
      <c r="F5549" s="135"/>
    </row>
    <row r="5550" spans="1:6" s="7" customFormat="1" ht="18" customHeight="1" x14ac:dyDescent="0.25">
      <c r="A5550" s="16" t="s">
        <v>3330</v>
      </c>
      <c r="B5550" s="17">
        <v>2</v>
      </c>
      <c r="C5550" s="17">
        <v>7</v>
      </c>
      <c r="D5550" s="17" t="s">
        <v>729</v>
      </c>
      <c r="E5550" s="141" t="s">
        <v>9650</v>
      </c>
      <c r="F5550" s="135"/>
    </row>
    <row r="5551" spans="1:6" s="7" customFormat="1" ht="18" customHeight="1" x14ac:dyDescent="0.25">
      <c r="A5551" s="16" t="s">
        <v>3330</v>
      </c>
      <c r="B5551" s="17">
        <v>2</v>
      </c>
      <c r="C5551" s="17">
        <v>7</v>
      </c>
      <c r="D5551" s="17" t="s">
        <v>1698</v>
      </c>
      <c r="E5551" s="141" t="s">
        <v>7314</v>
      </c>
      <c r="F5551" s="135"/>
    </row>
    <row r="5552" spans="1:6" s="7" customFormat="1" ht="18" customHeight="1" x14ac:dyDescent="0.25">
      <c r="A5552" s="16" t="s">
        <v>3330</v>
      </c>
      <c r="B5552" s="17">
        <v>2</v>
      </c>
      <c r="C5552" s="17">
        <v>7</v>
      </c>
      <c r="D5552" s="17" t="s">
        <v>1700</v>
      </c>
      <c r="E5552" s="141" t="s">
        <v>7315</v>
      </c>
      <c r="F5552" s="135"/>
    </row>
    <row r="5553" spans="1:6" s="7" customFormat="1" ht="18" customHeight="1" x14ac:dyDescent="0.25">
      <c r="A5553" s="16" t="s">
        <v>3330</v>
      </c>
      <c r="B5553" s="17">
        <v>2</v>
      </c>
      <c r="C5553" s="17">
        <v>7</v>
      </c>
      <c r="D5553" s="17" t="s">
        <v>1702</v>
      </c>
      <c r="E5553" s="141" t="s">
        <v>8764</v>
      </c>
      <c r="F5553" s="135"/>
    </row>
    <row r="5554" spans="1:6" s="7" customFormat="1" ht="18" customHeight="1" x14ac:dyDescent="0.25">
      <c r="A5554" s="22" t="s">
        <v>3330</v>
      </c>
      <c r="B5554" s="23">
        <v>2</v>
      </c>
      <c r="C5554" s="23">
        <v>7</v>
      </c>
      <c r="D5554" s="23" t="s">
        <v>9294</v>
      </c>
      <c r="E5554" s="146" t="s">
        <v>5258</v>
      </c>
      <c r="F5554" s="135"/>
    </row>
    <row r="5555" spans="1:6" s="7" customFormat="1" ht="18" customHeight="1" x14ac:dyDescent="0.25">
      <c r="A5555" s="16" t="s">
        <v>3330</v>
      </c>
      <c r="B5555" s="17">
        <v>2</v>
      </c>
      <c r="C5555" s="17">
        <v>7</v>
      </c>
      <c r="D5555" s="17" t="s">
        <v>8879</v>
      </c>
      <c r="E5555" s="141" t="s">
        <v>8765</v>
      </c>
      <c r="F5555" s="135"/>
    </row>
    <row r="5556" spans="1:6" s="7" customFormat="1" ht="18" customHeight="1" x14ac:dyDescent="0.25">
      <c r="A5556" s="16" t="s">
        <v>3330</v>
      </c>
      <c r="B5556" s="17">
        <v>2</v>
      </c>
      <c r="C5556" s="17">
        <v>7</v>
      </c>
      <c r="D5556" s="17" t="s">
        <v>8896</v>
      </c>
      <c r="E5556" s="141" t="s">
        <v>8766</v>
      </c>
      <c r="F5556" s="135"/>
    </row>
    <row r="5557" spans="1:6" s="7" customFormat="1" ht="18" customHeight="1" x14ac:dyDescent="0.25">
      <c r="A5557" s="16" t="s">
        <v>3330</v>
      </c>
      <c r="B5557" s="17">
        <v>2</v>
      </c>
      <c r="C5557" s="17">
        <v>7</v>
      </c>
      <c r="D5557" s="17" t="s">
        <v>8898</v>
      </c>
      <c r="E5557" s="141" t="s">
        <v>8767</v>
      </c>
      <c r="F5557" s="135"/>
    </row>
    <row r="5558" spans="1:6" s="7" customFormat="1" ht="18" customHeight="1" x14ac:dyDescent="0.25">
      <c r="A5558" s="16" t="s">
        <v>3330</v>
      </c>
      <c r="B5558" s="17">
        <v>2</v>
      </c>
      <c r="C5558" s="17">
        <v>7</v>
      </c>
      <c r="D5558" s="17" t="s">
        <v>6549</v>
      </c>
      <c r="E5558" s="141" t="s">
        <v>5809</v>
      </c>
      <c r="F5558" s="135"/>
    </row>
    <row r="5559" spans="1:6" s="7" customFormat="1" ht="18" customHeight="1" x14ac:dyDescent="0.25">
      <c r="A5559" s="16" t="s">
        <v>3330</v>
      </c>
      <c r="B5559" s="17">
        <v>2</v>
      </c>
      <c r="C5559" s="17">
        <v>7</v>
      </c>
      <c r="D5559" s="17" t="s">
        <v>9742</v>
      </c>
      <c r="E5559" s="141" t="s">
        <v>9372</v>
      </c>
      <c r="F5559" s="135"/>
    </row>
    <row r="5560" spans="1:6" s="7" customFormat="1" ht="18" customHeight="1" x14ac:dyDescent="0.25">
      <c r="A5560" s="22" t="s">
        <v>3330</v>
      </c>
      <c r="B5560" s="23">
        <v>2</v>
      </c>
      <c r="C5560" s="23">
        <v>7</v>
      </c>
      <c r="D5560" s="23" t="s">
        <v>5530</v>
      </c>
      <c r="E5560" s="146" t="s">
        <v>5259</v>
      </c>
      <c r="F5560" s="135"/>
    </row>
    <row r="5561" spans="1:6" s="7" customFormat="1" ht="18" customHeight="1" x14ac:dyDescent="0.25">
      <c r="A5561" s="16" t="s">
        <v>3330</v>
      </c>
      <c r="B5561" s="17">
        <v>2</v>
      </c>
      <c r="C5561" s="17">
        <v>7</v>
      </c>
      <c r="D5561" s="17" t="s">
        <v>9744</v>
      </c>
      <c r="E5561" s="141" t="s">
        <v>8510</v>
      </c>
      <c r="F5561" s="135"/>
    </row>
    <row r="5562" spans="1:6" s="7" customFormat="1" ht="18" customHeight="1" x14ac:dyDescent="0.25">
      <c r="A5562" s="16" t="s">
        <v>3330</v>
      </c>
      <c r="B5562" s="17">
        <v>2</v>
      </c>
      <c r="C5562" s="17">
        <v>7</v>
      </c>
      <c r="D5562" s="17" t="s">
        <v>8855</v>
      </c>
      <c r="E5562" s="141" t="s">
        <v>6982</v>
      </c>
      <c r="F5562" s="135"/>
    </row>
    <row r="5563" spans="1:6" s="7" customFormat="1" ht="18" customHeight="1" x14ac:dyDescent="0.25">
      <c r="A5563" s="16" t="s">
        <v>3330</v>
      </c>
      <c r="B5563" s="17">
        <v>2</v>
      </c>
      <c r="C5563" s="17">
        <v>7</v>
      </c>
      <c r="D5563" s="17" t="s">
        <v>8857</v>
      </c>
      <c r="E5563" s="141" t="s">
        <v>8128</v>
      </c>
      <c r="F5563" s="135"/>
    </row>
    <row r="5564" spans="1:6" s="7" customFormat="1" ht="18" customHeight="1" x14ac:dyDescent="0.25">
      <c r="A5564" s="16" t="s">
        <v>3330</v>
      </c>
      <c r="B5564" s="17">
        <v>2</v>
      </c>
      <c r="C5564" s="17">
        <v>7</v>
      </c>
      <c r="D5564" s="17" t="s">
        <v>7959</v>
      </c>
      <c r="E5564" s="141" t="s">
        <v>8129</v>
      </c>
      <c r="F5564" s="135"/>
    </row>
    <row r="5565" spans="1:6" s="7" customFormat="1" ht="18" customHeight="1" x14ac:dyDescent="0.25">
      <c r="A5565" s="16" t="s">
        <v>3330</v>
      </c>
      <c r="B5565" s="17">
        <v>2</v>
      </c>
      <c r="C5565" s="17">
        <v>7</v>
      </c>
      <c r="D5565" s="17" t="s">
        <v>7961</v>
      </c>
      <c r="E5565" s="141" t="s">
        <v>8130</v>
      </c>
      <c r="F5565" s="135"/>
    </row>
    <row r="5566" spans="1:6" s="7" customFormat="1" ht="18" customHeight="1" x14ac:dyDescent="0.25">
      <c r="A5566" s="40">
        <v>25</v>
      </c>
      <c r="B5566" s="41">
        <v>2</v>
      </c>
      <c r="C5566" s="41">
        <v>8</v>
      </c>
      <c r="D5566" s="19" t="s">
        <v>9563</v>
      </c>
      <c r="E5566" s="144" t="s">
        <v>8131</v>
      </c>
      <c r="F5566" s="135"/>
    </row>
    <row r="5567" spans="1:6" s="7" customFormat="1" ht="18" customHeight="1" x14ac:dyDescent="0.25">
      <c r="A5567" s="42">
        <v>25</v>
      </c>
      <c r="B5567" s="43">
        <v>2</v>
      </c>
      <c r="C5567" s="43">
        <v>8</v>
      </c>
      <c r="D5567" s="43">
        <v>10</v>
      </c>
      <c r="E5567" s="146" t="s">
        <v>8132</v>
      </c>
      <c r="F5567" s="135"/>
    </row>
    <row r="5568" spans="1:6" s="7" customFormat="1" ht="18" customHeight="1" x14ac:dyDescent="0.25">
      <c r="A5568" s="44">
        <v>25</v>
      </c>
      <c r="B5568" s="45">
        <v>2</v>
      </c>
      <c r="C5568" s="45">
        <v>8</v>
      </c>
      <c r="D5568" s="45">
        <v>11</v>
      </c>
      <c r="E5568" s="141" t="s">
        <v>8133</v>
      </c>
      <c r="F5568" s="135"/>
    </row>
    <row r="5569" spans="1:6" s="7" customFormat="1" ht="18" customHeight="1" x14ac:dyDescent="0.25">
      <c r="A5569" s="44">
        <v>25</v>
      </c>
      <c r="B5569" s="45">
        <v>2</v>
      </c>
      <c r="C5569" s="45">
        <v>8</v>
      </c>
      <c r="D5569" s="45">
        <v>12</v>
      </c>
      <c r="E5569" s="141" t="s">
        <v>7807</v>
      </c>
      <c r="F5569" s="135"/>
    </row>
    <row r="5570" spans="1:6" s="7" customFormat="1" ht="18" customHeight="1" x14ac:dyDescent="0.25">
      <c r="A5570" s="44">
        <v>25</v>
      </c>
      <c r="B5570" s="45">
        <v>2</v>
      </c>
      <c r="C5570" s="45">
        <v>8</v>
      </c>
      <c r="D5570" s="45">
        <v>13</v>
      </c>
      <c r="E5570" s="141" t="s">
        <v>7808</v>
      </c>
      <c r="F5570" s="135"/>
    </row>
    <row r="5571" spans="1:6" s="7" customFormat="1" ht="18" customHeight="1" x14ac:dyDescent="0.25">
      <c r="A5571" s="44">
        <v>25</v>
      </c>
      <c r="B5571" s="45">
        <v>2</v>
      </c>
      <c r="C5571" s="45">
        <v>8</v>
      </c>
      <c r="D5571" s="45">
        <v>14</v>
      </c>
      <c r="E5571" s="141" t="s">
        <v>8989</v>
      </c>
      <c r="F5571" s="135"/>
    </row>
    <row r="5572" spans="1:6" s="7" customFormat="1" ht="18" customHeight="1" x14ac:dyDescent="0.25">
      <c r="A5572" s="44">
        <v>25</v>
      </c>
      <c r="B5572" s="45">
        <v>2</v>
      </c>
      <c r="C5572" s="45">
        <v>8</v>
      </c>
      <c r="D5572" s="45">
        <v>19</v>
      </c>
      <c r="E5572" s="141" t="s">
        <v>6870</v>
      </c>
      <c r="F5572" s="135"/>
    </row>
    <row r="5573" spans="1:6" s="7" customFormat="1" ht="18" customHeight="1" x14ac:dyDescent="0.25">
      <c r="A5573" s="42">
        <v>25</v>
      </c>
      <c r="B5573" s="43">
        <v>2</v>
      </c>
      <c r="C5573" s="43">
        <v>8</v>
      </c>
      <c r="D5573" s="43">
        <v>20</v>
      </c>
      <c r="E5573" s="146" t="s">
        <v>6871</v>
      </c>
      <c r="F5573" s="135"/>
    </row>
    <row r="5574" spans="1:6" s="7" customFormat="1" ht="18" customHeight="1" x14ac:dyDescent="0.25">
      <c r="A5574" s="44">
        <v>25</v>
      </c>
      <c r="B5574" s="45">
        <v>2</v>
      </c>
      <c r="C5574" s="45">
        <v>8</v>
      </c>
      <c r="D5574" s="45">
        <v>21</v>
      </c>
      <c r="E5574" s="141" t="s">
        <v>5977</v>
      </c>
      <c r="F5574" s="135"/>
    </row>
    <row r="5575" spans="1:6" s="7" customFormat="1" ht="18" customHeight="1" x14ac:dyDescent="0.25">
      <c r="A5575" s="44">
        <v>25</v>
      </c>
      <c r="B5575" s="45">
        <v>2</v>
      </c>
      <c r="C5575" s="45">
        <v>8</v>
      </c>
      <c r="D5575" s="45">
        <v>22</v>
      </c>
      <c r="E5575" s="141" t="s">
        <v>5978</v>
      </c>
      <c r="F5575" s="135"/>
    </row>
    <row r="5576" spans="1:6" s="7" customFormat="1" ht="18" customHeight="1" x14ac:dyDescent="0.25">
      <c r="A5576" s="44">
        <v>25</v>
      </c>
      <c r="B5576" s="45">
        <v>2</v>
      </c>
      <c r="C5576" s="45">
        <v>8</v>
      </c>
      <c r="D5576" s="45">
        <v>23</v>
      </c>
      <c r="E5576" s="141" t="s">
        <v>5979</v>
      </c>
      <c r="F5576" s="135"/>
    </row>
    <row r="5577" spans="1:6" s="7" customFormat="1" ht="18" customHeight="1" x14ac:dyDescent="0.25">
      <c r="A5577" s="44">
        <v>25</v>
      </c>
      <c r="B5577" s="45">
        <v>2</v>
      </c>
      <c r="C5577" s="45">
        <v>8</v>
      </c>
      <c r="D5577" s="45">
        <v>24</v>
      </c>
      <c r="E5577" s="141" t="s">
        <v>9784</v>
      </c>
      <c r="F5577" s="135"/>
    </row>
    <row r="5578" spans="1:6" s="7" customFormat="1" ht="18" customHeight="1" x14ac:dyDescent="0.25">
      <c r="A5578" s="44">
        <v>25</v>
      </c>
      <c r="B5578" s="45">
        <v>2</v>
      </c>
      <c r="C5578" s="45">
        <v>8</v>
      </c>
      <c r="D5578" s="45">
        <v>29</v>
      </c>
      <c r="E5578" s="141" t="s">
        <v>8012</v>
      </c>
      <c r="F5578" s="135"/>
    </row>
    <row r="5579" spans="1:6" s="7" customFormat="1" ht="18" customHeight="1" x14ac:dyDescent="0.25">
      <c r="A5579" s="42">
        <v>25</v>
      </c>
      <c r="B5579" s="43">
        <v>2</v>
      </c>
      <c r="C5579" s="43">
        <v>8</v>
      </c>
      <c r="D5579" s="43">
        <v>30</v>
      </c>
      <c r="E5579" s="146" t="s">
        <v>5183</v>
      </c>
      <c r="F5579" s="135"/>
    </row>
    <row r="5580" spans="1:6" s="7" customFormat="1" ht="18" customHeight="1" x14ac:dyDescent="0.25">
      <c r="A5580" s="44">
        <v>25</v>
      </c>
      <c r="B5580" s="45">
        <v>2</v>
      </c>
      <c r="C5580" s="45">
        <v>8</v>
      </c>
      <c r="D5580" s="45">
        <v>31</v>
      </c>
      <c r="E5580" s="141" t="s">
        <v>6364</v>
      </c>
      <c r="F5580" s="135"/>
    </row>
    <row r="5581" spans="1:6" s="7" customFormat="1" ht="18" customHeight="1" x14ac:dyDescent="0.25">
      <c r="A5581" s="44">
        <v>25</v>
      </c>
      <c r="B5581" s="45">
        <v>2</v>
      </c>
      <c r="C5581" s="45">
        <v>8</v>
      </c>
      <c r="D5581" s="45">
        <v>32</v>
      </c>
      <c r="E5581" s="141" t="s">
        <v>7248</v>
      </c>
      <c r="F5581" s="135"/>
    </row>
    <row r="5582" spans="1:6" s="7" customFormat="1" ht="18" customHeight="1" x14ac:dyDescent="0.25">
      <c r="A5582" s="44">
        <v>25</v>
      </c>
      <c r="B5582" s="45">
        <v>2</v>
      </c>
      <c r="C5582" s="45">
        <v>8</v>
      </c>
      <c r="D5582" s="45">
        <v>33</v>
      </c>
      <c r="E5582" s="141" t="s">
        <v>7414</v>
      </c>
      <c r="F5582" s="135"/>
    </row>
    <row r="5583" spans="1:6" s="7" customFormat="1" ht="18" customHeight="1" x14ac:dyDescent="0.25">
      <c r="A5583" s="44">
        <v>25</v>
      </c>
      <c r="B5583" s="45">
        <v>2</v>
      </c>
      <c r="C5583" s="45">
        <v>8</v>
      </c>
      <c r="D5583" s="45">
        <v>34</v>
      </c>
      <c r="E5583" s="141" t="s">
        <v>4262</v>
      </c>
      <c r="F5583" s="135"/>
    </row>
    <row r="5584" spans="1:6" s="7" customFormat="1" ht="18" customHeight="1" x14ac:dyDescent="0.25">
      <c r="A5584" s="44">
        <v>25</v>
      </c>
      <c r="B5584" s="45">
        <v>2</v>
      </c>
      <c r="C5584" s="45">
        <v>8</v>
      </c>
      <c r="D5584" s="45">
        <v>39</v>
      </c>
      <c r="E5584" s="141" t="s">
        <v>5985</v>
      </c>
      <c r="F5584" s="135"/>
    </row>
    <row r="5585" spans="1:6" s="7" customFormat="1" ht="18" customHeight="1" x14ac:dyDescent="0.25">
      <c r="A5585" s="12" t="s">
        <v>3330</v>
      </c>
      <c r="B5585" s="13">
        <v>3</v>
      </c>
      <c r="C5585" s="13">
        <v>0</v>
      </c>
      <c r="D5585" s="13" t="s">
        <v>9563</v>
      </c>
      <c r="E5585" s="140" t="s">
        <v>5986</v>
      </c>
      <c r="F5585" s="135"/>
    </row>
    <row r="5586" spans="1:6" s="7" customFormat="1" ht="18" customHeight="1" x14ac:dyDescent="0.25">
      <c r="A5586" s="14" t="s">
        <v>3330</v>
      </c>
      <c r="B5586" s="15">
        <v>3</v>
      </c>
      <c r="C5586" s="15">
        <v>1</v>
      </c>
      <c r="D5586" s="15" t="s">
        <v>9563</v>
      </c>
      <c r="E5586" s="120" t="s">
        <v>4958</v>
      </c>
      <c r="F5586" s="135"/>
    </row>
    <row r="5587" spans="1:6" s="7" customFormat="1" ht="18" customHeight="1" x14ac:dyDescent="0.25">
      <c r="A5587" s="22" t="s">
        <v>3330</v>
      </c>
      <c r="B5587" s="23" t="s">
        <v>8694</v>
      </c>
      <c r="C5587" s="23" t="s">
        <v>598</v>
      </c>
      <c r="D5587" s="23" t="s">
        <v>3002</v>
      </c>
      <c r="E5587" s="146" t="s">
        <v>7761</v>
      </c>
      <c r="F5587" s="135"/>
    </row>
    <row r="5588" spans="1:6" s="7" customFormat="1" ht="18" customHeight="1" x14ac:dyDescent="0.25">
      <c r="A5588" s="16" t="s">
        <v>3330</v>
      </c>
      <c r="B5588" s="17">
        <v>3</v>
      </c>
      <c r="C5588" s="17">
        <v>1</v>
      </c>
      <c r="D5588" s="17" t="s">
        <v>597</v>
      </c>
      <c r="E5588" s="141" t="s">
        <v>7762</v>
      </c>
      <c r="F5588" s="135"/>
    </row>
    <row r="5589" spans="1:6" s="7" customFormat="1" ht="18" customHeight="1" x14ac:dyDescent="0.25">
      <c r="A5589" s="16" t="s">
        <v>3330</v>
      </c>
      <c r="B5589" s="17">
        <v>3</v>
      </c>
      <c r="C5589" s="17">
        <v>1</v>
      </c>
      <c r="D5589" s="17" t="s">
        <v>2997</v>
      </c>
      <c r="E5589" s="141" t="s">
        <v>4264</v>
      </c>
      <c r="F5589" s="135"/>
    </row>
    <row r="5590" spans="1:6" s="7" customFormat="1" ht="18" customHeight="1" x14ac:dyDescent="0.25">
      <c r="A5590" s="16" t="s">
        <v>3330</v>
      </c>
      <c r="B5590" s="17">
        <v>3</v>
      </c>
      <c r="C5590" s="17">
        <v>1</v>
      </c>
      <c r="D5590" s="17" t="s">
        <v>3905</v>
      </c>
      <c r="E5590" s="141" t="s">
        <v>4265</v>
      </c>
      <c r="F5590" s="135"/>
    </row>
    <row r="5591" spans="1:6" s="7" customFormat="1" ht="18" customHeight="1" x14ac:dyDescent="0.25">
      <c r="A5591" s="16" t="s">
        <v>3330</v>
      </c>
      <c r="B5591" s="17">
        <v>3</v>
      </c>
      <c r="C5591" s="17">
        <v>1</v>
      </c>
      <c r="D5591" s="17" t="s">
        <v>2117</v>
      </c>
      <c r="E5591" s="141" t="s">
        <v>4266</v>
      </c>
      <c r="F5591" s="135"/>
    </row>
    <row r="5592" spans="1:6" s="7" customFormat="1" ht="18" customHeight="1" x14ac:dyDescent="0.25">
      <c r="A5592" s="16" t="s">
        <v>3330</v>
      </c>
      <c r="B5592" s="17">
        <v>3</v>
      </c>
      <c r="C5592" s="17">
        <v>1</v>
      </c>
      <c r="D5592" s="17" t="s">
        <v>2119</v>
      </c>
      <c r="E5592" s="141" t="s">
        <v>6887</v>
      </c>
      <c r="F5592" s="135"/>
    </row>
    <row r="5593" spans="1:6" s="7" customFormat="1" ht="18" customHeight="1" x14ac:dyDescent="0.25">
      <c r="A5593" s="22" t="s">
        <v>3330</v>
      </c>
      <c r="B5593" s="23" t="s">
        <v>8694</v>
      </c>
      <c r="C5593" s="23" t="s">
        <v>598</v>
      </c>
      <c r="D5593" s="23" t="s">
        <v>7388</v>
      </c>
      <c r="E5593" s="146" t="s">
        <v>6888</v>
      </c>
      <c r="F5593" s="135"/>
    </row>
    <row r="5594" spans="1:6" s="7" customFormat="1" ht="18" customHeight="1" x14ac:dyDescent="0.25">
      <c r="A5594" s="16" t="s">
        <v>3330</v>
      </c>
      <c r="B5594" s="17">
        <v>3</v>
      </c>
      <c r="C5594" s="17">
        <v>1</v>
      </c>
      <c r="D5594" s="17" t="s">
        <v>6519</v>
      </c>
      <c r="E5594" s="141" t="s">
        <v>6889</v>
      </c>
      <c r="F5594" s="135"/>
    </row>
    <row r="5595" spans="1:6" s="7" customFormat="1" ht="18" customHeight="1" x14ac:dyDescent="0.25">
      <c r="A5595" s="16" t="s">
        <v>3330</v>
      </c>
      <c r="B5595" s="17">
        <v>3</v>
      </c>
      <c r="C5595" s="17">
        <v>1</v>
      </c>
      <c r="D5595" s="17" t="s">
        <v>6521</v>
      </c>
      <c r="E5595" s="141" t="s">
        <v>6890</v>
      </c>
      <c r="F5595" s="135"/>
    </row>
    <row r="5596" spans="1:6" s="7" customFormat="1" ht="18" customHeight="1" x14ac:dyDescent="0.25">
      <c r="A5596" s="16" t="s">
        <v>3330</v>
      </c>
      <c r="B5596" s="17">
        <v>3</v>
      </c>
      <c r="C5596" s="17">
        <v>1</v>
      </c>
      <c r="D5596" s="17" t="s">
        <v>5653</v>
      </c>
      <c r="E5596" s="141" t="s">
        <v>5161</v>
      </c>
      <c r="F5596" s="135"/>
    </row>
    <row r="5597" spans="1:6" s="7" customFormat="1" ht="18" customHeight="1" x14ac:dyDescent="0.25">
      <c r="A5597" s="16" t="s">
        <v>3330</v>
      </c>
      <c r="B5597" s="17">
        <v>3</v>
      </c>
      <c r="C5597" s="17">
        <v>1</v>
      </c>
      <c r="D5597" s="17" t="s">
        <v>4783</v>
      </c>
      <c r="E5597" s="141" t="s">
        <v>3586</v>
      </c>
      <c r="F5597" s="135"/>
    </row>
    <row r="5598" spans="1:6" s="7" customFormat="1" ht="18" customHeight="1" x14ac:dyDescent="0.25">
      <c r="A5598" s="16" t="s">
        <v>3330</v>
      </c>
      <c r="B5598" s="17">
        <v>3</v>
      </c>
      <c r="C5598" s="17">
        <v>1</v>
      </c>
      <c r="D5598" s="17" t="s">
        <v>1218</v>
      </c>
      <c r="E5598" s="141" t="s">
        <v>3587</v>
      </c>
      <c r="F5598" s="135"/>
    </row>
    <row r="5599" spans="1:6" s="7" customFormat="1" ht="18" customHeight="1" x14ac:dyDescent="0.25">
      <c r="A5599" s="14" t="s">
        <v>3330</v>
      </c>
      <c r="B5599" s="15">
        <v>3</v>
      </c>
      <c r="C5599" s="15">
        <v>2</v>
      </c>
      <c r="D5599" s="15" t="s">
        <v>9563</v>
      </c>
      <c r="E5599" s="120" t="s">
        <v>3588</v>
      </c>
      <c r="F5599" s="135"/>
    </row>
    <row r="5600" spans="1:6" s="7" customFormat="1" ht="18" customHeight="1" x14ac:dyDescent="0.25">
      <c r="A5600" s="22" t="s">
        <v>3330</v>
      </c>
      <c r="B5600" s="23" t="s">
        <v>8694</v>
      </c>
      <c r="C5600" s="23" t="s">
        <v>5218</v>
      </c>
      <c r="D5600" s="23" t="s">
        <v>3002</v>
      </c>
      <c r="E5600" s="146" t="s">
        <v>3589</v>
      </c>
      <c r="F5600" s="135"/>
    </row>
    <row r="5601" spans="1:6" s="7" customFormat="1" ht="18" customHeight="1" x14ac:dyDescent="0.25">
      <c r="A5601" s="16" t="s">
        <v>3330</v>
      </c>
      <c r="B5601" s="17">
        <v>3</v>
      </c>
      <c r="C5601" s="17">
        <v>2</v>
      </c>
      <c r="D5601" s="17" t="s">
        <v>597</v>
      </c>
      <c r="E5601" s="141" t="s">
        <v>3590</v>
      </c>
      <c r="F5601" s="135"/>
    </row>
    <row r="5602" spans="1:6" s="7" customFormat="1" ht="18" customHeight="1" x14ac:dyDescent="0.25">
      <c r="A5602" s="16" t="s">
        <v>3330</v>
      </c>
      <c r="B5602" s="17">
        <v>3</v>
      </c>
      <c r="C5602" s="17">
        <v>2</v>
      </c>
      <c r="D5602" s="17" t="s">
        <v>2997</v>
      </c>
      <c r="E5602" s="141" t="s">
        <v>3591</v>
      </c>
      <c r="F5602" s="135"/>
    </row>
    <row r="5603" spans="1:6" s="7" customFormat="1" ht="18" customHeight="1" x14ac:dyDescent="0.25">
      <c r="A5603" s="16" t="s">
        <v>3330</v>
      </c>
      <c r="B5603" s="17">
        <v>3</v>
      </c>
      <c r="C5603" s="17">
        <v>2</v>
      </c>
      <c r="D5603" s="17" t="s">
        <v>3905</v>
      </c>
      <c r="E5603" s="141" t="s">
        <v>3592</v>
      </c>
      <c r="F5603" s="135"/>
    </row>
    <row r="5604" spans="1:6" s="7" customFormat="1" ht="18" customHeight="1" x14ac:dyDescent="0.25">
      <c r="A5604" s="16" t="s">
        <v>3330</v>
      </c>
      <c r="B5604" s="17">
        <v>3</v>
      </c>
      <c r="C5604" s="17">
        <v>2</v>
      </c>
      <c r="D5604" s="17" t="s">
        <v>2117</v>
      </c>
      <c r="E5604" s="141" t="s">
        <v>3593</v>
      </c>
      <c r="F5604" s="135"/>
    </row>
    <row r="5605" spans="1:6" s="7" customFormat="1" ht="18" customHeight="1" x14ac:dyDescent="0.25">
      <c r="A5605" s="16" t="s">
        <v>3330</v>
      </c>
      <c r="B5605" s="17">
        <v>3</v>
      </c>
      <c r="C5605" s="17">
        <v>2</v>
      </c>
      <c r="D5605" s="17" t="s">
        <v>2119</v>
      </c>
      <c r="E5605" s="141" t="s">
        <v>8710</v>
      </c>
      <c r="F5605" s="135"/>
    </row>
    <row r="5606" spans="1:6" s="7" customFormat="1" ht="18" customHeight="1" x14ac:dyDescent="0.25">
      <c r="A5606" s="22" t="s">
        <v>3330</v>
      </c>
      <c r="B5606" s="23" t="s">
        <v>8694</v>
      </c>
      <c r="C5606" s="23" t="s">
        <v>5218</v>
      </c>
      <c r="D5606" s="23" t="s">
        <v>7388</v>
      </c>
      <c r="E5606" s="146" t="s">
        <v>8748</v>
      </c>
      <c r="F5606" s="135"/>
    </row>
    <row r="5607" spans="1:6" s="7" customFormat="1" ht="18" customHeight="1" x14ac:dyDescent="0.25">
      <c r="A5607" s="16" t="s">
        <v>3330</v>
      </c>
      <c r="B5607" s="17">
        <v>3</v>
      </c>
      <c r="C5607" s="17">
        <v>2</v>
      </c>
      <c r="D5607" s="17" t="s">
        <v>6519</v>
      </c>
      <c r="E5607" s="141" t="s">
        <v>1260</v>
      </c>
      <c r="F5607" s="135"/>
    </row>
    <row r="5608" spans="1:6" s="7" customFormat="1" ht="18" customHeight="1" x14ac:dyDescent="0.25">
      <c r="A5608" s="16" t="s">
        <v>3330</v>
      </c>
      <c r="B5608" s="17">
        <v>3</v>
      </c>
      <c r="C5608" s="17">
        <v>2</v>
      </c>
      <c r="D5608" s="17" t="s">
        <v>6521</v>
      </c>
      <c r="E5608" s="141" t="s">
        <v>1261</v>
      </c>
      <c r="F5608" s="135"/>
    </row>
    <row r="5609" spans="1:6" s="7" customFormat="1" ht="18" customHeight="1" x14ac:dyDescent="0.25">
      <c r="A5609" s="16" t="s">
        <v>3330</v>
      </c>
      <c r="B5609" s="17">
        <v>3</v>
      </c>
      <c r="C5609" s="17">
        <v>2</v>
      </c>
      <c r="D5609" s="17" t="s">
        <v>5653</v>
      </c>
      <c r="E5609" s="141" t="s">
        <v>402</v>
      </c>
      <c r="F5609" s="135"/>
    </row>
    <row r="5610" spans="1:6" s="7" customFormat="1" ht="18" customHeight="1" x14ac:dyDescent="0.25">
      <c r="A5610" s="16" t="s">
        <v>3330</v>
      </c>
      <c r="B5610" s="17">
        <v>3</v>
      </c>
      <c r="C5610" s="17">
        <v>2</v>
      </c>
      <c r="D5610" s="17" t="s">
        <v>4783</v>
      </c>
      <c r="E5610" s="141" t="s">
        <v>403</v>
      </c>
      <c r="F5610" s="135"/>
    </row>
    <row r="5611" spans="1:6" s="7" customFormat="1" ht="18" customHeight="1" x14ac:dyDescent="0.25">
      <c r="A5611" s="16" t="s">
        <v>3330</v>
      </c>
      <c r="B5611" s="17">
        <v>3</v>
      </c>
      <c r="C5611" s="17">
        <v>2</v>
      </c>
      <c r="D5611" s="17" t="s">
        <v>1218</v>
      </c>
      <c r="E5611" s="141" t="s">
        <v>404</v>
      </c>
      <c r="F5611" s="135"/>
    </row>
    <row r="5612" spans="1:6" s="7" customFormat="1" ht="18" customHeight="1" x14ac:dyDescent="0.25">
      <c r="A5612" s="14" t="s">
        <v>3330</v>
      </c>
      <c r="B5612" s="15">
        <v>3</v>
      </c>
      <c r="C5612" s="15">
        <v>3</v>
      </c>
      <c r="D5612" s="15" t="s">
        <v>9563</v>
      </c>
      <c r="E5612" s="120" t="s">
        <v>8131</v>
      </c>
      <c r="F5612" s="135"/>
    </row>
    <row r="5613" spans="1:6" s="7" customFormat="1" ht="18" customHeight="1" x14ac:dyDescent="0.25">
      <c r="A5613" s="22" t="s">
        <v>3330</v>
      </c>
      <c r="B5613" s="23" t="s">
        <v>8694</v>
      </c>
      <c r="C5613" s="23" t="s">
        <v>8694</v>
      </c>
      <c r="D5613" s="23" t="s">
        <v>3002</v>
      </c>
      <c r="E5613" s="146" t="s">
        <v>9796</v>
      </c>
      <c r="F5613" s="135"/>
    </row>
    <row r="5614" spans="1:6" s="7" customFormat="1" ht="18" customHeight="1" x14ac:dyDescent="0.25">
      <c r="A5614" s="16" t="s">
        <v>3330</v>
      </c>
      <c r="B5614" s="17">
        <v>3</v>
      </c>
      <c r="C5614" s="17">
        <v>3</v>
      </c>
      <c r="D5614" s="17" t="s">
        <v>597</v>
      </c>
      <c r="E5614" s="141" t="s">
        <v>9797</v>
      </c>
      <c r="F5614" s="135"/>
    </row>
    <row r="5615" spans="1:6" s="7" customFormat="1" ht="18" customHeight="1" x14ac:dyDescent="0.25">
      <c r="A5615" s="16" t="s">
        <v>3330</v>
      </c>
      <c r="B5615" s="17">
        <v>3</v>
      </c>
      <c r="C5615" s="17">
        <v>3</v>
      </c>
      <c r="D5615" s="17" t="s">
        <v>2997</v>
      </c>
      <c r="E5615" s="141" t="s">
        <v>8573</v>
      </c>
      <c r="F5615" s="135"/>
    </row>
    <row r="5616" spans="1:6" s="7" customFormat="1" ht="18" customHeight="1" x14ac:dyDescent="0.25">
      <c r="A5616" s="16" t="s">
        <v>3330</v>
      </c>
      <c r="B5616" s="17">
        <v>3</v>
      </c>
      <c r="C5616" s="17">
        <v>3</v>
      </c>
      <c r="D5616" s="17" t="s">
        <v>3905</v>
      </c>
      <c r="E5616" s="141" t="s">
        <v>1320</v>
      </c>
      <c r="F5616" s="135"/>
    </row>
    <row r="5617" spans="1:6" s="7" customFormat="1" ht="18" customHeight="1" x14ac:dyDescent="0.25">
      <c r="A5617" s="16" t="s">
        <v>3330</v>
      </c>
      <c r="B5617" s="17">
        <v>3</v>
      </c>
      <c r="C5617" s="17">
        <v>3</v>
      </c>
      <c r="D5617" s="17" t="s">
        <v>2117</v>
      </c>
      <c r="E5617" s="141" t="s">
        <v>831</v>
      </c>
      <c r="F5617" s="135"/>
    </row>
    <row r="5618" spans="1:6" s="7" customFormat="1" ht="18" customHeight="1" x14ac:dyDescent="0.25">
      <c r="A5618" s="16" t="s">
        <v>3330</v>
      </c>
      <c r="B5618" s="17">
        <v>3</v>
      </c>
      <c r="C5618" s="17">
        <v>3</v>
      </c>
      <c r="D5618" s="17" t="s">
        <v>2119</v>
      </c>
      <c r="E5618" s="141" t="s">
        <v>3281</v>
      </c>
      <c r="F5618" s="135"/>
    </row>
    <row r="5619" spans="1:6" s="7" customFormat="1" ht="18" customHeight="1" x14ac:dyDescent="0.25">
      <c r="A5619" s="22" t="s">
        <v>3330</v>
      </c>
      <c r="B5619" s="23" t="s">
        <v>8694</v>
      </c>
      <c r="C5619" s="23" t="s">
        <v>8694</v>
      </c>
      <c r="D5619" s="23" t="s">
        <v>7388</v>
      </c>
      <c r="E5619" s="146" t="s">
        <v>1489</v>
      </c>
      <c r="F5619" s="135"/>
    </row>
    <row r="5620" spans="1:6" s="7" customFormat="1" ht="18" customHeight="1" x14ac:dyDescent="0.25">
      <c r="A5620" s="16" t="s">
        <v>3330</v>
      </c>
      <c r="B5620" s="17">
        <v>3</v>
      </c>
      <c r="C5620" s="17">
        <v>3</v>
      </c>
      <c r="D5620" s="17" t="s">
        <v>6519</v>
      </c>
      <c r="E5620" s="141" t="s">
        <v>1490</v>
      </c>
      <c r="F5620" s="135"/>
    </row>
    <row r="5621" spans="1:6" s="7" customFormat="1" ht="18" customHeight="1" x14ac:dyDescent="0.25">
      <c r="A5621" s="16" t="s">
        <v>3330</v>
      </c>
      <c r="B5621" s="17">
        <v>3</v>
      </c>
      <c r="C5621" s="17">
        <v>3</v>
      </c>
      <c r="D5621" s="17" t="s">
        <v>6521</v>
      </c>
      <c r="E5621" s="141" t="s">
        <v>1491</v>
      </c>
      <c r="F5621" s="135"/>
    </row>
    <row r="5622" spans="1:6" s="7" customFormat="1" ht="18" customHeight="1" x14ac:dyDescent="0.25">
      <c r="A5622" s="16" t="s">
        <v>3330</v>
      </c>
      <c r="B5622" s="17">
        <v>3</v>
      </c>
      <c r="C5622" s="17">
        <v>3</v>
      </c>
      <c r="D5622" s="17" t="s">
        <v>5653</v>
      </c>
      <c r="E5622" s="141" t="s">
        <v>564</v>
      </c>
      <c r="F5622" s="135"/>
    </row>
    <row r="5623" spans="1:6" s="7" customFormat="1" ht="18" customHeight="1" x14ac:dyDescent="0.25">
      <c r="A5623" s="16" t="s">
        <v>3330</v>
      </c>
      <c r="B5623" s="17">
        <v>3</v>
      </c>
      <c r="C5623" s="17">
        <v>3</v>
      </c>
      <c r="D5623" s="17" t="s">
        <v>4783</v>
      </c>
      <c r="E5623" s="141" t="s">
        <v>565</v>
      </c>
      <c r="F5623" s="135"/>
    </row>
    <row r="5624" spans="1:6" s="7" customFormat="1" ht="18" customHeight="1" x14ac:dyDescent="0.25">
      <c r="A5624" s="16" t="s">
        <v>3330</v>
      </c>
      <c r="B5624" s="17">
        <v>3</v>
      </c>
      <c r="C5624" s="17">
        <v>3</v>
      </c>
      <c r="D5624" s="17" t="s">
        <v>1218</v>
      </c>
      <c r="E5624" s="141" t="s">
        <v>566</v>
      </c>
      <c r="F5624" s="135"/>
    </row>
    <row r="5625" spans="1:6" s="7" customFormat="1" ht="18" customHeight="1" x14ac:dyDescent="0.25">
      <c r="A5625" s="14" t="s">
        <v>3330</v>
      </c>
      <c r="B5625" s="15">
        <v>3</v>
      </c>
      <c r="C5625" s="15">
        <v>4</v>
      </c>
      <c r="D5625" s="15" t="s">
        <v>9563</v>
      </c>
      <c r="E5625" s="120" t="s">
        <v>567</v>
      </c>
      <c r="F5625" s="135"/>
    </row>
    <row r="5626" spans="1:6" s="7" customFormat="1" ht="18" customHeight="1" x14ac:dyDescent="0.25">
      <c r="A5626" s="22" t="s">
        <v>3330</v>
      </c>
      <c r="B5626" s="23" t="s">
        <v>8694</v>
      </c>
      <c r="C5626" s="23" t="s">
        <v>8847</v>
      </c>
      <c r="D5626" s="23" t="s">
        <v>3002</v>
      </c>
      <c r="E5626" s="146" t="s">
        <v>568</v>
      </c>
      <c r="F5626" s="135"/>
    </row>
    <row r="5627" spans="1:6" s="7" customFormat="1" ht="18" customHeight="1" x14ac:dyDescent="0.25">
      <c r="A5627" s="16" t="s">
        <v>3330</v>
      </c>
      <c r="B5627" s="17">
        <v>3</v>
      </c>
      <c r="C5627" s="17">
        <v>4</v>
      </c>
      <c r="D5627" s="17" t="s">
        <v>597</v>
      </c>
      <c r="E5627" s="141" t="s">
        <v>569</v>
      </c>
      <c r="F5627" s="135"/>
    </row>
    <row r="5628" spans="1:6" s="7" customFormat="1" ht="18" customHeight="1" x14ac:dyDescent="0.25">
      <c r="A5628" s="16" t="s">
        <v>3330</v>
      </c>
      <c r="B5628" s="17">
        <v>3</v>
      </c>
      <c r="C5628" s="17">
        <v>4</v>
      </c>
      <c r="D5628" s="17" t="s">
        <v>2997</v>
      </c>
      <c r="E5628" s="141" t="s">
        <v>8574</v>
      </c>
      <c r="F5628" s="135"/>
    </row>
    <row r="5629" spans="1:6" s="7" customFormat="1" ht="18" customHeight="1" x14ac:dyDescent="0.25">
      <c r="A5629" s="16" t="s">
        <v>3330</v>
      </c>
      <c r="B5629" s="17">
        <v>3</v>
      </c>
      <c r="C5629" s="17">
        <v>4</v>
      </c>
      <c r="D5629" s="17" t="s">
        <v>3905</v>
      </c>
      <c r="E5629" s="141" t="s">
        <v>6802</v>
      </c>
      <c r="F5629" s="135"/>
    </row>
    <row r="5630" spans="1:6" s="7" customFormat="1" ht="18" customHeight="1" x14ac:dyDescent="0.25">
      <c r="A5630" s="16" t="s">
        <v>3330</v>
      </c>
      <c r="B5630" s="17">
        <v>3</v>
      </c>
      <c r="C5630" s="17">
        <v>4</v>
      </c>
      <c r="D5630" s="17" t="s">
        <v>2117</v>
      </c>
      <c r="E5630" s="141" t="s">
        <v>1506</v>
      </c>
      <c r="F5630" s="135"/>
    </row>
    <row r="5631" spans="1:6" s="7" customFormat="1" ht="18" customHeight="1" x14ac:dyDescent="0.25">
      <c r="A5631" s="16" t="s">
        <v>3330</v>
      </c>
      <c r="B5631" s="17">
        <v>3</v>
      </c>
      <c r="C5631" s="17">
        <v>4</v>
      </c>
      <c r="D5631" s="17" t="s">
        <v>2119</v>
      </c>
      <c r="E5631" s="141" t="s">
        <v>6896</v>
      </c>
      <c r="F5631" s="135"/>
    </row>
    <row r="5632" spans="1:6" s="7" customFormat="1" ht="18" customHeight="1" x14ac:dyDescent="0.25">
      <c r="A5632" s="22" t="s">
        <v>3330</v>
      </c>
      <c r="B5632" s="23" t="s">
        <v>8694</v>
      </c>
      <c r="C5632" s="23" t="s">
        <v>8847</v>
      </c>
      <c r="D5632" s="23" t="s">
        <v>7388</v>
      </c>
      <c r="E5632" s="146" t="s">
        <v>7770</v>
      </c>
      <c r="F5632" s="135"/>
    </row>
    <row r="5633" spans="1:6" s="7" customFormat="1" ht="18" customHeight="1" x14ac:dyDescent="0.25">
      <c r="A5633" s="16" t="s">
        <v>3330</v>
      </c>
      <c r="B5633" s="17">
        <v>3</v>
      </c>
      <c r="C5633" s="17">
        <v>4</v>
      </c>
      <c r="D5633" s="17" t="s">
        <v>6519</v>
      </c>
      <c r="E5633" s="141" t="s">
        <v>7771</v>
      </c>
      <c r="F5633" s="135"/>
    </row>
    <row r="5634" spans="1:6" s="7" customFormat="1" ht="18" customHeight="1" x14ac:dyDescent="0.25">
      <c r="A5634" s="16" t="s">
        <v>3330</v>
      </c>
      <c r="B5634" s="17">
        <v>3</v>
      </c>
      <c r="C5634" s="17">
        <v>4</v>
      </c>
      <c r="D5634" s="17" t="s">
        <v>6521</v>
      </c>
      <c r="E5634" s="141" t="s">
        <v>5164</v>
      </c>
      <c r="F5634" s="135"/>
    </row>
    <row r="5635" spans="1:6" s="7" customFormat="1" ht="18" customHeight="1" x14ac:dyDescent="0.25">
      <c r="A5635" s="16" t="s">
        <v>3330</v>
      </c>
      <c r="B5635" s="17">
        <v>3</v>
      </c>
      <c r="C5635" s="17">
        <v>4</v>
      </c>
      <c r="D5635" s="17" t="s">
        <v>5653</v>
      </c>
      <c r="E5635" s="141" t="s">
        <v>5165</v>
      </c>
      <c r="F5635" s="135"/>
    </row>
    <row r="5636" spans="1:6" s="7" customFormat="1" ht="18" customHeight="1" x14ac:dyDescent="0.25">
      <c r="A5636" s="16" t="s">
        <v>3330</v>
      </c>
      <c r="B5636" s="17">
        <v>3</v>
      </c>
      <c r="C5636" s="17">
        <v>4</v>
      </c>
      <c r="D5636" s="17" t="s">
        <v>4783</v>
      </c>
      <c r="E5636" s="141" t="s">
        <v>690</v>
      </c>
      <c r="F5636" s="135"/>
    </row>
    <row r="5637" spans="1:6" s="7" customFormat="1" ht="18" customHeight="1" x14ac:dyDescent="0.25">
      <c r="A5637" s="16" t="s">
        <v>3330</v>
      </c>
      <c r="B5637" s="17">
        <v>3</v>
      </c>
      <c r="C5637" s="17">
        <v>4</v>
      </c>
      <c r="D5637" s="17" t="s">
        <v>1218</v>
      </c>
      <c r="E5637" s="141" t="s">
        <v>275</v>
      </c>
      <c r="F5637" s="135"/>
    </row>
    <row r="5638" spans="1:6" s="7" customFormat="1" ht="18" customHeight="1" x14ac:dyDescent="0.25">
      <c r="A5638" s="14" t="s">
        <v>3330</v>
      </c>
      <c r="B5638" s="15" t="s">
        <v>8694</v>
      </c>
      <c r="C5638" s="15" t="s">
        <v>1331</v>
      </c>
      <c r="D5638" s="15" t="s">
        <v>9563</v>
      </c>
      <c r="E5638" s="120" t="s">
        <v>276</v>
      </c>
      <c r="F5638" s="135"/>
    </row>
    <row r="5639" spans="1:6" s="7" customFormat="1" ht="18" customHeight="1" x14ac:dyDescent="0.25">
      <c r="A5639" s="22" t="s">
        <v>3330</v>
      </c>
      <c r="B5639" s="23" t="s">
        <v>8694</v>
      </c>
      <c r="C5639" s="23" t="s">
        <v>1331</v>
      </c>
      <c r="D5639" s="23" t="s">
        <v>3002</v>
      </c>
      <c r="E5639" s="146" t="s">
        <v>277</v>
      </c>
      <c r="F5639" s="135"/>
    </row>
    <row r="5640" spans="1:6" s="7" customFormat="1" ht="18" customHeight="1" x14ac:dyDescent="0.25">
      <c r="A5640" s="46" t="s">
        <v>3330</v>
      </c>
      <c r="B5640" s="47" t="s">
        <v>8694</v>
      </c>
      <c r="C5640" s="47" t="s">
        <v>1331</v>
      </c>
      <c r="D5640" s="47" t="s">
        <v>597</v>
      </c>
      <c r="E5640" s="155" t="s">
        <v>278</v>
      </c>
      <c r="F5640" s="135"/>
    </row>
    <row r="5641" spans="1:6" s="7" customFormat="1" ht="18" customHeight="1" x14ac:dyDescent="0.25">
      <c r="A5641" s="46" t="s">
        <v>3330</v>
      </c>
      <c r="B5641" s="47" t="s">
        <v>8694</v>
      </c>
      <c r="C5641" s="47" t="s">
        <v>1331</v>
      </c>
      <c r="D5641" s="47" t="s">
        <v>2997</v>
      </c>
      <c r="E5641" s="155" t="s">
        <v>279</v>
      </c>
      <c r="F5641" s="135"/>
    </row>
    <row r="5642" spans="1:6" s="7" customFormat="1" ht="18" customHeight="1" x14ac:dyDescent="0.25">
      <c r="A5642" s="46" t="s">
        <v>3330</v>
      </c>
      <c r="B5642" s="47" t="s">
        <v>8694</v>
      </c>
      <c r="C5642" s="47" t="s">
        <v>1331</v>
      </c>
      <c r="D5642" s="47" t="s">
        <v>3905</v>
      </c>
      <c r="E5642" s="155" t="s">
        <v>280</v>
      </c>
      <c r="F5642" s="135"/>
    </row>
    <row r="5643" spans="1:6" s="7" customFormat="1" ht="18" customHeight="1" x14ac:dyDescent="0.25">
      <c r="A5643" s="46" t="s">
        <v>3330</v>
      </c>
      <c r="B5643" s="47" t="s">
        <v>8694</v>
      </c>
      <c r="C5643" s="47" t="s">
        <v>1331</v>
      </c>
      <c r="D5643" s="47" t="s">
        <v>2117</v>
      </c>
      <c r="E5643" s="155" t="s">
        <v>3461</v>
      </c>
      <c r="F5643" s="135"/>
    </row>
    <row r="5644" spans="1:6" s="7" customFormat="1" ht="18" customHeight="1" x14ac:dyDescent="0.25">
      <c r="A5644" s="46" t="s">
        <v>3330</v>
      </c>
      <c r="B5644" s="47" t="s">
        <v>8694</v>
      </c>
      <c r="C5644" s="47" t="s">
        <v>1331</v>
      </c>
      <c r="D5644" s="47" t="s">
        <v>2119</v>
      </c>
      <c r="E5644" s="155" t="s">
        <v>3462</v>
      </c>
      <c r="F5644" s="135"/>
    </row>
    <row r="5645" spans="1:6" s="7" customFormat="1" ht="18" customHeight="1" x14ac:dyDescent="0.25">
      <c r="A5645" s="22" t="s">
        <v>3330</v>
      </c>
      <c r="B5645" s="23" t="s">
        <v>8694</v>
      </c>
      <c r="C5645" s="23" t="s">
        <v>1331</v>
      </c>
      <c r="D5645" s="23" t="s">
        <v>7388</v>
      </c>
      <c r="E5645" s="146" t="s">
        <v>3463</v>
      </c>
      <c r="F5645" s="135"/>
    </row>
    <row r="5646" spans="1:6" s="7" customFormat="1" ht="18" customHeight="1" x14ac:dyDescent="0.25">
      <c r="A5646" s="46" t="s">
        <v>3330</v>
      </c>
      <c r="B5646" s="47" t="s">
        <v>8694</v>
      </c>
      <c r="C5646" s="47" t="s">
        <v>1331</v>
      </c>
      <c r="D5646" s="47" t="s">
        <v>6519</v>
      </c>
      <c r="E5646" s="155" t="s">
        <v>958</v>
      </c>
      <c r="F5646" s="135"/>
    </row>
    <row r="5647" spans="1:6" s="7" customFormat="1" ht="18" customHeight="1" x14ac:dyDescent="0.25">
      <c r="A5647" s="46" t="s">
        <v>3330</v>
      </c>
      <c r="B5647" s="47" t="s">
        <v>8694</v>
      </c>
      <c r="C5647" s="47" t="s">
        <v>1331</v>
      </c>
      <c r="D5647" s="47" t="s">
        <v>6521</v>
      </c>
      <c r="E5647" s="155" t="s">
        <v>959</v>
      </c>
      <c r="F5647" s="135"/>
    </row>
    <row r="5648" spans="1:6" s="7" customFormat="1" ht="18" customHeight="1" x14ac:dyDescent="0.25">
      <c r="A5648" s="46" t="s">
        <v>3330</v>
      </c>
      <c r="B5648" s="47" t="s">
        <v>8694</v>
      </c>
      <c r="C5648" s="47" t="s">
        <v>1331</v>
      </c>
      <c r="D5648" s="47" t="s">
        <v>5653</v>
      </c>
      <c r="E5648" s="155" t="s">
        <v>960</v>
      </c>
      <c r="F5648" s="135"/>
    </row>
    <row r="5649" spans="1:6" s="7" customFormat="1" ht="18" customHeight="1" x14ac:dyDescent="0.25">
      <c r="A5649" s="46" t="s">
        <v>3330</v>
      </c>
      <c r="B5649" s="47" t="s">
        <v>8694</v>
      </c>
      <c r="C5649" s="47" t="s">
        <v>1331</v>
      </c>
      <c r="D5649" s="47" t="s">
        <v>4783</v>
      </c>
      <c r="E5649" s="155" t="s">
        <v>2578</v>
      </c>
      <c r="F5649" s="135"/>
    </row>
    <row r="5650" spans="1:6" s="7" customFormat="1" ht="18" customHeight="1" x14ac:dyDescent="0.25">
      <c r="A5650" s="46" t="s">
        <v>3330</v>
      </c>
      <c r="B5650" s="47" t="s">
        <v>8694</v>
      </c>
      <c r="C5650" s="47" t="s">
        <v>1331</v>
      </c>
      <c r="D5650" s="47" t="s">
        <v>1218</v>
      </c>
      <c r="E5650" s="155" t="s">
        <v>2579</v>
      </c>
      <c r="F5650" s="135"/>
    </row>
    <row r="5651" spans="1:6" s="7" customFormat="1" ht="18" customHeight="1" x14ac:dyDescent="0.25">
      <c r="A5651" s="14" t="s">
        <v>3330</v>
      </c>
      <c r="B5651" s="15">
        <v>3</v>
      </c>
      <c r="C5651" s="15">
        <v>9</v>
      </c>
      <c r="D5651" s="15" t="s">
        <v>9563</v>
      </c>
      <c r="E5651" s="120" t="s">
        <v>3466</v>
      </c>
      <c r="F5651" s="135"/>
    </row>
    <row r="5652" spans="1:6" s="7" customFormat="1" ht="18" customHeight="1" x14ac:dyDescent="0.25">
      <c r="A5652" s="22" t="s">
        <v>3330</v>
      </c>
      <c r="B5652" s="23" t="s">
        <v>8694</v>
      </c>
      <c r="C5652" s="23" t="s">
        <v>787</v>
      </c>
      <c r="D5652" s="23" t="s">
        <v>3002</v>
      </c>
      <c r="E5652" s="146" t="s">
        <v>3467</v>
      </c>
      <c r="F5652" s="135"/>
    </row>
    <row r="5653" spans="1:6" s="7" customFormat="1" ht="18" customHeight="1" x14ac:dyDescent="0.25">
      <c r="A5653" s="16" t="s">
        <v>3330</v>
      </c>
      <c r="B5653" s="17">
        <v>3</v>
      </c>
      <c r="C5653" s="17">
        <v>9</v>
      </c>
      <c r="D5653" s="17" t="s">
        <v>597</v>
      </c>
      <c r="E5653" s="141" t="s">
        <v>4369</v>
      </c>
      <c r="F5653" s="135"/>
    </row>
    <row r="5654" spans="1:6" s="7" customFormat="1" ht="18" customHeight="1" x14ac:dyDescent="0.25">
      <c r="A5654" s="16" t="s">
        <v>3330</v>
      </c>
      <c r="B5654" s="17">
        <v>3</v>
      </c>
      <c r="C5654" s="17">
        <v>9</v>
      </c>
      <c r="D5654" s="17" t="s">
        <v>2997</v>
      </c>
      <c r="E5654" s="141" t="s">
        <v>4370</v>
      </c>
      <c r="F5654" s="135"/>
    </row>
    <row r="5655" spans="1:6" s="7" customFormat="1" ht="18" customHeight="1" x14ac:dyDescent="0.25">
      <c r="A5655" s="16" t="s">
        <v>3330</v>
      </c>
      <c r="B5655" s="17">
        <v>3</v>
      </c>
      <c r="C5655" s="17">
        <v>9</v>
      </c>
      <c r="D5655" s="17" t="s">
        <v>3905</v>
      </c>
      <c r="E5655" s="141" t="s">
        <v>4371</v>
      </c>
      <c r="F5655" s="135"/>
    </row>
    <row r="5656" spans="1:6" s="7" customFormat="1" ht="18" customHeight="1" x14ac:dyDescent="0.25">
      <c r="A5656" s="16" t="s">
        <v>3330</v>
      </c>
      <c r="B5656" s="17">
        <v>3</v>
      </c>
      <c r="C5656" s="17">
        <v>9</v>
      </c>
      <c r="D5656" s="17" t="s">
        <v>2117</v>
      </c>
      <c r="E5656" s="141" t="s">
        <v>5244</v>
      </c>
      <c r="F5656" s="135"/>
    </row>
    <row r="5657" spans="1:6" s="7" customFormat="1" ht="18" customHeight="1" x14ac:dyDescent="0.25">
      <c r="A5657" s="16" t="s">
        <v>3330</v>
      </c>
      <c r="B5657" s="17">
        <v>3</v>
      </c>
      <c r="C5657" s="17">
        <v>9</v>
      </c>
      <c r="D5657" s="17" t="s">
        <v>2119</v>
      </c>
      <c r="E5657" s="141" t="s">
        <v>693</v>
      </c>
      <c r="F5657" s="135"/>
    </row>
    <row r="5658" spans="1:6" s="7" customFormat="1" ht="18" customHeight="1" x14ac:dyDescent="0.25">
      <c r="A5658" s="22" t="s">
        <v>3330</v>
      </c>
      <c r="B5658" s="23" t="s">
        <v>8694</v>
      </c>
      <c r="C5658" s="23" t="s">
        <v>787</v>
      </c>
      <c r="D5658" s="23" t="s">
        <v>7388</v>
      </c>
      <c r="E5658" s="146" t="s">
        <v>694</v>
      </c>
      <c r="F5658" s="135"/>
    </row>
    <row r="5659" spans="1:6" s="7" customFormat="1" ht="18" customHeight="1" x14ac:dyDescent="0.25">
      <c r="A5659" s="16" t="s">
        <v>3330</v>
      </c>
      <c r="B5659" s="17">
        <v>3</v>
      </c>
      <c r="C5659" s="17">
        <v>9</v>
      </c>
      <c r="D5659" s="17" t="s">
        <v>6519</v>
      </c>
      <c r="E5659" s="141" t="s">
        <v>695</v>
      </c>
      <c r="F5659" s="135"/>
    </row>
    <row r="5660" spans="1:6" s="7" customFormat="1" ht="18" customHeight="1" x14ac:dyDescent="0.25">
      <c r="A5660" s="16" t="s">
        <v>3330</v>
      </c>
      <c r="B5660" s="17">
        <v>3</v>
      </c>
      <c r="C5660" s="17">
        <v>9</v>
      </c>
      <c r="D5660" s="17" t="s">
        <v>6521</v>
      </c>
      <c r="E5660" s="141" t="s">
        <v>696</v>
      </c>
      <c r="F5660" s="135"/>
    </row>
    <row r="5661" spans="1:6" s="7" customFormat="1" ht="18" customHeight="1" x14ac:dyDescent="0.25">
      <c r="A5661" s="16" t="s">
        <v>3330</v>
      </c>
      <c r="B5661" s="17">
        <v>3</v>
      </c>
      <c r="C5661" s="17">
        <v>9</v>
      </c>
      <c r="D5661" s="17" t="s">
        <v>5653</v>
      </c>
      <c r="E5661" s="141" t="s">
        <v>697</v>
      </c>
      <c r="F5661" s="135"/>
    </row>
    <row r="5662" spans="1:6" s="7" customFormat="1" ht="18" customHeight="1" x14ac:dyDescent="0.25">
      <c r="A5662" s="16" t="s">
        <v>3330</v>
      </c>
      <c r="B5662" s="17">
        <v>3</v>
      </c>
      <c r="C5662" s="17">
        <v>9</v>
      </c>
      <c r="D5662" s="17" t="s">
        <v>4783</v>
      </c>
      <c r="E5662" s="141" t="s">
        <v>7738</v>
      </c>
      <c r="F5662" s="135"/>
    </row>
    <row r="5663" spans="1:6" s="7" customFormat="1" ht="18" customHeight="1" thickBot="1" x14ac:dyDescent="0.3">
      <c r="A5663" s="31" t="s">
        <v>3330</v>
      </c>
      <c r="B5663" s="32">
        <v>3</v>
      </c>
      <c r="C5663" s="32">
        <v>9</v>
      </c>
      <c r="D5663" s="32" t="s">
        <v>1218</v>
      </c>
      <c r="E5663" s="150" t="s">
        <v>6852</v>
      </c>
      <c r="F5663" s="135"/>
    </row>
    <row r="5664" spans="1:6" s="7" customFormat="1" ht="18" customHeight="1" x14ac:dyDescent="0.25">
      <c r="A5664" s="264" t="s">
        <v>3330</v>
      </c>
      <c r="B5664" s="265" t="s">
        <v>8847</v>
      </c>
      <c r="C5664" s="265">
        <v>0</v>
      </c>
      <c r="D5664" s="265" t="s">
        <v>9563</v>
      </c>
      <c r="E5664" s="295" t="s">
        <v>5092</v>
      </c>
      <c r="F5664" s="135"/>
    </row>
    <row r="5665" spans="1:6" s="7" customFormat="1" ht="18" customHeight="1" x14ac:dyDescent="0.25">
      <c r="A5665" s="267" t="s">
        <v>3330</v>
      </c>
      <c r="B5665" s="253" t="s">
        <v>8847</v>
      </c>
      <c r="C5665" s="253">
        <v>1</v>
      </c>
      <c r="D5665" s="253" t="s">
        <v>9563</v>
      </c>
      <c r="E5665" s="254" t="s">
        <v>5093</v>
      </c>
      <c r="F5665" s="135"/>
    </row>
    <row r="5666" spans="1:6" s="7" customFormat="1" ht="18" customHeight="1" x14ac:dyDescent="0.25">
      <c r="A5666" s="269" t="s">
        <v>3330</v>
      </c>
      <c r="B5666" s="257" t="s">
        <v>8847</v>
      </c>
      <c r="C5666" s="257" t="s">
        <v>598</v>
      </c>
      <c r="D5666" s="257" t="s">
        <v>3002</v>
      </c>
      <c r="E5666" s="258" t="s">
        <v>5094</v>
      </c>
      <c r="F5666" s="135"/>
    </row>
    <row r="5667" spans="1:6" s="7" customFormat="1" ht="18" customHeight="1" x14ac:dyDescent="0.25">
      <c r="A5667" s="271" t="s">
        <v>3330</v>
      </c>
      <c r="B5667" s="255" t="s">
        <v>8847</v>
      </c>
      <c r="C5667" s="255">
        <v>1</v>
      </c>
      <c r="D5667" s="255" t="s">
        <v>597</v>
      </c>
      <c r="E5667" s="251" t="s">
        <v>5267</v>
      </c>
      <c r="F5667" s="135"/>
    </row>
    <row r="5668" spans="1:6" s="7" customFormat="1" ht="18" customHeight="1" x14ac:dyDescent="0.25">
      <c r="A5668" s="271" t="s">
        <v>3330</v>
      </c>
      <c r="B5668" s="255" t="s">
        <v>8847</v>
      </c>
      <c r="C5668" s="255">
        <v>1</v>
      </c>
      <c r="D5668" s="255" t="s">
        <v>2997</v>
      </c>
      <c r="E5668" s="251" t="s">
        <v>2934</v>
      </c>
      <c r="F5668" s="135"/>
    </row>
    <row r="5669" spans="1:6" s="7" customFormat="1" ht="18" customHeight="1" x14ac:dyDescent="0.25">
      <c r="A5669" s="271" t="s">
        <v>3330</v>
      </c>
      <c r="B5669" s="255" t="s">
        <v>8847</v>
      </c>
      <c r="C5669" s="255">
        <v>1</v>
      </c>
      <c r="D5669" s="255" t="s">
        <v>3905</v>
      </c>
      <c r="E5669" s="251" t="s">
        <v>2935</v>
      </c>
      <c r="F5669" s="135"/>
    </row>
    <row r="5670" spans="1:6" s="7" customFormat="1" ht="18" customHeight="1" x14ac:dyDescent="0.25">
      <c r="A5670" s="271" t="s">
        <v>3330</v>
      </c>
      <c r="B5670" s="255" t="s">
        <v>8847</v>
      </c>
      <c r="C5670" s="255">
        <v>1</v>
      </c>
      <c r="D5670" s="255" t="s">
        <v>2117</v>
      </c>
      <c r="E5670" s="251" t="s">
        <v>2047</v>
      </c>
      <c r="F5670" s="135"/>
    </row>
    <row r="5671" spans="1:6" s="7" customFormat="1" ht="18" customHeight="1" x14ac:dyDescent="0.25">
      <c r="A5671" s="271" t="s">
        <v>3330</v>
      </c>
      <c r="B5671" s="255" t="s">
        <v>8847</v>
      </c>
      <c r="C5671" s="255">
        <v>1</v>
      </c>
      <c r="D5671" s="255" t="s">
        <v>2119</v>
      </c>
      <c r="E5671" s="251" t="s">
        <v>5998</v>
      </c>
      <c r="F5671" s="135"/>
    </row>
    <row r="5672" spans="1:6" s="7" customFormat="1" ht="18" customHeight="1" x14ac:dyDescent="0.25">
      <c r="A5672" s="269" t="s">
        <v>3330</v>
      </c>
      <c r="B5672" s="257" t="s">
        <v>8847</v>
      </c>
      <c r="C5672" s="257" t="s">
        <v>598</v>
      </c>
      <c r="D5672" s="257" t="s">
        <v>7388</v>
      </c>
      <c r="E5672" s="258" t="s">
        <v>5999</v>
      </c>
      <c r="F5672" s="135"/>
    </row>
    <row r="5673" spans="1:6" s="7" customFormat="1" ht="18" customHeight="1" x14ac:dyDescent="0.25">
      <c r="A5673" s="271" t="s">
        <v>3330</v>
      </c>
      <c r="B5673" s="255" t="s">
        <v>8847</v>
      </c>
      <c r="C5673" s="255">
        <v>1</v>
      </c>
      <c r="D5673" s="255" t="s">
        <v>6519</v>
      </c>
      <c r="E5673" s="251" t="s">
        <v>6000</v>
      </c>
      <c r="F5673" s="135"/>
    </row>
    <row r="5674" spans="1:6" s="7" customFormat="1" ht="18" customHeight="1" x14ac:dyDescent="0.25">
      <c r="A5674" s="271" t="s">
        <v>3330</v>
      </c>
      <c r="B5674" s="255" t="s">
        <v>8847</v>
      </c>
      <c r="C5674" s="255">
        <v>1</v>
      </c>
      <c r="D5674" s="255" t="s">
        <v>6521</v>
      </c>
      <c r="E5674" s="251" t="s">
        <v>6001</v>
      </c>
      <c r="F5674" s="135"/>
    </row>
    <row r="5675" spans="1:6" s="7" customFormat="1" ht="18" customHeight="1" x14ac:dyDescent="0.25">
      <c r="A5675" s="271" t="s">
        <v>3330</v>
      </c>
      <c r="B5675" s="255" t="s">
        <v>8847</v>
      </c>
      <c r="C5675" s="255">
        <v>1</v>
      </c>
      <c r="D5675" s="255" t="s">
        <v>5653</v>
      </c>
      <c r="E5675" s="251" t="s">
        <v>6002</v>
      </c>
      <c r="F5675" s="135"/>
    </row>
    <row r="5676" spans="1:6" s="7" customFormat="1" ht="18" customHeight="1" x14ac:dyDescent="0.25">
      <c r="A5676" s="271" t="s">
        <v>3330</v>
      </c>
      <c r="B5676" s="255" t="s">
        <v>8847</v>
      </c>
      <c r="C5676" s="255">
        <v>1</v>
      </c>
      <c r="D5676" s="255" t="s">
        <v>4783</v>
      </c>
      <c r="E5676" s="251" t="s">
        <v>6003</v>
      </c>
      <c r="F5676" s="135"/>
    </row>
    <row r="5677" spans="1:6" s="7" customFormat="1" ht="18" customHeight="1" x14ac:dyDescent="0.25">
      <c r="A5677" s="271" t="s">
        <v>3330</v>
      </c>
      <c r="B5677" s="255" t="s">
        <v>8847</v>
      </c>
      <c r="C5677" s="255">
        <v>1</v>
      </c>
      <c r="D5677" s="255" t="s">
        <v>1218</v>
      </c>
      <c r="E5677" s="251" t="s">
        <v>6004</v>
      </c>
      <c r="F5677" s="135"/>
    </row>
    <row r="5678" spans="1:6" s="7" customFormat="1" ht="18" customHeight="1" x14ac:dyDescent="0.25">
      <c r="A5678" s="267" t="s">
        <v>3330</v>
      </c>
      <c r="B5678" s="253" t="s">
        <v>8847</v>
      </c>
      <c r="C5678" s="253">
        <v>2</v>
      </c>
      <c r="D5678" s="253" t="s">
        <v>9563</v>
      </c>
      <c r="E5678" s="254" t="s">
        <v>6005</v>
      </c>
      <c r="F5678" s="135"/>
    </row>
    <row r="5679" spans="1:6" s="7" customFormat="1" ht="18" customHeight="1" x14ac:dyDescent="0.25">
      <c r="A5679" s="269" t="s">
        <v>3330</v>
      </c>
      <c r="B5679" s="257" t="s">
        <v>8847</v>
      </c>
      <c r="C5679" s="257" t="s">
        <v>5218</v>
      </c>
      <c r="D5679" s="257" t="s">
        <v>3002</v>
      </c>
      <c r="E5679" s="258" t="s">
        <v>6006</v>
      </c>
      <c r="F5679" s="135"/>
    </row>
    <row r="5680" spans="1:6" s="7" customFormat="1" ht="18" customHeight="1" x14ac:dyDescent="0.25">
      <c r="A5680" s="271" t="s">
        <v>3330</v>
      </c>
      <c r="B5680" s="255" t="s">
        <v>8847</v>
      </c>
      <c r="C5680" s="255">
        <v>2</v>
      </c>
      <c r="D5680" s="255" t="s">
        <v>597</v>
      </c>
      <c r="E5680" s="251" t="s">
        <v>372</v>
      </c>
      <c r="F5680" s="135"/>
    </row>
    <row r="5681" spans="1:6" s="7" customFormat="1" ht="18" customHeight="1" x14ac:dyDescent="0.25">
      <c r="A5681" s="271" t="s">
        <v>3330</v>
      </c>
      <c r="B5681" s="255" t="s">
        <v>8847</v>
      </c>
      <c r="C5681" s="255">
        <v>2</v>
      </c>
      <c r="D5681" s="255" t="s">
        <v>2997</v>
      </c>
      <c r="E5681" s="251" t="s">
        <v>5948</v>
      </c>
      <c r="F5681" s="135"/>
    </row>
    <row r="5682" spans="1:6" s="7" customFormat="1" ht="18" customHeight="1" x14ac:dyDescent="0.25">
      <c r="A5682" s="271" t="s">
        <v>3330</v>
      </c>
      <c r="B5682" s="255" t="s">
        <v>8847</v>
      </c>
      <c r="C5682" s="255">
        <v>2</v>
      </c>
      <c r="D5682" s="255" t="s">
        <v>3905</v>
      </c>
      <c r="E5682" s="251" t="s">
        <v>5949</v>
      </c>
      <c r="F5682" s="135"/>
    </row>
    <row r="5683" spans="1:6" s="7" customFormat="1" ht="18" customHeight="1" x14ac:dyDescent="0.25">
      <c r="A5683" s="271" t="s">
        <v>3330</v>
      </c>
      <c r="B5683" s="255" t="s">
        <v>8847</v>
      </c>
      <c r="C5683" s="255">
        <v>2</v>
      </c>
      <c r="D5683" s="255" t="s">
        <v>2117</v>
      </c>
      <c r="E5683" s="251" t="s">
        <v>5950</v>
      </c>
      <c r="F5683" s="135"/>
    </row>
    <row r="5684" spans="1:6" s="7" customFormat="1" ht="18" customHeight="1" x14ac:dyDescent="0.25">
      <c r="A5684" s="271" t="s">
        <v>3330</v>
      </c>
      <c r="B5684" s="255" t="s">
        <v>8847</v>
      </c>
      <c r="C5684" s="255">
        <v>2</v>
      </c>
      <c r="D5684" s="255" t="s">
        <v>2119</v>
      </c>
      <c r="E5684" s="251" t="s">
        <v>5102</v>
      </c>
      <c r="F5684" s="135"/>
    </row>
    <row r="5685" spans="1:6" s="7" customFormat="1" ht="18" customHeight="1" x14ac:dyDescent="0.25">
      <c r="A5685" s="269" t="s">
        <v>3330</v>
      </c>
      <c r="B5685" s="257" t="s">
        <v>8847</v>
      </c>
      <c r="C5685" s="257" t="s">
        <v>5218</v>
      </c>
      <c r="D5685" s="257" t="s">
        <v>7388</v>
      </c>
      <c r="E5685" s="258" t="s">
        <v>5103</v>
      </c>
      <c r="F5685" s="135"/>
    </row>
    <row r="5686" spans="1:6" s="7" customFormat="1" ht="18" customHeight="1" x14ac:dyDescent="0.25">
      <c r="A5686" s="271" t="s">
        <v>3330</v>
      </c>
      <c r="B5686" s="255" t="s">
        <v>8847</v>
      </c>
      <c r="C5686" s="255">
        <v>2</v>
      </c>
      <c r="D5686" s="255" t="s">
        <v>6519</v>
      </c>
      <c r="E5686" s="251" t="s">
        <v>5104</v>
      </c>
      <c r="F5686" s="135"/>
    </row>
    <row r="5687" spans="1:6" s="7" customFormat="1" ht="18" customHeight="1" x14ac:dyDescent="0.25">
      <c r="A5687" s="271" t="s">
        <v>3330</v>
      </c>
      <c r="B5687" s="255" t="s">
        <v>8847</v>
      </c>
      <c r="C5687" s="255">
        <v>2</v>
      </c>
      <c r="D5687" s="255" t="s">
        <v>6521</v>
      </c>
      <c r="E5687" s="251" t="s">
        <v>5105</v>
      </c>
      <c r="F5687" s="135"/>
    </row>
    <row r="5688" spans="1:6" s="7" customFormat="1" ht="18" customHeight="1" x14ac:dyDescent="0.25">
      <c r="A5688" s="271" t="s">
        <v>3330</v>
      </c>
      <c r="B5688" s="255" t="s">
        <v>8847</v>
      </c>
      <c r="C5688" s="255">
        <v>2</v>
      </c>
      <c r="D5688" s="255" t="s">
        <v>5653</v>
      </c>
      <c r="E5688" s="251" t="s">
        <v>4179</v>
      </c>
      <c r="F5688" s="135"/>
    </row>
    <row r="5689" spans="1:6" s="7" customFormat="1" ht="18" customHeight="1" x14ac:dyDescent="0.25">
      <c r="A5689" s="271" t="s">
        <v>3330</v>
      </c>
      <c r="B5689" s="255" t="s">
        <v>8847</v>
      </c>
      <c r="C5689" s="255">
        <v>2</v>
      </c>
      <c r="D5689" s="255" t="s">
        <v>4783</v>
      </c>
      <c r="E5689" s="251" t="s">
        <v>4180</v>
      </c>
      <c r="F5689" s="135"/>
    </row>
    <row r="5690" spans="1:6" s="7" customFormat="1" ht="18" customHeight="1" x14ac:dyDescent="0.25">
      <c r="A5690" s="271" t="s">
        <v>3330</v>
      </c>
      <c r="B5690" s="255" t="s">
        <v>8847</v>
      </c>
      <c r="C5690" s="255">
        <v>2</v>
      </c>
      <c r="D5690" s="255" t="s">
        <v>1218</v>
      </c>
      <c r="E5690" s="251" t="s">
        <v>4181</v>
      </c>
      <c r="F5690" s="135"/>
    </row>
    <row r="5691" spans="1:6" s="7" customFormat="1" ht="18" customHeight="1" x14ac:dyDescent="0.25">
      <c r="A5691" s="267" t="s">
        <v>3330</v>
      </c>
      <c r="B5691" s="253" t="s">
        <v>8847</v>
      </c>
      <c r="C5691" s="253">
        <v>3</v>
      </c>
      <c r="D5691" s="253" t="s">
        <v>9563</v>
      </c>
      <c r="E5691" s="254" t="s">
        <v>4182</v>
      </c>
      <c r="F5691" s="135"/>
    </row>
    <row r="5692" spans="1:6" s="7" customFormat="1" ht="18" customHeight="1" x14ac:dyDescent="0.25">
      <c r="A5692" s="269" t="s">
        <v>3330</v>
      </c>
      <c r="B5692" s="257" t="s">
        <v>8847</v>
      </c>
      <c r="C5692" s="257" t="s">
        <v>8694</v>
      </c>
      <c r="D5692" s="257" t="s">
        <v>3002</v>
      </c>
      <c r="E5692" s="258" t="s">
        <v>4183</v>
      </c>
      <c r="F5692" s="135"/>
    </row>
    <row r="5693" spans="1:6" s="7" customFormat="1" ht="18" customHeight="1" x14ac:dyDescent="0.25">
      <c r="A5693" s="271" t="s">
        <v>3330</v>
      </c>
      <c r="B5693" s="255" t="s">
        <v>8847</v>
      </c>
      <c r="C5693" s="255">
        <v>3</v>
      </c>
      <c r="D5693" s="255" t="s">
        <v>597</v>
      </c>
      <c r="E5693" s="251" t="s">
        <v>4184</v>
      </c>
      <c r="F5693" s="135"/>
    </row>
    <row r="5694" spans="1:6" s="7" customFormat="1" ht="18" customHeight="1" x14ac:dyDescent="0.25">
      <c r="A5694" s="271" t="s">
        <v>3330</v>
      </c>
      <c r="B5694" s="255" t="s">
        <v>8847</v>
      </c>
      <c r="C5694" s="255">
        <v>3</v>
      </c>
      <c r="D5694" s="255" t="s">
        <v>2997</v>
      </c>
      <c r="E5694" s="251" t="s">
        <v>1830</v>
      </c>
      <c r="F5694" s="135"/>
    </row>
    <row r="5695" spans="1:6" s="7" customFormat="1" ht="18" customHeight="1" x14ac:dyDescent="0.25">
      <c r="A5695" s="271" t="s">
        <v>3330</v>
      </c>
      <c r="B5695" s="255" t="s">
        <v>8847</v>
      </c>
      <c r="C5695" s="255">
        <v>3</v>
      </c>
      <c r="D5695" s="255" t="s">
        <v>3905</v>
      </c>
      <c r="E5695" s="251" t="s">
        <v>4714</v>
      </c>
      <c r="F5695" s="135"/>
    </row>
    <row r="5696" spans="1:6" s="7" customFormat="1" ht="18" customHeight="1" x14ac:dyDescent="0.25">
      <c r="A5696" s="271" t="s">
        <v>3330</v>
      </c>
      <c r="B5696" s="255" t="s">
        <v>8847</v>
      </c>
      <c r="C5696" s="255">
        <v>3</v>
      </c>
      <c r="D5696" s="255" t="s">
        <v>2117</v>
      </c>
      <c r="E5696" s="251" t="s">
        <v>4715</v>
      </c>
      <c r="F5696" s="135"/>
    </row>
    <row r="5697" spans="1:6" s="7" customFormat="1" ht="18" customHeight="1" x14ac:dyDescent="0.25">
      <c r="A5697" s="271" t="s">
        <v>3330</v>
      </c>
      <c r="B5697" s="255" t="s">
        <v>8847</v>
      </c>
      <c r="C5697" s="255">
        <v>3</v>
      </c>
      <c r="D5697" s="255" t="s">
        <v>2119</v>
      </c>
      <c r="E5697" s="251" t="s">
        <v>5639</v>
      </c>
      <c r="F5697" s="135"/>
    </row>
    <row r="5698" spans="1:6" s="7" customFormat="1" ht="18" customHeight="1" x14ac:dyDescent="0.25">
      <c r="A5698" s="269" t="s">
        <v>3330</v>
      </c>
      <c r="B5698" s="257" t="s">
        <v>8847</v>
      </c>
      <c r="C5698" s="257" t="s">
        <v>8694</v>
      </c>
      <c r="D5698" s="257" t="s">
        <v>7388</v>
      </c>
      <c r="E5698" s="258" t="s">
        <v>3584</v>
      </c>
      <c r="F5698" s="135"/>
    </row>
    <row r="5699" spans="1:6" s="7" customFormat="1" ht="18" customHeight="1" x14ac:dyDescent="0.25">
      <c r="A5699" s="271" t="s">
        <v>3330</v>
      </c>
      <c r="B5699" s="255" t="s">
        <v>8847</v>
      </c>
      <c r="C5699" s="255">
        <v>3</v>
      </c>
      <c r="D5699" s="255" t="s">
        <v>6519</v>
      </c>
      <c r="E5699" s="251" t="s">
        <v>4481</v>
      </c>
      <c r="F5699" s="135"/>
    </row>
    <row r="5700" spans="1:6" s="7" customFormat="1" ht="18" customHeight="1" x14ac:dyDescent="0.25">
      <c r="A5700" s="271" t="s">
        <v>3330</v>
      </c>
      <c r="B5700" s="255" t="s">
        <v>8847</v>
      </c>
      <c r="C5700" s="255">
        <v>3</v>
      </c>
      <c r="D5700" s="255" t="s">
        <v>6521</v>
      </c>
      <c r="E5700" s="251" t="s">
        <v>4482</v>
      </c>
      <c r="F5700" s="135"/>
    </row>
    <row r="5701" spans="1:6" s="7" customFormat="1" ht="18" customHeight="1" x14ac:dyDescent="0.25">
      <c r="A5701" s="271" t="s">
        <v>3330</v>
      </c>
      <c r="B5701" s="255" t="s">
        <v>8847</v>
      </c>
      <c r="C5701" s="255">
        <v>3</v>
      </c>
      <c r="D5701" s="255" t="s">
        <v>5653</v>
      </c>
      <c r="E5701" s="251" t="s">
        <v>4483</v>
      </c>
      <c r="F5701" s="135"/>
    </row>
    <row r="5702" spans="1:6" s="7" customFormat="1" ht="18" customHeight="1" x14ac:dyDescent="0.25">
      <c r="A5702" s="271" t="s">
        <v>3330</v>
      </c>
      <c r="B5702" s="255" t="s">
        <v>8847</v>
      </c>
      <c r="C5702" s="255">
        <v>3</v>
      </c>
      <c r="D5702" s="255" t="s">
        <v>4783</v>
      </c>
      <c r="E5702" s="251" t="s">
        <v>1831</v>
      </c>
      <c r="F5702" s="135"/>
    </row>
    <row r="5703" spans="1:6" s="7" customFormat="1" ht="18" customHeight="1" x14ac:dyDescent="0.25">
      <c r="A5703" s="271" t="s">
        <v>3330</v>
      </c>
      <c r="B5703" s="255" t="s">
        <v>8847</v>
      </c>
      <c r="C5703" s="255">
        <v>3</v>
      </c>
      <c r="D5703" s="255" t="s">
        <v>1218</v>
      </c>
      <c r="E5703" s="251" t="s">
        <v>914</v>
      </c>
      <c r="F5703" s="135"/>
    </row>
    <row r="5704" spans="1:6" s="7" customFormat="1" ht="18" customHeight="1" x14ac:dyDescent="0.25">
      <c r="A5704" s="273" t="s">
        <v>3330</v>
      </c>
      <c r="B5704" s="252" t="s">
        <v>1331</v>
      </c>
      <c r="C5704" s="252">
        <v>0</v>
      </c>
      <c r="D5704" s="252" t="s">
        <v>9563</v>
      </c>
      <c r="E5704" s="291" t="s">
        <v>915</v>
      </c>
      <c r="F5704" s="135"/>
    </row>
    <row r="5705" spans="1:6" s="7" customFormat="1" ht="18" customHeight="1" x14ac:dyDescent="0.25">
      <c r="A5705" s="267" t="s">
        <v>3330</v>
      </c>
      <c r="B5705" s="253" t="s">
        <v>1331</v>
      </c>
      <c r="C5705" s="253">
        <v>1</v>
      </c>
      <c r="D5705" s="253" t="s">
        <v>9563</v>
      </c>
      <c r="E5705" s="254" t="s">
        <v>916</v>
      </c>
      <c r="F5705" s="135"/>
    </row>
    <row r="5706" spans="1:6" s="7" customFormat="1" ht="18" customHeight="1" x14ac:dyDescent="0.25">
      <c r="A5706" s="269" t="s">
        <v>3330</v>
      </c>
      <c r="B5706" s="257" t="s">
        <v>1331</v>
      </c>
      <c r="C5706" s="257" t="s">
        <v>598</v>
      </c>
      <c r="D5706" s="257" t="s">
        <v>3002</v>
      </c>
      <c r="E5706" s="258" t="s">
        <v>3420</v>
      </c>
      <c r="F5706" s="135"/>
    </row>
    <row r="5707" spans="1:6" s="7" customFormat="1" ht="18" customHeight="1" x14ac:dyDescent="0.25">
      <c r="A5707" s="271" t="s">
        <v>3330</v>
      </c>
      <c r="B5707" s="255" t="s">
        <v>1331</v>
      </c>
      <c r="C5707" s="255">
        <v>1</v>
      </c>
      <c r="D5707" s="255" t="s">
        <v>597</v>
      </c>
      <c r="E5707" s="251" t="s">
        <v>3421</v>
      </c>
      <c r="F5707" s="135"/>
    </row>
    <row r="5708" spans="1:6" s="7" customFormat="1" ht="18" customHeight="1" x14ac:dyDescent="0.25">
      <c r="A5708" s="271" t="s">
        <v>3330</v>
      </c>
      <c r="B5708" s="255" t="s">
        <v>1331</v>
      </c>
      <c r="C5708" s="255">
        <v>1</v>
      </c>
      <c r="D5708" s="255" t="s">
        <v>2997</v>
      </c>
      <c r="E5708" s="251" t="s">
        <v>6161</v>
      </c>
      <c r="F5708" s="135"/>
    </row>
    <row r="5709" spans="1:6" s="7" customFormat="1" ht="18" customHeight="1" x14ac:dyDescent="0.25">
      <c r="A5709" s="271" t="s">
        <v>3330</v>
      </c>
      <c r="B5709" s="255" t="s">
        <v>1331</v>
      </c>
      <c r="C5709" s="255">
        <v>1</v>
      </c>
      <c r="D5709" s="255" t="s">
        <v>3905</v>
      </c>
      <c r="E5709" s="251" t="s">
        <v>6162</v>
      </c>
      <c r="F5709" s="135"/>
    </row>
    <row r="5710" spans="1:6" s="7" customFormat="1" ht="18" customHeight="1" x14ac:dyDescent="0.25">
      <c r="A5710" s="271" t="s">
        <v>3330</v>
      </c>
      <c r="B5710" s="255" t="s">
        <v>1331</v>
      </c>
      <c r="C5710" s="255">
        <v>1</v>
      </c>
      <c r="D5710" s="255" t="s">
        <v>2117</v>
      </c>
      <c r="E5710" s="251" t="s">
        <v>6163</v>
      </c>
      <c r="F5710" s="135"/>
    </row>
    <row r="5711" spans="1:6" s="7" customFormat="1" ht="18" customHeight="1" x14ac:dyDescent="0.25">
      <c r="A5711" s="271" t="s">
        <v>3330</v>
      </c>
      <c r="B5711" s="255" t="s">
        <v>1331</v>
      </c>
      <c r="C5711" s="255">
        <v>1</v>
      </c>
      <c r="D5711" s="255" t="s">
        <v>2119</v>
      </c>
      <c r="E5711" s="251" t="s">
        <v>6164</v>
      </c>
      <c r="F5711" s="135"/>
    </row>
    <row r="5712" spans="1:6" s="7" customFormat="1" ht="18" customHeight="1" x14ac:dyDescent="0.25">
      <c r="A5712" s="269" t="s">
        <v>3330</v>
      </c>
      <c r="B5712" s="257" t="s">
        <v>1331</v>
      </c>
      <c r="C5712" s="257" t="s">
        <v>598</v>
      </c>
      <c r="D5712" s="257" t="s">
        <v>7388</v>
      </c>
      <c r="E5712" s="258" t="s">
        <v>6165</v>
      </c>
      <c r="F5712" s="135"/>
    </row>
    <row r="5713" spans="1:6" s="7" customFormat="1" ht="18" customHeight="1" x14ac:dyDescent="0.25">
      <c r="A5713" s="271" t="s">
        <v>3330</v>
      </c>
      <c r="B5713" s="255" t="s">
        <v>1331</v>
      </c>
      <c r="C5713" s="255">
        <v>1</v>
      </c>
      <c r="D5713" s="255" t="s">
        <v>6519</v>
      </c>
      <c r="E5713" s="251" t="s">
        <v>6166</v>
      </c>
      <c r="F5713" s="135"/>
    </row>
    <row r="5714" spans="1:6" s="7" customFormat="1" ht="18" customHeight="1" x14ac:dyDescent="0.25">
      <c r="A5714" s="271" t="s">
        <v>3330</v>
      </c>
      <c r="B5714" s="255" t="s">
        <v>1331</v>
      </c>
      <c r="C5714" s="255">
        <v>1</v>
      </c>
      <c r="D5714" s="255" t="s">
        <v>6521</v>
      </c>
      <c r="E5714" s="251" t="s">
        <v>6167</v>
      </c>
      <c r="F5714" s="135"/>
    </row>
    <row r="5715" spans="1:6" s="7" customFormat="1" ht="18" customHeight="1" x14ac:dyDescent="0.25">
      <c r="A5715" s="271" t="s">
        <v>3330</v>
      </c>
      <c r="B5715" s="255" t="s">
        <v>1331</v>
      </c>
      <c r="C5715" s="255">
        <v>1</v>
      </c>
      <c r="D5715" s="255" t="s">
        <v>5653</v>
      </c>
      <c r="E5715" s="251" t="s">
        <v>3046</v>
      </c>
      <c r="F5715" s="135"/>
    </row>
    <row r="5716" spans="1:6" s="7" customFormat="1" ht="18" customHeight="1" x14ac:dyDescent="0.25">
      <c r="A5716" s="271" t="s">
        <v>3330</v>
      </c>
      <c r="B5716" s="255" t="s">
        <v>1331</v>
      </c>
      <c r="C5716" s="255">
        <v>1</v>
      </c>
      <c r="D5716" s="255" t="s">
        <v>4783</v>
      </c>
      <c r="E5716" s="251" t="s">
        <v>464</v>
      </c>
      <c r="F5716" s="135"/>
    </row>
    <row r="5717" spans="1:6" s="7" customFormat="1" ht="18" customHeight="1" x14ac:dyDescent="0.25">
      <c r="A5717" s="271" t="s">
        <v>3330</v>
      </c>
      <c r="B5717" s="255" t="s">
        <v>1331</v>
      </c>
      <c r="C5717" s="255">
        <v>1</v>
      </c>
      <c r="D5717" s="255" t="s">
        <v>1218</v>
      </c>
      <c r="E5717" s="251" t="s">
        <v>4927</v>
      </c>
      <c r="F5717" s="135"/>
    </row>
    <row r="5718" spans="1:6" s="7" customFormat="1" ht="18" customHeight="1" x14ac:dyDescent="0.25">
      <c r="A5718" s="269" t="s">
        <v>3330</v>
      </c>
      <c r="B5718" s="257" t="s">
        <v>1331</v>
      </c>
      <c r="C5718" s="257" t="s">
        <v>598</v>
      </c>
      <c r="D5718" s="257" t="s">
        <v>1220</v>
      </c>
      <c r="E5718" s="258" t="s">
        <v>5784</v>
      </c>
      <c r="F5718" s="135"/>
    </row>
    <row r="5719" spans="1:6" s="7" customFormat="1" ht="18" customHeight="1" x14ac:dyDescent="0.25">
      <c r="A5719" s="271" t="s">
        <v>3330</v>
      </c>
      <c r="B5719" s="255" t="s">
        <v>1331</v>
      </c>
      <c r="C5719" s="255">
        <v>1</v>
      </c>
      <c r="D5719" s="255" t="s">
        <v>3907</v>
      </c>
      <c r="E5719" s="251" t="s">
        <v>5785</v>
      </c>
      <c r="F5719" s="135"/>
    </row>
    <row r="5720" spans="1:6" s="7" customFormat="1" ht="18" customHeight="1" x14ac:dyDescent="0.25">
      <c r="A5720" s="271" t="s">
        <v>3330</v>
      </c>
      <c r="B5720" s="255" t="s">
        <v>1331</v>
      </c>
      <c r="C5720" s="255">
        <v>1</v>
      </c>
      <c r="D5720" s="255" t="s">
        <v>3909</v>
      </c>
      <c r="E5720" s="251" t="s">
        <v>6671</v>
      </c>
      <c r="F5720" s="135"/>
    </row>
    <row r="5721" spans="1:6" s="7" customFormat="1" ht="18" customHeight="1" x14ac:dyDescent="0.25">
      <c r="A5721" s="271" t="s">
        <v>3330</v>
      </c>
      <c r="B5721" s="255" t="s">
        <v>1331</v>
      </c>
      <c r="C5721" s="255">
        <v>1</v>
      </c>
      <c r="D5721" s="255" t="s">
        <v>3911</v>
      </c>
      <c r="E5721" s="251" t="s">
        <v>6678</v>
      </c>
      <c r="F5721" s="135"/>
    </row>
    <row r="5722" spans="1:6" s="7" customFormat="1" ht="18" customHeight="1" x14ac:dyDescent="0.25">
      <c r="A5722" s="271" t="s">
        <v>3330</v>
      </c>
      <c r="B5722" s="255" t="s">
        <v>1331</v>
      </c>
      <c r="C5722" s="255">
        <v>1</v>
      </c>
      <c r="D5722" s="255" t="s">
        <v>3913</v>
      </c>
      <c r="E5722" s="251" t="s">
        <v>6679</v>
      </c>
      <c r="F5722" s="135"/>
    </row>
    <row r="5723" spans="1:6" s="7" customFormat="1" ht="18" customHeight="1" x14ac:dyDescent="0.25">
      <c r="A5723" s="271" t="s">
        <v>3330</v>
      </c>
      <c r="B5723" s="255" t="s">
        <v>1331</v>
      </c>
      <c r="C5723" s="255">
        <v>1</v>
      </c>
      <c r="D5723" s="255" t="s">
        <v>9833</v>
      </c>
      <c r="E5723" s="251" t="s">
        <v>6680</v>
      </c>
      <c r="F5723" s="135"/>
    </row>
    <row r="5724" spans="1:6" s="7" customFormat="1" ht="18" customHeight="1" x14ac:dyDescent="0.25">
      <c r="A5724" s="267" t="s">
        <v>3330</v>
      </c>
      <c r="B5724" s="253" t="s">
        <v>1331</v>
      </c>
      <c r="C5724" s="253">
        <v>2</v>
      </c>
      <c r="D5724" s="253" t="s">
        <v>9563</v>
      </c>
      <c r="E5724" s="254" t="s">
        <v>2142</v>
      </c>
      <c r="F5724" s="135"/>
    </row>
    <row r="5725" spans="1:6" s="7" customFormat="1" ht="18" customHeight="1" x14ac:dyDescent="0.25">
      <c r="A5725" s="269" t="s">
        <v>3330</v>
      </c>
      <c r="B5725" s="257" t="s">
        <v>1331</v>
      </c>
      <c r="C5725" s="257" t="s">
        <v>5218</v>
      </c>
      <c r="D5725" s="257" t="s">
        <v>3002</v>
      </c>
      <c r="E5725" s="258" t="s">
        <v>3023</v>
      </c>
      <c r="F5725" s="135"/>
    </row>
    <row r="5726" spans="1:6" s="7" customFormat="1" ht="18" customHeight="1" x14ac:dyDescent="0.25">
      <c r="A5726" s="271" t="s">
        <v>3330</v>
      </c>
      <c r="B5726" s="255" t="s">
        <v>1331</v>
      </c>
      <c r="C5726" s="255">
        <v>2</v>
      </c>
      <c r="D5726" s="255" t="s">
        <v>597</v>
      </c>
      <c r="E5726" s="251" t="s">
        <v>5684</v>
      </c>
      <c r="F5726" s="135"/>
    </row>
    <row r="5727" spans="1:6" s="7" customFormat="1" ht="18" customHeight="1" x14ac:dyDescent="0.25">
      <c r="A5727" s="271" t="s">
        <v>3330</v>
      </c>
      <c r="B5727" s="255" t="s">
        <v>1331</v>
      </c>
      <c r="C5727" s="255">
        <v>2</v>
      </c>
      <c r="D5727" s="255" t="s">
        <v>2997</v>
      </c>
      <c r="E5727" s="251" t="s">
        <v>5699</v>
      </c>
      <c r="F5727" s="135"/>
    </row>
    <row r="5728" spans="1:6" s="7" customFormat="1" ht="18" customHeight="1" x14ac:dyDescent="0.25">
      <c r="A5728" s="271" t="s">
        <v>3330</v>
      </c>
      <c r="B5728" s="255" t="s">
        <v>1331</v>
      </c>
      <c r="C5728" s="255">
        <v>2</v>
      </c>
      <c r="D5728" s="255" t="s">
        <v>3905</v>
      </c>
      <c r="E5728" s="251" t="s">
        <v>4300</v>
      </c>
      <c r="F5728" s="135"/>
    </row>
    <row r="5729" spans="1:6" s="7" customFormat="1" ht="18" customHeight="1" x14ac:dyDescent="0.25">
      <c r="A5729" s="271" t="s">
        <v>3330</v>
      </c>
      <c r="B5729" s="255" t="s">
        <v>1331</v>
      </c>
      <c r="C5729" s="255">
        <v>2</v>
      </c>
      <c r="D5729" s="255" t="s">
        <v>2117</v>
      </c>
      <c r="E5729" s="251" t="s">
        <v>3391</v>
      </c>
      <c r="F5729" s="135"/>
    </row>
    <row r="5730" spans="1:6" s="7" customFormat="1" ht="18" customHeight="1" x14ac:dyDescent="0.25">
      <c r="A5730" s="271" t="s">
        <v>3330</v>
      </c>
      <c r="B5730" s="255" t="s">
        <v>1331</v>
      </c>
      <c r="C5730" s="255">
        <v>2</v>
      </c>
      <c r="D5730" s="255" t="s">
        <v>2119</v>
      </c>
      <c r="E5730" s="251" t="s">
        <v>2495</v>
      </c>
      <c r="F5730" s="135"/>
    </row>
    <row r="5731" spans="1:6" s="7" customFormat="1" ht="18" customHeight="1" x14ac:dyDescent="0.25">
      <c r="A5731" s="269" t="s">
        <v>3330</v>
      </c>
      <c r="B5731" s="257" t="s">
        <v>1331</v>
      </c>
      <c r="C5731" s="257" t="s">
        <v>5218</v>
      </c>
      <c r="D5731" s="257" t="s">
        <v>7388</v>
      </c>
      <c r="E5731" s="258" t="s">
        <v>2496</v>
      </c>
      <c r="F5731" s="135"/>
    </row>
    <row r="5732" spans="1:6" s="7" customFormat="1" ht="18" customHeight="1" x14ac:dyDescent="0.25">
      <c r="A5732" s="271" t="s">
        <v>3330</v>
      </c>
      <c r="B5732" s="255" t="s">
        <v>1331</v>
      </c>
      <c r="C5732" s="255">
        <v>2</v>
      </c>
      <c r="D5732" s="255" t="s">
        <v>6519</v>
      </c>
      <c r="E5732" s="251" t="s">
        <v>2497</v>
      </c>
      <c r="F5732" s="135"/>
    </row>
    <row r="5733" spans="1:6" s="7" customFormat="1" ht="18" customHeight="1" x14ac:dyDescent="0.25">
      <c r="A5733" s="271" t="s">
        <v>3330</v>
      </c>
      <c r="B5733" s="255" t="s">
        <v>1331</v>
      </c>
      <c r="C5733" s="255">
        <v>2</v>
      </c>
      <c r="D5733" s="255" t="s">
        <v>6521</v>
      </c>
      <c r="E5733" s="251" t="s">
        <v>3200</v>
      </c>
      <c r="F5733" s="135"/>
    </row>
    <row r="5734" spans="1:6" s="7" customFormat="1" ht="18" customHeight="1" x14ac:dyDescent="0.25">
      <c r="A5734" s="271" t="s">
        <v>3330</v>
      </c>
      <c r="B5734" s="255" t="s">
        <v>1331</v>
      </c>
      <c r="C5734" s="255">
        <v>2</v>
      </c>
      <c r="D5734" s="255" t="s">
        <v>5653</v>
      </c>
      <c r="E5734" s="251" t="s">
        <v>3201</v>
      </c>
      <c r="F5734" s="135"/>
    </row>
    <row r="5735" spans="1:6" s="7" customFormat="1" ht="18" customHeight="1" x14ac:dyDescent="0.25">
      <c r="A5735" s="271" t="s">
        <v>3330</v>
      </c>
      <c r="B5735" s="255" t="s">
        <v>1331</v>
      </c>
      <c r="C5735" s="255">
        <v>2</v>
      </c>
      <c r="D5735" s="255" t="s">
        <v>4783</v>
      </c>
      <c r="E5735" s="251" t="s">
        <v>195</v>
      </c>
      <c r="F5735" s="135"/>
    </row>
    <row r="5736" spans="1:6" s="7" customFormat="1" ht="18" customHeight="1" x14ac:dyDescent="0.25">
      <c r="A5736" s="271" t="s">
        <v>3330</v>
      </c>
      <c r="B5736" s="255" t="s">
        <v>1331</v>
      </c>
      <c r="C5736" s="255">
        <v>2</v>
      </c>
      <c r="D5736" s="255" t="s">
        <v>1218</v>
      </c>
      <c r="E5736" s="251" t="s">
        <v>196</v>
      </c>
      <c r="F5736" s="135"/>
    </row>
    <row r="5737" spans="1:6" s="7" customFormat="1" ht="18" customHeight="1" x14ac:dyDescent="0.25">
      <c r="A5737" s="269" t="s">
        <v>3330</v>
      </c>
      <c r="B5737" s="257" t="s">
        <v>1331</v>
      </c>
      <c r="C5737" s="257" t="s">
        <v>5218</v>
      </c>
      <c r="D5737" s="257" t="s">
        <v>1220</v>
      </c>
      <c r="E5737" s="258" t="s">
        <v>2365</v>
      </c>
      <c r="F5737" s="135"/>
    </row>
    <row r="5738" spans="1:6" s="7" customFormat="1" ht="18" customHeight="1" x14ac:dyDescent="0.25">
      <c r="A5738" s="271" t="s">
        <v>3330</v>
      </c>
      <c r="B5738" s="255" t="s">
        <v>1331</v>
      </c>
      <c r="C5738" s="255">
        <v>2</v>
      </c>
      <c r="D5738" s="255" t="s">
        <v>3907</v>
      </c>
      <c r="E5738" s="251" t="s">
        <v>2366</v>
      </c>
      <c r="F5738" s="135"/>
    </row>
    <row r="5739" spans="1:6" s="7" customFormat="1" ht="18" customHeight="1" x14ac:dyDescent="0.25">
      <c r="A5739" s="271" t="s">
        <v>3330</v>
      </c>
      <c r="B5739" s="255" t="s">
        <v>1331</v>
      </c>
      <c r="C5739" s="255">
        <v>2</v>
      </c>
      <c r="D5739" s="255" t="s">
        <v>3909</v>
      </c>
      <c r="E5739" s="251" t="s">
        <v>2367</v>
      </c>
      <c r="F5739" s="135"/>
    </row>
    <row r="5740" spans="1:6" s="7" customFormat="1" ht="18" customHeight="1" x14ac:dyDescent="0.25">
      <c r="A5740" s="271" t="s">
        <v>3330</v>
      </c>
      <c r="B5740" s="255" t="s">
        <v>1331</v>
      </c>
      <c r="C5740" s="255">
        <v>2</v>
      </c>
      <c r="D5740" s="255" t="s">
        <v>3911</v>
      </c>
      <c r="E5740" s="251" t="s">
        <v>2368</v>
      </c>
      <c r="F5740" s="135"/>
    </row>
    <row r="5741" spans="1:6" s="7" customFormat="1" ht="18" customHeight="1" x14ac:dyDescent="0.25">
      <c r="A5741" s="271" t="s">
        <v>3330</v>
      </c>
      <c r="B5741" s="255" t="s">
        <v>1331</v>
      </c>
      <c r="C5741" s="255">
        <v>2</v>
      </c>
      <c r="D5741" s="255" t="s">
        <v>3913</v>
      </c>
      <c r="E5741" s="251" t="s">
        <v>5748</v>
      </c>
      <c r="F5741" s="135"/>
    </row>
    <row r="5742" spans="1:6" s="7" customFormat="1" ht="18" customHeight="1" x14ac:dyDescent="0.25">
      <c r="A5742" s="271" t="s">
        <v>3330</v>
      </c>
      <c r="B5742" s="255" t="s">
        <v>1331</v>
      </c>
      <c r="C5742" s="255">
        <v>2</v>
      </c>
      <c r="D5742" s="255" t="s">
        <v>9833</v>
      </c>
      <c r="E5742" s="251" t="s">
        <v>5749</v>
      </c>
      <c r="F5742" s="135"/>
    </row>
    <row r="5743" spans="1:6" s="7" customFormat="1" ht="18" customHeight="1" x14ac:dyDescent="0.25">
      <c r="A5743" s="267" t="s">
        <v>3330</v>
      </c>
      <c r="B5743" s="253" t="s">
        <v>1331</v>
      </c>
      <c r="C5743" s="253">
        <v>3</v>
      </c>
      <c r="D5743" s="253" t="s">
        <v>9563</v>
      </c>
      <c r="E5743" s="254" t="s">
        <v>5570</v>
      </c>
      <c r="F5743" s="135"/>
    </row>
    <row r="5744" spans="1:6" s="7" customFormat="1" ht="18" customHeight="1" x14ac:dyDescent="0.25">
      <c r="A5744" s="269" t="s">
        <v>3330</v>
      </c>
      <c r="B5744" s="257" t="s">
        <v>1331</v>
      </c>
      <c r="C5744" s="257">
        <v>3</v>
      </c>
      <c r="D5744" s="257">
        <v>10</v>
      </c>
      <c r="E5744" s="258" t="s">
        <v>5571</v>
      </c>
      <c r="F5744" s="135"/>
    </row>
    <row r="5745" spans="1:6" s="7" customFormat="1" ht="18" customHeight="1" x14ac:dyDescent="0.25">
      <c r="A5745" s="271" t="s">
        <v>3330</v>
      </c>
      <c r="B5745" s="255" t="s">
        <v>1331</v>
      </c>
      <c r="C5745" s="255">
        <v>3</v>
      </c>
      <c r="D5745" s="255">
        <v>11</v>
      </c>
      <c r="E5745" s="251" t="s">
        <v>5572</v>
      </c>
      <c r="F5745" s="135"/>
    </row>
    <row r="5746" spans="1:6" s="7" customFormat="1" ht="18" customHeight="1" x14ac:dyDescent="0.25">
      <c r="A5746" s="271" t="s">
        <v>3330</v>
      </c>
      <c r="B5746" s="255" t="s">
        <v>1331</v>
      </c>
      <c r="C5746" s="255">
        <v>3</v>
      </c>
      <c r="D5746" s="255">
        <v>12</v>
      </c>
      <c r="E5746" s="251" t="s">
        <v>4772</v>
      </c>
      <c r="F5746" s="135"/>
    </row>
    <row r="5747" spans="1:6" s="7" customFormat="1" ht="18" customHeight="1" x14ac:dyDescent="0.25">
      <c r="A5747" s="271" t="s">
        <v>3330</v>
      </c>
      <c r="B5747" s="255" t="s">
        <v>1331</v>
      </c>
      <c r="C5747" s="255">
        <v>3</v>
      </c>
      <c r="D5747" s="255">
        <v>13</v>
      </c>
      <c r="E5747" s="251" t="s">
        <v>4773</v>
      </c>
      <c r="F5747" s="135"/>
    </row>
    <row r="5748" spans="1:6" s="7" customFormat="1" ht="18" customHeight="1" x14ac:dyDescent="0.25">
      <c r="A5748" s="271" t="s">
        <v>3330</v>
      </c>
      <c r="B5748" s="255" t="s">
        <v>1331</v>
      </c>
      <c r="C5748" s="255">
        <v>3</v>
      </c>
      <c r="D5748" s="255">
        <v>14</v>
      </c>
      <c r="E5748" s="251" t="s">
        <v>4774</v>
      </c>
      <c r="F5748" s="135"/>
    </row>
    <row r="5749" spans="1:6" s="7" customFormat="1" ht="18" customHeight="1" x14ac:dyDescent="0.25">
      <c r="A5749" s="271" t="s">
        <v>3330</v>
      </c>
      <c r="B5749" s="255" t="s">
        <v>1331</v>
      </c>
      <c r="C5749" s="255">
        <v>3</v>
      </c>
      <c r="D5749" s="255">
        <v>19</v>
      </c>
      <c r="E5749" s="251" t="s">
        <v>4775</v>
      </c>
      <c r="F5749" s="135"/>
    </row>
    <row r="5750" spans="1:6" s="7" customFormat="1" ht="18" customHeight="1" x14ac:dyDescent="0.25">
      <c r="A5750" s="269" t="s">
        <v>3330</v>
      </c>
      <c r="B5750" s="257" t="s">
        <v>1331</v>
      </c>
      <c r="C5750" s="257">
        <v>3</v>
      </c>
      <c r="D5750" s="257" t="s">
        <v>7388</v>
      </c>
      <c r="E5750" s="258" t="s">
        <v>4776</v>
      </c>
      <c r="F5750" s="135"/>
    </row>
    <row r="5751" spans="1:6" s="7" customFormat="1" ht="18" customHeight="1" x14ac:dyDescent="0.25">
      <c r="A5751" s="271" t="s">
        <v>3330</v>
      </c>
      <c r="B5751" s="255" t="s">
        <v>1331</v>
      </c>
      <c r="C5751" s="255">
        <v>3</v>
      </c>
      <c r="D5751" s="255">
        <v>21</v>
      </c>
      <c r="E5751" s="251" t="s">
        <v>4777</v>
      </c>
      <c r="F5751" s="135"/>
    </row>
    <row r="5752" spans="1:6" s="7" customFormat="1" ht="18" customHeight="1" x14ac:dyDescent="0.25">
      <c r="A5752" s="271" t="s">
        <v>3330</v>
      </c>
      <c r="B5752" s="255" t="s">
        <v>1331</v>
      </c>
      <c r="C5752" s="255">
        <v>3</v>
      </c>
      <c r="D5752" s="255">
        <v>22</v>
      </c>
      <c r="E5752" s="251" t="s">
        <v>3336</v>
      </c>
      <c r="F5752" s="135"/>
    </row>
    <row r="5753" spans="1:6" s="7" customFormat="1" ht="18" customHeight="1" x14ac:dyDescent="0.25">
      <c r="A5753" s="271" t="s">
        <v>3330</v>
      </c>
      <c r="B5753" s="255" t="s">
        <v>1331</v>
      </c>
      <c r="C5753" s="255">
        <v>3</v>
      </c>
      <c r="D5753" s="255">
        <v>23</v>
      </c>
      <c r="E5753" s="251" t="s">
        <v>3337</v>
      </c>
      <c r="F5753" s="135"/>
    </row>
    <row r="5754" spans="1:6" s="7" customFormat="1" ht="18" customHeight="1" x14ac:dyDescent="0.25">
      <c r="A5754" s="271" t="s">
        <v>3330</v>
      </c>
      <c r="B5754" s="255" t="s">
        <v>1331</v>
      </c>
      <c r="C5754" s="255">
        <v>3</v>
      </c>
      <c r="D5754" s="255">
        <v>24</v>
      </c>
      <c r="E5754" s="251" t="s">
        <v>4821</v>
      </c>
      <c r="F5754" s="135"/>
    </row>
    <row r="5755" spans="1:6" s="7" customFormat="1" ht="18" customHeight="1" x14ac:dyDescent="0.25">
      <c r="A5755" s="271" t="s">
        <v>3330</v>
      </c>
      <c r="B5755" s="255" t="s">
        <v>1331</v>
      </c>
      <c r="C5755" s="255">
        <v>3</v>
      </c>
      <c r="D5755" s="255">
        <v>29</v>
      </c>
      <c r="E5755" s="251" t="s">
        <v>4822</v>
      </c>
      <c r="F5755" s="135"/>
    </row>
    <row r="5756" spans="1:6" s="7" customFormat="1" ht="18" customHeight="1" x14ac:dyDescent="0.25">
      <c r="A5756" s="269" t="s">
        <v>3330</v>
      </c>
      <c r="B5756" s="257" t="s">
        <v>1331</v>
      </c>
      <c r="C5756" s="257">
        <v>3</v>
      </c>
      <c r="D5756" s="257" t="s">
        <v>1220</v>
      </c>
      <c r="E5756" s="258" t="s">
        <v>4823</v>
      </c>
      <c r="F5756" s="135"/>
    </row>
    <row r="5757" spans="1:6" s="7" customFormat="1" ht="18" customHeight="1" x14ac:dyDescent="0.25">
      <c r="A5757" s="271" t="s">
        <v>3330</v>
      </c>
      <c r="B5757" s="255" t="s">
        <v>1331</v>
      </c>
      <c r="C5757" s="255">
        <v>3</v>
      </c>
      <c r="D5757" s="255">
        <v>31</v>
      </c>
      <c r="E5757" s="251" t="s">
        <v>4824</v>
      </c>
      <c r="F5757" s="135"/>
    </row>
    <row r="5758" spans="1:6" s="7" customFormat="1" ht="18" customHeight="1" x14ac:dyDescent="0.25">
      <c r="A5758" s="271" t="s">
        <v>3330</v>
      </c>
      <c r="B5758" s="255" t="s">
        <v>1331</v>
      </c>
      <c r="C5758" s="255">
        <v>3</v>
      </c>
      <c r="D5758" s="255">
        <v>32</v>
      </c>
      <c r="E5758" s="251" t="s">
        <v>4825</v>
      </c>
      <c r="F5758" s="135"/>
    </row>
    <row r="5759" spans="1:6" s="7" customFormat="1" ht="18" customHeight="1" x14ac:dyDescent="0.25">
      <c r="A5759" s="271" t="s">
        <v>3330</v>
      </c>
      <c r="B5759" s="255" t="s">
        <v>1331</v>
      </c>
      <c r="C5759" s="255">
        <v>3</v>
      </c>
      <c r="D5759" s="255">
        <v>33</v>
      </c>
      <c r="E5759" s="251" t="s">
        <v>4826</v>
      </c>
      <c r="F5759" s="135"/>
    </row>
    <row r="5760" spans="1:6" s="7" customFormat="1" ht="18" customHeight="1" x14ac:dyDescent="0.25">
      <c r="A5760" s="271" t="s">
        <v>3330</v>
      </c>
      <c r="B5760" s="255" t="s">
        <v>1331</v>
      </c>
      <c r="C5760" s="255">
        <v>3</v>
      </c>
      <c r="D5760" s="255">
        <v>34</v>
      </c>
      <c r="E5760" s="251" t="s">
        <v>4049</v>
      </c>
      <c r="F5760" s="135"/>
    </row>
    <row r="5761" spans="1:6" s="7" customFormat="1" ht="18" customHeight="1" x14ac:dyDescent="0.25">
      <c r="A5761" s="271" t="s">
        <v>3330</v>
      </c>
      <c r="B5761" s="255" t="s">
        <v>1331</v>
      </c>
      <c r="C5761" s="255">
        <v>3</v>
      </c>
      <c r="D5761" s="255">
        <v>39</v>
      </c>
      <c r="E5761" s="251" t="s">
        <v>4050</v>
      </c>
      <c r="F5761" s="135"/>
    </row>
    <row r="5762" spans="1:6" s="7" customFormat="1" ht="18" customHeight="1" x14ac:dyDescent="0.25">
      <c r="A5762" s="269" t="s">
        <v>3330</v>
      </c>
      <c r="B5762" s="257" t="s">
        <v>1331</v>
      </c>
      <c r="C5762" s="257">
        <v>3</v>
      </c>
      <c r="D5762" s="257" t="s">
        <v>9835</v>
      </c>
      <c r="E5762" s="258" t="s">
        <v>4051</v>
      </c>
      <c r="F5762" s="135"/>
    </row>
    <row r="5763" spans="1:6" s="7" customFormat="1" ht="18" customHeight="1" x14ac:dyDescent="0.25">
      <c r="A5763" s="271" t="s">
        <v>3330</v>
      </c>
      <c r="B5763" s="255" t="s">
        <v>1331</v>
      </c>
      <c r="C5763" s="255">
        <v>3</v>
      </c>
      <c r="D5763" s="255" t="s">
        <v>9837</v>
      </c>
      <c r="E5763" s="251" t="s">
        <v>4052</v>
      </c>
      <c r="F5763" s="135"/>
    </row>
    <row r="5764" spans="1:6" s="7" customFormat="1" ht="18" customHeight="1" x14ac:dyDescent="0.25">
      <c r="A5764" s="271" t="s">
        <v>3330</v>
      </c>
      <c r="B5764" s="255" t="s">
        <v>1331</v>
      </c>
      <c r="C5764" s="255">
        <v>3</v>
      </c>
      <c r="D5764" s="255" t="s">
        <v>9164</v>
      </c>
      <c r="E5764" s="251" t="s">
        <v>4053</v>
      </c>
      <c r="F5764" s="135"/>
    </row>
    <row r="5765" spans="1:6" s="7" customFormat="1" ht="18" customHeight="1" x14ac:dyDescent="0.25">
      <c r="A5765" s="271" t="s">
        <v>3330</v>
      </c>
      <c r="B5765" s="255" t="s">
        <v>1331</v>
      </c>
      <c r="C5765" s="255">
        <v>3</v>
      </c>
      <c r="D5765" s="255" t="s">
        <v>3056</v>
      </c>
      <c r="E5765" s="251" t="s">
        <v>2080</v>
      </c>
      <c r="F5765" s="135"/>
    </row>
    <row r="5766" spans="1:6" s="7" customFormat="1" ht="18" customHeight="1" x14ac:dyDescent="0.25">
      <c r="A5766" s="271" t="s">
        <v>3330</v>
      </c>
      <c r="B5766" s="255" t="s">
        <v>1331</v>
      </c>
      <c r="C5766" s="255">
        <v>3</v>
      </c>
      <c r="D5766" s="255" t="s">
        <v>7349</v>
      </c>
      <c r="E5766" s="251" t="s">
        <v>2971</v>
      </c>
      <c r="F5766" s="135"/>
    </row>
    <row r="5767" spans="1:6" s="7" customFormat="1" ht="18" customHeight="1" x14ac:dyDescent="0.25">
      <c r="A5767" s="271" t="s">
        <v>3330</v>
      </c>
      <c r="B5767" s="255" t="s">
        <v>1331</v>
      </c>
      <c r="C5767" s="255">
        <v>3</v>
      </c>
      <c r="D5767" s="255" t="s">
        <v>7954</v>
      </c>
      <c r="E5767" s="251" t="s">
        <v>4393</v>
      </c>
      <c r="F5767" s="135"/>
    </row>
    <row r="5768" spans="1:6" s="7" customFormat="1" ht="18" customHeight="1" x14ac:dyDescent="0.25">
      <c r="A5768" s="269" t="s">
        <v>3330</v>
      </c>
      <c r="B5768" s="257" t="s">
        <v>1331</v>
      </c>
      <c r="C5768" s="257">
        <v>3</v>
      </c>
      <c r="D5768" s="257" t="s">
        <v>7956</v>
      </c>
      <c r="E5768" s="258" t="s">
        <v>4394</v>
      </c>
      <c r="F5768" s="135"/>
    </row>
    <row r="5769" spans="1:6" s="7" customFormat="1" ht="18" customHeight="1" x14ac:dyDescent="0.25">
      <c r="A5769" s="271" t="s">
        <v>3330</v>
      </c>
      <c r="B5769" s="255" t="s">
        <v>1331</v>
      </c>
      <c r="C5769" s="255">
        <v>3</v>
      </c>
      <c r="D5769" s="255" t="s">
        <v>7068</v>
      </c>
      <c r="E5769" s="251" t="s">
        <v>4395</v>
      </c>
      <c r="F5769" s="135"/>
    </row>
    <row r="5770" spans="1:6" s="7" customFormat="1" ht="18" customHeight="1" x14ac:dyDescent="0.25">
      <c r="A5770" s="271" t="s">
        <v>3330</v>
      </c>
      <c r="B5770" s="255" t="s">
        <v>1331</v>
      </c>
      <c r="C5770" s="255">
        <v>3</v>
      </c>
      <c r="D5770" s="255" t="s">
        <v>7070</v>
      </c>
      <c r="E5770" s="251" t="s">
        <v>4396</v>
      </c>
      <c r="F5770" s="135"/>
    </row>
    <row r="5771" spans="1:6" s="7" customFormat="1" ht="18" customHeight="1" x14ac:dyDescent="0.25">
      <c r="A5771" s="271" t="s">
        <v>3330</v>
      </c>
      <c r="B5771" s="255" t="s">
        <v>1331</v>
      </c>
      <c r="C5771" s="255">
        <v>3</v>
      </c>
      <c r="D5771" s="255" t="s">
        <v>5612</v>
      </c>
      <c r="E5771" s="251" t="s">
        <v>4397</v>
      </c>
      <c r="F5771" s="135"/>
    </row>
    <row r="5772" spans="1:6" s="7" customFormat="1" ht="18" customHeight="1" x14ac:dyDescent="0.25">
      <c r="A5772" s="271" t="s">
        <v>3330</v>
      </c>
      <c r="B5772" s="255" t="s">
        <v>1331</v>
      </c>
      <c r="C5772" s="255">
        <v>3</v>
      </c>
      <c r="D5772" s="255" t="s">
        <v>7551</v>
      </c>
      <c r="E5772" s="251" t="s">
        <v>4398</v>
      </c>
      <c r="F5772" s="135"/>
    </row>
    <row r="5773" spans="1:6" s="7" customFormat="1" ht="18" customHeight="1" x14ac:dyDescent="0.25">
      <c r="A5773" s="271" t="s">
        <v>3330</v>
      </c>
      <c r="B5773" s="255" t="s">
        <v>1331</v>
      </c>
      <c r="C5773" s="255">
        <v>3</v>
      </c>
      <c r="D5773" s="255" t="s">
        <v>7553</v>
      </c>
      <c r="E5773" s="251" t="s">
        <v>2743</v>
      </c>
      <c r="F5773" s="135"/>
    </row>
    <row r="5774" spans="1:6" s="7" customFormat="1" ht="18" customHeight="1" x14ac:dyDescent="0.25">
      <c r="A5774" s="269" t="s">
        <v>3330</v>
      </c>
      <c r="B5774" s="257" t="s">
        <v>1331</v>
      </c>
      <c r="C5774" s="257">
        <v>3</v>
      </c>
      <c r="D5774" s="257" t="s">
        <v>7555</v>
      </c>
      <c r="E5774" s="258" t="s">
        <v>2744</v>
      </c>
      <c r="F5774" s="135"/>
    </row>
    <row r="5775" spans="1:6" s="7" customFormat="1" ht="18" customHeight="1" x14ac:dyDescent="0.25">
      <c r="A5775" s="271" t="s">
        <v>3330</v>
      </c>
      <c r="B5775" s="255" t="s">
        <v>1331</v>
      </c>
      <c r="C5775" s="255">
        <v>3</v>
      </c>
      <c r="D5775" s="255" t="s">
        <v>7557</v>
      </c>
      <c r="E5775" s="251" t="s">
        <v>2745</v>
      </c>
      <c r="F5775" s="135"/>
    </row>
    <row r="5776" spans="1:6" s="7" customFormat="1" ht="18" customHeight="1" x14ac:dyDescent="0.25">
      <c r="A5776" s="271" t="s">
        <v>3330</v>
      </c>
      <c r="B5776" s="255" t="s">
        <v>1331</v>
      </c>
      <c r="C5776" s="255">
        <v>3</v>
      </c>
      <c r="D5776" s="255" t="s">
        <v>7559</v>
      </c>
      <c r="E5776" s="251" t="s">
        <v>4543</v>
      </c>
      <c r="F5776" s="135"/>
    </row>
    <row r="5777" spans="1:6" s="7" customFormat="1" ht="18" customHeight="1" x14ac:dyDescent="0.25">
      <c r="A5777" s="271" t="s">
        <v>3330</v>
      </c>
      <c r="B5777" s="255" t="s">
        <v>1331</v>
      </c>
      <c r="C5777" s="255">
        <v>3</v>
      </c>
      <c r="D5777" s="255" t="s">
        <v>7561</v>
      </c>
      <c r="E5777" s="251" t="s">
        <v>5405</v>
      </c>
      <c r="F5777" s="135"/>
    </row>
    <row r="5778" spans="1:6" s="7" customFormat="1" ht="18" customHeight="1" x14ac:dyDescent="0.25">
      <c r="A5778" s="271" t="s">
        <v>3330</v>
      </c>
      <c r="B5778" s="255" t="s">
        <v>1331</v>
      </c>
      <c r="C5778" s="255">
        <v>3</v>
      </c>
      <c r="D5778" s="255" t="s">
        <v>7563</v>
      </c>
      <c r="E5778" s="251" t="s">
        <v>3891</v>
      </c>
      <c r="F5778" s="135"/>
    </row>
    <row r="5779" spans="1:6" s="7" customFormat="1" ht="18" customHeight="1" x14ac:dyDescent="0.25">
      <c r="A5779" s="271" t="s">
        <v>3330</v>
      </c>
      <c r="B5779" s="255" t="s">
        <v>1331</v>
      </c>
      <c r="C5779" s="255">
        <v>3</v>
      </c>
      <c r="D5779" s="255" t="s">
        <v>7565</v>
      </c>
      <c r="E5779" s="251" t="s">
        <v>3892</v>
      </c>
      <c r="F5779" s="135"/>
    </row>
    <row r="5780" spans="1:6" s="7" customFormat="1" ht="18" customHeight="1" x14ac:dyDescent="0.25">
      <c r="A5780" s="269" t="s">
        <v>3330</v>
      </c>
      <c r="B5780" s="257" t="s">
        <v>1331</v>
      </c>
      <c r="C5780" s="257">
        <v>3</v>
      </c>
      <c r="D5780" s="257" t="s">
        <v>7567</v>
      </c>
      <c r="E5780" s="258" t="s">
        <v>4870</v>
      </c>
      <c r="F5780" s="135"/>
    </row>
    <row r="5781" spans="1:6" s="7" customFormat="1" ht="18" customHeight="1" x14ac:dyDescent="0.25">
      <c r="A5781" s="271" t="s">
        <v>3330</v>
      </c>
      <c r="B5781" s="255" t="s">
        <v>1331</v>
      </c>
      <c r="C5781" s="255">
        <v>3</v>
      </c>
      <c r="D5781" s="255" t="s">
        <v>493</v>
      </c>
      <c r="E5781" s="251" t="s">
        <v>1663</v>
      </c>
      <c r="F5781" s="135"/>
    </row>
    <row r="5782" spans="1:6" s="7" customFormat="1" ht="18" customHeight="1" x14ac:dyDescent="0.25">
      <c r="A5782" s="271" t="s">
        <v>3330</v>
      </c>
      <c r="B5782" s="255" t="s">
        <v>1331</v>
      </c>
      <c r="C5782" s="255">
        <v>3</v>
      </c>
      <c r="D5782" s="255" t="s">
        <v>729</v>
      </c>
      <c r="E5782" s="251" t="s">
        <v>1664</v>
      </c>
      <c r="F5782" s="135"/>
    </row>
    <row r="5783" spans="1:6" s="7" customFormat="1" ht="18" customHeight="1" x14ac:dyDescent="0.25">
      <c r="A5783" s="271" t="s">
        <v>3330</v>
      </c>
      <c r="B5783" s="255" t="s">
        <v>1331</v>
      </c>
      <c r="C5783" s="255">
        <v>3</v>
      </c>
      <c r="D5783" s="255" t="s">
        <v>1698</v>
      </c>
      <c r="E5783" s="251" t="s">
        <v>742</v>
      </c>
      <c r="F5783" s="135"/>
    </row>
    <row r="5784" spans="1:6" s="7" customFormat="1" ht="18" customHeight="1" x14ac:dyDescent="0.25">
      <c r="A5784" s="271" t="s">
        <v>3330</v>
      </c>
      <c r="B5784" s="255" t="s">
        <v>1331</v>
      </c>
      <c r="C5784" s="255">
        <v>3</v>
      </c>
      <c r="D5784" s="255" t="s">
        <v>1700</v>
      </c>
      <c r="E5784" s="251" t="s">
        <v>743</v>
      </c>
      <c r="F5784" s="135"/>
    </row>
    <row r="5785" spans="1:6" s="7" customFormat="1" ht="18" customHeight="1" x14ac:dyDescent="0.25">
      <c r="A5785" s="271" t="s">
        <v>3330</v>
      </c>
      <c r="B5785" s="255" t="s">
        <v>1331</v>
      </c>
      <c r="C5785" s="255">
        <v>3</v>
      </c>
      <c r="D5785" s="255" t="s">
        <v>1702</v>
      </c>
      <c r="E5785" s="251" t="s">
        <v>3254</v>
      </c>
      <c r="F5785" s="135"/>
    </row>
    <row r="5786" spans="1:6" s="7" customFormat="1" ht="18" customHeight="1" x14ac:dyDescent="0.25">
      <c r="A5786" s="269" t="s">
        <v>3330</v>
      </c>
      <c r="B5786" s="257" t="s">
        <v>1331</v>
      </c>
      <c r="C5786" s="257">
        <v>3</v>
      </c>
      <c r="D5786" s="257" t="s">
        <v>9294</v>
      </c>
      <c r="E5786" s="258" t="s">
        <v>3255</v>
      </c>
      <c r="F5786" s="135"/>
    </row>
    <row r="5787" spans="1:6" s="7" customFormat="1" ht="18" customHeight="1" x14ac:dyDescent="0.25">
      <c r="A5787" s="271" t="s">
        <v>3330</v>
      </c>
      <c r="B5787" s="255" t="s">
        <v>1331</v>
      </c>
      <c r="C5787" s="255">
        <v>3</v>
      </c>
      <c r="D5787" s="255" t="s">
        <v>8879</v>
      </c>
      <c r="E5787" s="251" t="s">
        <v>3256</v>
      </c>
      <c r="F5787" s="135"/>
    </row>
    <row r="5788" spans="1:6" s="7" customFormat="1" ht="18" customHeight="1" x14ac:dyDescent="0.25">
      <c r="A5788" s="271" t="s">
        <v>3330</v>
      </c>
      <c r="B5788" s="255" t="s">
        <v>1331</v>
      </c>
      <c r="C5788" s="255">
        <v>3</v>
      </c>
      <c r="D5788" s="255" t="s">
        <v>8896</v>
      </c>
      <c r="E5788" s="251" t="s">
        <v>4159</v>
      </c>
      <c r="F5788" s="135"/>
    </row>
    <row r="5789" spans="1:6" s="7" customFormat="1" ht="18" customHeight="1" x14ac:dyDescent="0.25">
      <c r="A5789" s="271" t="s">
        <v>3330</v>
      </c>
      <c r="B5789" s="255" t="s">
        <v>1331</v>
      </c>
      <c r="C5789" s="255">
        <v>3</v>
      </c>
      <c r="D5789" s="255" t="s">
        <v>8898</v>
      </c>
      <c r="E5789" s="251" t="s">
        <v>5035</v>
      </c>
      <c r="F5789" s="135"/>
    </row>
    <row r="5790" spans="1:6" s="7" customFormat="1" ht="18" customHeight="1" x14ac:dyDescent="0.25">
      <c r="A5790" s="271" t="s">
        <v>3330</v>
      </c>
      <c r="B5790" s="255" t="s">
        <v>1331</v>
      </c>
      <c r="C5790" s="255">
        <v>3</v>
      </c>
      <c r="D5790" s="255" t="s">
        <v>6549</v>
      </c>
      <c r="E5790" s="251" t="s">
        <v>5036</v>
      </c>
      <c r="F5790" s="135"/>
    </row>
    <row r="5791" spans="1:6" s="7" customFormat="1" ht="18" customHeight="1" x14ac:dyDescent="0.25">
      <c r="A5791" s="271" t="s">
        <v>3330</v>
      </c>
      <c r="B5791" s="255" t="s">
        <v>1331</v>
      </c>
      <c r="C5791" s="255">
        <v>3</v>
      </c>
      <c r="D5791" s="255" t="s">
        <v>9742</v>
      </c>
      <c r="E5791" s="251" t="s">
        <v>5037</v>
      </c>
      <c r="F5791" s="135"/>
    </row>
    <row r="5792" spans="1:6" s="7" customFormat="1" ht="18" customHeight="1" x14ac:dyDescent="0.25">
      <c r="A5792" s="269" t="s">
        <v>3330</v>
      </c>
      <c r="B5792" s="257" t="s">
        <v>1331</v>
      </c>
      <c r="C5792" s="257">
        <v>3</v>
      </c>
      <c r="D5792" s="257" t="s">
        <v>5530</v>
      </c>
      <c r="E5792" s="258" t="s">
        <v>685</v>
      </c>
      <c r="F5792" s="135"/>
    </row>
    <row r="5793" spans="1:6" s="7" customFormat="1" ht="18" customHeight="1" x14ac:dyDescent="0.25">
      <c r="A5793" s="271" t="s">
        <v>3330</v>
      </c>
      <c r="B5793" s="255" t="s">
        <v>1331</v>
      </c>
      <c r="C5793" s="255">
        <v>3</v>
      </c>
      <c r="D5793" s="255" t="s">
        <v>9744</v>
      </c>
      <c r="E5793" s="251" t="s">
        <v>4929</v>
      </c>
      <c r="F5793" s="135"/>
    </row>
    <row r="5794" spans="1:6" s="7" customFormat="1" ht="18" customHeight="1" x14ac:dyDescent="0.25">
      <c r="A5794" s="271" t="s">
        <v>3330</v>
      </c>
      <c r="B5794" s="255" t="s">
        <v>1331</v>
      </c>
      <c r="C5794" s="255">
        <v>3</v>
      </c>
      <c r="D5794" s="255" t="s">
        <v>8855</v>
      </c>
      <c r="E5794" s="251" t="s">
        <v>4930</v>
      </c>
      <c r="F5794" s="135"/>
    </row>
    <row r="5795" spans="1:6" s="7" customFormat="1" ht="18" customHeight="1" x14ac:dyDescent="0.25">
      <c r="A5795" s="271" t="s">
        <v>3330</v>
      </c>
      <c r="B5795" s="255" t="s">
        <v>1331</v>
      </c>
      <c r="C5795" s="255">
        <v>3</v>
      </c>
      <c r="D5795" s="255" t="s">
        <v>8857</v>
      </c>
      <c r="E5795" s="251" t="s">
        <v>4931</v>
      </c>
      <c r="F5795" s="135"/>
    </row>
    <row r="5796" spans="1:6" s="7" customFormat="1" ht="18" customHeight="1" x14ac:dyDescent="0.25">
      <c r="A5796" s="271" t="s">
        <v>3330</v>
      </c>
      <c r="B5796" s="255" t="s">
        <v>1331</v>
      </c>
      <c r="C5796" s="255">
        <v>3</v>
      </c>
      <c r="D5796" s="255" t="s">
        <v>7959</v>
      </c>
      <c r="E5796" s="251" t="s">
        <v>4932</v>
      </c>
      <c r="F5796" s="135"/>
    </row>
    <row r="5797" spans="1:6" s="7" customFormat="1" ht="18" customHeight="1" x14ac:dyDescent="0.25">
      <c r="A5797" s="271" t="s">
        <v>3330</v>
      </c>
      <c r="B5797" s="255" t="s">
        <v>1331</v>
      </c>
      <c r="C5797" s="255">
        <v>3</v>
      </c>
      <c r="D5797" s="255" t="s">
        <v>7961</v>
      </c>
      <c r="E5797" s="251" t="s">
        <v>4933</v>
      </c>
      <c r="F5797" s="135"/>
    </row>
    <row r="5798" spans="1:6" s="7" customFormat="1" ht="18" customHeight="1" x14ac:dyDescent="0.25">
      <c r="A5798" s="267" t="s">
        <v>3330</v>
      </c>
      <c r="B5798" s="253" t="s">
        <v>1331</v>
      </c>
      <c r="C5798" s="253">
        <v>4</v>
      </c>
      <c r="D5798" s="253" t="s">
        <v>9563</v>
      </c>
      <c r="E5798" s="254" t="s">
        <v>4934</v>
      </c>
      <c r="F5798" s="135"/>
    </row>
    <row r="5799" spans="1:6" s="7" customFormat="1" ht="18" customHeight="1" x14ac:dyDescent="0.25">
      <c r="A5799" s="269" t="s">
        <v>3330</v>
      </c>
      <c r="B5799" s="257" t="s">
        <v>1331</v>
      </c>
      <c r="C5799" s="257" t="s">
        <v>8847</v>
      </c>
      <c r="D5799" s="257" t="s">
        <v>3002</v>
      </c>
      <c r="E5799" s="258" t="s">
        <v>4935</v>
      </c>
      <c r="F5799" s="135"/>
    </row>
    <row r="5800" spans="1:6" s="7" customFormat="1" ht="18" customHeight="1" x14ac:dyDescent="0.25">
      <c r="A5800" s="271" t="s">
        <v>3330</v>
      </c>
      <c r="B5800" s="255" t="s">
        <v>1331</v>
      </c>
      <c r="C5800" s="255">
        <v>4</v>
      </c>
      <c r="D5800" s="255" t="s">
        <v>597</v>
      </c>
      <c r="E5800" s="251" t="s">
        <v>4936</v>
      </c>
      <c r="F5800" s="135"/>
    </row>
    <row r="5801" spans="1:6" s="7" customFormat="1" ht="18" customHeight="1" x14ac:dyDescent="0.25">
      <c r="A5801" s="271" t="s">
        <v>3330</v>
      </c>
      <c r="B5801" s="255" t="s">
        <v>1331</v>
      </c>
      <c r="C5801" s="255">
        <v>4</v>
      </c>
      <c r="D5801" s="255" t="s">
        <v>2997</v>
      </c>
      <c r="E5801" s="251" t="s">
        <v>4937</v>
      </c>
      <c r="F5801" s="135"/>
    </row>
    <row r="5802" spans="1:6" s="7" customFormat="1" ht="18" customHeight="1" x14ac:dyDescent="0.25">
      <c r="A5802" s="271" t="s">
        <v>3330</v>
      </c>
      <c r="B5802" s="255" t="s">
        <v>1331</v>
      </c>
      <c r="C5802" s="255">
        <v>4</v>
      </c>
      <c r="D5802" s="255" t="s">
        <v>3905</v>
      </c>
      <c r="E5802" s="251" t="s">
        <v>3267</v>
      </c>
      <c r="F5802" s="135"/>
    </row>
    <row r="5803" spans="1:6" s="7" customFormat="1" ht="18" customHeight="1" x14ac:dyDescent="0.25">
      <c r="A5803" s="271" t="s">
        <v>3330</v>
      </c>
      <c r="B5803" s="255" t="s">
        <v>1331</v>
      </c>
      <c r="C5803" s="255">
        <v>4</v>
      </c>
      <c r="D5803" s="255" t="s">
        <v>2117</v>
      </c>
      <c r="E5803" s="251" t="s">
        <v>3268</v>
      </c>
      <c r="F5803" s="135"/>
    </row>
    <row r="5804" spans="1:6" s="7" customFormat="1" ht="18" customHeight="1" x14ac:dyDescent="0.25">
      <c r="A5804" s="271" t="s">
        <v>3330</v>
      </c>
      <c r="B5804" s="255" t="s">
        <v>1331</v>
      </c>
      <c r="C5804" s="255">
        <v>4</v>
      </c>
      <c r="D5804" s="255" t="s">
        <v>2119</v>
      </c>
      <c r="E5804" s="251" t="s">
        <v>3269</v>
      </c>
      <c r="F5804" s="135"/>
    </row>
    <row r="5805" spans="1:6" s="7" customFormat="1" ht="18" customHeight="1" x14ac:dyDescent="0.25">
      <c r="A5805" s="269" t="s">
        <v>3330</v>
      </c>
      <c r="B5805" s="257" t="s">
        <v>1331</v>
      </c>
      <c r="C5805" s="257" t="s">
        <v>8847</v>
      </c>
      <c r="D5805" s="257" t="s">
        <v>7388</v>
      </c>
      <c r="E5805" s="258" t="s">
        <v>3270</v>
      </c>
      <c r="F5805" s="135"/>
    </row>
    <row r="5806" spans="1:6" s="7" customFormat="1" ht="18" customHeight="1" x14ac:dyDescent="0.25">
      <c r="A5806" s="271" t="s">
        <v>3330</v>
      </c>
      <c r="B5806" s="255" t="s">
        <v>1331</v>
      </c>
      <c r="C5806" s="255">
        <v>4</v>
      </c>
      <c r="D5806" s="255" t="s">
        <v>6519</v>
      </c>
      <c r="E5806" s="251" t="s">
        <v>3271</v>
      </c>
      <c r="F5806" s="135"/>
    </row>
    <row r="5807" spans="1:6" s="7" customFormat="1" ht="18" customHeight="1" x14ac:dyDescent="0.25">
      <c r="A5807" s="271" t="s">
        <v>3330</v>
      </c>
      <c r="B5807" s="255" t="s">
        <v>1331</v>
      </c>
      <c r="C5807" s="255">
        <v>4</v>
      </c>
      <c r="D5807" s="255" t="s">
        <v>6521</v>
      </c>
      <c r="E5807" s="251" t="s">
        <v>3272</v>
      </c>
      <c r="F5807" s="135"/>
    </row>
    <row r="5808" spans="1:6" s="7" customFormat="1" ht="18" customHeight="1" x14ac:dyDescent="0.25">
      <c r="A5808" s="271" t="s">
        <v>3330</v>
      </c>
      <c r="B5808" s="255" t="s">
        <v>1331</v>
      </c>
      <c r="C5808" s="255">
        <v>4</v>
      </c>
      <c r="D5808" s="255" t="s">
        <v>5653</v>
      </c>
      <c r="E5808" s="251" t="s">
        <v>2395</v>
      </c>
      <c r="F5808" s="135"/>
    </row>
    <row r="5809" spans="1:6" s="7" customFormat="1" ht="18" customHeight="1" x14ac:dyDescent="0.25">
      <c r="A5809" s="271" t="s">
        <v>3330</v>
      </c>
      <c r="B5809" s="255" t="s">
        <v>1331</v>
      </c>
      <c r="C5809" s="255">
        <v>4</v>
      </c>
      <c r="D5809" s="255" t="s">
        <v>4783</v>
      </c>
      <c r="E5809" s="251" t="s">
        <v>2396</v>
      </c>
      <c r="F5809" s="135"/>
    </row>
    <row r="5810" spans="1:6" s="7" customFormat="1" ht="18" customHeight="1" x14ac:dyDescent="0.25">
      <c r="A5810" s="271" t="s">
        <v>3330</v>
      </c>
      <c r="B5810" s="255" t="s">
        <v>1331</v>
      </c>
      <c r="C5810" s="255">
        <v>4</v>
      </c>
      <c r="D5810" s="255" t="s">
        <v>1218</v>
      </c>
      <c r="E5810" s="251" t="s">
        <v>1485</v>
      </c>
      <c r="F5810" s="135"/>
    </row>
    <row r="5811" spans="1:6" s="7" customFormat="1" ht="18" customHeight="1" x14ac:dyDescent="0.25">
      <c r="A5811" s="269" t="s">
        <v>3330</v>
      </c>
      <c r="B5811" s="257" t="s">
        <v>1331</v>
      </c>
      <c r="C5811" s="257" t="s">
        <v>8847</v>
      </c>
      <c r="D5811" s="257" t="s">
        <v>1220</v>
      </c>
      <c r="E5811" s="258" t="s">
        <v>1486</v>
      </c>
      <c r="F5811" s="135"/>
    </row>
    <row r="5812" spans="1:6" s="7" customFormat="1" ht="18" customHeight="1" x14ac:dyDescent="0.25">
      <c r="A5812" s="271" t="s">
        <v>3330</v>
      </c>
      <c r="B5812" s="255" t="s">
        <v>1331</v>
      </c>
      <c r="C5812" s="255">
        <v>4</v>
      </c>
      <c r="D5812" s="255" t="s">
        <v>3907</v>
      </c>
      <c r="E5812" s="251" t="s">
        <v>555</v>
      </c>
      <c r="F5812" s="135"/>
    </row>
    <row r="5813" spans="1:6" s="7" customFormat="1" ht="18" customHeight="1" x14ac:dyDescent="0.25">
      <c r="A5813" s="271" t="s">
        <v>3330</v>
      </c>
      <c r="B5813" s="255" t="s">
        <v>1331</v>
      </c>
      <c r="C5813" s="255">
        <v>4</v>
      </c>
      <c r="D5813" s="255" t="s">
        <v>3909</v>
      </c>
      <c r="E5813" s="251" t="s">
        <v>3981</v>
      </c>
      <c r="F5813" s="135"/>
    </row>
    <row r="5814" spans="1:6" s="7" customFormat="1" ht="18" customHeight="1" x14ac:dyDescent="0.25">
      <c r="A5814" s="271" t="s">
        <v>3330</v>
      </c>
      <c r="B5814" s="255" t="s">
        <v>1331</v>
      </c>
      <c r="C5814" s="255">
        <v>4</v>
      </c>
      <c r="D5814" s="255" t="s">
        <v>3911</v>
      </c>
      <c r="E5814" s="251" t="s">
        <v>3982</v>
      </c>
      <c r="F5814" s="135"/>
    </row>
    <row r="5815" spans="1:6" s="7" customFormat="1" ht="18" customHeight="1" x14ac:dyDescent="0.25">
      <c r="A5815" s="271" t="s">
        <v>3330</v>
      </c>
      <c r="B5815" s="255" t="s">
        <v>1331</v>
      </c>
      <c r="C5815" s="255">
        <v>4</v>
      </c>
      <c r="D5815" s="255" t="s">
        <v>3913</v>
      </c>
      <c r="E5815" s="251" t="s">
        <v>4869</v>
      </c>
      <c r="F5815" s="135"/>
    </row>
    <row r="5816" spans="1:6" s="7" customFormat="1" ht="18" customHeight="1" x14ac:dyDescent="0.25">
      <c r="A5816" s="271" t="s">
        <v>3330</v>
      </c>
      <c r="B5816" s="255" t="s">
        <v>1331</v>
      </c>
      <c r="C5816" s="255">
        <v>4</v>
      </c>
      <c r="D5816" s="255" t="s">
        <v>9833</v>
      </c>
      <c r="E5816" s="251" t="s">
        <v>5726</v>
      </c>
      <c r="F5816" s="135"/>
    </row>
    <row r="5817" spans="1:6" s="7" customFormat="1" ht="18" customHeight="1" x14ac:dyDescent="0.25">
      <c r="A5817" s="267" t="s">
        <v>3330</v>
      </c>
      <c r="B5817" s="253" t="s">
        <v>1331</v>
      </c>
      <c r="C5817" s="253">
        <v>5</v>
      </c>
      <c r="D5817" s="253" t="s">
        <v>9563</v>
      </c>
      <c r="E5817" s="254" t="s">
        <v>3273</v>
      </c>
      <c r="F5817" s="135"/>
    </row>
    <row r="5818" spans="1:6" s="7" customFormat="1" ht="18" customHeight="1" x14ac:dyDescent="0.25">
      <c r="A5818" s="269" t="s">
        <v>3330</v>
      </c>
      <c r="B5818" s="257" t="s">
        <v>1331</v>
      </c>
      <c r="C5818" s="257" t="s">
        <v>1331</v>
      </c>
      <c r="D5818" s="257" t="s">
        <v>3002</v>
      </c>
      <c r="E5818" s="258" t="s">
        <v>3274</v>
      </c>
      <c r="F5818" s="135"/>
    </row>
    <row r="5819" spans="1:6" s="7" customFormat="1" ht="18" customHeight="1" x14ac:dyDescent="0.25">
      <c r="A5819" s="271" t="s">
        <v>3330</v>
      </c>
      <c r="B5819" s="255" t="s">
        <v>1331</v>
      </c>
      <c r="C5819" s="255">
        <v>5</v>
      </c>
      <c r="D5819" s="255" t="s">
        <v>597</v>
      </c>
      <c r="E5819" s="251" t="s">
        <v>3275</v>
      </c>
      <c r="F5819" s="135"/>
    </row>
    <row r="5820" spans="1:6" s="7" customFormat="1" ht="18" customHeight="1" x14ac:dyDescent="0.25">
      <c r="A5820" s="271" t="s">
        <v>3330</v>
      </c>
      <c r="B5820" s="255" t="s">
        <v>1331</v>
      </c>
      <c r="C5820" s="255">
        <v>5</v>
      </c>
      <c r="D5820" s="255" t="s">
        <v>2997</v>
      </c>
      <c r="E5820" s="251" t="s">
        <v>4067</v>
      </c>
      <c r="F5820" s="135"/>
    </row>
    <row r="5821" spans="1:6" s="7" customFormat="1" ht="18" customHeight="1" x14ac:dyDescent="0.25">
      <c r="A5821" s="271" t="s">
        <v>3330</v>
      </c>
      <c r="B5821" s="255" t="s">
        <v>1331</v>
      </c>
      <c r="C5821" s="255">
        <v>5</v>
      </c>
      <c r="D5821" s="255" t="s">
        <v>3905</v>
      </c>
      <c r="E5821" s="251" t="s">
        <v>5363</v>
      </c>
      <c r="F5821" s="135"/>
    </row>
    <row r="5822" spans="1:6" s="7" customFormat="1" ht="18" customHeight="1" x14ac:dyDescent="0.25">
      <c r="A5822" s="271" t="s">
        <v>3330</v>
      </c>
      <c r="B5822" s="255" t="s">
        <v>1331</v>
      </c>
      <c r="C5822" s="255">
        <v>5</v>
      </c>
      <c r="D5822" s="255" t="s">
        <v>2117</v>
      </c>
      <c r="E5822" s="251" t="s">
        <v>5364</v>
      </c>
      <c r="F5822" s="135"/>
    </row>
    <row r="5823" spans="1:6" s="7" customFormat="1" ht="18" customHeight="1" x14ac:dyDescent="0.25">
      <c r="A5823" s="271" t="s">
        <v>3330</v>
      </c>
      <c r="B5823" s="255" t="s">
        <v>1331</v>
      </c>
      <c r="C5823" s="255">
        <v>5</v>
      </c>
      <c r="D5823" s="255" t="s">
        <v>2119</v>
      </c>
      <c r="E5823" s="251" t="s">
        <v>5365</v>
      </c>
      <c r="F5823" s="135"/>
    </row>
    <row r="5824" spans="1:6" s="7" customFormat="1" ht="18" customHeight="1" x14ac:dyDescent="0.25">
      <c r="A5824" s="269" t="s">
        <v>3330</v>
      </c>
      <c r="B5824" s="257" t="s">
        <v>1331</v>
      </c>
      <c r="C5824" s="257" t="s">
        <v>1331</v>
      </c>
      <c r="D5824" s="257" t="s">
        <v>7388</v>
      </c>
      <c r="E5824" s="258" t="s">
        <v>5366</v>
      </c>
      <c r="F5824" s="135"/>
    </row>
    <row r="5825" spans="1:6" s="7" customFormat="1" ht="18" customHeight="1" x14ac:dyDescent="0.25">
      <c r="A5825" s="271" t="s">
        <v>3330</v>
      </c>
      <c r="B5825" s="255" t="s">
        <v>1331</v>
      </c>
      <c r="C5825" s="255">
        <v>5</v>
      </c>
      <c r="D5825" s="255" t="s">
        <v>6519</v>
      </c>
      <c r="E5825" s="251" t="s">
        <v>5367</v>
      </c>
      <c r="F5825" s="135"/>
    </row>
    <row r="5826" spans="1:6" s="7" customFormat="1" ht="18" customHeight="1" x14ac:dyDescent="0.25">
      <c r="A5826" s="271" t="s">
        <v>3330</v>
      </c>
      <c r="B5826" s="255" t="s">
        <v>1331</v>
      </c>
      <c r="C5826" s="255">
        <v>5</v>
      </c>
      <c r="D5826" s="255" t="s">
        <v>6521</v>
      </c>
      <c r="E5826" s="251" t="s">
        <v>5368</v>
      </c>
      <c r="F5826" s="135"/>
    </row>
    <row r="5827" spans="1:6" s="7" customFormat="1" ht="18" customHeight="1" x14ac:dyDescent="0.25">
      <c r="A5827" s="271" t="s">
        <v>3330</v>
      </c>
      <c r="B5827" s="255" t="s">
        <v>1331</v>
      </c>
      <c r="C5827" s="255">
        <v>5</v>
      </c>
      <c r="D5827" s="255" t="s">
        <v>5653</v>
      </c>
      <c r="E5827" s="251" t="s">
        <v>2805</v>
      </c>
      <c r="F5827" s="135"/>
    </row>
    <row r="5828" spans="1:6" s="7" customFormat="1" ht="18" customHeight="1" x14ac:dyDescent="0.25">
      <c r="A5828" s="271" t="s">
        <v>3330</v>
      </c>
      <c r="B5828" s="255" t="s">
        <v>1331</v>
      </c>
      <c r="C5828" s="255">
        <v>5</v>
      </c>
      <c r="D5828" s="255" t="s">
        <v>4783</v>
      </c>
      <c r="E5828" s="251" t="s">
        <v>3698</v>
      </c>
      <c r="F5828" s="135"/>
    </row>
    <row r="5829" spans="1:6" s="7" customFormat="1" ht="18" customHeight="1" x14ac:dyDescent="0.25">
      <c r="A5829" s="271" t="s">
        <v>3330</v>
      </c>
      <c r="B5829" s="255" t="s">
        <v>1331</v>
      </c>
      <c r="C5829" s="255">
        <v>5</v>
      </c>
      <c r="D5829" s="255" t="s">
        <v>1218</v>
      </c>
      <c r="E5829" s="251" t="s">
        <v>4602</v>
      </c>
      <c r="F5829" s="135"/>
    </row>
    <row r="5830" spans="1:6" s="7" customFormat="1" ht="18" customHeight="1" x14ac:dyDescent="0.25">
      <c r="A5830" s="267" t="s">
        <v>3330</v>
      </c>
      <c r="B5830" s="253" t="s">
        <v>1331</v>
      </c>
      <c r="C5830" s="253">
        <v>6</v>
      </c>
      <c r="D5830" s="253" t="s">
        <v>9563</v>
      </c>
      <c r="E5830" s="254" t="s">
        <v>5460</v>
      </c>
      <c r="F5830" s="135"/>
    </row>
    <row r="5831" spans="1:6" s="7" customFormat="1" ht="18" customHeight="1" x14ac:dyDescent="0.25">
      <c r="A5831" s="269" t="s">
        <v>3330</v>
      </c>
      <c r="B5831" s="257" t="s">
        <v>1331</v>
      </c>
      <c r="C5831" s="257" t="s">
        <v>6254</v>
      </c>
      <c r="D5831" s="257" t="s">
        <v>3002</v>
      </c>
      <c r="E5831" s="258" t="s">
        <v>5461</v>
      </c>
      <c r="F5831" s="135"/>
    </row>
    <row r="5832" spans="1:6" s="7" customFormat="1" ht="18" customHeight="1" x14ac:dyDescent="0.25">
      <c r="A5832" s="271" t="s">
        <v>3330</v>
      </c>
      <c r="B5832" s="255" t="s">
        <v>1331</v>
      </c>
      <c r="C5832" s="255">
        <v>6</v>
      </c>
      <c r="D5832" s="255" t="s">
        <v>597</v>
      </c>
      <c r="E5832" s="251" t="s">
        <v>5462</v>
      </c>
      <c r="F5832" s="135"/>
    </row>
    <row r="5833" spans="1:6" s="7" customFormat="1" ht="18" customHeight="1" x14ac:dyDescent="0.25">
      <c r="A5833" s="271" t="s">
        <v>3330</v>
      </c>
      <c r="B5833" s="255" t="s">
        <v>1331</v>
      </c>
      <c r="C5833" s="255">
        <v>6</v>
      </c>
      <c r="D5833" s="255" t="s">
        <v>2997</v>
      </c>
      <c r="E5833" s="251" t="s">
        <v>5463</v>
      </c>
      <c r="F5833" s="135"/>
    </row>
    <row r="5834" spans="1:6" s="7" customFormat="1" ht="18" customHeight="1" x14ac:dyDescent="0.25">
      <c r="A5834" s="271" t="s">
        <v>3330</v>
      </c>
      <c r="B5834" s="255" t="s">
        <v>1331</v>
      </c>
      <c r="C5834" s="255">
        <v>6</v>
      </c>
      <c r="D5834" s="255" t="s">
        <v>3905</v>
      </c>
      <c r="E5834" s="251" t="s">
        <v>5464</v>
      </c>
      <c r="F5834" s="135"/>
    </row>
    <row r="5835" spans="1:6" s="7" customFormat="1" ht="18" customHeight="1" x14ac:dyDescent="0.25">
      <c r="A5835" s="271" t="s">
        <v>3330</v>
      </c>
      <c r="B5835" s="255" t="s">
        <v>1331</v>
      </c>
      <c r="C5835" s="255">
        <v>6</v>
      </c>
      <c r="D5835" s="255" t="s">
        <v>2117</v>
      </c>
      <c r="E5835" s="251" t="s">
        <v>5465</v>
      </c>
      <c r="F5835" s="135"/>
    </row>
    <row r="5836" spans="1:6" s="7" customFormat="1" ht="18" customHeight="1" x14ac:dyDescent="0.25">
      <c r="A5836" s="271" t="s">
        <v>3330</v>
      </c>
      <c r="B5836" s="255" t="s">
        <v>1331</v>
      </c>
      <c r="C5836" s="255">
        <v>6</v>
      </c>
      <c r="D5836" s="255" t="s">
        <v>2119</v>
      </c>
      <c r="E5836" s="251" t="s">
        <v>5466</v>
      </c>
      <c r="F5836" s="135"/>
    </row>
    <row r="5837" spans="1:6" s="7" customFormat="1" ht="18" customHeight="1" x14ac:dyDescent="0.25">
      <c r="A5837" s="269" t="s">
        <v>3330</v>
      </c>
      <c r="B5837" s="257" t="s">
        <v>1331</v>
      </c>
      <c r="C5837" s="257" t="s">
        <v>6254</v>
      </c>
      <c r="D5837" s="257" t="s">
        <v>7388</v>
      </c>
      <c r="E5837" s="258" t="s">
        <v>5467</v>
      </c>
      <c r="F5837" s="135"/>
    </row>
    <row r="5838" spans="1:6" s="7" customFormat="1" ht="18" customHeight="1" x14ac:dyDescent="0.25">
      <c r="A5838" s="271" t="s">
        <v>3330</v>
      </c>
      <c r="B5838" s="255" t="s">
        <v>1331</v>
      </c>
      <c r="C5838" s="255">
        <v>6</v>
      </c>
      <c r="D5838" s="255" t="s">
        <v>6519</v>
      </c>
      <c r="E5838" s="251" t="s">
        <v>5468</v>
      </c>
      <c r="F5838" s="135"/>
    </row>
    <row r="5839" spans="1:6" s="7" customFormat="1" ht="18" customHeight="1" x14ac:dyDescent="0.25">
      <c r="A5839" s="271" t="s">
        <v>3330</v>
      </c>
      <c r="B5839" s="255" t="s">
        <v>1331</v>
      </c>
      <c r="C5839" s="255">
        <v>6</v>
      </c>
      <c r="D5839" s="255" t="s">
        <v>6521</v>
      </c>
      <c r="E5839" s="251" t="s">
        <v>5469</v>
      </c>
      <c r="F5839" s="135"/>
    </row>
    <row r="5840" spans="1:6" s="7" customFormat="1" ht="18" customHeight="1" x14ac:dyDescent="0.25">
      <c r="A5840" s="271" t="s">
        <v>3330</v>
      </c>
      <c r="B5840" s="255" t="s">
        <v>1331</v>
      </c>
      <c r="C5840" s="255">
        <v>6</v>
      </c>
      <c r="D5840" s="255" t="s">
        <v>5653</v>
      </c>
      <c r="E5840" s="251" t="s">
        <v>5470</v>
      </c>
      <c r="F5840" s="135"/>
    </row>
    <row r="5841" spans="1:6" s="7" customFormat="1" ht="18" customHeight="1" x14ac:dyDescent="0.25">
      <c r="A5841" s="271" t="s">
        <v>3330</v>
      </c>
      <c r="B5841" s="255" t="s">
        <v>1331</v>
      </c>
      <c r="C5841" s="255">
        <v>6</v>
      </c>
      <c r="D5841" s="255" t="s">
        <v>4783</v>
      </c>
      <c r="E5841" s="251" t="s">
        <v>5537</v>
      </c>
      <c r="F5841" s="135"/>
    </row>
    <row r="5842" spans="1:6" s="7" customFormat="1" ht="18" customHeight="1" x14ac:dyDescent="0.25">
      <c r="A5842" s="271" t="s">
        <v>3330</v>
      </c>
      <c r="B5842" s="255" t="s">
        <v>1331</v>
      </c>
      <c r="C5842" s="255">
        <v>6</v>
      </c>
      <c r="D5842" s="255" t="s">
        <v>1218</v>
      </c>
      <c r="E5842" s="251" t="s">
        <v>2472</v>
      </c>
      <c r="F5842" s="135"/>
    </row>
    <row r="5843" spans="1:6" s="7" customFormat="1" ht="18" customHeight="1" x14ac:dyDescent="0.25">
      <c r="A5843" s="267" t="s">
        <v>3330</v>
      </c>
      <c r="B5843" s="253" t="s">
        <v>1331</v>
      </c>
      <c r="C5843" s="253">
        <v>7</v>
      </c>
      <c r="D5843" s="253" t="s">
        <v>9563</v>
      </c>
      <c r="E5843" s="254" t="s">
        <v>4275</v>
      </c>
      <c r="F5843" s="135"/>
    </row>
    <row r="5844" spans="1:6" s="7" customFormat="1" ht="18" customHeight="1" x14ac:dyDescent="0.25">
      <c r="A5844" s="269" t="s">
        <v>3330</v>
      </c>
      <c r="B5844" s="257" t="s">
        <v>1331</v>
      </c>
      <c r="C5844" s="257">
        <v>7</v>
      </c>
      <c r="D5844" s="257" t="s">
        <v>3002</v>
      </c>
      <c r="E5844" s="258" t="s">
        <v>4276</v>
      </c>
      <c r="F5844" s="135"/>
    </row>
    <row r="5845" spans="1:6" s="7" customFormat="1" ht="18" customHeight="1" x14ac:dyDescent="0.25">
      <c r="A5845" s="271" t="s">
        <v>3330</v>
      </c>
      <c r="B5845" s="255" t="s">
        <v>1331</v>
      </c>
      <c r="C5845" s="255">
        <v>7</v>
      </c>
      <c r="D5845" s="255" t="s">
        <v>597</v>
      </c>
      <c r="E5845" s="251" t="s">
        <v>5685</v>
      </c>
      <c r="F5845" s="135"/>
    </row>
    <row r="5846" spans="1:6" s="7" customFormat="1" ht="18" customHeight="1" x14ac:dyDescent="0.25">
      <c r="A5846" s="271" t="s">
        <v>3330</v>
      </c>
      <c r="B5846" s="255" t="s">
        <v>1331</v>
      </c>
      <c r="C5846" s="255">
        <v>7</v>
      </c>
      <c r="D5846" s="255" t="s">
        <v>2997</v>
      </c>
      <c r="E5846" s="251" t="s">
        <v>5686</v>
      </c>
      <c r="F5846" s="135"/>
    </row>
    <row r="5847" spans="1:6" s="7" customFormat="1" ht="18" customHeight="1" x14ac:dyDescent="0.25">
      <c r="A5847" s="271" t="s">
        <v>3330</v>
      </c>
      <c r="B5847" s="255" t="s">
        <v>1331</v>
      </c>
      <c r="C5847" s="255">
        <v>7</v>
      </c>
      <c r="D5847" s="255" t="s">
        <v>3905</v>
      </c>
      <c r="E5847" s="251" t="s">
        <v>5687</v>
      </c>
      <c r="F5847" s="135"/>
    </row>
    <row r="5848" spans="1:6" s="7" customFormat="1" ht="18" customHeight="1" x14ac:dyDescent="0.25">
      <c r="A5848" s="271" t="s">
        <v>3330</v>
      </c>
      <c r="B5848" s="255" t="s">
        <v>1331</v>
      </c>
      <c r="C5848" s="255">
        <v>7</v>
      </c>
      <c r="D5848" s="255" t="s">
        <v>2117</v>
      </c>
      <c r="E5848" s="251" t="s">
        <v>7049</v>
      </c>
      <c r="F5848" s="135"/>
    </row>
    <row r="5849" spans="1:6" s="7" customFormat="1" ht="18" customHeight="1" x14ac:dyDescent="0.25">
      <c r="A5849" s="271" t="s">
        <v>3330</v>
      </c>
      <c r="B5849" s="255" t="s">
        <v>1331</v>
      </c>
      <c r="C5849" s="255">
        <v>7</v>
      </c>
      <c r="D5849" s="255" t="s">
        <v>2119</v>
      </c>
      <c r="E5849" s="251" t="s">
        <v>4299</v>
      </c>
      <c r="F5849" s="135"/>
    </row>
    <row r="5850" spans="1:6" s="7" customFormat="1" ht="18" customHeight="1" x14ac:dyDescent="0.25">
      <c r="A5850" s="269" t="s">
        <v>3330</v>
      </c>
      <c r="B5850" s="257" t="s">
        <v>1331</v>
      </c>
      <c r="C5850" s="257">
        <v>7</v>
      </c>
      <c r="D5850" s="257" t="s">
        <v>7388</v>
      </c>
      <c r="E5850" s="258" t="s">
        <v>681</v>
      </c>
      <c r="F5850" s="135"/>
    </row>
    <row r="5851" spans="1:6" s="7" customFormat="1" ht="18" customHeight="1" x14ac:dyDescent="0.25">
      <c r="A5851" s="271" t="s">
        <v>3330</v>
      </c>
      <c r="B5851" s="255" t="s">
        <v>1331</v>
      </c>
      <c r="C5851" s="255" t="s">
        <v>7134</v>
      </c>
      <c r="D5851" s="255" t="s">
        <v>6519</v>
      </c>
      <c r="E5851" s="251" t="s">
        <v>682</v>
      </c>
      <c r="F5851" s="135"/>
    </row>
    <row r="5852" spans="1:6" s="7" customFormat="1" ht="18" customHeight="1" x14ac:dyDescent="0.25">
      <c r="A5852" s="271" t="s">
        <v>3330</v>
      </c>
      <c r="B5852" s="255" t="s">
        <v>1331</v>
      </c>
      <c r="C5852" s="255" t="s">
        <v>7134</v>
      </c>
      <c r="D5852" s="255" t="s">
        <v>6521</v>
      </c>
      <c r="E5852" s="251" t="s">
        <v>824</v>
      </c>
      <c r="F5852" s="135"/>
    </row>
    <row r="5853" spans="1:6" s="7" customFormat="1" ht="18" customHeight="1" x14ac:dyDescent="0.25">
      <c r="A5853" s="271" t="s">
        <v>3330</v>
      </c>
      <c r="B5853" s="255" t="s">
        <v>1331</v>
      </c>
      <c r="C5853" s="255" t="s">
        <v>7134</v>
      </c>
      <c r="D5853" s="255" t="s">
        <v>5653</v>
      </c>
      <c r="E5853" s="251" t="s">
        <v>825</v>
      </c>
      <c r="F5853" s="135"/>
    </row>
    <row r="5854" spans="1:6" s="7" customFormat="1" ht="18" customHeight="1" x14ac:dyDescent="0.25">
      <c r="A5854" s="271" t="s">
        <v>3330</v>
      </c>
      <c r="B5854" s="255" t="s">
        <v>1331</v>
      </c>
      <c r="C5854" s="255" t="s">
        <v>7134</v>
      </c>
      <c r="D5854" s="255" t="s">
        <v>4783</v>
      </c>
      <c r="E5854" s="251" t="s">
        <v>3197</v>
      </c>
      <c r="F5854" s="135"/>
    </row>
    <row r="5855" spans="1:6" s="7" customFormat="1" ht="18" customHeight="1" x14ac:dyDescent="0.25">
      <c r="A5855" s="271" t="s">
        <v>3330</v>
      </c>
      <c r="B5855" s="255" t="s">
        <v>1331</v>
      </c>
      <c r="C5855" s="255" t="s">
        <v>7134</v>
      </c>
      <c r="D5855" s="255" t="s">
        <v>1218</v>
      </c>
      <c r="E5855" s="251" t="s">
        <v>3198</v>
      </c>
      <c r="F5855" s="135"/>
    </row>
    <row r="5856" spans="1:6" s="7" customFormat="1" ht="18" customHeight="1" x14ac:dyDescent="0.25">
      <c r="A5856" s="269" t="s">
        <v>3330</v>
      </c>
      <c r="B5856" s="257" t="s">
        <v>1331</v>
      </c>
      <c r="C5856" s="257">
        <v>7</v>
      </c>
      <c r="D5856" s="257" t="s">
        <v>1220</v>
      </c>
      <c r="E5856" s="258" t="s">
        <v>3199</v>
      </c>
      <c r="F5856" s="135"/>
    </row>
    <row r="5857" spans="1:6" s="7" customFormat="1" ht="18" customHeight="1" x14ac:dyDescent="0.25">
      <c r="A5857" s="271" t="s">
        <v>3330</v>
      </c>
      <c r="B5857" s="255" t="s">
        <v>1331</v>
      </c>
      <c r="C5857" s="255" t="s">
        <v>7134</v>
      </c>
      <c r="D5857" s="255" t="s">
        <v>3907</v>
      </c>
      <c r="E5857" s="251" t="s">
        <v>4102</v>
      </c>
      <c r="F5857" s="135"/>
    </row>
    <row r="5858" spans="1:6" s="7" customFormat="1" ht="18" customHeight="1" x14ac:dyDescent="0.25">
      <c r="A5858" s="271" t="s">
        <v>3330</v>
      </c>
      <c r="B5858" s="255" t="s">
        <v>1331</v>
      </c>
      <c r="C5858" s="255" t="s">
        <v>7134</v>
      </c>
      <c r="D5858" s="255" t="s">
        <v>3909</v>
      </c>
      <c r="E5858" s="251" t="s">
        <v>4103</v>
      </c>
      <c r="F5858" s="135"/>
    </row>
    <row r="5859" spans="1:6" s="7" customFormat="1" ht="18" customHeight="1" x14ac:dyDescent="0.25">
      <c r="A5859" s="271" t="s">
        <v>3330</v>
      </c>
      <c r="B5859" s="255" t="s">
        <v>1331</v>
      </c>
      <c r="C5859" s="255" t="s">
        <v>7134</v>
      </c>
      <c r="D5859" s="255" t="s">
        <v>3911</v>
      </c>
      <c r="E5859" s="251" t="s">
        <v>4979</v>
      </c>
      <c r="F5859" s="135"/>
    </row>
    <row r="5860" spans="1:6" s="7" customFormat="1" ht="18" customHeight="1" x14ac:dyDescent="0.25">
      <c r="A5860" s="271" t="s">
        <v>3330</v>
      </c>
      <c r="B5860" s="255" t="s">
        <v>1331</v>
      </c>
      <c r="C5860" s="255" t="s">
        <v>7134</v>
      </c>
      <c r="D5860" s="255" t="s">
        <v>3913</v>
      </c>
      <c r="E5860" s="251" t="s">
        <v>5832</v>
      </c>
      <c r="F5860" s="135"/>
    </row>
    <row r="5861" spans="1:6" s="7" customFormat="1" ht="18" customHeight="1" x14ac:dyDescent="0.25">
      <c r="A5861" s="271" t="s">
        <v>3330</v>
      </c>
      <c r="B5861" s="255" t="s">
        <v>1331</v>
      </c>
      <c r="C5861" s="255" t="s">
        <v>7134</v>
      </c>
      <c r="D5861" s="255" t="s">
        <v>9833</v>
      </c>
      <c r="E5861" s="251" t="s">
        <v>5833</v>
      </c>
      <c r="F5861" s="135"/>
    </row>
    <row r="5862" spans="1:6" s="7" customFormat="1" ht="18" customHeight="1" x14ac:dyDescent="0.25">
      <c r="A5862" s="269" t="s">
        <v>3330</v>
      </c>
      <c r="B5862" s="257" t="s">
        <v>1331</v>
      </c>
      <c r="C5862" s="257">
        <v>7</v>
      </c>
      <c r="D5862" s="257" t="s">
        <v>9835</v>
      </c>
      <c r="E5862" s="258" t="s">
        <v>5834</v>
      </c>
      <c r="F5862" s="135"/>
    </row>
    <row r="5863" spans="1:6" s="7" customFormat="1" ht="18" customHeight="1" x14ac:dyDescent="0.25">
      <c r="A5863" s="271" t="s">
        <v>3330</v>
      </c>
      <c r="B5863" s="255" t="s">
        <v>1331</v>
      </c>
      <c r="C5863" s="255">
        <v>7</v>
      </c>
      <c r="D5863" s="255" t="s">
        <v>9837</v>
      </c>
      <c r="E5863" s="251" t="s">
        <v>5835</v>
      </c>
      <c r="F5863" s="135"/>
    </row>
    <row r="5864" spans="1:6" s="7" customFormat="1" ht="18" customHeight="1" x14ac:dyDescent="0.25">
      <c r="A5864" s="271" t="s">
        <v>3330</v>
      </c>
      <c r="B5864" s="255" t="s">
        <v>1331</v>
      </c>
      <c r="C5864" s="255">
        <v>7</v>
      </c>
      <c r="D5864" s="255" t="s">
        <v>9164</v>
      </c>
      <c r="E5864" s="251" t="s">
        <v>3390</v>
      </c>
      <c r="F5864" s="135"/>
    </row>
    <row r="5865" spans="1:6" s="7" customFormat="1" ht="18" customHeight="1" x14ac:dyDescent="0.25">
      <c r="A5865" s="271" t="s">
        <v>3330</v>
      </c>
      <c r="B5865" s="255" t="s">
        <v>1331</v>
      </c>
      <c r="C5865" s="255">
        <v>7</v>
      </c>
      <c r="D5865" s="255" t="s">
        <v>3056</v>
      </c>
      <c r="E5865" s="251" t="s">
        <v>1610</v>
      </c>
      <c r="F5865" s="135"/>
    </row>
    <row r="5866" spans="1:6" s="7" customFormat="1" ht="18" customHeight="1" x14ac:dyDescent="0.25">
      <c r="A5866" s="271" t="s">
        <v>3330</v>
      </c>
      <c r="B5866" s="255" t="s">
        <v>1331</v>
      </c>
      <c r="C5866" s="255">
        <v>7</v>
      </c>
      <c r="D5866" s="255" t="s">
        <v>7349</v>
      </c>
      <c r="E5866" s="251" t="s">
        <v>1611</v>
      </c>
      <c r="F5866" s="135"/>
    </row>
    <row r="5867" spans="1:6" s="7" customFormat="1" ht="18" customHeight="1" x14ac:dyDescent="0.25">
      <c r="A5867" s="271" t="s">
        <v>3330</v>
      </c>
      <c r="B5867" s="255" t="s">
        <v>1331</v>
      </c>
      <c r="C5867" s="255">
        <v>7</v>
      </c>
      <c r="D5867" s="255" t="s">
        <v>7954</v>
      </c>
      <c r="E5867" s="251" t="s">
        <v>3422</v>
      </c>
      <c r="F5867" s="135"/>
    </row>
    <row r="5868" spans="1:6" s="7" customFormat="1" ht="18" customHeight="1" x14ac:dyDescent="0.25">
      <c r="A5868" s="269" t="s">
        <v>3330</v>
      </c>
      <c r="B5868" s="257" t="s">
        <v>1331</v>
      </c>
      <c r="C5868" s="257">
        <v>7</v>
      </c>
      <c r="D5868" s="257" t="s">
        <v>7956</v>
      </c>
      <c r="E5868" s="258" t="s">
        <v>4324</v>
      </c>
      <c r="F5868" s="135"/>
    </row>
    <row r="5869" spans="1:6" s="7" customFormat="1" ht="18" customHeight="1" x14ac:dyDescent="0.25">
      <c r="A5869" s="271" t="s">
        <v>3330</v>
      </c>
      <c r="B5869" s="255" t="s">
        <v>1331</v>
      </c>
      <c r="C5869" s="255">
        <v>7</v>
      </c>
      <c r="D5869" s="255" t="s">
        <v>7068</v>
      </c>
      <c r="E5869" s="251" t="s">
        <v>4325</v>
      </c>
      <c r="F5869" s="135"/>
    </row>
    <row r="5870" spans="1:6" s="7" customFormat="1" ht="18" customHeight="1" x14ac:dyDescent="0.25">
      <c r="A5870" s="271" t="s">
        <v>3330</v>
      </c>
      <c r="B5870" s="255" t="s">
        <v>1331</v>
      </c>
      <c r="C5870" s="255">
        <v>7</v>
      </c>
      <c r="D5870" s="255" t="s">
        <v>7070</v>
      </c>
      <c r="E5870" s="251" t="s">
        <v>5192</v>
      </c>
      <c r="F5870" s="135"/>
    </row>
    <row r="5871" spans="1:6" s="7" customFormat="1" ht="18" customHeight="1" x14ac:dyDescent="0.25">
      <c r="A5871" s="271" t="s">
        <v>3330</v>
      </c>
      <c r="B5871" s="255" t="s">
        <v>1331</v>
      </c>
      <c r="C5871" s="255">
        <v>7</v>
      </c>
      <c r="D5871" s="255" t="s">
        <v>5612</v>
      </c>
      <c r="E5871" s="251" t="s">
        <v>5193</v>
      </c>
      <c r="F5871" s="135"/>
    </row>
    <row r="5872" spans="1:6" s="7" customFormat="1" ht="18" customHeight="1" x14ac:dyDescent="0.25">
      <c r="A5872" s="271" t="s">
        <v>3330</v>
      </c>
      <c r="B5872" s="255" t="s">
        <v>1331</v>
      </c>
      <c r="C5872" s="255">
        <v>7</v>
      </c>
      <c r="D5872" s="255" t="s">
        <v>7551</v>
      </c>
      <c r="E5872" s="251" t="s">
        <v>5194</v>
      </c>
      <c r="F5872" s="135"/>
    </row>
    <row r="5873" spans="1:6" s="7" customFormat="1" ht="18" customHeight="1" x14ac:dyDescent="0.25">
      <c r="A5873" s="271" t="s">
        <v>3330</v>
      </c>
      <c r="B5873" s="255" t="s">
        <v>1331</v>
      </c>
      <c r="C5873" s="255">
        <v>7</v>
      </c>
      <c r="D5873" s="255" t="s">
        <v>7553</v>
      </c>
      <c r="E5873" s="251" t="s">
        <v>6047</v>
      </c>
      <c r="F5873" s="135"/>
    </row>
    <row r="5874" spans="1:6" s="7" customFormat="1" ht="18" customHeight="1" x14ac:dyDescent="0.25">
      <c r="A5874" s="269" t="s">
        <v>3330</v>
      </c>
      <c r="B5874" s="257" t="s">
        <v>1331</v>
      </c>
      <c r="C5874" s="257">
        <v>7</v>
      </c>
      <c r="D5874" s="257" t="s">
        <v>7555</v>
      </c>
      <c r="E5874" s="258" t="s">
        <v>6048</v>
      </c>
      <c r="F5874" s="135"/>
    </row>
    <row r="5875" spans="1:6" s="7" customFormat="1" ht="18" customHeight="1" x14ac:dyDescent="0.25">
      <c r="A5875" s="271" t="s">
        <v>3330</v>
      </c>
      <c r="B5875" s="255" t="s">
        <v>1331</v>
      </c>
      <c r="C5875" s="255">
        <v>7</v>
      </c>
      <c r="D5875" s="255" t="s">
        <v>7557</v>
      </c>
      <c r="E5875" s="251" t="s">
        <v>6049</v>
      </c>
      <c r="F5875" s="135"/>
    </row>
    <row r="5876" spans="1:6" s="7" customFormat="1" ht="18" customHeight="1" x14ac:dyDescent="0.25">
      <c r="A5876" s="271" t="s">
        <v>3330</v>
      </c>
      <c r="B5876" s="255" t="s">
        <v>1331</v>
      </c>
      <c r="C5876" s="255">
        <v>7</v>
      </c>
      <c r="D5876" s="255" t="s">
        <v>7559</v>
      </c>
      <c r="E5876" s="251" t="s">
        <v>6050</v>
      </c>
      <c r="F5876" s="135"/>
    </row>
    <row r="5877" spans="1:6" s="7" customFormat="1" ht="18" customHeight="1" x14ac:dyDescent="0.25">
      <c r="A5877" s="271" t="s">
        <v>3330</v>
      </c>
      <c r="B5877" s="255" t="s">
        <v>1331</v>
      </c>
      <c r="C5877" s="255">
        <v>7</v>
      </c>
      <c r="D5877" s="255" t="s">
        <v>7561</v>
      </c>
      <c r="E5877" s="251" t="s">
        <v>6051</v>
      </c>
      <c r="F5877" s="135"/>
    </row>
    <row r="5878" spans="1:6" s="7" customFormat="1" ht="18" customHeight="1" x14ac:dyDescent="0.25">
      <c r="A5878" s="271" t="s">
        <v>3330</v>
      </c>
      <c r="B5878" s="255" t="s">
        <v>1331</v>
      </c>
      <c r="C5878" s="255">
        <v>7</v>
      </c>
      <c r="D5878" s="255" t="s">
        <v>7563</v>
      </c>
      <c r="E5878" s="251" t="s">
        <v>6052</v>
      </c>
      <c r="F5878" s="135"/>
    </row>
    <row r="5879" spans="1:6" s="7" customFormat="1" ht="18" customHeight="1" x14ac:dyDescent="0.25">
      <c r="A5879" s="271" t="s">
        <v>3330</v>
      </c>
      <c r="B5879" s="255" t="s">
        <v>1331</v>
      </c>
      <c r="C5879" s="255">
        <v>7</v>
      </c>
      <c r="D5879" s="255" t="s">
        <v>7565</v>
      </c>
      <c r="E5879" s="251" t="s">
        <v>6053</v>
      </c>
      <c r="F5879" s="135"/>
    </row>
    <row r="5880" spans="1:6" s="7" customFormat="1" ht="18" customHeight="1" x14ac:dyDescent="0.25">
      <c r="A5880" s="269" t="s">
        <v>3330</v>
      </c>
      <c r="B5880" s="257" t="s">
        <v>1331</v>
      </c>
      <c r="C5880" s="257">
        <v>7</v>
      </c>
      <c r="D5880" s="257" t="s">
        <v>7567</v>
      </c>
      <c r="E5880" s="258" t="s">
        <v>4997</v>
      </c>
      <c r="F5880" s="135"/>
    </row>
    <row r="5881" spans="1:6" s="7" customFormat="1" ht="18" customHeight="1" x14ac:dyDescent="0.25">
      <c r="A5881" s="271" t="s">
        <v>3330</v>
      </c>
      <c r="B5881" s="255" t="s">
        <v>1331</v>
      </c>
      <c r="C5881" s="255">
        <v>7</v>
      </c>
      <c r="D5881" s="255" t="s">
        <v>493</v>
      </c>
      <c r="E5881" s="251" t="s">
        <v>4612</v>
      </c>
      <c r="F5881" s="135"/>
    </row>
    <row r="5882" spans="1:6" s="7" customFormat="1" ht="18" customHeight="1" x14ac:dyDescent="0.25">
      <c r="A5882" s="271" t="s">
        <v>3330</v>
      </c>
      <c r="B5882" s="255" t="s">
        <v>1331</v>
      </c>
      <c r="C5882" s="255">
        <v>7</v>
      </c>
      <c r="D5882" s="255" t="s">
        <v>729</v>
      </c>
      <c r="E5882" s="251" t="s">
        <v>4613</v>
      </c>
      <c r="F5882" s="135"/>
    </row>
    <row r="5883" spans="1:6" s="7" customFormat="1" ht="18" customHeight="1" x14ac:dyDescent="0.25">
      <c r="A5883" s="271" t="s">
        <v>3330</v>
      </c>
      <c r="B5883" s="255" t="s">
        <v>1331</v>
      </c>
      <c r="C5883" s="255">
        <v>7</v>
      </c>
      <c r="D5883" s="255" t="s">
        <v>1698</v>
      </c>
      <c r="E5883" s="251" t="s">
        <v>4614</v>
      </c>
      <c r="F5883" s="135"/>
    </row>
    <row r="5884" spans="1:6" s="7" customFormat="1" ht="18" customHeight="1" x14ac:dyDescent="0.25">
      <c r="A5884" s="271" t="s">
        <v>3330</v>
      </c>
      <c r="B5884" s="255" t="s">
        <v>1331</v>
      </c>
      <c r="C5884" s="255">
        <v>7</v>
      </c>
      <c r="D5884" s="255" t="s">
        <v>1700</v>
      </c>
      <c r="E5884" s="251" t="s">
        <v>4615</v>
      </c>
      <c r="F5884" s="135"/>
    </row>
    <row r="5885" spans="1:6" s="7" customFormat="1" ht="18" customHeight="1" x14ac:dyDescent="0.25">
      <c r="A5885" s="271" t="s">
        <v>3330</v>
      </c>
      <c r="B5885" s="255" t="s">
        <v>1331</v>
      </c>
      <c r="C5885" s="255">
        <v>7</v>
      </c>
      <c r="D5885" s="255" t="s">
        <v>1702</v>
      </c>
      <c r="E5885" s="251" t="s">
        <v>4616</v>
      </c>
      <c r="F5885" s="135"/>
    </row>
    <row r="5886" spans="1:6" s="7" customFormat="1" ht="18" customHeight="1" x14ac:dyDescent="0.25">
      <c r="A5886" s="269" t="s">
        <v>3330</v>
      </c>
      <c r="B5886" s="257" t="s">
        <v>1331</v>
      </c>
      <c r="C5886" s="257">
        <v>7</v>
      </c>
      <c r="D5886" s="257" t="s">
        <v>9294</v>
      </c>
      <c r="E5886" s="258" t="s">
        <v>4617</v>
      </c>
      <c r="F5886" s="135"/>
    </row>
    <row r="5887" spans="1:6" s="7" customFormat="1" ht="18" customHeight="1" x14ac:dyDescent="0.25">
      <c r="A5887" s="271" t="s">
        <v>3330</v>
      </c>
      <c r="B5887" s="255" t="s">
        <v>1331</v>
      </c>
      <c r="C5887" s="255">
        <v>7</v>
      </c>
      <c r="D5887" s="255" t="s">
        <v>8879</v>
      </c>
      <c r="E5887" s="251" t="s">
        <v>4618</v>
      </c>
      <c r="F5887" s="135"/>
    </row>
    <row r="5888" spans="1:6" s="7" customFormat="1" ht="18" customHeight="1" x14ac:dyDescent="0.25">
      <c r="A5888" s="271" t="s">
        <v>3330</v>
      </c>
      <c r="B5888" s="255" t="s">
        <v>1331</v>
      </c>
      <c r="C5888" s="255">
        <v>7</v>
      </c>
      <c r="D5888" s="255" t="s">
        <v>8896</v>
      </c>
      <c r="E5888" s="251" t="s">
        <v>4619</v>
      </c>
      <c r="F5888" s="135"/>
    </row>
    <row r="5889" spans="1:6" s="7" customFormat="1" ht="18" customHeight="1" x14ac:dyDescent="0.25">
      <c r="A5889" s="271" t="s">
        <v>3330</v>
      </c>
      <c r="B5889" s="255" t="s">
        <v>1331</v>
      </c>
      <c r="C5889" s="255">
        <v>7</v>
      </c>
      <c r="D5889" s="255" t="s">
        <v>8898</v>
      </c>
      <c r="E5889" s="251" t="s">
        <v>4620</v>
      </c>
      <c r="F5889" s="135"/>
    </row>
    <row r="5890" spans="1:6" s="7" customFormat="1" ht="18" customHeight="1" x14ac:dyDescent="0.25">
      <c r="A5890" s="271" t="s">
        <v>3330</v>
      </c>
      <c r="B5890" s="255" t="s">
        <v>1331</v>
      </c>
      <c r="C5890" s="255">
        <v>7</v>
      </c>
      <c r="D5890" s="255" t="s">
        <v>6549</v>
      </c>
      <c r="E5890" s="251" t="s">
        <v>4621</v>
      </c>
      <c r="F5890" s="135"/>
    </row>
    <row r="5891" spans="1:6" s="7" customFormat="1" ht="18" customHeight="1" x14ac:dyDescent="0.25">
      <c r="A5891" s="271" t="s">
        <v>3330</v>
      </c>
      <c r="B5891" s="255" t="s">
        <v>1331</v>
      </c>
      <c r="C5891" s="255">
        <v>7</v>
      </c>
      <c r="D5891" s="255" t="s">
        <v>9742</v>
      </c>
      <c r="E5891" s="251" t="s">
        <v>2078</v>
      </c>
      <c r="F5891" s="135"/>
    </row>
    <row r="5892" spans="1:6" s="7" customFormat="1" ht="18" customHeight="1" x14ac:dyDescent="0.25">
      <c r="A5892" s="269" t="s">
        <v>3330</v>
      </c>
      <c r="B5892" s="257" t="s">
        <v>1331</v>
      </c>
      <c r="C5892" s="257">
        <v>7</v>
      </c>
      <c r="D5892" s="257" t="s">
        <v>5530</v>
      </c>
      <c r="E5892" s="258" t="s">
        <v>2970</v>
      </c>
      <c r="F5892" s="135"/>
    </row>
    <row r="5893" spans="1:6" s="7" customFormat="1" ht="18" customHeight="1" x14ac:dyDescent="0.25">
      <c r="A5893" s="271" t="s">
        <v>3330</v>
      </c>
      <c r="B5893" s="255" t="s">
        <v>1331</v>
      </c>
      <c r="C5893" s="255">
        <v>7</v>
      </c>
      <c r="D5893" s="255" t="s">
        <v>9744</v>
      </c>
      <c r="E5893" s="251" t="s">
        <v>3876</v>
      </c>
      <c r="F5893" s="135"/>
    </row>
    <row r="5894" spans="1:6" s="7" customFormat="1" ht="18" customHeight="1" x14ac:dyDescent="0.25">
      <c r="A5894" s="271" t="s">
        <v>3330</v>
      </c>
      <c r="B5894" s="255" t="s">
        <v>1331</v>
      </c>
      <c r="C5894" s="255">
        <v>7</v>
      </c>
      <c r="D5894" s="255" t="s">
        <v>8855</v>
      </c>
      <c r="E5894" s="251" t="s">
        <v>4759</v>
      </c>
      <c r="F5894" s="135"/>
    </row>
    <row r="5895" spans="1:6" s="7" customFormat="1" ht="18" customHeight="1" x14ac:dyDescent="0.25">
      <c r="A5895" s="271" t="s">
        <v>3330</v>
      </c>
      <c r="B5895" s="255" t="s">
        <v>1331</v>
      </c>
      <c r="C5895" s="255">
        <v>7</v>
      </c>
      <c r="D5895" s="255" t="s">
        <v>8857</v>
      </c>
      <c r="E5895" s="251" t="s">
        <v>5630</v>
      </c>
      <c r="F5895" s="135"/>
    </row>
    <row r="5896" spans="1:6" s="7" customFormat="1" ht="18" customHeight="1" x14ac:dyDescent="0.25">
      <c r="A5896" s="271" t="s">
        <v>3330</v>
      </c>
      <c r="B5896" s="255" t="s">
        <v>1331</v>
      </c>
      <c r="C5896" s="255">
        <v>7</v>
      </c>
      <c r="D5896" s="255" t="s">
        <v>7959</v>
      </c>
      <c r="E5896" s="251" t="s">
        <v>5631</v>
      </c>
      <c r="F5896" s="135"/>
    </row>
    <row r="5897" spans="1:6" s="7" customFormat="1" ht="18" customHeight="1" x14ac:dyDescent="0.25">
      <c r="A5897" s="271" t="s">
        <v>3330</v>
      </c>
      <c r="B5897" s="255" t="s">
        <v>1331</v>
      </c>
      <c r="C5897" s="255">
        <v>7</v>
      </c>
      <c r="D5897" s="255" t="s">
        <v>7961</v>
      </c>
      <c r="E5897" s="251" t="s">
        <v>2044</v>
      </c>
      <c r="F5897" s="135"/>
    </row>
    <row r="5898" spans="1:6" s="7" customFormat="1" ht="18" customHeight="1" x14ac:dyDescent="0.25">
      <c r="A5898" s="296">
        <v>25</v>
      </c>
      <c r="B5898" s="253" t="s">
        <v>1331</v>
      </c>
      <c r="C5898" s="253">
        <v>8</v>
      </c>
      <c r="D5898" s="253" t="s">
        <v>9563</v>
      </c>
      <c r="E5898" s="254" t="s">
        <v>2045</v>
      </c>
      <c r="F5898" s="135"/>
    </row>
    <row r="5899" spans="1:6" s="7" customFormat="1" ht="18" customHeight="1" x14ac:dyDescent="0.25">
      <c r="A5899" s="278">
        <v>25</v>
      </c>
      <c r="B5899" s="257" t="s">
        <v>1331</v>
      </c>
      <c r="C5899" s="257">
        <v>8</v>
      </c>
      <c r="D5899" s="257">
        <v>10</v>
      </c>
      <c r="E5899" s="258" t="s">
        <v>2046</v>
      </c>
      <c r="F5899" s="135"/>
    </row>
    <row r="5900" spans="1:6" s="7" customFormat="1" ht="18" customHeight="1" x14ac:dyDescent="0.25">
      <c r="A5900" s="280">
        <v>25</v>
      </c>
      <c r="B5900" s="255" t="s">
        <v>1331</v>
      </c>
      <c r="C5900" s="256">
        <v>8</v>
      </c>
      <c r="D5900" s="256">
        <v>11</v>
      </c>
      <c r="E5900" s="251" t="s">
        <v>2741</v>
      </c>
      <c r="F5900" s="135"/>
    </row>
    <row r="5901" spans="1:6" s="7" customFormat="1" ht="18" customHeight="1" x14ac:dyDescent="0.25">
      <c r="A5901" s="280">
        <v>25</v>
      </c>
      <c r="B5901" s="255" t="s">
        <v>1331</v>
      </c>
      <c r="C5901" s="256">
        <v>8</v>
      </c>
      <c r="D5901" s="256">
        <v>12</v>
      </c>
      <c r="E5901" s="251" t="s">
        <v>2742</v>
      </c>
      <c r="F5901" s="135"/>
    </row>
    <row r="5902" spans="1:6" s="7" customFormat="1" ht="18" customHeight="1" x14ac:dyDescent="0.25">
      <c r="A5902" s="280">
        <v>25</v>
      </c>
      <c r="B5902" s="255" t="s">
        <v>1331</v>
      </c>
      <c r="C5902" s="256">
        <v>8</v>
      </c>
      <c r="D5902" s="256">
        <v>13</v>
      </c>
      <c r="E5902" s="251" t="s">
        <v>3637</v>
      </c>
      <c r="F5902" s="135"/>
    </row>
    <row r="5903" spans="1:6" s="7" customFormat="1" ht="18" customHeight="1" x14ac:dyDescent="0.25">
      <c r="A5903" s="280">
        <v>25</v>
      </c>
      <c r="B5903" s="255" t="s">
        <v>1331</v>
      </c>
      <c r="C5903" s="256">
        <v>8</v>
      </c>
      <c r="D5903" s="256">
        <v>14</v>
      </c>
      <c r="E5903" s="251" t="s">
        <v>3528</v>
      </c>
      <c r="F5903" s="135"/>
    </row>
    <row r="5904" spans="1:6" s="7" customFormat="1" ht="18" customHeight="1" x14ac:dyDescent="0.25">
      <c r="A5904" s="280">
        <v>25</v>
      </c>
      <c r="B5904" s="255" t="s">
        <v>1331</v>
      </c>
      <c r="C5904" s="256">
        <v>8</v>
      </c>
      <c r="D5904" s="256">
        <v>19</v>
      </c>
      <c r="E5904" s="251" t="s">
        <v>4430</v>
      </c>
      <c r="F5904" s="135"/>
    </row>
    <row r="5905" spans="1:6" s="7" customFormat="1" ht="18" customHeight="1" x14ac:dyDescent="0.25">
      <c r="A5905" s="278">
        <v>25</v>
      </c>
      <c r="B5905" s="257" t="s">
        <v>1331</v>
      </c>
      <c r="C5905" s="257">
        <v>8</v>
      </c>
      <c r="D5905" s="257">
        <v>20</v>
      </c>
      <c r="E5905" s="258" t="s">
        <v>3202</v>
      </c>
      <c r="F5905" s="135"/>
    </row>
    <row r="5906" spans="1:6" s="7" customFormat="1" ht="18" customHeight="1" x14ac:dyDescent="0.25">
      <c r="A5906" s="280">
        <v>25</v>
      </c>
      <c r="B5906" s="255" t="s">
        <v>1331</v>
      </c>
      <c r="C5906" s="256">
        <v>8</v>
      </c>
      <c r="D5906" s="256">
        <v>21</v>
      </c>
      <c r="E5906" s="251" t="s">
        <v>4104</v>
      </c>
      <c r="F5906" s="135"/>
    </row>
    <row r="5907" spans="1:6" s="7" customFormat="1" ht="18" customHeight="1" x14ac:dyDescent="0.25">
      <c r="A5907" s="280">
        <v>25</v>
      </c>
      <c r="B5907" s="255" t="s">
        <v>1331</v>
      </c>
      <c r="C5907" s="256">
        <v>8</v>
      </c>
      <c r="D5907" s="256">
        <v>22</v>
      </c>
      <c r="E5907" s="251" t="s">
        <v>4980</v>
      </c>
      <c r="F5907" s="135"/>
    </row>
    <row r="5908" spans="1:6" s="7" customFormat="1" ht="18" customHeight="1" x14ac:dyDescent="0.25">
      <c r="A5908" s="280">
        <v>25</v>
      </c>
      <c r="B5908" s="255" t="s">
        <v>1331</v>
      </c>
      <c r="C5908" s="256">
        <v>8</v>
      </c>
      <c r="D5908" s="256">
        <v>23</v>
      </c>
      <c r="E5908" s="251" t="s">
        <v>4981</v>
      </c>
      <c r="F5908" s="135"/>
    </row>
    <row r="5909" spans="1:6" s="7" customFormat="1" ht="18" customHeight="1" x14ac:dyDescent="0.25">
      <c r="A5909" s="280">
        <v>25</v>
      </c>
      <c r="B5909" s="255" t="s">
        <v>1331</v>
      </c>
      <c r="C5909" s="256">
        <v>8</v>
      </c>
      <c r="D5909" s="256">
        <v>24</v>
      </c>
      <c r="E5909" s="251" t="s">
        <v>5836</v>
      </c>
      <c r="F5909" s="135"/>
    </row>
    <row r="5910" spans="1:6" s="7" customFormat="1" ht="18" customHeight="1" x14ac:dyDescent="0.25">
      <c r="A5910" s="280">
        <v>25</v>
      </c>
      <c r="B5910" s="255" t="s">
        <v>1331</v>
      </c>
      <c r="C5910" s="256">
        <v>8</v>
      </c>
      <c r="D5910" s="256">
        <v>29</v>
      </c>
      <c r="E5910" s="251" t="s">
        <v>5837</v>
      </c>
      <c r="F5910" s="135"/>
    </row>
    <row r="5911" spans="1:6" s="7" customFormat="1" ht="18" customHeight="1" x14ac:dyDescent="0.25">
      <c r="A5911" s="278">
        <v>25</v>
      </c>
      <c r="B5911" s="257" t="s">
        <v>1331</v>
      </c>
      <c r="C5911" s="257">
        <v>8</v>
      </c>
      <c r="D5911" s="257">
        <v>30</v>
      </c>
      <c r="E5911" s="258" t="s">
        <v>5838</v>
      </c>
      <c r="F5911" s="135"/>
    </row>
    <row r="5912" spans="1:6" s="7" customFormat="1" ht="18" customHeight="1" x14ac:dyDescent="0.25">
      <c r="A5912" s="280">
        <v>25</v>
      </c>
      <c r="B5912" s="255" t="s">
        <v>1331</v>
      </c>
      <c r="C5912" s="256">
        <v>8</v>
      </c>
      <c r="D5912" s="256">
        <v>31</v>
      </c>
      <c r="E5912" s="251" t="s">
        <v>5839</v>
      </c>
      <c r="F5912" s="135"/>
    </row>
    <row r="5913" spans="1:6" s="7" customFormat="1" ht="18" customHeight="1" x14ac:dyDescent="0.25">
      <c r="A5913" s="280">
        <v>25</v>
      </c>
      <c r="B5913" s="255" t="s">
        <v>1331</v>
      </c>
      <c r="C5913" s="256">
        <v>8</v>
      </c>
      <c r="D5913" s="256">
        <v>32</v>
      </c>
      <c r="E5913" s="251" t="s">
        <v>5840</v>
      </c>
      <c r="F5913" s="135"/>
    </row>
    <row r="5914" spans="1:6" s="7" customFormat="1" ht="18" customHeight="1" x14ac:dyDescent="0.25">
      <c r="A5914" s="280">
        <v>25</v>
      </c>
      <c r="B5914" s="255" t="s">
        <v>1331</v>
      </c>
      <c r="C5914" s="256">
        <v>8</v>
      </c>
      <c r="D5914" s="256">
        <v>33</v>
      </c>
      <c r="E5914" s="251" t="s">
        <v>5841</v>
      </c>
      <c r="F5914" s="135"/>
    </row>
    <row r="5915" spans="1:6" s="7" customFormat="1" ht="18" customHeight="1" x14ac:dyDescent="0.25">
      <c r="A5915" s="280">
        <v>25</v>
      </c>
      <c r="B5915" s="255" t="s">
        <v>1331</v>
      </c>
      <c r="C5915" s="256">
        <v>8</v>
      </c>
      <c r="D5915" s="256">
        <v>34</v>
      </c>
      <c r="E5915" s="251" t="s">
        <v>5842</v>
      </c>
      <c r="F5915" s="135"/>
    </row>
    <row r="5916" spans="1:6" s="7" customFormat="1" ht="18" customHeight="1" x14ac:dyDescent="0.25">
      <c r="A5916" s="280">
        <v>25</v>
      </c>
      <c r="B5916" s="255" t="s">
        <v>1331</v>
      </c>
      <c r="C5916" s="256">
        <v>8</v>
      </c>
      <c r="D5916" s="256">
        <v>39</v>
      </c>
      <c r="E5916" s="251" t="s">
        <v>5843</v>
      </c>
      <c r="F5916" s="135"/>
    </row>
    <row r="5917" spans="1:6" s="7" customFormat="1" ht="18" customHeight="1" x14ac:dyDescent="0.25">
      <c r="A5917" s="273" t="s">
        <v>3330</v>
      </c>
      <c r="B5917" s="252" t="s">
        <v>6254</v>
      </c>
      <c r="C5917" s="252">
        <v>0</v>
      </c>
      <c r="D5917" s="252" t="s">
        <v>9563</v>
      </c>
      <c r="E5917" s="291" t="s">
        <v>5844</v>
      </c>
      <c r="F5917" s="135"/>
    </row>
    <row r="5918" spans="1:6" s="7" customFormat="1" ht="18" customHeight="1" x14ac:dyDescent="0.25">
      <c r="A5918" s="267" t="s">
        <v>3330</v>
      </c>
      <c r="B5918" s="253" t="s">
        <v>6254</v>
      </c>
      <c r="C5918" s="253">
        <v>1</v>
      </c>
      <c r="D5918" s="253" t="s">
        <v>9563</v>
      </c>
      <c r="E5918" s="254" t="s">
        <v>1059</v>
      </c>
      <c r="F5918" s="135"/>
    </row>
    <row r="5919" spans="1:6" s="7" customFormat="1" ht="18" customHeight="1" x14ac:dyDescent="0.25">
      <c r="A5919" s="269" t="s">
        <v>3330</v>
      </c>
      <c r="B5919" s="257" t="s">
        <v>6254</v>
      </c>
      <c r="C5919" s="257" t="s">
        <v>598</v>
      </c>
      <c r="D5919" s="257" t="s">
        <v>3002</v>
      </c>
      <c r="E5919" s="258" t="s">
        <v>4656</v>
      </c>
      <c r="F5919" s="135"/>
    </row>
    <row r="5920" spans="1:6" s="7" customFormat="1" ht="18" customHeight="1" x14ac:dyDescent="0.25">
      <c r="A5920" s="271" t="s">
        <v>3330</v>
      </c>
      <c r="B5920" s="255" t="s">
        <v>6254</v>
      </c>
      <c r="C5920" s="255">
        <v>1</v>
      </c>
      <c r="D5920" s="255" t="s">
        <v>597</v>
      </c>
      <c r="E5920" s="251" t="s">
        <v>4657</v>
      </c>
      <c r="F5920" s="135"/>
    </row>
    <row r="5921" spans="1:6" s="7" customFormat="1" ht="18" customHeight="1" x14ac:dyDescent="0.25">
      <c r="A5921" s="271" t="s">
        <v>3330</v>
      </c>
      <c r="B5921" s="255" t="s">
        <v>6254</v>
      </c>
      <c r="C5921" s="255">
        <v>1</v>
      </c>
      <c r="D5921" s="255" t="s">
        <v>2997</v>
      </c>
      <c r="E5921" s="251" t="s">
        <v>4658</v>
      </c>
      <c r="F5921" s="135"/>
    </row>
    <row r="5922" spans="1:6" s="7" customFormat="1" ht="18" customHeight="1" x14ac:dyDescent="0.25">
      <c r="A5922" s="271" t="s">
        <v>3330</v>
      </c>
      <c r="B5922" s="255" t="s">
        <v>6254</v>
      </c>
      <c r="C5922" s="255">
        <v>1</v>
      </c>
      <c r="D5922" s="255" t="s">
        <v>3905</v>
      </c>
      <c r="E5922" s="251" t="s">
        <v>4659</v>
      </c>
      <c r="F5922" s="135"/>
    </row>
    <row r="5923" spans="1:6" s="7" customFormat="1" ht="18" customHeight="1" x14ac:dyDescent="0.25">
      <c r="A5923" s="271" t="s">
        <v>3330</v>
      </c>
      <c r="B5923" s="255" t="s">
        <v>6254</v>
      </c>
      <c r="C5923" s="255">
        <v>1</v>
      </c>
      <c r="D5923" s="255" t="s">
        <v>2117</v>
      </c>
      <c r="E5923" s="251" t="s">
        <v>4660</v>
      </c>
      <c r="F5923" s="135"/>
    </row>
    <row r="5924" spans="1:6" s="7" customFormat="1" ht="18" customHeight="1" x14ac:dyDescent="0.25">
      <c r="A5924" s="271" t="s">
        <v>3330</v>
      </c>
      <c r="B5924" s="255" t="s">
        <v>6254</v>
      </c>
      <c r="C5924" s="255">
        <v>1</v>
      </c>
      <c r="D5924" s="255" t="s">
        <v>2119</v>
      </c>
      <c r="E5924" s="251" t="s">
        <v>4661</v>
      </c>
      <c r="F5924" s="135"/>
    </row>
    <row r="5925" spans="1:6" s="7" customFormat="1" ht="18" customHeight="1" x14ac:dyDescent="0.25">
      <c r="A5925" s="269" t="s">
        <v>3330</v>
      </c>
      <c r="B5925" s="257" t="s">
        <v>6254</v>
      </c>
      <c r="C5925" s="257" t="s">
        <v>598</v>
      </c>
      <c r="D5925" s="257" t="s">
        <v>7388</v>
      </c>
      <c r="E5925" s="258" t="s">
        <v>4662</v>
      </c>
      <c r="F5925" s="135"/>
    </row>
    <row r="5926" spans="1:6" s="7" customFormat="1" ht="18" customHeight="1" x14ac:dyDescent="0.25">
      <c r="A5926" s="271" t="s">
        <v>3330</v>
      </c>
      <c r="B5926" s="255" t="s">
        <v>6254</v>
      </c>
      <c r="C5926" s="255">
        <v>1</v>
      </c>
      <c r="D5926" s="255" t="s">
        <v>6519</v>
      </c>
      <c r="E5926" s="251" t="s">
        <v>4663</v>
      </c>
      <c r="F5926" s="135"/>
    </row>
    <row r="5927" spans="1:6" s="7" customFormat="1" ht="18" customHeight="1" x14ac:dyDescent="0.25">
      <c r="A5927" s="271" t="s">
        <v>3330</v>
      </c>
      <c r="B5927" s="255" t="s">
        <v>6254</v>
      </c>
      <c r="C5927" s="255">
        <v>1</v>
      </c>
      <c r="D5927" s="255" t="s">
        <v>6521</v>
      </c>
      <c r="E5927" s="251" t="s">
        <v>4664</v>
      </c>
      <c r="F5927" s="135"/>
    </row>
    <row r="5928" spans="1:6" s="7" customFormat="1" ht="18" customHeight="1" x14ac:dyDescent="0.25">
      <c r="A5928" s="271" t="s">
        <v>3330</v>
      </c>
      <c r="B5928" s="255" t="s">
        <v>6254</v>
      </c>
      <c r="C5928" s="255">
        <v>1</v>
      </c>
      <c r="D5928" s="255" t="s">
        <v>5653</v>
      </c>
      <c r="E5928" s="251" t="s">
        <v>4665</v>
      </c>
      <c r="F5928" s="135"/>
    </row>
    <row r="5929" spans="1:6" s="7" customFormat="1" ht="18" customHeight="1" x14ac:dyDescent="0.25">
      <c r="A5929" s="271" t="s">
        <v>3330</v>
      </c>
      <c r="B5929" s="255" t="s">
        <v>6254</v>
      </c>
      <c r="C5929" s="255">
        <v>1</v>
      </c>
      <c r="D5929" s="255" t="s">
        <v>4783</v>
      </c>
      <c r="E5929" s="251" t="s">
        <v>4666</v>
      </c>
      <c r="F5929" s="135"/>
    </row>
    <row r="5930" spans="1:6" s="7" customFormat="1" ht="18" customHeight="1" x14ac:dyDescent="0.25">
      <c r="A5930" s="271" t="s">
        <v>3330</v>
      </c>
      <c r="B5930" s="255" t="s">
        <v>6254</v>
      </c>
      <c r="C5930" s="255">
        <v>1</v>
      </c>
      <c r="D5930" s="255" t="s">
        <v>1218</v>
      </c>
      <c r="E5930" s="251" t="s">
        <v>4667</v>
      </c>
      <c r="F5930" s="135"/>
    </row>
    <row r="5931" spans="1:6" s="7" customFormat="1" ht="18" customHeight="1" x14ac:dyDescent="0.25">
      <c r="A5931" s="267" t="s">
        <v>3330</v>
      </c>
      <c r="B5931" s="253" t="s">
        <v>6254</v>
      </c>
      <c r="C5931" s="253">
        <v>2</v>
      </c>
      <c r="D5931" s="253" t="s">
        <v>9563</v>
      </c>
      <c r="E5931" s="254" t="s">
        <v>4668</v>
      </c>
      <c r="F5931" s="135"/>
    </row>
    <row r="5932" spans="1:6" s="7" customFormat="1" ht="18" customHeight="1" x14ac:dyDescent="0.25">
      <c r="A5932" s="269" t="s">
        <v>3330</v>
      </c>
      <c r="B5932" s="257" t="s">
        <v>6254</v>
      </c>
      <c r="C5932" s="257" t="s">
        <v>5218</v>
      </c>
      <c r="D5932" s="257" t="s">
        <v>3002</v>
      </c>
      <c r="E5932" s="258" t="s">
        <v>4669</v>
      </c>
      <c r="F5932" s="135"/>
    </row>
    <row r="5933" spans="1:6" s="7" customFormat="1" ht="18" customHeight="1" x14ac:dyDescent="0.25">
      <c r="A5933" s="271" t="s">
        <v>3330</v>
      </c>
      <c r="B5933" s="255" t="s">
        <v>6254</v>
      </c>
      <c r="C5933" s="255">
        <v>2</v>
      </c>
      <c r="D5933" s="255" t="s">
        <v>597</v>
      </c>
      <c r="E5933" s="251" t="s">
        <v>4670</v>
      </c>
      <c r="F5933" s="135"/>
    </row>
    <row r="5934" spans="1:6" s="7" customFormat="1" ht="18" customHeight="1" x14ac:dyDescent="0.25">
      <c r="A5934" s="271" t="s">
        <v>3330</v>
      </c>
      <c r="B5934" s="255" t="s">
        <v>6254</v>
      </c>
      <c r="C5934" s="255">
        <v>2</v>
      </c>
      <c r="D5934" s="255" t="s">
        <v>2997</v>
      </c>
      <c r="E5934" s="251" t="s">
        <v>4671</v>
      </c>
      <c r="F5934" s="135"/>
    </row>
    <row r="5935" spans="1:6" s="7" customFormat="1" ht="18" customHeight="1" x14ac:dyDescent="0.25">
      <c r="A5935" s="271" t="s">
        <v>3330</v>
      </c>
      <c r="B5935" s="255" t="s">
        <v>6254</v>
      </c>
      <c r="C5935" s="255">
        <v>2</v>
      </c>
      <c r="D5935" s="255" t="s">
        <v>3905</v>
      </c>
      <c r="E5935" s="251" t="s">
        <v>4672</v>
      </c>
      <c r="F5935" s="135"/>
    </row>
    <row r="5936" spans="1:6" s="7" customFormat="1" ht="18" customHeight="1" x14ac:dyDescent="0.25">
      <c r="A5936" s="271" t="s">
        <v>3330</v>
      </c>
      <c r="B5936" s="255" t="s">
        <v>6254</v>
      </c>
      <c r="C5936" s="255">
        <v>2</v>
      </c>
      <c r="D5936" s="255" t="s">
        <v>2117</v>
      </c>
      <c r="E5936" s="251" t="s">
        <v>4673</v>
      </c>
      <c r="F5936" s="135"/>
    </row>
    <row r="5937" spans="1:6" s="7" customFormat="1" ht="18" customHeight="1" x14ac:dyDescent="0.25">
      <c r="A5937" s="271" t="s">
        <v>3330</v>
      </c>
      <c r="B5937" s="255" t="s">
        <v>6254</v>
      </c>
      <c r="C5937" s="255">
        <v>2</v>
      </c>
      <c r="D5937" s="255" t="s">
        <v>2119</v>
      </c>
      <c r="E5937" s="251" t="s">
        <v>4674</v>
      </c>
      <c r="F5937" s="135"/>
    </row>
    <row r="5938" spans="1:6" s="7" customFormat="1" ht="18" customHeight="1" x14ac:dyDescent="0.25">
      <c r="A5938" s="269" t="s">
        <v>3330</v>
      </c>
      <c r="B5938" s="257" t="s">
        <v>6254</v>
      </c>
      <c r="C5938" s="257" t="s">
        <v>5218</v>
      </c>
      <c r="D5938" s="257" t="s">
        <v>7388</v>
      </c>
      <c r="E5938" s="258" t="s">
        <v>3277</v>
      </c>
      <c r="F5938" s="135"/>
    </row>
    <row r="5939" spans="1:6" s="7" customFormat="1" ht="18" customHeight="1" x14ac:dyDescent="0.25">
      <c r="A5939" s="271" t="s">
        <v>3330</v>
      </c>
      <c r="B5939" s="255" t="s">
        <v>6254</v>
      </c>
      <c r="C5939" s="255">
        <v>2</v>
      </c>
      <c r="D5939" s="255" t="s">
        <v>6519</v>
      </c>
      <c r="E5939" s="251" t="s">
        <v>5203</v>
      </c>
      <c r="F5939" s="135"/>
    </row>
    <row r="5940" spans="1:6" s="7" customFormat="1" ht="18" customHeight="1" x14ac:dyDescent="0.25">
      <c r="A5940" s="271" t="s">
        <v>3330</v>
      </c>
      <c r="B5940" s="255" t="s">
        <v>6254</v>
      </c>
      <c r="C5940" s="255">
        <v>2</v>
      </c>
      <c r="D5940" s="255" t="s">
        <v>6521</v>
      </c>
      <c r="E5940" s="251" t="s">
        <v>5204</v>
      </c>
      <c r="F5940" s="135"/>
    </row>
    <row r="5941" spans="1:6" s="7" customFormat="1" ht="18" customHeight="1" x14ac:dyDescent="0.25">
      <c r="A5941" s="271" t="s">
        <v>3330</v>
      </c>
      <c r="B5941" s="255" t="s">
        <v>6254</v>
      </c>
      <c r="C5941" s="255">
        <v>2</v>
      </c>
      <c r="D5941" s="255" t="s">
        <v>5653</v>
      </c>
      <c r="E5941" s="251" t="s">
        <v>5205</v>
      </c>
      <c r="F5941" s="135"/>
    </row>
    <row r="5942" spans="1:6" s="7" customFormat="1" ht="18" customHeight="1" x14ac:dyDescent="0.25">
      <c r="A5942" s="271" t="s">
        <v>3330</v>
      </c>
      <c r="B5942" s="255" t="s">
        <v>6254</v>
      </c>
      <c r="C5942" s="255">
        <v>2</v>
      </c>
      <c r="D5942" s="255" t="s">
        <v>4783</v>
      </c>
      <c r="E5942" s="251" t="s">
        <v>5206</v>
      </c>
      <c r="F5942" s="135"/>
    </row>
    <row r="5943" spans="1:6" s="7" customFormat="1" ht="18" customHeight="1" x14ac:dyDescent="0.25">
      <c r="A5943" s="271" t="s">
        <v>3330</v>
      </c>
      <c r="B5943" s="255" t="s">
        <v>6254</v>
      </c>
      <c r="C5943" s="255">
        <v>2</v>
      </c>
      <c r="D5943" s="255" t="s">
        <v>1218</v>
      </c>
      <c r="E5943" s="251" t="s">
        <v>5207</v>
      </c>
      <c r="F5943" s="135"/>
    </row>
    <row r="5944" spans="1:6" s="7" customFormat="1" ht="18" customHeight="1" x14ac:dyDescent="0.25">
      <c r="A5944" s="267" t="s">
        <v>3330</v>
      </c>
      <c r="B5944" s="253" t="s">
        <v>6254</v>
      </c>
      <c r="C5944" s="253">
        <v>3</v>
      </c>
      <c r="D5944" s="253" t="s">
        <v>9563</v>
      </c>
      <c r="E5944" s="254" t="s">
        <v>2045</v>
      </c>
      <c r="F5944" s="135"/>
    </row>
    <row r="5945" spans="1:6" s="7" customFormat="1" ht="18" customHeight="1" x14ac:dyDescent="0.25">
      <c r="A5945" s="269" t="s">
        <v>3330</v>
      </c>
      <c r="B5945" s="257" t="s">
        <v>6254</v>
      </c>
      <c r="C5945" s="257" t="s">
        <v>8694</v>
      </c>
      <c r="D5945" s="257" t="s">
        <v>3002</v>
      </c>
      <c r="E5945" s="258" t="s">
        <v>5208</v>
      </c>
      <c r="F5945" s="135"/>
    </row>
    <row r="5946" spans="1:6" s="7" customFormat="1" ht="18" customHeight="1" x14ac:dyDescent="0.25">
      <c r="A5946" s="271" t="s">
        <v>3330</v>
      </c>
      <c r="B5946" s="255" t="s">
        <v>6254</v>
      </c>
      <c r="C5946" s="255">
        <v>3</v>
      </c>
      <c r="D5946" s="255" t="s">
        <v>597</v>
      </c>
      <c r="E5946" s="251" t="s">
        <v>3169</v>
      </c>
      <c r="F5946" s="135"/>
    </row>
    <row r="5947" spans="1:6" s="7" customFormat="1" ht="18" customHeight="1" x14ac:dyDescent="0.25">
      <c r="A5947" s="271" t="s">
        <v>3330</v>
      </c>
      <c r="B5947" s="255" t="s">
        <v>6254</v>
      </c>
      <c r="C5947" s="255">
        <v>3</v>
      </c>
      <c r="D5947" s="255" t="s">
        <v>2997</v>
      </c>
      <c r="E5947" s="251" t="s">
        <v>263</v>
      </c>
      <c r="F5947" s="135"/>
    </row>
    <row r="5948" spans="1:6" s="7" customFormat="1" ht="18" customHeight="1" x14ac:dyDescent="0.25">
      <c r="A5948" s="271" t="s">
        <v>3330</v>
      </c>
      <c r="B5948" s="255" t="s">
        <v>6254</v>
      </c>
      <c r="C5948" s="255">
        <v>3</v>
      </c>
      <c r="D5948" s="255" t="s">
        <v>3905</v>
      </c>
      <c r="E5948" s="251" t="s">
        <v>6720</v>
      </c>
      <c r="F5948" s="135"/>
    </row>
    <row r="5949" spans="1:6" s="7" customFormat="1" ht="18" customHeight="1" x14ac:dyDescent="0.25">
      <c r="A5949" s="271" t="s">
        <v>3330</v>
      </c>
      <c r="B5949" s="255" t="s">
        <v>6254</v>
      </c>
      <c r="C5949" s="255">
        <v>3</v>
      </c>
      <c r="D5949" s="255" t="s">
        <v>2117</v>
      </c>
      <c r="E5949" s="251" t="s">
        <v>6721</v>
      </c>
      <c r="F5949" s="135"/>
    </row>
    <row r="5950" spans="1:6" s="7" customFormat="1" ht="18" customHeight="1" x14ac:dyDescent="0.25">
      <c r="A5950" s="271" t="s">
        <v>3330</v>
      </c>
      <c r="B5950" s="255" t="s">
        <v>6254</v>
      </c>
      <c r="C5950" s="255">
        <v>3</v>
      </c>
      <c r="D5950" s="255" t="s">
        <v>2119</v>
      </c>
      <c r="E5950" s="251" t="s">
        <v>6722</v>
      </c>
      <c r="F5950" s="135"/>
    </row>
    <row r="5951" spans="1:6" s="7" customFormat="1" ht="18" customHeight="1" x14ac:dyDescent="0.25">
      <c r="A5951" s="269" t="s">
        <v>3330</v>
      </c>
      <c r="B5951" s="257" t="s">
        <v>6254</v>
      </c>
      <c r="C5951" s="257" t="s">
        <v>8694</v>
      </c>
      <c r="D5951" s="257" t="s">
        <v>7388</v>
      </c>
      <c r="E5951" s="258" t="s">
        <v>6723</v>
      </c>
      <c r="F5951" s="135"/>
    </row>
    <row r="5952" spans="1:6" s="7" customFormat="1" ht="18" customHeight="1" x14ac:dyDescent="0.25">
      <c r="A5952" s="271" t="s">
        <v>3330</v>
      </c>
      <c r="B5952" s="255" t="s">
        <v>6254</v>
      </c>
      <c r="C5952" s="255">
        <v>3</v>
      </c>
      <c r="D5952" s="255" t="s">
        <v>6519</v>
      </c>
      <c r="E5952" s="251" t="s">
        <v>6724</v>
      </c>
      <c r="F5952" s="135"/>
    </row>
    <row r="5953" spans="1:6" s="7" customFormat="1" ht="18" customHeight="1" x14ac:dyDescent="0.25">
      <c r="A5953" s="271" t="s">
        <v>3330</v>
      </c>
      <c r="B5953" s="255" t="s">
        <v>6254</v>
      </c>
      <c r="C5953" s="255">
        <v>3</v>
      </c>
      <c r="D5953" s="255" t="s">
        <v>6521</v>
      </c>
      <c r="E5953" s="251" t="s">
        <v>6725</v>
      </c>
      <c r="F5953" s="135"/>
    </row>
    <row r="5954" spans="1:6" s="7" customFormat="1" ht="18" customHeight="1" x14ac:dyDescent="0.25">
      <c r="A5954" s="271" t="s">
        <v>3330</v>
      </c>
      <c r="B5954" s="255" t="s">
        <v>6254</v>
      </c>
      <c r="C5954" s="255">
        <v>3</v>
      </c>
      <c r="D5954" s="255" t="s">
        <v>5653</v>
      </c>
      <c r="E5954" s="251" t="s">
        <v>5845</v>
      </c>
      <c r="F5954" s="135"/>
    </row>
    <row r="5955" spans="1:6" s="7" customFormat="1" ht="18" customHeight="1" x14ac:dyDescent="0.25">
      <c r="A5955" s="271" t="s">
        <v>3330</v>
      </c>
      <c r="B5955" s="255" t="s">
        <v>6254</v>
      </c>
      <c r="C5955" s="255">
        <v>3</v>
      </c>
      <c r="D5955" s="255" t="s">
        <v>4783</v>
      </c>
      <c r="E5955" s="251" t="s">
        <v>5846</v>
      </c>
      <c r="F5955" s="135"/>
    </row>
    <row r="5956" spans="1:6" s="7" customFormat="1" ht="18" customHeight="1" x14ac:dyDescent="0.25">
      <c r="A5956" s="271" t="s">
        <v>3330</v>
      </c>
      <c r="B5956" s="255" t="s">
        <v>6254</v>
      </c>
      <c r="C5956" s="255">
        <v>3</v>
      </c>
      <c r="D5956" s="255" t="s">
        <v>1218</v>
      </c>
      <c r="E5956" s="251" t="s">
        <v>5847</v>
      </c>
      <c r="F5956" s="135"/>
    </row>
    <row r="5957" spans="1:6" s="7" customFormat="1" ht="18" customHeight="1" x14ac:dyDescent="0.25">
      <c r="A5957" s="267" t="s">
        <v>3330</v>
      </c>
      <c r="B5957" s="253" t="s">
        <v>6254</v>
      </c>
      <c r="C5957" s="253">
        <v>4</v>
      </c>
      <c r="D5957" s="253" t="s">
        <v>9563</v>
      </c>
      <c r="E5957" s="254" t="s">
        <v>5848</v>
      </c>
      <c r="F5957" s="135"/>
    </row>
    <row r="5958" spans="1:6" s="7" customFormat="1" ht="18" customHeight="1" x14ac:dyDescent="0.25">
      <c r="A5958" s="269" t="s">
        <v>3330</v>
      </c>
      <c r="B5958" s="257" t="s">
        <v>6254</v>
      </c>
      <c r="C5958" s="257" t="s">
        <v>8847</v>
      </c>
      <c r="D5958" s="257" t="s">
        <v>3002</v>
      </c>
      <c r="E5958" s="258" t="s">
        <v>917</v>
      </c>
      <c r="F5958" s="135"/>
    </row>
    <row r="5959" spans="1:6" s="7" customFormat="1" ht="18" customHeight="1" x14ac:dyDescent="0.25">
      <c r="A5959" s="271" t="s">
        <v>3330</v>
      </c>
      <c r="B5959" s="255" t="s">
        <v>6254</v>
      </c>
      <c r="C5959" s="255">
        <v>4</v>
      </c>
      <c r="D5959" s="255" t="s">
        <v>597</v>
      </c>
      <c r="E5959" s="251" t="s">
        <v>713</v>
      </c>
      <c r="F5959" s="135"/>
    </row>
    <row r="5960" spans="1:6" s="7" customFormat="1" ht="18" customHeight="1" x14ac:dyDescent="0.25">
      <c r="A5960" s="271" t="s">
        <v>3330</v>
      </c>
      <c r="B5960" s="255" t="s">
        <v>6254</v>
      </c>
      <c r="C5960" s="255">
        <v>4</v>
      </c>
      <c r="D5960" s="255" t="s">
        <v>2997</v>
      </c>
      <c r="E5960" s="251" t="s">
        <v>4760</v>
      </c>
      <c r="F5960" s="135"/>
    </row>
    <row r="5961" spans="1:6" s="7" customFormat="1" ht="18" customHeight="1" x14ac:dyDescent="0.25">
      <c r="A5961" s="271" t="s">
        <v>3330</v>
      </c>
      <c r="B5961" s="255" t="s">
        <v>6254</v>
      </c>
      <c r="C5961" s="255">
        <v>4</v>
      </c>
      <c r="D5961" s="255" t="s">
        <v>3905</v>
      </c>
      <c r="E5961" s="251" t="s">
        <v>4761</v>
      </c>
      <c r="F5961" s="135"/>
    </row>
    <row r="5962" spans="1:6" s="7" customFormat="1" ht="18" customHeight="1" x14ac:dyDescent="0.25">
      <c r="A5962" s="271" t="s">
        <v>3330</v>
      </c>
      <c r="B5962" s="255" t="s">
        <v>6254</v>
      </c>
      <c r="C5962" s="255">
        <v>4</v>
      </c>
      <c r="D5962" s="255" t="s">
        <v>2117</v>
      </c>
      <c r="E5962" s="251" t="s">
        <v>4762</v>
      </c>
      <c r="F5962" s="135"/>
    </row>
    <row r="5963" spans="1:6" s="7" customFormat="1" ht="18" customHeight="1" x14ac:dyDescent="0.25">
      <c r="A5963" s="271" t="s">
        <v>3330</v>
      </c>
      <c r="B5963" s="255" t="s">
        <v>6254</v>
      </c>
      <c r="C5963" s="255">
        <v>4</v>
      </c>
      <c r="D5963" s="255" t="s">
        <v>2119</v>
      </c>
      <c r="E5963" s="251" t="s">
        <v>4989</v>
      </c>
      <c r="F5963" s="135"/>
    </row>
    <row r="5964" spans="1:6" s="7" customFormat="1" ht="18" customHeight="1" x14ac:dyDescent="0.25">
      <c r="A5964" s="269" t="s">
        <v>3330</v>
      </c>
      <c r="B5964" s="257" t="s">
        <v>6254</v>
      </c>
      <c r="C5964" s="257" t="s">
        <v>8847</v>
      </c>
      <c r="D5964" s="257" t="s">
        <v>7388</v>
      </c>
      <c r="E5964" s="258" t="s">
        <v>4990</v>
      </c>
      <c r="F5964" s="135"/>
    </row>
    <row r="5965" spans="1:6" s="7" customFormat="1" ht="18" customHeight="1" x14ac:dyDescent="0.25">
      <c r="A5965" s="271" t="s">
        <v>3330</v>
      </c>
      <c r="B5965" s="255" t="s">
        <v>6254</v>
      </c>
      <c r="C5965" s="255">
        <v>4</v>
      </c>
      <c r="D5965" s="255" t="s">
        <v>6519</v>
      </c>
      <c r="E5965" s="251" t="s">
        <v>4991</v>
      </c>
      <c r="F5965" s="135"/>
    </row>
    <row r="5966" spans="1:6" s="7" customFormat="1" ht="18" customHeight="1" x14ac:dyDescent="0.25">
      <c r="A5966" s="271" t="s">
        <v>3330</v>
      </c>
      <c r="B5966" s="255" t="s">
        <v>6254</v>
      </c>
      <c r="C5966" s="255">
        <v>4</v>
      </c>
      <c r="D5966" s="255" t="s">
        <v>6521</v>
      </c>
      <c r="E5966" s="251" t="s">
        <v>4992</v>
      </c>
      <c r="F5966" s="135"/>
    </row>
    <row r="5967" spans="1:6" s="7" customFormat="1" ht="18" customHeight="1" x14ac:dyDescent="0.25">
      <c r="A5967" s="271" t="s">
        <v>3330</v>
      </c>
      <c r="B5967" s="255" t="s">
        <v>6254</v>
      </c>
      <c r="C5967" s="255">
        <v>4</v>
      </c>
      <c r="D5967" s="255" t="s">
        <v>5653</v>
      </c>
      <c r="E5967" s="251" t="s">
        <v>7043</v>
      </c>
      <c r="F5967" s="135"/>
    </row>
    <row r="5968" spans="1:6" s="7" customFormat="1" ht="18" customHeight="1" x14ac:dyDescent="0.25">
      <c r="A5968" s="271" t="s">
        <v>3330</v>
      </c>
      <c r="B5968" s="255" t="s">
        <v>6254</v>
      </c>
      <c r="C5968" s="255">
        <v>4</v>
      </c>
      <c r="D5968" s="255" t="s">
        <v>4783</v>
      </c>
      <c r="E5968" s="251" t="s">
        <v>3767</v>
      </c>
      <c r="F5968" s="135"/>
    </row>
    <row r="5969" spans="1:6" s="7" customFormat="1" ht="18" customHeight="1" x14ac:dyDescent="0.25">
      <c r="A5969" s="271" t="s">
        <v>3330</v>
      </c>
      <c r="B5969" s="255" t="s">
        <v>6254</v>
      </c>
      <c r="C5969" s="255">
        <v>4</v>
      </c>
      <c r="D5969" s="255" t="s">
        <v>1218</v>
      </c>
      <c r="E5969" s="251" t="s">
        <v>3768</v>
      </c>
      <c r="F5969" s="135"/>
    </row>
    <row r="5970" spans="1:6" s="7" customFormat="1" ht="18" customHeight="1" x14ac:dyDescent="0.25">
      <c r="A5970" s="282" t="s">
        <v>3330</v>
      </c>
      <c r="B5970" s="253" t="s">
        <v>6254</v>
      </c>
      <c r="C5970" s="253" t="s">
        <v>1331</v>
      </c>
      <c r="D5970" s="253" t="s">
        <v>9563</v>
      </c>
      <c r="E5970" s="254" t="s">
        <v>4546</v>
      </c>
      <c r="F5970" s="135"/>
    </row>
    <row r="5971" spans="1:6" s="7" customFormat="1" ht="18" customHeight="1" x14ac:dyDescent="0.25">
      <c r="A5971" s="284" t="s">
        <v>3330</v>
      </c>
      <c r="B5971" s="257" t="s">
        <v>6254</v>
      </c>
      <c r="C5971" s="257" t="s">
        <v>1331</v>
      </c>
      <c r="D5971" s="257" t="s">
        <v>3002</v>
      </c>
      <c r="E5971" s="258" t="s">
        <v>4547</v>
      </c>
      <c r="F5971" s="135"/>
    </row>
    <row r="5972" spans="1:6" s="7" customFormat="1" ht="18" customHeight="1" x14ac:dyDescent="0.25">
      <c r="A5972" s="286" t="s">
        <v>3330</v>
      </c>
      <c r="B5972" s="255" t="s">
        <v>6254</v>
      </c>
      <c r="C5972" s="263" t="s">
        <v>1331</v>
      </c>
      <c r="D5972" s="263" t="s">
        <v>597</v>
      </c>
      <c r="E5972" s="251" t="s">
        <v>4548</v>
      </c>
      <c r="F5972" s="135"/>
    </row>
    <row r="5973" spans="1:6" s="7" customFormat="1" ht="18" customHeight="1" x14ac:dyDescent="0.25">
      <c r="A5973" s="286" t="s">
        <v>3330</v>
      </c>
      <c r="B5973" s="255" t="s">
        <v>6254</v>
      </c>
      <c r="C5973" s="263" t="s">
        <v>1331</v>
      </c>
      <c r="D5973" s="263" t="s">
        <v>2997</v>
      </c>
      <c r="E5973" s="251" t="s">
        <v>4549</v>
      </c>
      <c r="F5973" s="135"/>
    </row>
    <row r="5974" spans="1:6" s="7" customFormat="1" ht="18" customHeight="1" x14ac:dyDescent="0.25">
      <c r="A5974" s="286" t="s">
        <v>3330</v>
      </c>
      <c r="B5974" s="255" t="s">
        <v>6254</v>
      </c>
      <c r="C5974" s="263" t="s">
        <v>1331</v>
      </c>
      <c r="D5974" s="263" t="s">
        <v>3905</v>
      </c>
      <c r="E5974" s="251" t="s">
        <v>4550</v>
      </c>
      <c r="F5974" s="135"/>
    </row>
    <row r="5975" spans="1:6" s="7" customFormat="1" ht="18" customHeight="1" x14ac:dyDescent="0.25">
      <c r="A5975" s="286" t="s">
        <v>3330</v>
      </c>
      <c r="B5975" s="255" t="s">
        <v>6254</v>
      </c>
      <c r="C5975" s="263" t="s">
        <v>1331</v>
      </c>
      <c r="D5975" s="263" t="s">
        <v>2117</v>
      </c>
      <c r="E5975" s="251" t="s">
        <v>6444</v>
      </c>
      <c r="F5975" s="135"/>
    </row>
    <row r="5976" spans="1:6" s="7" customFormat="1" ht="18" customHeight="1" x14ac:dyDescent="0.25">
      <c r="A5976" s="286" t="s">
        <v>3330</v>
      </c>
      <c r="B5976" s="255" t="s">
        <v>6254</v>
      </c>
      <c r="C5976" s="263" t="s">
        <v>1331</v>
      </c>
      <c r="D5976" s="263" t="s">
        <v>2119</v>
      </c>
      <c r="E5976" s="251" t="s">
        <v>6445</v>
      </c>
      <c r="F5976" s="135"/>
    </row>
    <row r="5977" spans="1:6" s="7" customFormat="1" ht="18" customHeight="1" x14ac:dyDescent="0.25">
      <c r="A5977" s="284" t="s">
        <v>3330</v>
      </c>
      <c r="B5977" s="257" t="s">
        <v>6254</v>
      </c>
      <c r="C5977" s="257" t="s">
        <v>1331</v>
      </c>
      <c r="D5977" s="257" t="s">
        <v>7388</v>
      </c>
      <c r="E5977" s="258" t="s">
        <v>6446</v>
      </c>
      <c r="F5977" s="135"/>
    </row>
    <row r="5978" spans="1:6" s="7" customFormat="1" ht="18" customHeight="1" x14ac:dyDescent="0.25">
      <c r="A5978" s="286" t="s">
        <v>3330</v>
      </c>
      <c r="B5978" s="255" t="s">
        <v>6254</v>
      </c>
      <c r="C5978" s="263" t="s">
        <v>1331</v>
      </c>
      <c r="D5978" s="263" t="s">
        <v>6519</v>
      </c>
      <c r="E5978" s="251" t="s">
        <v>6447</v>
      </c>
      <c r="F5978" s="135"/>
    </row>
    <row r="5979" spans="1:6" s="7" customFormat="1" ht="18" customHeight="1" x14ac:dyDescent="0.25">
      <c r="A5979" s="286" t="s">
        <v>3330</v>
      </c>
      <c r="B5979" s="255" t="s">
        <v>6254</v>
      </c>
      <c r="C5979" s="263" t="s">
        <v>1331</v>
      </c>
      <c r="D5979" s="263" t="s">
        <v>6521</v>
      </c>
      <c r="E5979" s="251" t="s">
        <v>6448</v>
      </c>
      <c r="F5979" s="135"/>
    </row>
    <row r="5980" spans="1:6" s="7" customFormat="1" ht="18" customHeight="1" x14ac:dyDescent="0.25">
      <c r="A5980" s="286" t="s">
        <v>3330</v>
      </c>
      <c r="B5980" s="255" t="s">
        <v>6254</v>
      </c>
      <c r="C5980" s="263" t="s">
        <v>1331</v>
      </c>
      <c r="D5980" s="263" t="s">
        <v>5653</v>
      </c>
      <c r="E5980" s="251" t="s">
        <v>6449</v>
      </c>
      <c r="F5980" s="135"/>
    </row>
    <row r="5981" spans="1:6" s="7" customFormat="1" ht="18" customHeight="1" x14ac:dyDescent="0.25">
      <c r="A5981" s="286" t="s">
        <v>3330</v>
      </c>
      <c r="B5981" s="255" t="s">
        <v>6254</v>
      </c>
      <c r="C5981" s="263" t="s">
        <v>1331</v>
      </c>
      <c r="D5981" s="263" t="s">
        <v>4783</v>
      </c>
      <c r="E5981" s="251" t="s">
        <v>6450</v>
      </c>
      <c r="F5981" s="135"/>
    </row>
    <row r="5982" spans="1:6" s="7" customFormat="1" ht="18" customHeight="1" x14ac:dyDescent="0.25">
      <c r="A5982" s="286" t="s">
        <v>3330</v>
      </c>
      <c r="B5982" s="255" t="s">
        <v>6254</v>
      </c>
      <c r="C5982" s="263" t="s">
        <v>1331</v>
      </c>
      <c r="D5982" s="263" t="s">
        <v>1218</v>
      </c>
      <c r="E5982" s="251" t="s">
        <v>6451</v>
      </c>
      <c r="F5982" s="135"/>
    </row>
    <row r="5983" spans="1:6" s="7" customFormat="1" ht="18" customHeight="1" x14ac:dyDescent="0.25">
      <c r="A5983" s="267" t="s">
        <v>3330</v>
      </c>
      <c r="B5983" s="253" t="s">
        <v>6254</v>
      </c>
      <c r="C5983" s="253">
        <v>9</v>
      </c>
      <c r="D5983" s="253" t="s">
        <v>9563</v>
      </c>
      <c r="E5983" s="254" t="s">
        <v>6452</v>
      </c>
      <c r="F5983" s="135"/>
    </row>
    <row r="5984" spans="1:6" s="7" customFormat="1" ht="18" customHeight="1" x14ac:dyDescent="0.25">
      <c r="A5984" s="269" t="s">
        <v>3330</v>
      </c>
      <c r="B5984" s="257" t="s">
        <v>6254</v>
      </c>
      <c r="C5984" s="257" t="s">
        <v>787</v>
      </c>
      <c r="D5984" s="257" t="s">
        <v>3002</v>
      </c>
      <c r="E5984" s="258" t="s">
        <v>2259</v>
      </c>
      <c r="F5984" s="135"/>
    </row>
    <row r="5985" spans="1:6" s="7" customFormat="1" ht="18" customHeight="1" x14ac:dyDescent="0.25">
      <c r="A5985" s="271" t="s">
        <v>3330</v>
      </c>
      <c r="B5985" s="255" t="s">
        <v>6254</v>
      </c>
      <c r="C5985" s="255">
        <v>9</v>
      </c>
      <c r="D5985" s="255" t="s">
        <v>597</v>
      </c>
      <c r="E5985" s="251" t="s">
        <v>4045</v>
      </c>
      <c r="F5985" s="135"/>
    </row>
    <row r="5986" spans="1:6" s="7" customFormat="1" ht="18" customHeight="1" x14ac:dyDescent="0.25">
      <c r="A5986" s="271" t="s">
        <v>3330</v>
      </c>
      <c r="B5986" s="255" t="s">
        <v>6254</v>
      </c>
      <c r="C5986" s="255">
        <v>9</v>
      </c>
      <c r="D5986" s="255" t="s">
        <v>2997</v>
      </c>
      <c r="E5986" s="251" t="s">
        <v>4379</v>
      </c>
      <c r="F5986" s="135"/>
    </row>
    <row r="5987" spans="1:6" s="7" customFormat="1" ht="18" customHeight="1" x14ac:dyDescent="0.25">
      <c r="A5987" s="271" t="s">
        <v>3330</v>
      </c>
      <c r="B5987" s="255" t="s">
        <v>6254</v>
      </c>
      <c r="C5987" s="255">
        <v>9</v>
      </c>
      <c r="D5987" s="255" t="s">
        <v>3905</v>
      </c>
      <c r="E5987" s="251" t="s">
        <v>5252</v>
      </c>
      <c r="F5987" s="135"/>
    </row>
    <row r="5988" spans="1:6" s="7" customFormat="1" ht="18" customHeight="1" x14ac:dyDescent="0.25">
      <c r="A5988" s="271" t="s">
        <v>3330</v>
      </c>
      <c r="B5988" s="255" t="s">
        <v>6254</v>
      </c>
      <c r="C5988" s="255">
        <v>9</v>
      </c>
      <c r="D5988" s="255" t="s">
        <v>2117</v>
      </c>
      <c r="E5988" s="251" t="s">
        <v>5253</v>
      </c>
      <c r="F5988" s="135"/>
    </row>
    <row r="5989" spans="1:6" s="7" customFormat="1" ht="18" customHeight="1" x14ac:dyDescent="0.25">
      <c r="A5989" s="271" t="s">
        <v>3330</v>
      </c>
      <c r="B5989" s="255" t="s">
        <v>6254</v>
      </c>
      <c r="C5989" s="255">
        <v>9</v>
      </c>
      <c r="D5989" s="255" t="s">
        <v>2119</v>
      </c>
      <c r="E5989" s="251" t="s">
        <v>5533</v>
      </c>
      <c r="F5989" s="135"/>
    </row>
    <row r="5990" spans="1:6" s="7" customFormat="1" ht="18" customHeight="1" x14ac:dyDescent="0.25">
      <c r="A5990" s="269" t="s">
        <v>3330</v>
      </c>
      <c r="B5990" s="257" t="s">
        <v>6254</v>
      </c>
      <c r="C5990" s="257" t="s">
        <v>787</v>
      </c>
      <c r="D5990" s="257" t="s">
        <v>7388</v>
      </c>
      <c r="E5990" s="258" t="s">
        <v>5534</v>
      </c>
      <c r="F5990" s="135"/>
    </row>
    <row r="5991" spans="1:6" s="7" customFormat="1" ht="18" customHeight="1" x14ac:dyDescent="0.25">
      <c r="A5991" s="271" t="s">
        <v>3330</v>
      </c>
      <c r="B5991" s="255" t="s">
        <v>6254</v>
      </c>
      <c r="C5991" s="255">
        <v>9</v>
      </c>
      <c r="D5991" s="255" t="s">
        <v>6519</v>
      </c>
      <c r="E5991" s="251" t="s">
        <v>5535</v>
      </c>
      <c r="F5991" s="135"/>
    </row>
    <row r="5992" spans="1:6" s="7" customFormat="1" ht="18" customHeight="1" x14ac:dyDescent="0.25">
      <c r="A5992" s="271" t="s">
        <v>3330</v>
      </c>
      <c r="B5992" s="255" t="s">
        <v>6254</v>
      </c>
      <c r="C5992" s="255">
        <v>9</v>
      </c>
      <c r="D5992" s="255" t="s">
        <v>6521</v>
      </c>
      <c r="E5992" s="251" t="s">
        <v>5536</v>
      </c>
      <c r="F5992" s="135"/>
    </row>
    <row r="5993" spans="1:6" s="7" customFormat="1" ht="18" customHeight="1" x14ac:dyDescent="0.25">
      <c r="A5993" s="271" t="s">
        <v>3330</v>
      </c>
      <c r="B5993" s="255" t="s">
        <v>6254</v>
      </c>
      <c r="C5993" s="255">
        <v>9</v>
      </c>
      <c r="D5993" s="255" t="s">
        <v>5653</v>
      </c>
      <c r="E5993" s="251" t="s">
        <v>2419</v>
      </c>
      <c r="F5993" s="135"/>
    </row>
    <row r="5994" spans="1:6" s="7" customFormat="1" ht="18" customHeight="1" x14ac:dyDescent="0.25">
      <c r="A5994" s="271" t="s">
        <v>3330</v>
      </c>
      <c r="B5994" s="255" t="s">
        <v>6254</v>
      </c>
      <c r="C5994" s="255">
        <v>9</v>
      </c>
      <c r="D5994" s="255" t="s">
        <v>4783</v>
      </c>
      <c r="E5994" s="251" t="s">
        <v>4221</v>
      </c>
      <c r="F5994" s="135"/>
    </row>
    <row r="5995" spans="1:6" s="7" customFormat="1" ht="18" customHeight="1" thickBot="1" x14ac:dyDescent="0.3">
      <c r="A5995" s="288" t="s">
        <v>3330</v>
      </c>
      <c r="B5995" s="289" t="s">
        <v>6254</v>
      </c>
      <c r="C5995" s="289">
        <v>9</v>
      </c>
      <c r="D5995" s="289" t="s">
        <v>1218</v>
      </c>
      <c r="E5995" s="297" t="s">
        <v>5091</v>
      </c>
      <c r="F5995" s="135"/>
    </row>
    <row r="5996" spans="1:6" s="7" customFormat="1" ht="18" customHeight="1" x14ac:dyDescent="0.25">
      <c r="A5996" s="292" t="s">
        <v>6853</v>
      </c>
      <c r="B5996" s="293">
        <v>0</v>
      </c>
      <c r="C5996" s="293">
        <v>0</v>
      </c>
      <c r="D5996" s="293" t="s">
        <v>9563</v>
      </c>
      <c r="E5996" s="294" t="s">
        <v>6854</v>
      </c>
      <c r="F5996" s="135"/>
    </row>
    <row r="5997" spans="1:6" s="7" customFormat="1" ht="18" customHeight="1" x14ac:dyDescent="0.25">
      <c r="A5997" s="12" t="s">
        <v>6853</v>
      </c>
      <c r="B5997" s="13">
        <v>1</v>
      </c>
      <c r="C5997" s="13">
        <v>0</v>
      </c>
      <c r="D5997" s="13" t="s">
        <v>9563</v>
      </c>
      <c r="E5997" s="140" t="s">
        <v>6856</v>
      </c>
      <c r="F5997" s="135"/>
    </row>
    <row r="5998" spans="1:6" s="7" customFormat="1" ht="18" customHeight="1" x14ac:dyDescent="0.25">
      <c r="A5998" s="14" t="s">
        <v>6853</v>
      </c>
      <c r="B5998" s="15">
        <v>1</v>
      </c>
      <c r="C5998" s="15">
        <v>1</v>
      </c>
      <c r="D5998" s="15" t="s">
        <v>9563</v>
      </c>
      <c r="E5998" s="120" t="s">
        <v>6857</v>
      </c>
      <c r="F5998" s="135"/>
    </row>
    <row r="5999" spans="1:6" s="7" customFormat="1" ht="18" customHeight="1" x14ac:dyDescent="0.25">
      <c r="A5999" s="22" t="s">
        <v>6853</v>
      </c>
      <c r="B5999" s="23" t="s">
        <v>598</v>
      </c>
      <c r="C5999" s="23" t="s">
        <v>598</v>
      </c>
      <c r="D5999" s="23" t="s">
        <v>3002</v>
      </c>
      <c r="E5999" s="146" t="s">
        <v>6858</v>
      </c>
      <c r="F5999" s="135"/>
    </row>
    <row r="6000" spans="1:6" s="7" customFormat="1" ht="18" customHeight="1" x14ac:dyDescent="0.25">
      <c r="A6000" s="16" t="s">
        <v>6853</v>
      </c>
      <c r="B6000" s="17">
        <v>1</v>
      </c>
      <c r="C6000" s="17">
        <v>1</v>
      </c>
      <c r="D6000" s="17" t="s">
        <v>597</v>
      </c>
      <c r="E6000" s="141" t="s">
        <v>6859</v>
      </c>
      <c r="F6000" s="135"/>
    </row>
    <row r="6001" spans="1:6" s="7" customFormat="1" ht="18" customHeight="1" x14ac:dyDescent="0.25">
      <c r="A6001" s="16" t="s">
        <v>6853</v>
      </c>
      <c r="B6001" s="17">
        <v>1</v>
      </c>
      <c r="C6001" s="17">
        <v>1</v>
      </c>
      <c r="D6001" s="17" t="s">
        <v>2997</v>
      </c>
      <c r="E6001" s="141" t="s">
        <v>5968</v>
      </c>
      <c r="F6001" s="135"/>
    </row>
    <row r="6002" spans="1:6" s="7" customFormat="1" ht="18" customHeight="1" x14ac:dyDescent="0.25">
      <c r="A6002" s="16" t="s">
        <v>6853</v>
      </c>
      <c r="B6002" s="17">
        <v>1</v>
      </c>
      <c r="C6002" s="17">
        <v>1</v>
      </c>
      <c r="D6002" s="17" t="s">
        <v>3905</v>
      </c>
      <c r="E6002" s="141" t="s">
        <v>5969</v>
      </c>
      <c r="F6002" s="135"/>
    </row>
    <row r="6003" spans="1:6" s="7" customFormat="1" ht="18" customHeight="1" x14ac:dyDescent="0.25">
      <c r="A6003" s="16" t="s">
        <v>6853</v>
      </c>
      <c r="B6003" s="17">
        <v>1</v>
      </c>
      <c r="C6003" s="17">
        <v>1</v>
      </c>
      <c r="D6003" s="17" t="s">
        <v>2117</v>
      </c>
      <c r="E6003" s="141" t="s">
        <v>5970</v>
      </c>
      <c r="F6003" s="135"/>
    </row>
    <row r="6004" spans="1:6" s="7" customFormat="1" ht="18" customHeight="1" x14ac:dyDescent="0.25">
      <c r="A6004" s="16" t="s">
        <v>6853</v>
      </c>
      <c r="B6004" s="17">
        <v>1</v>
      </c>
      <c r="C6004" s="17">
        <v>1</v>
      </c>
      <c r="D6004" s="17" t="s">
        <v>2119</v>
      </c>
      <c r="E6004" s="141" t="s">
        <v>5971</v>
      </c>
      <c r="F6004" s="135"/>
    </row>
    <row r="6005" spans="1:6" s="7" customFormat="1" ht="18" customHeight="1" x14ac:dyDescent="0.25">
      <c r="A6005" s="22" t="s">
        <v>6853</v>
      </c>
      <c r="B6005" s="23" t="s">
        <v>598</v>
      </c>
      <c r="C6005" s="23" t="s">
        <v>598</v>
      </c>
      <c r="D6005" s="23" t="s">
        <v>7388</v>
      </c>
      <c r="E6005" s="146" t="s">
        <v>7781</v>
      </c>
      <c r="F6005" s="135"/>
    </row>
    <row r="6006" spans="1:6" s="7" customFormat="1" ht="18" customHeight="1" x14ac:dyDescent="0.25">
      <c r="A6006" s="16" t="s">
        <v>6853</v>
      </c>
      <c r="B6006" s="17">
        <v>1</v>
      </c>
      <c r="C6006" s="17">
        <v>1</v>
      </c>
      <c r="D6006" s="17" t="s">
        <v>6519</v>
      </c>
      <c r="E6006" s="141" t="s">
        <v>9697</v>
      </c>
      <c r="F6006" s="135"/>
    </row>
    <row r="6007" spans="1:6" s="7" customFormat="1" ht="18" customHeight="1" x14ac:dyDescent="0.25">
      <c r="A6007" s="16" t="s">
        <v>6853</v>
      </c>
      <c r="B6007" s="17">
        <v>1</v>
      </c>
      <c r="C6007" s="17">
        <v>1</v>
      </c>
      <c r="D6007" s="17" t="s">
        <v>6521</v>
      </c>
      <c r="E6007" s="141" t="s">
        <v>9698</v>
      </c>
      <c r="F6007" s="135"/>
    </row>
    <row r="6008" spans="1:6" s="7" customFormat="1" ht="18" customHeight="1" x14ac:dyDescent="0.25">
      <c r="A6008" s="16" t="s">
        <v>6853</v>
      </c>
      <c r="B6008" s="17">
        <v>1</v>
      </c>
      <c r="C6008" s="17">
        <v>1</v>
      </c>
      <c r="D6008" s="17" t="s">
        <v>5653</v>
      </c>
      <c r="E6008" s="141" t="s">
        <v>699</v>
      </c>
      <c r="F6008" s="135"/>
    </row>
    <row r="6009" spans="1:6" s="7" customFormat="1" ht="18" customHeight="1" x14ac:dyDescent="0.25">
      <c r="A6009" s="16" t="s">
        <v>6853</v>
      </c>
      <c r="B6009" s="17">
        <v>1</v>
      </c>
      <c r="C6009" s="17">
        <v>1</v>
      </c>
      <c r="D6009" s="17" t="s">
        <v>4783</v>
      </c>
      <c r="E6009" s="141" t="s">
        <v>700</v>
      </c>
      <c r="F6009" s="135"/>
    </row>
    <row r="6010" spans="1:6" s="7" customFormat="1" ht="18" customHeight="1" x14ac:dyDescent="0.25">
      <c r="A6010" s="16" t="s">
        <v>6853</v>
      </c>
      <c r="B6010" s="17">
        <v>1</v>
      </c>
      <c r="C6010" s="17">
        <v>1</v>
      </c>
      <c r="D6010" s="17" t="s">
        <v>1218</v>
      </c>
      <c r="E6010" s="141" t="s">
        <v>3655</v>
      </c>
      <c r="F6010" s="135"/>
    </row>
    <row r="6011" spans="1:6" s="7" customFormat="1" ht="18" customHeight="1" x14ac:dyDescent="0.25">
      <c r="A6011" s="14" t="s">
        <v>6853</v>
      </c>
      <c r="B6011" s="15">
        <v>1</v>
      </c>
      <c r="C6011" s="15">
        <v>2</v>
      </c>
      <c r="D6011" s="15" t="s">
        <v>9563</v>
      </c>
      <c r="E6011" s="120" t="s">
        <v>3656</v>
      </c>
      <c r="F6011" s="135"/>
    </row>
    <row r="6012" spans="1:6" s="7" customFormat="1" ht="18" customHeight="1" x14ac:dyDescent="0.25">
      <c r="A6012" s="22" t="s">
        <v>6853</v>
      </c>
      <c r="B6012" s="23" t="s">
        <v>598</v>
      </c>
      <c r="C6012" s="23" t="s">
        <v>5218</v>
      </c>
      <c r="D6012" s="23" t="s">
        <v>3002</v>
      </c>
      <c r="E6012" s="146" t="s">
        <v>3657</v>
      </c>
      <c r="F6012" s="135"/>
    </row>
    <row r="6013" spans="1:6" s="7" customFormat="1" ht="18" customHeight="1" x14ac:dyDescent="0.25">
      <c r="A6013" s="16" t="s">
        <v>6853</v>
      </c>
      <c r="B6013" s="17">
        <v>1</v>
      </c>
      <c r="C6013" s="17">
        <v>2</v>
      </c>
      <c r="D6013" s="17" t="s">
        <v>597</v>
      </c>
      <c r="E6013" s="141" t="s">
        <v>3658</v>
      </c>
      <c r="F6013" s="135"/>
    </row>
    <row r="6014" spans="1:6" s="7" customFormat="1" ht="18" customHeight="1" x14ac:dyDescent="0.25">
      <c r="A6014" s="16" t="s">
        <v>6853</v>
      </c>
      <c r="B6014" s="17">
        <v>1</v>
      </c>
      <c r="C6014" s="17">
        <v>2</v>
      </c>
      <c r="D6014" s="17" t="s">
        <v>2997</v>
      </c>
      <c r="E6014" s="141" t="s">
        <v>3659</v>
      </c>
      <c r="F6014" s="135"/>
    </row>
    <row r="6015" spans="1:6" s="7" customFormat="1" ht="18" customHeight="1" x14ac:dyDescent="0.25">
      <c r="A6015" s="16" t="s">
        <v>6853</v>
      </c>
      <c r="B6015" s="17">
        <v>1</v>
      </c>
      <c r="C6015" s="17">
        <v>2</v>
      </c>
      <c r="D6015" s="17" t="s">
        <v>3905</v>
      </c>
      <c r="E6015" s="141" t="s">
        <v>3660</v>
      </c>
      <c r="F6015" s="135"/>
    </row>
    <row r="6016" spans="1:6" s="7" customFormat="1" ht="18" customHeight="1" x14ac:dyDescent="0.25">
      <c r="A6016" s="16" t="s">
        <v>6853</v>
      </c>
      <c r="B6016" s="17">
        <v>1</v>
      </c>
      <c r="C6016" s="17">
        <v>2</v>
      </c>
      <c r="D6016" s="17" t="s">
        <v>2117</v>
      </c>
      <c r="E6016" s="141" t="s">
        <v>4982</v>
      </c>
      <c r="F6016" s="135"/>
    </row>
    <row r="6017" spans="1:6" s="7" customFormat="1" ht="18" customHeight="1" x14ac:dyDescent="0.25">
      <c r="A6017" s="16" t="s">
        <v>6853</v>
      </c>
      <c r="B6017" s="17">
        <v>1</v>
      </c>
      <c r="C6017" s="17">
        <v>2</v>
      </c>
      <c r="D6017" s="17" t="s">
        <v>2119</v>
      </c>
      <c r="E6017" s="141" t="s">
        <v>4983</v>
      </c>
      <c r="F6017" s="135"/>
    </row>
    <row r="6018" spans="1:6" s="7" customFormat="1" ht="18" customHeight="1" x14ac:dyDescent="0.25">
      <c r="A6018" s="22" t="s">
        <v>6853</v>
      </c>
      <c r="B6018" s="23" t="s">
        <v>598</v>
      </c>
      <c r="C6018" s="23" t="s">
        <v>5218</v>
      </c>
      <c r="D6018" s="23" t="s">
        <v>7388</v>
      </c>
      <c r="E6018" s="146" t="s">
        <v>3418</v>
      </c>
      <c r="F6018" s="135"/>
    </row>
    <row r="6019" spans="1:6" s="7" customFormat="1" ht="18" customHeight="1" x14ac:dyDescent="0.25">
      <c r="A6019" s="16" t="s">
        <v>6853</v>
      </c>
      <c r="B6019" s="17">
        <v>1</v>
      </c>
      <c r="C6019" s="17">
        <v>2</v>
      </c>
      <c r="D6019" s="17" t="s">
        <v>6519</v>
      </c>
      <c r="E6019" s="141" t="s">
        <v>3419</v>
      </c>
      <c r="F6019" s="135"/>
    </row>
    <row r="6020" spans="1:6" s="7" customFormat="1" ht="18" customHeight="1" x14ac:dyDescent="0.25">
      <c r="A6020" s="16" t="s">
        <v>6853</v>
      </c>
      <c r="B6020" s="17">
        <v>1</v>
      </c>
      <c r="C6020" s="17">
        <v>2</v>
      </c>
      <c r="D6020" s="17" t="s">
        <v>6521</v>
      </c>
      <c r="E6020" s="141" t="s">
        <v>4320</v>
      </c>
      <c r="F6020" s="135"/>
    </row>
    <row r="6021" spans="1:6" s="7" customFormat="1" ht="18" customHeight="1" x14ac:dyDescent="0.25">
      <c r="A6021" s="16" t="s">
        <v>6853</v>
      </c>
      <c r="B6021" s="17">
        <v>1</v>
      </c>
      <c r="C6021" s="17">
        <v>2</v>
      </c>
      <c r="D6021" s="17" t="s">
        <v>5653</v>
      </c>
      <c r="E6021" s="141" t="s">
        <v>5188</v>
      </c>
      <c r="F6021" s="135"/>
    </row>
    <row r="6022" spans="1:6" s="7" customFormat="1" ht="18" customHeight="1" x14ac:dyDescent="0.25">
      <c r="A6022" s="16" t="s">
        <v>6853</v>
      </c>
      <c r="B6022" s="17">
        <v>1</v>
      </c>
      <c r="C6022" s="17">
        <v>2</v>
      </c>
      <c r="D6022" s="17" t="s">
        <v>4783</v>
      </c>
      <c r="E6022" s="141" t="s">
        <v>5189</v>
      </c>
      <c r="F6022" s="135"/>
    </row>
    <row r="6023" spans="1:6" s="7" customFormat="1" ht="18" customHeight="1" x14ac:dyDescent="0.25">
      <c r="A6023" s="16" t="s">
        <v>6853</v>
      </c>
      <c r="B6023" s="17">
        <v>1</v>
      </c>
      <c r="C6023" s="17">
        <v>2</v>
      </c>
      <c r="D6023" s="17" t="s">
        <v>1218</v>
      </c>
      <c r="E6023" s="141" t="s">
        <v>6933</v>
      </c>
      <c r="F6023" s="135"/>
    </row>
    <row r="6024" spans="1:6" s="7" customFormat="1" ht="18" customHeight="1" x14ac:dyDescent="0.25">
      <c r="A6024" s="14" t="s">
        <v>6853</v>
      </c>
      <c r="B6024" s="15">
        <v>1</v>
      </c>
      <c r="C6024" s="15">
        <v>3</v>
      </c>
      <c r="D6024" s="15" t="s">
        <v>9563</v>
      </c>
      <c r="E6024" s="120" t="s">
        <v>6934</v>
      </c>
      <c r="F6024" s="135"/>
    </row>
    <row r="6025" spans="1:6" s="7" customFormat="1" ht="18" customHeight="1" x14ac:dyDescent="0.25">
      <c r="A6025" s="22" t="s">
        <v>6853</v>
      </c>
      <c r="B6025" s="23" t="s">
        <v>598</v>
      </c>
      <c r="C6025" s="23" t="s">
        <v>8694</v>
      </c>
      <c r="D6025" s="23" t="s">
        <v>3002</v>
      </c>
      <c r="E6025" s="146" t="s">
        <v>7814</v>
      </c>
      <c r="F6025" s="135"/>
    </row>
    <row r="6026" spans="1:6" s="7" customFormat="1" ht="18" customHeight="1" x14ac:dyDescent="0.25">
      <c r="A6026" s="16" t="s">
        <v>6853</v>
      </c>
      <c r="B6026" s="17">
        <v>1</v>
      </c>
      <c r="C6026" s="17">
        <v>3</v>
      </c>
      <c r="D6026" s="17" t="s">
        <v>597</v>
      </c>
      <c r="E6026" s="141" t="s">
        <v>7815</v>
      </c>
      <c r="F6026" s="135"/>
    </row>
    <row r="6027" spans="1:6" s="7" customFormat="1" ht="18" customHeight="1" x14ac:dyDescent="0.25">
      <c r="A6027" s="16" t="s">
        <v>6853</v>
      </c>
      <c r="B6027" s="17">
        <v>1</v>
      </c>
      <c r="C6027" s="17">
        <v>3</v>
      </c>
      <c r="D6027" s="17" t="s">
        <v>2997</v>
      </c>
      <c r="E6027" s="141" t="s">
        <v>7816</v>
      </c>
      <c r="F6027" s="135"/>
    </row>
    <row r="6028" spans="1:6" s="7" customFormat="1" ht="18" customHeight="1" x14ac:dyDescent="0.25">
      <c r="A6028" s="16" t="s">
        <v>6853</v>
      </c>
      <c r="B6028" s="17">
        <v>1</v>
      </c>
      <c r="C6028" s="17">
        <v>3</v>
      </c>
      <c r="D6028" s="17" t="s">
        <v>3905</v>
      </c>
      <c r="E6028" s="141" t="s">
        <v>7817</v>
      </c>
      <c r="F6028" s="135"/>
    </row>
    <row r="6029" spans="1:6" s="7" customFormat="1" ht="18" customHeight="1" x14ac:dyDescent="0.25">
      <c r="A6029" s="16" t="s">
        <v>6853</v>
      </c>
      <c r="B6029" s="17">
        <v>1</v>
      </c>
      <c r="C6029" s="17">
        <v>3</v>
      </c>
      <c r="D6029" s="17" t="s">
        <v>2117</v>
      </c>
      <c r="E6029" s="141" t="s">
        <v>7818</v>
      </c>
      <c r="F6029" s="135"/>
    </row>
    <row r="6030" spans="1:6" s="7" customFormat="1" ht="18" customHeight="1" x14ac:dyDescent="0.25">
      <c r="A6030" s="16" t="s">
        <v>6853</v>
      </c>
      <c r="B6030" s="17">
        <v>1</v>
      </c>
      <c r="C6030" s="17">
        <v>3</v>
      </c>
      <c r="D6030" s="17" t="s">
        <v>2119</v>
      </c>
      <c r="E6030" s="141" t="s">
        <v>3661</v>
      </c>
      <c r="F6030" s="135"/>
    </row>
    <row r="6031" spans="1:6" s="7" customFormat="1" ht="18" customHeight="1" x14ac:dyDescent="0.25">
      <c r="A6031" s="22" t="s">
        <v>6853</v>
      </c>
      <c r="B6031" s="23" t="s">
        <v>598</v>
      </c>
      <c r="C6031" s="23" t="s">
        <v>8694</v>
      </c>
      <c r="D6031" s="23" t="s">
        <v>7388</v>
      </c>
      <c r="E6031" s="146" t="s">
        <v>3662</v>
      </c>
      <c r="F6031" s="135"/>
    </row>
    <row r="6032" spans="1:6" s="7" customFormat="1" ht="18" customHeight="1" x14ac:dyDescent="0.25">
      <c r="A6032" s="16" t="s">
        <v>6853</v>
      </c>
      <c r="B6032" s="17">
        <v>1</v>
      </c>
      <c r="C6032" s="17">
        <v>3</v>
      </c>
      <c r="D6032" s="17" t="s">
        <v>6519</v>
      </c>
      <c r="E6032" s="141" t="s">
        <v>3663</v>
      </c>
      <c r="F6032" s="135"/>
    </row>
    <row r="6033" spans="1:6" s="7" customFormat="1" ht="18" customHeight="1" x14ac:dyDescent="0.25">
      <c r="A6033" s="16" t="s">
        <v>6853</v>
      </c>
      <c r="B6033" s="17">
        <v>1</v>
      </c>
      <c r="C6033" s="17">
        <v>3</v>
      </c>
      <c r="D6033" s="17" t="s">
        <v>6521</v>
      </c>
      <c r="E6033" s="141" t="s">
        <v>3664</v>
      </c>
      <c r="F6033" s="135"/>
    </row>
    <row r="6034" spans="1:6" s="7" customFormat="1" ht="18" customHeight="1" x14ac:dyDescent="0.25">
      <c r="A6034" s="16" t="s">
        <v>6853</v>
      </c>
      <c r="B6034" s="17">
        <v>1</v>
      </c>
      <c r="C6034" s="17">
        <v>3</v>
      </c>
      <c r="D6034" s="17" t="s">
        <v>5653</v>
      </c>
      <c r="E6034" s="141" t="s">
        <v>2827</v>
      </c>
      <c r="F6034" s="135"/>
    </row>
    <row r="6035" spans="1:6" s="7" customFormat="1" ht="18" customHeight="1" x14ac:dyDescent="0.25">
      <c r="A6035" s="16" t="s">
        <v>6853</v>
      </c>
      <c r="B6035" s="17">
        <v>1</v>
      </c>
      <c r="C6035" s="17">
        <v>3</v>
      </c>
      <c r="D6035" s="17" t="s">
        <v>4783</v>
      </c>
      <c r="E6035" s="141" t="s">
        <v>4645</v>
      </c>
      <c r="F6035" s="135"/>
    </row>
    <row r="6036" spans="1:6" s="7" customFormat="1" ht="18" customHeight="1" x14ac:dyDescent="0.25">
      <c r="A6036" s="16" t="s">
        <v>6853</v>
      </c>
      <c r="B6036" s="17">
        <v>1</v>
      </c>
      <c r="C6036" s="17">
        <v>3</v>
      </c>
      <c r="D6036" s="17" t="s">
        <v>1218</v>
      </c>
      <c r="E6036" s="141" t="s">
        <v>4646</v>
      </c>
      <c r="F6036" s="135"/>
    </row>
    <row r="6037" spans="1:6" s="7" customFormat="1" ht="18" customHeight="1" x14ac:dyDescent="0.25">
      <c r="A6037" s="12" t="s">
        <v>6853</v>
      </c>
      <c r="B6037" s="13">
        <v>2</v>
      </c>
      <c r="C6037" s="13">
        <v>0</v>
      </c>
      <c r="D6037" s="13" t="s">
        <v>9563</v>
      </c>
      <c r="E6037" s="140" t="s">
        <v>5499</v>
      </c>
      <c r="F6037" s="135"/>
    </row>
    <row r="6038" spans="1:6" s="7" customFormat="1" ht="18" customHeight="1" x14ac:dyDescent="0.25">
      <c r="A6038" s="14" t="s">
        <v>6853</v>
      </c>
      <c r="B6038" s="15">
        <v>2</v>
      </c>
      <c r="C6038" s="15">
        <v>1</v>
      </c>
      <c r="D6038" s="15" t="s">
        <v>9563</v>
      </c>
      <c r="E6038" s="120" t="s">
        <v>5500</v>
      </c>
      <c r="F6038" s="135"/>
    </row>
    <row r="6039" spans="1:6" s="7" customFormat="1" ht="18" customHeight="1" x14ac:dyDescent="0.25">
      <c r="A6039" s="22" t="s">
        <v>6853</v>
      </c>
      <c r="B6039" s="23" t="s">
        <v>5218</v>
      </c>
      <c r="C6039" s="23" t="s">
        <v>598</v>
      </c>
      <c r="D6039" s="23" t="s">
        <v>3002</v>
      </c>
      <c r="E6039" s="146" t="s">
        <v>5501</v>
      </c>
      <c r="F6039" s="135"/>
    </row>
    <row r="6040" spans="1:6" s="7" customFormat="1" ht="18" customHeight="1" x14ac:dyDescent="0.25">
      <c r="A6040" s="16" t="s">
        <v>6853</v>
      </c>
      <c r="B6040" s="17">
        <v>2</v>
      </c>
      <c r="C6040" s="17">
        <v>1</v>
      </c>
      <c r="D6040" s="17" t="s">
        <v>597</v>
      </c>
      <c r="E6040" s="141" t="s">
        <v>6375</v>
      </c>
      <c r="F6040" s="135"/>
    </row>
    <row r="6041" spans="1:6" s="7" customFormat="1" ht="18" customHeight="1" x14ac:dyDescent="0.25">
      <c r="A6041" s="16" t="s">
        <v>6853</v>
      </c>
      <c r="B6041" s="17">
        <v>2</v>
      </c>
      <c r="C6041" s="17">
        <v>1</v>
      </c>
      <c r="D6041" s="17" t="s">
        <v>2997</v>
      </c>
      <c r="E6041" s="141" t="s">
        <v>2707</v>
      </c>
      <c r="F6041" s="135"/>
    </row>
    <row r="6042" spans="1:6" s="7" customFormat="1" ht="18" customHeight="1" x14ac:dyDescent="0.25">
      <c r="A6042" s="16" t="s">
        <v>6853</v>
      </c>
      <c r="B6042" s="17">
        <v>2</v>
      </c>
      <c r="C6042" s="17">
        <v>1</v>
      </c>
      <c r="D6042" s="17" t="s">
        <v>3905</v>
      </c>
      <c r="E6042" s="141" t="s">
        <v>2708</v>
      </c>
      <c r="F6042" s="135"/>
    </row>
    <row r="6043" spans="1:6" s="7" customFormat="1" ht="18" customHeight="1" x14ac:dyDescent="0.25">
      <c r="A6043" s="16" t="s">
        <v>6853</v>
      </c>
      <c r="B6043" s="17">
        <v>2</v>
      </c>
      <c r="C6043" s="17">
        <v>1</v>
      </c>
      <c r="D6043" s="17" t="s">
        <v>2117</v>
      </c>
      <c r="E6043" s="141" t="s">
        <v>1829</v>
      </c>
      <c r="F6043" s="135"/>
    </row>
    <row r="6044" spans="1:6" s="7" customFormat="1" ht="18" customHeight="1" x14ac:dyDescent="0.25">
      <c r="A6044" s="16" t="s">
        <v>6853</v>
      </c>
      <c r="B6044" s="17">
        <v>2</v>
      </c>
      <c r="C6044" s="17">
        <v>1</v>
      </c>
      <c r="D6044" s="17" t="s">
        <v>2119</v>
      </c>
      <c r="E6044" s="141" t="s">
        <v>910</v>
      </c>
      <c r="F6044" s="135"/>
    </row>
    <row r="6045" spans="1:6" s="7" customFormat="1" ht="18" customHeight="1" x14ac:dyDescent="0.25">
      <c r="A6045" s="22" t="s">
        <v>6853</v>
      </c>
      <c r="B6045" s="23" t="s">
        <v>5218</v>
      </c>
      <c r="C6045" s="23" t="s">
        <v>598</v>
      </c>
      <c r="D6045" s="23" t="s">
        <v>7388</v>
      </c>
      <c r="E6045" s="146" t="s">
        <v>711</v>
      </c>
      <c r="F6045" s="135"/>
    </row>
    <row r="6046" spans="1:6" s="7" customFormat="1" ht="18" customHeight="1" x14ac:dyDescent="0.25">
      <c r="A6046" s="16" t="s">
        <v>6853</v>
      </c>
      <c r="B6046" s="17">
        <v>2</v>
      </c>
      <c r="C6046" s="17">
        <v>1</v>
      </c>
      <c r="D6046" s="17" t="s">
        <v>6519</v>
      </c>
      <c r="E6046" s="141" t="s">
        <v>1635</v>
      </c>
      <c r="F6046" s="135"/>
    </row>
    <row r="6047" spans="1:6" s="7" customFormat="1" ht="18" customHeight="1" x14ac:dyDescent="0.25">
      <c r="A6047" s="16" t="s">
        <v>6853</v>
      </c>
      <c r="B6047" s="17">
        <v>2</v>
      </c>
      <c r="C6047" s="17">
        <v>1</v>
      </c>
      <c r="D6047" s="17" t="s">
        <v>6521</v>
      </c>
      <c r="E6047" s="141" t="s">
        <v>909</v>
      </c>
      <c r="F6047" s="135"/>
    </row>
    <row r="6048" spans="1:6" s="7" customFormat="1" ht="18" customHeight="1" x14ac:dyDescent="0.25">
      <c r="A6048" s="16" t="s">
        <v>6853</v>
      </c>
      <c r="B6048" s="17">
        <v>2</v>
      </c>
      <c r="C6048" s="17">
        <v>1</v>
      </c>
      <c r="D6048" s="17" t="s">
        <v>5653</v>
      </c>
      <c r="E6048" s="141" t="s">
        <v>1632</v>
      </c>
      <c r="F6048" s="135"/>
    </row>
    <row r="6049" spans="1:6" s="7" customFormat="1" ht="18" customHeight="1" x14ac:dyDescent="0.25">
      <c r="A6049" s="16" t="s">
        <v>6853</v>
      </c>
      <c r="B6049" s="17">
        <v>2</v>
      </c>
      <c r="C6049" s="17">
        <v>1</v>
      </c>
      <c r="D6049" s="17" t="s">
        <v>4783</v>
      </c>
      <c r="E6049" s="141" t="s">
        <v>2524</v>
      </c>
      <c r="F6049" s="135"/>
    </row>
    <row r="6050" spans="1:6" s="7" customFormat="1" ht="18" customHeight="1" x14ac:dyDescent="0.25">
      <c r="A6050" s="16" t="s">
        <v>6853</v>
      </c>
      <c r="B6050" s="17">
        <v>2</v>
      </c>
      <c r="C6050" s="17">
        <v>1</v>
      </c>
      <c r="D6050" s="17" t="s">
        <v>1218</v>
      </c>
      <c r="E6050" s="141" t="s">
        <v>2525</v>
      </c>
      <c r="F6050" s="135"/>
    </row>
    <row r="6051" spans="1:6" s="7" customFormat="1" ht="18" customHeight="1" x14ac:dyDescent="0.25">
      <c r="A6051" s="22" t="s">
        <v>6853</v>
      </c>
      <c r="B6051" s="23" t="s">
        <v>5218</v>
      </c>
      <c r="C6051" s="23" t="s">
        <v>598</v>
      </c>
      <c r="D6051" s="23" t="s">
        <v>1220</v>
      </c>
      <c r="E6051" s="146" t="s">
        <v>3606</v>
      </c>
      <c r="F6051" s="135"/>
    </row>
    <row r="6052" spans="1:6" s="7" customFormat="1" ht="18" customHeight="1" x14ac:dyDescent="0.25">
      <c r="A6052" s="16" t="s">
        <v>6853</v>
      </c>
      <c r="B6052" s="17">
        <v>2</v>
      </c>
      <c r="C6052" s="17">
        <v>1</v>
      </c>
      <c r="D6052" s="17" t="s">
        <v>3907</v>
      </c>
      <c r="E6052" s="141" t="s">
        <v>3607</v>
      </c>
      <c r="F6052" s="135"/>
    </row>
    <row r="6053" spans="1:6" s="7" customFormat="1" ht="18" customHeight="1" x14ac:dyDescent="0.25">
      <c r="A6053" s="16" t="s">
        <v>6853</v>
      </c>
      <c r="B6053" s="17">
        <v>2</v>
      </c>
      <c r="C6053" s="17">
        <v>1</v>
      </c>
      <c r="D6053" s="17" t="s">
        <v>3909</v>
      </c>
      <c r="E6053" s="141" t="s">
        <v>591</v>
      </c>
      <c r="F6053" s="135"/>
    </row>
    <row r="6054" spans="1:6" s="7" customFormat="1" ht="18" customHeight="1" x14ac:dyDescent="0.25">
      <c r="A6054" s="16" t="s">
        <v>6853</v>
      </c>
      <c r="B6054" s="17">
        <v>2</v>
      </c>
      <c r="C6054" s="17">
        <v>1</v>
      </c>
      <c r="D6054" s="17" t="s">
        <v>3911</v>
      </c>
      <c r="E6054" s="141" t="s">
        <v>6863</v>
      </c>
      <c r="F6054" s="135"/>
    </row>
    <row r="6055" spans="1:6" s="7" customFormat="1" ht="18" customHeight="1" x14ac:dyDescent="0.25">
      <c r="A6055" s="16" t="s">
        <v>6853</v>
      </c>
      <c r="B6055" s="17">
        <v>2</v>
      </c>
      <c r="C6055" s="17">
        <v>1</v>
      </c>
      <c r="D6055" s="17" t="s">
        <v>3913</v>
      </c>
      <c r="E6055" s="141" t="s">
        <v>6865</v>
      </c>
      <c r="F6055" s="135"/>
    </row>
    <row r="6056" spans="1:6" s="7" customFormat="1" ht="18" customHeight="1" x14ac:dyDescent="0.25">
      <c r="A6056" s="16" t="s">
        <v>6853</v>
      </c>
      <c r="B6056" s="17">
        <v>2</v>
      </c>
      <c r="C6056" s="17">
        <v>1</v>
      </c>
      <c r="D6056" s="17" t="s">
        <v>9833</v>
      </c>
      <c r="E6056" s="141" t="s">
        <v>6866</v>
      </c>
      <c r="F6056" s="135"/>
    </row>
    <row r="6057" spans="1:6" s="7" customFormat="1" ht="18" customHeight="1" x14ac:dyDescent="0.25">
      <c r="A6057" s="14" t="s">
        <v>6853</v>
      </c>
      <c r="B6057" s="15">
        <v>2</v>
      </c>
      <c r="C6057" s="15">
        <v>2</v>
      </c>
      <c r="D6057" s="15" t="s">
        <v>9563</v>
      </c>
      <c r="E6057" s="120" t="s">
        <v>6867</v>
      </c>
      <c r="F6057" s="135"/>
    </row>
    <row r="6058" spans="1:6" s="7" customFormat="1" ht="18" customHeight="1" x14ac:dyDescent="0.25">
      <c r="A6058" s="22" t="s">
        <v>6853</v>
      </c>
      <c r="B6058" s="23" t="s">
        <v>5218</v>
      </c>
      <c r="C6058" s="23" t="s">
        <v>5218</v>
      </c>
      <c r="D6058" s="23" t="s">
        <v>3002</v>
      </c>
      <c r="E6058" s="146" t="s">
        <v>1780</v>
      </c>
      <c r="F6058" s="135"/>
    </row>
    <row r="6059" spans="1:6" s="7" customFormat="1" ht="18" customHeight="1" x14ac:dyDescent="0.25">
      <c r="A6059" s="16" t="s">
        <v>6853</v>
      </c>
      <c r="B6059" s="17">
        <v>2</v>
      </c>
      <c r="C6059" s="17">
        <v>2</v>
      </c>
      <c r="D6059" s="17" t="s">
        <v>597</v>
      </c>
      <c r="E6059" s="141" t="s">
        <v>1977</v>
      </c>
      <c r="F6059" s="135"/>
    </row>
    <row r="6060" spans="1:6" s="7" customFormat="1" ht="18" customHeight="1" x14ac:dyDescent="0.25">
      <c r="A6060" s="16" t="s">
        <v>6853</v>
      </c>
      <c r="B6060" s="17">
        <v>2</v>
      </c>
      <c r="C6060" s="17">
        <v>2</v>
      </c>
      <c r="D6060" s="17" t="s">
        <v>2997</v>
      </c>
      <c r="E6060" s="141" t="s">
        <v>1978</v>
      </c>
      <c r="F6060" s="135"/>
    </row>
    <row r="6061" spans="1:6" s="7" customFormat="1" ht="18" customHeight="1" x14ac:dyDescent="0.25">
      <c r="A6061" s="16" t="s">
        <v>6853</v>
      </c>
      <c r="B6061" s="17">
        <v>2</v>
      </c>
      <c r="C6061" s="17">
        <v>2</v>
      </c>
      <c r="D6061" s="17" t="s">
        <v>3905</v>
      </c>
      <c r="E6061" s="141" t="s">
        <v>1971</v>
      </c>
      <c r="F6061" s="135"/>
    </row>
    <row r="6062" spans="1:6" s="7" customFormat="1" ht="18" customHeight="1" x14ac:dyDescent="0.25">
      <c r="A6062" s="16" t="s">
        <v>6853</v>
      </c>
      <c r="B6062" s="17">
        <v>2</v>
      </c>
      <c r="C6062" s="17">
        <v>2</v>
      </c>
      <c r="D6062" s="17" t="s">
        <v>2117</v>
      </c>
      <c r="E6062" s="141" t="s">
        <v>2863</v>
      </c>
      <c r="F6062" s="135"/>
    </row>
    <row r="6063" spans="1:6" s="7" customFormat="1" ht="18" customHeight="1" x14ac:dyDescent="0.25">
      <c r="A6063" s="16" t="s">
        <v>6853</v>
      </c>
      <c r="B6063" s="17">
        <v>2</v>
      </c>
      <c r="C6063" s="17">
        <v>2</v>
      </c>
      <c r="D6063" s="17" t="s">
        <v>2119</v>
      </c>
      <c r="E6063" s="141" t="s">
        <v>1986</v>
      </c>
      <c r="F6063" s="135"/>
    </row>
    <row r="6064" spans="1:6" s="7" customFormat="1" ht="18" customHeight="1" x14ac:dyDescent="0.25">
      <c r="A6064" s="22" t="s">
        <v>6853</v>
      </c>
      <c r="B6064" s="23" t="s">
        <v>5218</v>
      </c>
      <c r="C6064" s="23" t="s">
        <v>5218</v>
      </c>
      <c r="D6064" s="23" t="s">
        <v>7388</v>
      </c>
      <c r="E6064" s="146" t="s">
        <v>1086</v>
      </c>
      <c r="F6064" s="135"/>
    </row>
    <row r="6065" spans="1:6" s="7" customFormat="1" ht="18" customHeight="1" x14ac:dyDescent="0.25">
      <c r="A6065" s="16" t="s">
        <v>6853</v>
      </c>
      <c r="B6065" s="17">
        <v>2</v>
      </c>
      <c r="C6065" s="17">
        <v>2</v>
      </c>
      <c r="D6065" s="17" t="s">
        <v>6519</v>
      </c>
      <c r="E6065" s="141" t="s">
        <v>887</v>
      </c>
      <c r="F6065" s="135"/>
    </row>
    <row r="6066" spans="1:6" s="7" customFormat="1" ht="18" customHeight="1" x14ac:dyDescent="0.25">
      <c r="A6066" s="16" t="s">
        <v>6853</v>
      </c>
      <c r="B6066" s="17">
        <v>2</v>
      </c>
      <c r="C6066" s="17">
        <v>2</v>
      </c>
      <c r="D6066" s="17" t="s">
        <v>6521</v>
      </c>
      <c r="E6066" s="141" t="s">
        <v>888</v>
      </c>
      <c r="F6066" s="135"/>
    </row>
    <row r="6067" spans="1:6" s="7" customFormat="1" ht="18" customHeight="1" x14ac:dyDescent="0.25">
      <c r="A6067" s="16" t="s">
        <v>6853</v>
      </c>
      <c r="B6067" s="17">
        <v>2</v>
      </c>
      <c r="C6067" s="17">
        <v>2</v>
      </c>
      <c r="D6067" s="17" t="s">
        <v>5653</v>
      </c>
      <c r="E6067" s="141" t="s">
        <v>6127</v>
      </c>
      <c r="F6067" s="135"/>
    </row>
    <row r="6068" spans="1:6" s="7" customFormat="1" ht="18" customHeight="1" x14ac:dyDescent="0.25">
      <c r="A6068" s="16" t="s">
        <v>6853</v>
      </c>
      <c r="B6068" s="17">
        <v>2</v>
      </c>
      <c r="C6068" s="17">
        <v>2</v>
      </c>
      <c r="D6068" s="17" t="s">
        <v>4783</v>
      </c>
      <c r="E6068" s="141" t="s">
        <v>6128</v>
      </c>
      <c r="F6068" s="135"/>
    </row>
    <row r="6069" spans="1:6" s="7" customFormat="1" ht="18" customHeight="1" x14ac:dyDescent="0.25">
      <c r="A6069" s="16" t="s">
        <v>6853</v>
      </c>
      <c r="B6069" s="17">
        <v>2</v>
      </c>
      <c r="C6069" s="17">
        <v>2</v>
      </c>
      <c r="D6069" s="17" t="s">
        <v>1218</v>
      </c>
      <c r="E6069" s="141" t="s">
        <v>875</v>
      </c>
      <c r="F6069" s="135"/>
    </row>
    <row r="6070" spans="1:6" s="7" customFormat="1" ht="18" customHeight="1" x14ac:dyDescent="0.25">
      <c r="A6070" s="22" t="s">
        <v>6853</v>
      </c>
      <c r="B6070" s="23" t="s">
        <v>5218</v>
      </c>
      <c r="C6070" s="23" t="s">
        <v>5218</v>
      </c>
      <c r="D6070" s="23" t="s">
        <v>1220</v>
      </c>
      <c r="E6070" s="146" t="s">
        <v>876</v>
      </c>
      <c r="F6070" s="135"/>
    </row>
    <row r="6071" spans="1:6" s="7" customFormat="1" ht="18" customHeight="1" x14ac:dyDescent="0.25">
      <c r="A6071" s="16" t="s">
        <v>6853</v>
      </c>
      <c r="B6071" s="17">
        <v>2</v>
      </c>
      <c r="C6071" s="17">
        <v>2</v>
      </c>
      <c r="D6071" s="17" t="s">
        <v>3907</v>
      </c>
      <c r="E6071" s="141" t="s">
        <v>354</v>
      </c>
      <c r="F6071" s="135"/>
    </row>
    <row r="6072" spans="1:6" s="7" customFormat="1" ht="18" customHeight="1" x14ac:dyDescent="0.25">
      <c r="A6072" s="16" t="s">
        <v>6853</v>
      </c>
      <c r="B6072" s="17">
        <v>2</v>
      </c>
      <c r="C6072" s="17">
        <v>2</v>
      </c>
      <c r="D6072" s="17" t="s">
        <v>3909</v>
      </c>
      <c r="E6072" s="141" t="s">
        <v>9999</v>
      </c>
      <c r="F6072" s="135"/>
    </row>
    <row r="6073" spans="1:6" s="7" customFormat="1" ht="18" customHeight="1" x14ac:dyDescent="0.25">
      <c r="A6073" s="16" t="s">
        <v>6853</v>
      </c>
      <c r="B6073" s="17">
        <v>2</v>
      </c>
      <c r="C6073" s="17">
        <v>2</v>
      </c>
      <c r="D6073" s="17" t="s">
        <v>3911</v>
      </c>
      <c r="E6073" s="141" t="s">
        <v>6426</v>
      </c>
      <c r="F6073" s="135"/>
    </row>
    <row r="6074" spans="1:6" s="26" customFormat="1" ht="18" customHeight="1" x14ac:dyDescent="0.25">
      <c r="A6074" s="16" t="s">
        <v>6853</v>
      </c>
      <c r="B6074" s="17">
        <v>2</v>
      </c>
      <c r="C6074" s="17">
        <v>2</v>
      </c>
      <c r="D6074" s="17" t="s">
        <v>3913</v>
      </c>
      <c r="E6074" s="141" t="s">
        <v>9424</v>
      </c>
      <c r="F6074" s="135"/>
    </row>
    <row r="6075" spans="1:6" s="26" customFormat="1" ht="18" customHeight="1" x14ac:dyDescent="0.25">
      <c r="A6075" s="16" t="s">
        <v>6853</v>
      </c>
      <c r="B6075" s="17">
        <v>2</v>
      </c>
      <c r="C6075" s="17">
        <v>2</v>
      </c>
      <c r="D6075" s="17" t="s">
        <v>9833</v>
      </c>
      <c r="E6075" s="141" t="s">
        <v>9425</v>
      </c>
      <c r="F6075" s="135"/>
    </row>
    <row r="6076" spans="1:6" s="26" customFormat="1" ht="18" customHeight="1" x14ac:dyDescent="0.25">
      <c r="A6076" s="14" t="s">
        <v>6853</v>
      </c>
      <c r="B6076" s="15">
        <v>2</v>
      </c>
      <c r="C6076" s="15">
        <v>3</v>
      </c>
      <c r="D6076" s="15" t="s">
        <v>9563</v>
      </c>
      <c r="E6076" s="120" t="s">
        <v>9021</v>
      </c>
      <c r="F6076" s="135"/>
    </row>
    <row r="6077" spans="1:6" s="26" customFormat="1" ht="18" customHeight="1" x14ac:dyDescent="0.25">
      <c r="A6077" s="22" t="s">
        <v>6853</v>
      </c>
      <c r="B6077" s="23">
        <v>2</v>
      </c>
      <c r="C6077" s="23">
        <v>3</v>
      </c>
      <c r="D6077" s="23">
        <v>10</v>
      </c>
      <c r="E6077" s="146" t="s">
        <v>9022</v>
      </c>
      <c r="F6077" s="135"/>
    </row>
    <row r="6078" spans="1:6" s="26" customFormat="1" ht="18" customHeight="1" x14ac:dyDescent="0.25">
      <c r="A6078" s="16" t="s">
        <v>6853</v>
      </c>
      <c r="B6078" s="17">
        <v>2</v>
      </c>
      <c r="C6078" s="17">
        <v>3</v>
      </c>
      <c r="D6078" s="17">
        <v>11</v>
      </c>
      <c r="E6078" s="141" t="s">
        <v>9023</v>
      </c>
      <c r="F6078" s="135"/>
    </row>
    <row r="6079" spans="1:6" s="26" customFormat="1" ht="18" customHeight="1" x14ac:dyDescent="0.25">
      <c r="A6079" s="16" t="s">
        <v>6853</v>
      </c>
      <c r="B6079" s="17">
        <v>2</v>
      </c>
      <c r="C6079" s="17">
        <v>3</v>
      </c>
      <c r="D6079" s="17">
        <v>12</v>
      </c>
      <c r="E6079" s="141" t="s">
        <v>9024</v>
      </c>
      <c r="F6079" s="135"/>
    </row>
    <row r="6080" spans="1:6" s="26" customFormat="1" ht="18" customHeight="1" x14ac:dyDescent="0.25">
      <c r="A6080" s="16" t="s">
        <v>6853</v>
      </c>
      <c r="B6080" s="17">
        <v>2</v>
      </c>
      <c r="C6080" s="17">
        <v>3</v>
      </c>
      <c r="D6080" s="17">
        <v>13</v>
      </c>
      <c r="E6080" s="141" t="s">
        <v>8425</v>
      </c>
      <c r="F6080" s="135"/>
    </row>
    <row r="6081" spans="1:6" s="26" customFormat="1" ht="18" customHeight="1" x14ac:dyDescent="0.25">
      <c r="A6081" s="16" t="s">
        <v>6853</v>
      </c>
      <c r="B6081" s="17">
        <v>2</v>
      </c>
      <c r="C6081" s="17">
        <v>3</v>
      </c>
      <c r="D6081" s="17">
        <v>14</v>
      </c>
      <c r="E6081" s="141" t="s">
        <v>8426</v>
      </c>
      <c r="F6081" s="135"/>
    </row>
    <row r="6082" spans="1:6" s="26" customFormat="1" ht="18" customHeight="1" x14ac:dyDescent="0.25">
      <c r="A6082" s="16" t="s">
        <v>6853</v>
      </c>
      <c r="B6082" s="17">
        <v>2</v>
      </c>
      <c r="C6082" s="17">
        <v>3</v>
      </c>
      <c r="D6082" s="17">
        <v>19</v>
      </c>
      <c r="E6082" s="141" t="s">
        <v>8427</v>
      </c>
      <c r="F6082" s="135"/>
    </row>
    <row r="6083" spans="1:6" s="26" customFormat="1" ht="18" customHeight="1" x14ac:dyDescent="0.25">
      <c r="A6083" s="22" t="s">
        <v>6853</v>
      </c>
      <c r="B6083" s="23">
        <v>2</v>
      </c>
      <c r="C6083" s="23">
        <v>3</v>
      </c>
      <c r="D6083" s="23" t="s">
        <v>7388</v>
      </c>
      <c r="E6083" s="146" t="s">
        <v>5260</v>
      </c>
      <c r="F6083" s="135"/>
    </row>
    <row r="6084" spans="1:6" s="26" customFormat="1" ht="18" customHeight="1" x14ac:dyDescent="0.25">
      <c r="A6084" s="16" t="s">
        <v>6853</v>
      </c>
      <c r="B6084" s="17">
        <v>2</v>
      </c>
      <c r="C6084" s="17">
        <v>3</v>
      </c>
      <c r="D6084" s="17">
        <v>21</v>
      </c>
      <c r="E6084" s="141" t="s">
        <v>9710</v>
      </c>
      <c r="F6084" s="135"/>
    </row>
    <row r="6085" spans="1:6" s="26" customFormat="1" ht="18" customHeight="1" x14ac:dyDescent="0.25">
      <c r="A6085" s="16" t="s">
        <v>6853</v>
      </c>
      <c r="B6085" s="17">
        <v>2</v>
      </c>
      <c r="C6085" s="17">
        <v>3</v>
      </c>
      <c r="D6085" s="17">
        <v>22</v>
      </c>
      <c r="E6085" s="141" t="s">
        <v>7473</v>
      </c>
      <c r="F6085" s="135"/>
    </row>
    <row r="6086" spans="1:6" s="26" customFormat="1" ht="18" customHeight="1" x14ac:dyDescent="0.25">
      <c r="A6086" s="16" t="s">
        <v>6853</v>
      </c>
      <c r="B6086" s="17">
        <v>2</v>
      </c>
      <c r="C6086" s="17">
        <v>3</v>
      </c>
      <c r="D6086" s="17">
        <v>23</v>
      </c>
      <c r="E6086" s="141" t="s">
        <v>7474</v>
      </c>
      <c r="F6086" s="135"/>
    </row>
    <row r="6087" spans="1:6" s="26" customFormat="1" ht="18" customHeight="1" x14ac:dyDescent="0.25">
      <c r="A6087" s="16" t="s">
        <v>6853</v>
      </c>
      <c r="B6087" s="17">
        <v>2</v>
      </c>
      <c r="C6087" s="17">
        <v>3</v>
      </c>
      <c r="D6087" s="17">
        <v>24</v>
      </c>
      <c r="E6087" s="141" t="s">
        <v>56</v>
      </c>
      <c r="F6087" s="135"/>
    </row>
    <row r="6088" spans="1:6" s="7" customFormat="1" ht="18" customHeight="1" x14ac:dyDescent="0.25">
      <c r="A6088" s="16" t="s">
        <v>6853</v>
      </c>
      <c r="B6088" s="17">
        <v>2</v>
      </c>
      <c r="C6088" s="17">
        <v>3</v>
      </c>
      <c r="D6088" s="17">
        <v>29</v>
      </c>
      <c r="E6088" s="141" t="s">
        <v>57</v>
      </c>
      <c r="F6088" s="135"/>
    </row>
    <row r="6089" spans="1:6" s="26" customFormat="1" ht="18" customHeight="1" x14ac:dyDescent="0.25">
      <c r="A6089" s="22" t="s">
        <v>6853</v>
      </c>
      <c r="B6089" s="23">
        <v>2</v>
      </c>
      <c r="C6089" s="23">
        <v>3</v>
      </c>
      <c r="D6089" s="23" t="s">
        <v>1220</v>
      </c>
      <c r="E6089" s="146" t="s">
        <v>5261</v>
      </c>
      <c r="F6089" s="135"/>
    </row>
    <row r="6090" spans="1:6" s="26" customFormat="1" ht="18" customHeight="1" x14ac:dyDescent="0.25">
      <c r="A6090" s="16" t="s">
        <v>6853</v>
      </c>
      <c r="B6090" s="17">
        <v>2</v>
      </c>
      <c r="C6090" s="17">
        <v>3</v>
      </c>
      <c r="D6090" s="17">
        <v>31</v>
      </c>
      <c r="E6090" s="141" t="s">
        <v>8786</v>
      </c>
      <c r="F6090" s="135"/>
    </row>
    <row r="6091" spans="1:6" s="26" customFormat="1" ht="18" customHeight="1" x14ac:dyDescent="0.25">
      <c r="A6091" s="16" t="s">
        <v>6853</v>
      </c>
      <c r="B6091" s="17">
        <v>2</v>
      </c>
      <c r="C6091" s="17">
        <v>3</v>
      </c>
      <c r="D6091" s="17">
        <v>32</v>
      </c>
      <c r="E6091" s="141" t="s">
        <v>8787</v>
      </c>
      <c r="F6091" s="135"/>
    </row>
    <row r="6092" spans="1:6" s="26" customFormat="1" ht="18" customHeight="1" x14ac:dyDescent="0.25">
      <c r="A6092" s="16" t="s">
        <v>6853</v>
      </c>
      <c r="B6092" s="17">
        <v>2</v>
      </c>
      <c r="C6092" s="17">
        <v>3</v>
      </c>
      <c r="D6092" s="17">
        <v>33</v>
      </c>
      <c r="E6092" s="141" t="s">
        <v>5239</v>
      </c>
      <c r="F6092" s="135"/>
    </row>
    <row r="6093" spans="1:6" s="26" customFormat="1" ht="18" customHeight="1" x14ac:dyDescent="0.25">
      <c r="A6093" s="16" t="s">
        <v>6853</v>
      </c>
      <c r="B6093" s="17">
        <v>2</v>
      </c>
      <c r="C6093" s="17">
        <v>3</v>
      </c>
      <c r="D6093" s="17">
        <v>34</v>
      </c>
      <c r="E6093" s="141" t="s">
        <v>2613</v>
      </c>
      <c r="F6093" s="135"/>
    </row>
    <row r="6094" spans="1:6" s="26" customFormat="1" ht="18" customHeight="1" x14ac:dyDescent="0.25">
      <c r="A6094" s="16" t="s">
        <v>6853</v>
      </c>
      <c r="B6094" s="17">
        <v>2</v>
      </c>
      <c r="C6094" s="17">
        <v>3</v>
      </c>
      <c r="D6094" s="17">
        <v>39</v>
      </c>
      <c r="E6094" s="141" t="s">
        <v>1687</v>
      </c>
      <c r="F6094" s="135"/>
    </row>
    <row r="6095" spans="1:6" s="26" customFormat="1" ht="18" customHeight="1" x14ac:dyDescent="0.25">
      <c r="A6095" s="22" t="s">
        <v>6853</v>
      </c>
      <c r="B6095" s="23">
        <v>2</v>
      </c>
      <c r="C6095" s="23">
        <v>3</v>
      </c>
      <c r="D6095" s="23" t="s">
        <v>9835</v>
      </c>
      <c r="E6095" s="146" t="s">
        <v>7631</v>
      </c>
      <c r="F6095" s="135"/>
    </row>
    <row r="6096" spans="1:6" s="26" customFormat="1" ht="18" customHeight="1" x14ac:dyDescent="0.25">
      <c r="A6096" s="16" t="s">
        <v>6853</v>
      </c>
      <c r="B6096" s="17">
        <v>2</v>
      </c>
      <c r="C6096" s="17">
        <v>3</v>
      </c>
      <c r="D6096" s="17" t="s">
        <v>9837</v>
      </c>
      <c r="E6096" s="141" t="s">
        <v>7632</v>
      </c>
      <c r="F6096" s="135"/>
    </row>
    <row r="6097" spans="1:6" s="26" customFormat="1" ht="18" customHeight="1" x14ac:dyDescent="0.25">
      <c r="A6097" s="16" t="s">
        <v>6853</v>
      </c>
      <c r="B6097" s="17">
        <v>2</v>
      </c>
      <c r="C6097" s="17">
        <v>3</v>
      </c>
      <c r="D6097" s="17" t="s">
        <v>9164</v>
      </c>
      <c r="E6097" s="141" t="s">
        <v>6748</v>
      </c>
      <c r="F6097" s="135"/>
    </row>
    <row r="6098" spans="1:6" s="26" customFormat="1" ht="18" customHeight="1" x14ac:dyDescent="0.25">
      <c r="A6098" s="16" t="s">
        <v>6853</v>
      </c>
      <c r="B6098" s="17">
        <v>2</v>
      </c>
      <c r="C6098" s="17">
        <v>3</v>
      </c>
      <c r="D6098" s="17" t="s">
        <v>3056</v>
      </c>
      <c r="E6098" s="141" t="s">
        <v>8987</v>
      </c>
      <c r="F6098" s="135"/>
    </row>
    <row r="6099" spans="1:6" s="26" customFormat="1" ht="18" customHeight="1" x14ac:dyDescent="0.25">
      <c r="A6099" s="16" t="s">
        <v>6853</v>
      </c>
      <c r="B6099" s="17">
        <v>2</v>
      </c>
      <c r="C6099" s="17">
        <v>3</v>
      </c>
      <c r="D6099" s="17" t="s">
        <v>7349</v>
      </c>
      <c r="E6099" s="141" t="s">
        <v>8988</v>
      </c>
      <c r="F6099" s="135"/>
    </row>
    <row r="6100" spans="1:6" s="26" customFormat="1" ht="18" customHeight="1" x14ac:dyDescent="0.25">
      <c r="A6100" s="16" t="s">
        <v>6853</v>
      </c>
      <c r="B6100" s="17">
        <v>2</v>
      </c>
      <c r="C6100" s="17">
        <v>3</v>
      </c>
      <c r="D6100" s="17" t="s">
        <v>7954</v>
      </c>
      <c r="E6100" s="141" t="s">
        <v>7140</v>
      </c>
      <c r="F6100" s="135"/>
    </row>
    <row r="6101" spans="1:6" s="26" customFormat="1" ht="18" customHeight="1" x14ac:dyDescent="0.25">
      <c r="A6101" s="22" t="s">
        <v>6853</v>
      </c>
      <c r="B6101" s="23">
        <v>2</v>
      </c>
      <c r="C6101" s="23">
        <v>3</v>
      </c>
      <c r="D6101" s="23" t="s">
        <v>7956</v>
      </c>
      <c r="E6101" s="146" t="s">
        <v>5262</v>
      </c>
      <c r="F6101" s="135"/>
    </row>
    <row r="6102" spans="1:6" s="26" customFormat="1" ht="18" customHeight="1" x14ac:dyDescent="0.25">
      <c r="A6102" s="16" t="s">
        <v>6853</v>
      </c>
      <c r="B6102" s="17">
        <v>2</v>
      </c>
      <c r="C6102" s="17">
        <v>3</v>
      </c>
      <c r="D6102" s="17" t="s">
        <v>7068</v>
      </c>
      <c r="E6102" s="141" t="s">
        <v>7141</v>
      </c>
      <c r="F6102" s="135"/>
    </row>
    <row r="6103" spans="1:6" s="26" customFormat="1" ht="18" customHeight="1" x14ac:dyDescent="0.25">
      <c r="A6103" s="16" t="s">
        <v>6853</v>
      </c>
      <c r="B6103" s="17">
        <v>2</v>
      </c>
      <c r="C6103" s="17">
        <v>3</v>
      </c>
      <c r="D6103" s="17" t="s">
        <v>7070</v>
      </c>
      <c r="E6103" s="141" t="s">
        <v>7142</v>
      </c>
      <c r="F6103" s="135"/>
    </row>
    <row r="6104" spans="1:6" s="26" customFormat="1" ht="18" customHeight="1" x14ac:dyDescent="0.25">
      <c r="A6104" s="16" t="s">
        <v>6853</v>
      </c>
      <c r="B6104" s="17">
        <v>2</v>
      </c>
      <c r="C6104" s="17">
        <v>3</v>
      </c>
      <c r="D6104" s="17" t="s">
        <v>5612</v>
      </c>
      <c r="E6104" s="141" t="s">
        <v>9669</v>
      </c>
      <c r="F6104" s="135"/>
    </row>
    <row r="6105" spans="1:6" s="26" customFormat="1" ht="18" customHeight="1" x14ac:dyDescent="0.25">
      <c r="A6105" s="16" t="s">
        <v>6853</v>
      </c>
      <c r="B6105" s="17">
        <v>2</v>
      </c>
      <c r="C6105" s="17">
        <v>3</v>
      </c>
      <c r="D6105" s="17" t="s">
        <v>7551</v>
      </c>
      <c r="E6105" s="141" t="s">
        <v>9813</v>
      </c>
      <c r="F6105" s="135"/>
    </row>
    <row r="6106" spans="1:6" s="26" customFormat="1" ht="18" customHeight="1" x14ac:dyDescent="0.25">
      <c r="A6106" s="16" t="s">
        <v>6853</v>
      </c>
      <c r="B6106" s="17">
        <v>2</v>
      </c>
      <c r="C6106" s="17">
        <v>3</v>
      </c>
      <c r="D6106" s="17" t="s">
        <v>7553</v>
      </c>
      <c r="E6106" s="141" t="s">
        <v>10101</v>
      </c>
      <c r="F6106" s="135"/>
    </row>
    <row r="6107" spans="1:6" s="26" customFormat="1" ht="18" customHeight="1" x14ac:dyDescent="0.25">
      <c r="A6107" s="22" t="s">
        <v>6853</v>
      </c>
      <c r="B6107" s="23">
        <v>2</v>
      </c>
      <c r="C6107" s="23">
        <v>3</v>
      </c>
      <c r="D6107" s="23" t="s">
        <v>7555</v>
      </c>
      <c r="E6107" s="146" t="s">
        <v>5263</v>
      </c>
      <c r="F6107" s="135"/>
    </row>
    <row r="6108" spans="1:6" s="26" customFormat="1" ht="18" customHeight="1" x14ac:dyDescent="0.25">
      <c r="A6108" s="16" t="s">
        <v>6853</v>
      </c>
      <c r="B6108" s="17">
        <v>2</v>
      </c>
      <c r="C6108" s="17">
        <v>3</v>
      </c>
      <c r="D6108" s="17" t="s">
        <v>7557</v>
      </c>
      <c r="E6108" s="141" t="s">
        <v>1976</v>
      </c>
      <c r="F6108" s="135"/>
    </row>
    <row r="6109" spans="1:6" s="26" customFormat="1" ht="18" customHeight="1" x14ac:dyDescent="0.25">
      <c r="A6109" s="16" t="s">
        <v>6853</v>
      </c>
      <c r="B6109" s="17">
        <v>2</v>
      </c>
      <c r="C6109" s="17">
        <v>3</v>
      </c>
      <c r="D6109" s="17" t="s">
        <v>7559</v>
      </c>
      <c r="E6109" s="141" t="s">
        <v>5043</v>
      </c>
      <c r="F6109" s="135"/>
    </row>
    <row r="6110" spans="1:6" s="26" customFormat="1" ht="18" customHeight="1" x14ac:dyDescent="0.25">
      <c r="A6110" s="16" t="s">
        <v>6853</v>
      </c>
      <c r="B6110" s="17">
        <v>2</v>
      </c>
      <c r="C6110" s="17">
        <v>3</v>
      </c>
      <c r="D6110" s="17" t="s">
        <v>7561</v>
      </c>
      <c r="E6110" s="141" t="s">
        <v>5044</v>
      </c>
      <c r="F6110" s="135"/>
    </row>
    <row r="6111" spans="1:6" s="26" customFormat="1" ht="18" customHeight="1" x14ac:dyDescent="0.25">
      <c r="A6111" s="16" t="s">
        <v>6853</v>
      </c>
      <c r="B6111" s="17">
        <v>2</v>
      </c>
      <c r="C6111" s="17">
        <v>3</v>
      </c>
      <c r="D6111" s="17" t="s">
        <v>7563</v>
      </c>
      <c r="E6111" s="141" t="s">
        <v>5045</v>
      </c>
      <c r="F6111" s="135"/>
    </row>
    <row r="6112" spans="1:6" s="26" customFormat="1" ht="18" customHeight="1" x14ac:dyDescent="0.25">
      <c r="A6112" s="16" t="s">
        <v>6853</v>
      </c>
      <c r="B6112" s="17">
        <v>2</v>
      </c>
      <c r="C6112" s="17">
        <v>3</v>
      </c>
      <c r="D6112" s="17" t="s">
        <v>7565</v>
      </c>
      <c r="E6112" s="141" t="s">
        <v>5046</v>
      </c>
      <c r="F6112" s="135"/>
    </row>
    <row r="6113" spans="1:6" s="26" customFormat="1" ht="18" customHeight="1" x14ac:dyDescent="0.25">
      <c r="A6113" s="22" t="s">
        <v>6853</v>
      </c>
      <c r="B6113" s="23">
        <v>2</v>
      </c>
      <c r="C6113" s="23">
        <v>3</v>
      </c>
      <c r="D6113" s="23" t="s">
        <v>7567</v>
      </c>
      <c r="E6113" s="146" t="s">
        <v>5047</v>
      </c>
      <c r="F6113" s="135"/>
    </row>
    <row r="6114" spans="1:6" s="26" customFormat="1" ht="18" customHeight="1" x14ac:dyDescent="0.25">
      <c r="A6114" s="16" t="s">
        <v>6853</v>
      </c>
      <c r="B6114" s="17">
        <v>2</v>
      </c>
      <c r="C6114" s="17">
        <v>3</v>
      </c>
      <c r="D6114" s="17" t="s">
        <v>493</v>
      </c>
      <c r="E6114" s="141" t="s">
        <v>5048</v>
      </c>
      <c r="F6114" s="135"/>
    </row>
    <row r="6115" spans="1:6" s="7" customFormat="1" ht="18" customHeight="1" x14ac:dyDescent="0.25">
      <c r="A6115" s="16" t="s">
        <v>6853</v>
      </c>
      <c r="B6115" s="17">
        <v>2</v>
      </c>
      <c r="C6115" s="17">
        <v>3</v>
      </c>
      <c r="D6115" s="17" t="s">
        <v>729</v>
      </c>
      <c r="E6115" s="141" t="s">
        <v>5049</v>
      </c>
      <c r="F6115" s="135"/>
    </row>
    <row r="6116" spans="1:6" s="7" customFormat="1" ht="18" customHeight="1" x14ac:dyDescent="0.25">
      <c r="A6116" s="16" t="s">
        <v>6853</v>
      </c>
      <c r="B6116" s="17">
        <v>2</v>
      </c>
      <c r="C6116" s="17">
        <v>3</v>
      </c>
      <c r="D6116" s="17" t="s">
        <v>1698</v>
      </c>
      <c r="E6116" s="141" t="s">
        <v>7052</v>
      </c>
      <c r="F6116" s="135"/>
    </row>
    <row r="6117" spans="1:6" s="7" customFormat="1" ht="18" customHeight="1" x14ac:dyDescent="0.25">
      <c r="A6117" s="16" t="s">
        <v>6853</v>
      </c>
      <c r="B6117" s="17">
        <v>2</v>
      </c>
      <c r="C6117" s="17">
        <v>3</v>
      </c>
      <c r="D6117" s="17" t="s">
        <v>1700</v>
      </c>
      <c r="E6117" s="141" t="s">
        <v>4417</v>
      </c>
      <c r="F6117" s="135"/>
    </row>
    <row r="6118" spans="1:6" s="7" customFormat="1" ht="18" customHeight="1" x14ac:dyDescent="0.25">
      <c r="A6118" s="16" t="s">
        <v>6853</v>
      </c>
      <c r="B6118" s="17">
        <v>2</v>
      </c>
      <c r="C6118" s="17">
        <v>3</v>
      </c>
      <c r="D6118" s="17" t="s">
        <v>1702</v>
      </c>
      <c r="E6118" s="141" t="s">
        <v>4418</v>
      </c>
      <c r="F6118" s="135"/>
    </row>
    <row r="6119" spans="1:6" s="7" customFormat="1" ht="18" customHeight="1" x14ac:dyDescent="0.25">
      <c r="A6119" s="22" t="s">
        <v>6853</v>
      </c>
      <c r="B6119" s="23">
        <v>2</v>
      </c>
      <c r="C6119" s="23">
        <v>3</v>
      </c>
      <c r="D6119" s="23" t="s">
        <v>9294</v>
      </c>
      <c r="E6119" s="146" t="s">
        <v>5264</v>
      </c>
      <c r="F6119" s="135"/>
    </row>
    <row r="6120" spans="1:6" s="7" customFormat="1" ht="18" customHeight="1" x14ac:dyDescent="0.25">
      <c r="A6120" s="16" t="s">
        <v>6853</v>
      </c>
      <c r="B6120" s="17">
        <v>2</v>
      </c>
      <c r="C6120" s="17">
        <v>3</v>
      </c>
      <c r="D6120" s="17" t="s">
        <v>8879</v>
      </c>
      <c r="E6120" s="141" t="s">
        <v>4419</v>
      </c>
      <c r="F6120" s="135"/>
    </row>
    <row r="6121" spans="1:6" s="7" customFormat="1" ht="18" customHeight="1" x14ac:dyDescent="0.25">
      <c r="A6121" s="16" t="s">
        <v>6853</v>
      </c>
      <c r="B6121" s="17">
        <v>2</v>
      </c>
      <c r="C6121" s="17">
        <v>3</v>
      </c>
      <c r="D6121" s="17" t="s">
        <v>8896</v>
      </c>
      <c r="E6121" s="141" t="s">
        <v>4420</v>
      </c>
      <c r="F6121" s="135"/>
    </row>
    <row r="6122" spans="1:6" s="7" customFormat="1" ht="18" customHeight="1" x14ac:dyDescent="0.25">
      <c r="A6122" s="16" t="s">
        <v>6853</v>
      </c>
      <c r="B6122" s="17">
        <v>2</v>
      </c>
      <c r="C6122" s="17">
        <v>3</v>
      </c>
      <c r="D6122" s="17" t="s">
        <v>8898</v>
      </c>
      <c r="E6122" s="141" t="s">
        <v>4421</v>
      </c>
      <c r="F6122" s="135"/>
    </row>
    <row r="6123" spans="1:6" s="7" customFormat="1" ht="18" customHeight="1" x14ac:dyDescent="0.25">
      <c r="A6123" s="16" t="s">
        <v>6853</v>
      </c>
      <c r="B6123" s="17">
        <v>2</v>
      </c>
      <c r="C6123" s="17">
        <v>3</v>
      </c>
      <c r="D6123" s="17" t="s">
        <v>6549</v>
      </c>
      <c r="E6123" s="141" t="s">
        <v>7042</v>
      </c>
      <c r="F6123" s="135"/>
    </row>
    <row r="6124" spans="1:6" s="7" customFormat="1" ht="18" customHeight="1" x14ac:dyDescent="0.25">
      <c r="A6124" s="16" t="s">
        <v>6853</v>
      </c>
      <c r="B6124" s="17">
        <v>2</v>
      </c>
      <c r="C6124" s="17">
        <v>3</v>
      </c>
      <c r="D6124" s="17" t="s">
        <v>9742</v>
      </c>
      <c r="E6124" s="141" t="s">
        <v>7924</v>
      </c>
      <c r="F6124" s="135"/>
    </row>
    <row r="6125" spans="1:6" s="7" customFormat="1" ht="18" customHeight="1" x14ac:dyDescent="0.25">
      <c r="A6125" s="22" t="s">
        <v>6853</v>
      </c>
      <c r="B6125" s="23">
        <v>2</v>
      </c>
      <c r="C6125" s="23">
        <v>3</v>
      </c>
      <c r="D6125" s="23" t="s">
        <v>5530</v>
      </c>
      <c r="E6125" s="146" t="s">
        <v>5265</v>
      </c>
      <c r="F6125" s="135"/>
    </row>
    <row r="6126" spans="1:6" s="7" customFormat="1" ht="18" customHeight="1" x14ac:dyDescent="0.25">
      <c r="A6126" s="16" t="s">
        <v>6853</v>
      </c>
      <c r="B6126" s="17">
        <v>2</v>
      </c>
      <c r="C6126" s="17">
        <v>3</v>
      </c>
      <c r="D6126" s="17" t="s">
        <v>9744</v>
      </c>
      <c r="E6126" s="141" t="s">
        <v>7925</v>
      </c>
      <c r="F6126" s="135"/>
    </row>
    <row r="6127" spans="1:6" s="7" customFormat="1" ht="18" customHeight="1" x14ac:dyDescent="0.25">
      <c r="A6127" s="16" t="s">
        <v>6853</v>
      </c>
      <c r="B6127" s="17">
        <v>2</v>
      </c>
      <c r="C6127" s="17">
        <v>3</v>
      </c>
      <c r="D6127" s="17" t="s">
        <v>8855</v>
      </c>
      <c r="E6127" s="141" t="s">
        <v>5051</v>
      </c>
      <c r="F6127" s="135"/>
    </row>
    <row r="6128" spans="1:6" s="7" customFormat="1" ht="18" customHeight="1" x14ac:dyDescent="0.25">
      <c r="A6128" s="16" t="s">
        <v>6853</v>
      </c>
      <c r="B6128" s="17">
        <v>2</v>
      </c>
      <c r="C6128" s="17">
        <v>3</v>
      </c>
      <c r="D6128" s="17" t="s">
        <v>8857</v>
      </c>
      <c r="E6128" s="141" t="s">
        <v>5052</v>
      </c>
      <c r="F6128" s="135"/>
    </row>
    <row r="6129" spans="1:6" s="7" customFormat="1" ht="18" customHeight="1" x14ac:dyDescent="0.25">
      <c r="A6129" s="16" t="s">
        <v>6853</v>
      </c>
      <c r="B6129" s="17">
        <v>2</v>
      </c>
      <c r="C6129" s="17">
        <v>3</v>
      </c>
      <c r="D6129" s="17" t="s">
        <v>7959</v>
      </c>
      <c r="E6129" s="141" t="s">
        <v>5053</v>
      </c>
      <c r="F6129" s="135"/>
    </row>
    <row r="6130" spans="1:6" s="7" customFormat="1" ht="18" customHeight="1" x14ac:dyDescent="0.25">
      <c r="A6130" s="16" t="s">
        <v>6853</v>
      </c>
      <c r="B6130" s="17">
        <v>2</v>
      </c>
      <c r="C6130" s="17">
        <v>3</v>
      </c>
      <c r="D6130" s="17" t="s">
        <v>7961</v>
      </c>
      <c r="E6130" s="141" t="s">
        <v>5054</v>
      </c>
      <c r="F6130" s="135"/>
    </row>
    <row r="6131" spans="1:6" s="7" customFormat="1" ht="18" customHeight="1" x14ac:dyDescent="0.25">
      <c r="A6131" s="14" t="s">
        <v>6853</v>
      </c>
      <c r="B6131" s="15">
        <v>2</v>
      </c>
      <c r="C6131" s="15">
        <v>4</v>
      </c>
      <c r="D6131" s="15" t="s">
        <v>9563</v>
      </c>
      <c r="E6131" s="120" t="s">
        <v>5055</v>
      </c>
      <c r="F6131" s="135"/>
    </row>
    <row r="6132" spans="1:6" s="7" customFormat="1" ht="18" customHeight="1" x14ac:dyDescent="0.25">
      <c r="A6132" s="22" t="s">
        <v>6853</v>
      </c>
      <c r="B6132" s="23" t="s">
        <v>5218</v>
      </c>
      <c r="C6132" s="23" t="s">
        <v>8847</v>
      </c>
      <c r="D6132" s="23" t="s">
        <v>3002</v>
      </c>
      <c r="E6132" s="146" t="s">
        <v>5056</v>
      </c>
      <c r="F6132" s="135"/>
    </row>
    <row r="6133" spans="1:6" s="7" customFormat="1" ht="18" customHeight="1" x14ac:dyDescent="0.25">
      <c r="A6133" s="16" t="s">
        <v>6853</v>
      </c>
      <c r="B6133" s="17">
        <v>2</v>
      </c>
      <c r="C6133" s="17">
        <v>4</v>
      </c>
      <c r="D6133" s="17" t="s">
        <v>597</v>
      </c>
      <c r="E6133" s="141" t="s">
        <v>3610</v>
      </c>
      <c r="F6133" s="135"/>
    </row>
    <row r="6134" spans="1:6" s="7" customFormat="1" ht="18" customHeight="1" x14ac:dyDescent="0.25">
      <c r="A6134" s="16" t="s">
        <v>6853</v>
      </c>
      <c r="B6134" s="17">
        <v>2</v>
      </c>
      <c r="C6134" s="17">
        <v>4</v>
      </c>
      <c r="D6134" s="17" t="s">
        <v>2997</v>
      </c>
      <c r="E6134" s="141" t="s">
        <v>4117</v>
      </c>
      <c r="F6134" s="135"/>
    </row>
    <row r="6135" spans="1:6" s="7" customFormat="1" ht="18" customHeight="1" x14ac:dyDescent="0.25">
      <c r="A6135" s="16" t="s">
        <v>6853</v>
      </c>
      <c r="B6135" s="17">
        <v>2</v>
      </c>
      <c r="C6135" s="17">
        <v>4</v>
      </c>
      <c r="D6135" s="17" t="s">
        <v>3905</v>
      </c>
      <c r="E6135" s="141" t="s">
        <v>4118</v>
      </c>
      <c r="F6135" s="135"/>
    </row>
    <row r="6136" spans="1:6" s="7" customFormat="1" ht="18" customHeight="1" x14ac:dyDescent="0.25">
      <c r="A6136" s="16" t="s">
        <v>6853</v>
      </c>
      <c r="B6136" s="17">
        <v>2</v>
      </c>
      <c r="C6136" s="17">
        <v>4</v>
      </c>
      <c r="D6136" s="17" t="s">
        <v>2117</v>
      </c>
      <c r="E6136" s="141" t="s">
        <v>4119</v>
      </c>
      <c r="F6136" s="135"/>
    </row>
    <row r="6137" spans="1:6" s="7" customFormat="1" ht="18" customHeight="1" x14ac:dyDescent="0.25">
      <c r="A6137" s="16" t="s">
        <v>6853</v>
      </c>
      <c r="B6137" s="17">
        <v>2</v>
      </c>
      <c r="C6137" s="17">
        <v>4</v>
      </c>
      <c r="D6137" s="17" t="s">
        <v>2119</v>
      </c>
      <c r="E6137" s="141" t="s">
        <v>4120</v>
      </c>
      <c r="F6137" s="135"/>
    </row>
    <row r="6138" spans="1:6" s="7" customFormat="1" ht="18" customHeight="1" x14ac:dyDescent="0.25">
      <c r="A6138" s="22" t="s">
        <v>6853</v>
      </c>
      <c r="B6138" s="23" t="s">
        <v>5218</v>
      </c>
      <c r="C6138" s="23" t="s">
        <v>8847</v>
      </c>
      <c r="D6138" s="23" t="s">
        <v>7388</v>
      </c>
      <c r="E6138" s="146" t="s">
        <v>1884</v>
      </c>
      <c r="F6138" s="135"/>
    </row>
    <row r="6139" spans="1:6" s="7" customFormat="1" ht="18" customHeight="1" x14ac:dyDescent="0.25">
      <c r="A6139" s="16" t="s">
        <v>6853</v>
      </c>
      <c r="B6139" s="17">
        <v>2</v>
      </c>
      <c r="C6139" s="17">
        <v>4</v>
      </c>
      <c r="D6139" s="17" t="s">
        <v>6519</v>
      </c>
      <c r="E6139" s="141" t="s">
        <v>1318</v>
      </c>
      <c r="F6139" s="135"/>
    </row>
    <row r="6140" spans="1:6" s="7" customFormat="1" ht="18" customHeight="1" x14ac:dyDescent="0.25">
      <c r="A6140" s="16" t="s">
        <v>6853</v>
      </c>
      <c r="B6140" s="17">
        <v>2</v>
      </c>
      <c r="C6140" s="17">
        <v>4</v>
      </c>
      <c r="D6140" s="17" t="s">
        <v>6521</v>
      </c>
      <c r="E6140" s="141" t="s">
        <v>25</v>
      </c>
      <c r="F6140" s="135"/>
    </row>
    <row r="6141" spans="1:6" s="7" customFormat="1" ht="18" customHeight="1" x14ac:dyDescent="0.25">
      <c r="A6141" s="16" t="s">
        <v>6853</v>
      </c>
      <c r="B6141" s="17">
        <v>2</v>
      </c>
      <c r="C6141" s="17">
        <v>4</v>
      </c>
      <c r="D6141" s="17" t="s">
        <v>5653</v>
      </c>
      <c r="E6141" s="141" t="s">
        <v>26</v>
      </c>
      <c r="F6141" s="135"/>
    </row>
    <row r="6142" spans="1:6" s="7" customFormat="1" ht="18" customHeight="1" x14ac:dyDescent="0.25">
      <c r="A6142" s="16" t="s">
        <v>6853</v>
      </c>
      <c r="B6142" s="17">
        <v>2</v>
      </c>
      <c r="C6142" s="17">
        <v>4</v>
      </c>
      <c r="D6142" s="17" t="s">
        <v>4783</v>
      </c>
      <c r="E6142" s="141" t="s">
        <v>359</v>
      </c>
      <c r="F6142" s="135"/>
    </row>
    <row r="6143" spans="1:6" s="7" customFormat="1" ht="18" customHeight="1" x14ac:dyDescent="0.25">
      <c r="A6143" s="16" t="s">
        <v>6853</v>
      </c>
      <c r="B6143" s="17">
        <v>2</v>
      </c>
      <c r="C6143" s="17">
        <v>4</v>
      </c>
      <c r="D6143" s="17" t="s">
        <v>1218</v>
      </c>
      <c r="E6143" s="141" t="s">
        <v>360</v>
      </c>
      <c r="F6143" s="135"/>
    </row>
    <row r="6144" spans="1:6" s="7" customFormat="1" ht="18" customHeight="1" x14ac:dyDescent="0.25">
      <c r="A6144" s="22" t="s">
        <v>6853</v>
      </c>
      <c r="B6144" s="23" t="s">
        <v>5218</v>
      </c>
      <c r="C6144" s="23" t="s">
        <v>8847</v>
      </c>
      <c r="D6144" s="23" t="s">
        <v>1220</v>
      </c>
      <c r="E6144" s="146" t="s">
        <v>4470</v>
      </c>
      <c r="F6144" s="135"/>
    </row>
    <row r="6145" spans="1:6" s="7" customFormat="1" ht="18" customHeight="1" x14ac:dyDescent="0.25">
      <c r="A6145" s="16" t="s">
        <v>6853</v>
      </c>
      <c r="B6145" s="17">
        <v>2</v>
      </c>
      <c r="C6145" s="17">
        <v>4</v>
      </c>
      <c r="D6145" s="17" t="s">
        <v>3907</v>
      </c>
      <c r="E6145" s="141" t="s">
        <v>4471</v>
      </c>
      <c r="F6145" s="135"/>
    </row>
    <row r="6146" spans="1:6" s="7" customFormat="1" ht="18" customHeight="1" x14ac:dyDescent="0.25">
      <c r="A6146" s="16" t="s">
        <v>6853</v>
      </c>
      <c r="B6146" s="17">
        <v>2</v>
      </c>
      <c r="C6146" s="17">
        <v>4</v>
      </c>
      <c r="D6146" s="17" t="s">
        <v>3909</v>
      </c>
      <c r="E6146" s="141" t="s">
        <v>4472</v>
      </c>
      <c r="F6146" s="135"/>
    </row>
    <row r="6147" spans="1:6" s="7" customFormat="1" ht="18" customHeight="1" x14ac:dyDescent="0.25">
      <c r="A6147" s="16" t="s">
        <v>6853</v>
      </c>
      <c r="B6147" s="17">
        <v>2</v>
      </c>
      <c r="C6147" s="17">
        <v>4</v>
      </c>
      <c r="D6147" s="17" t="s">
        <v>3911</v>
      </c>
      <c r="E6147" s="141" t="s">
        <v>5349</v>
      </c>
      <c r="F6147" s="135"/>
    </row>
    <row r="6148" spans="1:6" s="7" customFormat="1" ht="18" customHeight="1" x14ac:dyDescent="0.25">
      <c r="A6148" s="16" t="s">
        <v>6853</v>
      </c>
      <c r="B6148" s="17">
        <v>2</v>
      </c>
      <c r="C6148" s="17">
        <v>4</v>
      </c>
      <c r="D6148" s="17" t="s">
        <v>3913</v>
      </c>
      <c r="E6148" s="141" t="s">
        <v>5350</v>
      </c>
      <c r="F6148" s="135"/>
    </row>
    <row r="6149" spans="1:6" s="7" customFormat="1" ht="18" customHeight="1" x14ac:dyDescent="0.25">
      <c r="A6149" s="16" t="s">
        <v>6853</v>
      </c>
      <c r="B6149" s="17">
        <v>2</v>
      </c>
      <c r="C6149" s="17">
        <v>4</v>
      </c>
      <c r="D6149" s="17" t="s">
        <v>9833</v>
      </c>
      <c r="E6149" s="141" t="s">
        <v>5351</v>
      </c>
      <c r="F6149" s="135"/>
    </row>
    <row r="6150" spans="1:6" s="7" customFormat="1" ht="18" customHeight="1" x14ac:dyDescent="0.25">
      <c r="A6150" s="14" t="s">
        <v>6853</v>
      </c>
      <c r="B6150" s="15">
        <v>2</v>
      </c>
      <c r="C6150" s="15">
        <v>5</v>
      </c>
      <c r="D6150" s="15" t="s">
        <v>9563</v>
      </c>
      <c r="E6150" s="120" t="s">
        <v>6199</v>
      </c>
      <c r="F6150" s="135"/>
    </row>
    <row r="6151" spans="1:6" s="7" customFormat="1" ht="18" customHeight="1" x14ac:dyDescent="0.25">
      <c r="A6151" s="22" t="s">
        <v>6853</v>
      </c>
      <c r="B6151" s="23" t="s">
        <v>5218</v>
      </c>
      <c r="C6151" s="23" t="s">
        <v>1331</v>
      </c>
      <c r="D6151" s="23" t="s">
        <v>3002</v>
      </c>
      <c r="E6151" s="146" t="s">
        <v>3626</v>
      </c>
      <c r="F6151" s="135"/>
    </row>
    <row r="6152" spans="1:6" s="7" customFormat="1" ht="18" customHeight="1" x14ac:dyDescent="0.25">
      <c r="A6152" s="16" t="s">
        <v>6853</v>
      </c>
      <c r="B6152" s="17">
        <v>2</v>
      </c>
      <c r="C6152" s="17">
        <v>5</v>
      </c>
      <c r="D6152" s="17" t="s">
        <v>597</v>
      </c>
      <c r="E6152" s="141" t="s">
        <v>5392</v>
      </c>
      <c r="F6152" s="135"/>
    </row>
    <row r="6153" spans="1:6" s="7" customFormat="1" ht="18" customHeight="1" x14ac:dyDescent="0.25">
      <c r="A6153" s="16" t="s">
        <v>6853</v>
      </c>
      <c r="B6153" s="17">
        <v>2</v>
      </c>
      <c r="C6153" s="17">
        <v>5</v>
      </c>
      <c r="D6153" s="17" t="s">
        <v>2997</v>
      </c>
      <c r="E6153" s="141" t="s">
        <v>5393</v>
      </c>
      <c r="F6153" s="135"/>
    </row>
    <row r="6154" spans="1:6" s="7" customFormat="1" ht="18" customHeight="1" x14ac:dyDescent="0.25">
      <c r="A6154" s="16" t="s">
        <v>6853</v>
      </c>
      <c r="B6154" s="17">
        <v>2</v>
      </c>
      <c r="C6154" s="17">
        <v>5</v>
      </c>
      <c r="D6154" s="17" t="s">
        <v>3905</v>
      </c>
      <c r="E6154" s="141" t="s">
        <v>5394</v>
      </c>
      <c r="F6154" s="135"/>
    </row>
    <row r="6155" spans="1:6" s="7" customFormat="1" ht="18" customHeight="1" x14ac:dyDescent="0.25">
      <c r="A6155" s="16" t="s">
        <v>6853</v>
      </c>
      <c r="B6155" s="17">
        <v>2</v>
      </c>
      <c r="C6155" s="17">
        <v>5</v>
      </c>
      <c r="D6155" s="17" t="s">
        <v>2117</v>
      </c>
      <c r="E6155" s="141" t="s">
        <v>4522</v>
      </c>
      <c r="F6155" s="135"/>
    </row>
    <row r="6156" spans="1:6" s="7" customFormat="1" ht="18" customHeight="1" x14ac:dyDescent="0.25">
      <c r="A6156" s="16" t="s">
        <v>6853</v>
      </c>
      <c r="B6156" s="17">
        <v>2</v>
      </c>
      <c r="C6156" s="17">
        <v>5</v>
      </c>
      <c r="D6156" s="17" t="s">
        <v>2119</v>
      </c>
      <c r="E6156" s="141" t="s">
        <v>4523</v>
      </c>
      <c r="F6156" s="135"/>
    </row>
    <row r="6157" spans="1:6" s="7" customFormat="1" ht="18" customHeight="1" x14ac:dyDescent="0.25">
      <c r="A6157" s="22" t="s">
        <v>6853</v>
      </c>
      <c r="B6157" s="23" t="s">
        <v>5218</v>
      </c>
      <c r="C6157" s="23" t="s">
        <v>1331</v>
      </c>
      <c r="D6157" s="23" t="s">
        <v>7388</v>
      </c>
      <c r="E6157" s="146" t="s">
        <v>4524</v>
      </c>
      <c r="F6157" s="135"/>
    </row>
    <row r="6158" spans="1:6" s="7" customFormat="1" ht="18" customHeight="1" x14ac:dyDescent="0.25">
      <c r="A6158" s="16" t="s">
        <v>6853</v>
      </c>
      <c r="B6158" s="17">
        <v>2</v>
      </c>
      <c r="C6158" s="17">
        <v>5</v>
      </c>
      <c r="D6158" s="17" t="s">
        <v>6519</v>
      </c>
      <c r="E6158" s="141" t="s">
        <v>4623</v>
      </c>
      <c r="F6158" s="135"/>
    </row>
    <row r="6159" spans="1:6" s="7" customFormat="1" ht="18" customHeight="1" x14ac:dyDescent="0.25">
      <c r="A6159" s="16" t="s">
        <v>6853</v>
      </c>
      <c r="B6159" s="17">
        <v>2</v>
      </c>
      <c r="C6159" s="17">
        <v>5</v>
      </c>
      <c r="D6159" s="17" t="s">
        <v>6521</v>
      </c>
      <c r="E6159" s="141" t="s">
        <v>3495</v>
      </c>
      <c r="F6159" s="135"/>
    </row>
    <row r="6160" spans="1:6" s="7" customFormat="1" ht="18" customHeight="1" x14ac:dyDescent="0.25">
      <c r="A6160" s="16" t="s">
        <v>6853</v>
      </c>
      <c r="B6160" s="17">
        <v>2</v>
      </c>
      <c r="C6160" s="17">
        <v>5</v>
      </c>
      <c r="D6160" s="17" t="s">
        <v>5653</v>
      </c>
      <c r="E6160" s="141" t="s">
        <v>5397</v>
      </c>
      <c r="F6160" s="135"/>
    </row>
    <row r="6161" spans="1:6" s="7" customFormat="1" ht="18" customHeight="1" x14ac:dyDescent="0.25">
      <c r="A6161" s="16" t="s">
        <v>6853</v>
      </c>
      <c r="B6161" s="17">
        <v>2</v>
      </c>
      <c r="C6161" s="17">
        <v>5</v>
      </c>
      <c r="D6161" s="17" t="s">
        <v>4783</v>
      </c>
      <c r="E6161" s="141" t="s">
        <v>8944</v>
      </c>
      <c r="F6161" s="135"/>
    </row>
    <row r="6162" spans="1:6" s="7" customFormat="1" ht="18" customHeight="1" x14ac:dyDescent="0.25">
      <c r="A6162" s="16" t="s">
        <v>6853</v>
      </c>
      <c r="B6162" s="17">
        <v>2</v>
      </c>
      <c r="C6162" s="17">
        <v>5</v>
      </c>
      <c r="D6162" s="17" t="s">
        <v>1218</v>
      </c>
      <c r="E6162" s="141" t="s">
        <v>7157</v>
      </c>
      <c r="F6162" s="135"/>
    </row>
    <row r="6163" spans="1:6" s="7" customFormat="1" ht="18" customHeight="1" x14ac:dyDescent="0.25">
      <c r="A6163" s="14" t="s">
        <v>6853</v>
      </c>
      <c r="B6163" s="15">
        <v>2</v>
      </c>
      <c r="C6163" s="15">
        <v>6</v>
      </c>
      <c r="D6163" s="15" t="s">
        <v>9563</v>
      </c>
      <c r="E6163" s="120" t="s">
        <v>7158</v>
      </c>
      <c r="F6163" s="135"/>
    </row>
    <row r="6164" spans="1:6" s="7" customFormat="1" ht="18" customHeight="1" x14ac:dyDescent="0.25">
      <c r="A6164" s="22" t="s">
        <v>6853</v>
      </c>
      <c r="B6164" s="23" t="s">
        <v>5218</v>
      </c>
      <c r="C6164" s="23" t="s">
        <v>6254</v>
      </c>
      <c r="D6164" s="23" t="s">
        <v>3002</v>
      </c>
      <c r="E6164" s="146" t="s">
        <v>2771</v>
      </c>
      <c r="F6164" s="135"/>
    </row>
    <row r="6165" spans="1:6" s="7" customFormat="1" ht="18" customHeight="1" x14ac:dyDescent="0.25">
      <c r="A6165" s="16" t="s">
        <v>6853</v>
      </c>
      <c r="B6165" s="17">
        <v>2</v>
      </c>
      <c r="C6165" s="17">
        <v>6</v>
      </c>
      <c r="D6165" s="17" t="s">
        <v>597</v>
      </c>
      <c r="E6165" s="141" t="s">
        <v>6325</v>
      </c>
      <c r="F6165" s="135"/>
    </row>
    <row r="6166" spans="1:6" s="7" customFormat="1" ht="18" customHeight="1" x14ac:dyDescent="0.25">
      <c r="A6166" s="16" t="s">
        <v>6853</v>
      </c>
      <c r="B6166" s="17">
        <v>2</v>
      </c>
      <c r="C6166" s="17">
        <v>6</v>
      </c>
      <c r="D6166" s="17" t="s">
        <v>2997</v>
      </c>
      <c r="E6166" s="141" t="s">
        <v>8090</v>
      </c>
      <c r="F6166" s="135"/>
    </row>
    <row r="6167" spans="1:6" s="7" customFormat="1" ht="18" customHeight="1" x14ac:dyDescent="0.25">
      <c r="A6167" s="16" t="s">
        <v>6853</v>
      </c>
      <c r="B6167" s="17">
        <v>2</v>
      </c>
      <c r="C6167" s="17">
        <v>6</v>
      </c>
      <c r="D6167" s="17" t="s">
        <v>3905</v>
      </c>
      <c r="E6167" s="141" t="s">
        <v>8091</v>
      </c>
      <c r="F6167" s="135"/>
    </row>
    <row r="6168" spans="1:6" s="7" customFormat="1" ht="18" customHeight="1" x14ac:dyDescent="0.25">
      <c r="A6168" s="16" t="s">
        <v>6853</v>
      </c>
      <c r="B6168" s="17">
        <v>2</v>
      </c>
      <c r="C6168" s="17">
        <v>6</v>
      </c>
      <c r="D6168" s="17" t="s">
        <v>2117</v>
      </c>
      <c r="E6168" s="141" t="s">
        <v>7211</v>
      </c>
      <c r="F6168" s="135"/>
    </row>
    <row r="6169" spans="1:6" s="7" customFormat="1" ht="18" customHeight="1" x14ac:dyDescent="0.25">
      <c r="A6169" s="16" t="s">
        <v>6853</v>
      </c>
      <c r="B6169" s="17">
        <v>2</v>
      </c>
      <c r="C6169" s="17">
        <v>6</v>
      </c>
      <c r="D6169" s="17" t="s">
        <v>2119</v>
      </c>
      <c r="E6169" s="141" t="s">
        <v>6333</v>
      </c>
      <c r="F6169" s="135"/>
    </row>
    <row r="6170" spans="1:6" s="7" customFormat="1" ht="18" customHeight="1" x14ac:dyDescent="0.25">
      <c r="A6170" s="22" t="s">
        <v>6853</v>
      </c>
      <c r="B6170" s="23" t="s">
        <v>5218</v>
      </c>
      <c r="C6170" s="23" t="s">
        <v>6254</v>
      </c>
      <c r="D6170" s="23" t="s">
        <v>7388</v>
      </c>
      <c r="E6170" s="146" t="s">
        <v>6334</v>
      </c>
      <c r="F6170" s="135"/>
    </row>
    <row r="6171" spans="1:6" s="7" customFormat="1" ht="18" customHeight="1" x14ac:dyDescent="0.25">
      <c r="A6171" s="16" t="s">
        <v>6853</v>
      </c>
      <c r="B6171" s="17">
        <v>2</v>
      </c>
      <c r="C6171" s="17">
        <v>6</v>
      </c>
      <c r="D6171" s="17" t="s">
        <v>6519</v>
      </c>
      <c r="E6171" s="141" t="s">
        <v>4622</v>
      </c>
      <c r="F6171" s="135"/>
    </row>
    <row r="6172" spans="1:6" s="7" customFormat="1" ht="18" customHeight="1" x14ac:dyDescent="0.25">
      <c r="A6172" s="16" t="s">
        <v>6853</v>
      </c>
      <c r="B6172" s="17">
        <v>2</v>
      </c>
      <c r="C6172" s="17">
        <v>6</v>
      </c>
      <c r="D6172" s="17" t="s">
        <v>6521</v>
      </c>
      <c r="E6172" s="141" t="s">
        <v>1432</v>
      </c>
      <c r="F6172" s="135"/>
    </row>
    <row r="6173" spans="1:6" s="7" customFormat="1" ht="18" customHeight="1" x14ac:dyDescent="0.25">
      <c r="A6173" s="16" t="s">
        <v>6853</v>
      </c>
      <c r="B6173" s="17">
        <v>2</v>
      </c>
      <c r="C6173" s="17">
        <v>6</v>
      </c>
      <c r="D6173" s="17" t="s">
        <v>5653</v>
      </c>
      <c r="E6173" s="141" t="s">
        <v>658</v>
      </c>
      <c r="F6173" s="135"/>
    </row>
    <row r="6174" spans="1:6" s="7" customFormat="1" ht="18" customHeight="1" x14ac:dyDescent="0.25">
      <c r="A6174" s="16" t="s">
        <v>6853</v>
      </c>
      <c r="B6174" s="17">
        <v>2</v>
      </c>
      <c r="C6174" s="17">
        <v>6</v>
      </c>
      <c r="D6174" s="17" t="s">
        <v>4783</v>
      </c>
      <c r="E6174" s="141" t="s">
        <v>2143</v>
      </c>
      <c r="F6174" s="135"/>
    </row>
    <row r="6175" spans="1:6" s="7" customFormat="1" ht="18" customHeight="1" x14ac:dyDescent="0.25">
      <c r="A6175" s="16" t="s">
        <v>6853</v>
      </c>
      <c r="B6175" s="17">
        <v>2</v>
      </c>
      <c r="C6175" s="17">
        <v>6</v>
      </c>
      <c r="D6175" s="17" t="s">
        <v>1218</v>
      </c>
      <c r="E6175" s="141" t="s">
        <v>5339</v>
      </c>
      <c r="F6175" s="135"/>
    </row>
    <row r="6176" spans="1:6" s="7" customFormat="1" ht="18" customHeight="1" x14ac:dyDescent="0.25">
      <c r="A6176" s="14" t="s">
        <v>6853</v>
      </c>
      <c r="B6176" s="15">
        <v>2</v>
      </c>
      <c r="C6176" s="15">
        <v>7</v>
      </c>
      <c r="D6176" s="15" t="s">
        <v>9563</v>
      </c>
      <c r="E6176" s="120" t="s">
        <v>6201</v>
      </c>
      <c r="F6176" s="135"/>
    </row>
    <row r="6177" spans="1:6" s="7" customFormat="1" ht="18" customHeight="1" x14ac:dyDescent="0.25">
      <c r="A6177" s="22" t="s">
        <v>6853</v>
      </c>
      <c r="B6177" s="23">
        <v>2</v>
      </c>
      <c r="C6177" s="23">
        <v>7</v>
      </c>
      <c r="D6177" s="23" t="s">
        <v>3002</v>
      </c>
      <c r="E6177" s="146" t="s">
        <v>6202</v>
      </c>
      <c r="F6177" s="135"/>
    </row>
    <row r="6178" spans="1:6" s="7" customFormat="1" ht="18" customHeight="1" x14ac:dyDescent="0.25">
      <c r="A6178" s="16" t="s">
        <v>6853</v>
      </c>
      <c r="B6178" s="17">
        <v>2</v>
      </c>
      <c r="C6178" s="17">
        <v>7</v>
      </c>
      <c r="D6178" s="17" t="s">
        <v>597</v>
      </c>
      <c r="E6178" s="155" t="s">
        <v>7990</v>
      </c>
      <c r="F6178" s="135"/>
    </row>
    <row r="6179" spans="1:6" s="7" customFormat="1" ht="18" customHeight="1" x14ac:dyDescent="0.25">
      <c r="A6179" s="16" t="s">
        <v>6853</v>
      </c>
      <c r="B6179" s="17">
        <v>2</v>
      </c>
      <c r="C6179" s="17">
        <v>7</v>
      </c>
      <c r="D6179" s="17" t="s">
        <v>2997</v>
      </c>
      <c r="E6179" s="155" t="s">
        <v>7991</v>
      </c>
      <c r="F6179" s="135"/>
    </row>
    <row r="6180" spans="1:6" s="7" customFormat="1" ht="18" customHeight="1" x14ac:dyDescent="0.25">
      <c r="A6180" s="16" t="s">
        <v>6853</v>
      </c>
      <c r="B6180" s="17">
        <v>2</v>
      </c>
      <c r="C6180" s="17">
        <v>7</v>
      </c>
      <c r="D6180" s="17" t="s">
        <v>3905</v>
      </c>
      <c r="E6180" s="155" t="s">
        <v>4517</v>
      </c>
      <c r="F6180" s="135"/>
    </row>
    <row r="6181" spans="1:6" s="7" customFormat="1" ht="18" customHeight="1" x14ac:dyDescent="0.25">
      <c r="A6181" s="16" t="s">
        <v>6853</v>
      </c>
      <c r="B6181" s="17">
        <v>2</v>
      </c>
      <c r="C6181" s="17">
        <v>7</v>
      </c>
      <c r="D6181" s="17" t="s">
        <v>2117</v>
      </c>
      <c r="E6181" s="155" t="s">
        <v>4518</v>
      </c>
      <c r="F6181" s="135"/>
    </row>
    <row r="6182" spans="1:6" s="7" customFormat="1" ht="18" customHeight="1" x14ac:dyDescent="0.25">
      <c r="A6182" s="16" t="s">
        <v>6853</v>
      </c>
      <c r="B6182" s="17">
        <v>2</v>
      </c>
      <c r="C6182" s="17">
        <v>7</v>
      </c>
      <c r="D6182" s="17" t="s">
        <v>2119</v>
      </c>
      <c r="E6182" s="155" t="s">
        <v>5382</v>
      </c>
      <c r="F6182" s="135"/>
    </row>
    <row r="6183" spans="1:6" s="7" customFormat="1" ht="18" customHeight="1" x14ac:dyDescent="0.25">
      <c r="A6183" s="22" t="s">
        <v>6853</v>
      </c>
      <c r="B6183" s="23" t="s">
        <v>5218</v>
      </c>
      <c r="C6183" s="23" t="s">
        <v>7134</v>
      </c>
      <c r="D6183" s="23" t="s">
        <v>7388</v>
      </c>
      <c r="E6183" s="146" t="s">
        <v>5266</v>
      </c>
      <c r="F6183" s="135"/>
    </row>
    <row r="6184" spans="1:6" s="7" customFormat="1" ht="18" customHeight="1" x14ac:dyDescent="0.25">
      <c r="A6184" s="16" t="s">
        <v>6853</v>
      </c>
      <c r="B6184" s="17" t="s">
        <v>5218</v>
      </c>
      <c r="C6184" s="17" t="s">
        <v>7134</v>
      </c>
      <c r="D6184" s="17" t="s">
        <v>6519</v>
      </c>
      <c r="E6184" s="155" t="s">
        <v>926</v>
      </c>
      <c r="F6184" s="135"/>
    </row>
    <row r="6185" spans="1:6" s="7" customFormat="1" ht="18" customHeight="1" x14ac:dyDescent="0.25">
      <c r="A6185" s="16" t="s">
        <v>6853</v>
      </c>
      <c r="B6185" s="17" t="s">
        <v>5218</v>
      </c>
      <c r="C6185" s="17" t="s">
        <v>7134</v>
      </c>
      <c r="D6185" s="17" t="s">
        <v>6521</v>
      </c>
      <c r="E6185" s="155" t="s">
        <v>921</v>
      </c>
      <c r="F6185" s="135"/>
    </row>
    <row r="6186" spans="1:6" s="7" customFormat="1" ht="18" customHeight="1" x14ac:dyDescent="0.25">
      <c r="A6186" s="16" t="s">
        <v>6853</v>
      </c>
      <c r="B6186" s="17" t="s">
        <v>5218</v>
      </c>
      <c r="C6186" s="17" t="s">
        <v>7134</v>
      </c>
      <c r="D6186" s="17" t="s">
        <v>5653</v>
      </c>
      <c r="E6186" s="155" t="s">
        <v>7993</v>
      </c>
      <c r="F6186" s="135"/>
    </row>
    <row r="6187" spans="1:6" s="7" customFormat="1" ht="18" customHeight="1" x14ac:dyDescent="0.25">
      <c r="A6187" s="16" t="s">
        <v>6853</v>
      </c>
      <c r="B6187" s="17" t="s">
        <v>5218</v>
      </c>
      <c r="C6187" s="17" t="s">
        <v>7134</v>
      </c>
      <c r="D6187" s="17" t="s">
        <v>4783</v>
      </c>
      <c r="E6187" s="155" t="s">
        <v>7107</v>
      </c>
      <c r="F6187" s="135"/>
    </row>
    <row r="6188" spans="1:6" s="7" customFormat="1" ht="18" customHeight="1" x14ac:dyDescent="0.25">
      <c r="A6188" s="16" t="s">
        <v>6853</v>
      </c>
      <c r="B6188" s="17" t="s">
        <v>5218</v>
      </c>
      <c r="C6188" s="17" t="s">
        <v>7134</v>
      </c>
      <c r="D6188" s="17" t="s">
        <v>1218</v>
      </c>
      <c r="E6188" s="155" t="s">
        <v>3029</v>
      </c>
      <c r="F6188" s="135"/>
    </row>
    <row r="6189" spans="1:6" s="7" customFormat="1" ht="18" customHeight="1" x14ac:dyDescent="0.25">
      <c r="A6189" s="22" t="s">
        <v>6853</v>
      </c>
      <c r="B6189" s="23" t="s">
        <v>5218</v>
      </c>
      <c r="C6189" s="23" t="s">
        <v>7134</v>
      </c>
      <c r="D6189" s="23" t="s">
        <v>1220</v>
      </c>
      <c r="E6189" s="146" t="s">
        <v>5722</v>
      </c>
      <c r="F6189" s="135"/>
    </row>
    <row r="6190" spans="1:6" s="7" customFormat="1" ht="18" customHeight="1" x14ac:dyDescent="0.25">
      <c r="A6190" s="16" t="s">
        <v>6853</v>
      </c>
      <c r="B6190" s="17" t="s">
        <v>5218</v>
      </c>
      <c r="C6190" s="17" t="s">
        <v>7134</v>
      </c>
      <c r="D6190" s="17" t="s">
        <v>3907</v>
      </c>
      <c r="E6190" s="155" t="s">
        <v>5478</v>
      </c>
      <c r="F6190" s="135"/>
    </row>
    <row r="6191" spans="1:6" s="7" customFormat="1" ht="18" customHeight="1" x14ac:dyDescent="0.25">
      <c r="A6191" s="16" t="s">
        <v>6853</v>
      </c>
      <c r="B6191" s="17" t="s">
        <v>5218</v>
      </c>
      <c r="C6191" s="17" t="s">
        <v>7134</v>
      </c>
      <c r="D6191" s="17" t="s">
        <v>3909</v>
      </c>
      <c r="E6191" s="155" t="s">
        <v>6328</v>
      </c>
      <c r="F6191" s="135"/>
    </row>
    <row r="6192" spans="1:6" s="7" customFormat="1" ht="18" customHeight="1" x14ac:dyDescent="0.25">
      <c r="A6192" s="16" t="s">
        <v>6853</v>
      </c>
      <c r="B6192" s="17" t="s">
        <v>5218</v>
      </c>
      <c r="C6192" s="17" t="s">
        <v>7134</v>
      </c>
      <c r="D6192" s="17" t="s">
        <v>3911</v>
      </c>
      <c r="E6192" s="155" t="s">
        <v>3429</v>
      </c>
      <c r="F6192" s="135"/>
    </row>
    <row r="6193" spans="1:6" s="7" customFormat="1" ht="18" customHeight="1" x14ac:dyDescent="0.25">
      <c r="A6193" s="16" t="s">
        <v>6853</v>
      </c>
      <c r="B6193" s="17" t="s">
        <v>5218</v>
      </c>
      <c r="C6193" s="17" t="s">
        <v>7134</v>
      </c>
      <c r="D6193" s="17" t="s">
        <v>3913</v>
      </c>
      <c r="E6193" s="155" t="s">
        <v>3430</v>
      </c>
      <c r="F6193" s="135"/>
    </row>
    <row r="6194" spans="1:6" s="7" customFormat="1" ht="18" customHeight="1" x14ac:dyDescent="0.25">
      <c r="A6194" s="16" t="s">
        <v>6853</v>
      </c>
      <c r="B6194" s="17" t="s">
        <v>5218</v>
      </c>
      <c r="C6194" s="17" t="s">
        <v>7134</v>
      </c>
      <c r="D6194" s="17" t="s">
        <v>9833</v>
      </c>
      <c r="E6194" s="155" t="s">
        <v>2541</v>
      </c>
      <c r="F6194" s="135"/>
    </row>
    <row r="6195" spans="1:6" s="7" customFormat="1" ht="18" customHeight="1" x14ac:dyDescent="0.25">
      <c r="A6195" s="22" t="s">
        <v>6853</v>
      </c>
      <c r="B6195" s="23">
        <v>2</v>
      </c>
      <c r="C6195" s="23">
        <v>7</v>
      </c>
      <c r="D6195" s="23" t="s">
        <v>9835</v>
      </c>
      <c r="E6195" s="146" t="s">
        <v>2542</v>
      </c>
      <c r="F6195" s="135"/>
    </row>
    <row r="6196" spans="1:6" s="7" customFormat="1" ht="18" customHeight="1" x14ac:dyDescent="0.25">
      <c r="A6196" s="16" t="s">
        <v>6853</v>
      </c>
      <c r="B6196" s="17">
        <v>2</v>
      </c>
      <c r="C6196" s="17">
        <v>7</v>
      </c>
      <c r="D6196" s="17" t="s">
        <v>9837</v>
      </c>
      <c r="E6196" s="141" t="s">
        <v>2543</v>
      </c>
      <c r="F6196" s="135"/>
    </row>
    <row r="6197" spans="1:6" s="7" customFormat="1" ht="18" customHeight="1" x14ac:dyDescent="0.25">
      <c r="A6197" s="16" t="s">
        <v>6853</v>
      </c>
      <c r="B6197" s="17">
        <v>2</v>
      </c>
      <c r="C6197" s="17">
        <v>7</v>
      </c>
      <c r="D6197" s="17" t="s">
        <v>9164</v>
      </c>
      <c r="E6197" s="141" t="s">
        <v>3226</v>
      </c>
      <c r="F6197" s="135"/>
    </row>
    <row r="6198" spans="1:6" s="7" customFormat="1" ht="18" customHeight="1" x14ac:dyDescent="0.25">
      <c r="A6198" s="16" t="s">
        <v>6853</v>
      </c>
      <c r="B6198" s="17">
        <v>2</v>
      </c>
      <c r="C6198" s="17">
        <v>7</v>
      </c>
      <c r="D6198" s="17" t="s">
        <v>3056</v>
      </c>
      <c r="E6198" s="141" t="s">
        <v>5737</v>
      </c>
      <c r="F6198" s="135"/>
    </row>
    <row r="6199" spans="1:6" s="7" customFormat="1" ht="18" customHeight="1" x14ac:dyDescent="0.25">
      <c r="A6199" s="16" t="s">
        <v>6853</v>
      </c>
      <c r="B6199" s="17">
        <v>2</v>
      </c>
      <c r="C6199" s="17">
        <v>7</v>
      </c>
      <c r="D6199" s="17" t="s">
        <v>7349</v>
      </c>
      <c r="E6199" s="141" t="s">
        <v>5738</v>
      </c>
      <c r="F6199" s="135"/>
    </row>
    <row r="6200" spans="1:6" s="7" customFormat="1" ht="18" customHeight="1" x14ac:dyDescent="0.25">
      <c r="A6200" s="16" t="s">
        <v>6853</v>
      </c>
      <c r="B6200" s="17">
        <v>2</v>
      </c>
      <c r="C6200" s="17">
        <v>7</v>
      </c>
      <c r="D6200" s="17" t="s">
        <v>7954</v>
      </c>
      <c r="E6200" s="141" t="s">
        <v>1208</v>
      </c>
      <c r="F6200" s="135"/>
    </row>
    <row r="6201" spans="1:6" s="7" customFormat="1" ht="18" customHeight="1" x14ac:dyDescent="0.25">
      <c r="A6201" s="22" t="s">
        <v>6853</v>
      </c>
      <c r="B6201" s="23">
        <v>2</v>
      </c>
      <c r="C6201" s="23">
        <v>7</v>
      </c>
      <c r="D6201" s="23" t="s">
        <v>7956</v>
      </c>
      <c r="E6201" s="146" t="s">
        <v>5723</v>
      </c>
      <c r="F6201" s="135"/>
    </row>
    <row r="6202" spans="1:6" s="7" customFormat="1" ht="18" customHeight="1" x14ac:dyDescent="0.25">
      <c r="A6202" s="16" t="s">
        <v>6853</v>
      </c>
      <c r="B6202" s="17">
        <v>2</v>
      </c>
      <c r="C6202" s="17">
        <v>7</v>
      </c>
      <c r="D6202" s="17" t="s">
        <v>7068</v>
      </c>
      <c r="E6202" s="141" t="s">
        <v>346</v>
      </c>
      <c r="F6202" s="135"/>
    </row>
    <row r="6203" spans="1:6" s="7" customFormat="1" ht="18" customHeight="1" x14ac:dyDescent="0.25">
      <c r="A6203" s="16" t="s">
        <v>6853</v>
      </c>
      <c r="B6203" s="17">
        <v>2</v>
      </c>
      <c r="C6203" s="17">
        <v>7</v>
      </c>
      <c r="D6203" s="17" t="s">
        <v>7070</v>
      </c>
      <c r="E6203" s="141" t="s">
        <v>400</v>
      </c>
      <c r="F6203" s="135"/>
    </row>
    <row r="6204" spans="1:6" s="7" customFormat="1" ht="18" customHeight="1" x14ac:dyDescent="0.25">
      <c r="A6204" s="16" t="s">
        <v>6853</v>
      </c>
      <c r="B6204" s="17">
        <v>2</v>
      </c>
      <c r="C6204" s="17">
        <v>7</v>
      </c>
      <c r="D6204" s="17" t="s">
        <v>5612</v>
      </c>
      <c r="E6204" s="141" t="s">
        <v>401</v>
      </c>
      <c r="F6204" s="135"/>
    </row>
    <row r="6205" spans="1:6" s="7" customFormat="1" ht="18" customHeight="1" x14ac:dyDescent="0.25">
      <c r="A6205" s="16" t="s">
        <v>6853</v>
      </c>
      <c r="B6205" s="17">
        <v>2</v>
      </c>
      <c r="C6205" s="17">
        <v>7</v>
      </c>
      <c r="D6205" s="17" t="s">
        <v>7551</v>
      </c>
      <c r="E6205" s="141" t="s">
        <v>2264</v>
      </c>
      <c r="F6205" s="135"/>
    </row>
    <row r="6206" spans="1:6" s="7" customFormat="1" ht="18" customHeight="1" x14ac:dyDescent="0.25">
      <c r="A6206" s="16" t="s">
        <v>6853</v>
      </c>
      <c r="B6206" s="17">
        <v>2</v>
      </c>
      <c r="C6206" s="17">
        <v>7</v>
      </c>
      <c r="D6206" s="17" t="s">
        <v>7553</v>
      </c>
      <c r="E6206" s="141" t="s">
        <v>2265</v>
      </c>
      <c r="F6206" s="135"/>
    </row>
    <row r="6207" spans="1:6" s="7" customFormat="1" ht="18" customHeight="1" x14ac:dyDescent="0.25">
      <c r="A6207" s="22" t="s">
        <v>6853</v>
      </c>
      <c r="B6207" s="23">
        <v>2</v>
      </c>
      <c r="C6207" s="23">
        <v>7</v>
      </c>
      <c r="D6207" s="23" t="s">
        <v>7555</v>
      </c>
      <c r="E6207" s="146" t="s">
        <v>6612</v>
      </c>
      <c r="F6207" s="135"/>
    </row>
    <row r="6208" spans="1:6" s="7" customFormat="1" ht="18" customHeight="1" x14ac:dyDescent="0.25">
      <c r="A6208" s="16" t="s">
        <v>6853</v>
      </c>
      <c r="B6208" s="17">
        <v>2</v>
      </c>
      <c r="C6208" s="17">
        <v>7</v>
      </c>
      <c r="D6208" s="17" t="s">
        <v>7557</v>
      </c>
      <c r="E6208" s="141" t="s">
        <v>5023</v>
      </c>
      <c r="F6208" s="135"/>
    </row>
    <row r="6209" spans="1:6" s="7" customFormat="1" ht="18" customHeight="1" x14ac:dyDescent="0.25">
      <c r="A6209" s="16" t="s">
        <v>6853</v>
      </c>
      <c r="B6209" s="17">
        <v>2</v>
      </c>
      <c r="C6209" s="17">
        <v>7</v>
      </c>
      <c r="D6209" s="17" t="s">
        <v>7559</v>
      </c>
      <c r="E6209" s="141" t="s">
        <v>5024</v>
      </c>
      <c r="F6209" s="135"/>
    </row>
    <row r="6210" spans="1:6" s="7" customFormat="1" ht="18" customHeight="1" x14ac:dyDescent="0.25">
      <c r="A6210" s="16" t="s">
        <v>6853</v>
      </c>
      <c r="B6210" s="17">
        <v>2</v>
      </c>
      <c r="C6210" s="17">
        <v>7</v>
      </c>
      <c r="D6210" s="17" t="s">
        <v>7561</v>
      </c>
      <c r="E6210" s="141" t="s">
        <v>5025</v>
      </c>
      <c r="F6210" s="135"/>
    </row>
    <row r="6211" spans="1:6" s="7" customFormat="1" ht="18" customHeight="1" x14ac:dyDescent="0.25">
      <c r="A6211" s="16" t="s">
        <v>6853</v>
      </c>
      <c r="B6211" s="17">
        <v>2</v>
      </c>
      <c r="C6211" s="17">
        <v>7</v>
      </c>
      <c r="D6211" s="17" t="s">
        <v>7563</v>
      </c>
      <c r="E6211" s="141" t="s">
        <v>5882</v>
      </c>
      <c r="F6211" s="135"/>
    </row>
    <row r="6212" spans="1:6" s="7" customFormat="1" ht="18" customHeight="1" x14ac:dyDescent="0.25">
      <c r="A6212" s="16" t="s">
        <v>6853</v>
      </c>
      <c r="B6212" s="17">
        <v>2</v>
      </c>
      <c r="C6212" s="17">
        <v>7</v>
      </c>
      <c r="D6212" s="17" t="s">
        <v>7565</v>
      </c>
      <c r="E6212" s="141" t="s">
        <v>2586</v>
      </c>
      <c r="F6212" s="135"/>
    </row>
    <row r="6213" spans="1:6" s="7" customFormat="1" ht="18" customHeight="1" x14ac:dyDescent="0.25">
      <c r="A6213" s="22" t="s">
        <v>6853</v>
      </c>
      <c r="B6213" s="23">
        <v>2</v>
      </c>
      <c r="C6213" s="23">
        <v>7</v>
      </c>
      <c r="D6213" s="23" t="s">
        <v>7567</v>
      </c>
      <c r="E6213" s="146" t="s">
        <v>2587</v>
      </c>
      <c r="F6213" s="135"/>
    </row>
    <row r="6214" spans="1:6" s="7" customFormat="1" ht="18" customHeight="1" x14ac:dyDescent="0.25">
      <c r="A6214" s="16" t="s">
        <v>6853</v>
      </c>
      <c r="B6214" s="17">
        <v>2</v>
      </c>
      <c r="C6214" s="17">
        <v>7</v>
      </c>
      <c r="D6214" s="17" t="s">
        <v>493</v>
      </c>
      <c r="E6214" s="141" t="s">
        <v>2588</v>
      </c>
      <c r="F6214" s="135"/>
    </row>
    <row r="6215" spans="1:6" s="7" customFormat="1" ht="18" customHeight="1" x14ac:dyDescent="0.25">
      <c r="A6215" s="16" t="s">
        <v>6853</v>
      </c>
      <c r="B6215" s="17">
        <v>2</v>
      </c>
      <c r="C6215" s="17">
        <v>7</v>
      </c>
      <c r="D6215" s="17" t="s">
        <v>729</v>
      </c>
      <c r="E6215" s="141" t="s">
        <v>2589</v>
      </c>
      <c r="F6215" s="135"/>
    </row>
    <row r="6216" spans="1:6" s="7" customFormat="1" ht="18" customHeight="1" x14ac:dyDescent="0.25">
      <c r="A6216" s="16" t="s">
        <v>6853</v>
      </c>
      <c r="B6216" s="17">
        <v>2</v>
      </c>
      <c r="C6216" s="17">
        <v>7</v>
      </c>
      <c r="D6216" s="17" t="s">
        <v>1698</v>
      </c>
      <c r="E6216" s="141" t="s">
        <v>2599</v>
      </c>
      <c r="F6216" s="135"/>
    </row>
    <row r="6217" spans="1:6" s="7" customFormat="1" ht="18" customHeight="1" x14ac:dyDescent="0.25">
      <c r="A6217" s="16" t="s">
        <v>6853</v>
      </c>
      <c r="B6217" s="17">
        <v>2</v>
      </c>
      <c r="C6217" s="17">
        <v>7</v>
      </c>
      <c r="D6217" s="17" t="s">
        <v>1700</v>
      </c>
      <c r="E6217" s="141" t="s">
        <v>1716</v>
      </c>
      <c r="F6217" s="135"/>
    </row>
    <row r="6218" spans="1:6" s="7" customFormat="1" ht="18" customHeight="1" x14ac:dyDescent="0.25">
      <c r="A6218" s="16" t="s">
        <v>6853</v>
      </c>
      <c r="B6218" s="17">
        <v>2</v>
      </c>
      <c r="C6218" s="17">
        <v>7</v>
      </c>
      <c r="D6218" s="17" t="s">
        <v>1702</v>
      </c>
      <c r="E6218" s="141" t="s">
        <v>1717</v>
      </c>
      <c r="F6218" s="135"/>
    </row>
    <row r="6219" spans="1:6" s="7" customFormat="1" ht="18" customHeight="1" x14ac:dyDescent="0.25">
      <c r="A6219" s="22" t="s">
        <v>6853</v>
      </c>
      <c r="B6219" s="23">
        <v>2</v>
      </c>
      <c r="C6219" s="23">
        <v>7</v>
      </c>
      <c r="D6219" s="23" t="s">
        <v>9294</v>
      </c>
      <c r="E6219" s="146" t="s">
        <v>7483</v>
      </c>
      <c r="F6219" s="135"/>
    </row>
    <row r="6220" spans="1:6" s="7" customFormat="1" ht="18" customHeight="1" x14ac:dyDescent="0.25">
      <c r="A6220" s="16" t="s">
        <v>6853</v>
      </c>
      <c r="B6220" s="17">
        <v>2</v>
      </c>
      <c r="C6220" s="17">
        <v>7</v>
      </c>
      <c r="D6220" s="17" t="s">
        <v>8879</v>
      </c>
      <c r="E6220" s="141" t="s">
        <v>579</v>
      </c>
      <c r="F6220" s="135"/>
    </row>
    <row r="6221" spans="1:6" s="7" customFormat="1" ht="18" customHeight="1" x14ac:dyDescent="0.25">
      <c r="A6221" s="16" t="s">
        <v>6853</v>
      </c>
      <c r="B6221" s="17">
        <v>2</v>
      </c>
      <c r="C6221" s="17">
        <v>7</v>
      </c>
      <c r="D6221" s="17" t="s">
        <v>8896</v>
      </c>
      <c r="E6221" s="141" t="s">
        <v>580</v>
      </c>
      <c r="F6221" s="135"/>
    </row>
    <row r="6222" spans="1:6" s="7" customFormat="1" ht="18" customHeight="1" x14ac:dyDescent="0.25">
      <c r="A6222" s="16" t="s">
        <v>6853</v>
      </c>
      <c r="B6222" s="17">
        <v>2</v>
      </c>
      <c r="C6222" s="17">
        <v>7</v>
      </c>
      <c r="D6222" s="17" t="s">
        <v>8898</v>
      </c>
      <c r="E6222" s="141" t="s">
        <v>581</v>
      </c>
      <c r="F6222" s="135"/>
    </row>
    <row r="6223" spans="1:6" s="7" customFormat="1" ht="18" customHeight="1" x14ac:dyDescent="0.25">
      <c r="A6223" s="16" t="s">
        <v>6853</v>
      </c>
      <c r="B6223" s="17">
        <v>2</v>
      </c>
      <c r="C6223" s="17">
        <v>7</v>
      </c>
      <c r="D6223" s="17" t="s">
        <v>6549</v>
      </c>
      <c r="E6223" s="141" t="s">
        <v>1518</v>
      </c>
      <c r="F6223" s="135"/>
    </row>
    <row r="6224" spans="1:6" s="7" customFormat="1" ht="18" customHeight="1" x14ac:dyDescent="0.25">
      <c r="A6224" s="16" t="s">
        <v>6853</v>
      </c>
      <c r="B6224" s="17">
        <v>2</v>
      </c>
      <c r="C6224" s="17">
        <v>7</v>
      </c>
      <c r="D6224" s="17" t="s">
        <v>9742</v>
      </c>
      <c r="E6224" s="141" t="s">
        <v>2417</v>
      </c>
      <c r="F6224" s="135"/>
    </row>
    <row r="6225" spans="1:6" s="7" customFormat="1" ht="18" customHeight="1" x14ac:dyDescent="0.25">
      <c r="A6225" s="22" t="s">
        <v>6853</v>
      </c>
      <c r="B6225" s="23">
        <v>2</v>
      </c>
      <c r="C6225" s="23">
        <v>7</v>
      </c>
      <c r="D6225" s="23" t="s">
        <v>5530</v>
      </c>
      <c r="E6225" s="146" t="s">
        <v>7484</v>
      </c>
      <c r="F6225" s="135"/>
    </row>
    <row r="6226" spans="1:6" s="7" customFormat="1" ht="18" customHeight="1" x14ac:dyDescent="0.25">
      <c r="A6226" s="16" t="s">
        <v>6853</v>
      </c>
      <c r="B6226" s="17">
        <v>2</v>
      </c>
      <c r="C6226" s="17">
        <v>7</v>
      </c>
      <c r="D6226" s="17" t="s">
        <v>9744</v>
      </c>
      <c r="E6226" s="141" t="s">
        <v>3302</v>
      </c>
      <c r="F6226" s="135"/>
    </row>
    <row r="6227" spans="1:6" s="7" customFormat="1" ht="18" customHeight="1" x14ac:dyDescent="0.25">
      <c r="A6227" s="16" t="s">
        <v>6853</v>
      </c>
      <c r="B6227" s="17">
        <v>2</v>
      </c>
      <c r="C6227" s="17">
        <v>7</v>
      </c>
      <c r="D6227" s="17" t="s">
        <v>8855</v>
      </c>
      <c r="E6227" s="141" t="s">
        <v>4218</v>
      </c>
      <c r="F6227" s="135"/>
    </row>
    <row r="6228" spans="1:6" s="7" customFormat="1" ht="18" customHeight="1" x14ac:dyDescent="0.25">
      <c r="A6228" s="16" t="s">
        <v>6853</v>
      </c>
      <c r="B6228" s="17">
        <v>2</v>
      </c>
      <c r="C6228" s="17">
        <v>7</v>
      </c>
      <c r="D6228" s="17" t="s">
        <v>8857</v>
      </c>
      <c r="E6228" s="141" t="s">
        <v>4219</v>
      </c>
      <c r="F6228" s="135"/>
    </row>
    <row r="6229" spans="1:6" s="7" customFormat="1" ht="18" customHeight="1" x14ac:dyDescent="0.25">
      <c r="A6229" s="16" t="s">
        <v>6853</v>
      </c>
      <c r="B6229" s="17">
        <v>2</v>
      </c>
      <c r="C6229" s="17">
        <v>7</v>
      </c>
      <c r="D6229" s="17" t="s">
        <v>7959</v>
      </c>
      <c r="E6229" s="141" t="s">
        <v>5086</v>
      </c>
      <c r="F6229" s="135"/>
    </row>
    <row r="6230" spans="1:6" s="7" customFormat="1" ht="18" customHeight="1" x14ac:dyDescent="0.25">
      <c r="A6230" s="16" t="s">
        <v>6853</v>
      </c>
      <c r="B6230" s="17">
        <v>2</v>
      </c>
      <c r="C6230" s="17">
        <v>7</v>
      </c>
      <c r="D6230" s="17" t="s">
        <v>7961</v>
      </c>
      <c r="E6230" s="141" t="s">
        <v>5087</v>
      </c>
      <c r="F6230" s="135"/>
    </row>
    <row r="6231" spans="1:6" s="7" customFormat="1" ht="18" customHeight="1" x14ac:dyDescent="0.25">
      <c r="A6231" s="40">
        <v>26</v>
      </c>
      <c r="B6231" s="41">
        <v>2</v>
      </c>
      <c r="C6231" s="41">
        <v>8</v>
      </c>
      <c r="D6231" s="19" t="s">
        <v>9563</v>
      </c>
      <c r="E6231" s="156" t="s">
        <v>5424</v>
      </c>
      <c r="F6231" s="135"/>
    </row>
    <row r="6232" spans="1:6" s="7" customFormat="1" ht="18" customHeight="1" x14ac:dyDescent="0.25">
      <c r="A6232" s="42">
        <v>26</v>
      </c>
      <c r="B6232" s="43">
        <v>2</v>
      </c>
      <c r="C6232" s="43">
        <v>8</v>
      </c>
      <c r="D6232" s="43">
        <v>10</v>
      </c>
      <c r="E6232" s="147" t="s">
        <v>5942</v>
      </c>
      <c r="F6232" s="135"/>
    </row>
    <row r="6233" spans="1:6" s="7" customFormat="1" ht="18" customHeight="1" x14ac:dyDescent="0.25">
      <c r="A6233" s="44">
        <v>26</v>
      </c>
      <c r="B6233" s="45">
        <v>2</v>
      </c>
      <c r="C6233" s="45">
        <v>8</v>
      </c>
      <c r="D6233" s="45">
        <v>11</v>
      </c>
      <c r="E6233" s="148" t="s">
        <v>6828</v>
      </c>
      <c r="F6233" s="135"/>
    </row>
    <row r="6234" spans="1:6" s="7" customFormat="1" ht="18" customHeight="1" x14ac:dyDescent="0.25">
      <c r="A6234" s="44">
        <v>26</v>
      </c>
      <c r="B6234" s="45">
        <v>2</v>
      </c>
      <c r="C6234" s="45">
        <v>8</v>
      </c>
      <c r="D6234" s="45">
        <v>12</v>
      </c>
      <c r="E6234" s="148" t="s">
        <v>5089</v>
      </c>
      <c r="F6234" s="135"/>
    </row>
    <row r="6235" spans="1:6" s="7" customFormat="1" ht="18" customHeight="1" x14ac:dyDescent="0.25">
      <c r="A6235" s="44">
        <v>26</v>
      </c>
      <c r="B6235" s="45">
        <v>2</v>
      </c>
      <c r="C6235" s="45">
        <v>8</v>
      </c>
      <c r="D6235" s="45">
        <v>13</v>
      </c>
      <c r="E6235" s="148" t="s">
        <v>5940</v>
      </c>
      <c r="F6235" s="135"/>
    </row>
    <row r="6236" spans="1:6" s="7" customFormat="1" ht="18" customHeight="1" x14ac:dyDescent="0.25">
      <c r="A6236" s="44">
        <v>26</v>
      </c>
      <c r="B6236" s="45">
        <v>2</v>
      </c>
      <c r="C6236" s="45">
        <v>8</v>
      </c>
      <c r="D6236" s="45">
        <v>14</v>
      </c>
      <c r="E6236" s="148" t="s">
        <v>5941</v>
      </c>
      <c r="F6236" s="135"/>
    </row>
    <row r="6237" spans="1:6" s="7" customFormat="1" ht="18" customHeight="1" x14ac:dyDescent="0.25">
      <c r="A6237" s="44">
        <v>26</v>
      </c>
      <c r="B6237" s="45">
        <v>2</v>
      </c>
      <c r="C6237" s="45">
        <v>8</v>
      </c>
      <c r="D6237" s="45">
        <v>19</v>
      </c>
      <c r="E6237" s="148" t="s">
        <v>1517</v>
      </c>
      <c r="F6237" s="135"/>
    </row>
    <row r="6238" spans="1:6" s="7" customFormat="1" ht="18" customHeight="1" x14ac:dyDescent="0.25">
      <c r="A6238" s="42">
        <v>26</v>
      </c>
      <c r="B6238" s="43">
        <v>2</v>
      </c>
      <c r="C6238" s="43">
        <v>8</v>
      </c>
      <c r="D6238" s="43">
        <v>20</v>
      </c>
      <c r="E6238" s="147" t="s">
        <v>2415</v>
      </c>
      <c r="F6238" s="135"/>
    </row>
    <row r="6239" spans="1:6" s="7" customFormat="1" ht="18" customHeight="1" x14ac:dyDescent="0.25">
      <c r="A6239" s="44">
        <v>26</v>
      </c>
      <c r="B6239" s="45">
        <v>2</v>
      </c>
      <c r="C6239" s="45">
        <v>8</v>
      </c>
      <c r="D6239" s="45">
        <v>21</v>
      </c>
      <c r="E6239" s="148" t="s">
        <v>2416</v>
      </c>
      <c r="F6239" s="135"/>
    </row>
    <row r="6240" spans="1:6" s="7" customFormat="1" ht="18" customHeight="1" x14ac:dyDescent="0.25">
      <c r="A6240" s="44">
        <v>26</v>
      </c>
      <c r="B6240" s="45">
        <v>2</v>
      </c>
      <c r="C6240" s="45">
        <v>8</v>
      </c>
      <c r="D6240" s="45">
        <v>22</v>
      </c>
      <c r="E6240" s="148" t="s">
        <v>3298</v>
      </c>
      <c r="F6240" s="135"/>
    </row>
    <row r="6241" spans="1:6" s="7" customFormat="1" ht="18" customHeight="1" x14ac:dyDescent="0.25">
      <c r="A6241" s="44">
        <v>26</v>
      </c>
      <c r="B6241" s="45">
        <v>2</v>
      </c>
      <c r="C6241" s="45">
        <v>8</v>
      </c>
      <c r="D6241" s="45">
        <v>23</v>
      </c>
      <c r="E6241" s="148" t="s">
        <v>3748</v>
      </c>
      <c r="F6241" s="135"/>
    </row>
    <row r="6242" spans="1:6" s="7" customFormat="1" ht="18" customHeight="1" x14ac:dyDescent="0.25">
      <c r="A6242" s="44">
        <v>26</v>
      </c>
      <c r="B6242" s="45">
        <v>2</v>
      </c>
      <c r="C6242" s="45">
        <v>8</v>
      </c>
      <c r="D6242" s="45">
        <v>24</v>
      </c>
      <c r="E6242" s="148" t="s">
        <v>3749</v>
      </c>
      <c r="F6242" s="135"/>
    </row>
    <row r="6243" spans="1:6" s="7" customFormat="1" ht="18" customHeight="1" x14ac:dyDescent="0.25">
      <c r="A6243" s="44">
        <v>26</v>
      </c>
      <c r="B6243" s="45">
        <v>2</v>
      </c>
      <c r="C6243" s="45">
        <v>8</v>
      </c>
      <c r="D6243" s="45">
        <v>29</v>
      </c>
      <c r="E6243" s="148" t="s">
        <v>4630</v>
      </c>
      <c r="F6243" s="135"/>
    </row>
    <row r="6244" spans="1:6" s="7" customFormat="1" ht="18" customHeight="1" x14ac:dyDescent="0.25">
      <c r="A6244" s="42">
        <v>26</v>
      </c>
      <c r="B6244" s="43">
        <v>2</v>
      </c>
      <c r="C6244" s="43">
        <v>8</v>
      </c>
      <c r="D6244" s="43">
        <v>30</v>
      </c>
      <c r="E6244" s="147" t="s">
        <v>4631</v>
      </c>
      <c r="F6244" s="135"/>
    </row>
    <row r="6245" spans="1:6" s="7" customFormat="1" ht="18" customHeight="1" x14ac:dyDescent="0.25">
      <c r="A6245" s="44">
        <v>26</v>
      </c>
      <c r="B6245" s="45">
        <v>2</v>
      </c>
      <c r="C6245" s="45">
        <v>8</v>
      </c>
      <c r="D6245" s="45">
        <v>31</v>
      </c>
      <c r="E6245" s="148" t="s">
        <v>4632</v>
      </c>
      <c r="F6245" s="135"/>
    </row>
    <row r="6246" spans="1:6" s="7" customFormat="1" ht="18" customHeight="1" x14ac:dyDescent="0.25">
      <c r="A6246" s="44">
        <v>26</v>
      </c>
      <c r="B6246" s="45">
        <v>2</v>
      </c>
      <c r="C6246" s="45">
        <v>8</v>
      </c>
      <c r="D6246" s="45">
        <v>32</v>
      </c>
      <c r="E6246" s="148" t="s">
        <v>7277</v>
      </c>
      <c r="F6246" s="135"/>
    </row>
    <row r="6247" spans="1:6" s="7" customFormat="1" ht="18" customHeight="1" x14ac:dyDescent="0.25">
      <c r="A6247" s="44">
        <v>26</v>
      </c>
      <c r="B6247" s="45">
        <v>2</v>
      </c>
      <c r="C6247" s="45">
        <v>8</v>
      </c>
      <c r="D6247" s="45">
        <v>33</v>
      </c>
      <c r="E6247" s="148" t="s">
        <v>7278</v>
      </c>
      <c r="F6247" s="135"/>
    </row>
    <row r="6248" spans="1:6" s="7" customFormat="1" ht="18" customHeight="1" x14ac:dyDescent="0.25">
      <c r="A6248" s="44">
        <v>26</v>
      </c>
      <c r="B6248" s="45">
        <v>2</v>
      </c>
      <c r="C6248" s="45">
        <v>8</v>
      </c>
      <c r="D6248" s="45">
        <v>34</v>
      </c>
      <c r="E6248" s="148" t="s">
        <v>1776</v>
      </c>
      <c r="F6248" s="135"/>
    </row>
    <row r="6249" spans="1:6" s="7" customFormat="1" ht="18" customHeight="1" x14ac:dyDescent="0.25">
      <c r="A6249" s="44">
        <v>26</v>
      </c>
      <c r="B6249" s="45">
        <v>2</v>
      </c>
      <c r="C6249" s="45">
        <v>8</v>
      </c>
      <c r="D6249" s="45">
        <v>39</v>
      </c>
      <c r="E6249" s="148" t="s">
        <v>1777</v>
      </c>
      <c r="F6249" s="135"/>
    </row>
    <row r="6250" spans="1:6" s="7" customFormat="1" ht="18" customHeight="1" x14ac:dyDescent="0.25">
      <c r="A6250" s="12" t="s">
        <v>6853</v>
      </c>
      <c r="B6250" s="13">
        <v>3</v>
      </c>
      <c r="C6250" s="13">
        <v>0</v>
      </c>
      <c r="D6250" s="13" t="s">
        <v>9563</v>
      </c>
      <c r="E6250" s="140" t="s">
        <v>1778</v>
      </c>
      <c r="F6250" s="135"/>
    </row>
    <row r="6251" spans="1:6" s="7" customFormat="1" ht="18" customHeight="1" x14ac:dyDescent="0.25">
      <c r="A6251" s="14" t="s">
        <v>6853</v>
      </c>
      <c r="B6251" s="15">
        <v>3</v>
      </c>
      <c r="C6251" s="15">
        <v>1</v>
      </c>
      <c r="D6251" s="15" t="s">
        <v>9563</v>
      </c>
      <c r="E6251" s="120" t="s">
        <v>7631</v>
      </c>
      <c r="F6251" s="135"/>
    </row>
    <row r="6252" spans="1:6" s="7" customFormat="1" ht="18" customHeight="1" x14ac:dyDescent="0.25">
      <c r="A6252" s="22" t="s">
        <v>6853</v>
      </c>
      <c r="B6252" s="23" t="s">
        <v>8694</v>
      </c>
      <c r="C6252" s="23" t="s">
        <v>598</v>
      </c>
      <c r="D6252" s="23" t="s">
        <v>3002</v>
      </c>
      <c r="E6252" s="146" t="s">
        <v>2212</v>
      </c>
      <c r="F6252" s="135"/>
    </row>
    <row r="6253" spans="1:6" s="7" customFormat="1" ht="18" customHeight="1" x14ac:dyDescent="0.25">
      <c r="A6253" s="16" t="s">
        <v>6853</v>
      </c>
      <c r="B6253" s="17">
        <v>3</v>
      </c>
      <c r="C6253" s="17">
        <v>1</v>
      </c>
      <c r="D6253" s="17" t="s">
        <v>597</v>
      </c>
      <c r="E6253" s="141" t="s">
        <v>2213</v>
      </c>
      <c r="F6253" s="135"/>
    </row>
    <row r="6254" spans="1:6" s="7" customFormat="1" ht="18" customHeight="1" x14ac:dyDescent="0.25">
      <c r="A6254" s="16" t="s">
        <v>6853</v>
      </c>
      <c r="B6254" s="17">
        <v>3</v>
      </c>
      <c r="C6254" s="17">
        <v>1</v>
      </c>
      <c r="D6254" s="17" t="s">
        <v>2997</v>
      </c>
      <c r="E6254" s="141" t="s">
        <v>1290</v>
      </c>
      <c r="F6254" s="135"/>
    </row>
    <row r="6255" spans="1:6" s="7" customFormat="1" ht="18" customHeight="1" x14ac:dyDescent="0.25">
      <c r="A6255" s="16" t="s">
        <v>6853</v>
      </c>
      <c r="B6255" s="17">
        <v>3</v>
      </c>
      <c r="C6255" s="17">
        <v>1</v>
      </c>
      <c r="D6255" s="17" t="s">
        <v>3905</v>
      </c>
      <c r="E6255" s="141" t="s">
        <v>1291</v>
      </c>
      <c r="F6255" s="135"/>
    </row>
    <row r="6256" spans="1:6" s="7" customFormat="1" ht="18" customHeight="1" x14ac:dyDescent="0.25">
      <c r="A6256" s="16" t="s">
        <v>6853</v>
      </c>
      <c r="B6256" s="17">
        <v>3</v>
      </c>
      <c r="C6256" s="17">
        <v>1</v>
      </c>
      <c r="D6256" s="17" t="s">
        <v>2117</v>
      </c>
      <c r="E6256" s="141" t="s">
        <v>1292</v>
      </c>
      <c r="F6256" s="135"/>
    </row>
    <row r="6257" spans="1:6" s="7" customFormat="1" ht="18" customHeight="1" x14ac:dyDescent="0.25">
      <c r="A6257" s="16" t="s">
        <v>6853</v>
      </c>
      <c r="B6257" s="17">
        <v>3</v>
      </c>
      <c r="C6257" s="17">
        <v>1</v>
      </c>
      <c r="D6257" s="17" t="s">
        <v>2119</v>
      </c>
      <c r="E6257" s="141" t="s">
        <v>1293</v>
      </c>
      <c r="F6257" s="135"/>
    </row>
    <row r="6258" spans="1:6" s="7" customFormat="1" ht="18" customHeight="1" x14ac:dyDescent="0.25">
      <c r="A6258" s="22" t="s">
        <v>6853</v>
      </c>
      <c r="B6258" s="23" t="s">
        <v>8694</v>
      </c>
      <c r="C6258" s="23" t="s">
        <v>598</v>
      </c>
      <c r="D6258" s="23" t="s">
        <v>7388</v>
      </c>
      <c r="E6258" s="146" t="s">
        <v>1294</v>
      </c>
      <c r="F6258" s="135"/>
    </row>
    <row r="6259" spans="1:6" s="7" customFormat="1" ht="18" customHeight="1" x14ac:dyDescent="0.25">
      <c r="A6259" s="16" t="s">
        <v>6853</v>
      </c>
      <c r="B6259" s="17">
        <v>3</v>
      </c>
      <c r="C6259" s="17">
        <v>1</v>
      </c>
      <c r="D6259" s="17" t="s">
        <v>6519</v>
      </c>
      <c r="E6259" s="141" t="s">
        <v>2</v>
      </c>
      <c r="F6259" s="135"/>
    </row>
    <row r="6260" spans="1:6" s="7" customFormat="1" ht="18" customHeight="1" x14ac:dyDescent="0.25">
      <c r="A6260" s="16" t="s">
        <v>6853</v>
      </c>
      <c r="B6260" s="17">
        <v>3</v>
      </c>
      <c r="C6260" s="17">
        <v>1</v>
      </c>
      <c r="D6260" s="17" t="s">
        <v>6521</v>
      </c>
      <c r="E6260" s="141" t="s">
        <v>3</v>
      </c>
      <c r="F6260" s="135"/>
    </row>
    <row r="6261" spans="1:6" s="7" customFormat="1" ht="18" customHeight="1" x14ac:dyDescent="0.25">
      <c r="A6261" s="16" t="s">
        <v>6853</v>
      </c>
      <c r="B6261" s="17">
        <v>3</v>
      </c>
      <c r="C6261" s="17">
        <v>1</v>
      </c>
      <c r="D6261" s="17" t="s">
        <v>5653</v>
      </c>
      <c r="E6261" s="141" t="s">
        <v>9099</v>
      </c>
      <c r="F6261" s="135"/>
    </row>
    <row r="6262" spans="1:6" s="7" customFormat="1" ht="18" customHeight="1" x14ac:dyDescent="0.25">
      <c r="A6262" s="16" t="s">
        <v>6853</v>
      </c>
      <c r="B6262" s="17">
        <v>3</v>
      </c>
      <c r="C6262" s="17">
        <v>1</v>
      </c>
      <c r="D6262" s="17" t="s">
        <v>4783</v>
      </c>
      <c r="E6262" s="141" t="s">
        <v>1313</v>
      </c>
      <c r="F6262" s="135"/>
    </row>
    <row r="6263" spans="1:6" s="7" customFormat="1" ht="18" customHeight="1" x14ac:dyDescent="0.25">
      <c r="A6263" s="16" t="s">
        <v>6853</v>
      </c>
      <c r="B6263" s="17">
        <v>3</v>
      </c>
      <c r="C6263" s="17">
        <v>1</v>
      </c>
      <c r="D6263" s="17" t="s">
        <v>1218</v>
      </c>
      <c r="E6263" s="141" t="s">
        <v>2271</v>
      </c>
      <c r="F6263" s="135"/>
    </row>
    <row r="6264" spans="1:6" s="7" customFormat="1" ht="18" customHeight="1" x14ac:dyDescent="0.25">
      <c r="A6264" s="14" t="s">
        <v>6853</v>
      </c>
      <c r="B6264" s="15">
        <v>3</v>
      </c>
      <c r="C6264" s="15">
        <v>2</v>
      </c>
      <c r="D6264" s="15" t="s">
        <v>9563</v>
      </c>
      <c r="E6264" s="120" t="s">
        <v>2272</v>
      </c>
      <c r="F6264" s="135"/>
    </row>
    <row r="6265" spans="1:6" s="7" customFormat="1" ht="18" customHeight="1" x14ac:dyDescent="0.25">
      <c r="A6265" s="22" t="s">
        <v>6853</v>
      </c>
      <c r="B6265" s="23" t="s">
        <v>8694</v>
      </c>
      <c r="C6265" s="23" t="s">
        <v>5218</v>
      </c>
      <c r="D6265" s="23" t="s">
        <v>3002</v>
      </c>
      <c r="E6265" s="146" t="s">
        <v>2273</v>
      </c>
      <c r="F6265" s="135"/>
    </row>
    <row r="6266" spans="1:6" s="7" customFormat="1" ht="18" customHeight="1" x14ac:dyDescent="0.25">
      <c r="A6266" s="16" t="s">
        <v>6853</v>
      </c>
      <c r="B6266" s="17">
        <v>3</v>
      </c>
      <c r="C6266" s="17">
        <v>2</v>
      </c>
      <c r="D6266" s="17" t="s">
        <v>597</v>
      </c>
      <c r="E6266" s="141" t="s">
        <v>2274</v>
      </c>
      <c r="F6266" s="135"/>
    </row>
    <row r="6267" spans="1:6" s="7" customFormat="1" ht="18" customHeight="1" x14ac:dyDescent="0.25">
      <c r="A6267" s="16" t="s">
        <v>6853</v>
      </c>
      <c r="B6267" s="17">
        <v>3</v>
      </c>
      <c r="C6267" s="17">
        <v>2</v>
      </c>
      <c r="D6267" s="17" t="s">
        <v>2997</v>
      </c>
      <c r="E6267" s="141" t="s">
        <v>2275</v>
      </c>
      <c r="F6267" s="135"/>
    </row>
    <row r="6268" spans="1:6" s="7" customFormat="1" ht="18" customHeight="1" x14ac:dyDescent="0.25">
      <c r="A6268" s="16" t="s">
        <v>6853</v>
      </c>
      <c r="B6268" s="17">
        <v>3</v>
      </c>
      <c r="C6268" s="17">
        <v>2</v>
      </c>
      <c r="D6268" s="17" t="s">
        <v>3905</v>
      </c>
      <c r="E6268" s="141" t="s">
        <v>983</v>
      </c>
      <c r="F6268" s="135"/>
    </row>
    <row r="6269" spans="1:6" s="7" customFormat="1" ht="18" customHeight="1" x14ac:dyDescent="0.25">
      <c r="A6269" s="16" t="s">
        <v>6853</v>
      </c>
      <c r="B6269" s="17">
        <v>3</v>
      </c>
      <c r="C6269" s="17">
        <v>2</v>
      </c>
      <c r="D6269" s="17" t="s">
        <v>2117</v>
      </c>
      <c r="E6269" s="141" t="s">
        <v>7172</v>
      </c>
      <c r="F6269" s="135"/>
    </row>
    <row r="6270" spans="1:6" s="7" customFormat="1" ht="18" customHeight="1" x14ac:dyDescent="0.25">
      <c r="A6270" s="16" t="s">
        <v>6853</v>
      </c>
      <c r="B6270" s="17">
        <v>3</v>
      </c>
      <c r="C6270" s="17">
        <v>2</v>
      </c>
      <c r="D6270" s="17" t="s">
        <v>2119</v>
      </c>
      <c r="E6270" s="141" t="s">
        <v>9146</v>
      </c>
      <c r="F6270" s="135"/>
    </row>
    <row r="6271" spans="1:6" s="7" customFormat="1" ht="18" customHeight="1" x14ac:dyDescent="0.25">
      <c r="A6271" s="22" t="s">
        <v>6853</v>
      </c>
      <c r="B6271" s="23" t="s">
        <v>8694</v>
      </c>
      <c r="C6271" s="23" t="s">
        <v>5218</v>
      </c>
      <c r="D6271" s="23" t="s">
        <v>7388</v>
      </c>
      <c r="E6271" s="146" t="s">
        <v>9147</v>
      </c>
      <c r="F6271" s="135"/>
    </row>
    <row r="6272" spans="1:6" s="7" customFormat="1" ht="18" customHeight="1" x14ac:dyDescent="0.25">
      <c r="A6272" s="16" t="s">
        <v>6853</v>
      </c>
      <c r="B6272" s="17">
        <v>3</v>
      </c>
      <c r="C6272" s="17">
        <v>2</v>
      </c>
      <c r="D6272" s="17" t="s">
        <v>6519</v>
      </c>
      <c r="E6272" s="141" t="s">
        <v>8254</v>
      </c>
      <c r="F6272" s="135"/>
    </row>
    <row r="6273" spans="1:6" s="7" customFormat="1" ht="18" customHeight="1" x14ac:dyDescent="0.25">
      <c r="A6273" s="16" t="s">
        <v>6853</v>
      </c>
      <c r="B6273" s="17">
        <v>3</v>
      </c>
      <c r="C6273" s="17">
        <v>2</v>
      </c>
      <c r="D6273" s="17" t="s">
        <v>6521</v>
      </c>
      <c r="E6273" s="141" t="s">
        <v>7298</v>
      </c>
      <c r="F6273" s="135"/>
    </row>
    <row r="6274" spans="1:6" s="7" customFormat="1" ht="18" customHeight="1" x14ac:dyDescent="0.25">
      <c r="A6274" s="16" t="s">
        <v>6853</v>
      </c>
      <c r="B6274" s="17">
        <v>3</v>
      </c>
      <c r="C6274" s="17">
        <v>2</v>
      </c>
      <c r="D6274" s="17" t="s">
        <v>5653</v>
      </c>
      <c r="E6274" s="141" t="s">
        <v>7299</v>
      </c>
      <c r="F6274" s="135"/>
    </row>
    <row r="6275" spans="1:6" s="7" customFormat="1" ht="18" customHeight="1" x14ac:dyDescent="0.25">
      <c r="A6275" s="16" t="s">
        <v>6853</v>
      </c>
      <c r="B6275" s="17">
        <v>3</v>
      </c>
      <c r="C6275" s="17">
        <v>2</v>
      </c>
      <c r="D6275" s="17" t="s">
        <v>4783</v>
      </c>
      <c r="E6275" s="141" t="s">
        <v>8863</v>
      </c>
      <c r="F6275" s="135"/>
    </row>
    <row r="6276" spans="1:6" s="7" customFormat="1" ht="18" customHeight="1" x14ac:dyDescent="0.25">
      <c r="A6276" s="16" t="s">
        <v>6853</v>
      </c>
      <c r="B6276" s="17">
        <v>3</v>
      </c>
      <c r="C6276" s="17">
        <v>2</v>
      </c>
      <c r="D6276" s="17" t="s">
        <v>1218</v>
      </c>
      <c r="E6276" s="141" t="s">
        <v>8065</v>
      </c>
      <c r="F6276" s="135"/>
    </row>
    <row r="6277" spans="1:6" s="7" customFormat="1" ht="18" customHeight="1" x14ac:dyDescent="0.25">
      <c r="A6277" s="14" t="s">
        <v>6853</v>
      </c>
      <c r="B6277" s="15">
        <v>3</v>
      </c>
      <c r="C6277" s="15">
        <v>3</v>
      </c>
      <c r="D6277" s="15" t="s">
        <v>9563</v>
      </c>
      <c r="E6277" s="120" t="s">
        <v>5424</v>
      </c>
      <c r="F6277" s="135"/>
    </row>
    <row r="6278" spans="1:6" s="7" customFormat="1" ht="18" customHeight="1" x14ac:dyDescent="0.25">
      <c r="A6278" s="22" t="s">
        <v>6853</v>
      </c>
      <c r="B6278" s="23" t="s">
        <v>8694</v>
      </c>
      <c r="C6278" s="23" t="s">
        <v>8694</v>
      </c>
      <c r="D6278" s="23" t="s">
        <v>3002</v>
      </c>
      <c r="E6278" s="146" t="s">
        <v>7179</v>
      </c>
      <c r="F6278" s="135"/>
    </row>
    <row r="6279" spans="1:6" s="7" customFormat="1" ht="18" customHeight="1" x14ac:dyDescent="0.25">
      <c r="A6279" s="16" t="s">
        <v>6853</v>
      </c>
      <c r="B6279" s="17">
        <v>3</v>
      </c>
      <c r="C6279" s="17">
        <v>3</v>
      </c>
      <c r="D6279" s="17" t="s">
        <v>597</v>
      </c>
      <c r="E6279" s="141" t="s">
        <v>7180</v>
      </c>
      <c r="F6279" s="135"/>
    </row>
    <row r="6280" spans="1:6" s="7" customFormat="1" ht="18" customHeight="1" x14ac:dyDescent="0.25">
      <c r="A6280" s="16" t="s">
        <v>6853</v>
      </c>
      <c r="B6280" s="17">
        <v>3</v>
      </c>
      <c r="C6280" s="17">
        <v>3</v>
      </c>
      <c r="D6280" s="17" t="s">
        <v>2997</v>
      </c>
      <c r="E6280" s="141" t="s">
        <v>7181</v>
      </c>
      <c r="F6280" s="135"/>
    </row>
    <row r="6281" spans="1:6" s="7" customFormat="1" ht="18" customHeight="1" x14ac:dyDescent="0.25">
      <c r="A6281" s="16" t="s">
        <v>6853</v>
      </c>
      <c r="B6281" s="17">
        <v>3</v>
      </c>
      <c r="C6281" s="17">
        <v>3</v>
      </c>
      <c r="D6281" s="17" t="s">
        <v>3905</v>
      </c>
      <c r="E6281" s="141" t="s">
        <v>9398</v>
      </c>
      <c r="F6281" s="135"/>
    </row>
    <row r="6282" spans="1:6" s="7" customFormat="1" ht="18" customHeight="1" x14ac:dyDescent="0.25">
      <c r="A6282" s="16" t="s">
        <v>6853</v>
      </c>
      <c r="B6282" s="17">
        <v>3</v>
      </c>
      <c r="C6282" s="17">
        <v>3</v>
      </c>
      <c r="D6282" s="17" t="s">
        <v>2117</v>
      </c>
      <c r="E6282" s="141" t="s">
        <v>5430</v>
      </c>
      <c r="F6282" s="135"/>
    </row>
    <row r="6283" spans="1:6" s="7" customFormat="1" ht="18" customHeight="1" x14ac:dyDescent="0.25">
      <c r="A6283" s="16" t="s">
        <v>6853</v>
      </c>
      <c r="B6283" s="17">
        <v>3</v>
      </c>
      <c r="C6283" s="17">
        <v>3</v>
      </c>
      <c r="D6283" s="17" t="s">
        <v>2119</v>
      </c>
      <c r="E6283" s="141" t="s">
        <v>5431</v>
      </c>
      <c r="F6283" s="135"/>
    </row>
    <row r="6284" spans="1:6" s="7" customFormat="1" ht="18" customHeight="1" x14ac:dyDescent="0.25">
      <c r="A6284" s="22" t="s">
        <v>6853</v>
      </c>
      <c r="B6284" s="23" t="s">
        <v>8694</v>
      </c>
      <c r="C6284" s="23" t="s">
        <v>8694</v>
      </c>
      <c r="D6284" s="23" t="s">
        <v>7388</v>
      </c>
      <c r="E6284" s="146" t="s">
        <v>4569</v>
      </c>
      <c r="F6284" s="135"/>
    </row>
    <row r="6285" spans="1:6" s="7" customFormat="1" ht="18" customHeight="1" x14ac:dyDescent="0.25">
      <c r="A6285" s="16" t="s">
        <v>6853</v>
      </c>
      <c r="B6285" s="17">
        <v>3</v>
      </c>
      <c r="C6285" s="17">
        <v>3</v>
      </c>
      <c r="D6285" s="17" t="s">
        <v>6519</v>
      </c>
      <c r="E6285" s="141" t="s">
        <v>3667</v>
      </c>
      <c r="F6285" s="135"/>
    </row>
    <row r="6286" spans="1:6" s="7" customFormat="1" ht="18" customHeight="1" x14ac:dyDescent="0.25">
      <c r="A6286" s="16" t="s">
        <v>6853</v>
      </c>
      <c r="B6286" s="17">
        <v>3</v>
      </c>
      <c r="C6286" s="17">
        <v>3</v>
      </c>
      <c r="D6286" s="17" t="s">
        <v>6521</v>
      </c>
      <c r="E6286" s="141" t="s">
        <v>9524</v>
      </c>
      <c r="F6286" s="135"/>
    </row>
    <row r="6287" spans="1:6" s="7" customFormat="1" ht="18" customHeight="1" x14ac:dyDescent="0.25">
      <c r="A6287" s="16" t="s">
        <v>6853</v>
      </c>
      <c r="B6287" s="17">
        <v>3</v>
      </c>
      <c r="C6287" s="17">
        <v>3</v>
      </c>
      <c r="D6287" s="17" t="s">
        <v>5653</v>
      </c>
      <c r="E6287" s="141" t="s">
        <v>9525</v>
      </c>
      <c r="F6287" s="135"/>
    </row>
    <row r="6288" spans="1:6" s="7" customFormat="1" ht="18" customHeight="1" x14ac:dyDescent="0.25">
      <c r="A6288" s="16" t="s">
        <v>6853</v>
      </c>
      <c r="B6288" s="17">
        <v>3</v>
      </c>
      <c r="C6288" s="17">
        <v>3</v>
      </c>
      <c r="D6288" s="17" t="s">
        <v>4783</v>
      </c>
      <c r="E6288" s="141" t="s">
        <v>8986</v>
      </c>
      <c r="F6288" s="135"/>
    </row>
    <row r="6289" spans="1:6" s="7" customFormat="1" ht="18" customHeight="1" x14ac:dyDescent="0.25">
      <c r="A6289" s="16" t="s">
        <v>6853</v>
      </c>
      <c r="B6289" s="17">
        <v>3</v>
      </c>
      <c r="C6289" s="17">
        <v>3</v>
      </c>
      <c r="D6289" s="17" t="s">
        <v>1218</v>
      </c>
      <c r="E6289" s="141" t="s">
        <v>6810</v>
      </c>
      <c r="F6289" s="135"/>
    </row>
    <row r="6290" spans="1:6" s="7" customFormat="1" ht="18" customHeight="1" x14ac:dyDescent="0.25">
      <c r="A6290" s="14" t="s">
        <v>6853</v>
      </c>
      <c r="B6290" s="15">
        <v>3</v>
      </c>
      <c r="C6290" s="15">
        <v>4</v>
      </c>
      <c r="D6290" s="15" t="s">
        <v>9563</v>
      </c>
      <c r="E6290" s="120" t="s">
        <v>6811</v>
      </c>
      <c r="F6290" s="135"/>
    </row>
    <row r="6291" spans="1:6" s="7" customFormat="1" ht="18" customHeight="1" x14ac:dyDescent="0.25">
      <c r="A6291" s="22" t="s">
        <v>6853</v>
      </c>
      <c r="B6291" s="23" t="s">
        <v>8694</v>
      </c>
      <c r="C6291" s="23" t="s">
        <v>8847</v>
      </c>
      <c r="D6291" s="23" t="s">
        <v>3002</v>
      </c>
      <c r="E6291" s="146" t="s">
        <v>6812</v>
      </c>
      <c r="F6291" s="135"/>
    </row>
    <row r="6292" spans="1:6" s="7" customFormat="1" ht="18" customHeight="1" x14ac:dyDescent="0.25">
      <c r="A6292" s="16" t="s">
        <v>6853</v>
      </c>
      <c r="B6292" s="17">
        <v>3</v>
      </c>
      <c r="C6292" s="17">
        <v>4</v>
      </c>
      <c r="D6292" s="17" t="s">
        <v>597</v>
      </c>
      <c r="E6292" s="141" t="s">
        <v>6813</v>
      </c>
      <c r="F6292" s="135"/>
    </row>
    <row r="6293" spans="1:6" s="7" customFormat="1" ht="18" customHeight="1" x14ac:dyDescent="0.25">
      <c r="A6293" s="16" t="s">
        <v>6853</v>
      </c>
      <c r="B6293" s="17">
        <v>3</v>
      </c>
      <c r="C6293" s="17">
        <v>4</v>
      </c>
      <c r="D6293" s="17" t="s">
        <v>2997</v>
      </c>
      <c r="E6293" s="141" t="s">
        <v>5930</v>
      </c>
      <c r="F6293" s="135"/>
    </row>
    <row r="6294" spans="1:6" s="7" customFormat="1" ht="18" customHeight="1" x14ac:dyDescent="0.25">
      <c r="A6294" s="16" t="s">
        <v>6853</v>
      </c>
      <c r="B6294" s="17">
        <v>3</v>
      </c>
      <c r="C6294" s="17">
        <v>4</v>
      </c>
      <c r="D6294" s="17" t="s">
        <v>3905</v>
      </c>
      <c r="E6294" s="141" t="s">
        <v>9399</v>
      </c>
      <c r="F6294" s="135"/>
    </row>
    <row r="6295" spans="1:6" s="7" customFormat="1" ht="18" customHeight="1" x14ac:dyDescent="0.25">
      <c r="A6295" s="16" t="s">
        <v>6853</v>
      </c>
      <c r="B6295" s="17">
        <v>3</v>
      </c>
      <c r="C6295" s="17">
        <v>4</v>
      </c>
      <c r="D6295" s="17" t="s">
        <v>2117</v>
      </c>
      <c r="E6295" s="141" t="s">
        <v>9400</v>
      </c>
      <c r="F6295" s="135"/>
    </row>
    <row r="6296" spans="1:6" s="7" customFormat="1" ht="18" customHeight="1" x14ac:dyDescent="0.25">
      <c r="A6296" s="16" t="s">
        <v>6853</v>
      </c>
      <c r="B6296" s="17">
        <v>3</v>
      </c>
      <c r="C6296" s="17">
        <v>4</v>
      </c>
      <c r="D6296" s="17" t="s">
        <v>2119</v>
      </c>
      <c r="E6296" s="141" t="s">
        <v>8249</v>
      </c>
      <c r="F6296" s="135"/>
    </row>
    <row r="6297" spans="1:6" s="7" customFormat="1" ht="18" customHeight="1" x14ac:dyDescent="0.25">
      <c r="A6297" s="22" t="s">
        <v>6853</v>
      </c>
      <c r="B6297" s="23" t="s">
        <v>8694</v>
      </c>
      <c r="C6297" s="23" t="s">
        <v>8847</v>
      </c>
      <c r="D6297" s="23" t="s">
        <v>7388</v>
      </c>
      <c r="E6297" s="146" t="s">
        <v>8250</v>
      </c>
      <c r="F6297" s="135"/>
    </row>
    <row r="6298" spans="1:6" s="7" customFormat="1" ht="18" customHeight="1" x14ac:dyDescent="0.25">
      <c r="A6298" s="16" t="s">
        <v>6853</v>
      </c>
      <c r="B6298" s="17">
        <v>3</v>
      </c>
      <c r="C6298" s="17">
        <v>4</v>
      </c>
      <c r="D6298" s="17" t="s">
        <v>6519</v>
      </c>
      <c r="E6298" s="141" t="s">
        <v>8251</v>
      </c>
      <c r="F6298" s="135"/>
    </row>
    <row r="6299" spans="1:6" s="7" customFormat="1" ht="18" customHeight="1" x14ac:dyDescent="0.25">
      <c r="A6299" s="16" t="s">
        <v>6853</v>
      </c>
      <c r="B6299" s="17">
        <v>3</v>
      </c>
      <c r="C6299" s="17">
        <v>4</v>
      </c>
      <c r="D6299" s="17" t="s">
        <v>6521</v>
      </c>
      <c r="E6299" s="141" t="s">
        <v>8252</v>
      </c>
      <c r="F6299" s="135"/>
    </row>
    <row r="6300" spans="1:6" s="7" customFormat="1" ht="18" customHeight="1" x14ac:dyDescent="0.25">
      <c r="A6300" s="16" t="s">
        <v>6853</v>
      </c>
      <c r="B6300" s="17">
        <v>3</v>
      </c>
      <c r="C6300" s="17">
        <v>4</v>
      </c>
      <c r="D6300" s="17" t="s">
        <v>5653</v>
      </c>
      <c r="E6300" s="141" t="s">
        <v>6193</v>
      </c>
      <c r="F6300" s="135"/>
    </row>
    <row r="6301" spans="1:6" s="7" customFormat="1" ht="18" customHeight="1" x14ac:dyDescent="0.25">
      <c r="A6301" s="16" t="s">
        <v>6853</v>
      </c>
      <c r="B6301" s="17">
        <v>3</v>
      </c>
      <c r="C6301" s="17">
        <v>4</v>
      </c>
      <c r="D6301" s="17" t="s">
        <v>4783</v>
      </c>
      <c r="E6301" s="141" t="s">
        <v>8253</v>
      </c>
      <c r="F6301" s="135"/>
    </row>
    <row r="6302" spans="1:6" s="7" customFormat="1" ht="18" customHeight="1" x14ac:dyDescent="0.25">
      <c r="A6302" s="16" t="s">
        <v>6853</v>
      </c>
      <c r="B6302" s="17">
        <v>3</v>
      </c>
      <c r="C6302" s="17">
        <v>4</v>
      </c>
      <c r="D6302" s="17" t="s">
        <v>1218</v>
      </c>
      <c r="E6302" s="141" t="s">
        <v>8032</v>
      </c>
      <c r="F6302" s="135"/>
    </row>
    <row r="6303" spans="1:6" s="7" customFormat="1" ht="18" customHeight="1" x14ac:dyDescent="0.25">
      <c r="A6303" s="14" t="s">
        <v>6853</v>
      </c>
      <c r="B6303" s="15" t="s">
        <v>8694</v>
      </c>
      <c r="C6303" s="15" t="s">
        <v>1331</v>
      </c>
      <c r="D6303" s="15" t="s">
        <v>9563</v>
      </c>
      <c r="E6303" s="120" t="s">
        <v>8031</v>
      </c>
      <c r="F6303" s="135"/>
    </row>
    <row r="6304" spans="1:6" s="7" customFormat="1" ht="18" customHeight="1" x14ac:dyDescent="0.25">
      <c r="A6304" s="22" t="s">
        <v>6853</v>
      </c>
      <c r="B6304" s="23" t="s">
        <v>8694</v>
      </c>
      <c r="C6304" s="23" t="s">
        <v>1331</v>
      </c>
      <c r="D6304" s="23" t="s">
        <v>3002</v>
      </c>
      <c r="E6304" s="146" t="s">
        <v>9137</v>
      </c>
      <c r="F6304" s="135"/>
    </row>
    <row r="6305" spans="1:6" s="7" customFormat="1" ht="18" customHeight="1" x14ac:dyDescent="0.25">
      <c r="A6305" s="46" t="s">
        <v>6853</v>
      </c>
      <c r="B6305" s="47" t="s">
        <v>8694</v>
      </c>
      <c r="C6305" s="47" t="s">
        <v>1331</v>
      </c>
      <c r="D6305" s="47" t="s">
        <v>597</v>
      </c>
      <c r="E6305" s="155" t="s">
        <v>10193</v>
      </c>
      <c r="F6305" s="135"/>
    </row>
    <row r="6306" spans="1:6" s="7" customFormat="1" ht="18" customHeight="1" x14ac:dyDescent="0.25">
      <c r="A6306" s="46" t="s">
        <v>6853</v>
      </c>
      <c r="B6306" s="47" t="s">
        <v>8694</v>
      </c>
      <c r="C6306" s="47" t="s">
        <v>1331</v>
      </c>
      <c r="D6306" s="47" t="s">
        <v>2997</v>
      </c>
      <c r="E6306" s="155" t="s">
        <v>3815</v>
      </c>
      <c r="F6306" s="135"/>
    </row>
    <row r="6307" spans="1:6" s="7" customFormat="1" ht="18" customHeight="1" x14ac:dyDescent="0.25">
      <c r="A6307" s="46" t="s">
        <v>6853</v>
      </c>
      <c r="B6307" s="47" t="s">
        <v>8694</v>
      </c>
      <c r="C6307" s="47" t="s">
        <v>1331</v>
      </c>
      <c r="D6307" s="47" t="s">
        <v>3905</v>
      </c>
      <c r="E6307" s="155" t="s">
        <v>3816</v>
      </c>
      <c r="F6307" s="135"/>
    </row>
    <row r="6308" spans="1:6" s="7" customFormat="1" ht="18" customHeight="1" x14ac:dyDescent="0.25">
      <c r="A6308" s="46" t="s">
        <v>6853</v>
      </c>
      <c r="B6308" s="47" t="s">
        <v>8694</v>
      </c>
      <c r="C6308" s="47" t="s">
        <v>1331</v>
      </c>
      <c r="D6308" s="47" t="s">
        <v>2117</v>
      </c>
      <c r="E6308" s="155" t="s">
        <v>3817</v>
      </c>
      <c r="F6308" s="135"/>
    </row>
    <row r="6309" spans="1:6" s="7" customFormat="1" ht="18" customHeight="1" x14ac:dyDescent="0.25">
      <c r="A6309" s="46" t="s">
        <v>6853</v>
      </c>
      <c r="B6309" s="47" t="s">
        <v>8694</v>
      </c>
      <c r="C6309" s="47" t="s">
        <v>1331</v>
      </c>
      <c r="D6309" s="47" t="s">
        <v>2119</v>
      </c>
      <c r="E6309" s="155" t="s">
        <v>4706</v>
      </c>
      <c r="F6309" s="135"/>
    </row>
    <row r="6310" spans="1:6" s="7" customFormat="1" ht="18" customHeight="1" x14ac:dyDescent="0.25">
      <c r="A6310" s="22" t="s">
        <v>6853</v>
      </c>
      <c r="B6310" s="23" t="s">
        <v>8694</v>
      </c>
      <c r="C6310" s="23" t="s">
        <v>1331</v>
      </c>
      <c r="D6310" s="23" t="s">
        <v>7388</v>
      </c>
      <c r="E6310" s="146" t="s">
        <v>4707</v>
      </c>
      <c r="F6310" s="135"/>
    </row>
    <row r="6311" spans="1:6" s="7" customFormat="1" ht="18" customHeight="1" x14ac:dyDescent="0.25">
      <c r="A6311" s="46" t="s">
        <v>6853</v>
      </c>
      <c r="B6311" s="47" t="s">
        <v>8694</v>
      </c>
      <c r="C6311" s="47" t="s">
        <v>1331</v>
      </c>
      <c r="D6311" s="47" t="s">
        <v>6519</v>
      </c>
      <c r="E6311" s="155" t="s">
        <v>4046</v>
      </c>
      <c r="F6311" s="135"/>
    </row>
    <row r="6312" spans="1:6" s="7" customFormat="1" ht="18" customHeight="1" x14ac:dyDescent="0.25">
      <c r="A6312" s="46" t="s">
        <v>6853</v>
      </c>
      <c r="B6312" s="47" t="s">
        <v>8694</v>
      </c>
      <c r="C6312" s="47" t="s">
        <v>1331</v>
      </c>
      <c r="D6312" s="47" t="s">
        <v>6521</v>
      </c>
      <c r="E6312" s="155" t="s">
        <v>4047</v>
      </c>
      <c r="F6312" s="135"/>
    </row>
    <row r="6313" spans="1:6" s="7" customFormat="1" ht="18" customHeight="1" x14ac:dyDescent="0.25">
      <c r="A6313" s="46" t="s">
        <v>6853</v>
      </c>
      <c r="B6313" s="47" t="s">
        <v>8694</v>
      </c>
      <c r="C6313" s="47" t="s">
        <v>1331</v>
      </c>
      <c r="D6313" s="47" t="s">
        <v>5653</v>
      </c>
      <c r="E6313" s="155" t="s">
        <v>4048</v>
      </c>
      <c r="F6313" s="135"/>
    </row>
    <row r="6314" spans="1:6" s="7" customFormat="1" ht="18" customHeight="1" x14ac:dyDescent="0.25">
      <c r="A6314" s="46" t="s">
        <v>6853</v>
      </c>
      <c r="B6314" s="47" t="s">
        <v>8694</v>
      </c>
      <c r="C6314" s="47" t="s">
        <v>1331</v>
      </c>
      <c r="D6314" s="47" t="s">
        <v>4783</v>
      </c>
      <c r="E6314" s="155" t="s">
        <v>3813</v>
      </c>
      <c r="F6314" s="135"/>
    </row>
    <row r="6315" spans="1:6" s="7" customFormat="1" ht="18" customHeight="1" x14ac:dyDescent="0.25">
      <c r="A6315" s="46" t="s">
        <v>6853</v>
      </c>
      <c r="B6315" s="47" t="s">
        <v>8694</v>
      </c>
      <c r="C6315" s="47" t="s">
        <v>1331</v>
      </c>
      <c r="D6315" s="47" t="s">
        <v>1218</v>
      </c>
      <c r="E6315" s="155" t="s">
        <v>5564</v>
      </c>
      <c r="F6315" s="135"/>
    </row>
    <row r="6316" spans="1:6" s="7" customFormat="1" ht="18" customHeight="1" x14ac:dyDescent="0.25">
      <c r="A6316" s="14" t="s">
        <v>6853</v>
      </c>
      <c r="B6316" s="15">
        <v>3</v>
      </c>
      <c r="C6316" s="15">
        <v>9</v>
      </c>
      <c r="D6316" s="15" t="s">
        <v>9563</v>
      </c>
      <c r="E6316" s="120" t="s">
        <v>6436</v>
      </c>
      <c r="F6316" s="135"/>
    </row>
    <row r="6317" spans="1:6" s="7" customFormat="1" ht="18" customHeight="1" x14ac:dyDescent="0.25">
      <c r="A6317" s="22" t="s">
        <v>6853</v>
      </c>
      <c r="B6317" s="23" t="s">
        <v>8694</v>
      </c>
      <c r="C6317" s="23" t="s">
        <v>787</v>
      </c>
      <c r="D6317" s="23" t="s">
        <v>3002</v>
      </c>
      <c r="E6317" s="146" t="s">
        <v>4054</v>
      </c>
      <c r="F6317" s="135"/>
    </row>
    <row r="6318" spans="1:6" s="7" customFormat="1" ht="18" customHeight="1" x14ac:dyDescent="0.25">
      <c r="A6318" s="16" t="s">
        <v>6853</v>
      </c>
      <c r="B6318" s="17">
        <v>3</v>
      </c>
      <c r="C6318" s="17">
        <v>9</v>
      </c>
      <c r="D6318" s="17" t="s">
        <v>597</v>
      </c>
      <c r="E6318" s="141" t="s">
        <v>4055</v>
      </c>
      <c r="F6318" s="135"/>
    </row>
    <row r="6319" spans="1:6" s="7" customFormat="1" ht="18" customHeight="1" x14ac:dyDescent="0.25">
      <c r="A6319" s="16" t="s">
        <v>6853</v>
      </c>
      <c r="B6319" s="17">
        <v>3</v>
      </c>
      <c r="C6319" s="17">
        <v>9</v>
      </c>
      <c r="D6319" s="17" t="s">
        <v>2997</v>
      </c>
      <c r="E6319" s="141" t="s">
        <v>4056</v>
      </c>
      <c r="F6319" s="135"/>
    </row>
    <row r="6320" spans="1:6" s="7" customFormat="1" ht="18" customHeight="1" x14ac:dyDescent="0.25">
      <c r="A6320" s="16" t="s">
        <v>6853</v>
      </c>
      <c r="B6320" s="17">
        <v>3</v>
      </c>
      <c r="C6320" s="17">
        <v>9</v>
      </c>
      <c r="D6320" s="17" t="s">
        <v>3905</v>
      </c>
      <c r="E6320" s="141" t="s">
        <v>4057</v>
      </c>
      <c r="F6320" s="135"/>
    </row>
    <row r="6321" spans="1:6" s="7" customFormat="1" ht="18" customHeight="1" x14ac:dyDescent="0.25">
      <c r="A6321" s="16" t="s">
        <v>6853</v>
      </c>
      <c r="B6321" s="17">
        <v>3</v>
      </c>
      <c r="C6321" s="17">
        <v>9</v>
      </c>
      <c r="D6321" s="17" t="s">
        <v>2117</v>
      </c>
      <c r="E6321" s="141" t="s">
        <v>4058</v>
      </c>
      <c r="F6321" s="135"/>
    </row>
    <row r="6322" spans="1:6" s="7" customFormat="1" ht="18" customHeight="1" x14ac:dyDescent="0.25">
      <c r="A6322" s="16" t="s">
        <v>6853</v>
      </c>
      <c r="B6322" s="17">
        <v>3</v>
      </c>
      <c r="C6322" s="17">
        <v>9</v>
      </c>
      <c r="D6322" s="17" t="s">
        <v>2119</v>
      </c>
      <c r="E6322" s="141" t="s">
        <v>4059</v>
      </c>
      <c r="F6322" s="135"/>
    </row>
    <row r="6323" spans="1:6" s="7" customFormat="1" ht="18" customHeight="1" x14ac:dyDescent="0.25">
      <c r="A6323" s="22" t="s">
        <v>6853</v>
      </c>
      <c r="B6323" s="23" t="s">
        <v>8694</v>
      </c>
      <c r="C6323" s="23" t="s">
        <v>787</v>
      </c>
      <c r="D6323" s="23" t="s">
        <v>7388</v>
      </c>
      <c r="E6323" s="146" t="s">
        <v>4060</v>
      </c>
      <c r="F6323" s="135"/>
    </row>
    <row r="6324" spans="1:6" s="7" customFormat="1" ht="18" customHeight="1" x14ac:dyDescent="0.25">
      <c r="A6324" s="16" t="s">
        <v>6853</v>
      </c>
      <c r="B6324" s="17">
        <v>3</v>
      </c>
      <c r="C6324" s="17">
        <v>9</v>
      </c>
      <c r="D6324" s="17" t="s">
        <v>6519</v>
      </c>
      <c r="E6324" s="141" t="s">
        <v>4061</v>
      </c>
      <c r="F6324" s="135"/>
    </row>
    <row r="6325" spans="1:6" s="7" customFormat="1" ht="18" customHeight="1" x14ac:dyDescent="0.25">
      <c r="A6325" s="16" t="s">
        <v>6853</v>
      </c>
      <c r="B6325" s="17">
        <v>3</v>
      </c>
      <c r="C6325" s="17">
        <v>9</v>
      </c>
      <c r="D6325" s="17" t="s">
        <v>6521</v>
      </c>
      <c r="E6325" s="141" t="s">
        <v>4062</v>
      </c>
      <c r="F6325" s="135"/>
    </row>
    <row r="6326" spans="1:6" s="7" customFormat="1" ht="18" customHeight="1" x14ac:dyDescent="0.25">
      <c r="A6326" s="16" t="s">
        <v>6853</v>
      </c>
      <c r="B6326" s="17">
        <v>3</v>
      </c>
      <c r="C6326" s="17">
        <v>9</v>
      </c>
      <c r="D6326" s="17" t="s">
        <v>5653</v>
      </c>
      <c r="E6326" s="141" t="s">
        <v>4063</v>
      </c>
      <c r="F6326" s="135"/>
    </row>
    <row r="6327" spans="1:6" s="7" customFormat="1" ht="18" customHeight="1" x14ac:dyDescent="0.25">
      <c r="A6327" s="16" t="s">
        <v>6853</v>
      </c>
      <c r="B6327" s="17">
        <v>3</v>
      </c>
      <c r="C6327" s="17">
        <v>9</v>
      </c>
      <c r="D6327" s="17" t="s">
        <v>4783</v>
      </c>
      <c r="E6327" s="141" t="s">
        <v>4064</v>
      </c>
      <c r="F6327" s="135"/>
    </row>
    <row r="6328" spans="1:6" s="7" customFormat="1" ht="18" customHeight="1" x14ac:dyDescent="0.25">
      <c r="A6328" s="16" t="s">
        <v>6853</v>
      </c>
      <c r="B6328" s="17">
        <v>3</v>
      </c>
      <c r="C6328" s="17">
        <v>9</v>
      </c>
      <c r="D6328" s="17" t="s">
        <v>1218</v>
      </c>
      <c r="E6328" s="141" t="s">
        <v>4065</v>
      </c>
      <c r="F6328" s="135"/>
    </row>
    <row r="6329" spans="1:6" s="7" customFormat="1" ht="18" customHeight="1" x14ac:dyDescent="0.25">
      <c r="A6329" s="10" t="s">
        <v>4066</v>
      </c>
      <c r="B6329" s="11">
        <v>0</v>
      </c>
      <c r="C6329" s="11">
        <v>0</v>
      </c>
      <c r="D6329" s="11" t="s">
        <v>9563</v>
      </c>
      <c r="E6329" s="139" t="s">
        <v>3165</v>
      </c>
      <c r="F6329" s="135"/>
    </row>
    <row r="6330" spans="1:6" s="7" customFormat="1" ht="18" customHeight="1" x14ac:dyDescent="0.25">
      <c r="A6330" s="12" t="s">
        <v>4066</v>
      </c>
      <c r="B6330" s="13">
        <v>1</v>
      </c>
      <c r="C6330" s="13">
        <v>0</v>
      </c>
      <c r="D6330" s="13" t="s">
        <v>9563</v>
      </c>
      <c r="E6330" s="140" t="s">
        <v>3166</v>
      </c>
      <c r="F6330" s="135"/>
    </row>
    <row r="6331" spans="1:6" s="7" customFormat="1" ht="18" customHeight="1" x14ac:dyDescent="0.25">
      <c r="A6331" s="14" t="s">
        <v>4066</v>
      </c>
      <c r="B6331" s="15">
        <v>1</v>
      </c>
      <c r="C6331" s="15">
        <v>1</v>
      </c>
      <c r="D6331" s="15" t="s">
        <v>9563</v>
      </c>
      <c r="E6331" s="120" t="s">
        <v>3167</v>
      </c>
      <c r="F6331" s="135"/>
    </row>
    <row r="6332" spans="1:6" s="7" customFormat="1" ht="18" customHeight="1" x14ac:dyDescent="0.25">
      <c r="A6332" s="22" t="s">
        <v>4066</v>
      </c>
      <c r="B6332" s="23" t="s">
        <v>598</v>
      </c>
      <c r="C6332" s="23" t="s">
        <v>598</v>
      </c>
      <c r="D6332" s="23" t="s">
        <v>3002</v>
      </c>
      <c r="E6332" s="146" t="s">
        <v>3804</v>
      </c>
      <c r="F6332" s="135"/>
    </row>
    <row r="6333" spans="1:6" s="7" customFormat="1" ht="18" customHeight="1" x14ac:dyDescent="0.25">
      <c r="A6333" s="16" t="s">
        <v>4066</v>
      </c>
      <c r="B6333" s="17">
        <v>1</v>
      </c>
      <c r="C6333" s="17">
        <v>1</v>
      </c>
      <c r="D6333" s="17" t="s">
        <v>597</v>
      </c>
      <c r="E6333" s="141" t="s">
        <v>3805</v>
      </c>
      <c r="F6333" s="135"/>
    </row>
    <row r="6334" spans="1:6" s="7" customFormat="1" ht="18" customHeight="1" x14ac:dyDescent="0.25">
      <c r="A6334" s="16" t="s">
        <v>4066</v>
      </c>
      <c r="B6334" s="17">
        <v>1</v>
      </c>
      <c r="C6334" s="17">
        <v>1</v>
      </c>
      <c r="D6334" s="17" t="s">
        <v>2997</v>
      </c>
      <c r="E6334" s="141" t="s">
        <v>6455</v>
      </c>
      <c r="F6334" s="135"/>
    </row>
    <row r="6335" spans="1:6" s="7" customFormat="1" ht="18" customHeight="1" x14ac:dyDescent="0.25">
      <c r="A6335" s="16" t="s">
        <v>4066</v>
      </c>
      <c r="B6335" s="17">
        <v>1</v>
      </c>
      <c r="C6335" s="17">
        <v>1</v>
      </c>
      <c r="D6335" s="17" t="s">
        <v>3905</v>
      </c>
      <c r="E6335" s="141" t="s">
        <v>986</v>
      </c>
      <c r="F6335" s="135"/>
    </row>
    <row r="6336" spans="1:6" s="7" customFormat="1" ht="18" customHeight="1" x14ac:dyDescent="0.25">
      <c r="A6336" s="16" t="s">
        <v>4066</v>
      </c>
      <c r="B6336" s="17">
        <v>1</v>
      </c>
      <c r="C6336" s="17">
        <v>1</v>
      </c>
      <c r="D6336" s="17" t="s">
        <v>2117</v>
      </c>
      <c r="E6336" s="141" t="s">
        <v>987</v>
      </c>
      <c r="F6336" s="135"/>
    </row>
    <row r="6337" spans="1:6" s="7" customFormat="1" ht="18" customHeight="1" x14ac:dyDescent="0.25">
      <c r="A6337" s="16" t="s">
        <v>4066</v>
      </c>
      <c r="B6337" s="17">
        <v>1</v>
      </c>
      <c r="C6337" s="17">
        <v>1</v>
      </c>
      <c r="D6337" s="17" t="s">
        <v>2119</v>
      </c>
      <c r="E6337" s="141" t="s">
        <v>988</v>
      </c>
      <c r="F6337" s="135"/>
    </row>
    <row r="6338" spans="1:6" s="7" customFormat="1" ht="18" customHeight="1" x14ac:dyDescent="0.25">
      <c r="A6338" s="22" t="s">
        <v>4066</v>
      </c>
      <c r="B6338" s="23" t="s">
        <v>598</v>
      </c>
      <c r="C6338" s="23" t="s">
        <v>598</v>
      </c>
      <c r="D6338" s="23" t="s">
        <v>7388</v>
      </c>
      <c r="E6338" s="146" t="s">
        <v>989</v>
      </c>
      <c r="F6338" s="135"/>
    </row>
    <row r="6339" spans="1:6" s="7" customFormat="1" ht="18" customHeight="1" x14ac:dyDescent="0.25">
      <c r="A6339" s="16" t="s">
        <v>4066</v>
      </c>
      <c r="B6339" s="17">
        <v>1</v>
      </c>
      <c r="C6339" s="17">
        <v>1</v>
      </c>
      <c r="D6339" s="17" t="s">
        <v>6519</v>
      </c>
      <c r="E6339" s="141" t="s">
        <v>2783</v>
      </c>
      <c r="F6339" s="135"/>
    </row>
    <row r="6340" spans="1:6" s="7" customFormat="1" ht="18" customHeight="1" x14ac:dyDescent="0.25">
      <c r="A6340" s="16" t="s">
        <v>4066</v>
      </c>
      <c r="B6340" s="17">
        <v>1</v>
      </c>
      <c r="C6340" s="17">
        <v>1</v>
      </c>
      <c r="D6340" s="17" t="s">
        <v>6521</v>
      </c>
      <c r="E6340" s="141" t="s">
        <v>6292</v>
      </c>
      <c r="F6340" s="135"/>
    </row>
    <row r="6341" spans="1:6" s="7" customFormat="1" ht="18" customHeight="1" x14ac:dyDescent="0.25">
      <c r="A6341" s="16" t="s">
        <v>4066</v>
      </c>
      <c r="B6341" s="17">
        <v>1</v>
      </c>
      <c r="C6341" s="17">
        <v>1</v>
      </c>
      <c r="D6341" s="17" t="s">
        <v>5653</v>
      </c>
      <c r="E6341" s="141" t="s">
        <v>6293</v>
      </c>
      <c r="F6341" s="135"/>
    </row>
    <row r="6342" spans="1:6" s="7" customFormat="1" ht="18" customHeight="1" x14ac:dyDescent="0.25">
      <c r="A6342" s="16" t="s">
        <v>4066</v>
      </c>
      <c r="B6342" s="17">
        <v>1</v>
      </c>
      <c r="C6342" s="17">
        <v>1</v>
      </c>
      <c r="D6342" s="17" t="s">
        <v>4783</v>
      </c>
      <c r="E6342" s="141" t="s">
        <v>9139</v>
      </c>
      <c r="F6342" s="135"/>
    </row>
    <row r="6343" spans="1:6" s="7" customFormat="1" ht="18" customHeight="1" x14ac:dyDescent="0.25">
      <c r="A6343" s="16" t="s">
        <v>4066</v>
      </c>
      <c r="B6343" s="17">
        <v>1</v>
      </c>
      <c r="C6343" s="17">
        <v>1</v>
      </c>
      <c r="D6343" s="17" t="s">
        <v>1218</v>
      </c>
      <c r="E6343" s="141" t="s">
        <v>8</v>
      </c>
      <c r="F6343" s="135"/>
    </row>
    <row r="6344" spans="1:6" s="7" customFormat="1" ht="18" customHeight="1" x14ac:dyDescent="0.25">
      <c r="A6344" s="14" t="s">
        <v>4066</v>
      </c>
      <c r="B6344" s="15">
        <v>1</v>
      </c>
      <c r="C6344" s="15">
        <v>2</v>
      </c>
      <c r="D6344" s="15" t="s">
        <v>9563</v>
      </c>
      <c r="E6344" s="120" t="s">
        <v>9</v>
      </c>
      <c r="F6344" s="135"/>
    </row>
    <row r="6345" spans="1:6" s="7" customFormat="1" ht="18" customHeight="1" x14ac:dyDescent="0.25">
      <c r="A6345" s="22" t="s">
        <v>4066</v>
      </c>
      <c r="B6345" s="23" t="s">
        <v>598</v>
      </c>
      <c r="C6345" s="23" t="s">
        <v>5218</v>
      </c>
      <c r="D6345" s="23" t="s">
        <v>3002</v>
      </c>
      <c r="E6345" s="146" t="s">
        <v>10</v>
      </c>
      <c r="F6345" s="135"/>
    </row>
    <row r="6346" spans="1:6" s="7" customFormat="1" ht="18" customHeight="1" x14ac:dyDescent="0.25">
      <c r="A6346" s="16" t="s">
        <v>4066</v>
      </c>
      <c r="B6346" s="17">
        <v>1</v>
      </c>
      <c r="C6346" s="17">
        <v>2</v>
      </c>
      <c r="D6346" s="17" t="s">
        <v>597</v>
      </c>
      <c r="E6346" s="141" t="s">
        <v>11</v>
      </c>
      <c r="F6346" s="135"/>
    </row>
    <row r="6347" spans="1:6" s="7" customFormat="1" ht="18" customHeight="1" x14ac:dyDescent="0.25">
      <c r="A6347" s="16" t="s">
        <v>4066</v>
      </c>
      <c r="B6347" s="17">
        <v>1</v>
      </c>
      <c r="C6347" s="17">
        <v>2</v>
      </c>
      <c r="D6347" s="17" t="s">
        <v>2997</v>
      </c>
      <c r="E6347" s="141" t="s">
        <v>869</v>
      </c>
      <c r="F6347" s="135"/>
    </row>
    <row r="6348" spans="1:6" s="7" customFormat="1" ht="18" customHeight="1" x14ac:dyDescent="0.25">
      <c r="A6348" s="16" t="s">
        <v>4066</v>
      </c>
      <c r="B6348" s="17">
        <v>1</v>
      </c>
      <c r="C6348" s="17">
        <v>2</v>
      </c>
      <c r="D6348" s="17" t="s">
        <v>3905</v>
      </c>
      <c r="E6348" s="141" t="s">
        <v>0</v>
      </c>
      <c r="F6348" s="135"/>
    </row>
    <row r="6349" spans="1:6" s="7" customFormat="1" ht="18" customHeight="1" x14ac:dyDescent="0.25">
      <c r="A6349" s="16" t="s">
        <v>4066</v>
      </c>
      <c r="B6349" s="17">
        <v>1</v>
      </c>
      <c r="C6349" s="17">
        <v>2</v>
      </c>
      <c r="D6349" s="17" t="s">
        <v>2117</v>
      </c>
      <c r="E6349" s="141" t="s">
        <v>432</v>
      </c>
      <c r="F6349" s="135"/>
    </row>
    <row r="6350" spans="1:6" s="7" customFormat="1" ht="18" customHeight="1" x14ac:dyDescent="0.25">
      <c r="A6350" s="16" t="s">
        <v>4066</v>
      </c>
      <c r="B6350" s="17">
        <v>1</v>
      </c>
      <c r="C6350" s="17">
        <v>2</v>
      </c>
      <c r="D6350" s="17" t="s">
        <v>2119</v>
      </c>
      <c r="E6350" s="141" t="s">
        <v>433</v>
      </c>
      <c r="F6350" s="135"/>
    </row>
    <row r="6351" spans="1:6" s="7" customFormat="1" ht="18" customHeight="1" x14ac:dyDescent="0.25">
      <c r="A6351" s="22" t="s">
        <v>4066</v>
      </c>
      <c r="B6351" s="23" t="s">
        <v>598</v>
      </c>
      <c r="C6351" s="23" t="s">
        <v>5218</v>
      </c>
      <c r="D6351" s="23" t="s">
        <v>7388</v>
      </c>
      <c r="E6351" s="146" t="s">
        <v>434</v>
      </c>
      <c r="F6351" s="135"/>
    </row>
    <row r="6352" spans="1:6" s="7" customFormat="1" ht="18" customHeight="1" x14ac:dyDescent="0.25">
      <c r="A6352" s="16" t="s">
        <v>4066</v>
      </c>
      <c r="B6352" s="17">
        <v>1</v>
      </c>
      <c r="C6352" s="17">
        <v>2</v>
      </c>
      <c r="D6352" s="17" t="s">
        <v>6519</v>
      </c>
      <c r="E6352" s="141" t="s">
        <v>435</v>
      </c>
      <c r="F6352" s="135"/>
    </row>
    <row r="6353" spans="1:6" s="7" customFormat="1" ht="18" customHeight="1" x14ac:dyDescent="0.25">
      <c r="A6353" s="16" t="s">
        <v>4066</v>
      </c>
      <c r="B6353" s="17">
        <v>1</v>
      </c>
      <c r="C6353" s="17">
        <v>2</v>
      </c>
      <c r="D6353" s="17" t="s">
        <v>6521</v>
      </c>
      <c r="E6353" s="141" t="s">
        <v>436</v>
      </c>
      <c r="F6353" s="135"/>
    </row>
    <row r="6354" spans="1:6" s="7" customFormat="1" ht="18" customHeight="1" x14ac:dyDescent="0.25">
      <c r="A6354" s="16" t="s">
        <v>4066</v>
      </c>
      <c r="B6354" s="17">
        <v>1</v>
      </c>
      <c r="C6354" s="17">
        <v>2</v>
      </c>
      <c r="D6354" s="17" t="s">
        <v>5653</v>
      </c>
      <c r="E6354" s="141" t="s">
        <v>437</v>
      </c>
      <c r="F6354" s="135"/>
    </row>
    <row r="6355" spans="1:6" s="7" customFormat="1" ht="18" customHeight="1" x14ac:dyDescent="0.25">
      <c r="A6355" s="16" t="s">
        <v>4066</v>
      </c>
      <c r="B6355" s="17">
        <v>1</v>
      </c>
      <c r="C6355" s="17">
        <v>2</v>
      </c>
      <c r="D6355" s="17" t="s">
        <v>4783</v>
      </c>
      <c r="E6355" s="141" t="s">
        <v>1036</v>
      </c>
      <c r="F6355" s="135"/>
    </row>
    <row r="6356" spans="1:6" s="7" customFormat="1" ht="18" customHeight="1" x14ac:dyDescent="0.25">
      <c r="A6356" s="16" t="s">
        <v>4066</v>
      </c>
      <c r="B6356" s="17">
        <v>1</v>
      </c>
      <c r="C6356" s="17">
        <v>2</v>
      </c>
      <c r="D6356" s="17" t="s">
        <v>1218</v>
      </c>
      <c r="E6356" s="141" t="s">
        <v>1037</v>
      </c>
      <c r="F6356" s="135"/>
    </row>
    <row r="6357" spans="1:6" s="7" customFormat="1" ht="18" customHeight="1" x14ac:dyDescent="0.25">
      <c r="A6357" s="14" t="s">
        <v>4066</v>
      </c>
      <c r="B6357" s="15">
        <v>1</v>
      </c>
      <c r="C6357" s="15">
        <v>3</v>
      </c>
      <c r="D6357" s="15" t="s">
        <v>9563</v>
      </c>
      <c r="E6357" s="120" t="s">
        <v>1038</v>
      </c>
      <c r="F6357" s="135"/>
    </row>
    <row r="6358" spans="1:6" s="7" customFormat="1" ht="18" customHeight="1" x14ac:dyDescent="0.25">
      <c r="A6358" s="22" t="s">
        <v>4066</v>
      </c>
      <c r="B6358" s="23" t="s">
        <v>598</v>
      </c>
      <c r="C6358" s="23" t="s">
        <v>8694</v>
      </c>
      <c r="D6358" s="23" t="s">
        <v>3002</v>
      </c>
      <c r="E6358" s="146" t="s">
        <v>2886</v>
      </c>
      <c r="F6358" s="135"/>
    </row>
    <row r="6359" spans="1:6" s="7" customFormat="1" ht="18" customHeight="1" x14ac:dyDescent="0.25">
      <c r="A6359" s="16" t="s">
        <v>4066</v>
      </c>
      <c r="B6359" s="17">
        <v>1</v>
      </c>
      <c r="C6359" s="17">
        <v>3</v>
      </c>
      <c r="D6359" s="17" t="s">
        <v>597</v>
      </c>
      <c r="E6359" s="141" t="s">
        <v>1097</v>
      </c>
      <c r="F6359" s="135"/>
    </row>
    <row r="6360" spans="1:6" s="7" customFormat="1" ht="18" customHeight="1" x14ac:dyDescent="0.25">
      <c r="A6360" s="16" t="s">
        <v>4066</v>
      </c>
      <c r="B6360" s="17">
        <v>1</v>
      </c>
      <c r="C6360" s="17">
        <v>3</v>
      </c>
      <c r="D6360" s="17" t="s">
        <v>2997</v>
      </c>
      <c r="E6360" s="141" t="s">
        <v>1098</v>
      </c>
      <c r="F6360" s="135"/>
    </row>
    <row r="6361" spans="1:6" s="7" customFormat="1" ht="18" customHeight="1" x14ac:dyDescent="0.25">
      <c r="A6361" s="16" t="s">
        <v>4066</v>
      </c>
      <c r="B6361" s="17">
        <v>1</v>
      </c>
      <c r="C6361" s="17">
        <v>3</v>
      </c>
      <c r="D6361" s="17" t="s">
        <v>3905</v>
      </c>
      <c r="E6361" s="141" t="s">
        <v>1426</v>
      </c>
      <c r="F6361" s="135"/>
    </row>
    <row r="6362" spans="1:6" s="7" customFormat="1" ht="18" customHeight="1" x14ac:dyDescent="0.25">
      <c r="A6362" s="16" t="s">
        <v>4066</v>
      </c>
      <c r="B6362" s="17">
        <v>1</v>
      </c>
      <c r="C6362" s="17">
        <v>3</v>
      </c>
      <c r="D6362" s="17" t="s">
        <v>2117</v>
      </c>
      <c r="E6362" s="141" t="s">
        <v>828</v>
      </c>
      <c r="F6362" s="135"/>
    </row>
    <row r="6363" spans="1:6" s="7" customFormat="1" ht="18" customHeight="1" x14ac:dyDescent="0.25">
      <c r="A6363" s="16" t="s">
        <v>4066</v>
      </c>
      <c r="B6363" s="17">
        <v>1</v>
      </c>
      <c r="C6363" s="17">
        <v>3</v>
      </c>
      <c r="D6363" s="17" t="s">
        <v>2119</v>
      </c>
      <c r="E6363" s="141" t="s">
        <v>250</v>
      </c>
      <c r="F6363" s="135"/>
    </row>
    <row r="6364" spans="1:6" s="7" customFormat="1" ht="18" customHeight="1" x14ac:dyDescent="0.25">
      <c r="A6364" s="22" t="s">
        <v>4066</v>
      </c>
      <c r="B6364" s="23" t="s">
        <v>598</v>
      </c>
      <c r="C6364" s="23" t="s">
        <v>8694</v>
      </c>
      <c r="D6364" s="23" t="s">
        <v>7388</v>
      </c>
      <c r="E6364" s="146" t="s">
        <v>251</v>
      </c>
      <c r="F6364" s="135"/>
    </row>
    <row r="6365" spans="1:6" s="7" customFormat="1" ht="18" customHeight="1" x14ac:dyDescent="0.25">
      <c r="A6365" s="16" t="s">
        <v>4066</v>
      </c>
      <c r="B6365" s="17">
        <v>1</v>
      </c>
      <c r="C6365" s="17">
        <v>3</v>
      </c>
      <c r="D6365" s="17" t="s">
        <v>6519</v>
      </c>
      <c r="E6365" s="141" t="s">
        <v>252</v>
      </c>
      <c r="F6365" s="135"/>
    </row>
    <row r="6366" spans="1:6" s="7" customFormat="1" ht="18" customHeight="1" x14ac:dyDescent="0.25">
      <c r="A6366" s="16" t="s">
        <v>4066</v>
      </c>
      <c r="B6366" s="17">
        <v>1</v>
      </c>
      <c r="C6366" s="17">
        <v>3</v>
      </c>
      <c r="D6366" s="17" t="s">
        <v>6521</v>
      </c>
      <c r="E6366" s="141" t="s">
        <v>3854</v>
      </c>
      <c r="F6366" s="135"/>
    </row>
    <row r="6367" spans="1:6" s="7" customFormat="1" ht="18" customHeight="1" x14ac:dyDescent="0.25">
      <c r="A6367" s="16" t="s">
        <v>4066</v>
      </c>
      <c r="B6367" s="17">
        <v>1</v>
      </c>
      <c r="C6367" s="17">
        <v>3</v>
      </c>
      <c r="D6367" s="17" t="s">
        <v>5653</v>
      </c>
      <c r="E6367" s="141" t="s">
        <v>3855</v>
      </c>
      <c r="F6367" s="135"/>
    </row>
    <row r="6368" spans="1:6" s="7" customFormat="1" ht="18" customHeight="1" x14ac:dyDescent="0.25">
      <c r="A6368" s="16" t="s">
        <v>4066</v>
      </c>
      <c r="B6368" s="17">
        <v>1</v>
      </c>
      <c r="C6368" s="17">
        <v>3</v>
      </c>
      <c r="D6368" s="17" t="s">
        <v>4783</v>
      </c>
      <c r="E6368" s="141" t="s">
        <v>3856</v>
      </c>
      <c r="F6368" s="135"/>
    </row>
    <row r="6369" spans="1:6" s="7" customFormat="1" ht="18" customHeight="1" x14ac:dyDescent="0.25">
      <c r="A6369" s="16" t="s">
        <v>4066</v>
      </c>
      <c r="B6369" s="17">
        <v>1</v>
      </c>
      <c r="C6369" s="17">
        <v>3</v>
      </c>
      <c r="D6369" s="17" t="s">
        <v>1218</v>
      </c>
      <c r="E6369" s="141" t="s">
        <v>1423</v>
      </c>
      <c r="F6369" s="135"/>
    </row>
    <row r="6370" spans="1:6" s="7" customFormat="1" ht="18" customHeight="1" x14ac:dyDescent="0.25">
      <c r="A6370" s="12" t="s">
        <v>4066</v>
      </c>
      <c r="B6370" s="13">
        <v>2</v>
      </c>
      <c r="C6370" s="13">
        <v>0</v>
      </c>
      <c r="D6370" s="13" t="s">
        <v>9563</v>
      </c>
      <c r="E6370" s="140" t="s">
        <v>1424</v>
      </c>
      <c r="F6370" s="135"/>
    </row>
    <row r="6371" spans="1:6" s="7" customFormat="1" ht="18" customHeight="1" x14ac:dyDescent="0.25">
      <c r="A6371" s="14" t="s">
        <v>4066</v>
      </c>
      <c r="B6371" s="15">
        <v>2</v>
      </c>
      <c r="C6371" s="15">
        <v>1</v>
      </c>
      <c r="D6371" s="15" t="s">
        <v>9563</v>
      </c>
      <c r="E6371" s="120" t="s">
        <v>1425</v>
      </c>
      <c r="F6371" s="135"/>
    </row>
    <row r="6372" spans="1:6" s="7" customFormat="1" ht="18" customHeight="1" x14ac:dyDescent="0.25">
      <c r="A6372" s="22" t="s">
        <v>4066</v>
      </c>
      <c r="B6372" s="23" t="s">
        <v>5218</v>
      </c>
      <c r="C6372" s="23" t="s">
        <v>598</v>
      </c>
      <c r="D6372" s="23" t="s">
        <v>3002</v>
      </c>
      <c r="E6372" s="146" t="s">
        <v>480</v>
      </c>
      <c r="F6372" s="135"/>
    </row>
    <row r="6373" spans="1:6" s="7" customFormat="1" ht="18" customHeight="1" x14ac:dyDescent="0.25">
      <c r="A6373" s="16" t="s">
        <v>4066</v>
      </c>
      <c r="B6373" s="17">
        <v>2</v>
      </c>
      <c r="C6373" s="17">
        <v>1</v>
      </c>
      <c r="D6373" s="17" t="s">
        <v>597</v>
      </c>
      <c r="E6373" s="141" t="s">
        <v>1233</v>
      </c>
      <c r="F6373" s="135"/>
    </row>
    <row r="6374" spans="1:6" s="7" customFormat="1" ht="18" customHeight="1" x14ac:dyDescent="0.25">
      <c r="A6374" s="16" t="s">
        <v>4066</v>
      </c>
      <c r="B6374" s="17">
        <v>2</v>
      </c>
      <c r="C6374" s="17">
        <v>1</v>
      </c>
      <c r="D6374" s="17" t="s">
        <v>2997</v>
      </c>
      <c r="E6374" s="141" t="s">
        <v>2133</v>
      </c>
      <c r="F6374" s="135"/>
    </row>
    <row r="6375" spans="1:6" s="7" customFormat="1" ht="18" customHeight="1" x14ac:dyDescent="0.25">
      <c r="A6375" s="16" t="s">
        <v>4066</v>
      </c>
      <c r="B6375" s="17">
        <v>2</v>
      </c>
      <c r="C6375" s="17">
        <v>1</v>
      </c>
      <c r="D6375" s="17" t="s">
        <v>3905</v>
      </c>
      <c r="E6375" s="141" t="s">
        <v>654</v>
      </c>
      <c r="F6375" s="135"/>
    </row>
    <row r="6376" spans="1:6" s="7" customFormat="1" ht="18" customHeight="1" x14ac:dyDescent="0.25">
      <c r="A6376" s="16" t="s">
        <v>4066</v>
      </c>
      <c r="B6376" s="17">
        <v>2</v>
      </c>
      <c r="C6376" s="17">
        <v>1</v>
      </c>
      <c r="D6376" s="17" t="s">
        <v>2117</v>
      </c>
      <c r="E6376" s="141" t="s">
        <v>655</v>
      </c>
      <c r="F6376" s="135"/>
    </row>
    <row r="6377" spans="1:6" s="7" customFormat="1" ht="18" customHeight="1" x14ac:dyDescent="0.25">
      <c r="A6377" s="16" t="s">
        <v>4066</v>
      </c>
      <c r="B6377" s="17">
        <v>2</v>
      </c>
      <c r="C6377" s="17">
        <v>1</v>
      </c>
      <c r="D6377" s="17" t="s">
        <v>2119</v>
      </c>
      <c r="E6377" s="141" t="s">
        <v>2135</v>
      </c>
      <c r="F6377" s="135"/>
    </row>
    <row r="6378" spans="1:6" s="7" customFormat="1" ht="18" customHeight="1" x14ac:dyDescent="0.25">
      <c r="A6378" s="22" t="s">
        <v>4066</v>
      </c>
      <c r="B6378" s="23" t="s">
        <v>5218</v>
      </c>
      <c r="C6378" s="23" t="s">
        <v>598</v>
      </c>
      <c r="D6378" s="23" t="s">
        <v>7388</v>
      </c>
      <c r="E6378" s="146" t="s">
        <v>2136</v>
      </c>
      <c r="F6378" s="135"/>
    </row>
    <row r="6379" spans="1:6" s="7" customFormat="1" ht="18" customHeight="1" x14ac:dyDescent="0.25">
      <c r="A6379" s="16" t="s">
        <v>4066</v>
      </c>
      <c r="B6379" s="17">
        <v>2</v>
      </c>
      <c r="C6379" s="17">
        <v>1</v>
      </c>
      <c r="D6379" s="17" t="s">
        <v>6519</v>
      </c>
      <c r="E6379" s="141" t="s">
        <v>2137</v>
      </c>
      <c r="F6379" s="135"/>
    </row>
    <row r="6380" spans="1:6" s="7" customFormat="1" ht="18" customHeight="1" x14ac:dyDescent="0.25">
      <c r="A6380" s="16" t="s">
        <v>4066</v>
      </c>
      <c r="B6380" s="17">
        <v>2</v>
      </c>
      <c r="C6380" s="17">
        <v>1</v>
      </c>
      <c r="D6380" s="17" t="s">
        <v>6521</v>
      </c>
      <c r="E6380" s="141" t="s">
        <v>3020</v>
      </c>
      <c r="F6380" s="135"/>
    </row>
    <row r="6381" spans="1:6" s="7" customFormat="1" ht="18" customHeight="1" x14ac:dyDescent="0.25">
      <c r="A6381" s="16" t="s">
        <v>4066</v>
      </c>
      <c r="B6381" s="17">
        <v>2</v>
      </c>
      <c r="C6381" s="17">
        <v>1</v>
      </c>
      <c r="D6381" s="17" t="s">
        <v>5653</v>
      </c>
      <c r="E6381" s="141" t="s">
        <v>3926</v>
      </c>
      <c r="F6381" s="135"/>
    </row>
    <row r="6382" spans="1:6" s="7" customFormat="1" ht="18" customHeight="1" x14ac:dyDescent="0.25">
      <c r="A6382" s="16" t="s">
        <v>4066</v>
      </c>
      <c r="B6382" s="17">
        <v>2</v>
      </c>
      <c r="C6382" s="17">
        <v>1</v>
      </c>
      <c r="D6382" s="17" t="s">
        <v>4783</v>
      </c>
      <c r="E6382" s="141" t="s">
        <v>3927</v>
      </c>
      <c r="F6382" s="135"/>
    </row>
    <row r="6383" spans="1:6" s="7" customFormat="1" ht="18" customHeight="1" x14ac:dyDescent="0.25">
      <c r="A6383" s="16" t="s">
        <v>4066</v>
      </c>
      <c r="B6383" s="17">
        <v>2</v>
      </c>
      <c r="C6383" s="17">
        <v>1</v>
      </c>
      <c r="D6383" s="17" t="s">
        <v>1218</v>
      </c>
      <c r="E6383" s="141" t="s">
        <v>302</v>
      </c>
      <c r="F6383" s="135"/>
    </row>
    <row r="6384" spans="1:6" s="7" customFormat="1" ht="18" customHeight="1" x14ac:dyDescent="0.25">
      <c r="A6384" s="22" t="s">
        <v>4066</v>
      </c>
      <c r="B6384" s="23" t="s">
        <v>5218</v>
      </c>
      <c r="C6384" s="23" t="s">
        <v>598</v>
      </c>
      <c r="D6384" s="23" t="s">
        <v>1220</v>
      </c>
      <c r="E6384" s="146" t="s">
        <v>303</v>
      </c>
      <c r="F6384" s="135"/>
    </row>
    <row r="6385" spans="1:6" s="7" customFormat="1" ht="18" customHeight="1" x14ac:dyDescent="0.25">
      <c r="A6385" s="16" t="s">
        <v>4066</v>
      </c>
      <c r="B6385" s="17">
        <v>2</v>
      </c>
      <c r="C6385" s="17">
        <v>1</v>
      </c>
      <c r="D6385" s="17" t="s">
        <v>3907</v>
      </c>
      <c r="E6385" s="141" t="s">
        <v>2065</v>
      </c>
      <c r="F6385" s="135"/>
    </row>
    <row r="6386" spans="1:6" s="7" customFormat="1" ht="18" customHeight="1" x14ac:dyDescent="0.25">
      <c r="A6386" s="16" t="s">
        <v>4066</v>
      </c>
      <c r="B6386" s="17">
        <v>2</v>
      </c>
      <c r="C6386" s="17">
        <v>1</v>
      </c>
      <c r="D6386" s="17" t="s">
        <v>3909</v>
      </c>
      <c r="E6386" s="141" t="s">
        <v>9040</v>
      </c>
      <c r="F6386" s="135"/>
    </row>
    <row r="6387" spans="1:6" s="7" customFormat="1" ht="18" customHeight="1" x14ac:dyDescent="0.25">
      <c r="A6387" s="16" t="s">
        <v>4066</v>
      </c>
      <c r="B6387" s="17">
        <v>2</v>
      </c>
      <c r="C6387" s="17">
        <v>1</v>
      </c>
      <c r="D6387" s="17" t="s">
        <v>3911</v>
      </c>
      <c r="E6387" s="141" t="s">
        <v>1115</v>
      </c>
      <c r="F6387" s="135"/>
    </row>
    <row r="6388" spans="1:6" s="7" customFormat="1" ht="18" customHeight="1" x14ac:dyDescent="0.25">
      <c r="A6388" s="16" t="s">
        <v>4066</v>
      </c>
      <c r="B6388" s="17">
        <v>2</v>
      </c>
      <c r="C6388" s="17">
        <v>1</v>
      </c>
      <c r="D6388" s="17" t="s">
        <v>3913</v>
      </c>
      <c r="E6388" s="141" t="s">
        <v>1116</v>
      </c>
      <c r="F6388" s="135"/>
    </row>
    <row r="6389" spans="1:6" s="7" customFormat="1" ht="18" customHeight="1" x14ac:dyDescent="0.25">
      <c r="A6389" s="16" t="s">
        <v>4066</v>
      </c>
      <c r="B6389" s="17">
        <v>2</v>
      </c>
      <c r="C6389" s="17">
        <v>1</v>
      </c>
      <c r="D6389" s="17" t="s">
        <v>9833</v>
      </c>
      <c r="E6389" s="141" t="s">
        <v>2902</v>
      </c>
      <c r="F6389" s="135"/>
    </row>
    <row r="6390" spans="1:6" s="7" customFormat="1" ht="18" customHeight="1" x14ac:dyDescent="0.25">
      <c r="A6390" s="14" t="s">
        <v>4066</v>
      </c>
      <c r="B6390" s="15">
        <v>2</v>
      </c>
      <c r="C6390" s="15">
        <v>2</v>
      </c>
      <c r="D6390" s="15" t="s">
        <v>9563</v>
      </c>
      <c r="E6390" s="120" t="s">
        <v>3796</v>
      </c>
      <c r="F6390" s="135"/>
    </row>
    <row r="6391" spans="1:6" s="7" customFormat="1" ht="18" customHeight="1" x14ac:dyDescent="0.25">
      <c r="A6391" s="22" t="s">
        <v>4066</v>
      </c>
      <c r="B6391" s="23" t="s">
        <v>5218</v>
      </c>
      <c r="C6391" s="23" t="s">
        <v>5218</v>
      </c>
      <c r="D6391" s="23" t="s">
        <v>3002</v>
      </c>
      <c r="E6391" s="146" t="s">
        <v>9971</v>
      </c>
      <c r="F6391" s="135"/>
    </row>
    <row r="6392" spans="1:6" s="7" customFormat="1" ht="18" customHeight="1" x14ac:dyDescent="0.25">
      <c r="A6392" s="16" t="s">
        <v>4066</v>
      </c>
      <c r="B6392" s="17">
        <v>2</v>
      </c>
      <c r="C6392" s="17">
        <v>2</v>
      </c>
      <c r="D6392" s="17" t="s">
        <v>597</v>
      </c>
      <c r="E6392" s="141" t="s">
        <v>5549</v>
      </c>
      <c r="F6392" s="135"/>
    </row>
    <row r="6393" spans="1:6" s="7" customFormat="1" ht="18" customHeight="1" x14ac:dyDescent="0.25">
      <c r="A6393" s="16" t="s">
        <v>4066</v>
      </c>
      <c r="B6393" s="17">
        <v>2</v>
      </c>
      <c r="C6393" s="17">
        <v>2</v>
      </c>
      <c r="D6393" s="17" t="s">
        <v>2997</v>
      </c>
      <c r="E6393" s="141" t="s">
        <v>9981</v>
      </c>
      <c r="F6393" s="135"/>
    </row>
    <row r="6394" spans="1:6" s="7" customFormat="1" ht="18" customHeight="1" x14ac:dyDescent="0.25">
      <c r="A6394" s="16" t="s">
        <v>4066</v>
      </c>
      <c r="B6394" s="17">
        <v>2</v>
      </c>
      <c r="C6394" s="17">
        <v>2</v>
      </c>
      <c r="D6394" s="17" t="s">
        <v>3905</v>
      </c>
      <c r="E6394" s="141" t="s">
        <v>9446</v>
      </c>
      <c r="F6394" s="135"/>
    </row>
    <row r="6395" spans="1:6" s="7" customFormat="1" ht="18" customHeight="1" x14ac:dyDescent="0.25">
      <c r="A6395" s="16" t="s">
        <v>4066</v>
      </c>
      <c r="B6395" s="17">
        <v>2</v>
      </c>
      <c r="C6395" s="17">
        <v>2</v>
      </c>
      <c r="D6395" s="17" t="s">
        <v>2117</v>
      </c>
      <c r="E6395" s="141" t="s">
        <v>3261</v>
      </c>
      <c r="F6395" s="135"/>
    </row>
    <row r="6396" spans="1:6" s="7" customFormat="1" ht="18" customHeight="1" x14ac:dyDescent="0.25">
      <c r="A6396" s="16" t="s">
        <v>4066</v>
      </c>
      <c r="B6396" s="17">
        <v>2</v>
      </c>
      <c r="C6396" s="17">
        <v>2</v>
      </c>
      <c r="D6396" s="17" t="s">
        <v>2119</v>
      </c>
      <c r="E6396" s="141" t="s">
        <v>4105</v>
      </c>
      <c r="F6396" s="135"/>
    </row>
    <row r="6397" spans="1:6" s="7" customFormat="1" ht="18" customHeight="1" x14ac:dyDescent="0.25">
      <c r="A6397" s="22" t="s">
        <v>4066</v>
      </c>
      <c r="B6397" s="23" t="s">
        <v>5218</v>
      </c>
      <c r="C6397" s="23" t="s">
        <v>5218</v>
      </c>
      <c r="D6397" s="23" t="s">
        <v>7388</v>
      </c>
      <c r="E6397" s="146" t="s">
        <v>4106</v>
      </c>
      <c r="F6397" s="135"/>
    </row>
    <row r="6398" spans="1:6" s="7" customFormat="1" ht="18" customHeight="1" x14ac:dyDescent="0.25">
      <c r="A6398" s="16" t="s">
        <v>4066</v>
      </c>
      <c r="B6398" s="17">
        <v>2</v>
      </c>
      <c r="C6398" s="17">
        <v>2</v>
      </c>
      <c r="D6398" s="17" t="s">
        <v>6519</v>
      </c>
      <c r="E6398" s="141" t="s">
        <v>2266</v>
      </c>
      <c r="F6398" s="135"/>
    </row>
    <row r="6399" spans="1:6" s="7" customFormat="1" ht="18" customHeight="1" x14ac:dyDescent="0.25">
      <c r="A6399" s="16" t="s">
        <v>4066</v>
      </c>
      <c r="B6399" s="17">
        <v>2</v>
      </c>
      <c r="C6399" s="17">
        <v>2</v>
      </c>
      <c r="D6399" s="17" t="s">
        <v>6521</v>
      </c>
      <c r="E6399" s="141" t="s">
        <v>3144</v>
      </c>
      <c r="F6399" s="135"/>
    </row>
    <row r="6400" spans="1:6" s="7" customFormat="1" ht="18" customHeight="1" x14ac:dyDescent="0.25">
      <c r="A6400" s="16" t="s">
        <v>4066</v>
      </c>
      <c r="B6400" s="17">
        <v>2</v>
      </c>
      <c r="C6400" s="17">
        <v>2</v>
      </c>
      <c r="D6400" s="17" t="s">
        <v>5653</v>
      </c>
      <c r="E6400" s="141" t="s">
        <v>3145</v>
      </c>
      <c r="F6400" s="135"/>
    </row>
    <row r="6401" spans="1:6" s="7" customFormat="1" ht="18" customHeight="1" x14ac:dyDescent="0.25">
      <c r="A6401" s="16" t="s">
        <v>4066</v>
      </c>
      <c r="B6401" s="17">
        <v>2</v>
      </c>
      <c r="C6401" s="17">
        <v>2</v>
      </c>
      <c r="D6401" s="17" t="s">
        <v>4783</v>
      </c>
      <c r="E6401" s="141" t="s">
        <v>3146</v>
      </c>
      <c r="F6401" s="135"/>
    </row>
    <row r="6402" spans="1:6" s="7" customFormat="1" ht="18" customHeight="1" x14ac:dyDescent="0.25">
      <c r="A6402" s="16" t="s">
        <v>4066</v>
      </c>
      <c r="B6402" s="17">
        <v>2</v>
      </c>
      <c r="C6402" s="17">
        <v>2</v>
      </c>
      <c r="D6402" s="17" t="s">
        <v>1218</v>
      </c>
      <c r="E6402" s="141" t="s">
        <v>3147</v>
      </c>
      <c r="F6402" s="135"/>
    </row>
    <row r="6403" spans="1:6" s="7" customFormat="1" ht="18" customHeight="1" x14ac:dyDescent="0.25">
      <c r="A6403" s="22" t="s">
        <v>4066</v>
      </c>
      <c r="B6403" s="23" t="s">
        <v>5218</v>
      </c>
      <c r="C6403" s="23" t="s">
        <v>5218</v>
      </c>
      <c r="D6403" s="23" t="s">
        <v>1220</v>
      </c>
      <c r="E6403" s="146" t="s">
        <v>3143</v>
      </c>
      <c r="F6403" s="135"/>
    </row>
    <row r="6404" spans="1:6" s="7" customFormat="1" ht="18" customHeight="1" x14ac:dyDescent="0.25">
      <c r="A6404" s="16" t="s">
        <v>4066</v>
      </c>
      <c r="B6404" s="17">
        <v>2</v>
      </c>
      <c r="C6404" s="17">
        <v>2</v>
      </c>
      <c r="D6404" s="17" t="s">
        <v>3907</v>
      </c>
      <c r="E6404" s="141" t="s">
        <v>1373</v>
      </c>
      <c r="F6404" s="135"/>
    </row>
    <row r="6405" spans="1:6" s="7" customFormat="1" ht="18" customHeight="1" x14ac:dyDescent="0.25">
      <c r="A6405" s="16" t="s">
        <v>4066</v>
      </c>
      <c r="B6405" s="17">
        <v>2</v>
      </c>
      <c r="C6405" s="17">
        <v>2</v>
      </c>
      <c r="D6405" s="17" t="s">
        <v>3909</v>
      </c>
      <c r="E6405" s="141" t="s">
        <v>1176</v>
      </c>
      <c r="F6405" s="135"/>
    </row>
    <row r="6406" spans="1:6" s="7" customFormat="1" ht="18" customHeight="1" x14ac:dyDescent="0.25">
      <c r="A6406" s="16" t="s">
        <v>4066</v>
      </c>
      <c r="B6406" s="17">
        <v>2</v>
      </c>
      <c r="C6406" s="17">
        <v>2</v>
      </c>
      <c r="D6406" s="17" t="s">
        <v>3911</v>
      </c>
      <c r="E6406" s="141" t="s">
        <v>1177</v>
      </c>
      <c r="F6406" s="135"/>
    </row>
    <row r="6407" spans="1:6" s="7" customFormat="1" ht="18" customHeight="1" x14ac:dyDescent="0.25">
      <c r="A6407" s="16" t="s">
        <v>4066</v>
      </c>
      <c r="B6407" s="17">
        <v>2</v>
      </c>
      <c r="C6407" s="17">
        <v>2</v>
      </c>
      <c r="D6407" s="17" t="s">
        <v>3913</v>
      </c>
      <c r="E6407" s="141" t="s">
        <v>2076</v>
      </c>
      <c r="F6407" s="135"/>
    </row>
    <row r="6408" spans="1:6" s="7" customFormat="1" ht="18" customHeight="1" x14ac:dyDescent="0.25">
      <c r="A6408" s="16" t="s">
        <v>4066</v>
      </c>
      <c r="B6408" s="17">
        <v>2</v>
      </c>
      <c r="C6408" s="17">
        <v>2</v>
      </c>
      <c r="D6408" s="17" t="s">
        <v>9833</v>
      </c>
      <c r="E6408" s="141" t="s">
        <v>5471</v>
      </c>
      <c r="F6408" s="135"/>
    </row>
    <row r="6409" spans="1:6" s="7" customFormat="1" ht="18" customHeight="1" x14ac:dyDescent="0.25">
      <c r="A6409" s="14" t="s">
        <v>4066</v>
      </c>
      <c r="B6409" s="15">
        <v>2</v>
      </c>
      <c r="C6409" s="15">
        <v>3</v>
      </c>
      <c r="D6409" s="15" t="s">
        <v>9563</v>
      </c>
      <c r="E6409" s="120" t="s">
        <v>5472</v>
      </c>
      <c r="F6409" s="135"/>
    </row>
    <row r="6410" spans="1:6" s="7" customFormat="1" ht="18" customHeight="1" x14ac:dyDescent="0.25">
      <c r="A6410" s="22" t="s">
        <v>4066</v>
      </c>
      <c r="B6410" s="23">
        <v>2</v>
      </c>
      <c r="C6410" s="23">
        <v>3</v>
      </c>
      <c r="D6410" s="23">
        <v>10</v>
      </c>
      <c r="E6410" s="146" t="s">
        <v>4494</v>
      </c>
      <c r="F6410" s="135"/>
    </row>
    <row r="6411" spans="1:6" s="7" customFormat="1" ht="18" customHeight="1" x14ac:dyDescent="0.25">
      <c r="A6411" s="16" t="s">
        <v>4066</v>
      </c>
      <c r="B6411" s="17">
        <v>2</v>
      </c>
      <c r="C6411" s="17">
        <v>3</v>
      </c>
      <c r="D6411" s="17">
        <v>11</v>
      </c>
      <c r="E6411" s="141" t="s">
        <v>316</v>
      </c>
      <c r="F6411" s="135"/>
    </row>
    <row r="6412" spans="1:6" s="7" customFormat="1" ht="18" customHeight="1" x14ac:dyDescent="0.25">
      <c r="A6412" s="16" t="s">
        <v>4066</v>
      </c>
      <c r="B6412" s="17">
        <v>2</v>
      </c>
      <c r="C6412" s="17">
        <v>3</v>
      </c>
      <c r="D6412" s="17">
        <v>12</v>
      </c>
      <c r="E6412" s="141" t="s">
        <v>317</v>
      </c>
      <c r="F6412" s="135"/>
    </row>
    <row r="6413" spans="1:6" s="7" customFormat="1" ht="18" customHeight="1" x14ac:dyDescent="0.25">
      <c r="A6413" s="16" t="s">
        <v>4066</v>
      </c>
      <c r="B6413" s="17">
        <v>2</v>
      </c>
      <c r="C6413" s="17">
        <v>3</v>
      </c>
      <c r="D6413" s="17">
        <v>13</v>
      </c>
      <c r="E6413" s="141" t="s">
        <v>2962</v>
      </c>
      <c r="F6413" s="135"/>
    </row>
    <row r="6414" spans="1:6" s="7" customFormat="1" ht="18" customHeight="1" x14ac:dyDescent="0.25">
      <c r="A6414" s="16" t="s">
        <v>4066</v>
      </c>
      <c r="B6414" s="17">
        <v>2</v>
      </c>
      <c r="C6414" s="17">
        <v>3</v>
      </c>
      <c r="D6414" s="17">
        <v>14</v>
      </c>
      <c r="E6414" s="141" t="s">
        <v>2963</v>
      </c>
      <c r="F6414" s="135"/>
    </row>
    <row r="6415" spans="1:6" s="7" customFormat="1" ht="18" customHeight="1" x14ac:dyDescent="0.25">
      <c r="A6415" s="16" t="s">
        <v>4066</v>
      </c>
      <c r="B6415" s="17">
        <v>2</v>
      </c>
      <c r="C6415" s="17">
        <v>3</v>
      </c>
      <c r="D6415" s="17">
        <v>19</v>
      </c>
      <c r="E6415" s="141" t="s">
        <v>2964</v>
      </c>
      <c r="F6415" s="135"/>
    </row>
    <row r="6416" spans="1:6" s="7" customFormat="1" ht="18" customHeight="1" x14ac:dyDescent="0.25">
      <c r="A6416" s="22" t="s">
        <v>4066</v>
      </c>
      <c r="B6416" s="23">
        <v>2</v>
      </c>
      <c r="C6416" s="23">
        <v>3</v>
      </c>
      <c r="D6416" s="23" t="s">
        <v>7388</v>
      </c>
      <c r="E6416" s="146" t="s">
        <v>7485</v>
      </c>
      <c r="F6416" s="135"/>
    </row>
    <row r="6417" spans="1:6" s="7" customFormat="1" ht="18" customHeight="1" x14ac:dyDescent="0.25">
      <c r="A6417" s="16" t="s">
        <v>4066</v>
      </c>
      <c r="B6417" s="17">
        <v>2</v>
      </c>
      <c r="C6417" s="17">
        <v>3</v>
      </c>
      <c r="D6417" s="17">
        <v>21</v>
      </c>
      <c r="E6417" s="141" t="s">
        <v>2965</v>
      </c>
      <c r="F6417" s="135"/>
    </row>
    <row r="6418" spans="1:6" s="7" customFormat="1" ht="18" customHeight="1" x14ac:dyDescent="0.25">
      <c r="A6418" s="16" t="s">
        <v>4066</v>
      </c>
      <c r="B6418" s="17">
        <v>2</v>
      </c>
      <c r="C6418" s="17">
        <v>3</v>
      </c>
      <c r="D6418" s="17">
        <v>22</v>
      </c>
      <c r="E6418" s="141" t="s">
        <v>3867</v>
      </c>
      <c r="F6418" s="135"/>
    </row>
    <row r="6419" spans="1:6" s="7" customFormat="1" ht="18" customHeight="1" x14ac:dyDescent="0.25">
      <c r="A6419" s="16" t="s">
        <v>4066</v>
      </c>
      <c r="B6419" s="17">
        <v>2</v>
      </c>
      <c r="C6419" s="17">
        <v>3</v>
      </c>
      <c r="D6419" s="17">
        <v>23</v>
      </c>
      <c r="E6419" s="141" t="s">
        <v>3868</v>
      </c>
      <c r="F6419" s="135"/>
    </row>
    <row r="6420" spans="1:6" s="7" customFormat="1" ht="18" customHeight="1" x14ac:dyDescent="0.25">
      <c r="A6420" s="16" t="s">
        <v>4066</v>
      </c>
      <c r="B6420" s="17">
        <v>2</v>
      </c>
      <c r="C6420" s="17">
        <v>3</v>
      </c>
      <c r="D6420" s="17">
        <v>24</v>
      </c>
      <c r="E6420" s="141" t="s">
        <v>2966</v>
      </c>
      <c r="F6420" s="135"/>
    </row>
    <row r="6421" spans="1:6" s="7" customFormat="1" ht="18" customHeight="1" x14ac:dyDescent="0.25">
      <c r="A6421" s="16" t="s">
        <v>4066</v>
      </c>
      <c r="B6421" s="17">
        <v>2</v>
      </c>
      <c r="C6421" s="17">
        <v>3</v>
      </c>
      <c r="D6421" s="17">
        <v>29</v>
      </c>
      <c r="E6421" s="141" t="s">
        <v>2967</v>
      </c>
      <c r="F6421" s="135"/>
    </row>
    <row r="6422" spans="1:6" s="7" customFormat="1" ht="18" customHeight="1" x14ac:dyDescent="0.25">
      <c r="A6422" s="22" t="s">
        <v>4066</v>
      </c>
      <c r="B6422" s="23">
        <v>2</v>
      </c>
      <c r="C6422" s="23">
        <v>3</v>
      </c>
      <c r="D6422" s="23" t="s">
        <v>1220</v>
      </c>
      <c r="E6422" s="146" t="s">
        <v>7486</v>
      </c>
      <c r="F6422" s="135"/>
    </row>
    <row r="6423" spans="1:6" s="7" customFormat="1" ht="18" customHeight="1" x14ac:dyDescent="0.25">
      <c r="A6423" s="16" t="s">
        <v>4066</v>
      </c>
      <c r="B6423" s="17">
        <v>2</v>
      </c>
      <c r="C6423" s="17">
        <v>3</v>
      </c>
      <c r="D6423" s="17">
        <v>31</v>
      </c>
      <c r="E6423" s="141" t="s">
        <v>5803</v>
      </c>
      <c r="F6423" s="135"/>
    </row>
    <row r="6424" spans="1:6" s="7" customFormat="1" ht="18" customHeight="1" x14ac:dyDescent="0.25">
      <c r="A6424" s="16" t="s">
        <v>4066</v>
      </c>
      <c r="B6424" s="17">
        <v>2</v>
      </c>
      <c r="C6424" s="17">
        <v>3</v>
      </c>
      <c r="D6424" s="17">
        <v>32</v>
      </c>
      <c r="E6424" s="141" t="s">
        <v>1433</v>
      </c>
      <c r="F6424" s="135"/>
    </row>
    <row r="6425" spans="1:6" s="7" customFormat="1" ht="18" customHeight="1" x14ac:dyDescent="0.25">
      <c r="A6425" s="16" t="s">
        <v>4066</v>
      </c>
      <c r="B6425" s="17">
        <v>2</v>
      </c>
      <c r="C6425" s="17">
        <v>3</v>
      </c>
      <c r="D6425" s="17">
        <v>33</v>
      </c>
      <c r="E6425" s="141" t="s">
        <v>3382</v>
      </c>
      <c r="F6425" s="135"/>
    </row>
    <row r="6426" spans="1:6" s="7" customFormat="1" ht="18" customHeight="1" x14ac:dyDescent="0.25">
      <c r="A6426" s="16" t="s">
        <v>4066</v>
      </c>
      <c r="B6426" s="17">
        <v>2</v>
      </c>
      <c r="C6426" s="17">
        <v>3</v>
      </c>
      <c r="D6426" s="17">
        <v>34</v>
      </c>
      <c r="E6426" s="141" t="s">
        <v>3383</v>
      </c>
      <c r="F6426" s="135"/>
    </row>
    <row r="6427" spans="1:6" s="7" customFormat="1" ht="18" customHeight="1" x14ac:dyDescent="0.25">
      <c r="A6427" s="16" t="s">
        <v>4066</v>
      </c>
      <c r="B6427" s="17">
        <v>2</v>
      </c>
      <c r="C6427" s="17">
        <v>3</v>
      </c>
      <c r="D6427" s="17">
        <v>39</v>
      </c>
      <c r="E6427" s="141" t="s">
        <v>3384</v>
      </c>
      <c r="F6427" s="135"/>
    </row>
    <row r="6428" spans="1:6" s="7" customFormat="1" ht="18" customHeight="1" x14ac:dyDescent="0.25">
      <c r="A6428" s="22" t="s">
        <v>4066</v>
      </c>
      <c r="B6428" s="23">
        <v>2</v>
      </c>
      <c r="C6428" s="23">
        <v>3</v>
      </c>
      <c r="D6428" s="23" t="s">
        <v>9835</v>
      </c>
      <c r="E6428" s="146" t="s">
        <v>3385</v>
      </c>
      <c r="F6428" s="135"/>
    </row>
    <row r="6429" spans="1:6" s="7" customFormat="1" ht="18" customHeight="1" x14ac:dyDescent="0.25">
      <c r="A6429" s="16" t="s">
        <v>4066</v>
      </c>
      <c r="B6429" s="17">
        <v>2</v>
      </c>
      <c r="C6429" s="17">
        <v>3</v>
      </c>
      <c r="D6429" s="17" t="s">
        <v>9837</v>
      </c>
      <c r="E6429" s="141" t="s">
        <v>3386</v>
      </c>
      <c r="F6429" s="135"/>
    </row>
    <row r="6430" spans="1:6" s="7" customFormat="1" ht="18" customHeight="1" x14ac:dyDescent="0.25">
      <c r="A6430" s="16" t="s">
        <v>4066</v>
      </c>
      <c r="B6430" s="17">
        <v>2</v>
      </c>
      <c r="C6430" s="17">
        <v>3</v>
      </c>
      <c r="D6430" s="17" t="s">
        <v>9164</v>
      </c>
      <c r="E6430" s="141" t="s">
        <v>3387</v>
      </c>
      <c r="F6430" s="135"/>
    </row>
    <row r="6431" spans="1:6" s="7" customFormat="1" ht="18" customHeight="1" x14ac:dyDescent="0.25">
      <c r="A6431" s="16" t="s">
        <v>4066</v>
      </c>
      <c r="B6431" s="17">
        <v>2</v>
      </c>
      <c r="C6431" s="17">
        <v>3</v>
      </c>
      <c r="D6431" s="17" t="s">
        <v>3056</v>
      </c>
      <c r="E6431" s="141" t="s">
        <v>3388</v>
      </c>
      <c r="F6431" s="135"/>
    </row>
    <row r="6432" spans="1:6" s="7" customFormat="1" ht="18" customHeight="1" x14ac:dyDescent="0.25">
      <c r="A6432" s="16" t="s">
        <v>4066</v>
      </c>
      <c r="B6432" s="17">
        <v>2</v>
      </c>
      <c r="C6432" s="17">
        <v>3</v>
      </c>
      <c r="D6432" s="17" t="s">
        <v>7349</v>
      </c>
      <c r="E6432" s="141" t="s">
        <v>3389</v>
      </c>
      <c r="F6432" s="135"/>
    </row>
    <row r="6433" spans="1:6" s="7" customFormat="1" ht="18" customHeight="1" x14ac:dyDescent="0.25">
      <c r="A6433" s="16" t="s">
        <v>4066</v>
      </c>
      <c r="B6433" s="17">
        <v>2</v>
      </c>
      <c r="C6433" s="17">
        <v>3</v>
      </c>
      <c r="D6433" s="17" t="s">
        <v>7954</v>
      </c>
      <c r="E6433" s="141" t="s">
        <v>2486</v>
      </c>
      <c r="F6433" s="135"/>
    </row>
    <row r="6434" spans="1:6" s="7" customFormat="1" ht="18" customHeight="1" x14ac:dyDescent="0.25">
      <c r="A6434" s="22" t="s">
        <v>4066</v>
      </c>
      <c r="B6434" s="23">
        <v>2</v>
      </c>
      <c r="C6434" s="23">
        <v>3</v>
      </c>
      <c r="D6434" s="23" t="s">
        <v>7956</v>
      </c>
      <c r="E6434" s="146" t="s">
        <v>3296</v>
      </c>
      <c r="F6434" s="135"/>
    </row>
    <row r="6435" spans="1:6" s="7" customFormat="1" ht="18" customHeight="1" x14ac:dyDescent="0.25">
      <c r="A6435" s="16" t="s">
        <v>4066</v>
      </c>
      <c r="B6435" s="17">
        <v>2</v>
      </c>
      <c r="C6435" s="17">
        <v>3</v>
      </c>
      <c r="D6435" s="17" t="s">
        <v>7068</v>
      </c>
      <c r="E6435" s="141" t="s">
        <v>2487</v>
      </c>
      <c r="F6435" s="135"/>
    </row>
    <row r="6436" spans="1:6" s="7" customFormat="1" ht="18" customHeight="1" x14ac:dyDescent="0.25">
      <c r="A6436" s="16" t="s">
        <v>4066</v>
      </c>
      <c r="B6436" s="17">
        <v>2</v>
      </c>
      <c r="C6436" s="17">
        <v>3</v>
      </c>
      <c r="D6436" s="17" t="s">
        <v>7070</v>
      </c>
      <c r="E6436" s="141" t="s">
        <v>2488</v>
      </c>
      <c r="F6436" s="135"/>
    </row>
    <row r="6437" spans="1:6" s="7" customFormat="1" ht="18" customHeight="1" x14ac:dyDescent="0.25">
      <c r="A6437" s="16" t="s">
        <v>4066</v>
      </c>
      <c r="B6437" s="17">
        <v>2</v>
      </c>
      <c r="C6437" s="17">
        <v>3</v>
      </c>
      <c r="D6437" s="17" t="s">
        <v>5612</v>
      </c>
      <c r="E6437" s="141" t="s">
        <v>2489</v>
      </c>
      <c r="F6437" s="135"/>
    </row>
    <row r="6438" spans="1:6" s="7" customFormat="1" ht="18" customHeight="1" x14ac:dyDescent="0.25">
      <c r="A6438" s="16" t="s">
        <v>4066</v>
      </c>
      <c r="B6438" s="17">
        <v>2</v>
      </c>
      <c r="C6438" s="17">
        <v>3</v>
      </c>
      <c r="D6438" s="17" t="s">
        <v>7551</v>
      </c>
      <c r="E6438" s="141" t="s">
        <v>2490</v>
      </c>
      <c r="F6438" s="135"/>
    </row>
    <row r="6439" spans="1:6" s="7" customFormat="1" ht="18" customHeight="1" x14ac:dyDescent="0.25">
      <c r="A6439" s="16" t="s">
        <v>4066</v>
      </c>
      <c r="B6439" s="17">
        <v>2</v>
      </c>
      <c r="C6439" s="17">
        <v>3</v>
      </c>
      <c r="D6439" s="17" t="s">
        <v>7553</v>
      </c>
      <c r="E6439" s="141" t="s">
        <v>4978</v>
      </c>
      <c r="F6439" s="135"/>
    </row>
    <row r="6440" spans="1:6" s="7" customFormat="1" ht="18" customHeight="1" x14ac:dyDescent="0.25">
      <c r="A6440" s="22" t="s">
        <v>4066</v>
      </c>
      <c r="B6440" s="23">
        <v>2</v>
      </c>
      <c r="C6440" s="23">
        <v>3</v>
      </c>
      <c r="D6440" s="23" t="s">
        <v>7555</v>
      </c>
      <c r="E6440" s="146" t="s">
        <v>222</v>
      </c>
      <c r="F6440" s="135"/>
    </row>
    <row r="6441" spans="1:6" s="7" customFormat="1" ht="18" customHeight="1" x14ac:dyDescent="0.25">
      <c r="A6441" s="16" t="s">
        <v>4066</v>
      </c>
      <c r="B6441" s="17">
        <v>2</v>
      </c>
      <c r="C6441" s="17">
        <v>3</v>
      </c>
      <c r="D6441" s="17" t="s">
        <v>7557</v>
      </c>
      <c r="E6441" s="141" t="s">
        <v>2527</v>
      </c>
      <c r="F6441" s="135"/>
    </row>
    <row r="6442" spans="1:6" s="7" customFormat="1" ht="18" customHeight="1" x14ac:dyDescent="0.25">
      <c r="A6442" s="16" t="s">
        <v>4066</v>
      </c>
      <c r="B6442" s="17">
        <v>2</v>
      </c>
      <c r="C6442" s="17">
        <v>3</v>
      </c>
      <c r="D6442" s="17" t="s">
        <v>7559</v>
      </c>
      <c r="E6442" s="141" t="s">
        <v>4328</v>
      </c>
      <c r="F6442" s="135"/>
    </row>
    <row r="6443" spans="1:6" s="7" customFormat="1" ht="18" customHeight="1" x14ac:dyDescent="0.25">
      <c r="A6443" s="16" t="s">
        <v>4066</v>
      </c>
      <c r="B6443" s="17">
        <v>2</v>
      </c>
      <c r="C6443" s="17">
        <v>3</v>
      </c>
      <c r="D6443" s="17" t="s">
        <v>7561</v>
      </c>
      <c r="E6443" s="141" t="s">
        <v>1642</v>
      </c>
      <c r="F6443" s="135"/>
    </row>
    <row r="6444" spans="1:6" s="7" customFormat="1" ht="18" customHeight="1" x14ac:dyDescent="0.25">
      <c r="A6444" s="16" t="s">
        <v>4066</v>
      </c>
      <c r="B6444" s="17">
        <v>2</v>
      </c>
      <c r="C6444" s="17">
        <v>3</v>
      </c>
      <c r="D6444" s="17" t="s">
        <v>7563</v>
      </c>
      <c r="E6444" s="141" t="s">
        <v>3423</v>
      </c>
      <c r="F6444" s="135"/>
    </row>
    <row r="6445" spans="1:6" s="7" customFormat="1" ht="18" customHeight="1" x14ac:dyDescent="0.25">
      <c r="A6445" s="16" t="s">
        <v>4066</v>
      </c>
      <c r="B6445" s="17">
        <v>2</v>
      </c>
      <c r="C6445" s="17">
        <v>3</v>
      </c>
      <c r="D6445" s="17" t="s">
        <v>7565</v>
      </c>
      <c r="E6445" s="141" t="s">
        <v>3424</v>
      </c>
      <c r="F6445" s="135"/>
    </row>
    <row r="6446" spans="1:6" s="7" customFormat="1" ht="18" customHeight="1" x14ac:dyDescent="0.25">
      <c r="A6446" s="22" t="s">
        <v>4066</v>
      </c>
      <c r="B6446" s="23">
        <v>2</v>
      </c>
      <c r="C6446" s="23">
        <v>3</v>
      </c>
      <c r="D6446" s="23" t="s">
        <v>7567</v>
      </c>
      <c r="E6446" s="146" t="s">
        <v>4800</v>
      </c>
      <c r="F6446" s="135"/>
    </row>
    <row r="6447" spans="1:6" s="7" customFormat="1" ht="18" customHeight="1" x14ac:dyDescent="0.25">
      <c r="A6447" s="16" t="s">
        <v>4066</v>
      </c>
      <c r="B6447" s="17">
        <v>2</v>
      </c>
      <c r="C6447" s="17">
        <v>3</v>
      </c>
      <c r="D6447" s="17" t="s">
        <v>493</v>
      </c>
      <c r="E6447" s="141" t="s">
        <v>2131</v>
      </c>
      <c r="F6447" s="135"/>
    </row>
    <row r="6448" spans="1:6" s="7" customFormat="1" ht="18" customHeight="1" x14ac:dyDescent="0.25">
      <c r="A6448" s="16" t="s">
        <v>4066</v>
      </c>
      <c r="B6448" s="17">
        <v>2</v>
      </c>
      <c r="C6448" s="17">
        <v>3</v>
      </c>
      <c r="D6448" s="17" t="s">
        <v>729</v>
      </c>
      <c r="E6448" s="141" t="s">
        <v>2132</v>
      </c>
      <c r="F6448" s="135"/>
    </row>
    <row r="6449" spans="1:6" s="7" customFormat="1" ht="18" customHeight="1" x14ac:dyDescent="0.25">
      <c r="A6449" s="16" t="s">
        <v>4066</v>
      </c>
      <c r="B6449" s="17">
        <v>2</v>
      </c>
      <c r="C6449" s="17">
        <v>3</v>
      </c>
      <c r="D6449" s="17" t="s">
        <v>1698</v>
      </c>
      <c r="E6449" s="141" t="s">
        <v>1162</v>
      </c>
      <c r="F6449" s="135"/>
    </row>
    <row r="6450" spans="1:6" s="7" customFormat="1" ht="18" customHeight="1" x14ac:dyDescent="0.25">
      <c r="A6450" s="16" t="s">
        <v>4066</v>
      </c>
      <c r="B6450" s="17">
        <v>2</v>
      </c>
      <c r="C6450" s="17">
        <v>3</v>
      </c>
      <c r="D6450" s="17" t="s">
        <v>1700</v>
      </c>
      <c r="E6450" s="141" t="s">
        <v>1163</v>
      </c>
      <c r="F6450" s="135"/>
    </row>
    <row r="6451" spans="1:6" s="7" customFormat="1" ht="18" customHeight="1" x14ac:dyDescent="0.25">
      <c r="A6451" s="16" t="s">
        <v>4066</v>
      </c>
      <c r="B6451" s="17">
        <v>2</v>
      </c>
      <c r="C6451" s="17">
        <v>3</v>
      </c>
      <c r="D6451" s="17" t="s">
        <v>1702</v>
      </c>
      <c r="E6451" s="141" t="s">
        <v>1164</v>
      </c>
      <c r="F6451" s="135"/>
    </row>
    <row r="6452" spans="1:6" s="7" customFormat="1" ht="18" customHeight="1" x14ac:dyDescent="0.25">
      <c r="A6452" s="22" t="s">
        <v>4066</v>
      </c>
      <c r="B6452" s="23">
        <v>2</v>
      </c>
      <c r="C6452" s="23">
        <v>3</v>
      </c>
      <c r="D6452" s="23" t="s">
        <v>9294</v>
      </c>
      <c r="E6452" s="146" t="s">
        <v>991</v>
      </c>
      <c r="F6452" s="135"/>
    </row>
    <row r="6453" spans="1:6" s="7" customFormat="1" ht="18" customHeight="1" x14ac:dyDescent="0.25">
      <c r="A6453" s="16" t="s">
        <v>4066</v>
      </c>
      <c r="B6453" s="17">
        <v>2</v>
      </c>
      <c r="C6453" s="17">
        <v>3</v>
      </c>
      <c r="D6453" s="17" t="s">
        <v>8879</v>
      </c>
      <c r="E6453" s="141" t="s">
        <v>1165</v>
      </c>
      <c r="F6453" s="135"/>
    </row>
    <row r="6454" spans="1:6" s="7" customFormat="1" ht="18" customHeight="1" x14ac:dyDescent="0.25">
      <c r="A6454" s="16" t="s">
        <v>4066</v>
      </c>
      <c r="B6454" s="17">
        <v>2</v>
      </c>
      <c r="C6454" s="17">
        <v>3</v>
      </c>
      <c r="D6454" s="17" t="s">
        <v>8896</v>
      </c>
      <c r="E6454" s="141" t="s">
        <v>9285</v>
      </c>
      <c r="F6454" s="135"/>
    </row>
    <row r="6455" spans="1:6" s="7" customFormat="1" ht="18" customHeight="1" x14ac:dyDescent="0.25">
      <c r="A6455" s="16" t="s">
        <v>4066</v>
      </c>
      <c r="B6455" s="17">
        <v>2</v>
      </c>
      <c r="C6455" s="17">
        <v>3</v>
      </c>
      <c r="D6455" s="17" t="s">
        <v>8898</v>
      </c>
      <c r="E6455" s="141" t="s">
        <v>2430</v>
      </c>
      <c r="F6455" s="135"/>
    </row>
    <row r="6456" spans="1:6" s="7" customFormat="1" ht="18" customHeight="1" x14ac:dyDescent="0.25">
      <c r="A6456" s="16" t="s">
        <v>4066</v>
      </c>
      <c r="B6456" s="17">
        <v>2</v>
      </c>
      <c r="C6456" s="17">
        <v>3</v>
      </c>
      <c r="D6456" s="17" t="s">
        <v>6549</v>
      </c>
      <c r="E6456" s="141" t="s">
        <v>2431</v>
      </c>
      <c r="F6456" s="135"/>
    </row>
    <row r="6457" spans="1:6" s="7" customFormat="1" ht="18" customHeight="1" x14ac:dyDescent="0.25">
      <c r="A6457" s="16" t="s">
        <v>4066</v>
      </c>
      <c r="B6457" s="17">
        <v>2</v>
      </c>
      <c r="C6457" s="17">
        <v>3</v>
      </c>
      <c r="D6457" s="17" t="s">
        <v>9742</v>
      </c>
      <c r="E6457" s="141" t="s">
        <v>2432</v>
      </c>
      <c r="F6457" s="135"/>
    </row>
    <row r="6458" spans="1:6" s="7" customFormat="1" ht="18" customHeight="1" x14ac:dyDescent="0.25">
      <c r="A6458" s="22" t="s">
        <v>4066</v>
      </c>
      <c r="B6458" s="23">
        <v>2</v>
      </c>
      <c r="C6458" s="23">
        <v>3</v>
      </c>
      <c r="D6458" s="23" t="s">
        <v>5530</v>
      </c>
      <c r="E6458" s="146" t="s">
        <v>168</v>
      </c>
      <c r="F6458" s="135"/>
    </row>
    <row r="6459" spans="1:6" s="7" customFormat="1" ht="18" customHeight="1" x14ac:dyDescent="0.25">
      <c r="A6459" s="16" t="s">
        <v>4066</v>
      </c>
      <c r="B6459" s="17">
        <v>2</v>
      </c>
      <c r="C6459" s="17">
        <v>3</v>
      </c>
      <c r="D6459" s="17" t="s">
        <v>9744</v>
      </c>
      <c r="E6459" s="141" t="s">
        <v>2433</v>
      </c>
      <c r="F6459" s="135"/>
    </row>
    <row r="6460" spans="1:6" s="7" customFormat="1" ht="18" customHeight="1" x14ac:dyDescent="0.25">
      <c r="A6460" s="16" t="s">
        <v>4066</v>
      </c>
      <c r="B6460" s="17">
        <v>2</v>
      </c>
      <c r="C6460" s="17">
        <v>3</v>
      </c>
      <c r="D6460" s="17" t="s">
        <v>8855</v>
      </c>
      <c r="E6460" s="141" t="s">
        <v>2434</v>
      </c>
      <c r="F6460" s="135"/>
    </row>
    <row r="6461" spans="1:6" s="7" customFormat="1" ht="18" customHeight="1" x14ac:dyDescent="0.25">
      <c r="A6461" s="16" t="s">
        <v>4066</v>
      </c>
      <c r="B6461" s="17">
        <v>2</v>
      </c>
      <c r="C6461" s="17">
        <v>3</v>
      </c>
      <c r="D6461" s="17" t="s">
        <v>8857</v>
      </c>
      <c r="E6461" s="141" t="s">
        <v>1539</v>
      </c>
      <c r="F6461" s="135"/>
    </row>
    <row r="6462" spans="1:6" s="7" customFormat="1" ht="18" customHeight="1" x14ac:dyDescent="0.25">
      <c r="A6462" s="16" t="s">
        <v>4066</v>
      </c>
      <c r="B6462" s="17">
        <v>2</v>
      </c>
      <c r="C6462" s="17">
        <v>3</v>
      </c>
      <c r="D6462" s="17" t="s">
        <v>7959</v>
      </c>
      <c r="E6462" s="141" t="s">
        <v>3315</v>
      </c>
      <c r="F6462" s="135"/>
    </row>
    <row r="6463" spans="1:6" s="7" customFormat="1" ht="18" customHeight="1" x14ac:dyDescent="0.25">
      <c r="A6463" s="16" t="s">
        <v>4066</v>
      </c>
      <c r="B6463" s="17">
        <v>2</v>
      </c>
      <c r="C6463" s="17">
        <v>3</v>
      </c>
      <c r="D6463" s="17" t="s">
        <v>7961</v>
      </c>
      <c r="E6463" s="141" t="s">
        <v>3316</v>
      </c>
      <c r="F6463" s="135"/>
    </row>
    <row r="6464" spans="1:6" s="7" customFormat="1" ht="18" customHeight="1" x14ac:dyDescent="0.25">
      <c r="A6464" s="14" t="s">
        <v>4066</v>
      </c>
      <c r="B6464" s="15">
        <v>2</v>
      </c>
      <c r="C6464" s="15">
        <v>4</v>
      </c>
      <c r="D6464" s="15" t="s">
        <v>9563</v>
      </c>
      <c r="E6464" s="120" t="s">
        <v>3317</v>
      </c>
      <c r="F6464" s="135"/>
    </row>
    <row r="6465" spans="1:6" s="7" customFormat="1" ht="18" customHeight="1" x14ac:dyDescent="0.25">
      <c r="A6465" s="22" t="s">
        <v>4066</v>
      </c>
      <c r="B6465" s="23" t="s">
        <v>5218</v>
      </c>
      <c r="C6465" s="23" t="s">
        <v>8847</v>
      </c>
      <c r="D6465" s="23" t="s">
        <v>3002</v>
      </c>
      <c r="E6465" s="146" t="s">
        <v>3318</v>
      </c>
      <c r="F6465" s="135"/>
    </row>
    <row r="6466" spans="1:6" s="7" customFormat="1" ht="18" customHeight="1" x14ac:dyDescent="0.25">
      <c r="A6466" s="16" t="s">
        <v>4066</v>
      </c>
      <c r="B6466" s="17">
        <v>2</v>
      </c>
      <c r="C6466" s="17">
        <v>4</v>
      </c>
      <c r="D6466" s="17" t="s">
        <v>597</v>
      </c>
      <c r="E6466" s="141" t="s">
        <v>3319</v>
      </c>
      <c r="F6466" s="135"/>
    </row>
    <row r="6467" spans="1:6" s="7" customFormat="1" ht="18" customHeight="1" x14ac:dyDescent="0.25">
      <c r="A6467" s="16" t="s">
        <v>4066</v>
      </c>
      <c r="B6467" s="17">
        <v>2</v>
      </c>
      <c r="C6467" s="17">
        <v>4</v>
      </c>
      <c r="D6467" s="17" t="s">
        <v>2997</v>
      </c>
      <c r="E6467" s="141" t="s">
        <v>3320</v>
      </c>
      <c r="F6467" s="135"/>
    </row>
    <row r="6468" spans="1:6" s="7" customFormat="1" ht="18" customHeight="1" x14ac:dyDescent="0.25">
      <c r="A6468" s="16" t="s">
        <v>4066</v>
      </c>
      <c r="B6468" s="17">
        <v>2</v>
      </c>
      <c r="C6468" s="17">
        <v>4</v>
      </c>
      <c r="D6468" s="17" t="s">
        <v>3905</v>
      </c>
      <c r="E6468" s="141" t="s">
        <v>5712</v>
      </c>
      <c r="F6468" s="135"/>
    </row>
    <row r="6469" spans="1:6" s="7" customFormat="1" ht="18" customHeight="1" x14ac:dyDescent="0.25">
      <c r="A6469" s="16" t="s">
        <v>4066</v>
      </c>
      <c r="B6469" s="17">
        <v>2</v>
      </c>
      <c r="C6469" s="17">
        <v>4</v>
      </c>
      <c r="D6469" s="17" t="s">
        <v>2117</v>
      </c>
      <c r="E6469" s="141" t="s">
        <v>6610</v>
      </c>
      <c r="F6469" s="135"/>
    </row>
    <row r="6470" spans="1:6" s="7" customFormat="1" ht="18" customHeight="1" x14ac:dyDescent="0.25">
      <c r="A6470" s="16" t="s">
        <v>4066</v>
      </c>
      <c r="B6470" s="17">
        <v>2</v>
      </c>
      <c r="C6470" s="17">
        <v>4</v>
      </c>
      <c r="D6470" s="17" t="s">
        <v>2119</v>
      </c>
      <c r="E6470" s="141" t="s">
        <v>5754</v>
      </c>
      <c r="F6470" s="135"/>
    </row>
    <row r="6471" spans="1:6" s="7" customFormat="1" ht="18" customHeight="1" x14ac:dyDescent="0.25">
      <c r="A6471" s="22" t="s">
        <v>4066</v>
      </c>
      <c r="B6471" s="23" t="s">
        <v>5218</v>
      </c>
      <c r="C6471" s="23" t="s">
        <v>8847</v>
      </c>
      <c r="D6471" s="23" t="s">
        <v>7388</v>
      </c>
      <c r="E6471" s="146" t="s">
        <v>2231</v>
      </c>
      <c r="F6471" s="135"/>
    </row>
    <row r="6472" spans="1:6" s="7" customFormat="1" ht="18" customHeight="1" x14ac:dyDescent="0.25">
      <c r="A6472" s="16" t="s">
        <v>4066</v>
      </c>
      <c r="B6472" s="17">
        <v>2</v>
      </c>
      <c r="C6472" s="17">
        <v>4</v>
      </c>
      <c r="D6472" s="17" t="s">
        <v>6519</v>
      </c>
      <c r="E6472" s="141" t="s">
        <v>2232</v>
      </c>
      <c r="F6472" s="135"/>
    </row>
    <row r="6473" spans="1:6" s="7" customFormat="1" ht="18" customHeight="1" x14ac:dyDescent="0.25">
      <c r="A6473" s="16" t="s">
        <v>4066</v>
      </c>
      <c r="B6473" s="17">
        <v>2</v>
      </c>
      <c r="C6473" s="17">
        <v>4</v>
      </c>
      <c r="D6473" s="17" t="s">
        <v>6521</v>
      </c>
      <c r="E6473" s="141" t="s">
        <v>375</v>
      </c>
      <c r="F6473" s="135"/>
    </row>
    <row r="6474" spans="1:6" s="7" customFormat="1" ht="18" customHeight="1" x14ac:dyDescent="0.25">
      <c r="A6474" s="16" t="s">
        <v>4066</v>
      </c>
      <c r="B6474" s="17">
        <v>2</v>
      </c>
      <c r="C6474" s="17">
        <v>4</v>
      </c>
      <c r="D6474" s="17" t="s">
        <v>5653</v>
      </c>
      <c r="E6474" s="141" t="s">
        <v>376</v>
      </c>
      <c r="F6474" s="135"/>
    </row>
    <row r="6475" spans="1:6" s="7" customFormat="1" ht="18" customHeight="1" x14ac:dyDescent="0.25">
      <c r="A6475" s="16" t="s">
        <v>4066</v>
      </c>
      <c r="B6475" s="17">
        <v>2</v>
      </c>
      <c r="C6475" s="17">
        <v>4</v>
      </c>
      <c r="D6475" s="17" t="s">
        <v>4783</v>
      </c>
      <c r="E6475" s="141" t="s">
        <v>377</v>
      </c>
      <c r="F6475" s="135"/>
    </row>
    <row r="6476" spans="1:6" s="7" customFormat="1" ht="18" customHeight="1" x14ac:dyDescent="0.25">
      <c r="A6476" s="16" t="s">
        <v>4066</v>
      </c>
      <c r="B6476" s="17">
        <v>2</v>
      </c>
      <c r="C6476" s="17">
        <v>4</v>
      </c>
      <c r="D6476" s="17" t="s">
        <v>1218</v>
      </c>
      <c r="E6476" s="141" t="s">
        <v>340</v>
      </c>
      <c r="F6476" s="135"/>
    </row>
    <row r="6477" spans="1:6" s="7" customFormat="1" ht="18" customHeight="1" x14ac:dyDescent="0.25">
      <c r="A6477" s="22" t="s">
        <v>4066</v>
      </c>
      <c r="B6477" s="23" t="s">
        <v>5218</v>
      </c>
      <c r="C6477" s="23" t="s">
        <v>8847</v>
      </c>
      <c r="D6477" s="23" t="s">
        <v>1220</v>
      </c>
      <c r="E6477" s="146" t="s">
        <v>341</v>
      </c>
      <c r="F6477" s="135"/>
    </row>
    <row r="6478" spans="1:6" s="7" customFormat="1" ht="18" customHeight="1" x14ac:dyDescent="0.25">
      <c r="A6478" s="16" t="s">
        <v>4066</v>
      </c>
      <c r="B6478" s="17">
        <v>2</v>
      </c>
      <c r="C6478" s="17">
        <v>4</v>
      </c>
      <c r="D6478" s="17" t="s">
        <v>3907</v>
      </c>
      <c r="E6478" s="141" t="s">
        <v>1340</v>
      </c>
      <c r="F6478" s="135"/>
    </row>
    <row r="6479" spans="1:6" s="7" customFormat="1" ht="18" customHeight="1" x14ac:dyDescent="0.25">
      <c r="A6479" s="16" t="s">
        <v>4066</v>
      </c>
      <c r="B6479" s="17">
        <v>2</v>
      </c>
      <c r="C6479" s="17">
        <v>4</v>
      </c>
      <c r="D6479" s="17" t="s">
        <v>3909</v>
      </c>
      <c r="E6479" s="141" t="s">
        <v>1341</v>
      </c>
      <c r="F6479" s="135"/>
    </row>
    <row r="6480" spans="1:6" s="7" customFormat="1" ht="18" customHeight="1" x14ac:dyDescent="0.25">
      <c r="A6480" s="16" t="s">
        <v>4066</v>
      </c>
      <c r="B6480" s="17">
        <v>2</v>
      </c>
      <c r="C6480" s="17">
        <v>4</v>
      </c>
      <c r="D6480" s="17" t="s">
        <v>3911</v>
      </c>
      <c r="E6480" s="141" t="s">
        <v>4920</v>
      </c>
      <c r="F6480" s="135"/>
    </row>
    <row r="6481" spans="1:6" s="7" customFormat="1" ht="18" customHeight="1" x14ac:dyDescent="0.25">
      <c r="A6481" s="16" t="s">
        <v>4066</v>
      </c>
      <c r="B6481" s="17">
        <v>2</v>
      </c>
      <c r="C6481" s="17">
        <v>4</v>
      </c>
      <c r="D6481" s="17" t="s">
        <v>3913</v>
      </c>
      <c r="E6481" s="141" t="s">
        <v>3064</v>
      </c>
      <c r="F6481" s="135"/>
    </row>
    <row r="6482" spans="1:6" s="7" customFormat="1" ht="18" customHeight="1" x14ac:dyDescent="0.25">
      <c r="A6482" s="16" t="s">
        <v>4066</v>
      </c>
      <c r="B6482" s="17">
        <v>2</v>
      </c>
      <c r="C6482" s="17">
        <v>4</v>
      </c>
      <c r="D6482" s="17" t="s">
        <v>9833</v>
      </c>
      <c r="E6482" s="141" t="s">
        <v>10146</v>
      </c>
      <c r="F6482" s="135"/>
    </row>
    <row r="6483" spans="1:6" s="7" customFormat="1" ht="18" customHeight="1" x14ac:dyDescent="0.25">
      <c r="A6483" s="14" t="s">
        <v>4066</v>
      </c>
      <c r="B6483" s="15">
        <v>2</v>
      </c>
      <c r="C6483" s="15">
        <v>5</v>
      </c>
      <c r="D6483" s="15" t="s">
        <v>9563</v>
      </c>
      <c r="E6483" s="120" t="s">
        <v>10147</v>
      </c>
      <c r="F6483" s="135"/>
    </row>
    <row r="6484" spans="1:6" s="7" customFormat="1" ht="18" customHeight="1" x14ac:dyDescent="0.25">
      <c r="A6484" s="22" t="s">
        <v>4066</v>
      </c>
      <c r="B6484" s="23" t="s">
        <v>5218</v>
      </c>
      <c r="C6484" s="23" t="s">
        <v>1331</v>
      </c>
      <c r="D6484" s="23" t="s">
        <v>3002</v>
      </c>
      <c r="E6484" s="146" t="s">
        <v>9230</v>
      </c>
      <c r="F6484" s="135"/>
    </row>
    <row r="6485" spans="1:6" s="7" customFormat="1" ht="18" customHeight="1" x14ac:dyDescent="0.25">
      <c r="A6485" s="16" t="s">
        <v>4066</v>
      </c>
      <c r="B6485" s="17">
        <v>2</v>
      </c>
      <c r="C6485" s="17">
        <v>5</v>
      </c>
      <c r="D6485" s="17" t="s">
        <v>597</v>
      </c>
      <c r="E6485" s="141" t="s">
        <v>9830</v>
      </c>
      <c r="F6485" s="135"/>
    </row>
    <row r="6486" spans="1:6" s="7" customFormat="1" ht="18" customHeight="1" x14ac:dyDescent="0.25">
      <c r="A6486" s="16" t="s">
        <v>4066</v>
      </c>
      <c r="B6486" s="17">
        <v>2</v>
      </c>
      <c r="C6486" s="17">
        <v>5</v>
      </c>
      <c r="D6486" s="17" t="s">
        <v>2997</v>
      </c>
      <c r="E6486" s="141" t="s">
        <v>10090</v>
      </c>
      <c r="F6486" s="135"/>
    </row>
    <row r="6487" spans="1:6" s="7" customFormat="1" ht="18" customHeight="1" x14ac:dyDescent="0.25">
      <c r="A6487" s="16" t="s">
        <v>4066</v>
      </c>
      <c r="B6487" s="17">
        <v>2</v>
      </c>
      <c r="C6487" s="17">
        <v>5</v>
      </c>
      <c r="D6487" s="17" t="s">
        <v>3905</v>
      </c>
      <c r="E6487" s="141" t="s">
        <v>10091</v>
      </c>
      <c r="F6487" s="135"/>
    </row>
    <row r="6488" spans="1:6" s="7" customFormat="1" ht="18" customHeight="1" x14ac:dyDescent="0.25">
      <c r="A6488" s="16" t="s">
        <v>4066</v>
      </c>
      <c r="B6488" s="17">
        <v>2</v>
      </c>
      <c r="C6488" s="17">
        <v>5</v>
      </c>
      <c r="D6488" s="17" t="s">
        <v>2117</v>
      </c>
      <c r="E6488" s="141" t="s">
        <v>9985</v>
      </c>
      <c r="F6488" s="135"/>
    </row>
    <row r="6489" spans="1:6" s="7" customFormat="1" ht="18" customHeight="1" x14ac:dyDescent="0.25">
      <c r="A6489" s="16" t="s">
        <v>4066</v>
      </c>
      <c r="B6489" s="17">
        <v>2</v>
      </c>
      <c r="C6489" s="17">
        <v>5</v>
      </c>
      <c r="D6489" s="17" t="s">
        <v>2119</v>
      </c>
      <c r="E6489" s="141" t="s">
        <v>9068</v>
      </c>
      <c r="F6489" s="135"/>
    </row>
    <row r="6490" spans="1:6" s="7" customFormat="1" ht="18" customHeight="1" x14ac:dyDescent="0.25">
      <c r="A6490" s="22" t="s">
        <v>4066</v>
      </c>
      <c r="B6490" s="23" t="s">
        <v>5218</v>
      </c>
      <c r="C6490" s="23" t="s">
        <v>1331</v>
      </c>
      <c r="D6490" s="23" t="s">
        <v>7388</v>
      </c>
      <c r="E6490" s="146" t="s">
        <v>5345</v>
      </c>
      <c r="F6490" s="135"/>
    </row>
    <row r="6491" spans="1:6" s="7" customFormat="1" ht="18" customHeight="1" x14ac:dyDescent="0.25">
      <c r="A6491" s="16" t="s">
        <v>4066</v>
      </c>
      <c r="B6491" s="17">
        <v>2</v>
      </c>
      <c r="C6491" s="17">
        <v>5</v>
      </c>
      <c r="D6491" s="17" t="s">
        <v>6519</v>
      </c>
      <c r="E6491" s="141" t="s">
        <v>334</v>
      </c>
      <c r="F6491" s="135"/>
    </row>
    <row r="6492" spans="1:6" s="7" customFormat="1" ht="18" customHeight="1" x14ac:dyDescent="0.25">
      <c r="A6492" s="16" t="s">
        <v>4066</v>
      </c>
      <c r="B6492" s="17">
        <v>2</v>
      </c>
      <c r="C6492" s="17">
        <v>5</v>
      </c>
      <c r="D6492" s="17" t="s">
        <v>6521</v>
      </c>
      <c r="E6492" s="141" t="s">
        <v>335</v>
      </c>
      <c r="F6492" s="135"/>
    </row>
    <row r="6493" spans="1:6" s="7" customFormat="1" ht="18" customHeight="1" x14ac:dyDescent="0.25">
      <c r="A6493" s="16" t="s">
        <v>4066</v>
      </c>
      <c r="B6493" s="17">
        <v>2</v>
      </c>
      <c r="C6493" s="17">
        <v>5</v>
      </c>
      <c r="D6493" s="17" t="s">
        <v>5653</v>
      </c>
      <c r="E6493" s="141" t="s">
        <v>6665</v>
      </c>
      <c r="F6493" s="135"/>
    </row>
    <row r="6494" spans="1:6" s="7" customFormat="1" ht="18" customHeight="1" x14ac:dyDescent="0.25">
      <c r="A6494" s="16" t="s">
        <v>4066</v>
      </c>
      <c r="B6494" s="17">
        <v>2</v>
      </c>
      <c r="C6494" s="17">
        <v>5</v>
      </c>
      <c r="D6494" s="17" t="s">
        <v>4783</v>
      </c>
      <c r="E6494" s="141" t="s">
        <v>7534</v>
      </c>
      <c r="F6494" s="135"/>
    </row>
    <row r="6495" spans="1:6" s="7" customFormat="1" ht="18" customHeight="1" x14ac:dyDescent="0.25">
      <c r="A6495" s="16" t="s">
        <v>4066</v>
      </c>
      <c r="B6495" s="17">
        <v>2</v>
      </c>
      <c r="C6495" s="17">
        <v>5</v>
      </c>
      <c r="D6495" s="17" t="s">
        <v>1218</v>
      </c>
      <c r="E6495" s="141" t="s">
        <v>8441</v>
      </c>
      <c r="F6495" s="135"/>
    </row>
    <row r="6496" spans="1:6" s="7" customFormat="1" ht="18" customHeight="1" x14ac:dyDescent="0.25">
      <c r="A6496" s="14" t="s">
        <v>4066</v>
      </c>
      <c r="B6496" s="15">
        <v>2</v>
      </c>
      <c r="C6496" s="15">
        <v>6</v>
      </c>
      <c r="D6496" s="15" t="s">
        <v>9563</v>
      </c>
      <c r="E6496" s="120" t="s">
        <v>4021</v>
      </c>
      <c r="F6496" s="135"/>
    </row>
    <row r="6497" spans="1:6" s="7" customFormat="1" ht="18" customHeight="1" x14ac:dyDescent="0.25">
      <c r="A6497" s="22" t="s">
        <v>4066</v>
      </c>
      <c r="B6497" s="23" t="s">
        <v>5218</v>
      </c>
      <c r="C6497" s="23" t="s">
        <v>6254</v>
      </c>
      <c r="D6497" s="23" t="s">
        <v>3002</v>
      </c>
      <c r="E6497" s="146" t="s">
        <v>1272</v>
      </c>
      <c r="F6497" s="135"/>
    </row>
    <row r="6498" spans="1:6" s="7" customFormat="1" ht="18" customHeight="1" x14ac:dyDescent="0.25">
      <c r="A6498" s="16" t="s">
        <v>4066</v>
      </c>
      <c r="B6498" s="17">
        <v>2</v>
      </c>
      <c r="C6498" s="17">
        <v>6</v>
      </c>
      <c r="D6498" s="17" t="s">
        <v>597</v>
      </c>
      <c r="E6498" s="141" t="s">
        <v>6528</v>
      </c>
      <c r="F6498" s="135"/>
    </row>
    <row r="6499" spans="1:6" s="7" customFormat="1" ht="18" customHeight="1" x14ac:dyDescent="0.25">
      <c r="A6499" s="16" t="s">
        <v>4066</v>
      </c>
      <c r="B6499" s="17">
        <v>2</v>
      </c>
      <c r="C6499" s="17">
        <v>6</v>
      </c>
      <c r="D6499" s="17" t="s">
        <v>2997</v>
      </c>
      <c r="E6499" s="141" t="s">
        <v>113</v>
      </c>
      <c r="F6499" s="135"/>
    </row>
    <row r="6500" spans="1:6" s="7" customFormat="1" ht="18" customHeight="1" x14ac:dyDescent="0.25">
      <c r="A6500" s="16" t="s">
        <v>4066</v>
      </c>
      <c r="B6500" s="17">
        <v>2</v>
      </c>
      <c r="C6500" s="17">
        <v>6</v>
      </c>
      <c r="D6500" s="17" t="s">
        <v>3905</v>
      </c>
      <c r="E6500" s="141" t="s">
        <v>3977</v>
      </c>
      <c r="F6500" s="135"/>
    </row>
    <row r="6501" spans="1:6" s="7" customFormat="1" ht="18" customHeight="1" x14ac:dyDescent="0.25">
      <c r="A6501" s="16" t="s">
        <v>4066</v>
      </c>
      <c r="B6501" s="17">
        <v>2</v>
      </c>
      <c r="C6501" s="17">
        <v>6</v>
      </c>
      <c r="D6501" s="17" t="s">
        <v>2117</v>
      </c>
      <c r="E6501" s="141" t="s">
        <v>3970</v>
      </c>
      <c r="F6501" s="135"/>
    </row>
    <row r="6502" spans="1:6" s="7" customFormat="1" ht="18" customHeight="1" x14ac:dyDescent="0.25">
      <c r="A6502" s="16" t="s">
        <v>4066</v>
      </c>
      <c r="B6502" s="17">
        <v>2</v>
      </c>
      <c r="C6502" s="17">
        <v>6</v>
      </c>
      <c r="D6502" s="17" t="s">
        <v>2119</v>
      </c>
      <c r="E6502" s="141" t="s">
        <v>4860</v>
      </c>
      <c r="F6502" s="135"/>
    </row>
    <row r="6503" spans="1:6" s="7" customFormat="1" ht="18" customHeight="1" x14ac:dyDescent="0.25">
      <c r="A6503" s="22" t="s">
        <v>4066</v>
      </c>
      <c r="B6503" s="23" t="s">
        <v>5218</v>
      </c>
      <c r="C6503" s="23" t="s">
        <v>6254</v>
      </c>
      <c r="D6503" s="23" t="s">
        <v>7388</v>
      </c>
      <c r="E6503" s="146" t="s">
        <v>4861</v>
      </c>
      <c r="F6503" s="135"/>
    </row>
    <row r="6504" spans="1:6" s="7" customFormat="1" ht="18" customHeight="1" x14ac:dyDescent="0.25">
      <c r="A6504" s="16" t="s">
        <v>4066</v>
      </c>
      <c r="B6504" s="17">
        <v>2</v>
      </c>
      <c r="C6504" s="17">
        <v>6</v>
      </c>
      <c r="D6504" s="17" t="s">
        <v>6519</v>
      </c>
      <c r="E6504" s="141" t="s">
        <v>4862</v>
      </c>
      <c r="F6504" s="135"/>
    </row>
    <row r="6505" spans="1:6" s="7" customFormat="1" ht="18" customHeight="1" x14ac:dyDescent="0.25">
      <c r="A6505" s="16" t="s">
        <v>4066</v>
      </c>
      <c r="B6505" s="17">
        <v>2</v>
      </c>
      <c r="C6505" s="17">
        <v>6</v>
      </c>
      <c r="D6505" s="17" t="s">
        <v>6521</v>
      </c>
      <c r="E6505" s="141" t="s">
        <v>1032</v>
      </c>
      <c r="F6505" s="135"/>
    </row>
    <row r="6506" spans="1:6" s="7" customFormat="1" ht="18" customHeight="1" x14ac:dyDescent="0.25">
      <c r="A6506" s="16" t="s">
        <v>4066</v>
      </c>
      <c r="B6506" s="17">
        <v>2</v>
      </c>
      <c r="C6506" s="17">
        <v>6</v>
      </c>
      <c r="D6506" s="17" t="s">
        <v>5653</v>
      </c>
      <c r="E6506" s="141" t="s">
        <v>532</v>
      </c>
      <c r="F6506" s="135"/>
    </row>
    <row r="6507" spans="1:6" s="7" customFormat="1" ht="18" customHeight="1" x14ac:dyDescent="0.25">
      <c r="A6507" s="16" t="s">
        <v>4066</v>
      </c>
      <c r="B6507" s="17">
        <v>2</v>
      </c>
      <c r="C6507" s="17">
        <v>6</v>
      </c>
      <c r="D6507" s="17" t="s">
        <v>4783</v>
      </c>
      <c r="E6507" s="141" t="s">
        <v>533</v>
      </c>
      <c r="F6507" s="135"/>
    </row>
    <row r="6508" spans="1:6" s="7" customFormat="1" ht="18" customHeight="1" x14ac:dyDescent="0.25">
      <c r="A6508" s="16" t="s">
        <v>4066</v>
      </c>
      <c r="B6508" s="17">
        <v>2</v>
      </c>
      <c r="C6508" s="17">
        <v>6</v>
      </c>
      <c r="D6508" s="17" t="s">
        <v>1218</v>
      </c>
      <c r="E6508" s="141" t="s">
        <v>534</v>
      </c>
      <c r="F6508" s="135"/>
    </row>
    <row r="6509" spans="1:6" s="7" customFormat="1" ht="18" customHeight="1" x14ac:dyDescent="0.25">
      <c r="A6509" s="14" t="s">
        <v>4066</v>
      </c>
      <c r="B6509" s="15">
        <v>2</v>
      </c>
      <c r="C6509" s="15">
        <v>7</v>
      </c>
      <c r="D6509" s="15" t="s">
        <v>9563</v>
      </c>
      <c r="E6509" s="120" t="s">
        <v>535</v>
      </c>
      <c r="F6509" s="135"/>
    </row>
    <row r="6510" spans="1:6" s="7" customFormat="1" ht="18" customHeight="1" x14ac:dyDescent="0.25">
      <c r="A6510" s="22" t="s">
        <v>4066</v>
      </c>
      <c r="B6510" s="23">
        <v>2</v>
      </c>
      <c r="C6510" s="23">
        <v>7</v>
      </c>
      <c r="D6510" s="23" t="s">
        <v>3002</v>
      </c>
      <c r="E6510" s="146" t="s">
        <v>3073</v>
      </c>
      <c r="F6510" s="135"/>
    </row>
    <row r="6511" spans="1:6" s="7" customFormat="1" ht="18" customHeight="1" x14ac:dyDescent="0.25">
      <c r="A6511" s="16" t="s">
        <v>4066</v>
      </c>
      <c r="B6511" s="17">
        <v>2</v>
      </c>
      <c r="C6511" s="17">
        <v>7</v>
      </c>
      <c r="D6511" s="17" t="s">
        <v>597</v>
      </c>
      <c r="E6511" s="155" t="s">
        <v>3074</v>
      </c>
      <c r="F6511" s="135"/>
    </row>
    <row r="6512" spans="1:6" s="7" customFormat="1" ht="18" customHeight="1" x14ac:dyDescent="0.25">
      <c r="A6512" s="16" t="s">
        <v>4066</v>
      </c>
      <c r="B6512" s="17">
        <v>2</v>
      </c>
      <c r="C6512" s="17">
        <v>7</v>
      </c>
      <c r="D6512" s="17" t="s">
        <v>2997</v>
      </c>
      <c r="E6512" s="155" t="s">
        <v>3966</v>
      </c>
      <c r="F6512" s="135"/>
    </row>
    <row r="6513" spans="1:6" s="7" customFormat="1" ht="18" customHeight="1" x14ac:dyDescent="0.25">
      <c r="A6513" s="16" t="s">
        <v>4066</v>
      </c>
      <c r="B6513" s="17">
        <v>2</v>
      </c>
      <c r="C6513" s="17">
        <v>7</v>
      </c>
      <c r="D6513" s="17" t="s">
        <v>3905</v>
      </c>
      <c r="E6513" s="155" t="s">
        <v>3967</v>
      </c>
      <c r="F6513" s="135"/>
    </row>
    <row r="6514" spans="1:6" s="7" customFormat="1" ht="18" customHeight="1" x14ac:dyDescent="0.25">
      <c r="A6514" s="16" t="s">
        <v>4066</v>
      </c>
      <c r="B6514" s="17">
        <v>2</v>
      </c>
      <c r="C6514" s="17">
        <v>7</v>
      </c>
      <c r="D6514" s="17" t="s">
        <v>2117</v>
      </c>
      <c r="E6514" s="155" t="s">
        <v>4863</v>
      </c>
      <c r="F6514" s="135"/>
    </row>
    <row r="6515" spans="1:6" s="7" customFormat="1" ht="18" customHeight="1" x14ac:dyDescent="0.25">
      <c r="A6515" s="16" t="s">
        <v>4066</v>
      </c>
      <c r="B6515" s="17">
        <v>2</v>
      </c>
      <c r="C6515" s="17">
        <v>7</v>
      </c>
      <c r="D6515" s="17" t="s">
        <v>2119</v>
      </c>
      <c r="E6515" s="155" t="s">
        <v>4864</v>
      </c>
      <c r="F6515" s="135"/>
    </row>
    <row r="6516" spans="1:6" s="7" customFormat="1" ht="18" customHeight="1" x14ac:dyDescent="0.25">
      <c r="A6516" s="22" t="s">
        <v>4066</v>
      </c>
      <c r="B6516" s="23" t="s">
        <v>5218</v>
      </c>
      <c r="C6516" s="23" t="s">
        <v>7134</v>
      </c>
      <c r="D6516" s="23" t="s">
        <v>7388</v>
      </c>
      <c r="E6516" s="146" t="s">
        <v>169</v>
      </c>
      <c r="F6516" s="135"/>
    </row>
    <row r="6517" spans="1:6" s="7" customFormat="1" ht="18" customHeight="1" x14ac:dyDescent="0.25">
      <c r="A6517" s="16" t="s">
        <v>4066</v>
      </c>
      <c r="B6517" s="17" t="s">
        <v>5218</v>
      </c>
      <c r="C6517" s="17" t="s">
        <v>7134</v>
      </c>
      <c r="D6517" s="17" t="s">
        <v>6519</v>
      </c>
      <c r="E6517" s="155" t="s">
        <v>4867</v>
      </c>
      <c r="F6517" s="135"/>
    </row>
    <row r="6518" spans="1:6" s="7" customFormat="1" ht="18" customHeight="1" x14ac:dyDescent="0.25">
      <c r="A6518" s="16" t="s">
        <v>4066</v>
      </c>
      <c r="B6518" s="17" t="s">
        <v>5218</v>
      </c>
      <c r="C6518" s="17" t="s">
        <v>7134</v>
      </c>
      <c r="D6518" s="17" t="s">
        <v>6521</v>
      </c>
      <c r="E6518" s="155" t="s">
        <v>4868</v>
      </c>
      <c r="F6518" s="135"/>
    </row>
    <row r="6519" spans="1:6" s="7" customFormat="1" ht="18" customHeight="1" x14ac:dyDescent="0.25">
      <c r="A6519" s="16" t="s">
        <v>4066</v>
      </c>
      <c r="B6519" s="17" t="s">
        <v>5218</v>
      </c>
      <c r="C6519" s="17" t="s">
        <v>7134</v>
      </c>
      <c r="D6519" s="17" t="s">
        <v>5653</v>
      </c>
      <c r="E6519" s="155" t="s">
        <v>5724</v>
      </c>
      <c r="F6519" s="135"/>
    </row>
    <row r="6520" spans="1:6" s="7" customFormat="1" ht="18" customHeight="1" x14ac:dyDescent="0.25">
      <c r="A6520" s="16" t="s">
        <v>4066</v>
      </c>
      <c r="B6520" s="17" t="s">
        <v>5218</v>
      </c>
      <c r="C6520" s="17" t="s">
        <v>7134</v>
      </c>
      <c r="D6520" s="17" t="s">
        <v>4783</v>
      </c>
      <c r="E6520" s="155" t="s">
        <v>5725</v>
      </c>
      <c r="F6520" s="135"/>
    </row>
    <row r="6521" spans="1:6" s="7" customFormat="1" ht="18" customHeight="1" x14ac:dyDescent="0.25">
      <c r="A6521" s="16" t="s">
        <v>4066</v>
      </c>
      <c r="B6521" s="17" t="s">
        <v>5218</v>
      </c>
      <c r="C6521" s="17" t="s">
        <v>7134</v>
      </c>
      <c r="D6521" s="17" t="s">
        <v>1218</v>
      </c>
      <c r="E6521" s="155" t="s">
        <v>6613</v>
      </c>
      <c r="F6521" s="135"/>
    </row>
    <row r="6522" spans="1:6" s="7" customFormat="1" ht="18" customHeight="1" x14ac:dyDescent="0.25">
      <c r="A6522" s="22" t="s">
        <v>4066</v>
      </c>
      <c r="B6522" s="23" t="s">
        <v>5218</v>
      </c>
      <c r="C6522" s="23" t="s">
        <v>7134</v>
      </c>
      <c r="D6522" s="23" t="s">
        <v>1220</v>
      </c>
      <c r="E6522" s="146" t="s">
        <v>212</v>
      </c>
      <c r="F6522" s="135"/>
    </row>
    <row r="6523" spans="1:6" s="7" customFormat="1" ht="18" customHeight="1" x14ac:dyDescent="0.25">
      <c r="A6523" s="16" t="s">
        <v>4066</v>
      </c>
      <c r="B6523" s="17" t="s">
        <v>5218</v>
      </c>
      <c r="C6523" s="17" t="s">
        <v>7134</v>
      </c>
      <c r="D6523" s="17" t="s">
        <v>3907</v>
      </c>
      <c r="E6523" s="155" t="s">
        <v>6614</v>
      </c>
      <c r="F6523" s="135"/>
    </row>
    <row r="6524" spans="1:6" s="7" customFormat="1" ht="18" customHeight="1" x14ac:dyDescent="0.25">
      <c r="A6524" s="16" t="s">
        <v>4066</v>
      </c>
      <c r="B6524" s="17" t="s">
        <v>5218</v>
      </c>
      <c r="C6524" s="17" t="s">
        <v>7134</v>
      </c>
      <c r="D6524" s="17" t="s">
        <v>3909</v>
      </c>
      <c r="E6524" s="155" t="s">
        <v>6615</v>
      </c>
      <c r="F6524" s="135"/>
    </row>
    <row r="6525" spans="1:6" s="7" customFormat="1" ht="18" customHeight="1" x14ac:dyDescent="0.25">
      <c r="A6525" s="16" t="s">
        <v>4066</v>
      </c>
      <c r="B6525" s="17" t="s">
        <v>5218</v>
      </c>
      <c r="C6525" s="17" t="s">
        <v>7134</v>
      </c>
      <c r="D6525" s="17" t="s">
        <v>3911</v>
      </c>
      <c r="E6525" s="155" t="s">
        <v>7487</v>
      </c>
      <c r="F6525" s="135"/>
    </row>
    <row r="6526" spans="1:6" s="7" customFormat="1" ht="18" customHeight="1" x14ac:dyDescent="0.25">
      <c r="A6526" s="16" t="s">
        <v>4066</v>
      </c>
      <c r="B6526" s="17" t="s">
        <v>5218</v>
      </c>
      <c r="C6526" s="17" t="s">
        <v>7134</v>
      </c>
      <c r="D6526" s="17" t="s">
        <v>3913</v>
      </c>
      <c r="E6526" s="155" t="s">
        <v>6627</v>
      </c>
      <c r="F6526" s="135"/>
    </row>
    <row r="6527" spans="1:6" s="7" customFormat="1" ht="18" customHeight="1" x14ac:dyDescent="0.25">
      <c r="A6527" s="16" t="s">
        <v>4066</v>
      </c>
      <c r="B6527" s="17" t="s">
        <v>5218</v>
      </c>
      <c r="C6527" s="17" t="s">
        <v>7134</v>
      </c>
      <c r="D6527" s="17" t="s">
        <v>9833</v>
      </c>
      <c r="E6527" s="155" t="s">
        <v>147</v>
      </c>
      <c r="F6527" s="135"/>
    </row>
    <row r="6528" spans="1:6" s="7" customFormat="1" ht="18" customHeight="1" x14ac:dyDescent="0.25">
      <c r="A6528" s="22" t="s">
        <v>4066</v>
      </c>
      <c r="B6528" s="23">
        <v>2</v>
      </c>
      <c r="C6528" s="23">
        <v>7</v>
      </c>
      <c r="D6528" s="23" t="s">
        <v>9835</v>
      </c>
      <c r="E6528" s="146" t="s">
        <v>3381</v>
      </c>
      <c r="F6528" s="135"/>
    </row>
    <row r="6529" spans="1:6" s="7" customFormat="1" ht="18" customHeight="1" x14ac:dyDescent="0.25">
      <c r="A6529" s="16" t="s">
        <v>4066</v>
      </c>
      <c r="B6529" s="17">
        <v>2</v>
      </c>
      <c r="C6529" s="17">
        <v>7</v>
      </c>
      <c r="D6529" s="17" t="s">
        <v>9837</v>
      </c>
      <c r="E6529" s="141" t="s">
        <v>4922</v>
      </c>
      <c r="F6529" s="135"/>
    </row>
    <row r="6530" spans="1:6" s="7" customFormat="1" ht="18" customHeight="1" x14ac:dyDescent="0.25">
      <c r="A6530" s="16" t="s">
        <v>4066</v>
      </c>
      <c r="B6530" s="17">
        <v>2</v>
      </c>
      <c r="C6530" s="17">
        <v>7</v>
      </c>
      <c r="D6530" s="17" t="s">
        <v>9164</v>
      </c>
      <c r="E6530" s="141" t="s">
        <v>3126</v>
      </c>
      <c r="F6530" s="135"/>
    </row>
    <row r="6531" spans="1:6" s="7" customFormat="1" ht="18" customHeight="1" x14ac:dyDescent="0.25">
      <c r="A6531" s="16" t="s">
        <v>4066</v>
      </c>
      <c r="B6531" s="17">
        <v>2</v>
      </c>
      <c r="C6531" s="17">
        <v>7</v>
      </c>
      <c r="D6531" s="17" t="s">
        <v>3056</v>
      </c>
      <c r="E6531" s="141" t="s">
        <v>3127</v>
      </c>
      <c r="F6531" s="135"/>
    </row>
    <row r="6532" spans="1:6" s="7" customFormat="1" ht="18" customHeight="1" x14ac:dyDescent="0.25">
      <c r="A6532" s="16" t="s">
        <v>4066</v>
      </c>
      <c r="B6532" s="17">
        <v>2</v>
      </c>
      <c r="C6532" s="17">
        <v>7</v>
      </c>
      <c r="D6532" s="17" t="s">
        <v>7349</v>
      </c>
      <c r="E6532" s="141" t="s">
        <v>3128</v>
      </c>
      <c r="F6532" s="135"/>
    </row>
    <row r="6533" spans="1:6" s="7" customFormat="1" ht="18" customHeight="1" x14ac:dyDescent="0.25">
      <c r="A6533" s="16" t="s">
        <v>4066</v>
      </c>
      <c r="B6533" s="17">
        <v>2</v>
      </c>
      <c r="C6533" s="17">
        <v>7</v>
      </c>
      <c r="D6533" s="17" t="s">
        <v>7954</v>
      </c>
      <c r="E6533" s="141" t="s">
        <v>4038</v>
      </c>
      <c r="F6533" s="135"/>
    </row>
    <row r="6534" spans="1:6" s="7" customFormat="1" ht="18" customHeight="1" x14ac:dyDescent="0.25">
      <c r="A6534" s="22" t="s">
        <v>4066</v>
      </c>
      <c r="B6534" s="23">
        <v>2</v>
      </c>
      <c r="C6534" s="23">
        <v>7</v>
      </c>
      <c r="D6534" s="23" t="s">
        <v>7956</v>
      </c>
      <c r="E6534" s="146" t="s">
        <v>213</v>
      </c>
      <c r="F6534" s="135"/>
    </row>
    <row r="6535" spans="1:6" s="7" customFormat="1" ht="18" customHeight="1" x14ac:dyDescent="0.25">
      <c r="A6535" s="16" t="s">
        <v>4066</v>
      </c>
      <c r="B6535" s="17">
        <v>2</v>
      </c>
      <c r="C6535" s="17">
        <v>7</v>
      </c>
      <c r="D6535" s="17" t="s">
        <v>7068</v>
      </c>
      <c r="E6535" s="141" t="s">
        <v>4039</v>
      </c>
      <c r="F6535" s="135"/>
    </row>
    <row r="6536" spans="1:6" s="7" customFormat="1" ht="18" customHeight="1" x14ac:dyDescent="0.25">
      <c r="A6536" s="16" t="s">
        <v>4066</v>
      </c>
      <c r="B6536" s="17">
        <v>2</v>
      </c>
      <c r="C6536" s="17">
        <v>7</v>
      </c>
      <c r="D6536" s="17" t="s">
        <v>7070</v>
      </c>
      <c r="E6536" s="141" t="s">
        <v>4040</v>
      </c>
      <c r="F6536" s="135"/>
    </row>
    <row r="6537" spans="1:6" s="7" customFormat="1" ht="18" customHeight="1" x14ac:dyDescent="0.25">
      <c r="A6537" s="16" t="s">
        <v>4066</v>
      </c>
      <c r="B6537" s="17">
        <v>2</v>
      </c>
      <c r="C6537" s="17">
        <v>7</v>
      </c>
      <c r="D6537" s="17" t="s">
        <v>5612</v>
      </c>
      <c r="E6537" s="141" t="s">
        <v>4033</v>
      </c>
      <c r="F6537" s="135"/>
    </row>
    <row r="6538" spans="1:6" s="7" customFormat="1" ht="18" customHeight="1" x14ac:dyDescent="0.25">
      <c r="A6538" s="16" t="s">
        <v>4066</v>
      </c>
      <c r="B6538" s="17">
        <v>2</v>
      </c>
      <c r="C6538" s="17">
        <v>7</v>
      </c>
      <c r="D6538" s="17" t="s">
        <v>7551</v>
      </c>
      <c r="E6538" s="141" t="s">
        <v>8442</v>
      </c>
      <c r="F6538" s="135"/>
    </row>
    <row r="6539" spans="1:6" s="7" customFormat="1" ht="18" customHeight="1" x14ac:dyDescent="0.25">
      <c r="A6539" s="16" t="s">
        <v>4066</v>
      </c>
      <c r="B6539" s="17">
        <v>2</v>
      </c>
      <c r="C6539" s="17">
        <v>7</v>
      </c>
      <c r="D6539" s="17" t="s">
        <v>7553</v>
      </c>
      <c r="E6539" s="141" t="s">
        <v>6668</v>
      </c>
      <c r="F6539" s="135"/>
    </row>
    <row r="6540" spans="1:6" s="7" customFormat="1" ht="18" customHeight="1" x14ac:dyDescent="0.25">
      <c r="A6540" s="22" t="s">
        <v>4066</v>
      </c>
      <c r="B6540" s="23">
        <v>2</v>
      </c>
      <c r="C6540" s="23">
        <v>7</v>
      </c>
      <c r="D6540" s="23" t="s">
        <v>7555</v>
      </c>
      <c r="E6540" s="146" t="s">
        <v>214</v>
      </c>
      <c r="F6540" s="135"/>
    </row>
    <row r="6541" spans="1:6" s="7" customFormat="1" ht="18" customHeight="1" x14ac:dyDescent="0.25">
      <c r="A6541" s="16" t="s">
        <v>4066</v>
      </c>
      <c r="B6541" s="17">
        <v>2</v>
      </c>
      <c r="C6541" s="17">
        <v>7</v>
      </c>
      <c r="D6541" s="17" t="s">
        <v>7557</v>
      </c>
      <c r="E6541" s="141" t="s">
        <v>6669</v>
      </c>
      <c r="F6541" s="135"/>
    </row>
    <row r="6542" spans="1:6" s="7" customFormat="1" ht="18" customHeight="1" x14ac:dyDescent="0.25">
      <c r="A6542" s="16" t="s">
        <v>4066</v>
      </c>
      <c r="B6542" s="17">
        <v>2</v>
      </c>
      <c r="C6542" s="17">
        <v>7</v>
      </c>
      <c r="D6542" s="17" t="s">
        <v>7559</v>
      </c>
      <c r="E6542" s="141" t="s">
        <v>3170</v>
      </c>
      <c r="F6542" s="135"/>
    </row>
    <row r="6543" spans="1:6" s="7" customFormat="1" ht="18" customHeight="1" x14ac:dyDescent="0.25">
      <c r="A6543" s="16" t="s">
        <v>4066</v>
      </c>
      <c r="B6543" s="17">
        <v>2</v>
      </c>
      <c r="C6543" s="17">
        <v>7</v>
      </c>
      <c r="D6543" s="17" t="s">
        <v>7561</v>
      </c>
      <c r="E6543" s="141" t="s">
        <v>490</v>
      </c>
      <c r="F6543" s="135"/>
    </row>
    <row r="6544" spans="1:6" s="7" customFormat="1" ht="18" customHeight="1" x14ac:dyDescent="0.25">
      <c r="A6544" s="16" t="s">
        <v>4066</v>
      </c>
      <c r="B6544" s="17">
        <v>2</v>
      </c>
      <c r="C6544" s="17">
        <v>7</v>
      </c>
      <c r="D6544" s="17" t="s">
        <v>7563</v>
      </c>
      <c r="E6544" s="141" t="s">
        <v>55</v>
      </c>
      <c r="F6544" s="135"/>
    </row>
    <row r="6545" spans="1:6" s="7" customFormat="1" ht="18" customHeight="1" x14ac:dyDescent="0.25">
      <c r="A6545" s="16" t="s">
        <v>4066</v>
      </c>
      <c r="B6545" s="17">
        <v>2</v>
      </c>
      <c r="C6545" s="17">
        <v>7</v>
      </c>
      <c r="D6545" s="17" t="s">
        <v>7565</v>
      </c>
      <c r="E6545" s="141" t="s">
        <v>1580</v>
      </c>
      <c r="F6545" s="135"/>
    </row>
    <row r="6546" spans="1:6" s="7" customFormat="1" ht="18" customHeight="1" x14ac:dyDescent="0.25">
      <c r="A6546" s="22" t="s">
        <v>4066</v>
      </c>
      <c r="B6546" s="23">
        <v>2</v>
      </c>
      <c r="C6546" s="23">
        <v>7</v>
      </c>
      <c r="D6546" s="23" t="s">
        <v>7567</v>
      </c>
      <c r="E6546" s="146" t="s">
        <v>1581</v>
      </c>
      <c r="F6546" s="135"/>
    </row>
    <row r="6547" spans="1:6" s="7" customFormat="1" ht="18" customHeight="1" x14ac:dyDescent="0.25">
      <c r="A6547" s="16" t="s">
        <v>4066</v>
      </c>
      <c r="B6547" s="17">
        <v>2</v>
      </c>
      <c r="C6547" s="17">
        <v>7</v>
      </c>
      <c r="D6547" s="17" t="s">
        <v>493</v>
      </c>
      <c r="E6547" s="141" t="s">
        <v>1582</v>
      </c>
      <c r="F6547" s="135"/>
    </row>
    <row r="6548" spans="1:6" s="7" customFormat="1" ht="18" customHeight="1" x14ac:dyDescent="0.25">
      <c r="A6548" s="16" t="s">
        <v>4066</v>
      </c>
      <c r="B6548" s="17">
        <v>2</v>
      </c>
      <c r="C6548" s="17">
        <v>7</v>
      </c>
      <c r="D6548" s="17" t="s">
        <v>729</v>
      </c>
      <c r="E6548" s="141" t="s">
        <v>1325</v>
      </c>
      <c r="F6548" s="135"/>
    </row>
    <row r="6549" spans="1:6" s="7" customFormat="1" ht="18" customHeight="1" x14ac:dyDescent="0.25">
      <c r="A6549" s="16" t="s">
        <v>4066</v>
      </c>
      <c r="B6549" s="17">
        <v>2</v>
      </c>
      <c r="C6549" s="17">
        <v>7</v>
      </c>
      <c r="D6549" s="17" t="s">
        <v>1698</v>
      </c>
      <c r="E6549" s="141" t="s">
        <v>383</v>
      </c>
      <c r="F6549" s="135"/>
    </row>
    <row r="6550" spans="1:6" s="7" customFormat="1" ht="18" customHeight="1" x14ac:dyDescent="0.25">
      <c r="A6550" s="16" t="s">
        <v>4066</v>
      </c>
      <c r="B6550" s="17">
        <v>2</v>
      </c>
      <c r="C6550" s="17">
        <v>7</v>
      </c>
      <c r="D6550" s="17" t="s">
        <v>1700</v>
      </c>
      <c r="E6550" s="141" t="s">
        <v>9225</v>
      </c>
      <c r="F6550" s="135"/>
    </row>
    <row r="6551" spans="1:6" s="7" customFormat="1" ht="18" customHeight="1" x14ac:dyDescent="0.25">
      <c r="A6551" s="16" t="s">
        <v>4066</v>
      </c>
      <c r="B6551" s="17">
        <v>2</v>
      </c>
      <c r="C6551" s="17">
        <v>7</v>
      </c>
      <c r="D6551" s="17" t="s">
        <v>1702</v>
      </c>
      <c r="E6551" s="141" t="s">
        <v>9226</v>
      </c>
      <c r="F6551" s="135"/>
    </row>
    <row r="6552" spans="1:6" s="7" customFormat="1" ht="18" customHeight="1" x14ac:dyDescent="0.25">
      <c r="A6552" s="22" t="s">
        <v>4066</v>
      </c>
      <c r="B6552" s="23">
        <v>2</v>
      </c>
      <c r="C6552" s="23">
        <v>7</v>
      </c>
      <c r="D6552" s="23" t="s">
        <v>9294</v>
      </c>
      <c r="E6552" s="146" t="s">
        <v>215</v>
      </c>
      <c r="F6552" s="135"/>
    </row>
    <row r="6553" spans="1:6" s="7" customFormat="1" ht="18" customHeight="1" x14ac:dyDescent="0.25">
      <c r="A6553" s="16" t="s">
        <v>4066</v>
      </c>
      <c r="B6553" s="17">
        <v>2</v>
      </c>
      <c r="C6553" s="17">
        <v>7</v>
      </c>
      <c r="D6553" s="17" t="s">
        <v>8879</v>
      </c>
      <c r="E6553" s="141" t="s">
        <v>9602</v>
      </c>
      <c r="F6553" s="135"/>
    </row>
    <row r="6554" spans="1:6" s="7" customFormat="1" ht="18" customHeight="1" x14ac:dyDescent="0.25">
      <c r="A6554" s="16" t="s">
        <v>4066</v>
      </c>
      <c r="B6554" s="17">
        <v>2</v>
      </c>
      <c r="C6554" s="17">
        <v>7</v>
      </c>
      <c r="D6554" s="17" t="s">
        <v>8896</v>
      </c>
      <c r="E6554" s="141" t="s">
        <v>3964</v>
      </c>
      <c r="F6554" s="135"/>
    </row>
    <row r="6555" spans="1:6" s="7" customFormat="1" ht="18" customHeight="1" x14ac:dyDescent="0.25">
      <c r="A6555" s="16" t="s">
        <v>4066</v>
      </c>
      <c r="B6555" s="17">
        <v>2</v>
      </c>
      <c r="C6555" s="17">
        <v>7</v>
      </c>
      <c r="D6555" s="17" t="s">
        <v>8898</v>
      </c>
      <c r="E6555" s="141" t="s">
        <v>725</v>
      </c>
      <c r="F6555" s="135"/>
    </row>
    <row r="6556" spans="1:6" s="7" customFormat="1" ht="18" customHeight="1" x14ac:dyDescent="0.25">
      <c r="A6556" s="16" t="s">
        <v>4066</v>
      </c>
      <c r="B6556" s="17">
        <v>2</v>
      </c>
      <c r="C6556" s="17">
        <v>7</v>
      </c>
      <c r="D6556" s="17" t="s">
        <v>6549</v>
      </c>
      <c r="E6556" s="141" t="s">
        <v>726</v>
      </c>
      <c r="F6556" s="135"/>
    </row>
    <row r="6557" spans="1:6" s="7" customFormat="1" ht="18" customHeight="1" x14ac:dyDescent="0.25">
      <c r="A6557" s="16" t="s">
        <v>4066</v>
      </c>
      <c r="B6557" s="17">
        <v>2</v>
      </c>
      <c r="C6557" s="17">
        <v>7</v>
      </c>
      <c r="D6557" s="17" t="s">
        <v>9742</v>
      </c>
      <c r="E6557" s="141" t="s">
        <v>727</v>
      </c>
      <c r="F6557" s="135"/>
    </row>
    <row r="6558" spans="1:6" s="7" customFormat="1" ht="18" customHeight="1" x14ac:dyDescent="0.25">
      <c r="A6558" s="22" t="s">
        <v>4066</v>
      </c>
      <c r="B6558" s="23">
        <v>2</v>
      </c>
      <c r="C6558" s="23">
        <v>7</v>
      </c>
      <c r="D6558" s="23" t="s">
        <v>5530</v>
      </c>
      <c r="E6558" s="146" t="s">
        <v>216</v>
      </c>
      <c r="F6558" s="135"/>
    </row>
    <row r="6559" spans="1:6" s="7" customFormat="1" ht="18" customHeight="1" x14ac:dyDescent="0.25">
      <c r="A6559" s="16" t="s">
        <v>4066</v>
      </c>
      <c r="B6559" s="17">
        <v>2</v>
      </c>
      <c r="C6559" s="17">
        <v>7</v>
      </c>
      <c r="D6559" s="17" t="s">
        <v>9744</v>
      </c>
      <c r="E6559" s="141" t="s">
        <v>5885</v>
      </c>
      <c r="F6559" s="135"/>
    </row>
    <row r="6560" spans="1:6" s="7" customFormat="1" ht="18" customHeight="1" x14ac:dyDescent="0.25">
      <c r="A6560" s="16" t="s">
        <v>4066</v>
      </c>
      <c r="B6560" s="17">
        <v>2</v>
      </c>
      <c r="C6560" s="17">
        <v>7</v>
      </c>
      <c r="D6560" s="17" t="s">
        <v>8855</v>
      </c>
      <c r="E6560" s="141" t="s">
        <v>6771</v>
      </c>
      <c r="F6560" s="135"/>
    </row>
    <row r="6561" spans="1:6" s="7" customFormat="1" ht="18" customHeight="1" x14ac:dyDescent="0.25">
      <c r="A6561" s="16" t="s">
        <v>4066</v>
      </c>
      <c r="B6561" s="17">
        <v>2</v>
      </c>
      <c r="C6561" s="17">
        <v>7</v>
      </c>
      <c r="D6561" s="17" t="s">
        <v>8857</v>
      </c>
      <c r="E6561" s="141" t="s">
        <v>7653</v>
      </c>
      <c r="F6561" s="135"/>
    </row>
    <row r="6562" spans="1:6" s="7" customFormat="1" ht="18" customHeight="1" x14ac:dyDescent="0.25">
      <c r="A6562" s="16" t="s">
        <v>4066</v>
      </c>
      <c r="B6562" s="17">
        <v>2</v>
      </c>
      <c r="C6562" s="17">
        <v>7</v>
      </c>
      <c r="D6562" s="17" t="s">
        <v>7959</v>
      </c>
      <c r="E6562" s="141" t="s">
        <v>7654</v>
      </c>
      <c r="F6562" s="135"/>
    </row>
    <row r="6563" spans="1:6" s="7" customFormat="1" ht="18" customHeight="1" x14ac:dyDescent="0.25">
      <c r="A6563" s="16" t="s">
        <v>4066</v>
      </c>
      <c r="B6563" s="17">
        <v>2</v>
      </c>
      <c r="C6563" s="17">
        <v>7</v>
      </c>
      <c r="D6563" s="17" t="s">
        <v>7961</v>
      </c>
      <c r="E6563" s="141" t="s">
        <v>7655</v>
      </c>
      <c r="F6563" s="135"/>
    </row>
    <row r="6564" spans="1:6" s="7" customFormat="1" ht="18" customHeight="1" x14ac:dyDescent="0.25">
      <c r="A6564" s="40">
        <v>27</v>
      </c>
      <c r="B6564" s="41">
        <v>2</v>
      </c>
      <c r="C6564" s="41">
        <v>8</v>
      </c>
      <c r="D6564" s="19" t="s">
        <v>9563</v>
      </c>
      <c r="E6564" s="144" t="s">
        <v>7656</v>
      </c>
      <c r="F6564" s="135"/>
    </row>
    <row r="6565" spans="1:6" s="7" customFormat="1" ht="18" customHeight="1" x14ac:dyDescent="0.25">
      <c r="A6565" s="42">
        <v>27</v>
      </c>
      <c r="B6565" s="43">
        <v>2</v>
      </c>
      <c r="C6565" s="43">
        <v>8</v>
      </c>
      <c r="D6565" s="43">
        <v>10</v>
      </c>
      <c r="E6565" s="146" t="s">
        <v>7665</v>
      </c>
      <c r="F6565" s="135"/>
    </row>
    <row r="6566" spans="1:6" s="7" customFormat="1" ht="18" customHeight="1" x14ac:dyDescent="0.25">
      <c r="A6566" s="44">
        <v>27</v>
      </c>
      <c r="B6566" s="45">
        <v>2</v>
      </c>
      <c r="C6566" s="45">
        <v>8</v>
      </c>
      <c r="D6566" s="45">
        <v>11</v>
      </c>
      <c r="E6566" s="141" t="s">
        <v>3240</v>
      </c>
      <c r="F6566" s="135"/>
    </row>
    <row r="6567" spans="1:6" s="7" customFormat="1" ht="18" customHeight="1" x14ac:dyDescent="0.25">
      <c r="A6567" s="44">
        <v>27</v>
      </c>
      <c r="B6567" s="45">
        <v>2</v>
      </c>
      <c r="C6567" s="45">
        <v>8</v>
      </c>
      <c r="D6567" s="45">
        <v>12</v>
      </c>
      <c r="E6567" s="141" t="s">
        <v>4137</v>
      </c>
      <c r="F6567" s="135"/>
    </row>
    <row r="6568" spans="1:6" s="7" customFormat="1" ht="18" customHeight="1" x14ac:dyDescent="0.25">
      <c r="A6568" s="44">
        <v>27</v>
      </c>
      <c r="B6568" s="45">
        <v>2</v>
      </c>
      <c r="C6568" s="45">
        <v>8</v>
      </c>
      <c r="D6568" s="45">
        <v>13</v>
      </c>
      <c r="E6568" s="141" t="s">
        <v>4138</v>
      </c>
      <c r="F6568" s="135"/>
    </row>
    <row r="6569" spans="1:6" s="7" customFormat="1" ht="18" customHeight="1" x14ac:dyDescent="0.25">
      <c r="A6569" s="44">
        <v>27</v>
      </c>
      <c r="B6569" s="45">
        <v>2</v>
      </c>
      <c r="C6569" s="45">
        <v>8</v>
      </c>
      <c r="D6569" s="45">
        <v>14</v>
      </c>
      <c r="E6569" s="141" t="s">
        <v>4139</v>
      </c>
      <c r="F6569" s="135"/>
    </row>
    <row r="6570" spans="1:6" s="7" customFormat="1" ht="18" customHeight="1" x14ac:dyDescent="0.25">
      <c r="A6570" s="44">
        <v>27</v>
      </c>
      <c r="B6570" s="45">
        <v>2</v>
      </c>
      <c r="C6570" s="45">
        <v>8</v>
      </c>
      <c r="D6570" s="45">
        <v>19</v>
      </c>
      <c r="E6570" s="141" t="s">
        <v>5058</v>
      </c>
      <c r="F6570" s="135"/>
    </row>
    <row r="6571" spans="1:6" s="7" customFormat="1" ht="18" customHeight="1" x14ac:dyDescent="0.25">
      <c r="A6571" s="42">
        <v>27</v>
      </c>
      <c r="B6571" s="43">
        <v>2</v>
      </c>
      <c r="C6571" s="43">
        <v>8</v>
      </c>
      <c r="D6571" s="43">
        <v>20</v>
      </c>
      <c r="E6571" s="146" t="s">
        <v>2440</v>
      </c>
      <c r="F6571" s="135"/>
    </row>
    <row r="6572" spans="1:6" s="7" customFormat="1" ht="18" customHeight="1" x14ac:dyDescent="0.25">
      <c r="A6572" s="44">
        <v>27</v>
      </c>
      <c r="B6572" s="45">
        <v>2</v>
      </c>
      <c r="C6572" s="45">
        <v>8</v>
      </c>
      <c r="D6572" s="45">
        <v>21</v>
      </c>
      <c r="E6572" s="141" t="s">
        <v>2441</v>
      </c>
      <c r="F6572" s="135"/>
    </row>
    <row r="6573" spans="1:6" s="7" customFormat="1" ht="18" customHeight="1" x14ac:dyDescent="0.25">
      <c r="A6573" s="44">
        <v>27</v>
      </c>
      <c r="B6573" s="45">
        <v>2</v>
      </c>
      <c r="C6573" s="45">
        <v>8</v>
      </c>
      <c r="D6573" s="45">
        <v>22</v>
      </c>
      <c r="E6573" s="141" t="s">
        <v>970</v>
      </c>
      <c r="F6573" s="135"/>
    </row>
    <row r="6574" spans="1:6" s="7" customFormat="1" ht="18" customHeight="1" x14ac:dyDescent="0.25">
      <c r="A6574" s="44">
        <v>27</v>
      </c>
      <c r="B6574" s="45">
        <v>2</v>
      </c>
      <c r="C6574" s="45">
        <v>8</v>
      </c>
      <c r="D6574" s="45">
        <v>23</v>
      </c>
      <c r="E6574" s="141" t="s">
        <v>6773</v>
      </c>
      <c r="F6574" s="135"/>
    </row>
    <row r="6575" spans="1:6" s="7" customFormat="1" ht="18" customHeight="1" x14ac:dyDescent="0.25">
      <c r="A6575" s="44">
        <v>27</v>
      </c>
      <c r="B6575" s="45">
        <v>2</v>
      </c>
      <c r="C6575" s="45">
        <v>8</v>
      </c>
      <c r="D6575" s="45">
        <v>24</v>
      </c>
      <c r="E6575" s="141" t="s">
        <v>7658</v>
      </c>
      <c r="F6575" s="135"/>
    </row>
    <row r="6576" spans="1:6" s="7" customFormat="1" ht="18" customHeight="1" x14ac:dyDescent="0.25">
      <c r="A6576" s="44">
        <v>27</v>
      </c>
      <c r="B6576" s="45">
        <v>2</v>
      </c>
      <c r="C6576" s="45">
        <v>8</v>
      </c>
      <c r="D6576" s="45">
        <v>29</v>
      </c>
      <c r="E6576" s="141" t="s">
        <v>6779</v>
      </c>
      <c r="F6576" s="135"/>
    </row>
    <row r="6577" spans="1:6" s="7" customFormat="1" ht="18" customHeight="1" x14ac:dyDescent="0.25">
      <c r="A6577" s="48">
        <v>27</v>
      </c>
      <c r="B6577" s="49">
        <v>2</v>
      </c>
      <c r="C6577" s="49">
        <v>8</v>
      </c>
      <c r="D6577" s="49">
        <v>30</v>
      </c>
      <c r="E6577" s="149" t="s">
        <v>6780</v>
      </c>
      <c r="F6577" s="135"/>
    </row>
    <row r="6578" spans="1:6" s="7" customFormat="1" ht="18" customHeight="1" x14ac:dyDescent="0.25">
      <c r="A6578" s="44">
        <v>27</v>
      </c>
      <c r="B6578" s="45">
        <v>2</v>
      </c>
      <c r="C6578" s="45">
        <v>8</v>
      </c>
      <c r="D6578" s="45">
        <v>31</v>
      </c>
      <c r="E6578" s="141" t="s">
        <v>6781</v>
      </c>
      <c r="F6578" s="135"/>
    </row>
    <row r="6579" spans="1:6" s="7" customFormat="1" ht="18" customHeight="1" x14ac:dyDescent="0.25">
      <c r="A6579" s="44">
        <v>27</v>
      </c>
      <c r="B6579" s="45">
        <v>2</v>
      </c>
      <c r="C6579" s="45">
        <v>8</v>
      </c>
      <c r="D6579" s="45">
        <v>32</v>
      </c>
      <c r="E6579" s="141" t="s">
        <v>5897</v>
      </c>
      <c r="F6579" s="135"/>
    </row>
    <row r="6580" spans="1:6" s="7" customFormat="1" ht="18" customHeight="1" x14ac:dyDescent="0.25">
      <c r="A6580" s="44">
        <v>27</v>
      </c>
      <c r="B6580" s="45">
        <v>2</v>
      </c>
      <c r="C6580" s="45">
        <v>8</v>
      </c>
      <c r="D6580" s="45">
        <v>33</v>
      </c>
      <c r="E6580" s="141" t="s">
        <v>5883</v>
      </c>
      <c r="F6580" s="135"/>
    </row>
    <row r="6581" spans="1:6" s="7" customFormat="1" ht="18" customHeight="1" x14ac:dyDescent="0.25">
      <c r="A6581" s="44">
        <v>27</v>
      </c>
      <c r="B6581" s="45">
        <v>2</v>
      </c>
      <c r="C6581" s="45">
        <v>8</v>
      </c>
      <c r="D6581" s="45">
        <v>34</v>
      </c>
      <c r="E6581" s="141" t="s">
        <v>7657</v>
      </c>
      <c r="F6581" s="135"/>
    </row>
    <row r="6582" spans="1:6" s="7" customFormat="1" ht="18" customHeight="1" x14ac:dyDescent="0.25">
      <c r="A6582" s="44">
        <v>27</v>
      </c>
      <c r="B6582" s="45">
        <v>2</v>
      </c>
      <c r="C6582" s="45">
        <v>8</v>
      </c>
      <c r="D6582" s="45">
        <v>39</v>
      </c>
      <c r="E6582" s="141" t="s">
        <v>8555</v>
      </c>
      <c r="F6582" s="135"/>
    </row>
    <row r="6583" spans="1:6" s="7" customFormat="1" ht="18" customHeight="1" x14ac:dyDescent="0.25">
      <c r="A6583" s="12" t="s">
        <v>4066</v>
      </c>
      <c r="B6583" s="13">
        <v>3</v>
      </c>
      <c r="C6583" s="13">
        <v>0</v>
      </c>
      <c r="D6583" s="13" t="s">
        <v>9563</v>
      </c>
      <c r="E6583" s="140" t="s">
        <v>3279</v>
      </c>
      <c r="F6583" s="135"/>
    </row>
    <row r="6584" spans="1:6" s="7" customFormat="1" ht="18" customHeight="1" x14ac:dyDescent="0.25">
      <c r="A6584" s="14" t="s">
        <v>4066</v>
      </c>
      <c r="B6584" s="15">
        <v>3</v>
      </c>
      <c r="C6584" s="15">
        <v>1</v>
      </c>
      <c r="D6584" s="15" t="s">
        <v>9563</v>
      </c>
      <c r="E6584" s="120" t="s">
        <v>9626</v>
      </c>
      <c r="F6584" s="135"/>
    </row>
    <row r="6585" spans="1:6" s="7" customFormat="1" ht="18" customHeight="1" x14ac:dyDescent="0.25">
      <c r="A6585" s="22" t="s">
        <v>4066</v>
      </c>
      <c r="B6585" s="23" t="s">
        <v>8694</v>
      </c>
      <c r="C6585" s="23" t="s">
        <v>598</v>
      </c>
      <c r="D6585" s="23" t="s">
        <v>3002</v>
      </c>
      <c r="E6585" s="146" t="s">
        <v>7507</v>
      </c>
      <c r="F6585" s="135"/>
    </row>
    <row r="6586" spans="1:6" s="7" customFormat="1" ht="18" customHeight="1" x14ac:dyDescent="0.25">
      <c r="A6586" s="16" t="s">
        <v>4066</v>
      </c>
      <c r="B6586" s="17">
        <v>3</v>
      </c>
      <c r="C6586" s="17">
        <v>1</v>
      </c>
      <c r="D6586" s="17" t="s">
        <v>597</v>
      </c>
      <c r="E6586" s="141" t="s">
        <v>7508</v>
      </c>
      <c r="F6586" s="135"/>
    </row>
    <row r="6587" spans="1:6" s="7" customFormat="1" ht="18" customHeight="1" x14ac:dyDescent="0.25">
      <c r="A6587" s="16" t="s">
        <v>4066</v>
      </c>
      <c r="B6587" s="17">
        <v>3</v>
      </c>
      <c r="C6587" s="17">
        <v>1</v>
      </c>
      <c r="D6587" s="17" t="s">
        <v>2997</v>
      </c>
      <c r="E6587" s="141" t="s">
        <v>809</v>
      </c>
      <c r="F6587" s="135"/>
    </row>
    <row r="6588" spans="1:6" s="7" customFormat="1" ht="18" customHeight="1" x14ac:dyDescent="0.25">
      <c r="A6588" s="16" t="s">
        <v>4066</v>
      </c>
      <c r="B6588" s="17">
        <v>3</v>
      </c>
      <c r="C6588" s="17">
        <v>1</v>
      </c>
      <c r="D6588" s="17" t="s">
        <v>3905</v>
      </c>
      <c r="E6588" s="141" t="s">
        <v>810</v>
      </c>
      <c r="F6588" s="135"/>
    </row>
    <row r="6589" spans="1:6" s="7" customFormat="1" ht="18" customHeight="1" x14ac:dyDescent="0.25">
      <c r="A6589" s="16" t="s">
        <v>4066</v>
      </c>
      <c r="B6589" s="17">
        <v>3</v>
      </c>
      <c r="C6589" s="17">
        <v>1</v>
      </c>
      <c r="D6589" s="17" t="s">
        <v>2117</v>
      </c>
      <c r="E6589" s="141" t="s">
        <v>811</v>
      </c>
      <c r="F6589" s="135"/>
    </row>
    <row r="6590" spans="1:6" s="7" customFormat="1" ht="18" customHeight="1" x14ac:dyDescent="0.25">
      <c r="A6590" s="16" t="s">
        <v>4066</v>
      </c>
      <c r="B6590" s="17">
        <v>3</v>
      </c>
      <c r="C6590" s="17">
        <v>1</v>
      </c>
      <c r="D6590" s="17" t="s">
        <v>2119</v>
      </c>
      <c r="E6590" s="141" t="s">
        <v>9927</v>
      </c>
      <c r="F6590" s="135"/>
    </row>
    <row r="6591" spans="1:6" s="7" customFormat="1" ht="18" customHeight="1" x14ac:dyDescent="0.25">
      <c r="A6591" s="22" t="s">
        <v>4066</v>
      </c>
      <c r="B6591" s="23" t="s">
        <v>8694</v>
      </c>
      <c r="C6591" s="23" t="s">
        <v>598</v>
      </c>
      <c r="D6591" s="23" t="s">
        <v>7388</v>
      </c>
      <c r="E6591" s="146" t="s">
        <v>9928</v>
      </c>
      <c r="F6591" s="135"/>
    </row>
    <row r="6592" spans="1:6" s="7" customFormat="1" ht="18" customHeight="1" x14ac:dyDescent="0.25">
      <c r="A6592" s="16" t="s">
        <v>4066</v>
      </c>
      <c r="B6592" s="17">
        <v>3</v>
      </c>
      <c r="C6592" s="17">
        <v>1</v>
      </c>
      <c r="D6592" s="17" t="s">
        <v>6519</v>
      </c>
      <c r="E6592" s="155" t="s">
        <v>8458</v>
      </c>
      <c r="F6592" s="135"/>
    </row>
    <row r="6593" spans="1:6" s="7" customFormat="1" ht="18" customHeight="1" x14ac:dyDescent="0.25">
      <c r="A6593" s="16" t="s">
        <v>4066</v>
      </c>
      <c r="B6593" s="17">
        <v>3</v>
      </c>
      <c r="C6593" s="17">
        <v>1</v>
      </c>
      <c r="D6593" s="17" t="s">
        <v>6521</v>
      </c>
      <c r="E6593" s="155" t="s">
        <v>8459</v>
      </c>
      <c r="F6593" s="135"/>
    </row>
    <row r="6594" spans="1:6" s="7" customFormat="1" ht="18" customHeight="1" x14ac:dyDescent="0.25">
      <c r="A6594" s="16" t="s">
        <v>4066</v>
      </c>
      <c r="B6594" s="17">
        <v>3</v>
      </c>
      <c r="C6594" s="17">
        <v>1</v>
      </c>
      <c r="D6594" s="17" t="s">
        <v>5653</v>
      </c>
      <c r="E6594" s="155" t="s">
        <v>4384</v>
      </c>
      <c r="F6594" s="135"/>
    </row>
    <row r="6595" spans="1:6" s="7" customFormat="1" ht="18" customHeight="1" x14ac:dyDescent="0.25">
      <c r="A6595" s="16" t="s">
        <v>4066</v>
      </c>
      <c r="B6595" s="17">
        <v>3</v>
      </c>
      <c r="C6595" s="17">
        <v>1</v>
      </c>
      <c r="D6595" s="17" t="s">
        <v>4783</v>
      </c>
      <c r="E6595" s="155" t="s">
        <v>5296</v>
      </c>
      <c r="F6595" s="135"/>
    </row>
    <row r="6596" spans="1:6" s="7" customFormat="1" ht="18" customHeight="1" x14ac:dyDescent="0.25">
      <c r="A6596" s="16" t="s">
        <v>4066</v>
      </c>
      <c r="B6596" s="17">
        <v>3</v>
      </c>
      <c r="C6596" s="17">
        <v>1</v>
      </c>
      <c r="D6596" s="17" t="s">
        <v>1218</v>
      </c>
      <c r="E6596" s="155" t="s">
        <v>5297</v>
      </c>
      <c r="F6596" s="135"/>
    </row>
    <row r="6597" spans="1:6" s="7" customFormat="1" ht="18" customHeight="1" x14ac:dyDescent="0.25">
      <c r="A6597" s="14" t="s">
        <v>4066</v>
      </c>
      <c r="B6597" s="15">
        <v>3</v>
      </c>
      <c r="C6597" s="15">
        <v>2</v>
      </c>
      <c r="D6597" s="15" t="s">
        <v>9563</v>
      </c>
      <c r="E6597" s="120" t="s">
        <v>2926</v>
      </c>
      <c r="F6597" s="135"/>
    </row>
    <row r="6598" spans="1:6" s="7" customFormat="1" ht="18" customHeight="1" x14ac:dyDescent="0.25">
      <c r="A6598" s="22" t="s">
        <v>4066</v>
      </c>
      <c r="B6598" s="23" t="s">
        <v>8694</v>
      </c>
      <c r="C6598" s="23" t="s">
        <v>5218</v>
      </c>
      <c r="D6598" s="23" t="s">
        <v>3002</v>
      </c>
      <c r="E6598" s="146" t="s">
        <v>2483</v>
      </c>
      <c r="F6598" s="135"/>
    </row>
    <row r="6599" spans="1:6" s="7" customFormat="1" ht="18" customHeight="1" x14ac:dyDescent="0.25">
      <c r="A6599" s="16" t="s">
        <v>4066</v>
      </c>
      <c r="B6599" s="17">
        <v>3</v>
      </c>
      <c r="C6599" s="17">
        <v>2</v>
      </c>
      <c r="D6599" s="17" t="s">
        <v>597</v>
      </c>
      <c r="E6599" s="141" t="s">
        <v>2484</v>
      </c>
      <c r="F6599" s="135"/>
    </row>
    <row r="6600" spans="1:6" s="7" customFormat="1" ht="18" customHeight="1" x14ac:dyDescent="0.25">
      <c r="A6600" s="16" t="s">
        <v>4066</v>
      </c>
      <c r="B6600" s="17">
        <v>3</v>
      </c>
      <c r="C6600" s="17">
        <v>2</v>
      </c>
      <c r="D6600" s="17" t="s">
        <v>2997</v>
      </c>
      <c r="E6600" s="141" t="s">
        <v>2485</v>
      </c>
      <c r="F6600" s="135"/>
    </row>
    <row r="6601" spans="1:6" s="7" customFormat="1" ht="18" customHeight="1" x14ac:dyDescent="0.25">
      <c r="A6601" s="16" t="s">
        <v>4066</v>
      </c>
      <c r="B6601" s="17">
        <v>3</v>
      </c>
      <c r="C6601" s="17">
        <v>2</v>
      </c>
      <c r="D6601" s="17" t="s">
        <v>3905</v>
      </c>
      <c r="E6601" s="141" t="s">
        <v>1609</v>
      </c>
      <c r="F6601" s="135"/>
    </row>
    <row r="6602" spans="1:6" s="7" customFormat="1" ht="18" customHeight="1" x14ac:dyDescent="0.25">
      <c r="A6602" s="16" t="s">
        <v>4066</v>
      </c>
      <c r="B6602" s="17">
        <v>3</v>
      </c>
      <c r="C6602" s="17">
        <v>2</v>
      </c>
      <c r="D6602" s="17" t="s">
        <v>2117</v>
      </c>
      <c r="E6602" s="141" t="s">
        <v>677</v>
      </c>
      <c r="F6602" s="135"/>
    </row>
    <row r="6603" spans="1:6" s="7" customFormat="1" ht="18" customHeight="1" x14ac:dyDescent="0.25">
      <c r="A6603" s="16" t="s">
        <v>4066</v>
      </c>
      <c r="B6603" s="17">
        <v>3</v>
      </c>
      <c r="C6603" s="17">
        <v>2</v>
      </c>
      <c r="D6603" s="17" t="s">
        <v>2119</v>
      </c>
      <c r="E6603" s="141" t="s">
        <v>1406</v>
      </c>
      <c r="F6603" s="135"/>
    </row>
    <row r="6604" spans="1:6" s="7" customFormat="1" ht="18" customHeight="1" x14ac:dyDescent="0.25">
      <c r="A6604" s="22" t="s">
        <v>4066</v>
      </c>
      <c r="B6604" s="23" t="s">
        <v>8694</v>
      </c>
      <c r="C6604" s="23" t="s">
        <v>5218</v>
      </c>
      <c r="D6604" s="23" t="s">
        <v>7388</v>
      </c>
      <c r="E6604" s="146" t="s">
        <v>2310</v>
      </c>
      <c r="F6604" s="135"/>
    </row>
    <row r="6605" spans="1:6" s="7" customFormat="1" ht="18" customHeight="1" x14ac:dyDescent="0.25">
      <c r="A6605" s="16" t="s">
        <v>4066</v>
      </c>
      <c r="B6605" s="17">
        <v>3</v>
      </c>
      <c r="C6605" s="17">
        <v>2</v>
      </c>
      <c r="D6605" s="17" t="s">
        <v>6519</v>
      </c>
      <c r="E6605" s="141" t="s">
        <v>2311</v>
      </c>
      <c r="F6605" s="135"/>
    </row>
    <row r="6606" spans="1:6" s="7" customFormat="1" ht="18" customHeight="1" x14ac:dyDescent="0.25">
      <c r="A6606" s="16" t="s">
        <v>4066</v>
      </c>
      <c r="B6606" s="17">
        <v>3</v>
      </c>
      <c r="C6606" s="17">
        <v>2</v>
      </c>
      <c r="D6606" s="17" t="s">
        <v>6521</v>
      </c>
      <c r="E6606" s="141" t="s">
        <v>6719</v>
      </c>
      <c r="F6606" s="135"/>
    </row>
    <row r="6607" spans="1:6" s="7" customFormat="1" ht="18" customHeight="1" x14ac:dyDescent="0.25">
      <c r="A6607" s="16" t="s">
        <v>4066</v>
      </c>
      <c r="B6607" s="17">
        <v>3</v>
      </c>
      <c r="C6607" s="17">
        <v>2</v>
      </c>
      <c r="D6607" s="17" t="s">
        <v>5653</v>
      </c>
      <c r="E6607" s="141" t="s">
        <v>7603</v>
      </c>
      <c r="F6607" s="135"/>
    </row>
    <row r="6608" spans="1:6" s="7" customFormat="1" ht="18" customHeight="1" x14ac:dyDescent="0.25">
      <c r="A6608" s="16" t="s">
        <v>4066</v>
      </c>
      <c r="B6608" s="17">
        <v>3</v>
      </c>
      <c r="C6608" s="17">
        <v>2</v>
      </c>
      <c r="D6608" s="17" t="s">
        <v>4783</v>
      </c>
      <c r="E6608" s="141" t="s">
        <v>7604</v>
      </c>
      <c r="F6608" s="135"/>
    </row>
    <row r="6609" spans="1:6" s="7" customFormat="1" ht="18" customHeight="1" x14ac:dyDescent="0.25">
      <c r="A6609" s="16" t="s">
        <v>4066</v>
      </c>
      <c r="B6609" s="17">
        <v>3</v>
      </c>
      <c r="C6609" s="17">
        <v>2</v>
      </c>
      <c r="D6609" s="17" t="s">
        <v>1218</v>
      </c>
      <c r="E6609" s="141" t="s">
        <v>7605</v>
      </c>
      <c r="F6609" s="135"/>
    </row>
    <row r="6610" spans="1:6" s="7" customFormat="1" ht="18" customHeight="1" x14ac:dyDescent="0.25">
      <c r="A6610" s="14" t="s">
        <v>4066</v>
      </c>
      <c r="B6610" s="15">
        <v>3</v>
      </c>
      <c r="C6610" s="15">
        <v>3</v>
      </c>
      <c r="D6610" s="15" t="s">
        <v>9563</v>
      </c>
      <c r="E6610" s="120" t="s">
        <v>7656</v>
      </c>
      <c r="F6610" s="135"/>
    </row>
    <row r="6611" spans="1:6" s="7" customFormat="1" ht="18" customHeight="1" x14ac:dyDescent="0.25">
      <c r="A6611" s="22" t="s">
        <v>4066</v>
      </c>
      <c r="B6611" s="23" t="s">
        <v>8694</v>
      </c>
      <c r="C6611" s="23" t="s">
        <v>8694</v>
      </c>
      <c r="D6611" s="23" t="s">
        <v>3002</v>
      </c>
      <c r="E6611" s="146" t="s">
        <v>7606</v>
      </c>
      <c r="F6611" s="135"/>
    </row>
    <row r="6612" spans="1:6" s="7" customFormat="1" ht="18" customHeight="1" x14ac:dyDescent="0.25">
      <c r="A6612" s="16" t="s">
        <v>4066</v>
      </c>
      <c r="B6612" s="17">
        <v>3</v>
      </c>
      <c r="C6612" s="17">
        <v>3</v>
      </c>
      <c r="D6612" s="17" t="s">
        <v>597</v>
      </c>
      <c r="E6612" s="141" t="s">
        <v>5849</v>
      </c>
      <c r="F6612" s="135"/>
    </row>
    <row r="6613" spans="1:6" s="7" customFormat="1" ht="18" customHeight="1" x14ac:dyDescent="0.25">
      <c r="A6613" s="16" t="s">
        <v>4066</v>
      </c>
      <c r="B6613" s="17">
        <v>3</v>
      </c>
      <c r="C6613" s="17">
        <v>3</v>
      </c>
      <c r="D6613" s="17" t="s">
        <v>2997</v>
      </c>
      <c r="E6613" s="141" t="s">
        <v>918</v>
      </c>
      <c r="F6613" s="135"/>
    </row>
    <row r="6614" spans="1:6" s="7" customFormat="1" ht="18" customHeight="1" x14ac:dyDescent="0.25">
      <c r="A6614" s="16" t="s">
        <v>4066</v>
      </c>
      <c r="B6614" s="17">
        <v>3</v>
      </c>
      <c r="C6614" s="17">
        <v>3</v>
      </c>
      <c r="D6614" s="17" t="s">
        <v>3905</v>
      </c>
      <c r="E6614" s="141" t="s">
        <v>919</v>
      </c>
      <c r="F6614" s="135"/>
    </row>
    <row r="6615" spans="1:6" s="7" customFormat="1" ht="18" customHeight="1" x14ac:dyDescent="0.25">
      <c r="A6615" s="16" t="s">
        <v>4066</v>
      </c>
      <c r="B6615" s="17">
        <v>3</v>
      </c>
      <c r="C6615" s="17">
        <v>3</v>
      </c>
      <c r="D6615" s="17" t="s">
        <v>2117</v>
      </c>
      <c r="E6615" s="141" t="s">
        <v>2528</v>
      </c>
      <c r="F6615" s="135"/>
    </row>
    <row r="6616" spans="1:6" s="7" customFormat="1" ht="18" customHeight="1" x14ac:dyDescent="0.25">
      <c r="A6616" s="16" t="s">
        <v>4066</v>
      </c>
      <c r="B6616" s="17">
        <v>3</v>
      </c>
      <c r="C6616" s="17">
        <v>3</v>
      </c>
      <c r="D6616" s="17" t="s">
        <v>2119</v>
      </c>
      <c r="E6616" s="141" t="s">
        <v>2529</v>
      </c>
      <c r="F6616" s="135"/>
    </row>
    <row r="6617" spans="1:6" s="7" customFormat="1" ht="18" customHeight="1" x14ac:dyDescent="0.25">
      <c r="A6617" s="22" t="s">
        <v>4066</v>
      </c>
      <c r="B6617" s="23" t="s">
        <v>8694</v>
      </c>
      <c r="C6617" s="23" t="s">
        <v>8694</v>
      </c>
      <c r="D6617" s="23" t="s">
        <v>7388</v>
      </c>
      <c r="E6617" s="146" t="s">
        <v>2530</v>
      </c>
      <c r="F6617" s="135"/>
    </row>
    <row r="6618" spans="1:6" s="7" customFormat="1" ht="18" customHeight="1" x14ac:dyDescent="0.25">
      <c r="A6618" s="16" t="s">
        <v>4066</v>
      </c>
      <c r="B6618" s="17">
        <v>3</v>
      </c>
      <c r="C6618" s="17">
        <v>3</v>
      </c>
      <c r="D6618" s="17" t="s">
        <v>6519</v>
      </c>
      <c r="E6618" s="141" t="s">
        <v>2531</v>
      </c>
      <c r="F6618" s="135"/>
    </row>
    <row r="6619" spans="1:6" s="7" customFormat="1" ht="18" customHeight="1" x14ac:dyDescent="0.25">
      <c r="A6619" s="16" t="s">
        <v>4066</v>
      </c>
      <c r="B6619" s="17">
        <v>3</v>
      </c>
      <c r="C6619" s="17">
        <v>3</v>
      </c>
      <c r="D6619" s="17" t="s">
        <v>6521</v>
      </c>
      <c r="E6619" s="141" t="s">
        <v>2532</v>
      </c>
      <c r="F6619" s="135"/>
    </row>
    <row r="6620" spans="1:6" s="7" customFormat="1" ht="18" customHeight="1" x14ac:dyDescent="0.25">
      <c r="A6620" s="16" t="s">
        <v>4066</v>
      </c>
      <c r="B6620" s="17">
        <v>3</v>
      </c>
      <c r="C6620" s="17">
        <v>3</v>
      </c>
      <c r="D6620" s="17" t="s">
        <v>5653</v>
      </c>
      <c r="E6620" s="141" t="s">
        <v>2533</v>
      </c>
      <c r="F6620" s="135"/>
    </row>
    <row r="6621" spans="1:6" s="7" customFormat="1" ht="18" customHeight="1" x14ac:dyDescent="0.25">
      <c r="A6621" s="16" t="s">
        <v>4066</v>
      </c>
      <c r="B6621" s="17">
        <v>3</v>
      </c>
      <c r="C6621" s="17">
        <v>3</v>
      </c>
      <c r="D6621" s="17" t="s">
        <v>4783</v>
      </c>
      <c r="E6621" s="141" t="s">
        <v>2534</v>
      </c>
      <c r="F6621" s="135"/>
    </row>
    <row r="6622" spans="1:6" s="7" customFormat="1" ht="18" customHeight="1" x14ac:dyDescent="0.25">
      <c r="A6622" s="16" t="s">
        <v>4066</v>
      </c>
      <c r="B6622" s="17">
        <v>3</v>
      </c>
      <c r="C6622" s="17">
        <v>3</v>
      </c>
      <c r="D6622" s="17" t="s">
        <v>1218</v>
      </c>
      <c r="E6622" s="141" t="s">
        <v>2535</v>
      </c>
      <c r="F6622" s="135"/>
    </row>
    <row r="6623" spans="1:6" s="7" customFormat="1" ht="18" customHeight="1" x14ac:dyDescent="0.25">
      <c r="A6623" s="14" t="s">
        <v>4066</v>
      </c>
      <c r="B6623" s="15">
        <v>3</v>
      </c>
      <c r="C6623" s="15">
        <v>4</v>
      </c>
      <c r="D6623" s="15" t="s">
        <v>9563</v>
      </c>
      <c r="E6623" s="120" t="s">
        <v>2536</v>
      </c>
      <c r="F6623" s="135"/>
    </row>
    <row r="6624" spans="1:6" s="7" customFormat="1" ht="18" customHeight="1" x14ac:dyDescent="0.25">
      <c r="A6624" s="22" t="s">
        <v>4066</v>
      </c>
      <c r="B6624" s="23" t="s">
        <v>8694</v>
      </c>
      <c r="C6624" s="23" t="s">
        <v>8847</v>
      </c>
      <c r="D6624" s="23" t="s">
        <v>3002</v>
      </c>
      <c r="E6624" s="146" t="s">
        <v>6728</v>
      </c>
      <c r="F6624" s="135"/>
    </row>
    <row r="6625" spans="1:6" s="7" customFormat="1" ht="18" customHeight="1" x14ac:dyDescent="0.25">
      <c r="A6625" s="16" t="s">
        <v>4066</v>
      </c>
      <c r="B6625" s="17">
        <v>3</v>
      </c>
      <c r="C6625" s="17">
        <v>4</v>
      </c>
      <c r="D6625" s="17" t="s">
        <v>597</v>
      </c>
      <c r="E6625" s="141" t="s">
        <v>3525</v>
      </c>
      <c r="F6625" s="135"/>
    </row>
    <row r="6626" spans="1:6" s="7" customFormat="1" ht="18" customHeight="1" x14ac:dyDescent="0.25">
      <c r="A6626" s="16" t="s">
        <v>4066</v>
      </c>
      <c r="B6626" s="17">
        <v>3</v>
      </c>
      <c r="C6626" s="17">
        <v>4</v>
      </c>
      <c r="D6626" s="17" t="s">
        <v>2997</v>
      </c>
      <c r="E6626" s="141" t="s">
        <v>4041</v>
      </c>
      <c r="F6626" s="135"/>
    </row>
    <row r="6627" spans="1:6" s="7" customFormat="1" ht="18" customHeight="1" x14ac:dyDescent="0.25">
      <c r="A6627" s="16" t="s">
        <v>4066</v>
      </c>
      <c r="B6627" s="17">
        <v>3</v>
      </c>
      <c r="C6627" s="17">
        <v>4</v>
      </c>
      <c r="D6627" s="17" t="s">
        <v>3905</v>
      </c>
      <c r="E6627" s="141" t="s">
        <v>4921</v>
      </c>
      <c r="F6627" s="135"/>
    </row>
    <row r="6628" spans="1:6" s="7" customFormat="1" ht="18" customHeight="1" x14ac:dyDescent="0.25">
      <c r="A6628" s="16" t="s">
        <v>4066</v>
      </c>
      <c r="B6628" s="17">
        <v>3</v>
      </c>
      <c r="C6628" s="17">
        <v>4</v>
      </c>
      <c r="D6628" s="17" t="s">
        <v>2117</v>
      </c>
      <c r="E6628" s="141" t="s">
        <v>4277</v>
      </c>
      <c r="F6628" s="135"/>
    </row>
    <row r="6629" spans="1:6" s="7" customFormat="1" ht="18" customHeight="1" x14ac:dyDescent="0.25">
      <c r="A6629" s="16" t="s">
        <v>4066</v>
      </c>
      <c r="B6629" s="17">
        <v>3</v>
      </c>
      <c r="C6629" s="17">
        <v>4</v>
      </c>
      <c r="D6629" s="17" t="s">
        <v>2119</v>
      </c>
      <c r="E6629" s="141" t="s">
        <v>4278</v>
      </c>
      <c r="F6629" s="135"/>
    </row>
    <row r="6630" spans="1:6" s="7" customFormat="1" ht="18" customHeight="1" x14ac:dyDescent="0.25">
      <c r="A6630" s="22" t="s">
        <v>4066</v>
      </c>
      <c r="B6630" s="23" t="s">
        <v>8694</v>
      </c>
      <c r="C6630" s="23" t="s">
        <v>8847</v>
      </c>
      <c r="D6630" s="23" t="s">
        <v>7388</v>
      </c>
      <c r="E6630" s="146" t="s">
        <v>2110</v>
      </c>
      <c r="F6630" s="135"/>
    </row>
    <row r="6631" spans="1:6" s="7" customFormat="1" ht="18" customHeight="1" x14ac:dyDescent="0.25">
      <c r="A6631" s="16" t="s">
        <v>4066</v>
      </c>
      <c r="B6631" s="17">
        <v>3</v>
      </c>
      <c r="C6631" s="17">
        <v>4</v>
      </c>
      <c r="D6631" s="17" t="s">
        <v>6519</v>
      </c>
      <c r="E6631" s="141" t="s">
        <v>735</v>
      </c>
      <c r="F6631" s="135"/>
    </row>
    <row r="6632" spans="1:6" s="7" customFormat="1" ht="18" customHeight="1" x14ac:dyDescent="0.25">
      <c r="A6632" s="16" t="s">
        <v>4066</v>
      </c>
      <c r="B6632" s="17">
        <v>3</v>
      </c>
      <c r="C6632" s="17">
        <v>4</v>
      </c>
      <c r="D6632" s="17" t="s">
        <v>6521</v>
      </c>
      <c r="E6632" s="141" t="s">
        <v>5580</v>
      </c>
      <c r="F6632" s="135"/>
    </row>
    <row r="6633" spans="1:6" s="7" customFormat="1" ht="18" customHeight="1" x14ac:dyDescent="0.25">
      <c r="A6633" s="16" t="s">
        <v>4066</v>
      </c>
      <c r="B6633" s="17">
        <v>3</v>
      </c>
      <c r="C6633" s="17">
        <v>4</v>
      </c>
      <c r="D6633" s="17" t="s">
        <v>5653</v>
      </c>
      <c r="E6633" s="141" t="s">
        <v>2753</v>
      </c>
      <c r="F6633" s="135"/>
    </row>
    <row r="6634" spans="1:6" s="7" customFormat="1" ht="18" customHeight="1" x14ac:dyDescent="0.25">
      <c r="A6634" s="16" t="s">
        <v>4066</v>
      </c>
      <c r="B6634" s="17">
        <v>3</v>
      </c>
      <c r="C6634" s="17">
        <v>4</v>
      </c>
      <c r="D6634" s="17" t="s">
        <v>4783</v>
      </c>
      <c r="E6634" s="141" t="s">
        <v>821</v>
      </c>
      <c r="F6634" s="135"/>
    </row>
    <row r="6635" spans="1:6" s="7" customFormat="1" ht="18" customHeight="1" x14ac:dyDescent="0.25">
      <c r="A6635" s="16" t="s">
        <v>4066</v>
      </c>
      <c r="B6635" s="17">
        <v>3</v>
      </c>
      <c r="C6635" s="17">
        <v>4</v>
      </c>
      <c r="D6635" s="17" t="s">
        <v>1218</v>
      </c>
      <c r="E6635" s="141" t="s">
        <v>822</v>
      </c>
      <c r="F6635" s="135"/>
    </row>
    <row r="6636" spans="1:6" s="7" customFormat="1" ht="18" customHeight="1" x14ac:dyDescent="0.25">
      <c r="A6636" s="14" t="s">
        <v>4066</v>
      </c>
      <c r="B6636" s="15" t="s">
        <v>8694</v>
      </c>
      <c r="C6636" s="15" t="s">
        <v>1331</v>
      </c>
      <c r="D6636" s="15" t="s">
        <v>9563</v>
      </c>
      <c r="E6636" s="120" t="s">
        <v>823</v>
      </c>
      <c r="F6636" s="135"/>
    </row>
    <row r="6637" spans="1:6" s="7" customFormat="1" ht="18" customHeight="1" x14ac:dyDescent="0.25">
      <c r="A6637" s="22" t="s">
        <v>4066</v>
      </c>
      <c r="B6637" s="23" t="s">
        <v>8694</v>
      </c>
      <c r="C6637" s="23" t="s">
        <v>1331</v>
      </c>
      <c r="D6637" s="23" t="s">
        <v>3002</v>
      </c>
      <c r="E6637" s="146" t="s">
        <v>1407</v>
      </c>
      <c r="F6637" s="135"/>
    </row>
    <row r="6638" spans="1:6" s="7" customFormat="1" ht="18" customHeight="1" x14ac:dyDescent="0.25">
      <c r="A6638" s="46" t="s">
        <v>4066</v>
      </c>
      <c r="B6638" s="47" t="s">
        <v>8694</v>
      </c>
      <c r="C6638" s="47" t="s">
        <v>1331</v>
      </c>
      <c r="D6638" s="47" t="s">
        <v>597</v>
      </c>
      <c r="E6638" s="155" t="s">
        <v>2312</v>
      </c>
      <c r="F6638" s="135"/>
    </row>
    <row r="6639" spans="1:6" s="7" customFormat="1" ht="18" customHeight="1" x14ac:dyDescent="0.25">
      <c r="A6639" s="46" t="s">
        <v>4066</v>
      </c>
      <c r="B6639" s="47" t="s">
        <v>8694</v>
      </c>
      <c r="C6639" s="47" t="s">
        <v>1331</v>
      </c>
      <c r="D6639" s="47" t="s">
        <v>2997</v>
      </c>
      <c r="E6639" s="155" t="s">
        <v>2313</v>
      </c>
      <c r="F6639" s="135"/>
    </row>
    <row r="6640" spans="1:6" s="7" customFormat="1" ht="18" customHeight="1" x14ac:dyDescent="0.25">
      <c r="A6640" s="46" t="s">
        <v>4066</v>
      </c>
      <c r="B6640" s="47" t="s">
        <v>8694</v>
      </c>
      <c r="C6640" s="47" t="s">
        <v>1331</v>
      </c>
      <c r="D6640" s="47" t="s">
        <v>3905</v>
      </c>
      <c r="E6640" s="155" t="s">
        <v>3189</v>
      </c>
      <c r="F6640" s="135"/>
    </row>
    <row r="6641" spans="1:6" s="7" customFormat="1" ht="18" customHeight="1" x14ac:dyDescent="0.25">
      <c r="A6641" s="46" t="s">
        <v>4066</v>
      </c>
      <c r="B6641" s="47" t="s">
        <v>8694</v>
      </c>
      <c r="C6641" s="47" t="s">
        <v>1331</v>
      </c>
      <c r="D6641" s="47" t="s">
        <v>2117</v>
      </c>
      <c r="E6641" s="155" t="s">
        <v>3190</v>
      </c>
      <c r="F6641" s="135"/>
    </row>
    <row r="6642" spans="1:6" s="7" customFormat="1" ht="18" customHeight="1" x14ac:dyDescent="0.25">
      <c r="A6642" s="46" t="s">
        <v>4066</v>
      </c>
      <c r="B6642" s="47" t="s">
        <v>8694</v>
      </c>
      <c r="C6642" s="47" t="s">
        <v>1331</v>
      </c>
      <c r="D6642" s="47" t="s">
        <v>2119</v>
      </c>
      <c r="E6642" s="155" t="s">
        <v>3191</v>
      </c>
      <c r="F6642" s="135"/>
    </row>
    <row r="6643" spans="1:6" s="7" customFormat="1" ht="18" customHeight="1" x14ac:dyDescent="0.25">
      <c r="A6643" s="22" t="s">
        <v>4066</v>
      </c>
      <c r="B6643" s="23" t="s">
        <v>8694</v>
      </c>
      <c r="C6643" s="23" t="s">
        <v>1331</v>
      </c>
      <c r="D6643" s="23" t="s">
        <v>7388</v>
      </c>
      <c r="E6643" s="146" t="s">
        <v>3192</v>
      </c>
      <c r="F6643" s="135"/>
    </row>
    <row r="6644" spans="1:6" s="7" customFormat="1" ht="18" customHeight="1" x14ac:dyDescent="0.25">
      <c r="A6644" s="46" t="s">
        <v>4066</v>
      </c>
      <c r="B6644" s="47" t="s">
        <v>8694</v>
      </c>
      <c r="C6644" s="47" t="s">
        <v>1331</v>
      </c>
      <c r="D6644" s="47" t="s">
        <v>6519</v>
      </c>
      <c r="E6644" s="155" t="s">
        <v>3193</v>
      </c>
      <c r="F6644" s="135"/>
    </row>
    <row r="6645" spans="1:6" s="7" customFormat="1" ht="18" customHeight="1" x14ac:dyDescent="0.25">
      <c r="A6645" s="46" t="s">
        <v>4066</v>
      </c>
      <c r="B6645" s="47" t="s">
        <v>8694</v>
      </c>
      <c r="C6645" s="47" t="s">
        <v>1331</v>
      </c>
      <c r="D6645" s="47" t="s">
        <v>6521</v>
      </c>
      <c r="E6645" s="155" t="s">
        <v>4977</v>
      </c>
      <c r="F6645" s="135"/>
    </row>
    <row r="6646" spans="1:6" s="7" customFormat="1" ht="18" customHeight="1" x14ac:dyDescent="0.25">
      <c r="A6646" s="46" t="s">
        <v>4066</v>
      </c>
      <c r="B6646" s="47" t="s">
        <v>8694</v>
      </c>
      <c r="C6646" s="47" t="s">
        <v>1331</v>
      </c>
      <c r="D6646" s="47" t="s">
        <v>5653</v>
      </c>
      <c r="E6646" s="155" t="s">
        <v>6726</v>
      </c>
      <c r="F6646" s="135"/>
    </row>
    <row r="6647" spans="1:6" s="7" customFormat="1" ht="18" customHeight="1" x14ac:dyDescent="0.25">
      <c r="A6647" s="46" t="s">
        <v>4066</v>
      </c>
      <c r="B6647" s="47" t="s">
        <v>8694</v>
      </c>
      <c r="C6647" s="47" t="s">
        <v>1331</v>
      </c>
      <c r="D6647" s="47" t="s">
        <v>4783</v>
      </c>
      <c r="E6647" s="155" t="s">
        <v>6727</v>
      </c>
      <c r="F6647" s="135"/>
    </row>
    <row r="6648" spans="1:6" s="7" customFormat="1" ht="18" customHeight="1" x14ac:dyDescent="0.25">
      <c r="A6648" s="46" t="s">
        <v>4066</v>
      </c>
      <c r="B6648" s="47" t="s">
        <v>8694</v>
      </c>
      <c r="C6648" s="47" t="s">
        <v>1331</v>
      </c>
      <c r="D6648" s="47" t="s">
        <v>1218</v>
      </c>
      <c r="E6648" s="155" t="s">
        <v>714</v>
      </c>
      <c r="F6648" s="135"/>
    </row>
    <row r="6649" spans="1:6" s="7" customFormat="1" ht="18" customHeight="1" x14ac:dyDescent="0.25">
      <c r="A6649" s="14" t="s">
        <v>4066</v>
      </c>
      <c r="B6649" s="15">
        <v>3</v>
      </c>
      <c r="C6649" s="15">
        <v>9</v>
      </c>
      <c r="D6649" s="15" t="s">
        <v>9563</v>
      </c>
      <c r="E6649" s="120" t="s">
        <v>2526</v>
      </c>
      <c r="F6649" s="135"/>
    </row>
    <row r="6650" spans="1:6" s="7" customFormat="1" ht="18" customHeight="1" x14ac:dyDescent="0.25">
      <c r="A6650" s="22" t="s">
        <v>4066</v>
      </c>
      <c r="B6650" s="23" t="s">
        <v>8694</v>
      </c>
      <c r="C6650" s="23" t="s">
        <v>787</v>
      </c>
      <c r="D6650" s="23" t="s">
        <v>3002</v>
      </c>
      <c r="E6650" s="146" t="s">
        <v>2936</v>
      </c>
      <c r="F6650" s="135"/>
    </row>
    <row r="6651" spans="1:6" s="7" customFormat="1" ht="18" customHeight="1" x14ac:dyDescent="0.25">
      <c r="A6651" s="16" t="s">
        <v>4066</v>
      </c>
      <c r="B6651" s="17">
        <v>3</v>
      </c>
      <c r="C6651" s="17">
        <v>9</v>
      </c>
      <c r="D6651" s="17" t="s">
        <v>597</v>
      </c>
      <c r="E6651" s="141" t="s">
        <v>3416</v>
      </c>
      <c r="F6651" s="135"/>
    </row>
    <row r="6652" spans="1:6" s="7" customFormat="1" ht="18" customHeight="1" x14ac:dyDescent="0.25">
      <c r="A6652" s="16" t="s">
        <v>4066</v>
      </c>
      <c r="B6652" s="17">
        <v>3</v>
      </c>
      <c r="C6652" s="17">
        <v>9</v>
      </c>
      <c r="D6652" s="17" t="s">
        <v>2997</v>
      </c>
      <c r="E6652" s="141" t="s">
        <v>9527</v>
      </c>
      <c r="F6652" s="135"/>
    </row>
    <row r="6653" spans="1:6" s="7" customFormat="1" ht="18" customHeight="1" x14ac:dyDescent="0.25">
      <c r="A6653" s="16" t="s">
        <v>4066</v>
      </c>
      <c r="B6653" s="17">
        <v>3</v>
      </c>
      <c r="C6653" s="17">
        <v>9</v>
      </c>
      <c r="D6653" s="17" t="s">
        <v>3905</v>
      </c>
      <c r="E6653" s="141" t="s">
        <v>8613</v>
      </c>
      <c r="F6653" s="135"/>
    </row>
    <row r="6654" spans="1:6" s="7" customFormat="1" ht="18" customHeight="1" x14ac:dyDescent="0.25">
      <c r="A6654" s="16" t="s">
        <v>4066</v>
      </c>
      <c r="B6654" s="17">
        <v>3</v>
      </c>
      <c r="C6654" s="17">
        <v>9</v>
      </c>
      <c r="D6654" s="17" t="s">
        <v>2117</v>
      </c>
      <c r="E6654" s="141" t="s">
        <v>8614</v>
      </c>
      <c r="F6654" s="135"/>
    </row>
    <row r="6655" spans="1:6" s="7" customFormat="1" ht="18" customHeight="1" x14ac:dyDescent="0.25">
      <c r="A6655" s="16" t="s">
        <v>4066</v>
      </c>
      <c r="B6655" s="17">
        <v>3</v>
      </c>
      <c r="C6655" s="17">
        <v>9</v>
      </c>
      <c r="D6655" s="17" t="s">
        <v>2119</v>
      </c>
      <c r="E6655" s="141" t="s">
        <v>8615</v>
      </c>
      <c r="F6655" s="135"/>
    </row>
    <row r="6656" spans="1:6" s="7" customFormat="1" ht="18" customHeight="1" x14ac:dyDescent="0.25">
      <c r="A6656" s="22" t="s">
        <v>4066</v>
      </c>
      <c r="B6656" s="23" t="s">
        <v>8694</v>
      </c>
      <c r="C6656" s="23" t="s">
        <v>787</v>
      </c>
      <c r="D6656" s="23" t="s">
        <v>7388</v>
      </c>
      <c r="E6656" s="146" t="s">
        <v>7718</v>
      </c>
      <c r="F6656" s="135"/>
    </row>
    <row r="6657" spans="1:6" s="7" customFormat="1" ht="18" customHeight="1" x14ac:dyDescent="0.25">
      <c r="A6657" s="16" t="s">
        <v>4066</v>
      </c>
      <c r="B6657" s="17">
        <v>3</v>
      </c>
      <c r="C6657" s="17">
        <v>9</v>
      </c>
      <c r="D6657" s="17" t="s">
        <v>6519</v>
      </c>
      <c r="E6657" s="141" t="s">
        <v>5957</v>
      </c>
      <c r="F6657" s="135"/>
    </row>
    <row r="6658" spans="1:6" s="7" customFormat="1" ht="18" customHeight="1" x14ac:dyDescent="0.25">
      <c r="A6658" s="16" t="s">
        <v>4066</v>
      </c>
      <c r="B6658" s="17">
        <v>3</v>
      </c>
      <c r="C6658" s="17">
        <v>9</v>
      </c>
      <c r="D6658" s="17" t="s">
        <v>6521</v>
      </c>
      <c r="E6658" s="141" t="s">
        <v>3539</v>
      </c>
      <c r="F6658" s="135"/>
    </row>
    <row r="6659" spans="1:6" s="7" customFormat="1" ht="18" customHeight="1" x14ac:dyDescent="0.25">
      <c r="A6659" s="16" t="s">
        <v>4066</v>
      </c>
      <c r="B6659" s="17">
        <v>3</v>
      </c>
      <c r="C6659" s="17">
        <v>9</v>
      </c>
      <c r="D6659" s="17" t="s">
        <v>5653</v>
      </c>
      <c r="E6659" s="141" t="s">
        <v>2644</v>
      </c>
      <c r="F6659" s="135"/>
    </row>
    <row r="6660" spans="1:6" s="7" customFormat="1" ht="18" customHeight="1" x14ac:dyDescent="0.25">
      <c r="A6660" s="16" t="s">
        <v>4066</v>
      </c>
      <c r="B6660" s="17">
        <v>3</v>
      </c>
      <c r="C6660" s="17">
        <v>9</v>
      </c>
      <c r="D6660" s="17" t="s">
        <v>4783</v>
      </c>
      <c r="E6660" s="141" t="s">
        <v>2645</v>
      </c>
      <c r="F6660" s="135"/>
    </row>
    <row r="6661" spans="1:6" s="7" customFormat="1" ht="18" customHeight="1" x14ac:dyDescent="0.25">
      <c r="A6661" s="16" t="s">
        <v>4066</v>
      </c>
      <c r="B6661" s="17">
        <v>3</v>
      </c>
      <c r="C6661" s="17">
        <v>9</v>
      </c>
      <c r="D6661" s="17" t="s">
        <v>1218</v>
      </c>
      <c r="E6661" s="141" t="s">
        <v>2646</v>
      </c>
      <c r="F6661" s="135"/>
    </row>
    <row r="6662" spans="1:6" s="7" customFormat="1" ht="18" customHeight="1" x14ac:dyDescent="0.25">
      <c r="A6662" s="10" t="s">
        <v>2647</v>
      </c>
      <c r="B6662" s="11">
        <v>0</v>
      </c>
      <c r="C6662" s="11">
        <v>0</v>
      </c>
      <c r="D6662" s="11" t="s">
        <v>9563</v>
      </c>
      <c r="E6662" s="139" t="s">
        <v>2648</v>
      </c>
      <c r="F6662" s="135"/>
    </row>
    <row r="6663" spans="1:6" s="7" customFormat="1" ht="18" customHeight="1" x14ac:dyDescent="0.25">
      <c r="A6663" s="12" t="s">
        <v>2647</v>
      </c>
      <c r="B6663" s="13">
        <v>1</v>
      </c>
      <c r="C6663" s="13">
        <v>0</v>
      </c>
      <c r="D6663" s="13" t="s">
        <v>9563</v>
      </c>
      <c r="E6663" s="140" t="s">
        <v>2649</v>
      </c>
      <c r="F6663" s="135"/>
    </row>
    <row r="6664" spans="1:6" s="7" customFormat="1" ht="18" customHeight="1" x14ac:dyDescent="0.25">
      <c r="A6664" s="14" t="s">
        <v>2647</v>
      </c>
      <c r="B6664" s="15">
        <v>1</v>
      </c>
      <c r="C6664" s="15">
        <v>1</v>
      </c>
      <c r="D6664" s="15" t="s">
        <v>9563</v>
      </c>
      <c r="E6664" s="120" t="s">
        <v>2650</v>
      </c>
      <c r="F6664" s="135"/>
    </row>
    <row r="6665" spans="1:6" s="7" customFormat="1" ht="18" customHeight="1" x14ac:dyDescent="0.25">
      <c r="A6665" s="22" t="s">
        <v>2647</v>
      </c>
      <c r="B6665" s="23" t="s">
        <v>598</v>
      </c>
      <c r="C6665" s="23" t="s">
        <v>598</v>
      </c>
      <c r="D6665" s="23" t="s">
        <v>3002</v>
      </c>
      <c r="E6665" s="146" t="s">
        <v>2651</v>
      </c>
      <c r="F6665" s="135"/>
    </row>
    <row r="6666" spans="1:6" s="7" customFormat="1" ht="18" customHeight="1" x14ac:dyDescent="0.25">
      <c r="A6666" s="16" t="s">
        <v>2647</v>
      </c>
      <c r="B6666" s="17">
        <v>1</v>
      </c>
      <c r="C6666" s="17">
        <v>1</v>
      </c>
      <c r="D6666" s="17" t="s">
        <v>597</v>
      </c>
      <c r="E6666" s="141" t="s">
        <v>2652</v>
      </c>
      <c r="F6666" s="135"/>
    </row>
    <row r="6667" spans="1:6" s="7" customFormat="1" ht="18" customHeight="1" x14ac:dyDescent="0.25">
      <c r="A6667" s="16" t="s">
        <v>2647</v>
      </c>
      <c r="B6667" s="17">
        <v>1</v>
      </c>
      <c r="C6667" s="17">
        <v>1</v>
      </c>
      <c r="D6667" s="17" t="s">
        <v>2997</v>
      </c>
      <c r="E6667" s="141" t="s">
        <v>2653</v>
      </c>
      <c r="F6667" s="135"/>
    </row>
    <row r="6668" spans="1:6" s="7" customFormat="1" ht="18" customHeight="1" x14ac:dyDescent="0.25">
      <c r="A6668" s="16" t="s">
        <v>2647</v>
      </c>
      <c r="B6668" s="17">
        <v>1</v>
      </c>
      <c r="C6668" s="17">
        <v>1</v>
      </c>
      <c r="D6668" s="17" t="s">
        <v>3905</v>
      </c>
      <c r="E6668" s="141" t="s">
        <v>6846</v>
      </c>
      <c r="F6668" s="135"/>
    </row>
    <row r="6669" spans="1:6" s="7" customFormat="1" ht="18" customHeight="1" x14ac:dyDescent="0.25">
      <c r="A6669" s="16" t="s">
        <v>2647</v>
      </c>
      <c r="B6669" s="17">
        <v>1</v>
      </c>
      <c r="C6669" s="17">
        <v>1</v>
      </c>
      <c r="D6669" s="17" t="s">
        <v>2117</v>
      </c>
      <c r="E6669" s="141" t="s">
        <v>6847</v>
      </c>
      <c r="F6669" s="135"/>
    </row>
    <row r="6670" spans="1:6" s="7" customFormat="1" ht="18" customHeight="1" x14ac:dyDescent="0.25">
      <c r="A6670" s="16" t="s">
        <v>2647</v>
      </c>
      <c r="B6670" s="17">
        <v>1</v>
      </c>
      <c r="C6670" s="17">
        <v>1</v>
      </c>
      <c r="D6670" s="17" t="s">
        <v>2119</v>
      </c>
      <c r="E6670" s="141" t="s">
        <v>8619</v>
      </c>
      <c r="F6670" s="135"/>
    </row>
    <row r="6671" spans="1:6" s="7" customFormat="1" ht="18" customHeight="1" x14ac:dyDescent="0.25">
      <c r="A6671" s="22" t="s">
        <v>2647</v>
      </c>
      <c r="B6671" s="23" t="s">
        <v>598</v>
      </c>
      <c r="C6671" s="23" t="s">
        <v>598</v>
      </c>
      <c r="D6671" s="23" t="s">
        <v>7388</v>
      </c>
      <c r="E6671" s="146" t="s">
        <v>7719</v>
      </c>
      <c r="F6671" s="135"/>
    </row>
    <row r="6672" spans="1:6" s="7" customFormat="1" ht="18" customHeight="1" x14ac:dyDescent="0.25">
      <c r="A6672" s="16" t="s">
        <v>2647</v>
      </c>
      <c r="B6672" s="17">
        <v>1</v>
      </c>
      <c r="C6672" s="17">
        <v>1</v>
      </c>
      <c r="D6672" s="17" t="s">
        <v>6519</v>
      </c>
      <c r="E6672" s="141" t="s">
        <v>1758</v>
      </c>
      <c r="F6672" s="135"/>
    </row>
    <row r="6673" spans="1:6" s="7" customFormat="1" ht="18" customHeight="1" x14ac:dyDescent="0.25">
      <c r="A6673" s="16" t="s">
        <v>2647</v>
      </c>
      <c r="B6673" s="17">
        <v>1</v>
      </c>
      <c r="C6673" s="17">
        <v>1</v>
      </c>
      <c r="D6673" s="17" t="s">
        <v>6521</v>
      </c>
      <c r="E6673" s="141" t="s">
        <v>1759</v>
      </c>
      <c r="F6673" s="135"/>
    </row>
    <row r="6674" spans="1:6" s="7" customFormat="1" ht="18" customHeight="1" x14ac:dyDescent="0.25">
      <c r="A6674" s="16" t="s">
        <v>2647</v>
      </c>
      <c r="B6674" s="17">
        <v>1</v>
      </c>
      <c r="C6674" s="17">
        <v>1</v>
      </c>
      <c r="D6674" s="17" t="s">
        <v>5653</v>
      </c>
      <c r="E6674" s="141" t="s">
        <v>1760</v>
      </c>
      <c r="F6674" s="135"/>
    </row>
    <row r="6675" spans="1:6" s="7" customFormat="1" ht="18" customHeight="1" x14ac:dyDescent="0.25">
      <c r="A6675" s="16" t="s">
        <v>2647</v>
      </c>
      <c r="B6675" s="17">
        <v>1</v>
      </c>
      <c r="C6675" s="17">
        <v>1</v>
      </c>
      <c r="D6675" s="17" t="s">
        <v>4783</v>
      </c>
      <c r="E6675" s="141" t="s">
        <v>1761</v>
      </c>
      <c r="F6675" s="135"/>
    </row>
    <row r="6676" spans="1:6" s="7" customFormat="1" ht="18" customHeight="1" x14ac:dyDescent="0.25">
      <c r="A6676" s="16" t="s">
        <v>2647</v>
      </c>
      <c r="B6676" s="17">
        <v>1</v>
      </c>
      <c r="C6676" s="17">
        <v>1</v>
      </c>
      <c r="D6676" s="17" t="s">
        <v>1218</v>
      </c>
      <c r="E6676" s="141" t="s">
        <v>1762</v>
      </c>
      <c r="F6676" s="135"/>
    </row>
    <row r="6677" spans="1:6" s="7" customFormat="1" ht="18" customHeight="1" x14ac:dyDescent="0.25">
      <c r="A6677" s="14" t="s">
        <v>2647</v>
      </c>
      <c r="B6677" s="15">
        <v>1</v>
      </c>
      <c r="C6677" s="15">
        <v>2</v>
      </c>
      <c r="D6677" s="15" t="s">
        <v>9563</v>
      </c>
      <c r="E6677" s="120" t="s">
        <v>1763</v>
      </c>
      <c r="F6677" s="135"/>
    </row>
    <row r="6678" spans="1:6" s="7" customFormat="1" ht="18" customHeight="1" x14ac:dyDescent="0.25">
      <c r="A6678" s="22" t="s">
        <v>2647</v>
      </c>
      <c r="B6678" s="23" t="s">
        <v>598</v>
      </c>
      <c r="C6678" s="23" t="s">
        <v>5218</v>
      </c>
      <c r="D6678" s="23" t="s">
        <v>3002</v>
      </c>
      <c r="E6678" s="146" t="s">
        <v>1764</v>
      </c>
      <c r="F6678" s="135"/>
    </row>
    <row r="6679" spans="1:6" s="7" customFormat="1" ht="18" customHeight="1" x14ac:dyDescent="0.25">
      <c r="A6679" s="16" t="s">
        <v>2647</v>
      </c>
      <c r="B6679" s="17">
        <v>1</v>
      </c>
      <c r="C6679" s="17">
        <v>2</v>
      </c>
      <c r="D6679" s="17" t="s">
        <v>597</v>
      </c>
      <c r="E6679" s="141" t="s">
        <v>1765</v>
      </c>
      <c r="F6679" s="135"/>
    </row>
    <row r="6680" spans="1:6" s="7" customFormat="1" ht="18" customHeight="1" x14ac:dyDescent="0.25">
      <c r="A6680" s="16" t="s">
        <v>2647</v>
      </c>
      <c r="B6680" s="17">
        <v>1</v>
      </c>
      <c r="C6680" s="17">
        <v>2</v>
      </c>
      <c r="D6680" s="17" t="s">
        <v>2997</v>
      </c>
      <c r="E6680" s="141" t="s">
        <v>834</v>
      </c>
      <c r="F6680" s="135"/>
    </row>
    <row r="6681" spans="1:6" s="7" customFormat="1" ht="18" customHeight="1" x14ac:dyDescent="0.25">
      <c r="A6681" s="16" t="s">
        <v>2647</v>
      </c>
      <c r="B6681" s="17">
        <v>1</v>
      </c>
      <c r="C6681" s="17">
        <v>2</v>
      </c>
      <c r="D6681" s="17" t="s">
        <v>3905</v>
      </c>
      <c r="E6681" s="141" t="s">
        <v>6892</v>
      </c>
      <c r="F6681" s="135"/>
    </row>
    <row r="6682" spans="1:6" s="7" customFormat="1" ht="18" customHeight="1" x14ac:dyDescent="0.25">
      <c r="A6682" s="16" t="s">
        <v>2647</v>
      </c>
      <c r="B6682" s="17">
        <v>1</v>
      </c>
      <c r="C6682" s="17">
        <v>2</v>
      </c>
      <c r="D6682" s="17" t="s">
        <v>2117</v>
      </c>
      <c r="E6682" s="141" t="s">
        <v>6012</v>
      </c>
      <c r="F6682" s="135"/>
    </row>
    <row r="6683" spans="1:6" s="7" customFormat="1" ht="18" customHeight="1" x14ac:dyDescent="0.25">
      <c r="A6683" s="16" t="s">
        <v>2647</v>
      </c>
      <c r="B6683" s="17">
        <v>1</v>
      </c>
      <c r="C6683" s="17">
        <v>2</v>
      </c>
      <c r="D6683" s="17" t="s">
        <v>2119</v>
      </c>
      <c r="E6683" s="141" t="s">
        <v>2286</v>
      </c>
      <c r="F6683" s="135"/>
    </row>
    <row r="6684" spans="1:6" s="7" customFormat="1" ht="18" customHeight="1" x14ac:dyDescent="0.25">
      <c r="A6684" s="22" t="s">
        <v>2647</v>
      </c>
      <c r="B6684" s="23" t="s">
        <v>598</v>
      </c>
      <c r="C6684" s="23" t="s">
        <v>5218</v>
      </c>
      <c r="D6684" s="23" t="s">
        <v>7388</v>
      </c>
      <c r="E6684" s="146" t="s">
        <v>2287</v>
      </c>
      <c r="F6684" s="135"/>
    </row>
    <row r="6685" spans="1:6" s="7" customFormat="1" ht="18" customHeight="1" x14ac:dyDescent="0.25">
      <c r="A6685" s="16" t="s">
        <v>2647</v>
      </c>
      <c r="B6685" s="17">
        <v>1</v>
      </c>
      <c r="C6685" s="17">
        <v>2</v>
      </c>
      <c r="D6685" s="17" t="s">
        <v>6519</v>
      </c>
      <c r="E6685" s="141" t="s">
        <v>747</v>
      </c>
      <c r="F6685" s="135"/>
    </row>
    <row r="6686" spans="1:6" s="7" customFormat="1" ht="18" customHeight="1" x14ac:dyDescent="0.25">
      <c r="A6686" s="16" t="s">
        <v>2647</v>
      </c>
      <c r="B6686" s="17">
        <v>1</v>
      </c>
      <c r="C6686" s="17">
        <v>2</v>
      </c>
      <c r="D6686" s="17" t="s">
        <v>6521</v>
      </c>
      <c r="E6686" s="141" t="s">
        <v>748</v>
      </c>
      <c r="F6686" s="135"/>
    </row>
    <row r="6687" spans="1:6" s="7" customFormat="1" ht="18" customHeight="1" x14ac:dyDescent="0.25">
      <c r="A6687" s="16" t="s">
        <v>2647</v>
      </c>
      <c r="B6687" s="17">
        <v>1</v>
      </c>
      <c r="C6687" s="17">
        <v>2</v>
      </c>
      <c r="D6687" s="17" t="s">
        <v>5653</v>
      </c>
      <c r="E6687" s="141" t="s">
        <v>1809</v>
      </c>
      <c r="F6687" s="135"/>
    </row>
    <row r="6688" spans="1:6" s="7" customFormat="1" ht="18" customHeight="1" x14ac:dyDescent="0.25">
      <c r="A6688" s="16" t="s">
        <v>2647</v>
      </c>
      <c r="B6688" s="17">
        <v>1</v>
      </c>
      <c r="C6688" s="17">
        <v>2</v>
      </c>
      <c r="D6688" s="17" t="s">
        <v>4783</v>
      </c>
      <c r="E6688" s="141" t="s">
        <v>9651</v>
      </c>
      <c r="F6688" s="135"/>
    </row>
    <row r="6689" spans="1:6" s="7" customFormat="1" ht="18" customHeight="1" x14ac:dyDescent="0.25">
      <c r="A6689" s="16" t="s">
        <v>2647</v>
      </c>
      <c r="B6689" s="17">
        <v>1</v>
      </c>
      <c r="C6689" s="17">
        <v>2</v>
      </c>
      <c r="D6689" s="17" t="s">
        <v>1218</v>
      </c>
      <c r="E6689" s="141" t="s">
        <v>191</v>
      </c>
      <c r="F6689" s="135"/>
    </row>
    <row r="6690" spans="1:6" s="7" customFormat="1" ht="18" customHeight="1" x14ac:dyDescent="0.25">
      <c r="A6690" s="14" t="s">
        <v>2647</v>
      </c>
      <c r="B6690" s="15">
        <v>1</v>
      </c>
      <c r="C6690" s="15">
        <v>3</v>
      </c>
      <c r="D6690" s="15" t="s">
        <v>9563</v>
      </c>
      <c r="E6690" s="120" t="s">
        <v>9281</v>
      </c>
      <c r="F6690" s="135"/>
    </row>
    <row r="6691" spans="1:6" s="7" customFormat="1" ht="18" customHeight="1" x14ac:dyDescent="0.25">
      <c r="A6691" s="22" t="s">
        <v>2647</v>
      </c>
      <c r="B6691" s="23" t="s">
        <v>598</v>
      </c>
      <c r="C6691" s="23" t="s">
        <v>8694</v>
      </c>
      <c r="D6691" s="23" t="s">
        <v>3002</v>
      </c>
      <c r="E6691" s="146" t="s">
        <v>9282</v>
      </c>
      <c r="F6691" s="135"/>
    </row>
    <row r="6692" spans="1:6" s="7" customFormat="1" ht="18" customHeight="1" x14ac:dyDescent="0.25">
      <c r="A6692" s="16" t="s">
        <v>2647</v>
      </c>
      <c r="B6692" s="17">
        <v>1</v>
      </c>
      <c r="C6692" s="17">
        <v>3</v>
      </c>
      <c r="D6692" s="17" t="s">
        <v>597</v>
      </c>
      <c r="E6692" s="141" t="s">
        <v>7310</v>
      </c>
      <c r="F6692" s="135"/>
    </row>
    <row r="6693" spans="1:6" s="7" customFormat="1" ht="18" customHeight="1" x14ac:dyDescent="0.25">
      <c r="A6693" s="16" t="s">
        <v>2647</v>
      </c>
      <c r="B6693" s="17">
        <v>1</v>
      </c>
      <c r="C6693" s="17">
        <v>3</v>
      </c>
      <c r="D6693" s="17" t="s">
        <v>2997</v>
      </c>
      <c r="E6693" s="141" t="s">
        <v>7311</v>
      </c>
      <c r="F6693" s="135"/>
    </row>
    <row r="6694" spans="1:6" s="7" customFormat="1" ht="18" customHeight="1" x14ac:dyDescent="0.25">
      <c r="A6694" s="16" t="s">
        <v>2647</v>
      </c>
      <c r="B6694" s="17">
        <v>1</v>
      </c>
      <c r="C6694" s="17">
        <v>3</v>
      </c>
      <c r="D6694" s="17" t="s">
        <v>3905</v>
      </c>
      <c r="E6694" s="141" t="s">
        <v>7312</v>
      </c>
      <c r="F6694" s="135"/>
    </row>
    <row r="6695" spans="1:6" s="7" customFormat="1" ht="18" customHeight="1" x14ac:dyDescent="0.25">
      <c r="A6695" s="16" t="s">
        <v>2647</v>
      </c>
      <c r="B6695" s="17">
        <v>1</v>
      </c>
      <c r="C6695" s="17">
        <v>3</v>
      </c>
      <c r="D6695" s="17" t="s">
        <v>2117</v>
      </c>
      <c r="E6695" s="141" t="s">
        <v>7313</v>
      </c>
      <c r="F6695" s="135"/>
    </row>
    <row r="6696" spans="1:6" s="7" customFormat="1" ht="18" customHeight="1" x14ac:dyDescent="0.25">
      <c r="A6696" s="16" t="s">
        <v>2647</v>
      </c>
      <c r="B6696" s="17">
        <v>1</v>
      </c>
      <c r="C6696" s="17">
        <v>3</v>
      </c>
      <c r="D6696" s="17" t="s">
        <v>2119</v>
      </c>
      <c r="E6696" s="141" t="s">
        <v>6657</v>
      </c>
      <c r="F6696" s="135"/>
    </row>
    <row r="6697" spans="1:6" s="7" customFormat="1" ht="18" customHeight="1" x14ac:dyDescent="0.25">
      <c r="A6697" s="22" t="s">
        <v>2647</v>
      </c>
      <c r="B6697" s="23" t="s">
        <v>598</v>
      </c>
      <c r="C6697" s="23" t="s">
        <v>8694</v>
      </c>
      <c r="D6697" s="23" t="s">
        <v>7388</v>
      </c>
      <c r="E6697" s="146" t="s">
        <v>6658</v>
      </c>
      <c r="F6697" s="135"/>
    </row>
    <row r="6698" spans="1:6" s="7" customFormat="1" ht="18" customHeight="1" x14ac:dyDescent="0.25">
      <c r="A6698" s="16" t="s">
        <v>2647</v>
      </c>
      <c r="B6698" s="17">
        <v>1</v>
      </c>
      <c r="C6698" s="17">
        <v>3</v>
      </c>
      <c r="D6698" s="17" t="s">
        <v>6519</v>
      </c>
      <c r="E6698" s="141" t="s">
        <v>6659</v>
      </c>
      <c r="F6698" s="135"/>
    </row>
    <row r="6699" spans="1:6" s="7" customFormat="1" ht="18" customHeight="1" x14ac:dyDescent="0.25">
      <c r="A6699" s="16" t="s">
        <v>2647</v>
      </c>
      <c r="B6699" s="17">
        <v>1</v>
      </c>
      <c r="C6699" s="17">
        <v>3</v>
      </c>
      <c r="D6699" s="17" t="s">
        <v>6521</v>
      </c>
      <c r="E6699" s="141" t="s">
        <v>9093</v>
      </c>
      <c r="F6699" s="135"/>
    </row>
    <row r="6700" spans="1:6" s="7" customFormat="1" ht="18" customHeight="1" x14ac:dyDescent="0.25">
      <c r="A6700" s="16" t="s">
        <v>2647</v>
      </c>
      <c r="B6700" s="17">
        <v>1</v>
      </c>
      <c r="C6700" s="17">
        <v>3</v>
      </c>
      <c r="D6700" s="17" t="s">
        <v>5653</v>
      </c>
      <c r="E6700" s="141" t="s">
        <v>9094</v>
      </c>
      <c r="F6700" s="135"/>
    </row>
    <row r="6701" spans="1:6" s="7" customFormat="1" ht="18" customHeight="1" x14ac:dyDescent="0.25">
      <c r="A6701" s="16" t="s">
        <v>2647</v>
      </c>
      <c r="B6701" s="17">
        <v>1</v>
      </c>
      <c r="C6701" s="17">
        <v>3</v>
      </c>
      <c r="D6701" s="17" t="s">
        <v>4783</v>
      </c>
      <c r="E6701" s="141" t="s">
        <v>9095</v>
      </c>
      <c r="F6701" s="135"/>
    </row>
    <row r="6702" spans="1:6" s="7" customFormat="1" ht="18" customHeight="1" x14ac:dyDescent="0.25">
      <c r="A6702" s="16" t="s">
        <v>2647</v>
      </c>
      <c r="B6702" s="17">
        <v>1</v>
      </c>
      <c r="C6702" s="17">
        <v>3</v>
      </c>
      <c r="D6702" s="17" t="s">
        <v>1218</v>
      </c>
      <c r="E6702" s="141" t="s">
        <v>8760</v>
      </c>
      <c r="F6702" s="135"/>
    </row>
    <row r="6703" spans="1:6" s="7" customFormat="1" ht="18" customHeight="1" x14ac:dyDescent="0.25">
      <c r="A6703" s="12" t="s">
        <v>2647</v>
      </c>
      <c r="B6703" s="13">
        <v>2</v>
      </c>
      <c r="C6703" s="13">
        <v>0</v>
      </c>
      <c r="D6703" s="13" t="s">
        <v>9563</v>
      </c>
      <c r="E6703" s="140" t="s">
        <v>8761</v>
      </c>
      <c r="F6703" s="135"/>
    </row>
    <row r="6704" spans="1:6" s="7" customFormat="1" ht="18" customHeight="1" x14ac:dyDescent="0.25">
      <c r="A6704" s="14" t="s">
        <v>2647</v>
      </c>
      <c r="B6704" s="15">
        <v>2</v>
      </c>
      <c r="C6704" s="15">
        <v>1</v>
      </c>
      <c r="D6704" s="15" t="s">
        <v>9563</v>
      </c>
      <c r="E6704" s="120" t="s">
        <v>10078</v>
      </c>
      <c r="F6704" s="135"/>
    </row>
    <row r="6705" spans="1:6" s="7" customFormat="1" ht="18" customHeight="1" x14ac:dyDescent="0.25">
      <c r="A6705" s="22" t="s">
        <v>2647</v>
      </c>
      <c r="B6705" s="23" t="s">
        <v>5218</v>
      </c>
      <c r="C6705" s="23" t="s">
        <v>598</v>
      </c>
      <c r="D6705" s="23" t="s">
        <v>3002</v>
      </c>
      <c r="E6705" s="146" t="s">
        <v>10079</v>
      </c>
      <c r="F6705" s="135"/>
    </row>
    <row r="6706" spans="1:6" s="7" customFormat="1" ht="18" customHeight="1" x14ac:dyDescent="0.25">
      <c r="A6706" s="16" t="s">
        <v>2647</v>
      </c>
      <c r="B6706" s="17">
        <v>2</v>
      </c>
      <c r="C6706" s="17">
        <v>1</v>
      </c>
      <c r="D6706" s="17" t="s">
        <v>597</v>
      </c>
      <c r="E6706" s="141" t="s">
        <v>8346</v>
      </c>
      <c r="F6706" s="135"/>
    </row>
    <row r="6707" spans="1:6" s="7" customFormat="1" ht="18" customHeight="1" x14ac:dyDescent="0.25">
      <c r="A6707" s="16" t="s">
        <v>2647</v>
      </c>
      <c r="B6707" s="17">
        <v>2</v>
      </c>
      <c r="C6707" s="17">
        <v>1</v>
      </c>
      <c r="D6707" s="17" t="s">
        <v>2997</v>
      </c>
      <c r="E6707" s="141" t="s">
        <v>7417</v>
      </c>
      <c r="F6707" s="135"/>
    </row>
    <row r="6708" spans="1:6" s="7" customFormat="1" ht="18" customHeight="1" x14ac:dyDescent="0.25">
      <c r="A6708" s="16" t="s">
        <v>2647</v>
      </c>
      <c r="B6708" s="17">
        <v>2</v>
      </c>
      <c r="C6708" s="17">
        <v>1</v>
      </c>
      <c r="D6708" s="17" t="s">
        <v>3905</v>
      </c>
      <c r="E6708" s="141" t="s">
        <v>7418</v>
      </c>
      <c r="F6708" s="135"/>
    </row>
    <row r="6709" spans="1:6" s="7" customFormat="1" ht="18" customHeight="1" x14ac:dyDescent="0.25">
      <c r="A6709" s="16" t="s">
        <v>2647</v>
      </c>
      <c r="B6709" s="17">
        <v>2</v>
      </c>
      <c r="C6709" s="17">
        <v>1</v>
      </c>
      <c r="D6709" s="17" t="s">
        <v>2117</v>
      </c>
      <c r="E6709" s="141" t="s">
        <v>6791</v>
      </c>
      <c r="F6709" s="135"/>
    </row>
    <row r="6710" spans="1:6" s="7" customFormat="1" ht="18" customHeight="1" x14ac:dyDescent="0.25">
      <c r="A6710" s="16" t="s">
        <v>2647</v>
      </c>
      <c r="B6710" s="17">
        <v>2</v>
      </c>
      <c r="C6710" s="17">
        <v>1</v>
      </c>
      <c r="D6710" s="17" t="s">
        <v>2119</v>
      </c>
      <c r="E6710" s="141" t="s">
        <v>9907</v>
      </c>
      <c r="F6710" s="135"/>
    </row>
    <row r="6711" spans="1:6" s="7" customFormat="1" ht="18" customHeight="1" x14ac:dyDescent="0.25">
      <c r="A6711" s="22" t="s">
        <v>2647</v>
      </c>
      <c r="B6711" s="23" t="s">
        <v>5218</v>
      </c>
      <c r="C6711" s="23" t="s">
        <v>598</v>
      </c>
      <c r="D6711" s="23" t="s">
        <v>7388</v>
      </c>
      <c r="E6711" s="146" t="s">
        <v>5980</v>
      </c>
      <c r="F6711" s="135"/>
    </row>
    <row r="6712" spans="1:6" s="7" customFormat="1" ht="18" customHeight="1" x14ac:dyDescent="0.25">
      <c r="A6712" s="16" t="s">
        <v>2647</v>
      </c>
      <c r="B6712" s="17">
        <v>2</v>
      </c>
      <c r="C6712" s="17">
        <v>1</v>
      </c>
      <c r="D6712" s="17" t="s">
        <v>6519</v>
      </c>
      <c r="E6712" s="141" t="s">
        <v>8009</v>
      </c>
      <c r="F6712" s="135"/>
    </row>
    <row r="6713" spans="1:6" s="7" customFormat="1" ht="18" customHeight="1" x14ac:dyDescent="0.25">
      <c r="A6713" s="16" t="s">
        <v>2647</v>
      </c>
      <c r="B6713" s="17">
        <v>2</v>
      </c>
      <c r="C6713" s="17">
        <v>1</v>
      </c>
      <c r="D6713" s="17" t="s">
        <v>6521</v>
      </c>
      <c r="E6713" s="141" t="s">
        <v>5866</v>
      </c>
      <c r="F6713" s="135"/>
    </row>
    <row r="6714" spans="1:6" s="7" customFormat="1" ht="18" customHeight="1" x14ac:dyDescent="0.25">
      <c r="A6714" s="16" t="s">
        <v>2647</v>
      </c>
      <c r="B6714" s="17">
        <v>2</v>
      </c>
      <c r="C6714" s="17">
        <v>1</v>
      </c>
      <c r="D6714" s="17" t="s">
        <v>5653</v>
      </c>
      <c r="E6714" s="141" t="s">
        <v>5320</v>
      </c>
      <c r="F6714" s="135"/>
    </row>
    <row r="6715" spans="1:6" s="7" customFormat="1" ht="18" customHeight="1" x14ac:dyDescent="0.25">
      <c r="A6715" s="16" t="s">
        <v>2647</v>
      </c>
      <c r="B6715" s="17">
        <v>2</v>
      </c>
      <c r="C6715" s="17">
        <v>1</v>
      </c>
      <c r="D6715" s="17" t="s">
        <v>4783</v>
      </c>
      <c r="E6715" s="141" t="s">
        <v>5321</v>
      </c>
      <c r="F6715" s="135"/>
    </row>
    <row r="6716" spans="1:6" s="7" customFormat="1" ht="18" customHeight="1" x14ac:dyDescent="0.25">
      <c r="A6716" s="16" t="s">
        <v>2647</v>
      </c>
      <c r="B6716" s="17">
        <v>2</v>
      </c>
      <c r="C6716" s="17">
        <v>1</v>
      </c>
      <c r="D6716" s="17" t="s">
        <v>1218</v>
      </c>
      <c r="E6716" s="141" t="s">
        <v>5322</v>
      </c>
      <c r="F6716" s="135"/>
    </row>
    <row r="6717" spans="1:6" s="7" customFormat="1" ht="18" customHeight="1" x14ac:dyDescent="0.25">
      <c r="A6717" s="22" t="s">
        <v>2647</v>
      </c>
      <c r="B6717" s="23" t="s">
        <v>5218</v>
      </c>
      <c r="C6717" s="23" t="s">
        <v>598</v>
      </c>
      <c r="D6717" s="23" t="s">
        <v>1220</v>
      </c>
      <c r="E6717" s="146" t="s">
        <v>5323</v>
      </c>
      <c r="F6717" s="135"/>
    </row>
    <row r="6718" spans="1:6" s="7" customFormat="1" ht="18" customHeight="1" x14ac:dyDescent="0.25">
      <c r="A6718" s="16" t="s">
        <v>2647</v>
      </c>
      <c r="B6718" s="17">
        <v>2</v>
      </c>
      <c r="C6718" s="17">
        <v>1</v>
      </c>
      <c r="D6718" s="17" t="s">
        <v>3907</v>
      </c>
      <c r="E6718" s="141" t="s">
        <v>5324</v>
      </c>
      <c r="F6718" s="135"/>
    </row>
    <row r="6719" spans="1:6" s="7" customFormat="1" ht="18" customHeight="1" x14ac:dyDescent="0.25">
      <c r="A6719" s="16" t="s">
        <v>2647</v>
      </c>
      <c r="B6719" s="17">
        <v>2</v>
      </c>
      <c r="C6719" s="17">
        <v>1</v>
      </c>
      <c r="D6719" s="17" t="s">
        <v>3909</v>
      </c>
      <c r="E6719" s="141" t="s">
        <v>5325</v>
      </c>
      <c r="F6719" s="135"/>
    </row>
    <row r="6720" spans="1:6" s="7" customFormat="1" ht="18" customHeight="1" x14ac:dyDescent="0.25">
      <c r="A6720" s="16" t="s">
        <v>2647</v>
      </c>
      <c r="B6720" s="17">
        <v>2</v>
      </c>
      <c r="C6720" s="17">
        <v>1</v>
      </c>
      <c r="D6720" s="17" t="s">
        <v>3911</v>
      </c>
      <c r="E6720" s="141" t="s">
        <v>3904</v>
      </c>
      <c r="F6720" s="135"/>
    </row>
    <row r="6721" spans="1:6" s="7" customFormat="1" ht="18" customHeight="1" x14ac:dyDescent="0.25">
      <c r="A6721" s="16" t="s">
        <v>2647</v>
      </c>
      <c r="B6721" s="17">
        <v>2</v>
      </c>
      <c r="C6721" s="17">
        <v>1</v>
      </c>
      <c r="D6721" s="17" t="s">
        <v>3913</v>
      </c>
      <c r="E6721" s="141" t="s">
        <v>2991</v>
      </c>
      <c r="F6721" s="135"/>
    </row>
    <row r="6722" spans="1:6" s="7" customFormat="1" ht="18" customHeight="1" x14ac:dyDescent="0.25">
      <c r="A6722" s="16" t="s">
        <v>2647</v>
      </c>
      <c r="B6722" s="17">
        <v>2</v>
      </c>
      <c r="C6722" s="17">
        <v>1</v>
      </c>
      <c r="D6722" s="17" t="s">
        <v>9833</v>
      </c>
      <c r="E6722" s="141" t="s">
        <v>2107</v>
      </c>
      <c r="F6722" s="135"/>
    </row>
    <row r="6723" spans="1:6" s="7" customFormat="1" ht="18" customHeight="1" x14ac:dyDescent="0.25">
      <c r="A6723" s="14" t="s">
        <v>2647</v>
      </c>
      <c r="B6723" s="15">
        <v>2</v>
      </c>
      <c r="C6723" s="15">
        <v>2</v>
      </c>
      <c r="D6723" s="15" t="s">
        <v>9563</v>
      </c>
      <c r="E6723" s="120" t="s">
        <v>2108</v>
      </c>
      <c r="F6723" s="135"/>
    </row>
    <row r="6724" spans="1:6" s="7" customFormat="1" ht="18" customHeight="1" x14ac:dyDescent="0.25">
      <c r="A6724" s="22" t="s">
        <v>2647</v>
      </c>
      <c r="B6724" s="23" t="s">
        <v>5218</v>
      </c>
      <c r="C6724" s="23" t="s">
        <v>5218</v>
      </c>
      <c r="D6724" s="23" t="s">
        <v>3002</v>
      </c>
      <c r="E6724" s="146" t="s">
        <v>1918</v>
      </c>
      <c r="F6724" s="135"/>
    </row>
    <row r="6725" spans="1:6" s="7" customFormat="1" ht="18" customHeight="1" x14ac:dyDescent="0.25">
      <c r="A6725" s="16" t="s">
        <v>2647</v>
      </c>
      <c r="B6725" s="17">
        <v>2</v>
      </c>
      <c r="C6725" s="17">
        <v>2</v>
      </c>
      <c r="D6725" s="17" t="s">
        <v>597</v>
      </c>
      <c r="E6725" s="141" t="s">
        <v>5586</v>
      </c>
      <c r="F6725" s="135"/>
    </row>
    <row r="6726" spans="1:6" s="7" customFormat="1" ht="18" customHeight="1" x14ac:dyDescent="0.25">
      <c r="A6726" s="16" t="s">
        <v>2647</v>
      </c>
      <c r="B6726" s="17">
        <v>2</v>
      </c>
      <c r="C6726" s="17">
        <v>2</v>
      </c>
      <c r="D6726" s="17" t="s">
        <v>2997</v>
      </c>
      <c r="E6726" s="141" t="s">
        <v>5587</v>
      </c>
      <c r="F6726" s="135"/>
    </row>
    <row r="6727" spans="1:6" s="7" customFormat="1" ht="18" customHeight="1" x14ac:dyDescent="0.25">
      <c r="A6727" s="16" t="s">
        <v>2647</v>
      </c>
      <c r="B6727" s="17">
        <v>2</v>
      </c>
      <c r="C6727" s="17">
        <v>2</v>
      </c>
      <c r="D6727" s="17" t="s">
        <v>3905</v>
      </c>
      <c r="E6727" s="141" t="s">
        <v>5588</v>
      </c>
      <c r="F6727" s="135"/>
    </row>
    <row r="6728" spans="1:6" s="7" customFormat="1" ht="18" customHeight="1" x14ac:dyDescent="0.25">
      <c r="A6728" s="16" t="s">
        <v>2647</v>
      </c>
      <c r="B6728" s="17">
        <v>2</v>
      </c>
      <c r="C6728" s="17">
        <v>2</v>
      </c>
      <c r="D6728" s="17" t="s">
        <v>2117</v>
      </c>
      <c r="E6728" s="141" t="s">
        <v>5589</v>
      </c>
      <c r="F6728" s="135"/>
    </row>
    <row r="6729" spans="1:6" s="7" customFormat="1" ht="18" customHeight="1" x14ac:dyDescent="0.25">
      <c r="A6729" s="16" t="s">
        <v>2647</v>
      </c>
      <c r="B6729" s="17">
        <v>2</v>
      </c>
      <c r="C6729" s="17">
        <v>2</v>
      </c>
      <c r="D6729" s="17" t="s">
        <v>2119</v>
      </c>
      <c r="E6729" s="141" t="s">
        <v>5590</v>
      </c>
      <c r="F6729" s="135"/>
    </row>
    <row r="6730" spans="1:6" s="7" customFormat="1" ht="18" customHeight="1" x14ac:dyDescent="0.25">
      <c r="A6730" s="22" t="s">
        <v>2647</v>
      </c>
      <c r="B6730" s="23" t="s">
        <v>5218</v>
      </c>
      <c r="C6730" s="23" t="s">
        <v>5218</v>
      </c>
      <c r="D6730" s="23" t="s">
        <v>7388</v>
      </c>
      <c r="E6730" s="146" t="s">
        <v>4484</v>
      </c>
      <c r="F6730" s="135"/>
    </row>
    <row r="6731" spans="1:6" s="7" customFormat="1" ht="18" customHeight="1" x14ac:dyDescent="0.25">
      <c r="A6731" s="16" t="s">
        <v>2647</v>
      </c>
      <c r="B6731" s="17">
        <v>2</v>
      </c>
      <c r="C6731" s="17">
        <v>2</v>
      </c>
      <c r="D6731" s="17" t="s">
        <v>6519</v>
      </c>
      <c r="E6731" s="141" t="s">
        <v>5357</v>
      </c>
      <c r="F6731" s="135"/>
    </row>
    <row r="6732" spans="1:6" s="7" customFormat="1" ht="18" customHeight="1" x14ac:dyDescent="0.25">
      <c r="A6732" s="16" t="s">
        <v>2647</v>
      </c>
      <c r="B6732" s="17">
        <v>2</v>
      </c>
      <c r="C6732" s="17">
        <v>2</v>
      </c>
      <c r="D6732" s="17" t="s">
        <v>6521</v>
      </c>
      <c r="E6732" s="141" t="s">
        <v>5358</v>
      </c>
      <c r="F6732" s="135"/>
    </row>
    <row r="6733" spans="1:6" s="7" customFormat="1" ht="18" customHeight="1" x14ac:dyDescent="0.25">
      <c r="A6733" s="16" t="s">
        <v>2647</v>
      </c>
      <c r="B6733" s="17">
        <v>2</v>
      </c>
      <c r="C6733" s="17">
        <v>2</v>
      </c>
      <c r="D6733" s="17" t="s">
        <v>5653</v>
      </c>
      <c r="E6733" s="141" t="s">
        <v>5359</v>
      </c>
      <c r="F6733" s="135"/>
    </row>
    <row r="6734" spans="1:6" s="7" customFormat="1" ht="18" customHeight="1" x14ac:dyDescent="0.25">
      <c r="A6734" s="16" t="s">
        <v>2647</v>
      </c>
      <c r="B6734" s="17">
        <v>2</v>
      </c>
      <c r="C6734" s="17">
        <v>2</v>
      </c>
      <c r="D6734" s="17" t="s">
        <v>4783</v>
      </c>
      <c r="E6734" s="141" t="s">
        <v>5360</v>
      </c>
      <c r="F6734" s="135"/>
    </row>
    <row r="6735" spans="1:6" s="7" customFormat="1" ht="18" customHeight="1" x14ac:dyDescent="0.25">
      <c r="A6735" s="16" t="s">
        <v>2647</v>
      </c>
      <c r="B6735" s="17">
        <v>2</v>
      </c>
      <c r="C6735" s="17">
        <v>2</v>
      </c>
      <c r="D6735" s="17" t="s">
        <v>1218</v>
      </c>
      <c r="E6735" s="141" t="s">
        <v>5361</v>
      </c>
      <c r="F6735" s="135"/>
    </row>
    <row r="6736" spans="1:6" s="7" customFormat="1" ht="18" customHeight="1" x14ac:dyDescent="0.25">
      <c r="A6736" s="22" t="s">
        <v>2647</v>
      </c>
      <c r="B6736" s="23" t="s">
        <v>5218</v>
      </c>
      <c r="C6736" s="23" t="s">
        <v>5218</v>
      </c>
      <c r="D6736" s="23" t="s">
        <v>1220</v>
      </c>
      <c r="E6736" s="146" t="s">
        <v>5362</v>
      </c>
      <c r="F6736" s="135"/>
    </row>
    <row r="6737" spans="1:6" s="7" customFormat="1" ht="18" customHeight="1" x14ac:dyDescent="0.25">
      <c r="A6737" s="16" t="s">
        <v>2647</v>
      </c>
      <c r="B6737" s="17">
        <v>2</v>
      </c>
      <c r="C6737" s="17">
        <v>2</v>
      </c>
      <c r="D6737" s="17" t="s">
        <v>3907</v>
      </c>
      <c r="E6737" s="141" t="s">
        <v>4450</v>
      </c>
      <c r="F6737" s="135"/>
    </row>
    <row r="6738" spans="1:6" s="7" customFormat="1" ht="18" customHeight="1" x14ac:dyDescent="0.25">
      <c r="A6738" s="27" t="s">
        <v>2647</v>
      </c>
      <c r="B6738" s="28">
        <v>2</v>
      </c>
      <c r="C6738" s="28">
        <v>2</v>
      </c>
      <c r="D6738" s="28" t="s">
        <v>3909</v>
      </c>
      <c r="E6738" s="148" t="s">
        <v>4451</v>
      </c>
      <c r="F6738" s="135"/>
    </row>
    <row r="6739" spans="1:6" s="7" customFormat="1" ht="18" customHeight="1" x14ac:dyDescent="0.25">
      <c r="A6739" s="27" t="s">
        <v>2647</v>
      </c>
      <c r="B6739" s="28">
        <v>2</v>
      </c>
      <c r="C6739" s="28">
        <v>2</v>
      </c>
      <c r="D6739" s="28" t="s">
        <v>3911</v>
      </c>
      <c r="E6739" s="148" t="s">
        <v>4452</v>
      </c>
      <c r="F6739" s="135"/>
    </row>
    <row r="6740" spans="1:6" s="7" customFormat="1" ht="18" customHeight="1" x14ac:dyDescent="0.25">
      <c r="A6740" s="27" t="s">
        <v>2647</v>
      </c>
      <c r="B6740" s="28">
        <v>2</v>
      </c>
      <c r="C6740" s="28">
        <v>2</v>
      </c>
      <c r="D6740" s="28" t="s">
        <v>3913</v>
      </c>
      <c r="E6740" s="148" t="s">
        <v>8379</v>
      </c>
      <c r="F6740" s="135"/>
    </row>
    <row r="6741" spans="1:6" s="7" customFormat="1" ht="18" customHeight="1" x14ac:dyDescent="0.25">
      <c r="A6741" s="27" t="s">
        <v>2647</v>
      </c>
      <c r="B6741" s="28">
        <v>2</v>
      </c>
      <c r="C6741" s="28">
        <v>2</v>
      </c>
      <c r="D6741" s="28" t="s">
        <v>9833</v>
      </c>
      <c r="E6741" s="148" t="s">
        <v>8660</v>
      </c>
      <c r="F6741" s="135"/>
    </row>
    <row r="6742" spans="1:6" s="7" customFormat="1" ht="18" customHeight="1" x14ac:dyDescent="0.25">
      <c r="A6742" s="35" t="s">
        <v>2647</v>
      </c>
      <c r="B6742" s="36">
        <v>2</v>
      </c>
      <c r="C6742" s="36">
        <v>3</v>
      </c>
      <c r="D6742" s="36" t="s">
        <v>9563</v>
      </c>
      <c r="E6742" s="152" t="s">
        <v>8661</v>
      </c>
      <c r="F6742" s="135"/>
    </row>
    <row r="6743" spans="1:6" s="7" customFormat="1" ht="18" customHeight="1" x14ac:dyDescent="0.25">
      <c r="A6743" s="24" t="s">
        <v>2647</v>
      </c>
      <c r="B6743" s="25">
        <v>2</v>
      </c>
      <c r="C6743" s="25">
        <v>3</v>
      </c>
      <c r="D6743" s="25">
        <v>10</v>
      </c>
      <c r="E6743" s="147" t="s">
        <v>8662</v>
      </c>
      <c r="F6743" s="135"/>
    </row>
    <row r="6744" spans="1:6" s="7" customFormat="1" ht="18" customHeight="1" x14ac:dyDescent="0.25">
      <c r="A6744" s="27" t="s">
        <v>2647</v>
      </c>
      <c r="B6744" s="28">
        <v>2</v>
      </c>
      <c r="C6744" s="28">
        <v>3</v>
      </c>
      <c r="D6744" s="28">
        <v>11</v>
      </c>
      <c r="E6744" s="148" t="s">
        <v>8663</v>
      </c>
      <c r="F6744" s="135"/>
    </row>
    <row r="6745" spans="1:6" s="7" customFormat="1" ht="18" customHeight="1" x14ac:dyDescent="0.25">
      <c r="A6745" s="27" t="s">
        <v>2647</v>
      </c>
      <c r="B6745" s="28">
        <v>2</v>
      </c>
      <c r="C6745" s="28">
        <v>3</v>
      </c>
      <c r="D6745" s="28">
        <v>12</v>
      </c>
      <c r="E6745" s="148" t="s">
        <v>8664</v>
      </c>
      <c r="F6745" s="135"/>
    </row>
    <row r="6746" spans="1:6" s="7" customFormat="1" ht="18" customHeight="1" x14ac:dyDescent="0.25">
      <c r="A6746" s="27" t="s">
        <v>2647</v>
      </c>
      <c r="B6746" s="28">
        <v>2</v>
      </c>
      <c r="C6746" s="28">
        <v>3</v>
      </c>
      <c r="D6746" s="28">
        <v>13</v>
      </c>
      <c r="E6746" s="148" t="s">
        <v>6891</v>
      </c>
      <c r="F6746" s="135"/>
    </row>
    <row r="6747" spans="1:6" s="7" customFormat="1" ht="18" customHeight="1" x14ac:dyDescent="0.25">
      <c r="A6747" s="27" t="s">
        <v>2647</v>
      </c>
      <c r="B6747" s="28">
        <v>2</v>
      </c>
      <c r="C6747" s="28">
        <v>3</v>
      </c>
      <c r="D6747" s="28">
        <v>14</v>
      </c>
      <c r="E6747" s="148" t="s">
        <v>6007</v>
      </c>
      <c r="F6747" s="135"/>
    </row>
    <row r="6748" spans="1:6" s="7" customFormat="1" ht="18" customHeight="1" x14ac:dyDescent="0.25">
      <c r="A6748" s="27" t="s">
        <v>2647</v>
      </c>
      <c r="B6748" s="28">
        <v>2</v>
      </c>
      <c r="C6748" s="28">
        <v>3</v>
      </c>
      <c r="D6748" s="28">
        <v>19</v>
      </c>
      <c r="E6748" s="148" t="s">
        <v>1810</v>
      </c>
      <c r="F6748" s="135"/>
    </row>
    <row r="6749" spans="1:6" s="7" customFormat="1" ht="18" customHeight="1" x14ac:dyDescent="0.25">
      <c r="A6749" s="24" t="s">
        <v>2647</v>
      </c>
      <c r="B6749" s="25">
        <v>2</v>
      </c>
      <c r="C6749" s="25">
        <v>3</v>
      </c>
      <c r="D6749" s="25" t="s">
        <v>7388</v>
      </c>
      <c r="E6749" s="147" t="s">
        <v>2147</v>
      </c>
      <c r="F6749" s="135"/>
    </row>
    <row r="6750" spans="1:6" s="7" customFormat="1" ht="18" customHeight="1" x14ac:dyDescent="0.25">
      <c r="A6750" s="27" t="s">
        <v>2647</v>
      </c>
      <c r="B6750" s="28">
        <v>2</v>
      </c>
      <c r="C6750" s="28">
        <v>3</v>
      </c>
      <c r="D6750" s="28">
        <v>21</v>
      </c>
      <c r="E6750" s="148" t="s">
        <v>9794</v>
      </c>
      <c r="F6750" s="135"/>
    </row>
    <row r="6751" spans="1:6" s="7" customFormat="1" ht="18" customHeight="1" x14ac:dyDescent="0.25">
      <c r="A6751" s="27" t="s">
        <v>2647</v>
      </c>
      <c r="B6751" s="28">
        <v>2</v>
      </c>
      <c r="C6751" s="28">
        <v>3</v>
      </c>
      <c r="D6751" s="28">
        <v>22</v>
      </c>
      <c r="E6751" s="148" t="s">
        <v>8572</v>
      </c>
      <c r="F6751" s="135"/>
    </row>
    <row r="6752" spans="1:6" s="7" customFormat="1" ht="18" customHeight="1" x14ac:dyDescent="0.25">
      <c r="A6752" s="16" t="s">
        <v>2647</v>
      </c>
      <c r="B6752" s="17">
        <v>2</v>
      </c>
      <c r="C6752" s="17">
        <v>3</v>
      </c>
      <c r="D6752" s="17">
        <v>23</v>
      </c>
      <c r="E6752" s="141" t="s">
        <v>6797</v>
      </c>
      <c r="F6752" s="135"/>
    </row>
    <row r="6753" spans="1:6" s="7" customFormat="1" ht="18" customHeight="1" x14ac:dyDescent="0.25">
      <c r="A6753" s="27" t="s">
        <v>2647</v>
      </c>
      <c r="B6753" s="28">
        <v>2</v>
      </c>
      <c r="C6753" s="28">
        <v>3</v>
      </c>
      <c r="D6753" s="28">
        <v>24</v>
      </c>
      <c r="E6753" s="148" t="s">
        <v>6798</v>
      </c>
      <c r="F6753" s="135"/>
    </row>
    <row r="6754" spans="1:6" s="7" customFormat="1" ht="18" customHeight="1" x14ac:dyDescent="0.25">
      <c r="A6754" s="27" t="s">
        <v>2647</v>
      </c>
      <c r="B6754" s="28">
        <v>2</v>
      </c>
      <c r="C6754" s="28">
        <v>3</v>
      </c>
      <c r="D6754" s="28">
        <v>29</v>
      </c>
      <c r="E6754" s="148" t="s">
        <v>6799</v>
      </c>
      <c r="F6754" s="135"/>
    </row>
    <row r="6755" spans="1:6" s="7" customFormat="1" ht="18" customHeight="1" x14ac:dyDescent="0.25">
      <c r="A6755" s="24" t="s">
        <v>2647</v>
      </c>
      <c r="B6755" s="25">
        <v>2</v>
      </c>
      <c r="C6755" s="25">
        <v>3</v>
      </c>
      <c r="D6755" s="25" t="s">
        <v>1220</v>
      </c>
      <c r="E6755" s="147" t="s">
        <v>1821</v>
      </c>
      <c r="F6755" s="135"/>
    </row>
    <row r="6756" spans="1:6" s="7" customFormat="1" ht="18" customHeight="1" x14ac:dyDescent="0.25">
      <c r="A6756" s="27" t="s">
        <v>2647</v>
      </c>
      <c r="B6756" s="28">
        <v>2</v>
      </c>
      <c r="C6756" s="28">
        <v>3</v>
      </c>
      <c r="D6756" s="28">
        <v>31</v>
      </c>
      <c r="E6756" s="148" t="s">
        <v>1821</v>
      </c>
      <c r="F6756" s="135"/>
    </row>
    <row r="6757" spans="1:6" s="7" customFormat="1" ht="18" customHeight="1" x14ac:dyDescent="0.25">
      <c r="A6757" s="27" t="s">
        <v>2647</v>
      </c>
      <c r="B6757" s="28">
        <v>2</v>
      </c>
      <c r="C6757" s="28">
        <v>3</v>
      </c>
      <c r="D6757" s="28">
        <v>32</v>
      </c>
      <c r="E6757" s="148" t="s">
        <v>1822</v>
      </c>
      <c r="F6757" s="135"/>
    </row>
    <row r="6758" spans="1:6" s="7" customFormat="1" ht="18" customHeight="1" x14ac:dyDescent="0.25">
      <c r="A6758" s="27" t="s">
        <v>2647</v>
      </c>
      <c r="B6758" s="28">
        <v>2</v>
      </c>
      <c r="C6758" s="28">
        <v>3</v>
      </c>
      <c r="D6758" s="28">
        <v>33</v>
      </c>
      <c r="E6758" s="148" t="s">
        <v>832</v>
      </c>
      <c r="F6758" s="135"/>
    </row>
    <row r="6759" spans="1:6" s="7" customFormat="1" ht="18" customHeight="1" x14ac:dyDescent="0.25">
      <c r="A6759" s="27" t="s">
        <v>2647</v>
      </c>
      <c r="B6759" s="28">
        <v>2</v>
      </c>
      <c r="C6759" s="28">
        <v>3</v>
      </c>
      <c r="D6759" s="28">
        <v>34</v>
      </c>
      <c r="E6759" s="148" t="s">
        <v>9647</v>
      </c>
      <c r="F6759" s="135"/>
    </row>
    <row r="6760" spans="1:6" s="7" customFormat="1" ht="18" customHeight="1" x14ac:dyDescent="0.25">
      <c r="A6760" s="27" t="s">
        <v>2647</v>
      </c>
      <c r="B6760" s="28">
        <v>2</v>
      </c>
      <c r="C6760" s="28">
        <v>3</v>
      </c>
      <c r="D6760" s="28">
        <v>39</v>
      </c>
      <c r="E6760" s="148" t="s">
        <v>9648</v>
      </c>
      <c r="F6760" s="135"/>
    </row>
    <row r="6761" spans="1:6" s="7" customFormat="1" ht="18" customHeight="1" x14ac:dyDescent="0.25">
      <c r="A6761" s="24" t="s">
        <v>2647</v>
      </c>
      <c r="B6761" s="25">
        <v>2</v>
      </c>
      <c r="C6761" s="25">
        <v>3</v>
      </c>
      <c r="D6761" s="25" t="s">
        <v>9835</v>
      </c>
      <c r="E6761" s="147" t="s">
        <v>9649</v>
      </c>
      <c r="F6761" s="135"/>
    </row>
    <row r="6762" spans="1:6" s="7" customFormat="1" ht="18" customHeight="1" x14ac:dyDescent="0.25">
      <c r="A6762" s="27" t="s">
        <v>2647</v>
      </c>
      <c r="B6762" s="28">
        <v>2</v>
      </c>
      <c r="C6762" s="28">
        <v>3</v>
      </c>
      <c r="D6762" s="28" t="s">
        <v>9837</v>
      </c>
      <c r="E6762" s="148" t="s">
        <v>9654</v>
      </c>
      <c r="F6762" s="135"/>
    </row>
    <row r="6763" spans="1:6" s="7" customFormat="1" ht="18" customHeight="1" x14ac:dyDescent="0.25">
      <c r="A6763" s="27" t="s">
        <v>2647</v>
      </c>
      <c r="B6763" s="28">
        <v>2</v>
      </c>
      <c r="C6763" s="28">
        <v>3</v>
      </c>
      <c r="D6763" s="28" t="s">
        <v>9164</v>
      </c>
      <c r="E6763" s="148" t="s">
        <v>1507</v>
      </c>
      <c r="F6763" s="135"/>
    </row>
    <row r="6764" spans="1:6" s="7" customFormat="1" ht="18" customHeight="1" x14ac:dyDescent="0.25">
      <c r="A6764" s="27" t="s">
        <v>2647</v>
      </c>
      <c r="B6764" s="28">
        <v>2</v>
      </c>
      <c r="C6764" s="28">
        <v>3</v>
      </c>
      <c r="D6764" s="28" t="s">
        <v>3056</v>
      </c>
      <c r="E6764" s="148" t="s">
        <v>6794</v>
      </c>
      <c r="F6764" s="135"/>
    </row>
    <row r="6765" spans="1:6" s="7" customFormat="1" ht="18" customHeight="1" x14ac:dyDescent="0.25">
      <c r="A6765" s="27" t="s">
        <v>2647</v>
      </c>
      <c r="B6765" s="28">
        <v>2</v>
      </c>
      <c r="C6765" s="28">
        <v>3</v>
      </c>
      <c r="D6765" s="28" t="s">
        <v>7349</v>
      </c>
      <c r="E6765" s="148" t="s">
        <v>6795</v>
      </c>
      <c r="F6765" s="135"/>
    </row>
    <row r="6766" spans="1:6" s="7" customFormat="1" ht="18" customHeight="1" x14ac:dyDescent="0.25">
      <c r="A6766" s="27" t="s">
        <v>2647</v>
      </c>
      <c r="B6766" s="28">
        <v>2</v>
      </c>
      <c r="C6766" s="28">
        <v>3</v>
      </c>
      <c r="D6766" s="28" t="s">
        <v>7954</v>
      </c>
      <c r="E6766" s="148" t="s">
        <v>5911</v>
      </c>
      <c r="F6766" s="135"/>
    </row>
    <row r="6767" spans="1:6" s="7" customFormat="1" ht="18" customHeight="1" x14ac:dyDescent="0.25">
      <c r="A6767" s="24" t="s">
        <v>2647</v>
      </c>
      <c r="B6767" s="25">
        <v>2</v>
      </c>
      <c r="C6767" s="25">
        <v>3</v>
      </c>
      <c r="D6767" s="25" t="s">
        <v>7956</v>
      </c>
      <c r="E6767" s="147" t="s">
        <v>1249</v>
      </c>
      <c r="F6767" s="135"/>
    </row>
    <row r="6768" spans="1:6" s="7" customFormat="1" ht="18" customHeight="1" x14ac:dyDescent="0.25">
      <c r="A6768" s="27" t="s">
        <v>2647</v>
      </c>
      <c r="B6768" s="28">
        <v>2</v>
      </c>
      <c r="C6768" s="28">
        <v>3</v>
      </c>
      <c r="D6768" s="28" t="s">
        <v>7068</v>
      </c>
      <c r="E6768" s="148" t="s">
        <v>1873</v>
      </c>
      <c r="F6768" s="135"/>
    </row>
    <row r="6769" spans="1:6" s="7" customFormat="1" ht="18" customHeight="1" x14ac:dyDescent="0.25">
      <c r="A6769" s="27" t="s">
        <v>2647</v>
      </c>
      <c r="B6769" s="28">
        <v>2</v>
      </c>
      <c r="C6769" s="28">
        <v>3</v>
      </c>
      <c r="D6769" s="28" t="s">
        <v>7070</v>
      </c>
      <c r="E6769" s="148" t="s">
        <v>1874</v>
      </c>
      <c r="F6769" s="135"/>
    </row>
    <row r="6770" spans="1:6" s="7" customFormat="1" ht="18" customHeight="1" x14ac:dyDescent="0.25">
      <c r="A6770" s="27" t="s">
        <v>2647</v>
      </c>
      <c r="B6770" s="28">
        <v>2</v>
      </c>
      <c r="C6770" s="28">
        <v>3</v>
      </c>
      <c r="D6770" s="28" t="s">
        <v>5612</v>
      </c>
      <c r="E6770" s="148" t="s">
        <v>1875</v>
      </c>
      <c r="F6770" s="135"/>
    </row>
    <row r="6771" spans="1:6" s="7" customFormat="1" ht="18" customHeight="1" x14ac:dyDescent="0.25">
      <c r="A6771" s="27" t="s">
        <v>2647</v>
      </c>
      <c r="B6771" s="28">
        <v>2</v>
      </c>
      <c r="C6771" s="28">
        <v>3</v>
      </c>
      <c r="D6771" s="28" t="s">
        <v>7551</v>
      </c>
      <c r="E6771" s="148" t="s">
        <v>952</v>
      </c>
      <c r="F6771" s="135"/>
    </row>
    <row r="6772" spans="1:6" s="7" customFormat="1" ht="18" customHeight="1" x14ac:dyDescent="0.25">
      <c r="A6772" s="27" t="s">
        <v>2647</v>
      </c>
      <c r="B6772" s="28">
        <v>2</v>
      </c>
      <c r="C6772" s="28">
        <v>3</v>
      </c>
      <c r="D6772" s="28" t="s">
        <v>7553</v>
      </c>
      <c r="E6772" s="148" t="s">
        <v>5180</v>
      </c>
      <c r="F6772" s="135"/>
    </row>
    <row r="6773" spans="1:6" s="7" customFormat="1" ht="18" customHeight="1" x14ac:dyDescent="0.25">
      <c r="A6773" s="24" t="s">
        <v>2647</v>
      </c>
      <c r="B6773" s="25">
        <v>2</v>
      </c>
      <c r="C6773" s="25">
        <v>3</v>
      </c>
      <c r="D6773" s="25" t="s">
        <v>7555</v>
      </c>
      <c r="E6773" s="147" t="s">
        <v>1250</v>
      </c>
      <c r="F6773" s="135"/>
    </row>
    <row r="6774" spans="1:6" s="7" customFormat="1" ht="18" customHeight="1" x14ac:dyDescent="0.25">
      <c r="A6774" s="27" t="s">
        <v>2647</v>
      </c>
      <c r="B6774" s="28">
        <v>2</v>
      </c>
      <c r="C6774" s="28">
        <v>3</v>
      </c>
      <c r="D6774" s="28" t="s">
        <v>7557</v>
      </c>
      <c r="E6774" s="148" t="s">
        <v>7822</v>
      </c>
      <c r="F6774" s="135"/>
    </row>
    <row r="6775" spans="1:6" s="7" customFormat="1" ht="18" customHeight="1" x14ac:dyDescent="0.25">
      <c r="A6775" s="27" t="s">
        <v>2647</v>
      </c>
      <c r="B6775" s="28">
        <v>2</v>
      </c>
      <c r="C6775" s="28">
        <v>3</v>
      </c>
      <c r="D6775" s="28" t="s">
        <v>7559</v>
      </c>
      <c r="E6775" s="148" t="s">
        <v>6946</v>
      </c>
      <c r="F6775" s="135"/>
    </row>
    <row r="6776" spans="1:6" s="7" customFormat="1" ht="18" customHeight="1" x14ac:dyDescent="0.25">
      <c r="A6776" s="27" t="s">
        <v>2647</v>
      </c>
      <c r="B6776" s="28">
        <v>2</v>
      </c>
      <c r="C6776" s="28">
        <v>3</v>
      </c>
      <c r="D6776" s="28" t="s">
        <v>7561</v>
      </c>
      <c r="E6776" s="148" t="s">
        <v>6947</v>
      </c>
      <c r="F6776" s="135"/>
    </row>
    <row r="6777" spans="1:6" s="7" customFormat="1" ht="18" customHeight="1" x14ac:dyDescent="0.25">
      <c r="A6777" s="27" t="s">
        <v>2647</v>
      </c>
      <c r="B6777" s="28">
        <v>2</v>
      </c>
      <c r="C6777" s="28">
        <v>3</v>
      </c>
      <c r="D6777" s="28" t="s">
        <v>7563</v>
      </c>
      <c r="E6777" s="148" t="s">
        <v>593</v>
      </c>
      <c r="F6777" s="135"/>
    </row>
    <row r="6778" spans="1:6" s="7" customFormat="1" ht="18" customHeight="1" x14ac:dyDescent="0.25">
      <c r="A6778" s="27" t="s">
        <v>2647</v>
      </c>
      <c r="B6778" s="28">
        <v>2</v>
      </c>
      <c r="C6778" s="28">
        <v>3</v>
      </c>
      <c r="D6778" s="28" t="s">
        <v>7565</v>
      </c>
      <c r="E6778" s="148" t="s">
        <v>6948</v>
      </c>
      <c r="F6778" s="135"/>
    </row>
    <row r="6779" spans="1:6" s="7" customFormat="1" ht="18" customHeight="1" x14ac:dyDescent="0.25">
      <c r="A6779" s="22" t="s">
        <v>2647</v>
      </c>
      <c r="B6779" s="23">
        <v>2</v>
      </c>
      <c r="C6779" s="23">
        <v>3</v>
      </c>
      <c r="D6779" s="23" t="s">
        <v>7567</v>
      </c>
      <c r="E6779" s="146" t="s">
        <v>6949</v>
      </c>
      <c r="F6779" s="135"/>
    </row>
    <row r="6780" spans="1:6" s="7" customFormat="1" ht="18" customHeight="1" x14ac:dyDescent="0.25">
      <c r="A6780" s="16" t="s">
        <v>2647</v>
      </c>
      <c r="B6780" s="17">
        <v>2</v>
      </c>
      <c r="C6780" s="17">
        <v>3</v>
      </c>
      <c r="D6780" s="17" t="s">
        <v>493</v>
      </c>
      <c r="E6780" s="141" t="s">
        <v>2575</v>
      </c>
      <c r="F6780" s="135"/>
    </row>
    <row r="6781" spans="1:6" s="7" customFormat="1" ht="18" customHeight="1" x14ac:dyDescent="0.25">
      <c r="A6781" s="16" t="s">
        <v>2647</v>
      </c>
      <c r="B6781" s="17">
        <v>2</v>
      </c>
      <c r="C6781" s="17">
        <v>3</v>
      </c>
      <c r="D6781" s="17" t="s">
        <v>729</v>
      </c>
      <c r="E6781" s="141" t="s">
        <v>2576</v>
      </c>
      <c r="F6781" s="135"/>
    </row>
    <row r="6782" spans="1:6" s="7" customFormat="1" ht="18" customHeight="1" x14ac:dyDescent="0.25">
      <c r="A6782" s="16" t="s">
        <v>2647</v>
      </c>
      <c r="B6782" s="17">
        <v>2</v>
      </c>
      <c r="C6782" s="17">
        <v>3</v>
      </c>
      <c r="D6782" s="17" t="s">
        <v>1698</v>
      </c>
      <c r="E6782" s="141" t="s">
        <v>5248</v>
      </c>
      <c r="F6782" s="135"/>
    </row>
    <row r="6783" spans="1:6" s="7" customFormat="1" ht="18" customHeight="1" x14ac:dyDescent="0.25">
      <c r="A6783" s="16" t="s">
        <v>2647</v>
      </c>
      <c r="B6783" s="17">
        <v>2</v>
      </c>
      <c r="C6783" s="17">
        <v>3</v>
      </c>
      <c r="D6783" s="17" t="s">
        <v>1700</v>
      </c>
      <c r="E6783" s="141" t="s">
        <v>5249</v>
      </c>
      <c r="F6783" s="135"/>
    </row>
    <row r="6784" spans="1:6" s="7" customFormat="1" ht="18" customHeight="1" x14ac:dyDescent="0.25">
      <c r="A6784" s="16" t="s">
        <v>2647</v>
      </c>
      <c r="B6784" s="17">
        <v>2</v>
      </c>
      <c r="C6784" s="17">
        <v>3</v>
      </c>
      <c r="D6784" s="17" t="s">
        <v>1702</v>
      </c>
      <c r="E6784" s="141" t="s">
        <v>5250</v>
      </c>
      <c r="F6784" s="135"/>
    </row>
    <row r="6785" spans="1:6" s="7" customFormat="1" ht="18" customHeight="1" x14ac:dyDescent="0.25">
      <c r="A6785" s="22" t="s">
        <v>2647</v>
      </c>
      <c r="B6785" s="23">
        <v>2</v>
      </c>
      <c r="C6785" s="23">
        <v>3</v>
      </c>
      <c r="D6785" s="23" t="s">
        <v>9294</v>
      </c>
      <c r="E6785" s="146" t="s">
        <v>4648</v>
      </c>
      <c r="F6785" s="135"/>
    </row>
    <row r="6786" spans="1:6" s="7" customFormat="1" ht="18" customHeight="1" x14ac:dyDescent="0.25">
      <c r="A6786" s="16" t="s">
        <v>2647</v>
      </c>
      <c r="B6786" s="17">
        <v>2</v>
      </c>
      <c r="C6786" s="17">
        <v>3</v>
      </c>
      <c r="D6786" s="17" t="s">
        <v>8879</v>
      </c>
      <c r="E6786" s="141" t="s">
        <v>6058</v>
      </c>
      <c r="F6786" s="135"/>
    </row>
    <row r="6787" spans="1:6" s="7" customFormat="1" ht="18" customHeight="1" x14ac:dyDescent="0.25">
      <c r="A6787" s="16" t="s">
        <v>2647</v>
      </c>
      <c r="B6787" s="17">
        <v>2</v>
      </c>
      <c r="C6787" s="17">
        <v>3</v>
      </c>
      <c r="D6787" s="17" t="s">
        <v>8896</v>
      </c>
      <c r="E6787" s="141" t="s">
        <v>1434</v>
      </c>
      <c r="F6787" s="135"/>
    </row>
    <row r="6788" spans="1:6" s="7" customFormat="1" ht="18" customHeight="1" x14ac:dyDescent="0.25">
      <c r="A6788" s="16" t="s">
        <v>2647</v>
      </c>
      <c r="B6788" s="17">
        <v>2</v>
      </c>
      <c r="C6788" s="17">
        <v>3</v>
      </c>
      <c r="D6788" s="17" t="s">
        <v>8898</v>
      </c>
      <c r="E6788" s="141" t="s">
        <v>1435</v>
      </c>
      <c r="F6788" s="135"/>
    </row>
    <row r="6789" spans="1:6" s="7" customFormat="1" ht="18" customHeight="1" x14ac:dyDescent="0.25">
      <c r="A6789" s="16" t="s">
        <v>2647</v>
      </c>
      <c r="B6789" s="17">
        <v>2</v>
      </c>
      <c r="C6789" s="17">
        <v>3</v>
      </c>
      <c r="D6789" s="17" t="s">
        <v>6549</v>
      </c>
      <c r="E6789" s="141" t="s">
        <v>6043</v>
      </c>
      <c r="F6789" s="135"/>
    </row>
    <row r="6790" spans="1:6" s="7" customFormat="1" ht="18" customHeight="1" x14ac:dyDescent="0.25">
      <c r="A6790" s="16" t="s">
        <v>2647</v>
      </c>
      <c r="B6790" s="17">
        <v>2</v>
      </c>
      <c r="C6790" s="17">
        <v>3</v>
      </c>
      <c r="D6790" s="17" t="s">
        <v>9742</v>
      </c>
      <c r="E6790" s="141" t="s">
        <v>965</v>
      </c>
      <c r="F6790" s="135"/>
    </row>
    <row r="6791" spans="1:6" s="7" customFormat="1" ht="18" customHeight="1" x14ac:dyDescent="0.25">
      <c r="A6791" s="22" t="s">
        <v>2647</v>
      </c>
      <c r="B6791" s="23">
        <v>2</v>
      </c>
      <c r="C6791" s="23">
        <v>3</v>
      </c>
      <c r="D6791" s="23" t="s">
        <v>5530</v>
      </c>
      <c r="E6791" s="146" t="s">
        <v>6378</v>
      </c>
      <c r="F6791" s="135"/>
    </row>
    <row r="6792" spans="1:6" s="7" customFormat="1" ht="18" customHeight="1" x14ac:dyDescent="0.25">
      <c r="A6792" s="16" t="s">
        <v>2647</v>
      </c>
      <c r="B6792" s="17">
        <v>2</v>
      </c>
      <c r="C6792" s="17">
        <v>3</v>
      </c>
      <c r="D6792" s="17" t="s">
        <v>9744</v>
      </c>
      <c r="E6792" s="141" t="s">
        <v>631</v>
      </c>
      <c r="F6792" s="135"/>
    </row>
    <row r="6793" spans="1:6" s="7" customFormat="1" ht="18" customHeight="1" x14ac:dyDescent="0.25">
      <c r="A6793" s="16" t="s">
        <v>2647</v>
      </c>
      <c r="B6793" s="17">
        <v>2</v>
      </c>
      <c r="C6793" s="17">
        <v>3</v>
      </c>
      <c r="D6793" s="17" t="s">
        <v>8855</v>
      </c>
      <c r="E6793" s="141" t="s">
        <v>5251</v>
      </c>
      <c r="F6793" s="135"/>
    </row>
    <row r="6794" spans="1:6" s="7" customFormat="1" ht="18" customHeight="1" x14ac:dyDescent="0.25">
      <c r="A6794" s="16" t="s">
        <v>2647</v>
      </c>
      <c r="B6794" s="17">
        <v>2</v>
      </c>
      <c r="C6794" s="17">
        <v>3</v>
      </c>
      <c r="D6794" s="17" t="s">
        <v>8857</v>
      </c>
      <c r="E6794" s="141" t="s">
        <v>1878</v>
      </c>
      <c r="F6794" s="135"/>
    </row>
    <row r="6795" spans="1:6" s="7" customFormat="1" ht="18" customHeight="1" x14ac:dyDescent="0.25">
      <c r="A6795" s="16" t="s">
        <v>2647</v>
      </c>
      <c r="B6795" s="17">
        <v>2</v>
      </c>
      <c r="C6795" s="17">
        <v>3</v>
      </c>
      <c r="D6795" s="17" t="s">
        <v>7959</v>
      </c>
      <c r="E6795" s="141" t="s">
        <v>1879</v>
      </c>
      <c r="F6795" s="135"/>
    </row>
    <row r="6796" spans="1:6" s="7" customFormat="1" ht="18" customHeight="1" x14ac:dyDescent="0.25">
      <c r="A6796" s="16" t="s">
        <v>2647</v>
      </c>
      <c r="B6796" s="17">
        <v>2</v>
      </c>
      <c r="C6796" s="17">
        <v>3</v>
      </c>
      <c r="D6796" s="17" t="s">
        <v>7961</v>
      </c>
      <c r="E6796" s="141" t="s">
        <v>961</v>
      </c>
      <c r="F6796" s="135"/>
    </row>
    <row r="6797" spans="1:6" s="7" customFormat="1" ht="18" customHeight="1" x14ac:dyDescent="0.25">
      <c r="A6797" s="14" t="s">
        <v>2647</v>
      </c>
      <c r="B6797" s="15">
        <v>2</v>
      </c>
      <c r="C6797" s="15">
        <v>4</v>
      </c>
      <c r="D6797" s="15" t="s">
        <v>9563</v>
      </c>
      <c r="E6797" s="120" t="s">
        <v>962</v>
      </c>
      <c r="F6797" s="135"/>
    </row>
    <row r="6798" spans="1:6" s="7" customFormat="1" ht="18" customHeight="1" x14ac:dyDescent="0.25">
      <c r="A6798" s="22" t="s">
        <v>2647</v>
      </c>
      <c r="B6798" s="23" t="s">
        <v>5218</v>
      </c>
      <c r="C6798" s="23" t="s">
        <v>8847</v>
      </c>
      <c r="D6798" s="23" t="s">
        <v>3002</v>
      </c>
      <c r="E6798" s="146" t="s">
        <v>963</v>
      </c>
      <c r="F6798" s="135"/>
    </row>
    <row r="6799" spans="1:6" s="7" customFormat="1" ht="18" customHeight="1" x14ac:dyDescent="0.25">
      <c r="A6799" s="16" t="s">
        <v>2647</v>
      </c>
      <c r="B6799" s="17">
        <v>2</v>
      </c>
      <c r="C6799" s="17">
        <v>4</v>
      </c>
      <c r="D6799" s="17" t="s">
        <v>597</v>
      </c>
      <c r="E6799" s="141" t="s">
        <v>768</v>
      </c>
      <c r="F6799" s="135"/>
    </row>
    <row r="6800" spans="1:6" s="7" customFormat="1" ht="18" customHeight="1" x14ac:dyDescent="0.25">
      <c r="A6800" s="16" t="s">
        <v>2647</v>
      </c>
      <c r="B6800" s="17">
        <v>2</v>
      </c>
      <c r="C6800" s="17">
        <v>4</v>
      </c>
      <c r="D6800" s="17" t="s">
        <v>2997</v>
      </c>
      <c r="E6800" s="141" t="s">
        <v>1691</v>
      </c>
      <c r="F6800" s="135"/>
    </row>
    <row r="6801" spans="1:6" s="7" customFormat="1" ht="18" customHeight="1" x14ac:dyDescent="0.25">
      <c r="A6801" s="16" t="s">
        <v>2647</v>
      </c>
      <c r="B6801" s="17">
        <v>2</v>
      </c>
      <c r="C6801" s="17">
        <v>4</v>
      </c>
      <c r="D6801" s="17" t="s">
        <v>3905</v>
      </c>
      <c r="E6801" s="141" t="s">
        <v>2577</v>
      </c>
      <c r="F6801" s="135"/>
    </row>
    <row r="6802" spans="1:6" s="7" customFormat="1" ht="18" customHeight="1" x14ac:dyDescent="0.25">
      <c r="A6802" s="16" t="s">
        <v>2647</v>
      </c>
      <c r="B6802" s="17">
        <v>2</v>
      </c>
      <c r="C6802" s="17">
        <v>4</v>
      </c>
      <c r="D6802" s="17" t="s">
        <v>2117</v>
      </c>
      <c r="E6802" s="141" t="s">
        <v>6097</v>
      </c>
      <c r="F6802" s="135"/>
    </row>
    <row r="6803" spans="1:6" s="7" customFormat="1" ht="18" customHeight="1" x14ac:dyDescent="0.25">
      <c r="A6803" s="16" t="s">
        <v>2647</v>
      </c>
      <c r="B6803" s="17">
        <v>2</v>
      </c>
      <c r="C6803" s="17">
        <v>4</v>
      </c>
      <c r="D6803" s="17" t="s">
        <v>2119</v>
      </c>
      <c r="E6803" s="141" t="s">
        <v>6098</v>
      </c>
      <c r="F6803" s="135"/>
    </row>
    <row r="6804" spans="1:6" s="7" customFormat="1" ht="18" customHeight="1" x14ac:dyDescent="0.25">
      <c r="A6804" s="22" t="s">
        <v>2647</v>
      </c>
      <c r="B6804" s="23" t="s">
        <v>5218</v>
      </c>
      <c r="C6804" s="23" t="s">
        <v>8847</v>
      </c>
      <c r="D6804" s="23" t="s">
        <v>7388</v>
      </c>
      <c r="E6804" s="146" t="s">
        <v>3470</v>
      </c>
      <c r="F6804" s="135"/>
    </row>
    <row r="6805" spans="1:6" s="7" customFormat="1" ht="18" customHeight="1" x14ac:dyDescent="0.25">
      <c r="A6805" s="16" t="s">
        <v>2647</v>
      </c>
      <c r="B6805" s="17">
        <v>2</v>
      </c>
      <c r="C6805" s="17">
        <v>4</v>
      </c>
      <c r="D6805" s="17" t="s">
        <v>6519</v>
      </c>
      <c r="E6805" s="141" t="s">
        <v>3471</v>
      </c>
      <c r="F6805" s="135"/>
    </row>
    <row r="6806" spans="1:6" s="7" customFormat="1" ht="18" customHeight="1" x14ac:dyDescent="0.25">
      <c r="A6806" s="16" t="s">
        <v>2647</v>
      </c>
      <c r="B6806" s="17">
        <v>2</v>
      </c>
      <c r="C6806" s="17">
        <v>4</v>
      </c>
      <c r="D6806" s="17" t="s">
        <v>6521</v>
      </c>
      <c r="E6806" s="141" t="s">
        <v>4372</v>
      </c>
      <c r="F6806" s="135"/>
    </row>
    <row r="6807" spans="1:6" s="7" customFormat="1" ht="18" customHeight="1" x14ac:dyDescent="0.25">
      <c r="A6807" s="16" t="s">
        <v>2647</v>
      </c>
      <c r="B6807" s="17">
        <v>2</v>
      </c>
      <c r="C6807" s="17">
        <v>4</v>
      </c>
      <c r="D6807" s="17" t="s">
        <v>5653</v>
      </c>
      <c r="E6807" s="141" t="s">
        <v>4373</v>
      </c>
      <c r="F6807" s="135"/>
    </row>
    <row r="6808" spans="1:6" s="7" customFormat="1" ht="18" customHeight="1" x14ac:dyDescent="0.25">
      <c r="A6808" s="16" t="s">
        <v>2647</v>
      </c>
      <c r="B6808" s="17">
        <v>2</v>
      </c>
      <c r="C6808" s="17">
        <v>4</v>
      </c>
      <c r="D6808" s="17" t="s">
        <v>4783</v>
      </c>
      <c r="E6808" s="141" t="s">
        <v>4374</v>
      </c>
      <c r="F6808" s="135"/>
    </row>
    <row r="6809" spans="1:6" s="7" customFormat="1" ht="18" customHeight="1" x14ac:dyDescent="0.25">
      <c r="A6809" s="16" t="s">
        <v>2647</v>
      </c>
      <c r="B6809" s="17">
        <v>2</v>
      </c>
      <c r="C6809" s="17">
        <v>4</v>
      </c>
      <c r="D6809" s="17" t="s">
        <v>1218</v>
      </c>
      <c r="E6809" s="141" t="s">
        <v>4365</v>
      </c>
      <c r="F6809" s="135"/>
    </row>
    <row r="6810" spans="1:6" s="7" customFormat="1" ht="18" customHeight="1" x14ac:dyDescent="0.25">
      <c r="A6810" s="22" t="s">
        <v>2647</v>
      </c>
      <c r="B6810" s="23" t="s">
        <v>5218</v>
      </c>
      <c r="C6810" s="23" t="s">
        <v>8847</v>
      </c>
      <c r="D6810" s="23" t="s">
        <v>1220</v>
      </c>
      <c r="E6810" s="146" t="s">
        <v>691</v>
      </c>
      <c r="F6810" s="135"/>
    </row>
    <row r="6811" spans="1:6" s="7" customFormat="1" ht="18" customHeight="1" x14ac:dyDescent="0.25">
      <c r="A6811" s="16" t="s">
        <v>2647</v>
      </c>
      <c r="B6811" s="17">
        <v>2</v>
      </c>
      <c r="C6811" s="17">
        <v>4</v>
      </c>
      <c r="D6811" s="17" t="s">
        <v>3907</v>
      </c>
      <c r="E6811" s="141" t="s">
        <v>692</v>
      </c>
      <c r="F6811" s="135"/>
    </row>
    <row r="6812" spans="1:6" s="7" customFormat="1" ht="18" customHeight="1" x14ac:dyDescent="0.25">
      <c r="A6812" s="16" t="s">
        <v>2647</v>
      </c>
      <c r="B6812" s="17">
        <v>2</v>
      </c>
      <c r="C6812" s="17">
        <v>4</v>
      </c>
      <c r="D6812" s="17" t="s">
        <v>3909</v>
      </c>
      <c r="E6812" s="141" t="s">
        <v>698</v>
      </c>
      <c r="F6812" s="135"/>
    </row>
    <row r="6813" spans="1:6" s="7" customFormat="1" ht="18" customHeight="1" x14ac:dyDescent="0.25">
      <c r="A6813" s="16" t="s">
        <v>2647</v>
      </c>
      <c r="B6813" s="17">
        <v>2</v>
      </c>
      <c r="C6813" s="17">
        <v>4</v>
      </c>
      <c r="D6813" s="17" t="s">
        <v>3911</v>
      </c>
      <c r="E6813" s="141" t="s">
        <v>5149</v>
      </c>
      <c r="F6813" s="135"/>
    </row>
    <row r="6814" spans="1:6" s="7" customFormat="1" ht="18" customHeight="1" x14ac:dyDescent="0.25">
      <c r="A6814" s="16" t="s">
        <v>2647</v>
      </c>
      <c r="B6814" s="17">
        <v>2</v>
      </c>
      <c r="C6814" s="17">
        <v>4</v>
      </c>
      <c r="D6814" s="17" t="s">
        <v>3913</v>
      </c>
      <c r="E6814" s="141" t="s">
        <v>2927</v>
      </c>
      <c r="F6814" s="135"/>
    </row>
    <row r="6815" spans="1:6" s="7" customFormat="1" ht="18" customHeight="1" x14ac:dyDescent="0.25">
      <c r="A6815" s="16" t="s">
        <v>2647</v>
      </c>
      <c r="B6815" s="17">
        <v>2</v>
      </c>
      <c r="C6815" s="17">
        <v>4</v>
      </c>
      <c r="D6815" s="17" t="s">
        <v>9833</v>
      </c>
      <c r="E6815" s="141" t="s">
        <v>2928</v>
      </c>
      <c r="F6815" s="135"/>
    </row>
    <row r="6816" spans="1:6" s="7" customFormat="1" ht="18" customHeight="1" x14ac:dyDescent="0.25">
      <c r="A6816" s="14" t="s">
        <v>2647</v>
      </c>
      <c r="B6816" s="15">
        <v>2</v>
      </c>
      <c r="C6816" s="15">
        <v>5</v>
      </c>
      <c r="D6816" s="15" t="s">
        <v>9563</v>
      </c>
      <c r="E6816" s="120" t="s">
        <v>2929</v>
      </c>
      <c r="F6816" s="135"/>
    </row>
    <row r="6817" spans="1:6" s="7" customFormat="1" ht="18" customHeight="1" x14ac:dyDescent="0.25">
      <c r="A6817" s="22" t="s">
        <v>2647</v>
      </c>
      <c r="B6817" s="23" t="s">
        <v>5218</v>
      </c>
      <c r="C6817" s="23" t="s">
        <v>1331</v>
      </c>
      <c r="D6817" s="23" t="s">
        <v>3002</v>
      </c>
      <c r="E6817" s="146" t="s">
        <v>2930</v>
      </c>
      <c r="F6817" s="135"/>
    </row>
    <row r="6818" spans="1:6" s="7" customFormat="1" ht="18" customHeight="1" x14ac:dyDescent="0.25">
      <c r="A6818" s="16" t="s">
        <v>2647</v>
      </c>
      <c r="B6818" s="17">
        <v>2</v>
      </c>
      <c r="C6818" s="17">
        <v>5</v>
      </c>
      <c r="D6818" s="17" t="s">
        <v>597</v>
      </c>
      <c r="E6818" s="141" t="s">
        <v>2931</v>
      </c>
      <c r="F6818" s="135"/>
    </row>
    <row r="6819" spans="1:6" s="7" customFormat="1" ht="18" customHeight="1" x14ac:dyDescent="0.25">
      <c r="A6819" s="16" t="s">
        <v>2647</v>
      </c>
      <c r="B6819" s="17">
        <v>2</v>
      </c>
      <c r="C6819" s="17">
        <v>5</v>
      </c>
      <c r="D6819" s="17" t="s">
        <v>2997</v>
      </c>
      <c r="E6819" s="141" t="s">
        <v>1124</v>
      </c>
      <c r="F6819" s="135"/>
    </row>
    <row r="6820" spans="1:6" s="7" customFormat="1" ht="18" customHeight="1" x14ac:dyDescent="0.25">
      <c r="A6820" s="16" t="s">
        <v>2647</v>
      </c>
      <c r="B6820" s="17">
        <v>2</v>
      </c>
      <c r="C6820" s="17">
        <v>5</v>
      </c>
      <c r="D6820" s="17" t="s">
        <v>3905</v>
      </c>
      <c r="E6820" s="141" t="s">
        <v>7151</v>
      </c>
      <c r="F6820" s="135"/>
    </row>
    <row r="6821" spans="1:6" s="7" customFormat="1" ht="18" customHeight="1" x14ac:dyDescent="0.25">
      <c r="A6821" s="16" t="s">
        <v>2647</v>
      </c>
      <c r="B6821" s="17">
        <v>2</v>
      </c>
      <c r="C6821" s="17">
        <v>5</v>
      </c>
      <c r="D6821" s="17" t="s">
        <v>2117</v>
      </c>
      <c r="E6821" s="141" t="s">
        <v>7152</v>
      </c>
      <c r="F6821" s="135"/>
    </row>
    <row r="6822" spans="1:6" s="7" customFormat="1" ht="18" customHeight="1" x14ac:dyDescent="0.25">
      <c r="A6822" s="16" t="s">
        <v>2647</v>
      </c>
      <c r="B6822" s="17">
        <v>2</v>
      </c>
      <c r="C6822" s="17">
        <v>5</v>
      </c>
      <c r="D6822" s="17" t="s">
        <v>2119</v>
      </c>
      <c r="E6822" s="141" t="s">
        <v>7153</v>
      </c>
      <c r="F6822" s="135"/>
    </row>
    <row r="6823" spans="1:6" s="7" customFormat="1" ht="18" customHeight="1" x14ac:dyDescent="0.25">
      <c r="A6823" s="22" t="s">
        <v>2647</v>
      </c>
      <c r="B6823" s="23" t="s">
        <v>5218</v>
      </c>
      <c r="C6823" s="23" t="s">
        <v>1331</v>
      </c>
      <c r="D6823" s="23" t="s">
        <v>7388</v>
      </c>
      <c r="E6823" s="146" t="s">
        <v>7154</v>
      </c>
      <c r="F6823" s="135"/>
    </row>
    <row r="6824" spans="1:6" s="7" customFormat="1" ht="18" customHeight="1" x14ac:dyDescent="0.25">
      <c r="A6824" s="16" t="s">
        <v>2647</v>
      </c>
      <c r="B6824" s="17">
        <v>2</v>
      </c>
      <c r="C6824" s="17">
        <v>5</v>
      </c>
      <c r="D6824" s="17" t="s">
        <v>6519</v>
      </c>
      <c r="E6824" s="141" t="s">
        <v>6282</v>
      </c>
      <c r="F6824" s="135"/>
    </row>
    <row r="6825" spans="1:6" s="7" customFormat="1" ht="18" customHeight="1" x14ac:dyDescent="0.25">
      <c r="A6825" s="16" t="s">
        <v>2647</v>
      </c>
      <c r="B6825" s="17">
        <v>2</v>
      </c>
      <c r="C6825" s="17">
        <v>5</v>
      </c>
      <c r="D6825" s="17" t="s">
        <v>6521</v>
      </c>
      <c r="E6825" s="141" t="s">
        <v>6280</v>
      </c>
      <c r="F6825" s="135"/>
    </row>
    <row r="6826" spans="1:6" s="7" customFormat="1" ht="18" customHeight="1" x14ac:dyDescent="0.25">
      <c r="A6826" s="16" t="s">
        <v>2647</v>
      </c>
      <c r="B6826" s="17">
        <v>2</v>
      </c>
      <c r="C6826" s="17">
        <v>5</v>
      </c>
      <c r="D6826" s="17" t="s">
        <v>5653</v>
      </c>
      <c r="E6826" s="141" t="s">
        <v>6281</v>
      </c>
      <c r="F6826" s="135"/>
    </row>
    <row r="6827" spans="1:6" s="7" customFormat="1" ht="18" customHeight="1" x14ac:dyDescent="0.25">
      <c r="A6827" s="16" t="s">
        <v>2647</v>
      </c>
      <c r="B6827" s="17">
        <v>2</v>
      </c>
      <c r="C6827" s="17">
        <v>5</v>
      </c>
      <c r="D6827" s="17" t="s">
        <v>4783</v>
      </c>
      <c r="E6827" s="141" t="s">
        <v>3877</v>
      </c>
      <c r="F6827" s="135"/>
    </row>
    <row r="6828" spans="1:6" s="7" customFormat="1" ht="18" customHeight="1" x14ac:dyDescent="0.25">
      <c r="A6828" s="16" t="s">
        <v>2647</v>
      </c>
      <c r="B6828" s="17">
        <v>2</v>
      </c>
      <c r="C6828" s="17">
        <v>5</v>
      </c>
      <c r="D6828" s="17" t="s">
        <v>1218</v>
      </c>
      <c r="E6828" s="141" t="s">
        <v>3878</v>
      </c>
      <c r="F6828" s="135"/>
    </row>
    <row r="6829" spans="1:6" s="7" customFormat="1" ht="18" customHeight="1" x14ac:dyDescent="0.25">
      <c r="A6829" s="14" t="s">
        <v>2647</v>
      </c>
      <c r="B6829" s="15">
        <v>2</v>
      </c>
      <c r="C6829" s="15">
        <v>6</v>
      </c>
      <c r="D6829" s="15" t="s">
        <v>9563</v>
      </c>
      <c r="E6829" s="120" t="s">
        <v>3879</v>
      </c>
      <c r="F6829" s="135"/>
    </row>
    <row r="6830" spans="1:6" s="7" customFormat="1" ht="18" customHeight="1" x14ac:dyDescent="0.25">
      <c r="A6830" s="22" t="s">
        <v>2647</v>
      </c>
      <c r="B6830" s="23" t="s">
        <v>5218</v>
      </c>
      <c r="C6830" s="23" t="s">
        <v>6254</v>
      </c>
      <c r="D6830" s="23" t="s">
        <v>3002</v>
      </c>
      <c r="E6830" s="146" t="s">
        <v>8380</v>
      </c>
      <c r="F6830" s="135"/>
    </row>
    <row r="6831" spans="1:6" s="7" customFormat="1" ht="18" customHeight="1" x14ac:dyDescent="0.25">
      <c r="A6831" s="16" t="s">
        <v>2647</v>
      </c>
      <c r="B6831" s="17">
        <v>2</v>
      </c>
      <c r="C6831" s="17">
        <v>6</v>
      </c>
      <c r="D6831" s="17" t="s">
        <v>597</v>
      </c>
      <c r="E6831" s="141" t="s">
        <v>7488</v>
      </c>
      <c r="F6831" s="135"/>
    </row>
    <row r="6832" spans="1:6" s="7" customFormat="1" ht="18" customHeight="1" x14ac:dyDescent="0.25">
      <c r="A6832" s="16" t="s">
        <v>2647</v>
      </c>
      <c r="B6832" s="17">
        <v>2</v>
      </c>
      <c r="C6832" s="17">
        <v>6</v>
      </c>
      <c r="D6832" s="17" t="s">
        <v>2997</v>
      </c>
      <c r="E6832" s="141" t="s">
        <v>1811</v>
      </c>
      <c r="F6832" s="135"/>
    </row>
    <row r="6833" spans="1:6" s="7" customFormat="1" ht="18" customHeight="1" x14ac:dyDescent="0.25">
      <c r="A6833" s="16" t="s">
        <v>2647</v>
      </c>
      <c r="B6833" s="17">
        <v>2</v>
      </c>
      <c r="C6833" s="17">
        <v>6</v>
      </c>
      <c r="D6833" s="17" t="s">
        <v>3905</v>
      </c>
      <c r="E6833" s="141" t="s">
        <v>2701</v>
      </c>
      <c r="F6833" s="135"/>
    </row>
    <row r="6834" spans="1:6" s="7" customFormat="1" ht="18" customHeight="1" x14ac:dyDescent="0.25">
      <c r="A6834" s="16" t="s">
        <v>2647</v>
      </c>
      <c r="B6834" s="17">
        <v>2</v>
      </c>
      <c r="C6834" s="17">
        <v>6</v>
      </c>
      <c r="D6834" s="17" t="s">
        <v>2117</v>
      </c>
      <c r="E6834" s="141" t="s">
        <v>2702</v>
      </c>
      <c r="F6834" s="135"/>
    </row>
    <row r="6835" spans="1:6" s="7" customFormat="1" ht="18" customHeight="1" x14ac:dyDescent="0.25">
      <c r="A6835" s="16" t="s">
        <v>2647</v>
      </c>
      <c r="B6835" s="17">
        <v>2</v>
      </c>
      <c r="C6835" s="17">
        <v>6</v>
      </c>
      <c r="D6835" s="17" t="s">
        <v>2119</v>
      </c>
      <c r="E6835" s="141" t="s">
        <v>2703</v>
      </c>
      <c r="F6835" s="135"/>
    </row>
    <row r="6836" spans="1:6" s="7" customFormat="1" ht="18" customHeight="1" x14ac:dyDescent="0.25">
      <c r="A6836" s="22" t="s">
        <v>2647</v>
      </c>
      <c r="B6836" s="23" t="s">
        <v>5218</v>
      </c>
      <c r="C6836" s="23" t="s">
        <v>6254</v>
      </c>
      <c r="D6836" s="23" t="s">
        <v>7388</v>
      </c>
      <c r="E6836" s="146" t="s">
        <v>2858</v>
      </c>
      <c r="F6836" s="135"/>
    </row>
    <row r="6837" spans="1:6" s="7" customFormat="1" ht="18" customHeight="1" x14ac:dyDescent="0.25">
      <c r="A6837" s="16" t="s">
        <v>2647</v>
      </c>
      <c r="B6837" s="17">
        <v>2</v>
      </c>
      <c r="C6837" s="17">
        <v>6</v>
      </c>
      <c r="D6837" s="17" t="s">
        <v>6519</v>
      </c>
      <c r="E6837" s="141" t="s">
        <v>4643</v>
      </c>
      <c r="F6837" s="135"/>
    </row>
    <row r="6838" spans="1:6" s="7" customFormat="1" ht="18" customHeight="1" x14ac:dyDescent="0.25">
      <c r="A6838" s="16" t="s">
        <v>2647</v>
      </c>
      <c r="B6838" s="17">
        <v>2</v>
      </c>
      <c r="C6838" s="17">
        <v>6</v>
      </c>
      <c r="D6838" s="17" t="s">
        <v>6521</v>
      </c>
      <c r="E6838" s="141" t="s">
        <v>4644</v>
      </c>
      <c r="F6838" s="135"/>
    </row>
    <row r="6839" spans="1:6" s="7" customFormat="1" ht="18" customHeight="1" x14ac:dyDescent="0.25">
      <c r="A6839" s="16" t="s">
        <v>2647</v>
      </c>
      <c r="B6839" s="17">
        <v>2</v>
      </c>
      <c r="C6839" s="17">
        <v>6</v>
      </c>
      <c r="D6839" s="17" t="s">
        <v>5653</v>
      </c>
      <c r="E6839" s="141" t="s">
        <v>6203</v>
      </c>
      <c r="F6839" s="135"/>
    </row>
    <row r="6840" spans="1:6" s="7" customFormat="1" ht="18" customHeight="1" x14ac:dyDescent="0.25">
      <c r="A6840" s="16" t="s">
        <v>2647</v>
      </c>
      <c r="B6840" s="17">
        <v>2</v>
      </c>
      <c r="C6840" s="17">
        <v>6</v>
      </c>
      <c r="D6840" s="17" t="s">
        <v>4783</v>
      </c>
      <c r="E6840" s="141" t="s">
        <v>7092</v>
      </c>
      <c r="F6840" s="135"/>
    </row>
    <row r="6841" spans="1:6" s="7" customFormat="1" ht="18" customHeight="1" x14ac:dyDescent="0.25">
      <c r="A6841" s="16" t="s">
        <v>2647</v>
      </c>
      <c r="B6841" s="17">
        <v>2</v>
      </c>
      <c r="C6841" s="17">
        <v>6</v>
      </c>
      <c r="D6841" s="17" t="s">
        <v>1218</v>
      </c>
      <c r="E6841" s="141" t="s">
        <v>7093</v>
      </c>
      <c r="F6841" s="135"/>
    </row>
    <row r="6842" spans="1:6" s="7" customFormat="1" ht="18" customHeight="1" x14ac:dyDescent="0.25">
      <c r="A6842" s="14" t="s">
        <v>2647</v>
      </c>
      <c r="B6842" s="15">
        <v>2</v>
      </c>
      <c r="C6842" s="15">
        <v>7</v>
      </c>
      <c r="D6842" s="15" t="s">
        <v>9563</v>
      </c>
      <c r="E6842" s="120" t="s">
        <v>7098</v>
      </c>
      <c r="F6842" s="135"/>
    </row>
    <row r="6843" spans="1:6" s="7" customFormat="1" ht="18" customHeight="1" x14ac:dyDescent="0.25">
      <c r="A6843" s="22" t="s">
        <v>2647</v>
      </c>
      <c r="B6843" s="23">
        <v>2</v>
      </c>
      <c r="C6843" s="23">
        <v>7</v>
      </c>
      <c r="D6843" s="23" t="s">
        <v>3002</v>
      </c>
      <c r="E6843" s="146" t="s">
        <v>7099</v>
      </c>
      <c r="F6843" s="135"/>
    </row>
    <row r="6844" spans="1:6" s="7" customFormat="1" ht="18" customHeight="1" x14ac:dyDescent="0.25">
      <c r="A6844" s="16" t="s">
        <v>2647</v>
      </c>
      <c r="B6844" s="17">
        <v>2</v>
      </c>
      <c r="C6844" s="17">
        <v>7</v>
      </c>
      <c r="D6844" s="17" t="s">
        <v>597</v>
      </c>
      <c r="E6844" s="155" t="s">
        <v>6223</v>
      </c>
      <c r="F6844" s="135"/>
    </row>
    <row r="6845" spans="1:6" s="7" customFormat="1" ht="18" customHeight="1" x14ac:dyDescent="0.25">
      <c r="A6845" s="16" t="s">
        <v>2647</v>
      </c>
      <c r="B6845" s="17">
        <v>2</v>
      </c>
      <c r="C6845" s="17">
        <v>7</v>
      </c>
      <c r="D6845" s="17" t="s">
        <v>2997</v>
      </c>
      <c r="E6845" s="155" t="s">
        <v>6224</v>
      </c>
      <c r="F6845" s="135"/>
    </row>
    <row r="6846" spans="1:6" s="7" customFormat="1" ht="18" customHeight="1" x14ac:dyDescent="0.25">
      <c r="A6846" s="16" t="s">
        <v>2647</v>
      </c>
      <c r="B6846" s="17">
        <v>2</v>
      </c>
      <c r="C6846" s="17">
        <v>7</v>
      </c>
      <c r="D6846" s="17" t="s">
        <v>3905</v>
      </c>
      <c r="E6846" s="155" t="s">
        <v>3822</v>
      </c>
      <c r="F6846" s="135"/>
    </row>
    <row r="6847" spans="1:6" s="7" customFormat="1" ht="18" customHeight="1" x14ac:dyDescent="0.25">
      <c r="A6847" s="16" t="s">
        <v>2647</v>
      </c>
      <c r="B6847" s="17">
        <v>2</v>
      </c>
      <c r="C6847" s="17">
        <v>7</v>
      </c>
      <c r="D6847" s="17" t="s">
        <v>2117</v>
      </c>
      <c r="E6847" s="155" t="s">
        <v>3823</v>
      </c>
      <c r="F6847" s="135"/>
    </row>
    <row r="6848" spans="1:6" s="7" customFormat="1" ht="18" customHeight="1" x14ac:dyDescent="0.25">
      <c r="A6848" s="16" t="s">
        <v>2647</v>
      </c>
      <c r="B6848" s="17">
        <v>2</v>
      </c>
      <c r="C6848" s="17">
        <v>7</v>
      </c>
      <c r="D6848" s="17" t="s">
        <v>2119</v>
      </c>
      <c r="E6848" s="155" t="s">
        <v>3824</v>
      </c>
      <c r="F6848" s="135"/>
    </row>
    <row r="6849" spans="1:6" s="7" customFormat="1" ht="18" customHeight="1" x14ac:dyDescent="0.25">
      <c r="A6849" s="22" t="s">
        <v>2647</v>
      </c>
      <c r="B6849" s="23" t="s">
        <v>5218</v>
      </c>
      <c r="C6849" s="23" t="s">
        <v>7134</v>
      </c>
      <c r="D6849" s="23" t="s">
        <v>7388</v>
      </c>
      <c r="E6849" s="146" t="s">
        <v>1092</v>
      </c>
      <c r="F6849" s="135"/>
    </row>
    <row r="6850" spans="1:6" s="7" customFormat="1" ht="18" customHeight="1" x14ac:dyDescent="0.25">
      <c r="A6850" s="16" t="s">
        <v>2647</v>
      </c>
      <c r="B6850" s="17" t="s">
        <v>5218</v>
      </c>
      <c r="C6850" s="17" t="s">
        <v>7134</v>
      </c>
      <c r="D6850" s="17" t="s">
        <v>6519</v>
      </c>
      <c r="E6850" s="155" t="s">
        <v>3825</v>
      </c>
      <c r="F6850" s="135"/>
    </row>
    <row r="6851" spans="1:6" s="7" customFormat="1" ht="18" customHeight="1" x14ac:dyDescent="0.25">
      <c r="A6851" s="16" t="s">
        <v>2647</v>
      </c>
      <c r="B6851" s="17" t="s">
        <v>5218</v>
      </c>
      <c r="C6851" s="17" t="s">
        <v>7134</v>
      </c>
      <c r="D6851" s="17" t="s">
        <v>6521</v>
      </c>
      <c r="E6851" s="155" t="s">
        <v>3826</v>
      </c>
      <c r="F6851" s="135"/>
    </row>
    <row r="6852" spans="1:6" s="7" customFormat="1" ht="18" customHeight="1" x14ac:dyDescent="0.25">
      <c r="A6852" s="16" t="s">
        <v>2647</v>
      </c>
      <c r="B6852" s="17" t="s">
        <v>5218</v>
      </c>
      <c r="C6852" s="17" t="s">
        <v>7134</v>
      </c>
      <c r="D6852" s="17" t="s">
        <v>5653</v>
      </c>
      <c r="E6852" s="155" t="s">
        <v>971</v>
      </c>
      <c r="F6852" s="135"/>
    </row>
    <row r="6853" spans="1:6" s="7" customFormat="1" ht="18" customHeight="1" x14ac:dyDescent="0.25">
      <c r="A6853" s="16" t="s">
        <v>2647</v>
      </c>
      <c r="B6853" s="17" t="s">
        <v>5218</v>
      </c>
      <c r="C6853" s="17" t="s">
        <v>7134</v>
      </c>
      <c r="D6853" s="17" t="s">
        <v>4783</v>
      </c>
      <c r="E6853" s="155" t="s">
        <v>3834</v>
      </c>
      <c r="F6853" s="135"/>
    </row>
    <row r="6854" spans="1:6" s="7" customFormat="1" ht="18" customHeight="1" x14ac:dyDescent="0.25">
      <c r="A6854" s="16" t="s">
        <v>2647</v>
      </c>
      <c r="B6854" s="17" t="s">
        <v>5218</v>
      </c>
      <c r="C6854" s="17" t="s">
        <v>7134</v>
      </c>
      <c r="D6854" s="17" t="s">
        <v>1218</v>
      </c>
      <c r="E6854" s="155" t="s">
        <v>3835</v>
      </c>
      <c r="F6854" s="135"/>
    </row>
    <row r="6855" spans="1:6" s="7" customFormat="1" ht="18" customHeight="1" x14ac:dyDescent="0.25">
      <c r="A6855" s="22" t="s">
        <v>2647</v>
      </c>
      <c r="B6855" s="23" t="s">
        <v>5218</v>
      </c>
      <c r="C6855" s="23" t="s">
        <v>7134</v>
      </c>
      <c r="D6855" s="23" t="s">
        <v>1220</v>
      </c>
      <c r="E6855" s="146" t="s">
        <v>1093</v>
      </c>
      <c r="F6855" s="135"/>
    </row>
    <row r="6856" spans="1:6" s="7" customFormat="1" ht="18" customHeight="1" x14ac:dyDescent="0.25">
      <c r="A6856" s="16" t="s">
        <v>2647</v>
      </c>
      <c r="B6856" s="17" t="s">
        <v>5218</v>
      </c>
      <c r="C6856" s="17" t="s">
        <v>7134</v>
      </c>
      <c r="D6856" s="17" t="s">
        <v>3907</v>
      </c>
      <c r="E6856" s="155" t="s">
        <v>3836</v>
      </c>
      <c r="F6856" s="135"/>
    </row>
    <row r="6857" spans="1:6" s="7" customFormat="1" ht="18" customHeight="1" x14ac:dyDescent="0.25">
      <c r="A6857" s="16" t="s">
        <v>2647</v>
      </c>
      <c r="B6857" s="17" t="s">
        <v>5218</v>
      </c>
      <c r="C6857" s="17" t="s">
        <v>7134</v>
      </c>
      <c r="D6857" s="17" t="s">
        <v>3909</v>
      </c>
      <c r="E6857" s="155" t="s">
        <v>2917</v>
      </c>
      <c r="F6857" s="135"/>
    </row>
    <row r="6858" spans="1:6" s="7" customFormat="1" ht="18" customHeight="1" x14ac:dyDescent="0.25">
      <c r="A6858" s="16" t="s">
        <v>2647</v>
      </c>
      <c r="B6858" s="17" t="s">
        <v>5218</v>
      </c>
      <c r="C6858" s="17" t="s">
        <v>7134</v>
      </c>
      <c r="D6858" s="17" t="s">
        <v>3911</v>
      </c>
      <c r="E6858" s="155" t="s">
        <v>2918</v>
      </c>
      <c r="F6858" s="135"/>
    </row>
    <row r="6859" spans="1:6" s="7" customFormat="1" ht="18" customHeight="1" x14ac:dyDescent="0.25">
      <c r="A6859" s="16" t="s">
        <v>2647</v>
      </c>
      <c r="B6859" s="17" t="s">
        <v>5218</v>
      </c>
      <c r="C6859" s="17" t="s">
        <v>7134</v>
      </c>
      <c r="D6859" s="17" t="s">
        <v>3913</v>
      </c>
      <c r="E6859" s="155" t="s">
        <v>2919</v>
      </c>
      <c r="F6859" s="135"/>
    </row>
    <row r="6860" spans="1:6" s="26" customFormat="1" ht="18" customHeight="1" x14ac:dyDescent="0.25">
      <c r="A6860" s="16" t="s">
        <v>2647</v>
      </c>
      <c r="B6860" s="17" t="s">
        <v>5218</v>
      </c>
      <c r="C6860" s="17" t="s">
        <v>7134</v>
      </c>
      <c r="D6860" s="17" t="s">
        <v>9833</v>
      </c>
      <c r="E6860" s="155" t="s">
        <v>2920</v>
      </c>
      <c r="F6860" s="135"/>
    </row>
    <row r="6861" spans="1:6" s="26" customFormat="1" ht="18" customHeight="1" x14ac:dyDescent="0.25">
      <c r="A6861" s="22" t="s">
        <v>2647</v>
      </c>
      <c r="B6861" s="23">
        <v>2</v>
      </c>
      <c r="C6861" s="23">
        <v>7</v>
      </c>
      <c r="D6861" s="23" t="s">
        <v>9835</v>
      </c>
      <c r="E6861" s="146" t="s">
        <v>2921</v>
      </c>
      <c r="F6861" s="135"/>
    </row>
    <row r="6862" spans="1:6" s="26" customFormat="1" ht="18" customHeight="1" x14ac:dyDescent="0.25">
      <c r="A6862" s="16" t="s">
        <v>2647</v>
      </c>
      <c r="B6862" s="17">
        <v>2</v>
      </c>
      <c r="C6862" s="17">
        <v>7</v>
      </c>
      <c r="D6862" s="17" t="s">
        <v>9837</v>
      </c>
      <c r="E6862" s="141" t="s">
        <v>2922</v>
      </c>
      <c r="F6862" s="135"/>
    </row>
    <row r="6863" spans="1:6" s="26" customFormat="1" ht="18" customHeight="1" x14ac:dyDescent="0.25">
      <c r="A6863" s="16" t="s">
        <v>2647</v>
      </c>
      <c r="B6863" s="17">
        <v>2</v>
      </c>
      <c r="C6863" s="17">
        <v>7</v>
      </c>
      <c r="D6863" s="17" t="s">
        <v>9164</v>
      </c>
      <c r="E6863" s="141" t="s">
        <v>2923</v>
      </c>
      <c r="F6863" s="135"/>
    </row>
    <row r="6864" spans="1:6" s="26" customFormat="1" ht="18" customHeight="1" x14ac:dyDescent="0.25">
      <c r="A6864" s="16" t="s">
        <v>2647</v>
      </c>
      <c r="B6864" s="17">
        <v>2</v>
      </c>
      <c r="C6864" s="17">
        <v>7</v>
      </c>
      <c r="D6864" s="17" t="s">
        <v>3056</v>
      </c>
      <c r="E6864" s="141" t="s">
        <v>1015</v>
      </c>
      <c r="F6864" s="135"/>
    </row>
    <row r="6865" spans="1:6" s="26" customFormat="1" ht="18" customHeight="1" x14ac:dyDescent="0.25">
      <c r="A6865" s="16" t="s">
        <v>2647</v>
      </c>
      <c r="B6865" s="17">
        <v>2</v>
      </c>
      <c r="C6865" s="17">
        <v>7</v>
      </c>
      <c r="D6865" s="17" t="s">
        <v>7349</v>
      </c>
      <c r="E6865" s="141" t="s">
        <v>1016</v>
      </c>
      <c r="F6865" s="135"/>
    </row>
    <row r="6866" spans="1:6" s="26" customFormat="1" ht="18" customHeight="1" x14ac:dyDescent="0.25">
      <c r="A6866" s="16" t="s">
        <v>2647</v>
      </c>
      <c r="B6866" s="17">
        <v>2</v>
      </c>
      <c r="C6866" s="17">
        <v>7</v>
      </c>
      <c r="D6866" s="17" t="s">
        <v>7954</v>
      </c>
      <c r="E6866" s="141" t="s">
        <v>3496</v>
      </c>
      <c r="F6866" s="135"/>
    </row>
    <row r="6867" spans="1:6" s="26" customFormat="1" ht="18" customHeight="1" x14ac:dyDescent="0.25">
      <c r="A6867" s="22" t="s">
        <v>2647</v>
      </c>
      <c r="B6867" s="23">
        <v>2</v>
      </c>
      <c r="C6867" s="23">
        <v>7</v>
      </c>
      <c r="D6867" s="23" t="s">
        <v>7956</v>
      </c>
      <c r="E6867" s="146" t="s">
        <v>659</v>
      </c>
      <c r="F6867" s="135"/>
    </row>
    <row r="6868" spans="1:6" s="26" customFormat="1" ht="18" customHeight="1" x14ac:dyDescent="0.25">
      <c r="A6868" s="16" t="s">
        <v>2647</v>
      </c>
      <c r="B6868" s="17">
        <v>2</v>
      </c>
      <c r="C6868" s="17">
        <v>7</v>
      </c>
      <c r="D6868" s="17" t="s">
        <v>7068</v>
      </c>
      <c r="E6868" s="141" t="s">
        <v>1487</v>
      </c>
      <c r="F6868" s="135"/>
    </row>
    <row r="6869" spans="1:6" s="7" customFormat="1" ht="18" customHeight="1" x14ac:dyDescent="0.25">
      <c r="A6869" s="16" t="s">
        <v>2647</v>
      </c>
      <c r="B6869" s="17">
        <v>2</v>
      </c>
      <c r="C6869" s="17">
        <v>7</v>
      </c>
      <c r="D6869" s="17" t="s">
        <v>7070</v>
      </c>
      <c r="E6869" s="141" t="s">
        <v>592</v>
      </c>
      <c r="F6869" s="135"/>
    </row>
    <row r="6870" spans="1:6" s="7" customFormat="1" ht="18" customHeight="1" x14ac:dyDescent="0.25">
      <c r="A6870" s="16" t="s">
        <v>2647</v>
      </c>
      <c r="B6870" s="17">
        <v>2</v>
      </c>
      <c r="C6870" s="17">
        <v>7</v>
      </c>
      <c r="D6870" s="17" t="s">
        <v>5612</v>
      </c>
      <c r="E6870" s="141" t="s">
        <v>6059</v>
      </c>
      <c r="F6870" s="135"/>
    </row>
    <row r="6871" spans="1:6" s="7" customFormat="1" ht="18" customHeight="1" x14ac:dyDescent="0.25">
      <c r="A6871" s="16" t="s">
        <v>2647</v>
      </c>
      <c r="B6871" s="17">
        <v>2</v>
      </c>
      <c r="C6871" s="17">
        <v>7</v>
      </c>
      <c r="D6871" s="17" t="s">
        <v>7551</v>
      </c>
      <c r="E6871" s="141" t="s">
        <v>8870</v>
      </c>
      <c r="F6871" s="135"/>
    </row>
    <row r="6872" spans="1:6" s="7" customFormat="1" ht="18" customHeight="1" x14ac:dyDescent="0.25">
      <c r="A6872" s="16" t="s">
        <v>2647</v>
      </c>
      <c r="B6872" s="17">
        <v>2</v>
      </c>
      <c r="C6872" s="17">
        <v>7</v>
      </c>
      <c r="D6872" s="17" t="s">
        <v>7553</v>
      </c>
      <c r="E6872" s="141" t="s">
        <v>8871</v>
      </c>
      <c r="F6872" s="135"/>
    </row>
    <row r="6873" spans="1:6" s="7" customFormat="1" ht="18" customHeight="1" x14ac:dyDescent="0.25">
      <c r="A6873" s="22" t="s">
        <v>2647</v>
      </c>
      <c r="B6873" s="23">
        <v>2</v>
      </c>
      <c r="C6873" s="23">
        <v>7</v>
      </c>
      <c r="D6873" s="23" t="s">
        <v>7555</v>
      </c>
      <c r="E6873" s="146" t="s">
        <v>2144</v>
      </c>
      <c r="F6873" s="135"/>
    </row>
    <row r="6874" spans="1:6" s="7" customFormat="1" ht="18" customHeight="1" x14ac:dyDescent="0.25">
      <c r="A6874" s="16" t="s">
        <v>2647</v>
      </c>
      <c r="B6874" s="17">
        <v>2</v>
      </c>
      <c r="C6874" s="17">
        <v>7</v>
      </c>
      <c r="D6874" s="17" t="s">
        <v>7557</v>
      </c>
      <c r="E6874" s="141" t="s">
        <v>2875</v>
      </c>
      <c r="F6874" s="135"/>
    </row>
    <row r="6875" spans="1:6" s="7" customFormat="1" ht="18" customHeight="1" x14ac:dyDescent="0.25">
      <c r="A6875" s="16" t="s">
        <v>2647</v>
      </c>
      <c r="B6875" s="17">
        <v>2</v>
      </c>
      <c r="C6875" s="17">
        <v>7</v>
      </c>
      <c r="D6875" s="17" t="s">
        <v>7559</v>
      </c>
      <c r="E6875" s="141" t="s">
        <v>2876</v>
      </c>
      <c r="F6875" s="135"/>
    </row>
    <row r="6876" spans="1:6" s="7" customFormat="1" ht="18" customHeight="1" x14ac:dyDescent="0.25">
      <c r="A6876" s="16" t="s">
        <v>2647</v>
      </c>
      <c r="B6876" s="17">
        <v>2</v>
      </c>
      <c r="C6876" s="17">
        <v>7</v>
      </c>
      <c r="D6876" s="17" t="s">
        <v>7561</v>
      </c>
      <c r="E6876" s="141" t="s">
        <v>1258</v>
      </c>
      <c r="F6876" s="135"/>
    </row>
    <row r="6877" spans="1:6" s="7" customFormat="1" ht="18" customHeight="1" x14ac:dyDescent="0.25">
      <c r="A6877" s="16" t="s">
        <v>2647</v>
      </c>
      <c r="B6877" s="17">
        <v>2</v>
      </c>
      <c r="C6877" s="17">
        <v>7</v>
      </c>
      <c r="D6877" s="17" t="s">
        <v>7563</v>
      </c>
      <c r="E6877" s="141" t="s">
        <v>1060</v>
      </c>
      <c r="F6877" s="135"/>
    </row>
    <row r="6878" spans="1:6" s="7" customFormat="1" ht="18" customHeight="1" x14ac:dyDescent="0.25">
      <c r="A6878" s="16" t="s">
        <v>2647</v>
      </c>
      <c r="B6878" s="17">
        <v>2</v>
      </c>
      <c r="C6878" s="17">
        <v>7</v>
      </c>
      <c r="D6878" s="17" t="s">
        <v>7565</v>
      </c>
      <c r="E6878" s="141" t="s">
        <v>1061</v>
      </c>
      <c r="F6878" s="135"/>
    </row>
    <row r="6879" spans="1:6" s="7" customFormat="1" ht="18" customHeight="1" x14ac:dyDescent="0.25">
      <c r="A6879" s="22" t="s">
        <v>2647</v>
      </c>
      <c r="B6879" s="23">
        <v>2</v>
      </c>
      <c r="C6879" s="23">
        <v>7</v>
      </c>
      <c r="D6879" s="23" t="s">
        <v>7567</v>
      </c>
      <c r="E6879" s="146" t="s">
        <v>7027</v>
      </c>
      <c r="F6879" s="135"/>
    </row>
    <row r="6880" spans="1:6" s="7" customFormat="1" ht="18" customHeight="1" x14ac:dyDescent="0.25">
      <c r="A6880" s="16" t="s">
        <v>2647</v>
      </c>
      <c r="B6880" s="17">
        <v>2</v>
      </c>
      <c r="C6880" s="17">
        <v>7</v>
      </c>
      <c r="D6880" s="17" t="s">
        <v>493</v>
      </c>
      <c r="E6880" s="141" t="s">
        <v>7028</v>
      </c>
      <c r="F6880" s="135"/>
    </row>
    <row r="6881" spans="1:6" s="7" customFormat="1" ht="18" customHeight="1" x14ac:dyDescent="0.25">
      <c r="A6881" s="16" t="s">
        <v>2647</v>
      </c>
      <c r="B6881" s="17">
        <v>2</v>
      </c>
      <c r="C6881" s="17">
        <v>7</v>
      </c>
      <c r="D6881" s="17" t="s">
        <v>729</v>
      </c>
      <c r="E6881" s="141" t="s">
        <v>7029</v>
      </c>
      <c r="F6881" s="135"/>
    </row>
    <row r="6882" spans="1:6" s="7" customFormat="1" ht="18" customHeight="1" x14ac:dyDescent="0.25">
      <c r="A6882" s="16" t="s">
        <v>2647</v>
      </c>
      <c r="B6882" s="17">
        <v>2</v>
      </c>
      <c r="C6882" s="17">
        <v>7</v>
      </c>
      <c r="D6882" s="17" t="s">
        <v>1698</v>
      </c>
      <c r="E6882" s="141" t="s">
        <v>6134</v>
      </c>
      <c r="F6882" s="135"/>
    </row>
    <row r="6883" spans="1:6" s="7" customFormat="1" ht="18" customHeight="1" x14ac:dyDescent="0.25">
      <c r="A6883" s="16" t="s">
        <v>2647</v>
      </c>
      <c r="B6883" s="17">
        <v>2</v>
      </c>
      <c r="C6883" s="17">
        <v>7</v>
      </c>
      <c r="D6883" s="17" t="s">
        <v>1700</v>
      </c>
      <c r="E6883" s="141" t="s">
        <v>351</v>
      </c>
      <c r="F6883" s="135"/>
    </row>
    <row r="6884" spans="1:6" s="7" customFormat="1" ht="18" customHeight="1" x14ac:dyDescent="0.25">
      <c r="A6884" s="16" t="s">
        <v>2647</v>
      </c>
      <c r="B6884" s="17">
        <v>2</v>
      </c>
      <c r="C6884" s="17">
        <v>7</v>
      </c>
      <c r="D6884" s="17" t="s">
        <v>1702</v>
      </c>
      <c r="E6884" s="141" t="s">
        <v>352</v>
      </c>
      <c r="F6884" s="135"/>
    </row>
    <row r="6885" spans="1:6" s="7" customFormat="1" ht="18" customHeight="1" x14ac:dyDescent="0.25">
      <c r="A6885" s="22" t="s">
        <v>2647</v>
      </c>
      <c r="B6885" s="23">
        <v>2</v>
      </c>
      <c r="C6885" s="23">
        <v>7</v>
      </c>
      <c r="D6885" s="23" t="s">
        <v>9294</v>
      </c>
      <c r="E6885" s="146" t="s">
        <v>2145</v>
      </c>
      <c r="F6885" s="135"/>
    </row>
    <row r="6886" spans="1:6" s="7" customFormat="1" ht="18" customHeight="1" x14ac:dyDescent="0.25">
      <c r="A6886" s="16" t="s">
        <v>2647</v>
      </c>
      <c r="B6886" s="17">
        <v>2</v>
      </c>
      <c r="C6886" s="17">
        <v>7</v>
      </c>
      <c r="D6886" s="17" t="s">
        <v>8879</v>
      </c>
      <c r="E6886" s="141" t="s">
        <v>353</v>
      </c>
      <c r="F6886" s="135"/>
    </row>
    <row r="6887" spans="1:6" s="7" customFormat="1" ht="18" customHeight="1" x14ac:dyDescent="0.25">
      <c r="A6887" s="16" t="s">
        <v>2647</v>
      </c>
      <c r="B6887" s="17">
        <v>2</v>
      </c>
      <c r="C6887" s="17">
        <v>7</v>
      </c>
      <c r="D6887" s="17" t="s">
        <v>8896</v>
      </c>
      <c r="E6887" s="141" t="s">
        <v>349</v>
      </c>
      <c r="F6887" s="135"/>
    </row>
    <row r="6888" spans="1:6" s="7" customFormat="1" ht="18" customHeight="1" x14ac:dyDescent="0.25">
      <c r="A6888" s="16" t="s">
        <v>2647</v>
      </c>
      <c r="B6888" s="17">
        <v>2</v>
      </c>
      <c r="C6888" s="17">
        <v>7</v>
      </c>
      <c r="D6888" s="17" t="s">
        <v>8898</v>
      </c>
      <c r="E6888" s="141" t="s">
        <v>350</v>
      </c>
      <c r="F6888" s="135"/>
    </row>
    <row r="6889" spans="1:6" s="7" customFormat="1" ht="18" customHeight="1" x14ac:dyDescent="0.25">
      <c r="A6889" s="16" t="s">
        <v>2647</v>
      </c>
      <c r="B6889" s="17">
        <v>2</v>
      </c>
      <c r="C6889" s="17">
        <v>7</v>
      </c>
      <c r="D6889" s="17" t="s">
        <v>6549</v>
      </c>
      <c r="E6889" s="141" t="s">
        <v>1063</v>
      </c>
      <c r="F6889" s="135"/>
    </row>
    <row r="6890" spans="1:6" s="7" customFormat="1" ht="18" customHeight="1" x14ac:dyDescent="0.25">
      <c r="A6890" s="16" t="s">
        <v>2647</v>
      </c>
      <c r="B6890" s="17">
        <v>2</v>
      </c>
      <c r="C6890" s="17">
        <v>7</v>
      </c>
      <c r="D6890" s="17" t="s">
        <v>9742</v>
      </c>
      <c r="E6890" s="141" t="s">
        <v>1064</v>
      </c>
      <c r="F6890" s="135"/>
    </row>
    <row r="6891" spans="1:6" s="7" customFormat="1" ht="18" customHeight="1" x14ac:dyDescent="0.25">
      <c r="A6891" s="22" t="s">
        <v>2647</v>
      </c>
      <c r="B6891" s="23">
        <v>2</v>
      </c>
      <c r="C6891" s="23">
        <v>7</v>
      </c>
      <c r="D6891" s="23" t="s">
        <v>5530</v>
      </c>
      <c r="E6891" s="146" t="s">
        <v>2146</v>
      </c>
      <c r="F6891" s="135"/>
    </row>
    <row r="6892" spans="1:6" s="7" customFormat="1" ht="18" customHeight="1" x14ac:dyDescent="0.25">
      <c r="A6892" s="16" t="s">
        <v>2647</v>
      </c>
      <c r="B6892" s="17">
        <v>2</v>
      </c>
      <c r="C6892" s="17">
        <v>7</v>
      </c>
      <c r="D6892" s="17" t="s">
        <v>9744</v>
      </c>
      <c r="E6892" s="141" t="s">
        <v>1065</v>
      </c>
      <c r="F6892" s="135"/>
    </row>
    <row r="6893" spans="1:6" s="7" customFormat="1" ht="18" customHeight="1" x14ac:dyDescent="0.25">
      <c r="A6893" s="16" t="s">
        <v>2647</v>
      </c>
      <c r="B6893" s="17">
        <v>2</v>
      </c>
      <c r="C6893" s="17">
        <v>7</v>
      </c>
      <c r="D6893" s="17" t="s">
        <v>8855</v>
      </c>
      <c r="E6893" s="141" t="s">
        <v>1066</v>
      </c>
      <c r="F6893" s="135"/>
    </row>
    <row r="6894" spans="1:6" s="7" customFormat="1" ht="18" customHeight="1" x14ac:dyDescent="0.25">
      <c r="A6894" s="16" t="s">
        <v>2647</v>
      </c>
      <c r="B6894" s="17">
        <v>2</v>
      </c>
      <c r="C6894" s="17">
        <v>7</v>
      </c>
      <c r="D6894" s="17" t="s">
        <v>8857</v>
      </c>
      <c r="E6894" s="141" t="s">
        <v>4474</v>
      </c>
      <c r="F6894" s="135"/>
    </row>
    <row r="6895" spans="1:6" s="7" customFormat="1" ht="18" customHeight="1" x14ac:dyDescent="0.25">
      <c r="A6895" s="16" t="s">
        <v>2647</v>
      </c>
      <c r="B6895" s="17">
        <v>2</v>
      </c>
      <c r="C6895" s="17">
        <v>7</v>
      </c>
      <c r="D6895" s="17" t="s">
        <v>7959</v>
      </c>
      <c r="E6895" s="141" t="s">
        <v>4475</v>
      </c>
      <c r="F6895" s="135"/>
    </row>
    <row r="6896" spans="1:6" s="7" customFormat="1" ht="18" customHeight="1" x14ac:dyDescent="0.25">
      <c r="A6896" s="16" t="s">
        <v>2647</v>
      </c>
      <c r="B6896" s="17">
        <v>2</v>
      </c>
      <c r="C6896" s="17">
        <v>7</v>
      </c>
      <c r="D6896" s="17" t="s">
        <v>7961</v>
      </c>
      <c r="E6896" s="141" t="s">
        <v>7090</v>
      </c>
      <c r="F6896" s="135"/>
    </row>
    <row r="6897" spans="1:6" s="7" customFormat="1" ht="18" customHeight="1" x14ac:dyDescent="0.25">
      <c r="A6897" s="40">
        <v>28</v>
      </c>
      <c r="B6897" s="41">
        <v>2</v>
      </c>
      <c r="C6897" s="41">
        <v>8</v>
      </c>
      <c r="D6897" s="19" t="s">
        <v>9563</v>
      </c>
      <c r="E6897" s="144" t="s">
        <v>5374</v>
      </c>
      <c r="F6897" s="135"/>
    </row>
    <row r="6898" spans="1:6" s="7" customFormat="1" ht="18" customHeight="1" x14ac:dyDescent="0.25">
      <c r="A6898" s="42">
        <v>28</v>
      </c>
      <c r="B6898" s="43">
        <v>2</v>
      </c>
      <c r="C6898" s="43">
        <v>8</v>
      </c>
      <c r="D6898" s="43">
        <v>10</v>
      </c>
      <c r="E6898" s="146" t="s">
        <v>361</v>
      </c>
      <c r="F6898" s="135"/>
    </row>
    <row r="6899" spans="1:6" s="7" customFormat="1" ht="18" customHeight="1" x14ac:dyDescent="0.25">
      <c r="A6899" s="44">
        <v>28</v>
      </c>
      <c r="B6899" s="45">
        <v>2</v>
      </c>
      <c r="C6899" s="45">
        <v>8</v>
      </c>
      <c r="D6899" s="45">
        <v>11</v>
      </c>
      <c r="E6899" s="141" t="s">
        <v>362</v>
      </c>
      <c r="F6899" s="135"/>
    </row>
    <row r="6900" spans="1:6" s="7" customFormat="1" ht="18" customHeight="1" x14ac:dyDescent="0.25">
      <c r="A6900" s="44">
        <v>28</v>
      </c>
      <c r="B6900" s="45">
        <v>2</v>
      </c>
      <c r="C6900" s="45">
        <v>8</v>
      </c>
      <c r="D6900" s="45">
        <v>12</v>
      </c>
      <c r="E6900" s="141" t="s">
        <v>355</v>
      </c>
      <c r="F6900" s="135"/>
    </row>
    <row r="6901" spans="1:6" s="7" customFormat="1" ht="18" customHeight="1" x14ac:dyDescent="0.25">
      <c r="A6901" s="44">
        <v>28</v>
      </c>
      <c r="B6901" s="45">
        <v>2</v>
      </c>
      <c r="C6901" s="45">
        <v>8</v>
      </c>
      <c r="D6901" s="45">
        <v>13</v>
      </c>
      <c r="E6901" s="141" t="s">
        <v>7091</v>
      </c>
      <c r="F6901" s="135"/>
    </row>
    <row r="6902" spans="1:6" s="7" customFormat="1" ht="18" customHeight="1" x14ac:dyDescent="0.25">
      <c r="A6902" s="44">
        <v>28</v>
      </c>
      <c r="B6902" s="45">
        <v>2</v>
      </c>
      <c r="C6902" s="45">
        <v>8</v>
      </c>
      <c r="D6902" s="45">
        <v>14</v>
      </c>
      <c r="E6902" s="141" t="s">
        <v>7985</v>
      </c>
      <c r="F6902" s="135"/>
    </row>
    <row r="6903" spans="1:6" s="7" customFormat="1" ht="18" customHeight="1" x14ac:dyDescent="0.25">
      <c r="A6903" s="44">
        <v>28</v>
      </c>
      <c r="B6903" s="45">
        <v>2</v>
      </c>
      <c r="C6903" s="45">
        <v>8</v>
      </c>
      <c r="D6903" s="45">
        <v>19</v>
      </c>
      <c r="E6903" s="141" t="s">
        <v>7986</v>
      </c>
      <c r="F6903" s="135"/>
    </row>
    <row r="6904" spans="1:6" s="7" customFormat="1" ht="18" customHeight="1" x14ac:dyDescent="0.25">
      <c r="A6904" s="42">
        <v>28</v>
      </c>
      <c r="B6904" s="43">
        <v>2</v>
      </c>
      <c r="C6904" s="43">
        <v>8</v>
      </c>
      <c r="D6904" s="43">
        <v>20</v>
      </c>
      <c r="E6904" s="146" t="s">
        <v>8886</v>
      </c>
      <c r="F6904" s="135"/>
    </row>
    <row r="6905" spans="1:6" s="7" customFormat="1" ht="18" customHeight="1" x14ac:dyDescent="0.25">
      <c r="A6905" s="44">
        <v>28</v>
      </c>
      <c r="B6905" s="45">
        <v>2</v>
      </c>
      <c r="C6905" s="45">
        <v>8</v>
      </c>
      <c r="D6905" s="45">
        <v>21</v>
      </c>
      <c r="E6905" s="141" t="s">
        <v>8887</v>
      </c>
      <c r="F6905" s="135"/>
    </row>
    <row r="6906" spans="1:6" s="7" customFormat="1" ht="18" customHeight="1" x14ac:dyDescent="0.25">
      <c r="A6906" s="44">
        <v>28</v>
      </c>
      <c r="B6906" s="45">
        <v>2</v>
      </c>
      <c r="C6906" s="45">
        <v>8</v>
      </c>
      <c r="D6906" s="45">
        <v>22</v>
      </c>
      <c r="E6906" s="141" t="s">
        <v>356</v>
      </c>
      <c r="F6906" s="135"/>
    </row>
    <row r="6907" spans="1:6" s="7" customFormat="1" ht="18" customHeight="1" x14ac:dyDescent="0.25">
      <c r="A6907" s="44">
        <v>28</v>
      </c>
      <c r="B6907" s="45">
        <v>2</v>
      </c>
      <c r="C6907" s="45">
        <v>8</v>
      </c>
      <c r="D6907" s="45">
        <v>23</v>
      </c>
      <c r="E6907" s="141" t="s">
        <v>357</v>
      </c>
      <c r="F6907" s="135"/>
    </row>
    <row r="6908" spans="1:6" s="7" customFormat="1" ht="18" customHeight="1" x14ac:dyDescent="0.25">
      <c r="A6908" s="44">
        <v>28</v>
      </c>
      <c r="B6908" s="45">
        <v>2</v>
      </c>
      <c r="C6908" s="45">
        <v>8</v>
      </c>
      <c r="D6908" s="45">
        <v>24</v>
      </c>
      <c r="E6908" s="141" t="s">
        <v>6131</v>
      </c>
      <c r="F6908" s="135"/>
    </row>
    <row r="6909" spans="1:6" s="7" customFormat="1" ht="18" customHeight="1" x14ac:dyDescent="0.25">
      <c r="A6909" s="44">
        <v>28</v>
      </c>
      <c r="B6909" s="45">
        <v>2</v>
      </c>
      <c r="C6909" s="45">
        <v>8</v>
      </c>
      <c r="D6909" s="45">
        <v>29</v>
      </c>
      <c r="E6909" s="141" t="s">
        <v>8839</v>
      </c>
      <c r="F6909" s="135"/>
    </row>
    <row r="6910" spans="1:6" s="7" customFormat="1" ht="18" customHeight="1" x14ac:dyDescent="0.25">
      <c r="A6910" s="42">
        <v>28</v>
      </c>
      <c r="B6910" s="43">
        <v>2</v>
      </c>
      <c r="C6910" s="43">
        <v>8</v>
      </c>
      <c r="D6910" s="43">
        <v>30</v>
      </c>
      <c r="E6910" s="146" t="s">
        <v>9812</v>
      </c>
      <c r="F6910" s="135"/>
    </row>
    <row r="6911" spans="1:6" s="7" customFormat="1" ht="18" customHeight="1" x14ac:dyDescent="0.25">
      <c r="A6911" s="44">
        <v>28</v>
      </c>
      <c r="B6911" s="45">
        <v>2</v>
      </c>
      <c r="C6911" s="45">
        <v>8</v>
      </c>
      <c r="D6911" s="45">
        <v>31</v>
      </c>
      <c r="E6911" s="141" t="s">
        <v>1729</v>
      </c>
      <c r="F6911" s="135"/>
    </row>
    <row r="6912" spans="1:6" s="7" customFormat="1" ht="18" customHeight="1" x14ac:dyDescent="0.25">
      <c r="A6912" s="44">
        <v>28</v>
      </c>
      <c r="B6912" s="45">
        <v>2</v>
      </c>
      <c r="C6912" s="45">
        <v>8</v>
      </c>
      <c r="D6912" s="45">
        <v>32</v>
      </c>
      <c r="E6912" s="141" t="s">
        <v>8977</v>
      </c>
      <c r="F6912" s="135"/>
    </row>
    <row r="6913" spans="1:6" s="7" customFormat="1" ht="18" customHeight="1" x14ac:dyDescent="0.25">
      <c r="A6913" s="44">
        <v>28</v>
      </c>
      <c r="B6913" s="45">
        <v>2</v>
      </c>
      <c r="C6913" s="45">
        <v>8</v>
      </c>
      <c r="D6913" s="45">
        <v>33</v>
      </c>
      <c r="E6913" s="141" t="s">
        <v>4416</v>
      </c>
      <c r="F6913" s="135"/>
    </row>
    <row r="6914" spans="1:6" s="7" customFormat="1" ht="18" customHeight="1" x14ac:dyDescent="0.25">
      <c r="A6914" s="44">
        <v>28</v>
      </c>
      <c r="B6914" s="45">
        <v>2</v>
      </c>
      <c r="C6914" s="45">
        <v>8</v>
      </c>
      <c r="D6914" s="45">
        <v>34</v>
      </c>
      <c r="E6914" s="141" t="s">
        <v>5291</v>
      </c>
      <c r="F6914" s="135"/>
    </row>
    <row r="6915" spans="1:6" s="7" customFormat="1" ht="18" customHeight="1" x14ac:dyDescent="0.25">
      <c r="A6915" s="44">
        <v>28</v>
      </c>
      <c r="B6915" s="45">
        <v>2</v>
      </c>
      <c r="C6915" s="45">
        <v>8</v>
      </c>
      <c r="D6915" s="45">
        <v>39</v>
      </c>
      <c r="E6915" s="141" t="s">
        <v>8835</v>
      </c>
      <c r="F6915" s="135"/>
    </row>
    <row r="6916" spans="1:6" s="7" customFormat="1" ht="18" customHeight="1" x14ac:dyDescent="0.25">
      <c r="A6916" s="12" t="s">
        <v>2647</v>
      </c>
      <c r="B6916" s="13">
        <v>3</v>
      </c>
      <c r="C6916" s="13">
        <v>0</v>
      </c>
      <c r="D6916" s="13" t="s">
        <v>9563</v>
      </c>
      <c r="E6916" s="140" t="s">
        <v>8836</v>
      </c>
      <c r="F6916" s="135"/>
    </row>
    <row r="6917" spans="1:6" s="7" customFormat="1" ht="18" customHeight="1" x14ac:dyDescent="0.25">
      <c r="A6917" s="14" t="s">
        <v>2647</v>
      </c>
      <c r="B6917" s="15">
        <v>3</v>
      </c>
      <c r="C6917" s="15">
        <v>1</v>
      </c>
      <c r="D6917" s="15" t="s">
        <v>9563</v>
      </c>
      <c r="E6917" s="120" t="s">
        <v>7928</v>
      </c>
      <c r="F6917" s="135"/>
    </row>
    <row r="6918" spans="1:6" s="7" customFormat="1" ht="18" customHeight="1" x14ac:dyDescent="0.25">
      <c r="A6918" s="22" t="s">
        <v>2647</v>
      </c>
      <c r="B6918" s="23" t="s">
        <v>8694</v>
      </c>
      <c r="C6918" s="23" t="s">
        <v>598</v>
      </c>
      <c r="D6918" s="23" t="s">
        <v>3002</v>
      </c>
      <c r="E6918" s="146" t="s">
        <v>1025</v>
      </c>
      <c r="F6918" s="135"/>
    </row>
    <row r="6919" spans="1:6" s="7" customFormat="1" ht="18" customHeight="1" x14ac:dyDescent="0.25">
      <c r="A6919" s="16" t="s">
        <v>2647</v>
      </c>
      <c r="B6919" s="17">
        <v>3</v>
      </c>
      <c r="C6919" s="17">
        <v>1</v>
      </c>
      <c r="D6919" s="17" t="s">
        <v>597</v>
      </c>
      <c r="E6919" s="141" t="s">
        <v>6046</v>
      </c>
      <c r="F6919" s="135"/>
    </row>
    <row r="6920" spans="1:6" s="7" customFormat="1" ht="18" customHeight="1" x14ac:dyDescent="0.25">
      <c r="A6920" s="16" t="s">
        <v>2647</v>
      </c>
      <c r="B6920" s="17">
        <v>3</v>
      </c>
      <c r="C6920" s="17">
        <v>1</v>
      </c>
      <c r="D6920" s="17" t="s">
        <v>2997</v>
      </c>
      <c r="E6920" s="141" t="s">
        <v>6935</v>
      </c>
      <c r="F6920" s="135"/>
    </row>
    <row r="6921" spans="1:6" s="7" customFormat="1" ht="18" customHeight="1" x14ac:dyDescent="0.25">
      <c r="A6921" s="16" t="s">
        <v>2647</v>
      </c>
      <c r="B6921" s="17">
        <v>3</v>
      </c>
      <c r="C6921" s="17">
        <v>1</v>
      </c>
      <c r="D6921" s="17" t="s">
        <v>3905</v>
      </c>
      <c r="E6921" s="141" t="s">
        <v>6936</v>
      </c>
      <c r="F6921" s="135"/>
    </row>
    <row r="6922" spans="1:6" s="7" customFormat="1" ht="18" customHeight="1" x14ac:dyDescent="0.25">
      <c r="A6922" s="16" t="s">
        <v>2647</v>
      </c>
      <c r="B6922" s="17">
        <v>3</v>
      </c>
      <c r="C6922" s="17">
        <v>1</v>
      </c>
      <c r="D6922" s="17" t="s">
        <v>2117</v>
      </c>
      <c r="E6922" s="141" t="s">
        <v>6937</v>
      </c>
      <c r="F6922" s="135"/>
    </row>
    <row r="6923" spans="1:6" s="7" customFormat="1" ht="18" customHeight="1" x14ac:dyDescent="0.25">
      <c r="A6923" s="16" t="s">
        <v>2647</v>
      </c>
      <c r="B6923" s="17">
        <v>3</v>
      </c>
      <c r="C6923" s="17">
        <v>1</v>
      </c>
      <c r="D6923" s="17" t="s">
        <v>2119</v>
      </c>
      <c r="E6923" s="141" t="s">
        <v>6938</v>
      </c>
      <c r="F6923" s="135"/>
    </row>
    <row r="6924" spans="1:6" s="7" customFormat="1" ht="18" customHeight="1" x14ac:dyDescent="0.25">
      <c r="A6924" s="22" t="s">
        <v>2647</v>
      </c>
      <c r="B6924" s="23" t="s">
        <v>8694</v>
      </c>
      <c r="C6924" s="23" t="s">
        <v>598</v>
      </c>
      <c r="D6924" s="23" t="s">
        <v>7388</v>
      </c>
      <c r="E6924" s="146" t="s">
        <v>6939</v>
      </c>
      <c r="F6924" s="135"/>
    </row>
    <row r="6925" spans="1:6" s="7" customFormat="1" ht="18" customHeight="1" x14ac:dyDescent="0.25">
      <c r="A6925" s="16" t="s">
        <v>2647</v>
      </c>
      <c r="B6925" s="17">
        <v>3</v>
      </c>
      <c r="C6925" s="17">
        <v>1</v>
      </c>
      <c r="D6925" s="17" t="s">
        <v>6519</v>
      </c>
      <c r="E6925" s="155" t="s">
        <v>4279</v>
      </c>
      <c r="F6925" s="135"/>
    </row>
    <row r="6926" spans="1:6" s="7" customFormat="1" ht="18" customHeight="1" x14ac:dyDescent="0.25">
      <c r="A6926" s="16" t="s">
        <v>2647</v>
      </c>
      <c r="B6926" s="17">
        <v>3</v>
      </c>
      <c r="C6926" s="17">
        <v>1</v>
      </c>
      <c r="D6926" s="17" t="s">
        <v>6521</v>
      </c>
      <c r="E6926" s="155" t="s">
        <v>4280</v>
      </c>
      <c r="F6926" s="135"/>
    </row>
    <row r="6927" spans="1:6" s="7" customFormat="1" ht="18" customHeight="1" x14ac:dyDescent="0.25">
      <c r="A6927" s="16" t="s">
        <v>2647</v>
      </c>
      <c r="B6927" s="17">
        <v>3</v>
      </c>
      <c r="C6927" s="17">
        <v>1</v>
      </c>
      <c r="D6927" s="17" t="s">
        <v>5653</v>
      </c>
      <c r="E6927" s="155" t="s">
        <v>4281</v>
      </c>
      <c r="F6927" s="135"/>
    </row>
    <row r="6928" spans="1:6" s="7" customFormat="1" ht="18" customHeight="1" x14ac:dyDescent="0.25">
      <c r="A6928" s="16" t="s">
        <v>2647</v>
      </c>
      <c r="B6928" s="17">
        <v>3</v>
      </c>
      <c r="C6928" s="17">
        <v>1</v>
      </c>
      <c r="D6928" s="17" t="s">
        <v>4783</v>
      </c>
      <c r="E6928" s="155" t="s">
        <v>4282</v>
      </c>
      <c r="F6928" s="135"/>
    </row>
    <row r="6929" spans="1:6" s="7" customFormat="1" ht="18" customHeight="1" x14ac:dyDescent="0.25">
      <c r="A6929" s="16" t="s">
        <v>2647</v>
      </c>
      <c r="B6929" s="17">
        <v>3</v>
      </c>
      <c r="C6929" s="17">
        <v>1</v>
      </c>
      <c r="D6929" s="17" t="s">
        <v>1218</v>
      </c>
      <c r="E6929" s="155" t="s">
        <v>4283</v>
      </c>
      <c r="F6929" s="135"/>
    </row>
    <row r="6930" spans="1:6" s="7" customFormat="1" ht="18" customHeight="1" x14ac:dyDescent="0.25">
      <c r="A6930" s="14" t="s">
        <v>2647</v>
      </c>
      <c r="B6930" s="15">
        <v>3</v>
      </c>
      <c r="C6930" s="15">
        <v>2</v>
      </c>
      <c r="D6930" s="15" t="s">
        <v>9563</v>
      </c>
      <c r="E6930" s="120" t="s">
        <v>4284</v>
      </c>
      <c r="F6930" s="135"/>
    </row>
    <row r="6931" spans="1:6" s="7" customFormat="1" ht="18" customHeight="1" x14ac:dyDescent="0.25">
      <c r="A6931" s="22" t="s">
        <v>2647</v>
      </c>
      <c r="B6931" s="23" t="s">
        <v>8694</v>
      </c>
      <c r="C6931" s="23" t="s">
        <v>5218</v>
      </c>
      <c r="D6931" s="23" t="s">
        <v>3002</v>
      </c>
      <c r="E6931" s="146" t="s">
        <v>4285</v>
      </c>
      <c r="F6931" s="135"/>
    </row>
    <row r="6932" spans="1:6" s="7" customFormat="1" ht="18" customHeight="1" x14ac:dyDescent="0.25">
      <c r="A6932" s="16" t="s">
        <v>2647</v>
      </c>
      <c r="B6932" s="17">
        <v>3</v>
      </c>
      <c r="C6932" s="17">
        <v>2</v>
      </c>
      <c r="D6932" s="17" t="s">
        <v>597</v>
      </c>
      <c r="E6932" s="141" t="s">
        <v>4286</v>
      </c>
      <c r="F6932" s="135"/>
    </row>
    <row r="6933" spans="1:6" s="7" customFormat="1" ht="18" customHeight="1" x14ac:dyDescent="0.25">
      <c r="A6933" s="16" t="s">
        <v>2647</v>
      </c>
      <c r="B6933" s="17">
        <v>3</v>
      </c>
      <c r="C6933" s="17">
        <v>2</v>
      </c>
      <c r="D6933" s="17" t="s">
        <v>2997</v>
      </c>
      <c r="E6933" s="141" t="s">
        <v>4287</v>
      </c>
      <c r="F6933" s="135"/>
    </row>
    <row r="6934" spans="1:6" s="7" customFormat="1" ht="18" customHeight="1" x14ac:dyDescent="0.25">
      <c r="A6934" s="16" t="s">
        <v>2647</v>
      </c>
      <c r="B6934" s="17">
        <v>3</v>
      </c>
      <c r="C6934" s="17">
        <v>2</v>
      </c>
      <c r="D6934" s="17" t="s">
        <v>3905</v>
      </c>
      <c r="E6934" s="141" t="s">
        <v>4288</v>
      </c>
      <c r="F6934" s="135"/>
    </row>
    <row r="6935" spans="1:6" s="7" customFormat="1" ht="18" customHeight="1" x14ac:dyDescent="0.25">
      <c r="A6935" s="16" t="s">
        <v>2647</v>
      </c>
      <c r="B6935" s="17">
        <v>3</v>
      </c>
      <c r="C6935" s="17">
        <v>2</v>
      </c>
      <c r="D6935" s="17" t="s">
        <v>2117</v>
      </c>
      <c r="E6935" s="141" t="s">
        <v>4289</v>
      </c>
      <c r="F6935" s="135"/>
    </row>
    <row r="6936" spans="1:6" s="7" customFormat="1" ht="18" customHeight="1" x14ac:dyDescent="0.25">
      <c r="A6936" s="16" t="s">
        <v>2647</v>
      </c>
      <c r="B6936" s="17">
        <v>3</v>
      </c>
      <c r="C6936" s="17">
        <v>2</v>
      </c>
      <c r="D6936" s="17" t="s">
        <v>2119</v>
      </c>
      <c r="E6936" s="141" t="s">
        <v>7926</v>
      </c>
      <c r="F6936" s="135"/>
    </row>
    <row r="6937" spans="1:6" s="7" customFormat="1" ht="18" customHeight="1" x14ac:dyDescent="0.25">
      <c r="A6937" s="22" t="s">
        <v>2647</v>
      </c>
      <c r="B6937" s="23" t="s">
        <v>8694</v>
      </c>
      <c r="C6937" s="23" t="s">
        <v>5218</v>
      </c>
      <c r="D6937" s="23" t="s">
        <v>7388</v>
      </c>
      <c r="E6937" s="146" t="s">
        <v>8830</v>
      </c>
      <c r="F6937" s="135"/>
    </row>
    <row r="6938" spans="1:6" s="7" customFormat="1" ht="18" customHeight="1" x14ac:dyDescent="0.25">
      <c r="A6938" s="16" t="s">
        <v>2647</v>
      </c>
      <c r="B6938" s="17">
        <v>3</v>
      </c>
      <c r="C6938" s="17">
        <v>2</v>
      </c>
      <c r="D6938" s="17" t="s">
        <v>6519</v>
      </c>
      <c r="E6938" s="141" t="s">
        <v>8831</v>
      </c>
      <c r="F6938" s="135"/>
    </row>
    <row r="6939" spans="1:6" s="7" customFormat="1" ht="18" customHeight="1" x14ac:dyDescent="0.25">
      <c r="A6939" s="16" t="s">
        <v>2647</v>
      </c>
      <c r="B6939" s="17">
        <v>3</v>
      </c>
      <c r="C6939" s="17">
        <v>2</v>
      </c>
      <c r="D6939" s="17" t="s">
        <v>6521</v>
      </c>
      <c r="E6939" s="141" t="s">
        <v>8832</v>
      </c>
      <c r="F6939" s="135"/>
    </row>
    <row r="6940" spans="1:6" s="7" customFormat="1" ht="18" customHeight="1" x14ac:dyDescent="0.25">
      <c r="A6940" s="16" t="s">
        <v>2647</v>
      </c>
      <c r="B6940" s="17">
        <v>3</v>
      </c>
      <c r="C6940" s="17">
        <v>2</v>
      </c>
      <c r="D6940" s="17" t="s">
        <v>5653</v>
      </c>
      <c r="E6940" s="141" t="s">
        <v>8833</v>
      </c>
      <c r="F6940" s="135"/>
    </row>
    <row r="6941" spans="1:6" s="7" customFormat="1" ht="18" customHeight="1" x14ac:dyDescent="0.25">
      <c r="A6941" s="16" t="s">
        <v>2647</v>
      </c>
      <c r="B6941" s="17">
        <v>3</v>
      </c>
      <c r="C6941" s="17">
        <v>2</v>
      </c>
      <c r="D6941" s="17" t="s">
        <v>4783</v>
      </c>
      <c r="E6941" s="141" t="s">
        <v>8834</v>
      </c>
      <c r="F6941" s="135"/>
    </row>
    <row r="6942" spans="1:6" s="7" customFormat="1" ht="18" customHeight="1" x14ac:dyDescent="0.25">
      <c r="A6942" s="16" t="s">
        <v>2647</v>
      </c>
      <c r="B6942" s="17">
        <v>3</v>
      </c>
      <c r="C6942" s="17">
        <v>2</v>
      </c>
      <c r="D6942" s="17" t="s">
        <v>1218</v>
      </c>
      <c r="E6942" s="141" t="s">
        <v>4725</v>
      </c>
      <c r="F6942" s="135"/>
    </row>
    <row r="6943" spans="1:6" s="7" customFormat="1" ht="18" customHeight="1" x14ac:dyDescent="0.25">
      <c r="A6943" s="14" t="s">
        <v>2647</v>
      </c>
      <c r="B6943" s="15">
        <v>3</v>
      </c>
      <c r="C6943" s="15">
        <v>3</v>
      </c>
      <c r="D6943" s="15" t="s">
        <v>9563</v>
      </c>
      <c r="E6943" s="120" t="s">
        <v>5374</v>
      </c>
      <c r="F6943" s="135"/>
    </row>
    <row r="6944" spans="1:6" s="7" customFormat="1" ht="18" customHeight="1" x14ac:dyDescent="0.25">
      <c r="A6944" s="22" t="s">
        <v>2647</v>
      </c>
      <c r="B6944" s="23" t="s">
        <v>8694</v>
      </c>
      <c r="C6944" s="23" t="s">
        <v>8694</v>
      </c>
      <c r="D6944" s="23" t="s">
        <v>3002</v>
      </c>
      <c r="E6944" s="146" t="s">
        <v>4726</v>
      </c>
      <c r="F6944" s="135"/>
    </row>
    <row r="6945" spans="1:6" s="7" customFormat="1" ht="18" customHeight="1" x14ac:dyDescent="0.25">
      <c r="A6945" s="16" t="s">
        <v>2647</v>
      </c>
      <c r="B6945" s="17">
        <v>3</v>
      </c>
      <c r="C6945" s="17">
        <v>3</v>
      </c>
      <c r="D6945" s="17" t="s">
        <v>597</v>
      </c>
      <c r="E6945" s="141" t="s">
        <v>4727</v>
      </c>
      <c r="F6945" s="135"/>
    </row>
    <row r="6946" spans="1:6" s="7" customFormat="1" ht="18" customHeight="1" x14ac:dyDescent="0.25">
      <c r="A6946" s="16" t="s">
        <v>2647</v>
      </c>
      <c r="B6946" s="17">
        <v>3</v>
      </c>
      <c r="C6946" s="17">
        <v>3</v>
      </c>
      <c r="D6946" s="17" t="s">
        <v>2997</v>
      </c>
      <c r="E6946" s="141" t="s">
        <v>3827</v>
      </c>
      <c r="F6946" s="135"/>
    </row>
    <row r="6947" spans="1:6" s="7" customFormat="1" ht="18" customHeight="1" x14ac:dyDescent="0.25">
      <c r="A6947" s="16" t="s">
        <v>2647</v>
      </c>
      <c r="B6947" s="17">
        <v>3</v>
      </c>
      <c r="C6947" s="17">
        <v>3</v>
      </c>
      <c r="D6947" s="17" t="s">
        <v>3905</v>
      </c>
      <c r="E6947" s="141" t="s">
        <v>3828</v>
      </c>
      <c r="F6947" s="135"/>
    </row>
    <row r="6948" spans="1:6" s="7" customFormat="1" ht="18" customHeight="1" x14ac:dyDescent="0.25">
      <c r="A6948" s="16" t="s">
        <v>2647</v>
      </c>
      <c r="B6948" s="17">
        <v>3</v>
      </c>
      <c r="C6948" s="17">
        <v>3</v>
      </c>
      <c r="D6948" s="17" t="s">
        <v>2117</v>
      </c>
      <c r="E6948" s="141" t="s">
        <v>3829</v>
      </c>
      <c r="F6948" s="135"/>
    </row>
    <row r="6949" spans="1:6" s="7" customFormat="1" ht="18" customHeight="1" x14ac:dyDescent="0.25">
      <c r="A6949" s="16" t="s">
        <v>2647</v>
      </c>
      <c r="B6949" s="17">
        <v>3</v>
      </c>
      <c r="C6949" s="17">
        <v>3</v>
      </c>
      <c r="D6949" s="17" t="s">
        <v>2119</v>
      </c>
      <c r="E6949" s="141" t="s">
        <v>3830</v>
      </c>
      <c r="F6949" s="135"/>
    </row>
    <row r="6950" spans="1:6" s="7" customFormat="1" ht="18" customHeight="1" x14ac:dyDescent="0.25">
      <c r="A6950" s="22" t="s">
        <v>2647</v>
      </c>
      <c r="B6950" s="23" t="s">
        <v>8694</v>
      </c>
      <c r="C6950" s="23" t="s">
        <v>8694</v>
      </c>
      <c r="D6950" s="23" t="s">
        <v>7388</v>
      </c>
      <c r="E6950" s="146" t="s">
        <v>8888</v>
      </c>
      <c r="F6950" s="135"/>
    </row>
    <row r="6951" spans="1:6" s="7" customFormat="1" ht="18" customHeight="1" x14ac:dyDescent="0.25">
      <c r="A6951" s="16" t="s">
        <v>2647</v>
      </c>
      <c r="B6951" s="17">
        <v>3</v>
      </c>
      <c r="C6951" s="17">
        <v>3</v>
      </c>
      <c r="D6951" s="17" t="s">
        <v>6519</v>
      </c>
      <c r="E6951" s="141" t="s">
        <v>8889</v>
      </c>
      <c r="F6951" s="135"/>
    </row>
    <row r="6952" spans="1:6" s="7" customFormat="1" ht="18" customHeight="1" x14ac:dyDescent="0.25">
      <c r="A6952" s="16" t="s">
        <v>2647</v>
      </c>
      <c r="B6952" s="17">
        <v>3</v>
      </c>
      <c r="C6952" s="17">
        <v>3</v>
      </c>
      <c r="D6952" s="17" t="s">
        <v>6521</v>
      </c>
      <c r="E6952" s="141" t="s">
        <v>8890</v>
      </c>
      <c r="F6952" s="135"/>
    </row>
    <row r="6953" spans="1:6" s="7" customFormat="1" ht="18" customHeight="1" x14ac:dyDescent="0.25">
      <c r="A6953" s="16" t="s">
        <v>2647</v>
      </c>
      <c r="B6953" s="17">
        <v>3</v>
      </c>
      <c r="C6953" s="17">
        <v>3</v>
      </c>
      <c r="D6953" s="17" t="s">
        <v>5653</v>
      </c>
      <c r="E6953" s="141" t="s">
        <v>7987</v>
      </c>
      <c r="F6953" s="135"/>
    </row>
    <row r="6954" spans="1:6" s="7" customFormat="1" ht="18" customHeight="1" x14ac:dyDescent="0.25">
      <c r="A6954" s="16" t="s">
        <v>2647</v>
      </c>
      <c r="B6954" s="17">
        <v>3</v>
      </c>
      <c r="C6954" s="17">
        <v>3</v>
      </c>
      <c r="D6954" s="17" t="s">
        <v>4783</v>
      </c>
      <c r="E6954" s="141" t="s">
        <v>7100</v>
      </c>
      <c r="F6954" s="135"/>
    </row>
    <row r="6955" spans="1:6" s="7" customFormat="1" ht="18" customHeight="1" x14ac:dyDescent="0.25">
      <c r="A6955" s="16" t="s">
        <v>2647</v>
      </c>
      <c r="B6955" s="17">
        <v>3</v>
      </c>
      <c r="C6955" s="17">
        <v>3</v>
      </c>
      <c r="D6955" s="17" t="s">
        <v>1218</v>
      </c>
      <c r="E6955" s="141" t="s">
        <v>7101</v>
      </c>
      <c r="F6955" s="135"/>
    </row>
    <row r="6956" spans="1:6" s="7" customFormat="1" ht="18" customHeight="1" x14ac:dyDescent="0.25">
      <c r="A6956" s="14" t="s">
        <v>2647</v>
      </c>
      <c r="B6956" s="15">
        <v>3</v>
      </c>
      <c r="C6956" s="15">
        <v>4</v>
      </c>
      <c r="D6956" s="15" t="s">
        <v>9563</v>
      </c>
      <c r="E6956" s="120" t="s">
        <v>6225</v>
      </c>
      <c r="F6956" s="135"/>
    </row>
    <row r="6957" spans="1:6" s="7" customFormat="1" ht="18" customHeight="1" x14ac:dyDescent="0.25">
      <c r="A6957" s="22" t="s">
        <v>2647</v>
      </c>
      <c r="B6957" s="23" t="s">
        <v>8694</v>
      </c>
      <c r="C6957" s="23" t="s">
        <v>8847</v>
      </c>
      <c r="D6957" s="23" t="s">
        <v>3002</v>
      </c>
      <c r="E6957" s="146" t="s">
        <v>6226</v>
      </c>
      <c r="F6957" s="135"/>
    </row>
    <row r="6958" spans="1:6" s="7" customFormat="1" ht="18" customHeight="1" x14ac:dyDescent="0.25">
      <c r="A6958" s="16" t="s">
        <v>2647</v>
      </c>
      <c r="B6958" s="17">
        <v>3</v>
      </c>
      <c r="C6958" s="17">
        <v>4</v>
      </c>
      <c r="D6958" s="17" t="s">
        <v>597</v>
      </c>
      <c r="E6958" s="141" t="s">
        <v>6227</v>
      </c>
      <c r="F6958" s="135"/>
    </row>
    <row r="6959" spans="1:6" s="7" customFormat="1" ht="18" customHeight="1" x14ac:dyDescent="0.25">
      <c r="A6959" s="16" t="s">
        <v>2647</v>
      </c>
      <c r="B6959" s="17">
        <v>3</v>
      </c>
      <c r="C6959" s="17">
        <v>4</v>
      </c>
      <c r="D6959" s="17" t="s">
        <v>2997</v>
      </c>
      <c r="E6959" s="141" t="s">
        <v>6228</v>
      </c>
      <c r="F6959" s="135"/>
    </row>
    <row r="6960" spans="1:6" s="7" customFormat="1" ht="18" customHeight="1" x14ac:dyDescent="0.25">
      <c r="A6960" s="16" t="s">
        <v>2647</v>
      </c>
      <c r="B6960" s="17">
        <v>3</v>
      </c>
      <c r="C6960" s="17">
        <v>4</v>
      </c>
      <c r="D6960" s="17" t="s">
        <v>3905</v>
      </c>
      <c r="E6960" s="141" t="s">
        <v>6229</v>
      </c>
      <c r="F6960" s="135"/>
    </row>
    <row r="6961" spans="1:6" s="7" customFormat="1" ht="18" customHeight="1" x14ac:dyDescent="0.25">
      <c r="A6961" s="16" t="s">
        <v>2647</v>
      </c>
      <c r="B6961" s="17">
        <v>3</v>
      </c>
      <c r="C6961" s="17">
        <v>4</v>
      </c>
      <c r="D6961" s="17" t="s">
        <v>2117</v>
      </c>
      <c r="E6961" s="141" t="s">
        <v>1128</v>
      </c>
      <c r="F6961" s="135"/>
    </row>
    <row r="6962" spans="1:6" s="7" customFormat="1" ht="18" customHeight="1" x14ac:dyDescent="0.25">
      <c r="A6962" s="16" t="s">
        <v>2647</v>
      </c>
      <c r="B6962" s="17">
        <v>3</v>
      </c>
      <c r="C6962" s="17">
        <v>4</v>
      </c>
      <c r="D6962" s="17" t="s">
        <v>2119</v>
      </c>
      <c r="E6962" s="141" t="s">
        <v>1129</v>
      </c>
      <c r="F6962" s="135"/>
    </row>
    <row r="6963" spans="1:6" s="7" customFormat="1" ht="18" customHeight="1" x14ac:dyDescent="0.25">
      <c r="A6963" s="22" t="s">
        <v>2647</v>
      </c>
      <c r="B6963" s="23" t="s">
        <v>8694</v>
      </c>
      <c r="C6963" s="23" t="s">
        <v>8847</v>
      </c>
      <c r="D6963" s="23" t="s">
        <v>7388</v>
      </c>
      <c r="E6963" s="146" t="s">
        <v>1130</v>
      </c>
      <c r="F6963" s="135"/>
    </row>
    <row r="6964" spans="1:6" s="7" customFormat="1" ht="18" customHeight="1" x14ac:dyDescent="0.25">
      <c r="A6964" s="16" t="s">
        <v>2647</v>
      </c>
      <c r="B6964" s="17">
        <v>3</v>
      </c>
      <c r="C6964" s="17">
        <v>4</v>
      </c>
      <c r="D6964" s="17" t="s">
        <v>6519</v>
      </c>
      <c r="E6964" s="141" t="s">
        <v>1131</v>
      </c>
      <c r="F6964" s="135"/>
    </row>
    <row r="6965" spans="1:6" s="7" customFormat="1" ht="18" customHeight="1" x14ac:dyDescent="0.25">
      <c r="A6965" s="16" t="s">
        <v>2647</v>
      </c>
      <c r="B6965" s="17">
        <v>3</v>
      </c>
      <c r="C6965" s="17">
        <v>4</v>
      </c>
      <c r="D6965" s="17" t="s">
        <v>6521</v>
      </c>
      <c r="E6965" s="141" t="s">
        <v>1132</v>
      </c>
      <c r="F6965" s="135"/>
    </row>
    <row r="6966" spans="1:6" s="7" customFormat="1" ht="18" customHeight="1" x14ac:dyDescent="0.25">
      <c r="A6966" s="16" t="s">
        <v>2647</v>
      </c>
      <c r="B6966" s="17">
        <v>3</v>
      </c>
      <c r="C6966" s="17">
        <v>4</v>
      </c>
      <c r="D6966" s="17" t="s">
        <v>5653</v>
      </c>
      <c r="E6966" s="141" t="s">
        <v>27</v>
      </c>
      <c r="F6966" s="135"/>
    </row>
    <row r="6967" spans="1:6" s="7" customFormat="1" ht="18" customHeight="1" x14ac:dyDescent="0.25">
      <c r="A6967" s="16" t="s">
        <v>2647</v>
      </c>
      <c r="B6967" s="17">
        <v>3</v>
      </c>
      <c r="C6967" s="17">
        <v>4</v>
      </c>
      <c r="D6967" s="17" t="s">
        <v>4783</v>
      </c>
      <c r="E6967" s="141" t="s">
        <v>2027</v>
      </c>
      <c r="F6967" s="135"/>
    </row>
    <row r="6968" spans="1:6" s="7" customFormat="1" ht="18" customHeight="1" x14ac:dyDescent="0.25">
      <c r="A6968" s="16" t="s">
        <v>2647</v>
      </c>
      <c r="B6968" s="17">
        <v>3</v>
      </c>
      <c r="C6968" s="17">
        <v>4</v>
      </c>
      <c r="D6968" s="17" t="s">
        <v>1218</v>
      </c>
      <c r="E6968" s="141" t="s">
        <v>8891</v>
      </c>
      <c r="F6968" s="135"/>
    </row>
    <row r="6969" spans="1:6" s="7" customFormat="1" ht="18" customHeight="1" x14ac:dyDescent="0.25">
      <c r="A6969" s="14" t="s">
        <v>2647</v>
      </c>
      <c r="B6969" s="15" t="s">
        <v>8694</v>
      </c>
      <c r="C6969" s="15" t="s">
        <v>1331</v>
      </c>
      <c r="D6969" s="15" t="s">
        <v>9563</v>
      </c>
      <c r="E6969" s="120" t="s">
        <v>7988</v>
      </c>
      <c r="F6969" s="135"/>
    </row>
    <row r="6970" spans="1:6" s="7" customFormat="1" ht="18" customHeight="1" x14ac:dyDescent="0.25">
      <c r="A6970" s="22" t="s">
        <v>2647</v>
      </c>
      <c r="B6970" s="23" t="s">
        <v>8694</v>
      </c>
      <c r="C6970" s="23" t="s">
        <v>1331</v>
      </c>
      <c r="D6970" s="23" t="s">
        <v>3002</v>
      </c>
      <c r="E6970" s="146" t="s">
        <v>1615</v>
      </c>
      <c r="F6970" s="135"/>
    </row>
    <row r="6971" spans="1:6" s="7" customFormat="1" ht="18" customHeight="1" x14ac:dyDescent="0.25">
      <c r="A6971" s="46" t="s">
        <v>2647</v>
      </c>
      <c r="B6971" s="47" t="s">
        <v>8694</v>
      </c>
      <c r="C6971" s="47" t="s">
        <v>1331</v>
      </c>
      <c r="D6971" s="47" t="s">
        <v>597</v>
      </c>
      <c r="E6971" s="155" t="s">
        <v>1616</v>
      </c>
      <c r="F6971" s="135"/>
    </row>
    <row r="6972" spans="1:6" s="7" customFormat="1" ht="18" customHeight="1" x14ac:dyDescent="0.25">
      <c r="A6972" s="46" t="s">
        <v>2647</v>
      </c>
      <c r="B6972" s="47" t="s">
        <v>8694</v>
      </c>
      <c r="C6972" s="47" t="s">
        <v>1331</v>
      </c>
      <c r="D6972" s="47" t="s">
        <v>2997</v>
      </c>
      <c r="E6972" s="155" t="s">
        <v>365</v>
      </c>
      <c r="F6972" s="135"/>
    </row>
    <row r="6973" spans="1:6" s="7" customFormat="1" ht="18" customHeight="1" x14ac:dyDescent="0.25">
      <c r="A6973" s="46" t="s">
        <v>2647</v>
      </c>
      <c r="B6973" s="47" t="s">
        <v>8694</v>
      </c>
      <c r="C6973" s="47" t="s">
        <v>1331</v>
      </c>
      <c r="D6973" s="47" t="s">
        <v>3905</v>
      </c>
      <c r="E6973" s="155" t="s">
        <v>366</v>
      </c>
      <c r="F6973" s="135"/>
    </row>
    <row r="6974" spans="1:6" s="7" customFormat="1" ht="18" customHeight="1" x14ac:dyDescent="0.25">
      <c r="A6974" s="46" t="s">
        <v>2647</v>
      </c>
      <c r="B6974" s="47" t="s">
        <v>8694</v>
      </c>
      <c r="C6974" s="47" t="s">
        <v>1331</v>
      </c>
      <c r="D6974" s="47" t="s">
        <v>2117</v>
      </c>
      <c r="E6974" s="155" t="s">
        <v>367</v>
      </c>
      <c r="F6974" s="135"/>
    </row>
    <row r="6975" spans="1:6" s="7" customFormat="1" ht="18" customHeight="1" x14ac:dyDescent="0.25">
      <c r="A6975" s="46" t="s">
        <v>2647</v>
      </c>
      <c r="B6975" s="47" t="s">
        <v>8694</v>
      </c>
      <c r="C6975" s="47" t="s">
        <v>1331</v>
      </c>
      <c r="D6975" s="47" t="s">
        <v>2119</v>
      </c>
      <c r="E6975" s="155" t="s">
        <v>368</v>
      </c>
      <c r="F6975" s="135"/>
    </row>
    <row r="6976" spans="1:6" s="7" customFormat="1" ht="18" customHeight="1" x14ac:dyDescent="0.25">
      <c r="A6976" s="22" t="s">
        <v>2647</v>
      </c>
      <c r="B6976" s="23" t="s">
        <v>8694</v>
      </c>
      <c r="C6976" s="23" t="s">
        <v>1331</v>
      </c>
      <c r="D6976" s="23" t="s">
        <v>7388</v>
      </c>
      <c r="E6976" s="146" t="s">
        <v>882</v>
      </c>
      <c r="F6976" s="135"/>
    </row>
    <row r="6977" spans="1:6" s="7" customFormat="1" ht="18" customHeight="1" x14ac:dyDescent="0.25">
      <c r="A6977" s="46" t="s">
        <v>2647</v>
      </c>
      <c r="B6977" s="47" t="s">
        <v>8694</v>
      </c>
      <c r="C6977" s="47" t="s">
        <v>1331</v>
      </c>
      <c r="D6977" s="47" t="s">
        <v>6519</v>
      </c>
      <c r="E6977" s="155" t="s">
        <v>2784</v>
      </c>
      <c r="F6977" s="135"/>
    </row>
    <row r="6978" spans="1:6" s="7" customFormat="1" ht="18" customHeight="1" x14ac:dyDescent="0.25">
      <c r="A6978" s="46" t="s">
        <v>2647</v>
      </c>
      <c r="B6978" s="47" t="s">
        <v>8694</v>
      </c>
      <c r="C6978" s="47" t="s">
        <v>1331</v>
      </c>
      <c r="D6978" s="47" t="s">
        <v>6521</v>
      </c>
      <c r="E6978" s="155" t="s">
        <v>2787</v>
      </c>
      <c r="F6978" s="135"/>
    </row>
    <row r="6979" spans="1:6" s="7" customFormat="1" ht="18" customHeight="1" x14ac:dyDescent="0.25">
      <c r="A6979" s="46" t="s">
        <v>2647</v>
      </c>
      <c r="B6979" s="47" t="s">
        <v>8694</v>
      </c>
      <c r="C6979" s="47" t="s">
        <v>1331</v>
      </c>
      <c r="D6979" s="47" t="s">
        <v>5653</v>
      </c>
      <c r="E6979" s="155" t="s">
        <v>3670</v>
      </c>
      <c r="F6979" s="135"/>
    </row>
    <row r="6980" spans="1:6" s="7" customFormat="1" ht="18" customHeight="1" x14ac:dyDescent="0.25">
      <c r="A6980" s="46" t="s">
        <v>2647</v>
      </c>
      <c r="B6980" s="47" t="s">
        <v>8694</v>
      </c>
      <c r="C6980" s="47" t="s">
        <v>1331</v>
      </c>
      <c r="D6980" s="47" t="s">
        <v>4783</v>
      </c>
      <c r="E6980" s="155" t="s">
        <v>3671</v>
      </c>
      <c r="F6980" s="135"/>
    </row>
    <row r="6981" spans="1:6" s="7" customFormat="1" ht="18" customHeight="1" x14ac:dyDescent="0.25">
      <c r="A6981" s="46" t="s">
        <v>2647</v>
      </c>
      <c r="B6981" s="47" t="s">
        <v>8694</v>
      </c>
      <c r="C6981" s="47" t="s">
        <v>1331</v>
      </c>
      <c r="D6981" s="47" t="s">
        <v>1218</v>
      </c>
      <c r="E6981" s="155" t="s">
        <v>3672</v>
      </c>
      <c r="F6981" s="135"/>
    </row>
    <row r="6982" spans="1:6" s="7" customFormat="1" ht="18" customHeight="1" x14ac:dyDescent="0.25">
      <c r="A6982" s="14" t="s">
        <v>2647</v>
      </c>
      <c r="B6982" s="15">
        <v>3</v>
      </c>
      <c r="C6982" s="15">
        <v>9</v>
      </c>
      <c r="D6982" s="15" t="s">
        <v>9563</v>
      </c>
      <c r="E6982" s="120" t="s">
        <v>3673</v>
      </c>
      <c r="F6982" s="135"/>
    </row>
    <row r="6983" spans="1:6" s="7" customFormat="1" ht="18" customHeight="1" x14ac:dyDescent="0.25">
      <c r="A6983" s="22" t="s">
        <v>2647</v>
      </c>
      <c r="B6983" s="23" t="s">
        <v>8694</v>
      </c>
      <c r="C6983" s="23" t="s">
        <v>787</v>
      </c>
      <c r="D6983" s="23" t="s">
        <v>3002</v>
      </c>
      <c r="E6983" s="146" t="s">
        <v>3674</v>
      </c>
      <c r="F6983" s="135"/>
    </row>
    <row r="6984" spans="1:6" s="7" customFormat="1" ht="18" customHeight="1" x14ac:dyDescent="0.25">
      <c r="A6984" s="16" t="s">
        <v>2647</v>
      </c>
      <c r="B6984" s="17">
        <v>3</v>
      </c>
      <c r="C6984" s="17">
        <v>9</v>
      </c>
      <c r="D6984" s="17" t="s">
        <v>597</v>
      </c>
      <c r="E6984" s="141" t="s">
        <v>1994</v>
      </c>
      <c r="F6984" s="135"/>
    </row>
    <row r="6985" spans="1:6" s="7" customFormat="1" ht="18" customHeight="1" x14ac:dyDescent="0.25">
      <c r="A6985" s="16" t="s">
        <v>2647</v>
      </c>
      <c r="B6985" s="17">
        <v>3</v>
      </c>
      <c r="C6985" s="17">
        <v>9</v>
      </c>
      <c r="D6985" s="17" t="s">
        <v>2997</v>
      </c>
      <c r="E6985" s="141" t="s">
        <v>1995</v>
      </c>
      <c r="F6985" s="135"/>
    </row>
    <row r="6986" spans="1:6" s="7" customFormat="1" ht="18" customHeight="1" x14ac:dyDescent="0.25">
      <c r="A6986" s="16" t="s">
        <v>2647</v>
      </c>
      <c r="B6986" s="17">
        <v>3</v>
      </c>
      <c r="C6986" s="17">
        <v>9</v>
      </c>
      <c r="D6986" s="17" t="s">
        <v>3905</v>
      </c>
      <c r="E6986" s="141" t="s">
        <v>1996</v>
      </c>
      <c r="F6986" s="135"/>
    </row>
    <row r="6987" spans="1:6" s="7" customFormat="1" ht="18" customHeight="1" x14ac:dyDescent="0.25">
      <c r="A6987" s="16" t="s">
        <v>2647</v>
      </c>
      <c r="B6987" s="17">
        <v>3</v>
      </c>
      <c r="C6987" s="17">
        <v>9</v>
      </c>
      <c r="D6987" s="17" t="s">
        <v>2117</v>
      </c>
      <c r="E6987" s="141" t="s">
        <v>488</v>
      </c>
      <c r="F6987" s="135"/>
    </row>
    <row r="6988" spans="1:6" s="7" customFormat="1" ht="18" customHeight="1" x14ac:dyDescent="0.25">
      <c r="A6988" s="16" t="s">
        <v>2647</v>
      </c>
      <c r="B6988" s="17">
        <v>3</v>
      </c>
      <c r="C6988" s="17">
        <v>9</v>
      </c>
      <c r="D6988" s="17" t="s">
        <v>2119</v>
      </c>
      <c r="E6988" s="141" t="s">
        <v>489</v>
      </c>
      <c r="F6988" s="135"/>
    </row>
    <row r="6989" spans="1:6" s="7" customFormat="1" ht="18" customHeight="1" x14ac:dyDescent="0.25">
      <c r="A6989" s="22" t="s">
        <v>2647</v>
      </c>
      <c r="B6989" s="23" t="s">
        <v>8694</v>
      </c>
      <c r="C6989" s="23" t="s">
        <v>787</v>
      </c>
      <c r="D6989" s="23" t="s">
        <v>7388</v>
      </c>
      <c r="E6989" s="146" t="s">
        <v>1235</v>
      </c>
      <c r="F6989" s="135"/>
    </row>
    <row r="6990" spans="1:6" s="7" customFormat="1" ht="18" customHeight="1" x14ac:dyDescent="0.25">
      <c r="A6990" s="16" t="s">
        <v>2647</v>
      </c>
      <c r="B6990" s="17">
        <v>3</v>
      </c>
      <c r="C6990" s="17">
        <v>9</v>
      </c>
      <c r="D6990" s="17" t="s">
        <v>6519</v>
      </c>
      <c r="E6990" s="141" t="s">
        <v>1236</v>
      </c>
      <c r="F6990" s="135"/>
    </row>
    <row r="6991" spans="1:6" s="7" customFormat="1" ht="18" customHeight="1" x14ac:dyDescent="0.25">
      <c r="A6991" s="16" t="s">
        <v>2647</v>
      </c>
      <c r="B6991" s="17">
        <v>3</v>
      </c>
      <c r="C6991" s="17">
        <v>9</v>
      </c>
      <c r="D6991" s="17" t="s">
        <v>6521</v>
      </c>
      <c r="E6991" s="141" t="s">
        <v>3028</v>
      </c>
      <c r="F6991" s="135"/>
    </row>
    <row r="6992" spans="1:6" s="7" customFormat="1" ht="18" customHeight="1" x14ac:dyDescent="0.25">
      <c r="A6992" s="16" t="s">
        <v>2647</v>
      </c>
      <c r="B6992" s="17">
        <v>3</v>
      </c>
      <c r="C6992" s="17">
        <v>9</v>
      </c>
      <c r="D6992" s="17" t="s">
        <v>5653</v>
      </c>
      <c r="E6992" s="141" t="s">
        <v>8093</v>
      </c>
      <c r="F6992" s="135"/>
    </row>
    <row r="6993" spans="1:6" s="7" customFormat="1" ht="18" customHeight="1" x14ac:dyDescent="0.25">
      <c r="A6993" s="16" t="s">
        <v>2647</v>
      </c>
      <c r="B6993" s="17">
        <v>3</v>
      </c>
      <c r="C6993" s="17">
        <v>9</v>
      </c>
      <c r="D6993" s="17" t="s">
        <v>4783</v>
      </c>
      <c r="E6993" s="141" t="s">
        <v>8094</v>
      </c>
      <c r="F6993" s="135"/>
    </row>
    <row r="6994" spans="1:6" s="7" customFormat="1" ht="18" customHeight="1" x14ac:dyDescent="0.25">
      <c r="A6994" s="16" t="s">
        <v>2647</v>
      </c>
      <c r="B6994" s="17">
        <v>3</v>
      </c>
      <c r="C6994" s="17">
        <v>9</v>
      </c>
      <c r="D6994" s="17" t="s">
        <v>1218</v>
      </c>
      <c r="E6994" s="141" t="s">
        <v>8095</v>
      </c>
      <c r="F6994" s="135"/>
    </row>
    <row r="6995" spans="1:6" s="7" customFormat="1" ht="18" customHeight="1" x14ac:dyDescent="0.25">
      <c r="A6995" s="10" t="s">
        <v>1218</v>
      </c>
      <c r="B6995" s="51">
        <v>0</v>
      </c>
      <c r="C6995" s="51">
        <v>0</v>
      </c>
      <c r="D6995" s="51" t="s">
        <v>9563</v>
      </c>
      <c r="E6995" s="139" t="s">
        <v>8096</v>
      </c>
      <c r="F6995" s="135"/>
    </row>
    <row r="6996" spans="1:6" s="7" customFormat="1" ht="18" customHeight="1" x14ac:dyDescent="0.25">
      <c r="A6996" s="12" t="s">
        <v>1218</v>
      </c>
      <c r="B6996" s="53">
        <v>1</v>
      </c>
      <c r="C6996" s="53">
        <v>0</v>
      </c>
      <c r="D6996" s="53" t="s">
        <v>9563</v>
      </c>
      <c r="E6996" s="140" t="s">
        <v>8097</v>
      </c>
      <c r="F6996" s="135"/>
    </row>
    <row r="6997" spans="1:6" s="7" customFormat="1" ht="18" customHeight="1" x14ac:dyDescent="0.25">
      <c r="A6997" s="14" t="s">
        <v>1218</v>
      </c>
      <c r="B6997" s="55" t="s">
        <v>598</v>
      </c>
      <c r="C6997" s="55" t="s">
        <v>598</v>
      </c>
      <c r="D6997" s="55" t="s">
        <v>9563</v>
      </c>
      <c r="E6997" s="120" t="s">
        <v>2099</v>
      </c>
      <c r="F6997" s="135"/>
    </row>
    <row r="6998" spans="1:6" s="7" customFormat="1" ht="18" customHeight="1" x14ac:dyDescent="0.25">
      <c r="A6998" s="56" t="s">
        <v>1218</v>
      </c>
      <c r="B6998" s="57">
        <v>1</v>
      </c>
      <c r="C6998" s="57">
        <v>1</v>
      </c>
      <c r="D6998" s="57" t="s">
        <v>600</v>
      </c>
      <c r="E6998" s="141" t="s">
        <v>2100</v>
      </c>
      <c r="F6998" s="135"/>
    </row>
    <row r="6999" spans="1:6" s="7" customFormat="1" ht="18" customHeight="1" x14ac:dyDescent="0.25">
      <c r="A6999" s="56" t="s">
        <v>1218</v>
      </c>
      <c r="B6999" s="57">
        <v>1</v>
      </c>
      <c r="C6999" s="57">
        <v>1</v>
      </c>
      <c r="D6999" s="57" t="s">
        <v>602</v>
      </c>
      <c r="E6999" s="141" t="s">
        <v>2101</v>
      </c>
      <c r="F6999" s="135"/>
    </row>
    <row r="7000" spans="1:6" s="7" customFormat="1" ht="18" customHeight="1" x14ac:dyDescent="0.25">
      <c r="A7000" s="56" t="s">
        <v>1218</v>
      </c>
      <c r="B7000" s="57">
        <v>1</v>
      </c>
      <c r="C7000" s="57">
        <v>1</v>
      </c>
      <c r="D7000" s="57" t="s">
        <v>604</v>
      </c>
      <c r="E7000" s="141" t="s">
        <v>2102</v>
      </c>
      <c r="F7000" s="135"/>
    </row>
    <row r="7001" spans="1:6" s="7" customFormat="1" ht="18" customHeight="1" x14ac:dyDescent="0.25">
      <c r="A7001" s="56" t="s">
        <v>1218</v>
      </c>
      <c r="B7001" s="57">
        <v>1</v>
      </c>
      <c r="C7001" s="57">
        <v>1</v>
      </c>
      <c r="D7001" s="57" t="s">
        <v>606</v>
      </c>
      <c r="E7001" s="141" t="s">
        <v>2103</v>
      </c>
      <c r="F7001" s="135"/>
    </row>
    <row r="7002" spans="1:6" s="7" customFormat="1" ht="18" customHeight="1" x14ac:dyDescent="0.25">
      <c r="A7002" s="56" t="s">
        <v>1218</v>
      </c>
      <c r="B7002" s="57">
        <v>1</v>
      </c>
      <c r="C7002" s="57">
        <v>1</v>
      </c>
      <c r="D7002" s="57" t="s">
        <v>5216</v>
      </c>
      <c r="E7002" s="141" t="s">
        <v>2104</v>
      </c>
      <c r="F7002" s="135"/>
    </row>
    <row r="7003" spans="1:6" s="7" customFormat="1" ht="18" customHeight="1" x14ac:dyDescent="0.25">
      <c r="A7003" s="54" t="s">
        <v>1218</v>
      </c>
      <c r="B7003" s="55" t="s">
        <v>598</v>
      </c>
      <c r="C7003" s="55" t="s">
        <v>5218</v>
      </c>
      <c r="D7003" s="55" t="s">
        <v>9563</v>
      </c>
      <c r="E7003" s="120" t="s">
        <v>2105</v>
      </c>
      <c r="F7003" s="135"/>
    </row>
    <row r="7004" spans="1:6" s="7" customFormat="1" ht="18" customHeight="1" x14ac:dyDescent="0.25">
      <c r="A7004" s="56" t="s">
        <v>1218</v>
      </c>
      <c r="B7004" s="57">
        <v>1</v>
      </c>
      <c r="C7004" s="57">
        <v>2</v>
      </c>
      <c r="D7004" s="57" t="s">
        <v>600</v>
      </c>
      <c r="E7004" s="141" t="s">
        <v>1196</v>
      </c>
      <c r="F7004" s="135"/>
    </row>
    <row r="7005" spans="1:6" s="7" customFormat="1" ht="18" customHeight="1" x14ac:dyDescent="0.25">
      <c r="A7005" s="56" t="s">
        <v>1218</v>
      </c>
      <c r="B7005" s="57">
        <v>1</v>
      </c>
      <c r="C7005" s="57">
        <v>2</v>
      </c>
      <c r="D7005" s="57" t="s">
        <v>602</v>
      </c>
      <c r="E7005" s="141" t="s">
        <v>1197</v>
      </c>
      <c r="F7005" s="135"/>
    </row>
    <row r="7006" spans="1:6" s="7" customFormat="1" ht="18" customHeight="1" x14ac:dyDescent="0.25">
      <c r="A7006" s="56" t="s">
        <v>1218</v>
      </c>
      <c r="B7006" s="57">
        <v>1</v>
      </c>
      <c r="C7006" s="57">
        <v>2</v>
      </c>
      <c r="D7006" s="57" t="s">
        <v>604</v>
      </c>
      <c r="E7006" s="141" t="s">
        <v>1198</v>
      </c>
      <c r="F7006" s="135"/>
    </row>
    <row r="7007" spans="1:6" s="7" customFormat="1" ht="18" customHeight="1" x14ac:dyDescent="0.25">
      <c r="A7007" s="56" t="s">
        <v>1218</v>
      </c>
      <c r="B7007" s="57">
        <v>1</v>
      </c>
      <c r="C7007" s="57">
        <v>2</v>
      </c>
      <c r="D7007" s="57" t="s">
        <v>606</v>
      </c>
      <c r="E7007" s="141" t="s">
        <v>1199</v>
      </c>
      <c r="F7007" s="135"/>
    </row>
    <row r="7008" spans="1:6" s="7" customFormat="1" ht="18" customHeight="1" x14ac:dyDescent="0.25">
      <c r="A7008" s="56" t="s">
        <v>1218</v>
      </c>
      <c r="B7008" s="57">
        <v>1</v>
      </c>
      <c r="C7008" s="57">
        <v>2</v>
      </c>
      <c r="D7008" s="57" t="s">
        <v>5216</v>
      </c>
      <c r="E7008" s="141" t="s">
        <v>1200</v>
      </c>
      <c r="F7008" s="135"/>
    </row>
    <row r="7009" spans="1:6" s="7" customFormat="1" ht="18" customHeight="1" x14ac:dyDescent="0.25">
      <c r="A7009" s="52" t="s">
        <v>1218</v>
      </c>
      <c r="B7009" s="53">
        <v>2</v>
      </c>
      <c r="C7009" s="53">
        <v>0</v>
      </c>
      <c r="D7009" s="53" t="s">
        <v>9563</v>
      </c>
      <c r="E7009" s="140" t="s">
        <v>1201</v>
      </c>
      <c r="F7009" s="135"/>
    </row>
    <row r="7010" spans="1:6" s="7" customFormat="1" ht="18" customHeight="1" x14ac:dyDescent="0.25">
      <c r="A7010" s="54" t="s">
        <v>1218</v>
      </c>
      <c r="B7010" s="55" t="s">
        <v>5218</v>
      </c>
      <c r="C7010" s="55" t="s">
        <v>598</v>
      </c>
      <c r="D7010" s="55" t="s">
        <v>9563</v>
      </c>
      <c r="E7010" s="120" t="s">
        <v>7209</v>
      </c>
      <c r="F7010" s="135"/>
    </row>
    <row r="7011" spans="1:6" s="7" customFormat="1" ht="18" customHeight="1" x14ac:dyDescent="0.25">
      <c r="A7011" s="56" t="s">
        <v>1218</v>
      </c>
      <c r="B7011" s="57">
        <v>2</v>
      </c>
      <c r="C7011" s="57">
        <v>1</v>
      </c>
      <c r="D7011" s="57" t="s">
        <v>600</v>
      </c>
      <c r="E7011" s="141" t="s">
        <v>7210</v>
      </c>
      <c r="F7011" s="135"/>
    </row>
    <row r="7012" spans="1:6" s="7" customFormat="1" ht="18" customHeight="1" x14ac:dyDescent="0.25">
      <c r="A7012" s="56" t="s">
        <v>1218</v>
      </c>
      <c r="B7012" s="57">
        <v>2</v>
      </c>
      <c r="C7012" s="57">
        <v>1</v>
      </c>
      <c r="D7012" s="57" t="s">
        <v>602</v>
      </c>
      <c r="E7012" s="141" t="s">
        <v>2087</v>
      </c>
      <c r="F7012" s="135"/>
    </row>
    <row r="7013" spans="1:6" s="7" customFormat="1" ht="18" customHeight="1" x14ac:dyDescent="0.25">
      <c r="A7013" s="56" t="s">
        <v>1218</v>
      </c>
      <c r="B7013" s="57">
        <v>2</v>
      </c>
      <c r="C7013" s="57">
        <v>1</v>
      </c>
      <c r="D7013" s="57" t="s">
        <v>604</v>
      </c>
      <c r="E7013" s="141" t="s">
        <v>2088</v>
      </c>
      <c r="F7013" s="135"/>
    </row>
    <row r="7014" spans="1:6" s="7" customFormat="1" ht="18" customHeight="1" x14ac:dyDescent="0.25">
      <c r="A7014" s="56" t="s">
        <v>1218</v>
      </c>
      <c r="B7014" s="57">
        <v>2</v>
      </c>
      <c r="C7014" s="57">
        <v>1</v>
      </c>
      <c r="D7014" s="57" t="s">
        <v>606</v>
      </c>
      <c r="E7014" s="141" t="s">
        <v>2089</v>
      </c>
      <c r="F7014" s="135"/>
    </row>
    <row r="7015" spans="1:6" s="7" customFormat="1" ht="18" customHeight="1" x14ac:dyDescent="0.25">
      <c r="A7015" s="56" t="s">
        <v>1218</v>
      </c>
      <c r="B7015" s="57">
        <v>2</v>
      </c>
      <c r="C7015" s="57">
        <v>1</v>
      </c>
      <c r="D7015" s="57" t="s">
        <v>5216</v>
      </c>
      <c r="E7015" s="141" t="s">
        <v>2090</v>
      </c>
      <c r="F7015" s="135"/>
    </row>
    <row r="7016" spans="1:6" s="7" customFormat="1" ht="18" customHeight="1" x14ac:dyDescent="0.25">
      <c r="A7016" s="54" t="s">
        <v>1218</v>
      </c>
      <c r="B7016" s="55" t="s">
        <v>5218</v>
      </c>
      <c r="C7016" s="55" t="s">
        <v>5218</v>
      </c>
      <c r="D7016" s="55" t="s">
        <v>9563</v>
      </c>
      <c r="E7016" s="120" t="s">
        <v>6211</v>
      </c>
      <c r="F7016" s="135"/>
    </row>
    <row r="7017" spans="1:6" s="7" customFormat="1" ht="18" customHeight="1" x14ac:dyDescent="0.25">
      <c r="A7017" s="56" t="s">
        <v>1218</v>
      </c>
      <c r="B7017" s="57">
        <v>2</v>
      </c>
      <c r="C7017" s="57">
        <v>2</v>
      </c>
      <c r="D7017" s="57" t="s">
        <v>600</v>
      </c>
      <c r="E7017" s="141" t="s">
        <v>6212</v>
      </c>
      <c r="F7017" s="135"/>
    </row>
    <row r="7018" spans="1:6" s="7" customFormat="1" ht="18" customHeight="1" x14ac:dyDescent="0.25">
      <c r="A7018" s="16" t="s">
        <v>1218</v>
      </c>
      <c r="B7018" s="57">
        <v>2</v>
      </c>
      <c r="C7018" s="57">
        <v>2</v>
      </c>
      <c r="D7018" s="57" t="s">
        <v>602</v>
      </c>
      <c r="E7018" s="141" t="s">
        <v>6213</v>
      </c>
      <c r="F7018" s="135"/>
    </row>
    <row r="7019" spans="1:6" s="7" customFormat="1" ht="18" customHeight="1" x14ac:dyDescent="0.25">
      <c r="A7019" s="16" t="s">
        <v>1218</v>
      </c>
      <c r="B7019" s="57">
        <v>2</v>
      </c>
      <c r="C7019" s="57">
        <v>2</v>
      </c>
      <c r="D7019" s="57" t="s">
        <v>604</v>
      </c>
      <c r="E7019" s="141" t="s">
        <v>6214</v>
      </c>
      <c r="F7019" s="135"/>
    </row>
    <row r="7020" spans="1:6" s="7" customFormat="1" ht="18" customHeight="1" x14ac:dyDescent="0.25">
      <c r="A7020" s="56" t="s">
        <v>1218</v>
      </c>
      <c r="B7020" s="57">
        <v>2</v>
      </c>
      <c r="C7020" s="57">
        <v>2</v>
      </c>
      <c r="D7020" s="57" t="s">
        <v>606</v>
      </c>
      <c r="E7020" s="141" t="s">
        <v>6215</v>
      </c>
      <c r="F7020" s="135"/>
    </row>
    <row r="7021" spans="1:6" s="7" customFormat="1" ht="18" customHeight="1" x14ac:dyDescent="0.25">
      <c r="A7021" s="56" t="s">
        <v>1218</v>
      </c>
      <c r="B7021" s="57">
        <v>2</v>
      </c>
      <c r="C7021" s="57">
        <v>2</v>
      </c>
      <c r="D7021" s="57" t="s">
        <v>5216</v>
      </c>
      <c r="E7021" s="141" t="s">
        <v>226</v>
      </c>
      <c r="F7021" s="135"/>
    </row>
    <row r="7022" spans="1:6" s="7" customFormat="1" ht="18" customHeight="1" x14ac:dyDescent="0.25">
      <c r="A7022" s="54" t="s">
        <v>1218</v>
      </c>
      <c r="B7022" s="55" t="s">
        <v>5218</v>
      </c>
      <c r="C7022" s="55" t="s">
        <v>8694</v>
      </c>
      <c r="D7022" s="55" t="s">
        <v>9563</v>
      </c>
      <c r="E7022" s="120" t="s">
        <v>995</v>
      </c>
      <c r="F7022" s="135"/>
    </row>
    <row r="7023" spans="1:6" s="7" customFormat="1" ht="18" customHeight="1" x14ac:dyDescent="0.25">
      <c r="A7023" s="56" t="s">
        <v>1218</v>
      </c>
      <c r="B7023" s="57">
        <v>2</v>
      </c>
      <c r="C7023" s="57">
        <v>3</v>
      </c>
      <c r="D7023" s="57" t="s">
        <v>600</v>
      </c>
      <c r="E7023" s="141" t="s">
        <v>1202</v>
      </c>
      <c r="F7023" s="135"/>
    </row>
    <row r="7024" spans="1:6" s="7" customFormat="1" ht="18" customHeight="1" x14ac:dyDescent="0.25">
      <c r="A7024" s="56" t="s">
        <v>1218</v>
      </c>
      <c r="B7024" s="57">
        <v>2</v>
      </c>
      <c r="C7024" s="57">
        <v>3</v>
      </c>
      <c r="D7024" s="57" t="s">
        <v>602</v>
      </c>
      <c r="E7024" s="141" t="s">
        <v>992</v>
      </c>
      <c r="F7024" s="135"/>
    </row>
    <row r="7025" spans="1:6" s="7" customFormat="1" ht="18" customHeight="1" x14ac:dyDescent="0.25">
      <c r="A7025" s="56" t="s">
        <v>1218</v>
      </c>
      <c r="B7025" s="57">
        <v>2</v>
      </c>
      <c r="C7025" s="57">
        <v>3</v>
      </c>
      <c r="D7025" s="57" t="s">
        <v>604</v>
      </c>
      <c r="E7025" s="141" t="s">
        <v>993</v>
      </c>
      <c r="F7025" s="135"/>
    </row>
    <row r="7026" spans="1:6" s="7" customFormat="1" ht="18" customHeight="1" x14ac:dyDescent="0.25">
      <c r="A7026" s="56" t="s">
        <v>1218</v>
      </c>
      <c r="B7026" s="57">
        <v>2</v>
      </c>
      <c r="C7026" s="57">
        <v>3</v>
      </c>
      <c r="D7026" s="57" t="s">
        <v>606</v>
      </c>
      <c r="E7026" s="141" t="s">
        <v>994</v>
      </c>
      <c r="F7026" s="135"/>
    </row>
    <row r="7027" spans="1:6" s="7" customFormat="1" ht="18" customHeight="1" x14ac:dyDescent="0.25">
      <c r="A7027" s="56" t="s">
        <v>1218</v>
      </c>
      <c r="B7027" s="57">
        <v>2</v>
      </c>
      <c r="C7027" s="57">
        <v>3</v>
      </c>
      <c r="D7027" s="57" t="s">
        <v>5216</v>
      </c>
      <c r="E7027" s="141" t="s">
        <v>1911</v>
      </c>
      <c r="F7027" s="135"/>
    </row>
    <row r="7028" spans="1:6" s="7" customFormat="1" ht="18" customHeight="1" x14ac:dyDescent="0.25">
      <c r="A7028" s="52" t="s">
        <v>1218</v>
      </c>
      <c r="B7028" s="53">
        <v>3</v>
      </c>
      <c r="C7028" s="53">
        <v>0</v>
      </c>
      <c r="D7028" s="53" t="s">
        <v>9563</v>
      </c>
      <c r="E7028" s="140" t="s">
        <v>1912</v>
      </c>
      <c r="F7028" s="135"/>
    </row>
    <row r="7029" spans="1:6" s="7" customFormat="1" ht="18" customHeight="1" x14ac:dyDescent="0.25">
      <c r="A7029" s="54" t="s">
        <v>1218</v>
      </c>
      <c r="B7029" s="55" t="s">
        <v>8694</v>
      </c>
      <c r="C7029" s="55" t="s">
        <v>598</v>
      </c>
      <c r="D7029" s="55" t="s">
        <v>9563</v>
      </c>
      <c r="E7029" s="120" t="s">
        <v>1913</v>
      </c>
      <c r="F7029" s="135"/>
    </row>
    <row r="7030" spans="1:6" s="7" customFormat="1" ht="18" customHeight="1" x14ac:dyDescent="0.25">
      <c r="A7030" s="56" t="s">
        <v>1218</v>
      </c>
      <c r="B7030" s="57">
        <v>3</v>
      </c>
      <c r="C7030" s="57">
        <v>1</v>
      </c>
      <c r="D7030" s="57" t="s">
        <v>600</v>
      </c>
      <c r="E7030" s="141" t="s">
        <v>1914</v>
      </c>
      <c r="F7030" s="135"/>
    </row>
    <row r="7031" spans="1:6" s="7" customFormat="1" ht="18" customHeight="1" x14ac:dyDescent="0.25">
      <c r="A7031" s="56" t="s">
        <v>1218</v>
      </c>
      <c r="B7031" s="57">
        <v>3</v>
      </c>
      <c r="C7031" s="57">
        <v>1</v>
      </c>
      <c r="D7031" s="57" t="s">
        <v>602</v>
      </c>
      <c r="E7031" s="141" t="s">
        <v>1915</v>
      </c>
      <c r="F7031" s="135"/>
    </row>
    <row r="7032" spans="1:6" s="7" customFormat="1" ht="18" customHeight="1" x14ac:dyDescent="0.25">
      <c r="A7032" s="56" t="s">
        <v>1218</v>
      </c>
      <c r="B7032" s="57">
        <v>3</v>
      </c>
      <c r="C7032" s="57">
        <v>1</v>
      </c>
      <c r="D7032" s="57" t="s">
        <v>604</v>
      </c>
      <c r="E7032" s="141" t="s">
        <v>1916</v>
      </c>
      <c r="F7032" s="135"/>
    </row>
    <row r="7033" spans="1:6" s="7" customFormat="1" ht="18" customHeight="1" x14ac:dyDescent="0.25">
      <c r="A7033" s="56" t="s">
        <v>1218</v>
      </c>
      <c r="B7033" s="57">
        <v>3</v>
      </c>
      <c r="C7033" s="57">
        <v>1</v>
      </c>
      <c r="D7033" s="57" t="s">
        <v>606</v>
      </c>
      <c r="E7033" s="141" t="s">
        <v>2788</v>
      </c>
      <c r="F7033" s="135"/>
    </row>
    <row r="7034" spans="1:6" s="7" customFormat="1" ht="18" customHeight="1" x14ac:dyDescent="0.25">
      <c r="A7034" s="56" t="s">
        <v>1218</v>
      </c>
      <c r="B7034" s="57">
        <v>3</v>
      </c>
      <c r="C7034" s="57">
        <v>1</v>
      </c>
      <c r="D7034" s="57" t="s">
        <v>5216</v>
      </c>
      <c r="E7034" s="141" t="s">
        <v>999</v>
      </c>
      <c r="F7034" s="135"/>
    </row>
    <row r="7035" spans="1:6" s="7" customFormat="1" ht="18" customHeight="1" x14ac:dyDescent="0.25">
      <c r="A7035" s="54" t="s">
        <v>1218</v>
      </c>
      <c r="B7035" s="55" t="s">
        <v>8694</v>
      </c>
      <c r="C7035" s="55" t="s">
        <v>5218</v>
      </c>
      <c r="D7035" s="55" t="s">
        <v>9563</v>
      </c>
      <c r="E7035" s="120" t="s">
        <v>1000</v>
      </c>
      <c r="F7035" s="135"/>
    </row>
    <row r="7036" spans="1:6" s="7" customFormat="1" ht="18" customHeight="1" x14ac:dyDescent="0.25">
      <c r="A7036" s="56" t="s">
        <v>1218</v>
      </c>
      <c r="B7036" s="57">
        <v>3</v>
      </c>
      <c r="C7036" s="57">
        <v>2</v>
      </c>
      <c r="D7036" s="57" t="s">
        <v>600</v>
      </c>
      <c r="E7036" s="141" t="s">
        <v>1001</v>
      </c>
      <c r="F7036" s="135"/>
    </row>
    <row r="7037" spans="1:6" s="7" customFormat="1" ht="18" customHeight="1" x14ac:dyDescent="0.25">
      <c r="A7037" s="56" t="s">
        <v>1218</v>
      </c>
      <c r="B7037" s="57">
        <v>3</v>
      </c>
      <c r="C7037" s="57">
        <v>2</v>
      </c>
      <c r="D7037" s="57" t="s">
        <v>602</v>
      </c>
      <c r="E7037" s="141" t="s">
        <v>2793</v>
      </c>
      <c r="F7037" s="135"/>
    </row>
    <row r="7038" spans="1:6" s="7" customFormat="1" ht="18" customHeight="1" x14ac:dyDescent="0.25">
      <c r="A7038" s="56" t="s">
        <v>1218</v>
      </c>
      <c r="B7038" s="57">
        <v>3</v>
      </c>
      <c r="C7038" s="57">
        <v>2</v>
      </c>
      <c r="D7038" s="57" t="s">
        <v>604</v>
      </c>
      <c r="E7038" s="141" t="s">
        <v>2794</v>
      </c>
      <c r="F7038" s="135"/>
    </row>
    <row r="7039" spans="1:6" s="7" customFormat="1" ht="18" customHeight="1" x14ac:dyDescent="0.25">
      <c r="A7039" s="56" t="s">
        <v>1218</v>
      </c>
      <c r="B7039" s="57">
        <v>3</v>
      </c>
      <c r="C7039" s="57">
        <v>2</v>
      </c>
      <c r="D7039" s="57" t="s">
        <v>606</v>
      </c>
      <c r="E7039" s="141" t="s">
        <v>2795</v>
      </c>
      <c r="F7039" s="135"/>
    </row>
    <row r="7040" spans="1:6" s="7" customFormat="1" ht="18" customHeight="1" x14ac:dyDescent="0.25">
      <c r="A7040" s="16" t="s">
        <v>1218</v>
      </c>
      <c r="B7040" s="57">
        <v>3</v>
      </c>
      <c r="C7040" s="57">
        <v>2</v>
      </c>
      <c r="D7040" s="57" t="s">
        <v>5216</v>
      </c>
      <c r="E7040" s="141" t="s">
        <v>2796</v>
      </c>
      <c r="F7040" s="135"/>
    </row>
    <row r="7041" spans="1:6" s="7" customFormat="1" ht="18" customHeight="1" x14ac:dyDescent="0.25">
      <c r="A7041" s="14" t="s">
        <v>1218</v>
      </c>
      <c r="B7041" s="55" t="s">
        <v>8694</v>
      </c>
      <c r="C7041" s="55" t="s">
        <v>8694</v>
      </c>
      <c r="D7041" s="55" t="s">
        <v>9563</v>
      </c>
      <c r="E7041" s="120" t="s">
        <v>2797</v>
      </c>
      <c r="F7041" s="135"/>
    </row>
    <row r="7042" spans="1:6" s="7" customFormat="1" ht="18" customHeight="1" x14ac:dyDescent="0.25">
      <c r="A7042" s="16" t="s">
        <v>1218</v>
      </c>
      <c r="B7042" s="57">
        <v>3</v>
      </c>
      <c r="C7042" s="57">
        <v>3</v>
      </c>
      <c r="D7042" s="57" t="s">
        <v>600</v>
      </c>
      <c r="E7042" s="141" t="s">
        <v>2798</v>
      </c>
      <c r="F7042" s="135"/>
    </row>
    <row r="7043" spans="1:6" s="7" customFormat="1" ht="18" customHeight="1" x14ac:dyDescent="0.25">
      <c r="A7043" s="56" t="s">
        <v>1218</v>
      </c>
      <c r="B7043" s="57">
        <v>3</v>
      </c>
      <c r="C7043" s="57">
        <v>3</v>
      </c>
      <c r="D7043" s="57" t="s">
        <v>602</v>
      </c>
      <c r="E7043" s="141" t="s">
        <v>2799</v>
      </c>
      <c r="F7043" s="135"/>
    </row>
    <row r="7044" spans="1:6" s="7" customFormat="1" ht="18" customHeight="1" x14ac:dyDescent="0.25">
      <c r="A7044" s="56" t="s">
        <v>1218</v>
      </c>
      <c r="B7044" s="57">
        <v>3</v>
      </c>
      <c r="C7044" s="57">
        <v>3</v>
      </c>
      <c r="D7044" s="57" t="s">
        <v>604</v>
      </c>
      <c r="E7044" s="141" t="s">
        <v>2800</v>
      </c>
      <c r="F7044" s="135"/>
    </row>
    <row r="7045" spans="1:6" s="7" customFormat="1" ht="18" customHeight="1" x14ac:dyDescent="0.25">
      <c r="A7045" s="56" t="s">
        <v>1218</v>
      </c>
      <c r="B7045" s="57">
        <v>3</v>
      </c>
      <c r="C7045" s="57">
        <v>3</v>
      </c>
      <c r="D7045" s="57" t="s">
        <v>606</v>
      </c>
      <c r="E7045" s="141" t="s">
        <v>2801</v>
      </c>
      <c r="F7045" s="135"/>
    </row>
    <row r="7046" spans="1:6" s="7" customFormat="1" ht="18" customHeight="1" x14ac:dyDescent="0.25">
      <c r="A7046" s="56" t="s">
        <v>1218</v>
      </c>
      <c r="B7046" s="57">
        <v>3</v>
      </c>
      <c r="C7046" s="57">
        <v>3</v>
      </c>
      <c r="D7046" s="57" t="s">
        <v>5216</v>
      </c>
      <c r="E7046" s="141" t="s">
        <v>2802</v>
      </c>
      <c r="F7046" s="135"/>
    </row>
    <row r="7047" spans="1:6" s="7" customFormat="1" ht="18" customHeight="1" x14ac:dyDescent="0.25">
      <c r="A7047" s="54" t="s">
        <v>1218</v>
      </c>
      <c r="B7047" s="55" t="s">
        <v>8694</v>
      </c>
      <c r="C7047" s="55" t="s">
        <v>8847</v>
      </c>
      <c r="D7047" s="55" t="s">
        <v>9563</v>
      </c>
      <c r="E7047" s="120" t="s">
        <v>2803</v>
      </c>
      <c r="F7047" s="135"/>
    </row>
    <row r="7048" spans="1:6" s="7" customFormat="1" ht="18" customHeight="1" x14ac:dyDescent="0.25">
      <c r="A7048" s="56" t="s">
        <v>1218</v>
      </c>
      <c r="B7048" s="57">
        <v>3</v>
      </c>
      <c r="C7048" s="57">
        <v>4</v>
      </c>
      <c r="D7048" s="57" t="s">
        <v>600</v>
      </c>
      <c r="E7048" s="141" t="s">
        <v>2804</v>
      </c>
      <c r="F7048" s="135"/>
    </row>
    <row r="7049" spans="1:6" s="7" customFormat="1" ht="18" customHeight="1" x14ac:dyDescent="0.25">
      <c r="A7049" s="56" t="s">
        <v>1218</v>
      </c>
      <c r="B7049" s="57">
        <v>3</v>
      </c>
      <c r="C7049" s="57">
        <v>4</v>
      </c>
      <c r="D7049" s="57" t="s">
        <v>602</v>
      </c>
      <c r="E7049" s="141" t="s">
        <v>3686</v>
      </c>
      <c r="F7049" s="135"/>
    </row>
    <row r="7050" spans="1:6" s="7" customFormat="1" ht="18" customHeight="1" x14ac:dyDescent="0.25">
      <c r="A7050" s="56" t="s">
        <v>1218</v>
      </c>
      <c r="B7050" s="57">
        <v>3</v>
      </c>
      <c r="C7050" s="57">
        <v>4</v>
      </c>
      <c r="D7050" s="57" t="s">
        <v>604</v>
      </c>
      <c r="E7050" s="141" t="s">
        <v>3687</v>
      </c>
      <c r="F7050" s="135"/>
    </row>
    <row r="7051" spans="1:6" s="7" customFormat="1" ht="18" customHeight="1" x14ac:dyDescent="0.25">
      <c r="A7051" s="56" t="s">
        <v>1218</v>
      </c>
      <c r="B7051" s="57">
        <v>3</v>
      </c>
      <c r="C7051" s="57">
        <v>4</v>
      </c>
      <c r="D7051" s="57" t="s">
        <v>606</v>
      </c>
      <c r="E7051" s="141" t="s">
        <v>3688</v>
      </c>
      <c r="F7051" s="135"/>
    </row>
    <row r="7052" spans="1:6" s="7" customFormat="1" ht="18" customHeight="1" x14ac:dyDescent="0.25">
      <c r="A7052" s="56" t="s">
        <v>1218</v>
      </c>
      <c r="B7052" s="57">
        <v>3</v>
      </c>
      <c r="C7052" s="57">
        <v>4</v>
      </c>
      <c r="D7052" s="57" t="s">
        <v>5216</v>
      </c>
      <c r="E7052" s="141" t="s">
        <v>3689</v>
      </c>
      <c r="F7052" s="135"/>
    </row>
    <row r="7053" spans="1:6" s="7" customFormat="1" ht="18" customHeight="1" x14ac:dyDescent="0.25">
      <c r="A7053" s="54" t="s">
        <v>1218</v>
      </c>
      <c r="B7053" s="55" t="s">
        <v>8694</v>
      </c>
      <c r="C7053" s="55" t="s">
        <v>1331</v>
      </c>
      <c r="D7053" s="55" t="s">
        <v>9563</v>
      </c>
      <c r="E7053" s="120" t="s">
        <v>3690</v>
      </c>
      <c r="F7053" s="135"/>
    </row>
    <row r="7054" spans="1:6" s="7" customFormat="1" ht="18" customHeight="1" x14ac:dyDescent="0.25">
      <c r="A7054" s="56" t="s">
        <v>1218</v>
      </c>
      <c r="B7054" s="57">
        <v>3</v>
      </c>
      <c r="C7054" s="57">
        <v>5</v>
      </c>
      <c r="D7054" s="57" t="s">
        <v>600</v>
      </c>
      <c r="E7054" s="141" t="s">
        <v>3691</v>
      </c>
      <c r="F7054" s="135"/>
    </row>
    <row r="7055" spans="1:6" s="7" customFormat="1" ht="18" customHeight="1" x14ac:dyDescent="0.25">
      <c r="A7055" s="56" t="s">
        <v>1218</v>
      </c>
      <c r="B7055" s="57">
        <v>3</v>
      </c>
      <c r="C7055" s="57">
        <v>5</v>
      </c>
      <c r="D7055" s="57" t="s">
        <v>602</v>
      </c>
      <c r="E7055" s="141" t="s">
        <v>3692</v>
      </c>
      <c r="F7055" s="135"/>
    </row>
    <row r="7056" spans="1:6" s="7" customFormat="1" ht="18" customHeight="1" x14ac:dyDescent="0.25">
      <c r="A7056" s="56" t="s">
        <v>1218</v>
      </c>
      <c r="B7056" s="57">
        <v>3</v>
      </c>
      <c r="C7056" s="57">
        <v>5</v>
      </c>
      <c r="D7056" s="57" t="s">
        <v>604</v>
      </c>
      <c r="E7056" s="141" t="s">
        <v>3693</v>
      </c>
      <c r="F7056" s="135"/>
    </row>
    <row r="7057" spans="1:6" s="7" customFormat="1" ht="18" customHeight="1" x14ac:dyDescent="0.25">
      <c r="A7057" s="56" t="s">
        <v>1218</v>
      </c>
      <c r="B7057" s="57">
        <v>3</v>
      </c>
      <c r="C7057" s="57">
        <v>5</v>
      </c>
      <c r="D7057" s="57" t="s">
        <v>606</v>
      </c>
      <c r="E7057" s="141" t="s">
        <v>3694</v>
      </c>
      <c r="F7057" s="135"/>
    </row>
    <row r="7058" spans="1:6" s="7" customFormat="1" ht="18" customHeight="1" x14ac:dyDescent="0.25">
      <c r="A7058" s="56" t="s">
        <v>1218</v>
      </c>
      <c r="B7058" s="57">
        <v>3</v>
      </c>
      <c r="C7058" s="57">
        <v>5</v>
      </c>
      <c r="D7058" s="57" t="s">
        <v>5216</v>
      </c>
      <c r="E7058" s="141" t="s">
        <v>4595</v>
      </c>
      <c r="F7058" s="135"/>
    </row>
    <row r="7059" spans="1:6" s="7" customFormat="1" ht="18" customHeight="1" x14ac:dyDescent="0.25">
      <c r="A7059" s="54" t="s">
        <v>1218</v>
      </c>
      <c r="B7059" s="55" t="s">
        <v>8694</v>
      </c>
      <c r="C7059" s="55" t="s">
        <v>6254</v>
      </c>
      <c r="D7059" s="55" t="s">
        <v>9563</v>
      </c>
      <c r="E7059" s="120" t="s">
        <v>4596</v>
      </c>
      <c r="F7059" s="135"/>
    </row>
    <row r="7060" spans="1:6" s="7" customFormat="1" ht="18" customHeight="1" x14ac:dyDescent="0.25">
      <c r="A7060" s="56" t="s">
        <v>1218</v>
      </c>
      <c r="B7060" s="57">
        <v>3</v>
      </c>
      <c r="C7060" s="57">
        <v>6</v>
      </c>
      <c r="D7060" s="57" t="s">
        <v>600</v>
      </c>
      <c r="E7060" s="141" t="s">
        <v>4597</v>
      </c>
      <c r="F7060" s="135"/>
    </row>
    <row r="7061" spans="1:6" s="7" customFormat="1" ht="18" customHeight="1" x14ac:dyDescent="0.25">
      <c r="A7061" s="56" t="s">
        <v>1218</v>
      </c>
      <c r="B7061" s="57">
        <v>3</v>
      </c>
      <c r="C7061" s="57">
        <v>6</v>
      </c>
      <c r="D7061" s="57" t="s">
        <v>602</v>
      </c>
      <c r="E7061" s="141" t="s">
        <v>4598</v>
      </c>
      <c r="F7061" s="135"/>
    </row>
    <row r="7062" spans="1:6" s="7" customFormat="1" ht="18" customHeight="1" x14ac:dyDescent="0.25">
      <c r="A7062" s="56" t="s">
        <v>1218</v>
      </c>
      <c r="B7062" s="57">
        <v>3</v>
      </c>
      <c r="C7062" s="57">
        <v>6</v>
      </c>
      <c r="D7062" s="57" t="s">
        <v>604</v>
      </c>
      <c r="E7062" s="141" t="s">
        <v>4599</v>
      </c>
      <c r="F7062" s="135"/>
    </row>
    <row r="7063" spans="1:6" s="7" customFormat="1" ht="18" customHeight="1" x14ac:dyDescent="0.25">
      <c r="A7063" s="16" t="s">
        <v>1218</v>
      </c>
      <c r="B7063" s="57">
        <v>3</v>
      </c>
      <c r="C7063" s="57">
        <v>6</v>
      </c>
      <c r="D7063" s="57" t="s">
        <v>606</v>
      </c>
      <c r="E7063" s="141" t="s">
        <v>5450</v>
      </c>
      <c r="F7063" s="135"/>
    </row>
    <row r="7064" spans="1:6" s="7" customFormat="1" ht="18" customHeight="1" x14ac:dyDescent="0.25">
      <c r="A7064" s="16" t="s">
        <v>1218</v>
      </c>
      <c r="B7064" s="57">
        <v>3</v>
      </c>
      <c r="C7064" s="57">
        <v>6</v>
      </c>
      <c r="D7064" s="57" t="s">
        <v>5216</v>
      </c>
      <c r="E7064" s="141" t="s">
        <v>5451</v>
      </c>
      <c r="F7064" s="135"/>
    </row>
    <row r="7065" spans="1:6" s="7" customFormat="1" ht="18" customHeight="1" x14ac:dyDescent="0.25">
      <c r="A7065" s="52" t="s">
        <v>1218</v>
      </c>
      <c r="B7065" s="53">
        <v>4</v>
      </c>
      <c r="C7065" s="53">
        <v>0</v>
      </c>
      <c r="D7065" s="53" t="s">
        <v>9563</v>
      </c>
      <c r="E7065" s="140" t="s">
        <v>5452</v>
      </c>
      <c r="F7065" s="135"/>
    </row>
    <row r="7066" spans="1:6" s="7" customFormat="1" ht="18" customHeight="1" x14ac:dyDescent="0.25">
      <c r="A7066" s="54" t="s">
        <v>1218</v>
      </c>
      <c r="B7066" s="55">
        <v>4</v>
      </c>
      <c r="C7066" s="55">
        <v>1</v>
      </c>
      <c r="D7066" s="55" t="s">
        <v>9563</v>
      </c>
      <c r="E7066" s="120" t="s">
        <v>5453</v>
      </c>
      <c r="F7066" s="135"/>
    </row>
    <row r="7067" spans="1:6" s="7" customFormat="1" ht="18" customHeight="1" x14ac:dyDescent="0.25">
      <c r="A7067" s="56" t="s">
        <v>1218</v>
      </c>
      <c r="B7067" s="57">
        <v>4</v>
      </c>
      <c r="C7067" s="57">
        <v>1</v>
      </c>
      <c r="D7067" s="57" t="s">
        <v>600</v>
      </c>
      <c r="E7067" s="141" t="s">
        <v>3025</v>
      </c>
      <c r="F7067" s="135"/>
    </row>
    <row r="7068" spans="1:6" s="7" customFormat="1" ht="18" customHeight="1" x14ac:dyDescent="0.25">
      <c r="A7068" s="56" t="s">
        <v>1218</v>
      </c>
      <c r="B7068" s="57">
        <v>4</v>
      </c>
      <c r="C7068" s="57">
        <v>1</v>
      </c>
      <c r="D7068" s="57" t="s">
        <v>602</v>
      </c>
      <c r="E7068" s="141" t="s">
        <v>2032</v>
      </c>
      <c r="F7068" s="135"/>
    </row>
    <row r="7069" spans="1:6" s="7" customFormat="1" ht="18" customHeight="1" x14ac:dyDescent="0.25">
      <c r="A7069" s="56" t="s">
        <v>1218</v>
      </c>
      <c r="B7069" s="57">
        <v>4</v>
      </c>
      <c r="C7069" s="57">
        <v>1</v>
      </c>
      <c r="D7069" s="57" t="s">
        <v>604</v>
      </c>
      <c r="E7069" s="141" t="s">
        <v>2033</v>
      </c>
      <c r="F7069" s="135"/>
    </row>
    <row r="7070" spans="1:6" s="7" customFormat="1" ht="18" customHeight="1" x14ac:dyDescent="0.25">
      <c r="A7070" s="56" t="s">
        <v>1218</v>
      </c>
      <c r="B7070" s="57">
        <v>4</v>
      </c>
      <c r="C7070" s="57">
        <v>1</v>
      </c>
      <c r="D7070" s="57" t="s">
        <v>606</v>
      </c>
      <c r="E7070" s="141" t="s">
        <v>2034</v>
      </c>
      <c r="F7070" s="135"/>
    </row>
    <row r="7071" spans="1:6" s="7" customFormat="1" ht="18" customHeight="1" x14ac:dyDescent="0.25">
      <c r="A7071" s="56" t="s">
        <v>1218</v>
      </c>
      <c r="B7071" s="57">
        <v>4</v>
      </c>
      <c r="C7071" s="57">
        <v>1</v>
      </c>
      <c r="D7071" s="57" t="s">
        <v>5216</v>
      </c>
      <c r="E7071" s="141" t="s">
        <v>2035</v>
      </c>
      <c r="F7071" s="135"/>
    </row>
    <row r="7072" spans="1:6" s="7" customFormat="1" ht="18" customHeight="1" x14ac:dyDescent="0.25">
      <c r="A7072" s="54" t="s">
        <v>1218</v>
      </c>
      <c r="B7072" s="55">
        <v>4</v>
      </c>
      <c r="C7072" s="55">
        <v>2</v>
      </c>
      <c r="D7072" s="55" t="s">
        <v>9563</v>
      </c>
      <c r="E7072" s="120" t="s">
        <v>2036</v>
      </c>
      <c r="F7072" s="135"/>
    </row>
    <row r="7073" spans="1:6" s="7" customFormat="1" ht="18" customHeight="1" x14ac:dyDescent="0.25">
      <c r="A7073" s="60" t="s">
        <v>1218</v>
      </c>
      <c r="B7073" s="61" t="s">
        <v>8847</v>
      </c>
      <c r="C7073" s="61" t="s">
        <v>5218</v>
      </c>
      <c r="D7073" s="61" t="s">
        <v>3002</v>
      </c>
      <c r="E7073" s="146" t="s">
        <v>2037</v>
      </c>
      <c r="F7073" s="135"/>
    </row>
    <row r="7074" spans="1:6" s="7" customFormat="1" ht="18" customHeight="1" x14ac:dyDescent="0.25">
      <c r="A7074" s="56" t="s">
        <v>1218</v>
      </c>
      <c r="B7074" s="57">
        <v>4</v>
      </c>
      <c r="C7074" s="57">
        <v>2</v>
      </c>
      <c r="D7074" s="57" t="s">
        <v>597</v>
      </c>
      <c r="E7074" s="141" t="s">
        <v>2038</v>
      </c>
      <c r="F7074" s="135"/>
    </row>
    <row r="7075" spans="1:6" s="7" customFormat="1" ht="18" customHeight="1" x14ac:dyDescent="0.25">
      <c r="A7075" s="56" t="s">
        <v>1218</v>
      </c>
      <c r="B7075" s="57">
        <v>4</v>
      </c>
      <c r="C7075" s="57">
        <v>2</v>
      </c>
      <c r="D7075" s="57" t="s">
        <v>2997</v>
      </c>
      <c r="E7075" s="141" t="s">
        <v>2039</v>
      </c>
      <c r="F7075" s="135"/>
    </row>
    <row r="7076" spans="1:6" s="7" customFormat="1" ht="18" customHeight="1" x14ac:dyDescent="0.25">
      <c r="A7076" s="56" t="s">
        <v>1218</v>
      </c>
      <c r="B7076" s="57">
        <v>4</v>
      </c>
      <c r="C7076" s="57">
        <v>2</v>
      </c>
      <c r="D7076" s="57" t="s">
        <v>3905</v>
      </c>
      <c r="E7076" s="141" t="s">
        <v>2040</v>
      </c>
      <c r="F7076" s="135"/>
    </row>
    <row r="7077" spans="1:6" s="7" customFormat="1" ht="18" customHeight="1" x14ac:dyDescent="0.25">
      <c r="A7077" s="56" t="s">
        <v>1218</v>
      </c>
      <c r="B7077" s="57">
        <v>4</v>
      </c>
      <c r="C7077" s="57">
        <v>2</v>
      </c>
      <c r="D7077" s="57" t="s">
        <v>2117</v>
      </c>
      <c r="E7077" s="141" t="s">
        <v>794</v>
      </c>
      <c r="F7077" s="135"/>
    </row>
    <row r="7078" spans="1:6" s="7" customFormat="1" ht="18" customHeight="1" x14ac:dyDescent="0.25">
      <c r="A7078" s="56" t="s">
        <v>1218</v>
      </c>
      <c r="B7078" s="57">
        <v>4</v>
      </c>
      <c r="C7078" s="57">
        <v>2</v>
      </c>
      <c r="D7078" s="57" t="s">
        <v>2119</v>
      </c>
      <c r="E7078" s="141" t="s">
        <v>940</v>
      </c>
      <c r="F7078" s="135"/>
    </row>
    <row r="7079" spans="1:6" s="7" customFormat="1" ht="18" customHeight="1" x14ac:dyDescent="0.25">
      <c r="A7079" s="60" t="s">
        <v>1218</v>
      </c>
      <c r="B7079" s="61" t="s">
        <v>8847</v>
      </c>
      <c r="C7079" s="61" t="s">
        <v>5218</v>
      </c>
      <c r="D7079" s="61" t="s">
        <v>7388</v>
      </c>
      <c r="E7079" s="146" t="s">
        <v>941</v>
      </c>
      <c r="F7079" s="135"/>
    </row>
    <row r="7080" spans="1:6" s="7" customFormat="1" ht="18" customHeight="1" x14ac:dyDescent="0.25">
      <c r="A7080" s="56" t="s">
        <v>1218</v>
      </c>
      <c r="B7080" s="57">
        <v>4</v>
      </c>
      <c r="C7080" s="57">
        <v>2</v>
      </c>
      <c r="D7080" s="57" t="s">
        <v>6519</v>
      </c>
      <c r="E7080" s="141" t="s">
        <v>3617</v>
      </c>
      <c r="F7080" s="135"/>
    </row>
    <row r="7081" spans="1:6" s="7" customFormat="1" ht="18" customHeight="1" x14ac:dyDescent="0.25">
      <c r="A7081" s="56" t="s">
        <v>1218</v>
      </c>
      <c r="B7081" s="57">
        <v>4</v>
      </c>
      <c r="C7081" s="57">
        <v>2</v>
      </c>
      <c r="D7081" s="57" t="s">
        <v>6521</v>
      </c>
      <c r="E7081" s="141" t="s">
        <v>3618</v>
      </c>
      <c r="F7081" s="135"/>
    </row>
    <row r="7082" spans="1:6" s="7" customFormat="1" ht="18" customHeight="1" x14ac:dyDescent="0.25">
      <c r="A7082" s="56" t="s">
        <v>1218</v>
      </c>
      <c r="B7082" s="57">
        <v>4</v>
      </c>
      <c r="C7082" s="57">
        <v>2</v>
      </c>
      <c r="D7082" s="57" t="s">
        <v>5653</v>
      </c>
      <c r="E7082" s="141" t="s">
        <v>3619</v>
      </c>
      <c r="F7082" s="135"/>
    </row>
    <row r="7083" spans="1:6" s="7" customFormat="1" ht="18" customHeight="1" x14ac:dyDescent="0.25">
      <c r="A7083" s="56" t="s">
        <v>1218</v>
      </c>
      <c r="B7083" s="57">
        <v>4</v>
      </c>
      <c r="C7083" s="57">
        <v>2</v>
      </c>
      <c r="D7083" s="57" t="s">
        <v>4783</v>
      </c>
      <c r="E7083" s="141" t="s">
        <v>3620</v>
      </c>
      <c r="F7083" s="135"/>
    </row>
    <row r="7084" spans="1:6" s="7" customFormat="1" ht="18" customHeight="1" x14ac:dyDescent="0.25">
      <c r="A7084" s="16" t="s">
        <v>1218</v>
      </c>
      <c r="B7084" s="57">
        <v>4</v>
      </c>
      <c r="C7084" s="57">
        <v>2</v>
      </c>
      <c r="D7084" s="57" t="s">
        <v>1218</v>
      </c>
      <c r="E7084" s="141" t="s">
        <v>3621</v>
      </c>
      <c r="F7084" s="135"/>
    </row>
    <row r="7085" spans="1:6" s="7" customFormat="1" ht="18" customHeight="1" x14ac:dyDescent="0.25">
      <c r="A7085" s="14" t="s">
        <v>1218</v>
      </c>
      <c r="B7085" s="55">
        <v>4</v>
      </c>
      <c r="C7085" s="55">
        <v>3</v>
      </c>
      <c r="D7085" s="55" t="s">
        <v>9563</v>
      </c>
      <c r="E7085" s="120" t="s">
        <v>3622</v>
      </c>
      <c r="F7085" s="135"/>
    </row>
    <row r="7086" spans="1:6" s="7" customFormat="1" ht="18" customHeight="1" x14ac:dyDescent="0.25">
      <c r="A7086" s="22" t="s">
        <v>1218</v>
      </c>
      <c r="B7086" s="61" t="s">
        <v>8847</v>
      </c>
      <c r="C7086" s="61" t="s">
        <v>8694</v>
      </c>
      <c r="D7086" s="61" t="s">
        <v>3002</v>
      </c>
      <c r="E7086" s="146" t="s">
        <v>3623</v>
      </c>
      <c r="F7086" s="135"/>
    </row>
    <row r="7087" spans="1:6" s="7" customFormat="1" ht="18" customHeight="1" x14ac:dyDescent="0.25">
      <c r="A7087" s="56" t="s">
        <v>1218</v>
      </c>
      <c r="B7087" s="57">
        <v>4</v>
      </c>
      <c r="C7087" s="57">
        <v>3</v>
      </c>
      <c r="D7087" s="57">
        <v>11</v>
      </c>
      <c r="E7087" s="141" t="s">
        <v>1125</v>
      </c>
      <c r="F7087" s="135"/>
    </row>
    <row r="7088" spans="1:6" s="7" customFormat="1" ht="18" customHeight="1" x14ac:dyDescent="0.25">
      <c r="A7088" s="56" t="s">
        <v>1218</v>
      </c>
      <c r="B7088" s="57">
        <v>4</v>
      </c>
      <c r="C7088" s="57">
        <v>3</v>
      </c>
      <c r="D7088" s="57">
        <v>12</v>
      </c>
      <c r="E7088" s="141" t="s">
        <v>2025</v>
      </c>
      <c r="F7088" s="135"/>
    </row>
    <row r="7089" spans="1:6" s="7" customFormat="1" ht="18" customHeight="1" x14ac:dyDescent="0.25">
      <c r="A7089" s="56" t="s">
        <v>1218</v>
      </c>
      <c r="B7089" s="57">
        <v>4</v>
      </c>
      <c r="C7089" s="57">
        <v>3</v>
      </c>
      <c r="D7089" s="57">
        <v>13</v>
      </c>
      <c r="E7089" s="141" t="s">
        <v>7148</v>
      </c>
      <c r="F7089" s="135"/>
    </row>
    <row r="7090" spans="1:6" s="7" customFormat="1" ht="18" customHeight="1" x14ac:dyDescent="0.25">
      <c r="A7090" s="56" t="s">
        <v>1218</v>
      </c>
      <c r="B7090" s="57">
        <v>4</v>
      </c>
      <c r="C7090" s="57">
        <v>3</v>
      </c>
      <c r="D7090" s="57">
        <v>14</v>
      </c>
      <c r="E7090" s="141" t="s">
        <v>8037</v>
      </c>
      <c r="F7090" s="135"/>
    </row>
    <row r="7091" spans="1:6" s="7" customFormat="1" ht="18" customHeight="1" x14ac:dyDescent="0.25">
      <c r="A7091" s="56" t="s">
        <v>1218</v>
      </c>
      <c r="B7091" s="57">
        <v>4</v>
      </c>
      <c r="C7091" s="57">
        <v>3</v>
      </c>
      <c r="D7091" s="57">
        <v>19</v>
      </c>
      <c r="E7091" s="141" t="s">
        <v>8038</v>
      </c>
      <c r="F7091" s="135"/>
    </row>
    <row r="7092" spans="1:6" s="7" customFormat="1" ht="18" customHeight="1" x14ac:dyDescent="0.25">
      <c r="A7092" s="60" t="s">
        <v>1218</v>
      </c>
      <c r="B7092" s="61" t="s">
        <v>8847</v>
      </c>
      <c r="C7092" s="61" t="s">
        <v>8694</v>
      </c>
      <c r="D7092" s="61" t="s">
        <v>7388</v>
      </c>
      <c r="E7092" s="146" t="s">
        <v>8039</v>
      </c>
      <c r="F7092" s="135"/>
    </row>
    <row r="7093" spans="1:6" s="7" customFormat="1" ht="18" customHeight="1" x14ac:dyDescent="0.25">
      <c r="A7093" s="56" t="s">
        <v>1218</v>
      </c>
      <c r="B7093" s="57">
        <v>4</v>
      </c>
      <c r="C7093" s="57">
        <v>3</v>
      </c>
      <c r="D7093" s="57">
        <v>21</v>
      </c>
      <c r="E7093" s="141" t="s">
        <v>8040</v>
      </c>
      <c r="F7093" s="135"/>
    </row>
    <row r="7094" spans="1:6" s="7" customFormat="1" ht="18" customHeight="1" x14ac:dyDescent="0.25">
      <c r="A7094" s="56" t="s">
        <v>1218</v>
      </c>
      <c r="B7094" s="57">
        <v>4</v>
      </c>
      <c r="C7094" s="57">
        <v>3</v>
      </c>
      <c r="D7094" s="57">
        <v>22</v>
      </c>
      <c r="E7094" s="141" t="s">
        <v>8041</v>
      </c>
      <c r="F7094" s="135"/>
    </row>
    <row r="7095" spans="1:6" s="7" customFormat="1" ht="18" customHeight="1" x14ac:dyDescent="0.25">
      <c r="A7095" s="56" t="s">
        <v>1218</v>
      </c>
      <c r="B7095" s="57">
        <v>4</v>
      </c>
      <c r="C7095" s="57">
        <v>3</v>
      </c>
      <c r="D7095" s="57">
        <v>23</v>
      </c>
      <c r="E7095" s="141" t="s">
        <v>8042</v>
      </c>
      <c r="F7095" s="135"/>
    </row>
    <row r="7096" spans="1:6" s="7" customFormat="1" ht="18" customHeight="1" x14ac:dyDescent="0.25">
      <c r="A7096" s="56" t="s">
        <v>1218</v>
      </c>
      <c r="B7096" s="57">
        <v>4</v>
      </c>
      <c r="C7096" s="57">
        <v>3</v>
      </c>
      <c r="D7096" s="57">
        <v>24</v>
      </c>
      <c r="E7096" s="141" t="s">
        <v>2339</v>
      </c>
      <c r="F7096" s="135"/>
    </row>
    <row r="7097" spans="1:6" s="7" customFormat="1" ht="18" customHeight="1" x14ac:dyDescent="0.25">
      <c r="A7097" s="56" t="s">
        <v>1218</v>
      </c>
      <c r="B7097" s="57">
        <v>4</v>
      </c>
      <c r="C7097" s="57">
        <v>3</v>
      </c>
      <c r="D7097" s="57">
        <v>29</v>
      </c>
      <c r="E7097" s="141" t="s">
        <v>2340</v>
      </c>
      <c r="F7097" s="135"/>
    </row>
    <row r="7098" spans="1:6" s="7" customFormat="1" ht="18" customHeight="1" x14ac:dyDescent="0.25">
      <c r="A7098" s="60" t="s">
        <v>1218</v>
      </c>
      <c r="B7098" s="61" t="s">
        <v>8847</v>
      </c>
      <c r="C7098" s="61" t="s">
        <v>8694</v>
      </c>
      <c r="D7098" s="61" t="s">
        <v>1220</v>
      </c>
      <c r="E7098" s="146" t="s">
        <v>3831</v>
      </c>
      <c r="F7098" s="135"/>
    </row>
    <row r="7099" spans="1:6" s="7" customFormat="1" ht="18" customHeight="1" x14ac:dyDescent="0.25">
      <c r="A7099" s="56" t="s">
        <v>1218</v>
      </c>
      <c r="B7099" s="57">
        <v>4</v>
      </c>
      <c r="C7099" s="57">
        <v>3</v>
      </c>
      <c r="D7099" s="57">
        <v>31</v>
      </c>
      <c r="E7099" s="141" t="s">
        <v>3832</v>
      </c>
      <c r="F7099" s="135"/>
    </row>
    <row r="7100" spans="1:6" s="7" customFormat="1" ht="18" customHeight="1" x14ac:dyDescent="0.25">
      <c r="A7100" s="56" t="s">
        <v>1218</v>
      </c>
      <c r="B7100" s="57">
        <v>4</v>
      </c>
      <c r="C7100" s="57">
        <v>3</v>
      </c>
      <c r="D7100" s="57">
        <v>32</v>
      </c>
      <c r="E7100" s="141" t="s">
        <v>3880</v>
      </c>
      <c r="F7100" s="135"/>
    </row>
    <row r="7101" spans="1:6" s="7" customFormat="1" ht="18" customHeight="1" x14ac:dyDescent="0.25">
      <c r="A7101" s="56" t="s">
        <v>1218</v>
      </c>
      <c r="B7101" s="57">
        <v>4</v>
      </c>
      <c r="C7101" s="57">
        <v>3</v>
      </c>
      <c r="D7101" s="57">
        <v>34</v>
      </c>
      <c r="E7101" s="141" t="s">
        <v>3881</v>
      </c>
      <c r="F7101" s="135"/>
    </row>
    <row r="7102" spans="1:6" s="7" customFormat="1" ht="18" customHeight="1" x14ac:dyDescent="0.25">
      <c r="A7102" s="56" t="s">
        <v>1218</v>
      </c>
      <c r="B7102" s="57">
        <v>4</v>
      </c>
      <c r="C7102" s="57">
        <v>3</v>
      </c>
      <c r="D7102" s="57">
        <v>34</v>
      </c>
      <c r="E7102" s="141" t="s">
        <v>3882</v>
      </c>
      <c r="F7102" s="135"/>
    </row>
    <row r="7103" spans="1:6" s="7" customFormat="1" ht="18" customHeight="1" x14ac:dyDescent="0.25">
      <c r="A7103" s="56" t="s">
        <v>1218</v>
      </c>
      <c r="B7103" s="57">
        <v>4</v>
      </c>
      <c r="C7103" s="57">
        <v>3</v>
      </c>
      <c r="D7103" s="57">
        <v>39</v>
      </c>
      <c r="E7103" s="141" t="s">
        <v>3883</v>
      </c>
      <c r="F7103" s="135"/>
    </row>
    <row r="7104" spans="1:6" s="7" customFormat="1" ht="18" customHeight="1" x14ac:dyDescent="0.25">
      <c r="A7104" s="60" t="s">
        <v>1218</v>
      </c>
      <c r="B7104" s="61" t="s">
        <v>8847</v>
      </c>
      <c r="C7104" s="61" t="s">
        <v>8694</v>
      </c>
      <c r="D7104" s="61" t="s">
        <v>9835</v>
      </c>
      <c r="E7104" s="146" t="s">
        <v>4564</v>
      </c>
      <c r="F7104" s="135"/>
    </row>
    <row r="7105" spans="1:6" s="7" customFormat="1" ht="18" customHeight="1" x14ac:dyDescent="0.25">
      <c r="A7105" s="56" t="s">
        <v>1218</v>
      </c>
      <c r="B7105" s="57">
        <v>4</v>
      </c>
      <c r="C7105" s="57">
        <v>3</v>
      </c>
      <c r="D7105" s="57">
        <v>41</v>
      </c>
      <c r="E7105" s="141" t="s">
        <v>1030</v>
      </c>
      <c r="F7105" s="135"/>
    </row>
    <row r="7106" spans="1:6" s="7" customFormat="1" ht="18" customHeight="1" x14ac:dyDescent="0.25">
      <c r="A7106" s="56" t="s">
        <v>1218</v>
      </c>
      <c r="B7106" s="57">
        <v>4</v>
      </c>
      <c r="C7106" s="57">
        <v>3</v>
      </c>
      <c r="D7106" s="57">
        <v>42</v>
      </c>
      <c r="E7106" s="141" t="s">
        <v>2974</v>
      </c>
      <c r="F7106" s="135"/>
    </row>
    <row r="7107" spans="1:6" s="7" customFormat="1" ht="18" customHeight="1" x14ac:dyDescent="0.25">
      <c r="A7107" s="16" t="s">
        <v>1218</v>
      </c>
      <c r="B7107" s="57">
        <v>4</v>
      </c>
      <c r="C7107" s="57">
        <v>3</v>
      </c>
      <c r="D7107" s="57">
        <v>43</v>
      </c>
      <c r="E7107" s="141" t="s">
        <v>3844</v>
      </c>
      <c r="F7107" s="135"/>
    </row>
    <row r="7108" spans="1:6" s="7" customFormat="1" ht="18" customHeight="1" x14ac:dyDescent="0.25">
      <c r="A7108" s="16" t="s">
        <v>1218</v>
      </c>
      <c r="B7108" s="57">
        <v>4</v>
      </c>
      <c r="C7108" s="57">
        <v>3</v>
      </c>
      <c r="D7108" s="57">
        <v>44</v>
      </c>
      <c r="E7108" s="141" t="s">
        <v>3845</v>
      </c>
      <c r="F7108" s="135"/>
    </row>
    <row r="7109" spans="1:6" s="7" customFormat="1" ht="18" customHeight="1" x14ac:dyDescent="0.25">
      <c r="A7109" s="56" t="s">
        <v>1218</v>
      </c>
      <c r="B7109" s="57">
        <v>4</v>
      </c>
      <c r="C7109" s="57">
        <v>3</v>
      </c>
      <c r="D7109" s="57">
        <v>49</v>
      </c>
      <c r="E7109" s="141" t="s">
        <v>2932</v>
      </c>
      <c r="F7109" s="135"/>
    </row>
    <row r="7110" spans="1:6" s="7" customFormat="1" ht="18" customHeight="1" x14ac:dyDescent="0.25">
      <c r="A7110" s="60" t="s">
        <v>1218</v>
      </c>
      <c r="B7110" s="61" t="s">
        <v>8847</v>
      </c>
      <c r="C7110" s="61" t="s">
        <v>8694</v>
      </c>
      <c r="D7110" s="61" t="s">
        <v>7956</v>
      </c>
      <c r="E7110" s="146" t="s">
        <v>2933</v>
      </c>
      <c r="F7110" s="135"/>
    </row>
    <row r="7111" spans="1:6" s="7" customFormat="1" ht="18" customHeight="1" x14ac:dyDescent="0.25">
      <c r="A7111" s="56" t="s">
        <v>1218</v>
      </c>
      <c r="B7111" s="57">
        <v>4</v>
      </c>
      <c r="C7111" s="57">
        <v>3</v>
      </c>
      <c r="D7111" s="57">
        <v>51</v>
      </c>
      <c r="E7111" s="141" t="s">
        <v>2042</v>
      </c>
      <c r="F7111" s="135"/>
    </row>
    <row r="7112" spans="1:6" s="7" customFormat="1" ht="18" customHeight="1" x14ac:dyDescent="0.25">
      <c r="A7112" s="56" t="s">
        <v>1218</v>
      </c>
      <c r="B7112" s="57">
        <v>4</v>
      </c>
      <c r="C7112" s="57">
        <v>3</v>
      </c>
      <c r="D7112" s="57">
        <v>52</v>
      </c>
      <c r="E7112" s="141" t="s">
        <v>2043</v>
      </c>
      <c r="F7112" s="135"/>
    </row>
    <row r="7113" spans="1:6" s="7" customFormat="1" ht="18" customHeight="1" x14ac:dyDescent="0.25">
      <c r="A7113" s="56" t="s">
        <v>1218</v>
      </c>
      <c r="B7113" s="57">
        <v>4</v>
      </c>
      <c r="C7113" s="57">
        <v>3</v>
      </c>
      <c r="D7113" s="57">
        <v>53</v>
      </c>
      <c r="E7113" s="141" t="s">
        <v>796</v>
      </c>
      <c r="F7113" s="135"/>
    </row>
    <row r="7114" spans="1:6" s="7" customFormat="1" ht="18" customHeight="1" x14ac:dyDescent="0.25">
      <c r="A7114" s="56" t="s">
        <v>1218</v>
      </c>
      <c r="B7114" s="57">
        <v>4</v>
      </c>
      <c r="C7114" s="57">
        <v>3</v>
      </c>
      <c r="D7114" s="57">
        <v>54</v>
      </c>
      <c r="E7114" s="141" t="s">
        <v>797</v>
      </c>
      <c r="F7114" s="135"/>
    </row>
    <row r="7115" spans="1:6" s="7" customFormat="1" ht="18" customHeight="1" x14ac:dyDescent="0.25">
      <c r="A7115" s="56" t="s">
        <v>1218</v>
      </c>
      <c r="B7115" s="57">
        <v>4</v>
      </c>
      <c r="C7115" s="57">
        <v>3</v>
      </c>
      <c r="D7115" s="57">
        <v>59</v>
      </c>
      <c r="E7115" s="141" t="s">
        <v>3630</v>
      </c>
      <c r="F7115" s="135"/>
    </row>
    <row r="7116" spans="1:6" s="7" customFormat="1" ht="18" customHeight="1" x14ac:dyDescent="0.25">
      <c r="A7116" s="60" t="s">
        <v>1218</v>
      </c>
      <c r="B7116" s="61" t="s">
        <v>8847</v>
      </c>
      <c r="C7116" s="61" t="s">
        <v>8694</v>
      </c>
      <c r="D7116" s="61" t="s">
        <v>7555</v>
      </c>
      <c r="E7116" s="146" t="s">
        <v>3631</v>
      </c>
      <c r="F7116" s="135"/>
    </row>
    <row r="7117" spans="1:6" s="7" customFormat="1" ht="18" customHeight="1" x14ac:dyDescent="0.25">
      <c r="A7117" s="56" t="s">
        <v>1218</v>
      </c>
      <c r="B7117" s="57">
        <v>4</v>
      </c>
      <c r="C7117" s="57">
        <v>3</v>
      </c>
      <c r="D7117" s="57">
        <v>61</v>
      </c>
      <c r="E7117" s="141" t="s">
        <v>2739</v>
      </c>
      <c r="F7117" s="135"/>
    </row>
    <row r="7118" spans="1:6" s="7" customFormat="1" ht="18" customHeight="1" x14ac:dyDescent="0.25">
      <c r="A7118" s="56" t="s">
        <v>1218</v>
      </c>
      <c r="B7118" s="57">
        <v>4</v>
      </c>
      <c r="C7118" s="57">
        <v>3</v>
      </c>
      <c r="D7118" s="57">
        <v>62</v>
      </c>
      <c r="E7118" s="141" t="s">
        <v>2740</v>
      </c>
      <c r="F7118" s="135"/>
    </row>
    <row r="7119" spans="1:6" s="7" customFormat="1" ht="18" customHeight="1" x14ac:dyDescent="0.25">
      <c r="A7119" s="56" t="s">
        <v>1218</v>
      </c>
      <c r="B7119" s="57">
        <v>4</v>
      </c>
      <c r="C7119" s="57">
        <v>3</v>
      </c>
      <c r="D7119" s="57">
        <v>63</v>
      </c>
      <c r="E7119" s="141" t="s">
        <v>3635</v>
      </c>
      <c r="F7119" s="135"/>
    </row>
    <row r="7120" spans="1:6" s="7" customFormat="1" ht="18" customHeight="1" x14ac:dyDescent="0.25">
      <c r="A7120" s="56" t="s">
        <v>1218</v>
      </c>
      <c r="B7120" s="57">
        <v>4</v>
      </c>
      <c r="C7120" s="57">
        <v>3</v>
      </c>
      <c r="D7120" s="57">
        <v>64</v>
      </c>
      <c r="E7120" s="141" t="s">
        <v>3636</v>
      </c>
      <c r="F7120" s="135"/>
    </row>
    <row r="7121" spans="1:6" s="7" customFormat="1" ht="18" customHeight="1" x14ac:dyDescent="0.25">
      <c r="A7121" s="56" t="s">
        <v>1218</v>
      </c>
      <c r="B7121" s="57">
        <v>4</v>
      </c>
      <c r="C7121" s="57">
        <v>3</v>
      </c>
      <c r="D7121" s="57">
        <v>69</v>
      </c>
      <c r="E7121" s="141" t="s">
        <v>4531</v>
      </c>
      <c r="F7121" s="135"/>
    </row>
    <row r="7122" spans="1:6" s="7" customFormat="1" ht="18" customHeight="1" x14ac:dyDescent="0.25">
      <c r="A7122" s="52" t="s">
        <v>1218</v>
      </c>
      <c r="B7122" s="53">
        <v>5</v>
      </c>
      <c r="C7122" s="53">
        <v>0</v>
      </c>
      <c r="D7122" s="53" t="s">
        <v>9563</v>
      </c>
      <c r="E7122" s="140" t="s">
        <v>4532</v>
      </c>
      <c r="F7122" s="135"/>
    </row>
    <row r="7123" spans="1:6" s="7" customFormat="1" ht="18" customHeight="1" x14ac:dyDescent="0.25">
      <c r="A7123" s="54" t="s">
        <v>1218</v>
      </c>
      <c r="B7123" s="55" t="s">
        <v>1331</v>
      </c>
      <c r="C7123" s="55" t="s">
        <v>598</v>
      </c>
      <c r="D7123" s="55" t="s">
        <v>9563</v>
      </c>
      <c r="E7123" s="120" t="s">
        <v>4533</v>
      </c>
      <c r="F7123" s="135"/>
    </row>
    <row r="7124" spans="1:6" s="7" customFormat="1" ht="18" customHeight="1" x14ac:dyDescent="0.25">
      <c r="A7124" s="56" t="s">
        <v>1218</v>
      </c>
      <c r="B7124" s="57">
        <v>5</v>
      </c>
      <c r="C7124" s="57">
        <v>1</v>
      </c>
      <c r="D7124" s="57" t="s">
        <v>600</v>
      </c>
      <c r="E7124" s="141" t="s">
        <v>4534</v>
      </c>
      <c r="F7124" s="135"/>
    </row>
    <row r="7125" spans="1:6" s="7" customFormat="1" ht="18" customHeight="1" x14ac:dyDescent="0.25">
      <c r="A7125" s="56" t="s">
        <v>1218</v>
      </c>
      <c r="B7125" s="57">
        <v>5</v>
      </c>
      <c r="C7125" s="57">
        <v>1</v>
      </c>
      <c r="D7125" s="57" t="s">
        <v>602</v>
      </c>
      <c r="E7125" s="141" t="s">
        <v>4535</v>
      </c>
      <c r="F7125" s="135"/>
    </row>
    <row r="7126" spans="1:6" s="7" customFormat="1" ht="18" customHeight="1" x14ac:dyDescent="0.25">
      <c r="A7126" s="56" t="s">
        <v>1218</v>
      </c>
      <c r="B7126" s="57">
        <v>5</v>
      </c>
      <c r="C7126" s="57">
        <v>1</v>
      </c>
      <c r="D7126" s="57" t="s">
        <v>604</v>
      </c>
      <c r="E7126" s="141" t="s">
        <v>4536</v>
      </c>
      <c r="F7126" s="135"/>
    </row>
    <row r="7127" spans="1:6" s="7" customFormat="1" ht="18" customHeight="1" x14ac:dyDescent="0.25">
      <c r="A7127" s="56" t="s">
        <v>1218</v>
      </c>
      <c r="B7127" s="57">
        <v>5</v>
      </c>
      <c r="C7127" s="57">
        <v>1</v>
      </c>
      <c r="D7127" s="57" t="s">
        <v>606</v>
      </c>
      <c r="E7127" s="141" t="s">
        <v>4537</v>
      </c>
      <c r="F7127" s="135"/>
    </row>
    <row r="7128" spans="1:6" s="7" customFormat="1" ht="18" customHeight="1" x14ac:dyDescent="0.25">
      <c r="A7128" s="56" t="s">
        <v>1218</v>
      </c>
      <c r="B7128" s="57">
        <v>5</v>
      </c>
      <c r="C7128" s="57">
        <v>1</v>
      </c>
      <c r="D7128" s="57" t="s">
        <v>5216</v>
      </c>
      <c r="E7128" s="141" t="s">
        <v>4538</v>
      </c>
      <c r="F7128" s="135"/>
    </row>
    <row r="7129" spans="1:6" s="7" customFormat="1" ht="18" customHeight="1" x14ac:dyDescent="0.25">
      <c r="A7129" s="54" t="s">
        <v>1218</v>
      </c>
      <c r="B7129" s="55" t="s">
        <v>1331</v>
      </c>
      <c r="C7129" s="55" t="s">
        <v>5218</v>
      </c>
      <c r="D7129" s="55" t="s">
        <v>9563</v>
      </c>
      <c r="E7129" s="120" t="s">
        <v>4539</v>
      </c>
      <c r="F7129" s="135"/>
    </row>
    <row r="7130" spans="1:6" s="7" customFormat="1" ht="18" customHeight="1" x14ac:dyDescent="0.25">
      <c r="A7130" s="16" t="s">
        <v>1218</v>
      </c>
      <c r="B7130" s="57">
        <v>5</v>
      </c>
      <c r="C7130" s="57">
        <v>2</v>
      </c>
      <c r="D7130" s="57" t="s">
        <v>600</v>
      </c>
      <c r="E7130" s="141" t="s">
        <v>4540</v>
      </c>
      <c r="F7130" s="135"/>
    </row>
    <row r="7131" spans="1:6" s="7" customFormat="1" ht="18" customHeight="1" x14ac:dyDescent="0.25">
      <c r="A7131" s="16" t="s">
        <v>1218</v>
      </c>
      <c r="B7131" s="57">
        <v>5</v>
      </c>
      <c r="C7131" s="57">
        <v>2</v>
      </c>
      <c r="D7131" s="57" t="s">
        <v>602</v>
      </c>
      <c r="E7131" s="141" t="s">
        <v>4541</v>
      </c>
      <c r="F7131" s="135"/>
    </row>
    <row r="7132" spans="1:6" s="7" customFormat="1" ht="18" customHeight="1" x14ac:dyDescent="0.25">
      <c r="A7132" s="56" t="s">
        <v>1218</v>
      </c>
      <c r="B7132" s="57">
        <v>5</v>
      </c>
      <c r="C7132" s="57">
        <v>2</v>
      </c>
      <c r="D7132" s="57" t="s">
        <v>604</v>
      </c>
      <c r="E7132" s="141" t="s">
        <v>3299</v>
      </c>
      <c r="F7132" s="135"/>
    </row>
    <row r="7133" spans="1:6" s="7" customFormat="1" ht="18" customHeight="1" x14ac:dyDescent="0.25">
      <c r="A7133" s="56" t="s">
        <v>1218</v>
      </c>
      <c r="B7133" s="57">
        <v>5</v>
      </c>
      <c r="C7133" s="57">
        <v>2</v>
      </c>
      <c r="D7133" s="57" t="s">
        <v>606</v>
      </c>
      <c r="E7133" s="141" t="s">
        <v>3300</v>
      </c>
      <c r="F7133" s="135"/>
    </row>
    <row r="7134" spans="1:6" s="7" customFormat="1" ht="18" customHeight="1" x14ac:dyDescent="0.25">
      <c r="A7134" s="56" t="s">
        <v>1218</v>
      </c>
      <c r="B7134" s="57">
        <v>5</v>
      </c>
      <c r="C7134" s="57">
        <v>2</v>
      </c>
      <c r="D7134" s="57" t="s">
        <v>5216</v>
      </c>
      <c r="E7134" s="141" t="s">
        <v>3301</v>
      </c>
      <c r="F7134" s="135"/>
    </row>
    <row r="7135" spans="1:6" s="7" customFormat="1" ht="18" customHeight="1" x14ac:dyDescent="0.25">
      <c r="A7135" s="54" t="s">
        <v>1218</v>
      </c>
      <c r="B7135" s="55" t="s">
        <v>1331</v>
      </c>
      <c r="C7135" s="55" t="s">
        <v>8694</v>
      </c>
      <c r="D7135" s="55" t="s">
        <v>9563</v>
      </c>
      <c r="E7135" s="120" t="s">
        <v>3295</v>
      </c>
      <c r="F7135" s="135"/>
    </row>
    <row r="7136" spans="1:6" s="7" customFormat="1" ht="18" customHeight="1" x14ac:dyDescent="0.25">
      <c r="A7136" s="56" t="s">
        <v>1218</v>
      </c>
      <c r="B7136" s="57">
        <v>5</v>
      </c>
      <c r="C7136" s="57">
        <v>3</v>
      </c>
      <c r="D7136" s="57" t="s">
        <v>600</v>
      </c>
      <c r="E7136" s="141" t="s">
        <v>3750</v>
      </c>
      <c r="F7136" s="135"/>
    </row>
    <row r="7137" spans="1:6" s="7" customFormat="1" ht="18" customHeight="1" x14ac:dyDescent="0.25">
      <c r="A7137" s="56" t="s">
        <v>1218</v>
      </c>
      <c r="B7137" s="57">
        <v>5</v>
      </c>
      <c r="C7137" s="57">
        <v>3</v>
      </c>
      <c r="D7137" s="57" t="s">
        <v>602</v>
      </c>
      <c r="E7137" s="141" t="s">
        <v>3751</v>
      </c>
      <c r="F7137" s="135"/>
    </row>
    <row r="7138" spans="1:6" s="7" customFormat="1" ht="18" customHeight="1" x14ac:dyDescent="0.25">
      <c r="A7138" s="56" t="s">
        <v>1218</v>
      </c>
      <c r="B7138" s="57">
        <v>5</v>
      </c>
      <c r="C7138" s="57">
        <v>3</v>
      </c>
      <c r="D7138" s="57" t="s">
        <v>604</v>
      </c>
      <c r="E7138" s="141" t="s">
        <v>3752</v>
      </c>
      <c r="F7138" s="135"/>
    </row>
    <row r="7139" spans="1:6" s="7" customFormat="1" ht="18" customHeight="1" x14ac:dyDescent="0.25">
      <c r="A7139" s="56" t="s">
        <v>1218</v>
      </c>
      <c r="B7139" s="57">
        <v>5</v>
      </c>
      <c r="C7139" s="57">
        <v>3</v>
      </c>
      <c r="D7139" s="57" t="s">
        <v>606</v>
      </c>
      <c r="E7139" s="141" t="s">
        <v>171</v>
      </c>
      <c r="F7139" s="135"/>
    </row>
    <row r="7140" spans="1:6" s="7" customFormat="1" ht="18" customHeight="1" x14ac:dyDescent="0.25">
      <c r="A7140" s="56" t="s">
        <v>1218</v>
      </c>
      <c r="B7140" s="57">
        <v>5</v>
      </c>
      <c r="C7140" s="57">
        <v>3</v>
      </c>
      <c r="D7140" s="57" t="s">
        <v>5216</v>
      </c>
      <c r="E7140" s="141" t="s">
        <v>172</v>
      </c>
      <c r="F7140" s="135"/>
    </row>
    <row r="7141" spans="1:6" s="7" customFormat="1" ht="18" customHeight="1" x14ac:dyDescent="0.25">
      <c r="A7141" s="54" t="s">
        <v>1218</v>
      </c>
      <c r="B7141" s="55" t="s">
        <v>1331</v>
      </c>
      <c r="C7141" s="55" t="s">
        <v>8847</v>
      </c>
      <c r="D7141" s="55" t="s">
        <v>9563</v>
      </c>
      <c r="E7141" s="120" t="s">
        <v>4633</v>
      </c>
      <c r="F7141" s="135"/>
    </row>
    <row r="7142" spans="1:6" s="7" customFormat="1" ht="18" customHeight="1" x14ac:dyDescent="0.25">
      <c r="A7142" s="56" t="s">
        <v>1218</v>
      </c>
      <c r="B7142" s="57" t="s">
        <v>1331</v>
      </c>
      <c r="C7142" s="57" t="s">
        <v>8847</v>
      </c>
      <c r="D7142" s="57" t="s">
        <v>600</v>
      </c>
      <c r="E7142" s="141" t="s">
        <v>6348</v>
      </c>
      <c r="F7142" s="135"/>
    </row>
    <row r="7143" spans="1:6" s="7" customFormat="1" ht="18" customHeight="1" x14ac:dyDescent="0.25">
      <c r="A7143" s="56" t="s">
        <v>1218</v>
      </c>
      <c r="B7143" s="57" t="s">
        <v>1331</v>
      </c>
      <c r="C7143" s="57" t="s">
        <v>8847</v>
      </c>
      <c r="D7143" s="57" t="s">
        <v>602</v>
      </c>
      <c r="E7143" s="141" t="s">
        <v>1254</v>
      </c>
      <c r="F7143" s="135"/>
    </row>
    <row r="7144" spans="1:6" s="7" customFormat="1" ht="18" customHeight="1" x14ac:dyDescent="0.25">
      <c r="A7144" s="56" t="s">
        <v>1218</v>
      </c>
      <c r="B7144" s="57" t="s">
        <v>1331</v>
      </c>
      <c r="C7144" s="57" t="s">
        <v>8847</v>
      </c>
      <c r="D7144" s="57" t="s">
        <v>604</v>
      </c>
      <c r="E7144" s="141" t="s">
        <v>1963</v>
      </c>
      <c r="F7144" s="135"/>
    </row>
    <row r="7145" spans="1:6" s="7" customFormat="1" ht="18" customHeight="1" x14ac:dyDescent="0.25">
      <c r="A7145" s="56" t="s">
        <v>1218</v>
      </c>
      <c r="B7145" s="57" t="s">
        <v>1331</v>
      </c>
      <c r="C7145" s="57" t="s">
        <v>8847</v>
      </c>
      <c r="D7145" s="57" t="s">
        <v>606</v>
      </c>
      <c r="E7145" s="141" t="s">
        <v>2852</v>
      </c>
      <c r="F7145" s="135"/>
    </row>
    <row r="7146" spans="1:6" s="7" customFormat="1" ht="18" customHeight="1" x14ac:dyDescent="0.25">
      <c r="A7146" s="56" t="s">
        <v>1218</v>
      </c>
      <c r="B7146" s="57" t="s">
        <v>1331</v>
      </c>
      <c r="C7146" s="57" t="s">
        <v>8847</v>
      </c>
      <c r="D7146" s="57" t="s">
        <v>5216</v>
      </c>
      <c r="E7146" s="141" t="s">
        <v>2853</v>
      </c>
      <c r="F7146" s="135"/>
    </row>
    <row r="7147" spans="1:6" s="7" customFormat="1" ht="18" customHeight="1" x14ac:dyDescent="0.25">
      <c r="A7147" s="52" t="s">
        <v>1218</v>
      </c>
      <c r="B7147" s="53">
        <v>6</v>
      </c>
      <c r="C7147" s="53">
        <v>0</v>
      </c>
      <c r="D7147" s="53" t="s">
        <v>9563</v>
      </c>
      <c r="E7147" s="140" t="s">
        <v>2854</v>
      </c>
      <c r="F7147" s="135"/>
    </row>
    <row r="7148" spans="1:6" s="7" customFormat="1" ht="18" customHeight="1" x14ac:dyDescent="0.25">
      <c r="A7148" s="54" t="s">
        <v>1218</v>
      </c>
      <c r="B7148" s="55" t="s">
        <v>6254</v>
      </c>
      <c r="C7148" s="55" t="s">
        <v>598</v>
      </c>
      <c r="D7148" s="55" t="s">
        <v>9563</v>
      </c>
      <c r="E7148" s="120" t="s">
        <v>2855</v>
      </c>
      <c r="F7148" s="135"/>
    </row>
    <row r="7149" spans="1:6" s="7" customFormat="1" ht="18" customHeight="1" x14ac:dyDescent="0.25">
      <c r="A7149" s="108" t="s">
        <v>1218</v>
      </c>
      <c r="B7149" s="109">
        <v>6</v>
      </c>
      <c r="C7149" s="109">
        <v>1</v>
      </c>
      <c r="D7149" s="109" t="s">
        <v>3002</v>
      </c>
      <c r="E7149" s="162" t="s">
        <v>6553</v>
      </c>
      <c r="F7149" s="135"/>
    </row>
    <row r="7150" spans="1:6" s="7" customFormat="1" ht="18" customHeight="1" x14ac:dyDescent="0.25">
      <c r="A7150" s="56" t="s">
        <v>1218</v>
      </c>
      <c r="B7150" s="57">
        <v>6</v>
      </c>
      <c r="C7150" s="57">
        <v>1</v>
      </c>
      <c r="D7150" s="57" t="s">
        <v>597</v>
      </c>
      <c r="E7150" s="141" t="s">
        <v>3737</v>
      </c>
      <c r="F7150" s="135"/>
    </row>
    <row r="7151" spans="1:6" s="7" customFormat="1" ht="18" customHeight="1" x14ac:dyDescent="0.25">
      <c r="A7151" s="56" t="s">
        <v>1218</v>
      </c>
      <c r="B7151" s="57">
        <v>6</v>
      </c>
      <c r="C7151" s="57">
        <v>1</v>
      </c>
      <c r="D7151" s="57" t="s">
        <v>2997</v>
      </c>
      <c r="E7151" s="141" t="s">
        <v>3738</v>
      </c>
      <c r="F7151" s="135"/>
    </row>
    <row r="7152" spans="1:6" s="7" customFormat="1" ht="18" customHeight="1" x14ac:dyDescent="0.25">
      <c r="A7152" s="56" t="s">
        <v>1218</v>
      </c>
      <c r="B7152" s="57">
        <v>6</v>
      </c>
      <c r="C7152" s="57">
        <v>1</v>
      </c>
      <c r="D7152" s="57" t="s">
        <v>3905</v>
      </c>
      <c r="E7152" s="141" t="s">
        <v>3739</v>
      </c>
      <c r="F7152" s="135"/>
    </row>
    <row r="7153" spans="1:6" s="7" customFormat="1" ht="18" customHeight="1" x14ac:dyDescent="0.25">
      <c r="A7153" s="56" t="s">
        <v>1218</v>
      </c>
      <c r="B7153" s="57">
        <v>6</v>
      </c>
      <c r="C7153" s="57">
        <v>1</v>
      </c>
      <c r="D7153" s="57" t="s">
        <v>2117</v>
      </c>
      <c r="E7153" s="141" t="s">
        <v>3740</v>
      </c>
      <c r="F7153" s="135"/>
    </row>
    <row r="7154" spans="1:6" s="7" customFormat="1" ht="18" customHeight="1" x14ac:dyDescent="0.25">
      <c r="A7154" s="56" t="s">
        <v>1218</v>
      </c>
      <c r="B7154" s="57">
        <v>6</v>
      </c>
      <c r="C7154" s="57">
        <v>1</v>
      </c>
      <c r="D7154" s="57" t="s">
        <v>2119</v>
      </c>
      <c r="E7154" s="141" t="s">
        <v>3741</v>
      </c>
      <c r="F7154" s="135"/>
    </row>
    <row r="7155" spans="1:6" s="7" customFormat="1" ht="18" customHeight="1" x14ac:dyDescent="0.25">
      <c r="A7155" s="110" t="s">
        <v>1218</v>
      </c>
      <c r="B7155" s="111" t="s">
        <v>6254</v>
      </c>
      <c r="C7155" s="111" t="s">
        <v>598</v>
      </c>
      <c r="D7155" s="111" t="s">
        <v>7388</v>
      </c>
      <c r="E7155" s="163" t="s">
        <v>7442</v>
      </c>
      <c r="F7155" s="135"/>
    </row>
    <row r="7156" spans="1:6" s="7" customFormat="1" ht="18" customHeight="1" x14ac:dyDescent="0.25">
      <c r="A7156" s="112" t="s">
        <v>1218</v>
      </c>
      <c r="B7156" s="113">
        <v>6</v>
      </c>
      <c r="C7156" s="113">
        <v>1</v>
      </c>
      <c r="D7156" s="113" t="s">
        <v>6519</v>
      </c>
      <c r="E7156" s="164" t="s">
        <v>6582</v>
      </c>
      <c r="F7156" s="135"/>
    </row>
    <row r="7157" spans="1:6" s="7" customFormat="1" ht="18" customHeight="1" x14ac:dyDescent="0.25">
      <c r="A7157" s="112" t="s">
        <v>1218</v>
      </c>
      <c r="B7157" s="113">
        <v>6</v>
      </c>
      <c r="C7157" s="113">
        <v>1</v>
      </c>
      <c r="D7157" s="113" t="s">
        <v>6521</v>
      </c>
      <c r="E7157" s="164" t="s">
        <v>5701</v>
      </c>
      <c r="F7157" s="135"/>
    </row>
    <row r="7158" spans="1:6" s="7" customFormat="1" ht="18" customHeight="1" x14ac:dyDescent="0.25">
      <c r="A7158" s="112" t="s">
        <v>1218</v>
      </c>
      <c r="B7158" s="113">
        <v>6</v>
      </c>
      <c r="C7158" s="113">
        <v>1</v>
      </c>
      <c r="D7158" s="113" t="s">
        <v>5653</v>
      </c>
      <c r="E7158" s="164" t="s">
        <v>3952</v>
      </c>
      <c r="F7158" s="135"/>
    </row>
    <row r="7159" spans="1:6" s="7" customFormat="1" ht="18" customHeight="1" x14ac:dyDescent="0.25">
      <c r="A7159" s="112" t="s">
        <v>1218</v>
      </c>
      <c r="B7159" s="113">
        <v>6</v>
      </c>
      <c r="C7159" s="113">
        <v>1</v>
      </c>
      <c r="D7159" s="113" t="s">
        <v>4783</v>
      </c>
      <c r="E7159" s="164" t="s">
        <v>102</v>
      </c>
      <c r="F7159" s="135"/>
    </row>
    <row r="7160" spans="1:6" s="7" customFormat="1" ht="18" customHeight="1" x14ac:dyDescent="0.25">
      <c r="A7160" s="112" t="s">
        <v>1218</v>
      </c>
      <c r="B7160" s="113">
        <v>6</v>
      </c>
      <c r="C7160" s="113">
        <v>1</v>
      </c>
      <c r="D7160" s="113" t="s">
        <v>1218</v>
      </c>
      <c r="E7160" s="164" t="s">
        <v>7454</v>
      </c>
      <c r="F7160" s="135"/>
    </row>
    <row r="7161" spans="1:6" s="7" customFormat="1" ht="18" customHeight="1" x14ac:dyDescent="0.25">
      <c r="A7161" s="54" t="s">
        <v>1218</v>
      </c>
      <c r="B7161" s="55" t="s">
        <v>6254</v>
      </c>
      <c r="C7161" s="55" t="s">
        <v>5218</v>
      </c>
      <c r="D7161" s="55" t="s">
        <v>9563</v>
      </c>
      <c r="E7161" s="120" t="s">
        <v>1315</v>
      </c>
      <c r="F7161" s="135"/>
    </row>
    <row r="7162" spans="1:6" s="7" customFormat="1" ht="18" customHeight="1" x14ac:dyDescent="0.25">
      <c r="A7162" s="60" t="s">
        <v>1218</v>
      </c>
      <c r="B7162" s="61" t="s">
        <v>6254</v>
      </c>
      <c r="C7162" s="61" t="s">
        <v>5218</v>
      </c>
      <c r="D7162" s="61" t="s">
        <v>3002</v>
      </c>
      <c r="E7162" s="146" t="s">
        <v>1119</v>
      </c>
      <c r="F7162" s="135"/>
    </row>
    <row r="7163" spans="1:6" s="7" customFormat="1" ht="18" customHeight="1" x14ac:dyDescent="0.25">
      <c r="A7163" s="56" t="s">
        <v>1218</v>
      </c>
      <c r="B7163" s="57">
        <v>6</v>
      </c>
      <c r="C7163" s="57">
        <v>2</v>
      </c>
      <c r="D7163" s="57" t="s">
        <v>597</v>
      </c>
      <c r="E7163" s="141" t="s">
        <v>1120</v>
      </c>
      <c r="F7163" s="135"/>
    </row>
    <row r="7164" spans="1:6" s="7" customFormat="1" ht="18" customHeight="1" x14ac:dyDescent="0.25">
      <c r="A7164" s="56" t="s">
        <v>1218</v>
      </c>
      <c r="B7164" s="57">
        <v>6</v>
      </c>
      <c r="C7164" s="57">
        <v>2</v>
      </c>
      <c r="D7164" s="57" t="s">
        <v>2997</v>
      </c>
      <c r="E7164" s="141" t="s">
        <v>2207</v>
      </c>
      <c r="F7164" s="135"/>
    </row>
    <row r="7165" spans="1:6" s="7" customFormat="1" ht="18" customHeight="1" x14ac:dyDescent="0.25">
      <c r="A7165" s="56" t="s">
        <v>1218</v>
      </c>
      <c r="B7165" s="57">
        <v>6</v>
      </c>
      <c r="C7165" s="57">
        <v>2</v>
      </c>
      <c r="D7165" s="57" t="s">
        <v>3905</v>
      </c>
      <c r="E7165" s="141" t="s">
        <v>2208</v>
      </c>
      <c r="F7165" s="135"/>
    </row>
    <row r="7166" spans="1:6" s="7" customFormat="1" ht="18" customHeight="1" x14ac:dyDescent="0.25">
      <c r="A7166" s="16" t="s">
        <v>1218</v>
      </c>
      <c r="B7166" s="57">
        <v>6</v>
      </c>
      <c r="C7166" s="57">
        <v>2</v>
      </c>
      <c r="D7166" s="57" t="s">
        <v>2117</v>
      </c>
      <c r="E7166" s="141" t="s">
        <v>9100</v>
      </c>
      <c r="F7166" s="135"/>
    </row>
    <row r="7167" spans="1:6" s="7" customFormat="1" ht="18" customHeight="1" x14ac:dyDescent="0.25">
      <c r="A7167" s="16" t="s">
        <v>1218</v>
      </c>
      <c r="B7167" s="57">
        <v>6</v>
      </c>
      <c r="C7167" s="57">
        <v>2</v>
      </c>
      <c r="D7167" s="57" t="s">
        <v>2119</v>
      </c>
      <c r="E7167" s="141" t="s">
        <v>9101</v>
      </c>
      <c r="F7167" s="135"/>
    </row>
    <row r="7168" spans="1:6" s="7" customFormat="1" ht="18" customHeight="1" x14ac:dyDescent="0.25">
      <c r="A7168" s="22" t="s">
        <v>1218</v>
      </c>
      <c r="B7168" s="61" t="s">
        <v>6254</v>
      </c>
      <c r="C7168" s="61" t="s">
        <v>5218</v>
      </c>
      <c r="D7168" s="61" t="s">
        <v>7388</v>
      </c>
      <c r="E7168" s="146" t="s">
        <v>9102</v>
      </c>
      <c r="F7168" s="135"/>
    </row>
    <row r="7169" spans="1:6" s="7" customFormat="1" ht="18" customHeight="1" x14ac:dyDescent="0.25">
      <c r="A7169" s="56" t="s">
        <v>1218</v>
      </c>
      <c r="B7169" s="57">
        <v>6</v>
      </c>
      <c r="C7169" s="57">
        <v>2</v>
      </c>
      <c r="D7169" s="57" t="s">
        <v>6519</v>
      </c>
      <c r="E7169" s="141" t="s">
        <v>8216</v>
      </c>
      <c r="F7169" s="135"/>
    </row>
    <row r="7170" spans="1:6" s="7" customFormat="1" ht="18" customHeight="1" x14ac:dyDescent="0.25">
      <c r="A7170" s="56" t="s">
        <v>1218</v>
      </c>
      <c r="B7170" s="57">
        <v>6</v>
      </c>
      <c r="C7170" s="57">
        <v>2</v>
      </c>
      <c r="D7170" s="57" t="s">
        <v>6521</v>
      </c>
      <c r="E7170" s="141" t="s">
        <v>2267</v>
      </c>
      <c r="F7170" s="135"/>
    </row>
    <row r="7171" spans="1:6" s="7" customFormat="1" ht="18" customHeight="1" x14ac:dyDescent="0.25">
      <c r="A7171" s="56" t="s">
        <v>1218</v>
      </c>
      <c r="B7171" s="57">
        <v>6</v>
      </c>
      <c r="C7171" s="57">
        <v>2</v>
      </c>
      <c r="D7171" s="57" t="s">
        <v>5653</v>
      </c>
      <c r="E7171" s="141" t="s">
        <v>2268</v>
      </c>
      <c r="F7171" s="135"/>
    </row>
    <row r="7172" spans="1:6" s="7" customFormat="1" ht="18" customHeight="1" x14ac:dyDescent="0.25">
      <c r="A7172" s="56" t="s">
        <v>1218</v>
      </c>
      <c r="B7172" s="57">
        <v>6</v>
      </c>
      <c r="C7172" s="57">
        <v>2</v>
      </c>
      <c r="D7172" s="57" t="s">
        <v>4783</v>
      </c>
      <c r="E7172" s="141" t="s">
        <v>2269</v>
      </c>
      <c r="F7172" s="135"/>
    </row>
    <row r="7173" spans="1:6" s="7" customFormat="1" ht="18" customHeight="1" x14ac:dyDescent="0.25">
      <c r="A7173" s="56" t="s">
        <v>1218</v>
      </c>
      <c r="B7173" s="57">
        <v>6</v>
      </c>
      <c r="C7173" s="57">
        <v>2</v>
      </c>
      <c r="D7173" s="57" t="s">
        <v>1218</v>
      </c>
      <c r="E7173" s="141" t="s">
        <v>12</v>
      </c>
      <c r="F7173" s="135"/>
    </row>
    <row r="7174" spans="1:6" s="7" customFormat="1" ht="18" customHeight="1" x14ac:dyDescent="0.25">
      <c r="A7174" s="54" t="s">
        <v>1218</v>
      </c>
      <c r="B7174" s="55" t="s">
        <v>6254</v>
      </c>
      <c r="C7174" s="55" t="s">
        <v>8694</v>
      </c>
      <c r="D7174" s="55" t="s">
        <v>9563</v>
      </c>
      <c r="E7174" s="120" t="s">
        <v>13</v>
      </c>
      <c r="F7174" s="135"/>
    </row>
    <row r="7175" spans="1:6" s="7" customFormat="1" ht="18" customHeight="1" x14ac:dyDescent="0.25">
      <c r="A7175" s="56" t="s">
        <v>1218</v>
      </c>
      <c r="B7175" s="57">
        <v>6</v>
      </c>
      <c r="C7175" s="57">
        <v>3</v>
      </c>
      <c r="D7175" s="57" t="s">
        <v>600</v>
      </c>
      <c r="E7175" s="141" t="s">
        <v>4700</v>
      </c>
      <c r="F7175" s="135"/>
    </row>
    <row r="7176" spans="1:6" s="7" customFormat="1" ht="18" customHeight="1" x14ac:dyDescent="0.25">
      <c r="A7176" s="56" t="s">
        <v>1218</v>
      </c>
      <c r="B7176" s="57">
        <v>6</v>
      </c>
      <c r="C7176" s="57">
        <v>3</v>
      </c>
      <c r="D7176" s="57" t="s">
        <v>602</v>
      </c>
      <c r="E7176" s="141" t="s">
        <v>4701</v>
      </c>
      <c r="F7176" s="135"/>
    </row>
    <row r="7177" spans="1:6" s="7" customFormat="1" ht="18" customHeight="1" x14ac:dyDescent="0.25">
      <c r="A7177" s="56" t="s">
        <v>1218</v>
      </c>
      <c r="B7177" s="57">
        <v>6</v>
      </c>
      <c r="C7177" s="57">
        <v>3</v>
      </c>
      <c r="D7177" s="57" t="s">
        <v>604</v>
      </c>
      <c r="E7177" s="141" t="s">
        <v>4702</v>
      </c>
      <c r="F7177" s="135"/>
    </row>
    <row r="7178" spans="1:6" s="7" customFormat="1" ht="18" customHeight="1" x14ac:dyDescent="0.25">
      <c r="A7178" s="56" t="s">
        <v>1218</v>
      </c>
      <c r="B7178" s="57">
        <v>6</v>
      </c>
      <c r="C7178" s="57">
        <v>3</v>
      </c>
      <c r="D7178" s="57" t="s">
        <v>606</v>
      </c>
      <c r="E7178" s="141" t="s">
        <v>4703</v>
      </c>
      <c r="F7178" s="135"/>
    </row>
    <row r="7179" spans="1:6" s="7" customFormat="1" ht="18" customHeight="1" x14ac:dyDescent="0.25">
      <c r="A7179" s="56" t="s">
        <v>1218</v>
      </c>
      <c r="B7179" s="57">
        <v>6</v>
      </c>
      <c r="C7179" s="57">
        <v>3</v>
      </c>
      <c r="D7179" s="57" t="s">
        <v>5216</v>
      </c>
      <c r="E7179" s="141" t="s">
        <v>4704</v>
      </c>
      <c r="F7179" s="135"/>
    </row>
    <row r="7180" spans="1:6" s="7" customFormat="1" ht="18" customHeight="1" x14ac:dyDescent="0.25">
      <c r="A7180" s="54" t="s">
        <v>1218</v>
      </c>
      <c r="B7180" s="55" t="s">
        <v>6254</v>
      </c>
      <c r="C7180" s="55" t="s">
        <v>8847</v>
      </c>
      <c r="D7180" s="55" t="s">
        <v>9563</v>
      </c>
      <c r="E7180" s="120" t="s">
        <v>4705</v>
      </c>
      <c r="F7180" s="135"/>
    </row>
    <row r="7181" spans="1:6" s="7" customFormat="1" ht="18" customHeight="1" x14ac:dyDescent="0.25">
      <c r="A7181" s="60" t="s">
        <v>1218</v>
      </c>
      <c r="B7181" s="61" t="s">
        <v>6254</v>
      </c>
      <c r="C7181" s="61" t="s">
        <v>8847</v>
      </c>
      <c r="D7181" s="61" t="s">
        <v>3002</v>
      </c>
      <c r="E7181" s="146" t="s">
        <v>5563</v>
      </c>
      <c r="F7181" s="135"/>
    </row>
    <row r="7182" spans="1:6" s="7" customFormat="1" ht="18" customHeight="1" x14ac:dyDescent="0.25">
      <c r="A7182" s="56" t="s">
        <v>1218</v>
      </c>
      <c r="B7182" s="57">
        <v>6</v>
      </c>
      <c r="C7182" s="57">
        <v>4</v>
      </c>
      <c r="D7182" s="57">
        <v>11</v>
      </c>
      <c r="E7182" s="141" t="s">
        <v>6434</v>
      </c>
      <c r="F7182" s="135"/>
    </row>
    <row r="7183" spans="1:6" s="7" customFormat="1" ht="18" customHeight="1" x14ac:dyDescent="0.25">
      <c r="A7183" s="56" t="s">
        <v>1218</v>
      </c>
      <c r="B7183" s="57">
        <v>6</v>
      </c>
      <c r="C7183" s="57">
        <v>4</v>
      </c>
      <c r="D7183" s="57">
        <v>12</v>
      </c>
      <c r="E7183" s="141" t="s">
        <v>6435</v>
      </c>
      <c r="F7183" s="135"/>
    </row>
    <row r="7184" spans="1:6" s="7" customFormat="1" ht="18" customHeight="1" x14ac:dyDescent="0.25">
      <c r="A7184" s="56" t="s">
        <v>1218</v>
      </c>
      <c r="B7184" s="57">
        <v>6</v>
      </c>
      <c r="C7184" s="57">
        <v>4</v>
      </c>
      <c r="D7184" s="57">
        <v>13</v>
      </c>
      <c r="E7184" s="141" t="s">
        <v>7317</v>
      </c>
      <c r="F7184" s="135"/>
    </row>
    <row r="7185" spans="1:6" s="7" customFormat="1" ht="18" customHeight="1" x14ac:dyDescent="0.25">
      <c r="A7185" s="56" t="s">
        <v>1218</v>
      </c>
      <c r="B7185" s="57">
        <v>6</v>
      </c>
      <c r="C7185" s="57">
        <v>4</v>
      </c>
      <c r="D7185" s="57">
        <v>14</v>
      </c>
      <c r="E7185" s="141" t="s">
        <v>8203</v>
      </c>
      <c r="F7185" s="135"/>
    </row>
    <row r="7186" spans="1:6" s="7" customFormat="1" ht="18" customHeight="1" x14ac:dyDescent="0.25">
      <c r="A7186" s="56" t="s">
        <v>1218</v>
      </c>
      <c r="B7186" s="57">
        <v>6</v>
      </c>
      <c r="C7186" s="57">
        <v>4</v>
      </c>
      <c r="D7186" s="57">
        <v>19</v>
      </c>
      <c r="E7186" s="141" t="s">
        <v>8204</v>
      </c>
      <c r="F7186" s="135"/>
    </row>
    <row r="7187" spans="1:6" s="7" customFormat="1" ht="18" customHeight="1" x14ac:dyDescent="0.25">
      <c r="A7187" s="60" t="s">
        <v>1218</v>
      </c>
      <c r="B7187" s="61" t="s">
        <v>6254</v>
      </c>
      <c r="C7187" s="61" t="s">
        <v>8847</v>
      </c>
      <c r="D7187" s="61" t="s">
        <v>7388</v>
      </c>
      <c r="E7187" s="146" t="s">
        <v>8205</v>
      </c>
      <c r="F7187" s="135"/>
    </row>
    <row r="7188" spans="1:6" s="7" customFormat="1" ht="18" customHeight="1" x14ac:dyDescent="0.25">
      <c r="A7188" s="56" t="s">
        <v>1218</v>
      </c>
      <c r="B7188" s="57">
        <v>6</v>
      </c>
      <c r="C7188" s="57">
        <v>4</v>
      </c>
      <c r="D7188" s="57">
        <v>21</v>
      </c>
      <c r="E7188" s="141" t="s">
        <v>8206</v>
      </c>
      <c r="F7188" s="135"/>
    </row>
    <row r="7189" spans="1:6" s="7" customFormat="1" ht="18" customHeight="1" x14ac:dyDescent="0.25">
      <c r="A7189" s="56" t="s">
        <v>1218</v>
      </c>
      <c r="B7189" s="57">
        <v>6</v>
      </c>
      <c r="C7189" s="57">
        <v>4</v>
      </c>
      <c r="D7189" s="57">
        <v>22</v>
      </c>
      <c r="E7189" s="141" t="s">
        <v>9098</v>
      </c>
      <c r="F7189" s="135"/>
    </row>
    <row r="7190" spans="1:6" s="7" customFormat="1" ht="18" customHeight="1" x14ac:dyDescent="0.25">
      <c r="A7190" s="16" t="s">
        <v>1218</v>
      </c>
      <c r="B7190" s="57">
        <v>6</v>
      </c>
      <c r="C7190" s="57">
        <v>4</v>
      </c>
      <c r="D7190" s="57">
        <v>23</v>
      </c>
      <c r="E7190" s="141" t="s">
        <v>20</v>
      </c>
      <c r="F7190" s="135"/>
    </row>
    <row r="7191" spans="1:6" s="7" customFormat="1" ht="18" customHeight="1" x14ac:dyDescent="0.25">
      <c r="A7191" s="16" t="s">
        <v>1218</v>
      </c>
      <c r="B7191" s="57">
        <v>6</v>
      </c>
      <c r="C7191" s="57">
        <v>4</v>
      </c>
      <c r="D7191" s="57">
        <v>24</v>
      </c>
      <c r="E7191" s="141" t="s">
        <v>21</v>
      </c>
      <c r="F7191" s="135"/>
    </row>
    <row r="7192" spans="1:6" s="7" customFormat="1" ht="18" customHeight="1" x14ac:dyDescent="0.25">
      <c r="A7192" s="56" t="s">
        <v>1218</v>
      </c>
      <c r="B7192" s="57">
        <v>6</v>
      </c>
      <c r="C7192" s="57">
        <v>4</v>
      </c>
      <c r="D7192" s="57">
        <v>29</v>
      </c>
      <c r="E7192" s="141" t="s">
        <v>22</v>
      </c>
      <c r="F7192" s="135"/>
    </row>
    <row r="7193" spans="1:6" s="7" customFormat="1" ht="18" customHeight="1" x14ac:dyDescent="0.25">
      <c r="A7193" s="100" t="s">
        <v>1218</v>
      </c>
      <c r="B7193" s="101" t="s">
        <v>6254</v>
      </c>
      <c r="C7193" s="101" t="s">
        <v>1331</v>
      </c>
      <c r="D7193" s="101" t="s">
        <v>9563</v>
      </c>
      <c r="E7193" s="120" t="s">
        <v>8197</v>
      </c>
      <c r="F7193" s="135"/>
    </row>
    <row r="7194" spans="1:6" s="7" customFormat="1" ht="18" customHeight="1" x14ac:dyDescent="0.25">
      <c r="A7194" s="100" t="s">
        <v>1218</v>
      </c>
      <c r="B7194" s="101" t="s">
        <v>6254</v>
      </c>
      <c r="C7194" s="101" t="s">
        <v>1331</v>
      </c>
      <c r="D7194" s="101" t="s">
        <v>3002</v>
      </c>
      <c r="E7194" s="121" t="s">
        <v>217</v>
      </c>
      <c r="F7194" s="135"/>
    </row>
    <row r="7195" spans="1:6" s="7" customFormat="1" ht="18" customHeight="1" x14ac:dyDescent="0.25">
      <c r="A7195" s="56" t="s">
        <v>1218</v>
      </c>
      <c r="B7195" s="57">
        <v>6</v>
      </c>
      <c r="C7195" s="57">
        <v>5</v>
      </c>
      <c r="D7195" s="57" t="s">
        <v>597</v>
      </c>
      <c r="E7195" s="141" t="s">
        <v>23</v>
      </c>
      <c r="F7195" s="135"/>
    </row>
    <row r="7196" spans="1:6" s="7" customFormat="1" ht="18" customHeight="1" x14ac:dyDescent="0.25">
      <c r="A7196" s="56" t="s">
        <v>1218</v>
      </c>
      <c r="B7196" s="57">
        <v>6</v>
      </c>
      <c r="C7196" s="57">
        <v>5</v>
      </c>
      <c r="D7196" s="57" t="s">
        <v>2997</v>
      </c>
      <c r="E7196" s="141" t="s">
        <v>24</v>
      </c>
      <c r="F7196" s="135"/>
    </row>
    <row r="7197" spans="1:6" s="7" customFormat="1" ht="18" customHeight="1" x14ac:dyDescent="0.25">
      <c r="A7197" s="56" t="s">
        <v>1218</v>
      </c>
      <c r="B7197" s="57">
        <v>6</v>
      </c>
      <c r="C7197" s="57">
        <v>5</v>
      </c>
      <c r="D7197" s="57" t="s">
        <v>3905</v>
      </c>
      <c r="E7197" s="141" t="s">
        <v>7300</v>
      </c>
      <c r="F7197" s="135"/>
    </row>
    <row r="7198" spans="1:6" s="7" customFormat="1" ht="18" customHeight="1" x14ac:dyDescent="0.25">
      <c r="A7198" s="56" t="s">
        <v>1218</v>
      </c>
      <c r="B7198" s="57">
        <v>6</v>
      </c>
      <c r="C7198" s="57">
        <v>5</v>
      </c>
      <c r="D7198" s="57" t="s">
        <v>2117</v>
      </c>
      <c r="E7198" s="141" t="s">
        <v>7301</v>
      </c>
      <c r="F7198" s="135"/>
    </row>
    <row r="7199" spans="1:6" s="7" customFormat="1" ht="18" customHeight="1" x14ac:dyDescent="0.25">
      <c r="A7199" s="56" t="s">
        <v>1218</v>
      </c>
      <c r="B7199" s="57">
        <v>6</v>
      </c>
      <c r="C7199" s="57">
        <v>5</v>
      </c>
      <c r="D7199" s="57" t="s">
        <v>2119</v>
      </c>
      <c r="E7199" s="141" t="s">
        <v>7302</v>
      </c>
      <c r="F7199" s="135"/>
    </row>
    <row r="7200" spans="1:6" s="7" customFormat="1" ht="18" customHeight="1" x14ac:dyDescent="0.25">
      <c r="A7200" s="100" t="s">
        <v>1218</v>
      </c>
      <c r="B7200" s="101" t="s">
        <v>6254</v>
      </c>
      <c r="C7200" s="101" t="s">
        <v>1331</v>
      </c>
      <c r="D7200" s="101" t="s">
        <v>7388</v>
      </c>
      <c r="E7200" s="165" t="s">
        <v>218</v>
      </c>
      <c r="F7200" s="135"/>
    </row>
    <row r="7201" spans="1:6" s="7" customFormat="1" ht="18" customHeight="1" x14ac:dyDescent="0.25">
      <c r="A7201" s="102" t="s">
        <v>1218</v>
      </c>
      <c r="B7201" s="103">
        <v>6</v>
      </c>
      <c r="C7201" s="103">
        <v>5</v>
      </c>
      <c r="D7201" s="103" t="s">
        <v>6519</v>
      </c>
      <c r="E7201" s="166" t="s">
        <v>219</v>
      </c>
      <c r="F7201" s="135"/>
    </row>
    <row r="7202" spans="1:6" s="7" customFormat="1" ht="18" customHeight="1" x14ac:dyDescent="0.25">
      <c r="A7202" s="102" t="s">
        <v>1218</v>
      </c>
      <c r="B7202" s="103">
        <v>6</v>
      </c>
      <c r="C7202" s="103">
        <v>5</v>
      </c>
      <c r="D7202" s="103" t="s">
        <v>6521</v>
      </c>
      <c r="E7202" s="166" t="s">
        <v>4590</v>
      </c>
      <c r="F7202" s="135"/>
    </row>
    <row r="7203" spans="1:6" s="7" customFormat="1" ht="18" customHeight="1" x14ac:dyDescent="0.25">
      <c r="A7203" s="102" t="s">
        <v>1218</v>
      </c>
      <c r="B7203" s="103">
        <v>6</v>
      </c>
      <c r="C7203" s="103">
        <v>5</v>
      </c>
      <c r="D7203" s="103" t="s">
        <v>5653</v>
      </c>
      <c r="E7203" s="166" t="s">
        <v>4591</v>
      </c>
      <c r="F7203" s="135"/>
    </row>
    <row r="7204" spans="1:6" s="7" customFormat="1" ht="18" customHeight="1" x14ac:dyDescent="0.25">
      <c r="A7204" s="102" t="s">
        <v>1218</v>
      </c>
      <c r="B7204" s="103">
        <v>6</v>
      </c>
      <c r="C7204" s="103">
        <v>5</v>
      </c>
      <c r="D7204" s="103" t="s">
        <v>4783</v>
      </c>
      <c r="E7204" s="166" t="s">
        <v>4592</v>
      </c>
      <c r="F7204" s="135"/>
    </row>
    <row r="7205" spans="1:6" s="7" customFormat="1" ht="18" customHeight="1" x14ac:dyDescent="0.25">
      <c r="A7205" s="102" t="s">
        <v>1218</v>
      </c>
      <c r="B7205" s="103">
        <v>6</v>
      </c>
      <c r="C7205" s="103">
        <v>5</v>
      </c>
      <c r="D7205" s="103" t="s">
        <v>1218</v>
      </c>
      <c r="E7205" s="166" t="s">
        <v>5444</v>
      </c>
      <c r="F7205" s="135"/>
    </row>
    <row r="7206" spans="1:6" s="7" customFormat="1" ht="18" customHeight="1" x14ac:dyDescent="0.25">
      <c r="A7206" s="54" t="s">
        <v>1218</v>
      </c>
      <c r="B7206" s="55" t="s">
        <v>6254</v>
      </c>
      <c r="C7206" s="55" t="s">
        <v>6254</v>
      </c>
      <c r="D7206" s="55" t="s">
        <v>9563</v>
      </c>
      <c r="E7206" s="120" t="s">
        <v>8407</v>
      </c>
      <c r="F7206" s="135"/>
    </row>
    <row r="7207" spans="1:6" s="7" customFormat="1" ht="18" customHeight="1" x14ac:dyDescent="0.25">
      <c r="A7207" s="56" t="s">
        <v>1218</v>
      </c>
      <c r="B7207" s="57">
        <v>6</v>
      </c>
      <c r="C7207" s="57">
        <v>6</v>
      </c>
      <c r="D7207" s="57" t="s">
        <v>600</v>
      </c>
      <c r="E7207" s="141" t="s">
        <v>8408</v>
      </c>
      <c r="F7207" s="135"/>
    </row>
    <row r="7208" spans="1:6" s="7" customFormat="1" ht="18" customHeight="1" x14ac:dyDescent="0.25">
      <c r="A7208" s="56" t="s">
        <v>1218</v>
      </c>
      <c r="B7208" s="57">
        <v>6</v>
      </c>
      <c r="C7208" s="57">
        <v>6</v>
      </c>
      <c r="D7208" s="57" t="s">
        <v>602</v>
      </c>
      <c r="E7208" s="141" t="s">
        <v>8409</v>
      </c>
      <c r="F7208" s="135"/>
    </row>
    <row r="7209" spans="1:6" s="7" customFormat="1" ht="18" customHeight="1" x14ac:dyDescent="0.25">
      <c r="A7209" s="56" t="s">
        <v>1218</v>
      </c>
      <c r="B7209" s="57">
        <v>6</v>
      </c>
      <c r="C7209" s="57">
        <v>6</v>
      </c>
      <c r="D7209" s="57" t="s">
        <v>604</v>
      </c>
      <c r="E7209" s="141" t="s">
        <v>8410</v>
      </c>
      <c r="F7209" s="135"/>
    </row>
    <row r="7210" spans="1:6" s="7" customFormat="1" ht="18" customHeight="1" x14ac:dyDescent="0.25">
      <c r="A7210" s="56" t="s">
        <v>1218</v>
      </c>
      <c r="B7210" s="57">
        <v>6</v>
      </c>
      <c r="C7210" s="57">
        <v>6</v>
      </c>
      <c r="D7210" s="57" t="s">
        <v>606</v>
      </c>
      <c r="E7210" s="141" t="s">
        <v>8411</v>
      </c>
      <c r="F7210" s="135"/>
    </row>
    <row r="7211" spans="1:6" s="7" customFormat="1" ht="18" customHeight="1" x14ac:dyDescent="0.25">
      <c r="A7211" s="56" t="s">
        <v>1218</v>
      </c>
      <c r="B7211" s="57">
        <v>6</v>
      </c>
      <c r="C7211" s="57">
        <v>6</v>
      </c>
      <c r="D7211" s="57" t="s">
        <v>5216</v>
      </c>
      <c r="E7211" s="141" t="s">
        <v>8412</v>
      </c>
      <c r="F7211" s="135"/>
    </row>
    <row r="7212" spans="1:6" s="7" customFormat="1" ht="18" customHeight="1" x14ac:dyDescent="0.25">
      <c r="A7212" s="54" t="s">
        <v>1218</v>
      </c>
      <c r="B7212" s="55" t="s">
        <v>6254</v>
      </c>
      <c r="C7212" s="55" t="s">
        <v>7134</v>
      </c>
      <c r="D7212" s="55" t="s">
        <v>9563</v>
      </c>
      <c r="E7212" s="120" t="s">
        <v>8413</v>
      </c>
      <c r="F7212" s="135"/>
    </row>
    <row r="7213" spans="1:6" s="7" customFormat="1" ht="18" customHeight="1" x14ac:dyDescent="0.25">
      <c r="A7213" s="56" t="s">
        <v>1218</v>
      </c>
      <c r="B7213" s="57">
        <v>6</v>
      </c>
      <c r="C7213" s="57">
        <v>7</v>
      </c>
      <c r="D7213" s="57" t="s">
        <v>600</v>
      </c>
      <c r="E7213" s="141" t="s">
        <v>8414</v>
      </c>
      <c r="F7213" s="135"/>
    </row>
    <row r="7214" spans="1:6" s="7" customFormat="1" ht="18" customHeight="1" x14ac:dyDescent="0.25">
      <c r="A7214" s="56" t="s">
        <v>1218</v>
      </c>
      <c r="B7214" s="57">
        <v>6</v>
      </c>
      <c r="C7214" s="57">
        <v>7</v>
      </c>
      <c r="D7214" s="57" t="s">
        <v>602</v>
      </c>
      <c r="E7214" s="141" t="s">
        <v>8415</v>
      </c>
      <c r="F7214" s="135"/>
    </row>
    <row r="7215" spans="1:6" s="7" customFormat="1" ht="18" customHeight="1" x14ac:dyDescent="0.25">
      <c r="A7215" s="56" t="s">
        <v>1218</v>
      </c>
      <c r="B7215" s="57">
        <v>6</v>
      </c>
      <c r="C7215" s="57">
        <v>7</v>
      </c>
      <c r="D7215" s="57" t="s">
        <v>604</v>
      </c>
      <c r="E7215" s="141" t="s">
        <v>8416</v>
      </c>
      <c r="F7215" s="135"/>
    </row>
    <row r="7216" spans="1:6" s="7" customFormat="1" ht="18" customHeight="1" x14ac:dyDescent="0.25">
      <c r="A7216" s="56" t="s">
        <v>1218</v>
      </c>
      <c r="B7216" s="57">
        <v>6</v>
      </c>
      <c r="C7216" s="57">
        <v>7</v>
      </c>
      <c r="D7216" s="57" t="s">
        <v>606</v>
      </c>
      <c r="E7216" s="141" t="s">
        <v>8417</v>
      </c>
      <c r="F7216" s="135"/>
    </row>
    <row r="7217" spans="1:6" s="7" customFormat="1" ht="18" customHeight="1" x14ac:dyDescent="0.25">
      <c r="A7217" s="56" t="s">
        <v>1218</v>
      </c>
      <c r="B7217" s="57">
        <v>6</v>
      </c>
      <c r="C7217" s="57">
        <v>7</v>
      </c>
      <c r="D7217" s="57" t="s">
        <v>5216</v>
      </c>
      <c r="E7217" s="141" t="s">
        <v>8923</v>
      </c>
      <c r="F7217" s="135"/>
    </row>
    <row r="7218" spans="1:6" s="7" customFormat="1" ht="18" customHeight="1" x14ac:dyDescent="0.25">
      <c r="A7218" s="54" t="s">
        <v>1218</v>
      </c>
      <c r="B7218" s="55" t="s">
        <v>6254</v>
      </c>
      <c r="C7218" s="55" t="s">
        <v>524</v>
      </c>
      <c r="D7218" s="55" t="s">
        <v>9563</v>
      </c>
      <c r="E7218" s="120" t="s">
        <v>8924</v>
      </c>
      <c r="F7218" s="135"/>
    </row>
    <row r="7219" spans="1:6" s="7" customFormat="1" ht="18" customHeight="1" x14ac:dyDescent="0.25">
      <c r="A7219" s="56" t="s">
        <v>1218</v>
      </c>
      <c r="B7219" s="57">
        <v>6</v>
      </c>
      <c r="C7219" s="57">
        <v>8</v>
      </c>
      <c r="D7219" s="57" t="s">
        <v>600</v>
      </c>
      <c r="E7219" s="141" t="s">
        <v>8925</v>
      </c>
      <c r="F7219" s="135"/>
    </row>
    <row r="7220" spans="1:6" s="7" customFormat="1" ht="18" customHeight="1" x14ac:dyDescent="0.25">
      <c r="A7220" s="16" t="s">
        <v>1218</v>
      </c>
      <c r="B7220" s="57">
        <v>6</v>
      </c>
      <c r="C7220" s="57">
        <v>8</v>
      </c>
      <c r="D7220" s="57" t="s">
        <v>602</v>
      </c>
      <c r="E7220" s="141" t="s">
        <v>8926</v>
      </c>
      <c r="F7220" s="135"/>
    </row>
    <row r="7221" spans="1:6" s="7" customFormat="1" ht="18" customHeight="1" x14ac:dyDescent="0.25">
      <c r="A7221" s="16" t="s">
        <v>1218</v>
      </c>
      <c r="B7221" s="57">
        <v>6</v>
      </c>
      <c r="C7221" s="57">
        <v>8</v>
      </c>
      <c r="D7221" s="57" t="s">
        <v>604</v>
      </c>
      <c r="E7221" s="141" t="s">
        <v>6475</v>
      </c>
      <c r="F7221" s="135"/>
    </row>
    <row r="7222" spans="1:6" s="7" customFormat="1" ht="18" customHeight="1" x14ac:dyDescent="0.25">
      <c r="A7222" s="56" t="s">
        <v>1218</v>
      </c>
      <c r="B7222" s="57">
        <v>6</v>
      </c>
      <c r="C7222" s="57">
        <v>8</v>
      </c>
      <c r="D7222" s="57" t="s">
        <v>606</v>
      </c>
      <c r="E7222" s="141" t="s">
        <v>8291</v>
      </c>
      <c r="F7222" s="135"/>
    </row>
    <row r="7223" spans="1:6" s="7" customFormat="1" ht="18" customHeight="1" x14ac:dyDescent="0.25">
      <c r="A7223" s="56" t="s">
        <v>1218</v>
      </c>
      <c r="B7223" s="57">
        <v>6</v>
      </c>
      <c r="C7223" s="57">
        <v>8</v>
      </c>
      <c r="D7223" s="57" t="s">
        <v>5216</v>
      </c>
      <c r="E7223" s="141" t="s">
        <v>8292</v>
      </c>
      <c r="F7223" s="135"/>
    </row>
    <row r="7224" spans="1:6" s="7" customFormat="1" ht="18" customHeight="1" x14ac:dyDescent="0.25">
      <c r="A7224" s="54" t="s">
        <v>1218</v>
      </c>
      <c r="B7224" s="55" t="s">
        <v>6254</v>
      </c>
      <c r="C7224" s="55" t="s">
        <v>787</v>
      </c>
      <c r="D7224" s="55" t="s">
        <v>9563</v>
      </c>
      <c r="E7224" s="120" t="s">
        <v>8950</v>
      </c>
      <c r="F7224" s="135"/>
    </row>
    <row r="7225" spans="1:6" s="7" customFormat="1" ht="18" customHeight="1" x14ac:dyDescent="0.25">
      <c r="A7225" s="60" t="s">
        <v>1218</v>
      </c>
      <c r="B7225" s="61" t="s">
        <v>6254</v>
      </c>
      <c r="C7225" s="61" t="s">
        <v>787</v>
      </c>
      <c r="D7225" s="61" t="s">
        <v>3002</v>
      </c>
      <c r="E7225" s="146" t="s">
        <v>8951</v>
      </c>
      <c r="F7225" s="135"/>
    </row>
    <row r="7226" spans="1:6" s="7" customFormat="1" ht="18" customHeight="1" x14ac:dyDescent="0.25">
      <c r="A7226" s="56" t="s">
        <v>1218</v>
      </c>
      <c r="B7226" s="57">
        <v>6</v>
      </c>
      <c r="C7226" s="57">
        <v>9</v>
      </c>
      <c r="D7226" s="57">
        <v>11</v>
      </c>
      <c r="E7226" s="141" t="s">
        <v>8952</v>
      </c>
      <c r="F7226" s="135"/>
    </row>
    <row r="7227" spans="1:6" s="7" customFormat="1" ht="18" customHeight="1" x14ac:dyDescent="0.25">
      <c r="A7227" s="56" t="s">
        <v>1218</v>
      </c>
      <c r="B7227" s="57">
        <v>6</v>
      </c>
      <c r="C7227" s="57">
        <v>9</v>
      </c>
      <c r="D7227" s="57">
        <v>12</v>
      </c>
      <c r="E7227" s="141" t="s">
        <v>8953</v>
      </c>
      <c r="F7227" s="135"/>
    </row>
    <row r="7228" spans="1:6" s="7" customFormat="1" ht="18" customHeight="1" x14ac:dyDescent="0.25">
      <c r="A7228" s="56" t="s">
        <v>1218</v>
      </c>
      <c r="B7228" s="57">
        <v>6</v>
      </c>
      <c r="C7228" s="57">
        <v>9</v>
      </c>
      <c r="D7228" s="57">
        <v>13</v>
      </c>
      <c r="E7228" s="141" t="s">
        <v>8954</v>
      </c>
      <c r="F7228" s="135"/>
    </row>
    <row r="7229" spans="1:6" s="7" customFormat="1" ht="18" customHeight="1" x14ac:dyDescent="0.25">
      <c r="A7229" s="56" t="s">
        <v>1218</v>
      </c>
      <c r="B7229" s="57">
        <v>6</v>
      </c>
      <c r="C7229" s="57">
        <v>9</v>
      </c>
      <c r="D7229" s="57">
        <v>14</v>
      </c>
      <c r="E7229" s="141" t="s">
        <v>7404</v>
      </c>
      <c r="F7229" s="135"/>
    </row>
    <row r="7230" spans="1:6" s="7" customFormat="1" ht="18" customHeight="1" x14ac:dyDescent="0.25">
      <c r="A7230" s="56" t="s">
        <v>1218</v>
      </c>
      <c r="B7230" s="57">
        <v>6</v>
      </c>
      <c r="C7230" s="57">
        <v>9</v>
      </c>
      <c r="D7230" s="57">
        <v>19</v>
      </c>
      <c r="E7230" s="141" t="s">
        <v>7405</v>
      </c>
      <c r="F7230" s="135"/>
    </row>
    <row r="7231" spans="1:6" s="7" customFormat="1" ht="18" customHeight="1" x14ac:dyDescent="0.25">
      <c r="A7231" s="60" t="s">
        <v>1218</v>
      </c>
      <c r="B7231" s="61" t="s">
        <v>6254</v>
      </c>
      <c r="C7231" s="61" t="s">
        <v>787</v>
      </c>
      <c r="D7231" s="61" t="s">
        <v>7388</v>
      </c>
      <c r="E7231" s="146" t="s">
        <v>7406</v>
      </c>
      <c r="F7231" s="135"/>
    </row>
    <row r="7232" spans="1:6" s="7" customFormat="1" ht="18" customHeight="1" x14ac:dyDescent="0.25">
      <c r="A7232" s="56" t="s">
        <v>1218</v>
      </c>
      <c r="B7232" s="57">
        <v>6</v>
      </c>
      <c r="C7232" s="57">
        <v>9</v>
      </c>
      <c r="D7232" s="57">
        <v>21</v>
      </c>
      <c r="E7232" s="141" t="s">
        <v>7224</v>
      </c>
      <c r="F7232" s="135"/>
    </row>
    <row r="7233" spans="1:6" s="7" customFormat="1" ht="18" customHeight="1" x14ac:dyDescent="0.25">
      <c r="A7233" s="56" t="s">
        <v>1218</v>
      </c>
      <c r="B7233" s="57">
        <v>6</v>
      </c>
      <c r="C7233" s="57">
        <v>9</v>
      </c>
      <c r="D7233" s="57">
        <v>22</v>
      </c>
      <c r="E7233" s="141" t="s">
        <v>6341</v>
      </c>
      <c r="F7233" s="135"/>
    </row>
    <row r="7234" spans="1:6" s="7" customFormat="1" ht="18" customHeight="1" x14ac:dyDescent="0.25">
      <c r="A7234" s="56" t="s">
        <v>1218</v>
      </c>
      <c r="B7234" s="57">
        <v>6</v>
      </c>
      <c r="C7234" s="57">
        <v>9</v>
      </c>
      <c r="D7234" s="57">
        <v>23</v>
      </c>
      <c r="E7234" s="141" t="s">
        <v>6342</v>
      </c>
      <c r="F7234" s="135"/>
    </row>
    <row r="7235" spans="1:6" s="7" customFormat="1" ht="18" customHeight="1" x14ac:dyDescent="0.25">
      <c r="A7235" s="56" t="s">
        <v>1218</v>
      </c>
      <c r="B7235" s="57">
        <v>6</v>
      </c>
      <c r="C7235" s="57">
        <v>9</v>
      </c>
      <c r="D7235" s="57">
        <v>24</v>
      </c>
      <c r="E7235" s="141" t="s">
        <v>6343</v>
      </c>
      <c r="F7235" s="135"/>
    </row>
    <row r="7236" spans="1:6" s="7" customFormat="1" ht="18" customHeight="1" x14ac:dyDescent="0.25">
      <c r="A7236" s="56" t="s">
        <v>1218</v>
      </c>
      <c r="B7236" s="57">
        <v>6</v>
      </c>
      <c r="C7236" s="57">
        <v>9</v>
      </c>
      <c r="D7236" s="57">
        <v>29</v>
      </c>
      <c r="E7236" s="141" t="s">
        <v>6344</v>
      </c>
      <c r="F7236" s="135"/>
    </row>
    <row r="7237" spans="1:6" s="7" customFormat="1" ht="18" customHeight="1" x14ac:dyDescent="0.25">
      <c r="A7237" s="114" t="s">
        <v>1218</v>
      </c>
      <c r="B7237" s="115" t="s">
        <v>7134</v>
      </c>
      <c r="C7237" s="115" t="s">
        <v>2998</v>
      </c>
      <c r="D7237" s="115" t="s">
        <v>9563</v>
      </c>
      <c r="E7237" s="116" t="s">
        <v>7455</v>
      </c>
      <c r="F7237" s="135"/>
    </row>
    <row r="7238" spans="1:6" s="7" customFormat="1" ht="18" customHeight="1" x14ac:dyDescent="0.25">
      <c r="A7238" s="117" t="s">
        <v>1218</v>
      </c>
      <c r="B7238" s="118" t="s">
        <v>7134</v>
      </c>
      <c r="C7238" s="118" t="s">
        <v>2998</v>
      </c>
      <c r="D7238" s="118" t="s">
        <v>600</v>
      </c>
      <c r="E7238" s="119" t="s">
        <v>6585</v>
      </c>
      <c r="F7238" s="135"/>
    </row>
    <row r="7239" spans="1:6" s="7" customFormat="1" ht="18" customHeight="1" x14ac:dyDescent="0.25">
      <c r="A7239" s="117" t="s">
        <v>1218</v>
      </c>
      <c r="B7239" s="118" t="s">
        <v>7134</v>
      </c>
      <c r="C7239" s="118" t="s">
        <v>2998</v>
      </c>
      <c r="D7239" s="118" t="s">
        <v>602</v>
      </c>
      <c r="E7239" s="119" t="s">
        <v>8536</v>
      </c>
      <c r="F7239" s="135"/>
    </row>
    <row r="7240" spans="1:6" s="7" customFormat="1" ht="18" customHeight="1" x14ac:dyDescent="0.25">
      <c r="A7240" s="117" t="s">
        <v>1218</v>
      </c>
      <c r="B7240" s="118" t="s">
        <v>7134</v>
      </c>
      <c r="C7240" s="118" t="s">
        <v>2998</v>
      </c>
      <c r="D7240" s="118" t="s">
        <v>604</v>
      </c>
      <c r="E7240" s="119" t="s">
        <v>9288</v>
      </c>
      <c r="F7240" s="135"/>
    </row>
    <row r="7241" spans="1:6" s="7" customFormat="1" ht="18" customHeight="1" x14ac:dyDescent="0.25">
      <c r="A7241" s="117" t="s">
        <v>1218</v>
      </c>
      <c r="B7241" s="118" t="s">
        <v>7134</v>
      </c>
      <c r="C7241" s="118" t="s">
        <v>2998</v>
      </c>
      <c r="D7241" s="118" t="s">
        <v>606</v>
      </c>
      <c r="E7241" s="119" t="s">
        <v>9289</v>
      </c>
      <c r="F7241" s="135"/>
    </row>
    <row r="7242" spans="1:6" s="7" customFormat="1" ht="18" customHeight="1" x14ac:dyDescent="0.25">
      <c r="A7242" s="117" t="s">
        <v>1218</v>
      </c>
      <c r="B7242" s="118" t="s">
        <v>7134</v>
      </c>
      <c r="C7242" s="118" t="s">
        <v>2998</v>
      </c>
      <c r="D7242" s="118" t="s">
        <v>5216</v>
      </c>
      <c r="E7242" s="119" t="s">
        <v>8307</v>
      </c>
      <c r="F7242" s="135"/>
    </row>
    <row r="7243" spans="1:6" s="7" customFormat="1" ht="18" customHeight="1" x14ac:dyDescent="0.25">
      <c r="A7243" s="114" t="s">
        <v>1218</v>
      </c>
      <c r="B7243" s="115" t="s">
        <v>524</v>
      </c>
      <c r="C7243" s="115" t="s">
        <v>2998</v>
      </c>
      <c r="D7243" s="115" t="s">
        <v>9563</v>
      </c>
      <c r="E7243" s="116" t="s">
        <v>8308</v>
      </c>
      <c r="F7243" s="135"/>
    </row>
    <row r="7244" spans="1:6" s="7" customFormat="1" ht="18" customHeight="1" x14ac:dyDescent="0.25">
      <c r="A7244" s="117" t="s">
        <v>1218</v>
      </c>
      <c r="B7244" s="118" t="s">
        <v>524</v>
      </c>
      <c r="C7244" s="118" t="s">
        <v>2998</v>
      </c>
      <c r="D7244" s="118" t="s">
        <v>600</v>
      </c>
      <c r="E7244" s="119" t="s">
        <v>9891</v>
      </c>
      <c r="F7244" s="135"/>
    </row>
    <row r="7245" spans="1:6" s="7" customFormat="1" ht="18" customHeight="1" x14ac:dyDescent="0.25">
      <c r="A7245" s="117" t="s">
        <v>1218</v>
      </c>
      <c r="B7245" s="118" t="s">
        <v>524</v>
      </c>
      <c r="C7245" s="118" t="s">
        <v>2998</v>
      </c>
      <c r="D7245" s="118" t="s">
        <v>602</v>
      </c>
      <c r="E7245" s="119" t="s">
        <v>7412</v>
      </c>
      <c r="F7245" s="135"/>
    </row>
    <row r="7246" spans="1:6" s="7" customFormat="1" ht="18" customHeight="1" x14ac:dyDescent="0.25">
      <c r="A7246" s="117" t="s">
        <v>1218</v>
      </c>
      <c r="B7246" s="118" t="s">
        <v>524</v>
      </c>
      <c r="C7246" s="118" t="s">
        <v>2998</v>
      </c>
      <c r="D7246" s="118" t="s">
        <v>604</v>
      </c>
      <c r="E7246" s="119" t="s">
        <v>6651</v>
      </c>
      <c r="F7246" s="135"/>
    </row>
    <row r="7247" spans="1:6" s="7" customFormat="1" ht="18" customHeight="1" x14ac:dyDescent="0.25">
      <c r="A7247" s="117" t="s">
        <v>1218</v>
      </c>
      <c r="B7247" s="118" t="s">
        <v>524</v>
      </c>
      <c r="C7247" s="118" t="s">
        <v>2998</v>
      </c>
      <c r="D7247" s="118" t="s">
        <v>606</v>
      </c>
      <c r="E7247" s="119" t="s">
        <v>6652</v>
      </c>
      <c r="F7247" s="135"/>
    </row>
    <row r="7248" spans="1:6" s="7" customFormat="1" ht="18" customHeight="1" x14ac:dyDescent="0.25">
      <c r="A7248" s="117" t="s">
        <v>1218</v>
      </c>
      <c r="B7248" s="118" t="s">
        <v>524</v>
      </c>
      <c r="C7248" s="118" t="s">
        <v>2998</v>
      </c>
      <c r="D7248" s="118" t="s">
        <v>5216</v>
      </c>
      <c r="E7248" s="119" t="s">
        <v>6653</v>
      </c>
      <c r="F7248" s="135"/>
    </row>
    <row r="7249" spans="1:6" s="7" customFormat="1" ht="18" customHeight="1" x14ac:dyDescent="0.25">
      <c r="A7249" s="80"/>
      <c r="B7249" s="81"/>
      <c r="C7249" s="81"/>
      <c r="D7249" s="81"/>
      <c r="E7249" s="150"/>
      <c r="F7249" s="135"/>
    </row>
    <row r="7250" spans="1:6" s="7" customFormat="1" ht="18" customHeight="1" thickBot="1" x14ac:dyDescent="0.3">
      <c r="A7250" s="82"/>
      <c r="B7250" s="83"/>
      <c r="C7250" s="83"/>
      <c r="D7250" s="83"/>
      <c r="E7250" s="157"/>
      <c r="F7250" s="135"/>
    </row>
    <row r="7251" spans="1:6" s="7" customFormat="1" ht="18" customHeight="1" x14ac:dyDescent="0.25">
      <c r="A7251" s="84" t="s">
        <v>9558</v>
      </c>
      <c r="B7251" s="85" t="s">
        <v>9559</v>
      </c>
      <c r="C7251" s="85" t="s">
        <v>9560</v>
      </c>
      <c r="D7251" s="85" t="s">
        <v>9561</v>
      </c>
      <c r="E7251" s="167" t="s">
        <v>9562</v>
      </c>
      <c r="F7251" s="135"/>
    </row>
    <row r="7252" spans="1:6" s="7" customFormat="1" ht="18" customHeight="1" x14ac:dyDescent="0.25">
      <c r="A7252" s="86">
        <v>30</v>
      </c>
      <c r="B7252" s="87">
        <v>0</v>
      </c>
      <c r="C7252" s="87">
        <v>0</v>
      </c>
      <c r="D7252" s="87" t="s">
        <v>9563</v>
      </c>
      <c r="E7252" s="168" t="s">
        <v>10039</v>
      </c>
      <c r="F7252" s="135"/>
    </row>
    <row r="7253" spans="1:6" s="7" customFormat="1" ht="18" customHeight="1" x14ac:dyDescent="0.25">
      <c r="A7253" s="20">
        <v>31</v>
      </c>
      <c r="B7253" s="21">
        <v>0</v>
      </c>
      <c r="C7253" s="21">
        <v>0</v>
      </c>
      <c r="D7253" s="21" t="s">
        <v>9563</v>
      </c>
      <c r="E7253" s="169" t="s">
        <v>6481</v>
      </c>
      <c r="F7253" s="135"/>
    </row>
    <row r="7254" spans="1:6" s="7" customFormat="1" ht="18" customHeight="1" x14ac:dyDescent="0.25">
      <c r="A7254" s="12">
        <v>31</v>
      </c>
      <c r="B7254" s="13">
        <v>1</v>
      </c>
      <c r="C7254" s="13">
        <v>0</v>
      </c>
      <c r="D7254" s="13" t="s">
        <v>9563</v>
      </c>
      <c r="E7254" s="131" t="s">
        <v>2839</v>
      </c>
      <c r="F7254" s="135"/>
    </row>
    <row r="7255" spans="1:6" s="7" customFormat="1" ht="18" customHeight="1" x14ac:dyDescent="0.25">
      <c r="A7255" s="14">
        <v>31</v>
      </c>
      <c r="B7255" s="15">
        <v>1</v>
      </c>
      <c r="C7255" s="15">
        <v>1</v>
      </c>
      <c r="D7255" s="15" t="s">
        <v>9563</v>
      </c>
      <c r="E7255" s="132" t="s">
        <v>3096</v>
      </c>
      <c r="F7255" s="135"/>
    </row>
    <row r="7256" spans="1:6" s="7" customFormat="1" ht="18" customHeight="1" x14ac:dyDescent="0.25">
      <c r="A7256" s="22">
        <v>31</v>
      </c>
      <c r="B7256" s="23">
        <v>1</v>
      </c>
      <c r="C7256" s="23">
        <v>1</v>
      </c>
      <c r="D7256" s="23">
        <v>10</v>
      </c>
      <c r="E7256" s="170" t="s">
        <v>3097</v>
      </c>
      <c r="F7256" s="135"/>
    </row>
    <row r="7257" spans="1:6" s="7" customFormat="1" ht="18" customHeight="1" x14ac:dyDescent="0.25">
      <c r="A7257" s="16">
        <v>31</v>
      </c>
      <c r="B7257" s="17">
        <v>1</v>
      </c>
      <c r="C7257" s="17">
        <v>1</v>
      </c>
      <c r="D7257" s="17">
        <v>11</v>
      </c>
      <c r="E7257" s="143" t="s">
        <v>3098</v>
      </c>
      <c r="F7257" s="135"/>
    </row>
    <row r="7258" spans="1:6" s="7" customFormat="1" ht="18" customHeight="1" x14ac:dyDescent="0.25">
      <c r="A7258" s="16">
        <v>31</v>
      </c>
      <c r="B7258" s="17">
        <v>1</v>
      </c>
      <c r="C7258" s="17">
        <v>1</v>
      </c>
      <c r="D7258" s="17">
        <v>12</v>
      </c>
      <c r="E7258" s="143" t="s">
        <v>5313</v>
      </c>
      <c r="F7258" s="135"/>
    </row>
    <row r="7259" spans="1:6" s="7" customFormat="1" ht="18" customHeight="1" x14ac:dyDescent="0.25">
      <c r="A7259" s="16">
        <v>31</v>
      </c>
      <c r="B7259" s="17">
        <v>1</v>
      </c>
      <c r="C7259" s="17">
        <v>1</v>
      </c>
      <c r="D7259" s="17">
        <v>13</v>
      </c>
      <c r="E7259" s="143" t="s">
        <v>5314</v>
      </c>
      <c r="F7259" s="135"/>
    </row>
    <row r="7260" spans="1:6" s="7" customFormat="1" ht="18" customHeight="1" x14ac:dyDescent="0.25">
      <c r="A7260" s="16">
        <v>31</v>
      </c>
      <c r="B7260" s="17">
        <v>1</v>
      </c>
      <c r="C7260" s="17">
        <v>1</v>
      </c>
      <c r="D7260" s="17">
        <v>14</v>
      </c>
      <c r="E7260" s="143" t="s">
        <v>5315</v>
      </c>
      <c r="F7260" s="135"/>
    </row>
    <row r="7261" spans="1:6" s="7" customFormat="1" ht="18" customHeight="1" x14ac:dyDescent="0.25">
      <c r="A7261" s="16">
        <v>31</v>
      </c>
      <c r="B7261" s="17">
        <v>1</v>
      </c>
      <c r="C7261" s="17">
        <v>1</v>
      </c>
      <c r="D7261" s="17">
        <v>19</v>
      </c>
      <c r="E7261" s="143" t="s">
        <v>5316</v>
      </c>
      <c r="F7261" s="135"/>
    </row>
    <row r="7262" spans="1:6" s="7" customFormat="1" ht="18" customHeight="1" x14ac:dyDescent="0.25">
      <c r="A7262" s="22">
        <v>31</v>
      </c>
      <c r="B7262" s="23">
        <v>1</v>
      </c>
      <c r="C7262" s="23">
        <v>1</v>
      </c>
      <c r="D7262" s="23">
        <v>20</v>
      </c>
      <c r="E7262" s="170" t="s">
        <v>1179</v>
      </c>
      <c r="F7262" s="135"/>
    </row>
    <row r="7263" spans="1:6" s="7" customFormat="1" ht="18" customHeight="1" x14ac:dyDescent="0.25">
      <c r="A7263" s="16">
        <v>31</v>
      </c>
      <c r="B7263" s="17">
        <v>1</v>
      </c>
      <c r="C7263" s="17">
        <v>1</v>
      </c>
      <c r="D7263" s="17">
        <v>21</v>
      </c>
      <c r="E7263" s="143" t="s">
        <v>2079</v>
      </c>
      <c r="F7263" s="135"/>
    </row>
    <row r="7264" spans="1:6" s="7" customFormat="1" ht="18" customHeight="1" x14ac:dyDescent="0.25">
      <c r="A7264" s="16">
        <v>31</v>
      </c>
      <c r="B7264" s="17">
        <v>1</v>
      </c>
      <c r="C7264" s="17">
        <v>1</v>
      </c>
      <c r="D7264" s="17">
        <v>22</v>
      </c>
      <c r="E7264" s="143" t="s">
        <v>5513</v>
      </c>
      <c r="F7264" s="135"/>
    </row>
    <row r="7265" spans="1:6" s="7" customFormat="1" ht="18" customHeight="1" x14ac:dyDescent="0.25">
      <c r="A7265" s="16">
        <v>31</v>
      </c>
      <c r="B7265" s="17">
        <v>1</v>
      </c>
      <c r="C7265" s="17">
        <v>1</v>
      </c>
      <c r="D7265" s="17">
        <v>23</v>
      </c>
      <c r="E7265" s="143" t="s">
        <v>4877</v>
      </c>
      <c r="F7265" s="135"/>
    </row>
    <row r="7266" spans="1:6" s="7" customFormat="1" ht="18" customHeight="1" x14ac:dyDescent="0.25">
      <c r="A7266" s="16">
        <v>31</v>
      </c>
      <c r="B7266" s="17">
        <v>1</v>
      </c>
      <c r="C7266" s="17">
        <v>1</v>
      </c>
      <c r="D7266" s="17">
        <v>24</v>
      </c>
      <c r="E7266" s="143" t="s">
        <v>4878</v>
      </c>
      <c r="F7266" s="135"/>
    </row>
    <row r="7267" spans="1:6" s="7" customFormat="1" ht="18" customHeight="1" x14ac:dyDescent="0.25">
      <c r="A7267" s="16">
        <v>31</v>
      </c>
      <c r="B7267" s="17">
        <v>1</v>
      </c>
      <c r="C7267" s="17">
        <v>1</v>
      </c>
      <c r="D7267" s="17">
        <v>29</v>
      </c>
      <c r="E7267" s="143" t="s">
        <v>4879</v>
      </c>
      <c r="F7267" s="135"/>
    </row>
    <row r="7268" spans="1:6" s="7" customFormat="1" ht="18" customHeight="1" x14ac:dyDescent="0.25">
      <c r="A7268" s="14">
        <v>31</v>
      </c>
      <c r="B7268" s="15">
        <v>1</v>
      </c>
      <c r="C7268" s="15">
        <v>2</v>
      </c>
      <c r="D7268" s="15" t="s">
        <v>9563</v>
      </c>
      <c r="E7268" s="132" t="s">
        <v>4880</v>
      </c>
      <c r="F7268" s="135"/>
    </row>
    <row r="7269" spans="1:6" s="7" customFormat="1" ht="18" customHeight="1" x14ac:dyDescent="0.25">
      <c r="A7269" s="22">
        <v>31</v>
      </c>
      <c r="B7269" s="23">
        <v>1</v>
      </c>
      <c r="C7269" s="23">
        <v>2</v>
      </c>
      <c r="D7269" s="23">
        <v>10</v>
      </c>
      <c r="E7269" s="170" t="s">
        <v>4881</v>
      </c>
      <c r="F7269" s="135"/>
    </row>
    <row r="7270" spans="1:6" s="7" customFormat="1" ht="18" customHeight="1" x14ac:dyDescent="0.25">
      <c r="A7270" s="16">
        <v>31</v>
      </c>
      <c r="B7270" s="17">
        <v>1</v>
      </c>
      <c r="C7270" s="17">
        <v>2</v>
      </c>
      <c r="D7270" s="17">
        <v>11</v>
      </c>
      <c r="E7270" s="143" t="s">
        <v>4882</v>
      </c>
      <c r="F7270" s="135"/>
    </row>
    <row r="7271" spans="1:6" s="7" customFormat="1" ht="18" customHeight="1" x14ac:dyDescent="0.25">
      <c r="A7271" s="16">
        <v>31</v>
      </c>
      <c r="B7271" s="17">
        <v>1</v>
      </c>
      <c r="C7271" s="17">
        <v>2</v>
      </c>
      <c r="D7271" s="17">
        <v>12</v>
      </c>
      <c r="E7271" s="143" t="s">
        <v>4883</v>
      </c>
      <c r="F7271" s="135"/>
    </row>
    <row r="7272" spans="1:6" s="7" customFormat="1" ht="18" customHeight="1" x14ac:dyDescent="0.25">
      <c r="A7272" s="16">
        <v>31</v>
      </c>
      <c r="B7272" s="17">
        <v>1</v>
      </c>
      <c r="C7272" s="17">
        <v>2</v>
      </c>
      <c r="D7272" s="17">
        <v>13</v>
      </c>
      <c r="E7272" s="143" t="s">
        <v>4884</v>
      </c>
      <c r="F7272" s="135"/>
    </row>
    <row r="7273" spans="1:6" s="7" customFormat="1" ht="18" customHeight="1" x14ac:dyDescent="0.25">
      <c r="A7273" s="16">
        <v>31</v>
      </c>
      <c r="B7273" s="17">
        <v>1</v>
      </c>
      <c r="C7273" s="17">
        <v>2</v>
      </c>
      <c r="D7273" s="17">
        <v>14</v>
      </c>
      <c r="E7273" s="143" t="s">
        <v>4885</v>
      </c>
      <c r="F7273" s="135"/>
    </row>
    <row r="7274" spans="1:6" s="7" customFormat="1" ht="18" customHeight="1" x14ac:dyDescent="0.25">
      <c r="A7274" s="16">
        <v>31</v>
      </c>
      <c r="B7274" s="17">
        <v>1</v>
      </c>
      <c r="C7274" s="17">
        <v>2</v>
      </c>
      <c r="D7274" s="17">
        <v>19</v>
      </c>
      <c r="E7274" s="143" t="s">
        <v>4886</v>
      </c>
      <c r="F7274" s="135"/>
    </row>
    <row r="7275" spans="1:6" s="7" customFormat="1" ht="18" customHeight="1" x14ac:dyDescent="0.25">
      <c r="A7275" s="22">
        <v>31</v>
      </c>
      <c r="B7275" s="23">
        <v>1</v>
      </c>
      <c r="C7275" s="23">
        <v>2</v>
      </c>
      <c r="D7275" s="23">
        <v>20</v>
      </c>
      <c r="E7275" s="170" t="s">
        <v>4887</v>
      </c>
      <c r="F7275" s="135"/>
    </row>
    <row r="7276" spans="1:6" s="7" customFormat="1" ht="18" customHeight="1" x14ac:dyDescent="0.25">
      <c r="A7276" s="16">
        <v>31</v>
      </c>
      <c r="B7276" s="17">
        <v>1</v>
      </c>
      <c r="C7276" s="17">
        <v>2</v>
      </c>
      <c r="D7276" s="17">
        <v>21</v>
      </c>
      <c r="E7276" s="143" t="s">
        <v>4888</v>
      </c>
      <c r="F7276" s="135"/>
    </row>
    <row r="7277" spans="1:6" s="7" customFormat="1" ht="18" customHeight="1" x14ac:dyDescent="0.25">
      <c r="A7277" s="16">
        <v>31</v>
      </c>
      <c r="B7277" s="17">
        <v>1</v>
      </c>
      <c r="C7277" s="17">
        <v>2</v>
      </c>
      <c r="D7277" s="17">
        <v>22</v>
      </c>
      <c r="E7277" s="143" t="s">
        <v>4889</v>
      </c>
      <c r="F7277" s="135"/>
    </row>
    <row r="7278" spans="1:6" s="7" customFormat="1" ht="18" customHeight="1" x14ac:dyDescent="0.25">
      <c r="A7278" s="16">
        <v>31</v>
      </c>
      <c r="B7278" s="17">
        <v>1</v>
      </c>
      <c r="C7278" s="17">
        <v>2</v>
      </c>
      <c r="D7278" s="17">
        <v>23</v>
      </c>
      <c r="E7278" s="143" t="s">
        <v>4890</v>
      </c>
      <c r="F7278" s="135"/>
    </row>
    <row r="7279" spans="1:6" s="7" customFormat="1" ht="18" customHeight="1" x14ac:dyDescent="0.25">
      <c r="A7279" s="16">
        <v>31</v>
      </c>
      <c r="B7279" s="17">
        <v>1</v>
      </c>
      <c r="C7279" s="17">
        <v>2</v>
      </c>
      <c r="D7279" s="17">
        <v>24</v>
      </c>
      <c r="E7279" s="143" t="s">
        <v>4891</v>
      </c>
      <c r="F7279" s="135"/>
    </row>
    <row r="7280" spans="1:6" s="7" customFormat="1" ht="18" customHeight="1" x14ac:dyDescent="0.25">
      <c r="A7280" s="16">
        <v>31</v>
      </c>
      <c r="B7280" s="17">
        <v>1</v>
      </c>
      <c r="C7280" s="17">
        <v>2</v>
      </c>
      <c r="D7280" s="17">
        <v>29</v>
      </c>
      <c r="E7280" s="143" t="s">
        <v>4892</v>
      </c>
      <c r="F7280" s="135"/>
    </row>
    <row r="7281" spans="1:6" s="7" customFormat="1" ht="18" customHeight="1" x14ac:dyDescent="0.25">
      <c r="A7281" s="22">
        <v>31</v>
      </c>
      <c r="B7281" s="23">
        <v>1</v>
      </c>
      <c r="C7281" s="23">
        <v>2</v>
      </c>
      <c r="D7281" s="23">
        <v>30</v>
      </c>
      <c r="E7281" s="170" t="s">
        <v>4893</v>
      </c>
      <c r="F7281" s="135"/>
    </row>
    <row r="7282" spans="1:6" s="7" customFormat="1" ht="18" customHeight="1" x14ac:dyDescent="0.25">
      <c r="A7282" s="16">
        <v>31</v>
      </c>
      <c r="B7282" s="17">
        <v>1</v>
      </c>
      <c r="C7282" s="17">
        <v>2</v>
      </c>
      <c r="D7282" s="17">
        <v>31</v>
      </c>
      <c r="E7282" s="143" t="s">
        <v>4894</v>
      </c>
      <c r="F7282" s="135"/>
    </row>
    <row r="7283" spans="1:6" s="7" customFormat="1" ht="18" customHeight="1" x14ac:dyDescent="0.25">
      <c r="A7283" s="16">
        <v>31</v>
      </c>
      <c r="B7283" s="17">
        <v>1</v>
      </c>
      <c r="C7283" s="17">
        <v>2</v>
      </c>
      <c r="D7283" s="17">
        <v>32</v>
      </c>
      <c r="E7283" s="143" t="s">
        <v>4895</v>
      </c>
      <c r="F7283" s="135"/>
    </row>
    <row r="7284" spans="1:6" s="7" customFormat="1" ht="18" customHeight="1" x14ac:dyDescent="0.25">
      <c r="A7284" s="16">
        <v>31</v>
      </c>
      <c r="B7284" s="17">
        <v>1</v>
      </c>
      <c r="C7284" s="17">
        <v>2</v>
      </c>
      <c r="D7284" s="17">
        <v>33</v>
      </c>
      <c r="E7284" s="143" t="s">
        <v>4896</v>
      </c>
      <c r="F7284" s="135"/>
    </row>
    <row r="7285" spans="1:6" s="7" customFormat="1" ht="18" customHeight="1" x14ac:dyDescent="0.25">
      <c r="A7285" s="16">
        <v>31</v>
      </c>
      <c r="B7285" s="17">
        <v>1</v>
      </c>
      <c r="C7285" s="17">
        <v>2</v>
      </c>
      <c r="D7285" s="17">
        <v>34</v>
      </c>
      <c r="E7285" s="143" t="s">
        <v>4006</v>
      </c>
      <c r="F7285" s="135"/>
    </row>
    <row r="7286" spans="1:6" s="7" customFormat="1" ht="18" customHeight="1" x14ac:dyDescent="0.25">
      <c r="A7286" s="16">
        <v>31</v>
      </c>
      <c r="B7286" s="17">
        <v>1</v>
      </c>
      <c r="C7286" s="17">
        <v>2</v>
      </c>
      <c r="D7286" s="17">
        <v>39</v>
      </c>
      <c r="E7286" s="143" t="s">
        <v>3994</v>
      </c>
      <c r="F7286" s="135"/>
    </row>
    <row r="7287" spans="1:6" s="7" customFormat="1" ht="18" customHeight="1" x14ac:dyDescent="0.25">
      <c r="A7287" s="22">
        <v>31</v>
      </c>
      <c r="B7287" s="23">
        <v>1</v>
      </c>
      <c r="C7287" s="23">
        <v>2</v>
      </c>
      <c r="D7287" s="23">
        <v>40</v>
      </c>
      <c r="E7287" s="170" t="s">
        <v>3995</v>
      </c>
      <c r="F7287" s="135"/>
    </row>
    <row r="7288" spans="1:6" s="7" customFormat="1" ht="18" customHeight="1" x14ac:dyDescent="0.25">
      <c r="A7288" s="16">
        <v>31</v>
      </c>
      <c r="B7288" s="17">
        <v>1</v>
      </c>
      <c r="C7288" s="17">
        <v>2</v>
      </c>
      <c r="D7288" s="17">
        <v>41</v>
      </c>
      <c r="E7288" s="143" t="s">
        <v>3996</v>
      </c>
      <c r="F7288" s="135"/>
    </row>
    <row r="7289" spans="1:6" s="7" customFormat="1" ht="18" customHeight="1" x14ac:dyDescent="0.25">
      <c r="A7289" s="16">
        <v>31</v>
      </c>
      <c r="B7289" s="17">
        <v>1</v>
      </c>
      <c r="C7289" s="17">
        <v>2</v>
      </c>
      <c r="D7289" s="17">
        <v>42</v>
      </c>
      <c r="E7289" s="143" t="s">
        <v>3997</v>
      </c>
      <c r="F7289" s="135"/>
    </row>
    <row r="7290" spans="1:6" s="7" customFormat="1" ht="18" customHeight="1" x14ac:dyDescent="0.25">
      <c r="A7290" s="16">
        <v>31</v>
      </c>
      <c r="B7290" s="17">
        <v>1</v>
      </c>
      <c r="C7290" s="17">
        <v>2</v>
      </c>
      <c r="D7290" s="17">
        <v>43</v>
      </c>
      <c r="E7290" s="143" t="s">
        <v>3998</v>
      </c>
      <c r="F7290" s="135"/>
    </row>
    <row r="7291" spans="1:6" s="7" customFormat="1" ht="18" customHeight="1" x14ac:dyDescent="0.25">
      <c r="A7291" s="16">
        <v>31</v>
      </c>
      <c r="B7291" s="17">
        <v>1</v>
      </c>
      <c r="C7291" s="17">
        <v>2</v>
      </c>
      <c r="D7291" s="17">
        <v>44</v>
      </c>
      <c r="E7291" s="143" t="s">
        <v>3999</v>
      </c>
      <c r="F7291" s="135"/>
    </row>
    <row r="7292" spans="1:6" s="7" customFormat="1" ht="18" customHeight="1" x14ac:dyDescent="0.25">
      <c r="A7292" s="16">
        <v>31</v>
      </c>
      <c r="B7292" s="17">
        <v>1</v>
      </c>
      <c r="C7292" s="17">
        <v>2</v>
      </c>
      <c r="D7292" s="17">
        <v>49</v>
      </c>
      <c r="E7292" s="143" t="s">
        <v>4000</v>
      </c>
      <c r="F7292" s="135"/>
    </row>
    <row r="7293" spans="1:6" s="7" customFormat="1" ht="18" customHeight="1" x14ac:dyDescent="0.25">
      <c r="A7293" s="22">
        <v>31</v>
      </c>
      <c r="B7293" s="23">
        <v>1</v>
      </c>
      <c r="C7293" s="23">
        <v>2</v>
      </c>
      <c r="D7293" s="23" t="s">
        <v>7956</v>
      </c>
      <c r="E7293" s="170" t="s">
        <v>4001</v>
      </c>
      <c r="F7293" s="135"/>
    </row>
    <row r="7294" spans="1:6" s="7" customFormat="1" ht="18" customHeight="1" x14ac:dyDescent="0.25">
      <c r="A7294" s="16">
        <v>31</v>
      </c>
      <c r="B7294" s="17">
        <v>1</v>
      </c>
      <c r="C7294" s="17">
        <v>2</v>
      </c>
      <c r="D7294" s="17" t="s">
        <v>7068</v>
      </c>
      <c r="E7294" s="143" t="s">
        <v>5731</v>
      </c>
      <c r="F7294" s="135"/>
    </row>
    <row r="7295" spans="1:6" s="7" customFormat="1" ht="18" customHeight="1" x14ac:dyDescent="0.25">
      <c r="A7295" s="16">
        <v>31</v>
      </c>
      <c r="B7295" s="17">
        <v>1</v>
      </c>
      <c r="C7295" s="17">
        <v>2</v>
      </c>
      <c r="D7295" s="17" t="s">
        <v>7070</v>
      </c>
      <c r="E7295" s="143" t="s">
        <v>5732</v>
      </c>
      <c r="F7295" s="135"/>
    </row>
    <row r="7296" spans="1:6" s="7" customFormat="1" ht="18" customHeight="1" x14ac:dyDescent="0.25">
      <c r="A7296" s="16">
        <v>31</v>
      </c>
      <c r="B7296" s="17">
        <v>1</v>
      </c>
      <c r="C7296" s="17">
        <v>2</v>
      </c>
      <c r="D7296" s="17" t="s">
        <v>5612</v>
      </c>
      <c r="E7296" s="143" t="s">
        <v>5733</v>
      </c>
      <c r="F7296" s="135"/>
    </row>
    <row r="7297" spans="1:6" s="7" customFormat="1" ht="18" customHeight="1" x14ac:dyDescent="0.25">
      <c r="A7297" s="16">
        <v>31</v>
      </c>
      <c r="B7297" s="17">
        <v>1</v>
      </c>
      <c r="C7297" s="17">
        <v>2</v>
      </c>
      <c r="D7297" s="17" t="s">
        <v>7551</v>
      </c>
      <c r="E7297" s="143" t="s">
        <v>5734</v>
      </c>
      <c r="F7297" s="135"/>
    </row>
    <row r="7298" spans="1:6" s="7" customFormat="1" ht="18" customHeight="1" x14ac:dyDescent="0.25">
      <c r="A7298" s="16">
        <v>31</v>
      </c>
      <c r="B7298" s="17">
        <v>1</v>
      </c>
      <c r="C7298" s="17">
        <v>2</v>
      </c>
      <c r="D7298" s="17" t="s">
        <v>7553</v>
      </c>
      <c r="E7298" s="143" t="s">
        <v>5735</v>
      </c>
      <c r="F7298" s="135"/>
    </row>
    <row r="7299" spans="1:6" s="7" customFormat="1" ht="18" customHeight="1" x14ac:dyDescent="0.25">
      <c r="A7299" s="22">
        <v>31</v>
      </c>
      <c r="B7299" s="23">
        <v>1</v>
      </c>
      <c r="C7299" s="23">
        <v>2</v>
      </c>
      <c r="D7299" s="23" t="s">
        <v>7555</v>
      </c>
      <c r="E7299" s="170" t="s">
        <v>5736</v>
      </c>
      <c r="F7299" s="135"/>
    </row>
    <row r="7300" spans="1:6" s="7" customFormat="1" ht="18" customHeight="1" x14ac:dyDescent="0.25">
      <c r="A7300" s="16">
        <v>31</v>
      </c>
      <c r="B7300" s="17">
        <v>1</v>
      </c>
      <c r="C7300" s="17">
        <v>2</v>
      </c>
      <c r="D7300" s="17" t="s">
        <v>7557</v>
      </c>
      <c r="E7300" s="143" t="s">
        <v>3168</v>
      </c>
      <c r="F7300" s="135"/>
    </row>
    <row r="7301" spans="1:6" s="7" customFormat="1" ht="18" customHeight="1" x14ac:dyDescent="0.25">
      <c r="A7301" s="16">
        <v>31</v>
      </c>
      <c r="B7301" s="17">
        <v>1</v>
      </c>
      <c r="C7301" s="17">
        <v>2</v>
      </c>
      <c r="D7301" s="17" t="s">
        <v>7559</v>
      </c>
      <c r="E7301" s="143" t="s">
        <v>2282</v>
      </c>
      <c r="F7301" s="135"/>
    </row>
    <row r="7302" spans="1:6" s="7" customFormat="1" ht="18" customHeight="1" x14ac:dyDescent="0.25">
      <c r="A7302" s="16">
        <v>31</v>
      </c>
      <c r="B7302" s="17">
        <v>1</v>
      </c>
      <c r="C7302" s="17">
        <v>2</v>
      </c>
      <c r="D7302" s="17" t="s">
        <v>7561</v>
      </c>
      <c r="E7302" s="143" t="s">
        <v>8211</v>
      </c>
      <c r="F7302" s="135"/>
    </row>
    <row r="7303" spans="1:6" s="7" customFormat="1" ht="18" customHeight="1" x14ac:dyDescent="0.25">
      <c r="A7303" s="16">
        <v>31</v>
      </c>
      <c r="B7303" s="17">
        <v>1</v>
      </c>
      <c r="C7303" s="17">
        <v>2</v>
      </c>
      <c r="D7303" s="17" t="s">
        <v>7563</v>
      </c>
      <c r="E7303" s="143" t="s">
        <v>8212</v>
      </c>
      <c r="F7303" s="135"/>
    </row>
    <row r="7304" spans="1:6" s="7" customFormat="1" ht="18" customHeight="1" x14ac:dyDescent="0.25">
      <c r="A7304" s="16">
        <v>31</v>
      </c>
      <c r="B7304" s="17">
        <v>1</v>
      </c>
      <c r="C7304" s="17">
        <v>2</v>
      </c>
      <c r="D7304" s="17" t="s">
        <v>7565</v>
      </c>
      <c r="E7304" s="143" t="s">
        <v>8213</v>
      </c>
      <c r="F7304" s="135"/>
    </row>
    <row r="7305" spans="1:6" s="7" customFormat="1" ht="18" customHeight="1" x14ac:dyDescent="0.25">
      <c r="A7305" s="14">
        <v>31</v>
      </c>
      <c r="B7305" s="15">
        <v>1</v>
      </c>
      <c r="C7305" s="15">
        <v>3</v>
      </c>
      <c r="D7305" s="15" t="s">
        <v>9563</v>
      </c>
      <c r="E7305" s="132" t="s">
        <v>8214</v>
      </c>
      <c r="F7305" s="135"/>
    </row>
    <row r="7306" spans="1:6" s="7" customFormat="1" ht="18" customHeight="1" x14ac:dyDescent="0.25">
      <c r="A7306" s="22">
        <v>31</v>
      </c>
      <c r="B7306" s="23">
        <v>1</v>
      </c>
      <c r="C7306" s="23">
        <v>3</v>
      </c>
      <c r="D7306" s="23">
        <v>10</v>
      </c>
      <c r="E7306" s="170" t="s">
        <v>8215</v>
      </c>
      <c r="F7306" s="135"/>
    </row>
    <row r="7307" spans="1:6" s="7" customFormat="1" ht="18" customHeight="1" x14ac:dyDescent="0.25">
      <c r="A7307" s="16">
        <v>31</v>
      </c>
      <c r="B7307" s="17">
        <v>1</v>
      </c>
      <c r="C7307" s="17">
        <v>3</v>
      </c>
      <c r="D7307" s="17">
        <v>11</v>
      </c>
      <c r="E7307" s="143" t="s">
        <v>6454</v>
      </c>
      <c r="F7307" s="135"/>
    </row>
    <row r="7308" spans="1:6" s="7" customFormat="1" ht="18" customHeight="1" x14ac:dyDescent="0.25">
      <c r="A7308" s="16">
        <v>31</v>
      </c>
      <c r="B7308" s="17">
        <v>1</v>
      </c>
      <c r="C7308" s="17">
        <v>3</v>
      </c>
      <c r="D7308" s="17">
        <v>12</v>
      </c>
      <c r="E7308" s="143" t="s">
        <v>4708</v>
      </c>
      <c r="F7308" s="135"/>
    </row>
    <row r="7309" spans="1:6" s="7" customFormat="1" ht="18" customHeight="1" x14ac:dyDescent="0.25">
      <c r="A7309" s="16">
        <v>31</v>
      </c>
      <c r="B7309" s="17">
        <v>1</v>
      </c>
      <c r="C7309" s="17">
        <v>3</v>
      </c>
      <c r="D7309" s="17">
        <v>13</v>
      </c>
      <c r="E7309" s="143" t="s">
        <v>5565</v>
      </c>
      <c r="F7309" s="135"/>
    </row>
    <row r="7310" spans="1:6" s="7" customFormat="1" ht="18" customHeight="1" x14ac:dyDescent="0.25">
      <c r="A7310" s="16">
        <v>31</v>
      </c>
      <c r="B7310" s="17">
        <v>1</v>
      </c>
      <c r="C7310" s="17">
        <v>3</v>
      </c>
      <c r="D7310" s="17">
        <v>14</v>
      </c>
      <c r="E7310" s="143" t="s">
        <v>6456</v>
      </c>
      <c r="F7310" s="135"/>
    </row>
    <row r="7311" spans="1:6" s="7" customFormat="1" ht="18" customHeight="1" x14ac:dyDescent="0.25">
      <c r="A7311" s="16">
        <v>31</v>
      </c>
      <c r="B7311" s="17">
        <v>1</v>
      </c>
      <c r="C7311" s="17">
        <v>3</v>
      </c>
      <c r="D7311" s="17">
        <v>19</v>
      </c>
      <c r="E7311" s="143" t="s">
        <v>5595</v>
      </c>
      <c r="F7311" s="135"/>
    </row>
    <row r="7312" spans="1:6" s="7" customFormat="1" ht="18" customHeight="1" x14ac:dyDescent="0.25">
      <c r="A7312" s="22">
        <v>31</v>
      </c>
      <c r="B7312" s="23">
        <v>1</v>
      </c>
      <c r="C7312" s="23">
        <v>3</v>
      </c>
      <c r="D7312" s="23">
        <v>20</v>
      </c>
      <c r="E7312" s="170" t="s">
        <v>2714</v>
      </c>
      <c r="F7312" s="135"/>
    </row>
    <row r="7313" spans="1:6" s="7" customFormat="1" ht="18" customHeight="1" x14ac:dyDescent="0.25">
      <c r="A7313" s="16">
        <v>31</v>
      </c>
      <c r="B7313" s="17">
        <v>1</v>
      </c>
      <c r="C7313" s="17">
        <v>3</v>
      </c>
      <c r="D7313" s="17">
        <v>21</v>
      </c>
      <c r="E7313" s="143" t="s">
        <v>4</v>
      </c>
      <c r="F7313" s="135"/>
    </row>
    <row r="7314" spans="1:6" s="7" customFormat="1" ht="18" customHeight="1" x14ac:dyDescent="0.25">
      <c r="A7314" s="16">
        <v>31</v>
      </c>
      <c r="B7314" s="17">
        <v>1</v>
      </c>
      <c r="C7314" s="17">
        <v>3</v>
      </c>
      <c r="D7314" s="17">
        <v>22</v>
      </c>
      <c r="E7314" s="143" t="s">
        <v>5</v>
      </c>
      <c r="F7314" s="135"/>
    </row>
    <row r="7315" spans="1:6" s="7" customFormat="1" ht="18" customHeight="1" x14ac:dyDescent="0.25">
      <c r="A7315" s="16">
        <v>31</v>
      </c>
      <c r="B7315" s="17">
        <v>1</v>
      </c>
      <c r="C7315" s="17">
        <v>3</v>
      </c>
      <c r="D7315" s="17">
        <v>23</v>
      </c>
      <c r="E7315" s="143" t="s">
        <v>6</v>
      </c>
      <c r="F7315" s="135"/>
    </row>
    <row r="7316" spans="1:6" s="7" customFormat="1" ht="18" customHeight="1" x14ac:dyDescent="0.25">
      <c r="A7316" s="16">
        <v>31</v>
      </c>
      <c r="B7316" s="17">
        <v>1</v>
      </c>
      <c r="C7316" s="17">
        <v>3</v>
      </c>
      <c r="D7316" s="17">
        <v>24</v>
      </c>
      <c r="E7316" s="143" t="s">
        <v>7</v>
      </c>
      <c r="F7316" s="135"/>
    </row>
    <row r="7317" spans="1:6" s="7" customFormat="1" ht="18" customHeight="1" x14ac:dyDescent="0.25">
      <c r="A7317" s="16">
        <v>31</v>
      </c>
      <c r="B7317" s="17">
        <v>1</v>
      </c>
      <c r="C7317" s="17">
        <v>3</v>
      </c>
      <c r="D7317" s="17">
        <v>29</v>
      </c>
      <c r="E7317" s="143" t="s">
        <v>1352</v>
      </c>
      <c r="F7317" s="135"/>
    </row>
    <row r="7318" spans="1:6" s="7" customFormat="1" ht="18" customHeight="1" x14ac:dyDescent="0.25">
      <c r="A7318" s="22">
        <v>31</v>
      </c>
      <c r="B7318" s="23">
        <v>1</v>
      </c>
      <c r="C7318" s="23">
        <v>3</v>
      </c>
      <c r="D7318" s="23">
        <v>30</v>
      </c>
      <c r="E7318" s="170" t="s">
        <v>1</v>
      </c>
      <c r="F7318" s="135"/>
    </row>
    <row r="7319" spans="1:6" s="7" customFormat="1" ht="18" customHeight="1" x14ac:dyDescent="0.25">
      <c r="A7319" s="16">
        <v>31</v>
      </c>
      <c r="B7319" s="17">
        <v>1</v>
      </c>
      <c r="C7319" s="17">
        <v>3</v>
      </c>
      <c r="D7319" s="17">
        <v>31</v>
      </c>
      <c r="E7319" s="143" t="s">
        <v>1295</v>
      </c>
      <c r="F7319" s="135"/>
    </row>
    <row r="7320" spans="1:6" s="7" customFormat="1" ht="18" customHeight="1" x14ac:dyDescent="0.25">
      <c r="A7320" s="16">
        <v>31</v>
      </c>
      <c r="B7320" s="17">
        <v>1</v>
      </c>
      <c r="C7320" s="17">
        <v>3</v>
      </c>
      <c r="D7320" s="17">
        <v>32</v>
      </c>
      <c r="E7320" s="143" t="s">
        <v>438</v>
      </c>
      <c r="F7320" s="135"/>
    </row>
    <row r="7321" spans="1:6" s="7" customFormat="1" ht="18" customHeight="1" x14ac:dyDescent="0.25">
      <c r="A7321" s="16">
        <v>31</v>
      </c>
      <c r="B7321" s="17">
        <v>1</v>
      </c>
      <c r="C7321" s="17">
        <v>3</v>
      </c>
      <c r="D7321" s="17">
        <v>33</v>
      </c>
      <c r="E7321" s="143" t="s">
        <v>1039</v>
      </c>
      <c r="F7321" s="135"/>
    </row>
    <row r="7322" spans="1:6" s="7" customFormat="1" ht="18" customHeight="1" x14ac:dyDescent="0.25">
      <c r="A7322" s="16">
        <v>31</v>
      </c>
      <c r="B7322" s="17">
        <v>1</v>
      </c>
      <c r="C7322" s="17">
        <v>3</v>
      </c>
      <c r="D7322" s="17">
        <v>34</v>
      </c>
      <c r="E7322" s="143" t="s">
        <v>1040</v>
      </c>
      <c r="F7322" s="135"/>
    </row>
    <row r="7323" spans="1:6" s="7" customFormat="1" ht="18" customHeight="1" x14ac:dyDescent="0.25">
      <c r="A7323" s="16">
        <v>31</v>
      </c>
      <c r="B7323" s="17">
        <v>1</v>
      </c>
      <c r="C7323" s="17">
        <v>3</v>
      </c>
      <c r="D7323" s="17">
        <v>39</v>
      </c>
      <c r="E7323" s="143" t="s">
        <v>1041</v>
      </c>
      <c r="F7323" s="135"/>
    </row>
    <row r="7324" spans="1:6" s="7" customFormat="1" ht="18" customHeight="1" x14ac:dyDescent="0.25">
      <c r="A7324" s="22">
        <v>31</v>
      </c>
      <c r="B7324" s="23">
        <v>1</v>
      </c>
      <c r="C7324" s="23">
        <v>3</v>
      </c>
      <c r="D7324" s="23">
        <v>40</v>
      </c>
      <c r="E7324" s="170" t="s">
        <v>1042</v>
      </c>
      <c r="F7324" s="135"/>
    </row>
    <row r="7325" spans="1:6" s="7" customFormat="1" ht="18" customHeight="1" x14ac:dyDescent="0.25">
      <c r="A7325" s="16">
        <v>31</v>
      </c>
      <c r="B7325" s="17">
        <v>1</v>
      </c>
      <c r="C7325" s="17">
        <v>3</v>
      </c>
      <c r="D7325" s="17">
        <v>41</v>
      </c>
      <c r="E7325" s="143" t="s">
        <v>830</v>
      </c>
      <c r="F7325" s="135"/>
    </row>
    <row r="7326" spans="1:6" s="7" customFormat="1" ht="18" customHeight="1" x14ac:dyDescent="0.25">
      <c r="A7326" s="16">
        <v>31</v>
      </c>
      <c r="B7326" s="17">
        <v>1</v>
      </c>
      <c r="C7326" s="17">
        <v>3</v>
      </c>
      <c r="D7326" s="17">
        <v>42</v>
      </c>
      <c r="E7326" s="143" t="s">
        <v>1410</v>
      </c>
      <c r="F7326" s="135"/>
    </row>
    <row r="7327" spans="1:6" s="7" customFormat="1" ht="18" customHeight="1" x14ac:dyDescent="0.25">
      <c r="A7327" s="16">
        <v>31</v>
      </c>
      <c r="B7327" s="17">
        <v>1</v>
      </c>
      <c r="C7327" s="17">
        <v>3</v>
      </c>
      <c r="D7327" s="17">
        <v>43</v>
      </c>
      <c r="E7327" s="143" t="s">
        <v>1411</v>
      </c>
      <c r="F7327" s="135"/>
    </row>
    <row r="7328" spans="1:6" s="7" customFormat="1" ht="18" customHeight="1" x14ac:dyDescent="0.25">
      <c r="A7328" s="16">
        <v>31</v>
      </c>
      <c r="B7328" s="17">
        <v>1</v>
      </c>
      <c r="C7328" s="17">
        <v>3</v>
      </c>
      <c r="D7328" s="17">
        <v>44</v>
      </c>
      <c r="E7328" s="143" t="s">
        <v>1412</v>
      </c>
      <c r="F7328" s="135"/>
    </row>
    <row r="7329" spans="1:6" s="7" customFormat="1" ht="18" customHeight="1" x14ac:dyDescent="0.25">
      <c r="A7329" s="16">
        <v>31</v>
      </c>
      <c r="B7329" s="17">
        <v>1</v>
      </c>
      <c r="C7329" s="17">
        <v>3</v>
      </c>
      <c r="D7329" s="17">
        <v>49</v>
      </c>
      <c r="E7329" s="143" t="s">
        <v>1413</v>
      </c>
      <c r="F7329" s="135"/>
    </row>
    <row r="7330" spans="1:6" s="7" customFormat="1" ht="18" customHeight="1" x14ac:dyDescent="0.25">
      <c r="A7330" s="22">
        <v>31</v>
      </c>
      <c r="B7330" s="23">
        <v>1</v>
      </c>
      <c r="C7330" s="23">
        <v>3</v>
      </c>
      <c r="D7330" s="23" t="s">
        <v>7956</v>
      </c>
      <c r="E7330" s="170" t="s">
        <v>1414</v>
      </c>
      <c r="F7330" s="135"/>
    </row>
    <row r="7331" spans="1:6" s="7" customFormat="1" ht="18" customHeight="1" x14ac:dyDescent="0.25">
      <c r="A7331" s="16">
        <v>31</v>
      </c>
      <c r="B7331" s="17">
        <v>1</v>
      </c>
      <c r="C7331" s="17">
        <v>3</v>
      </c>
      <c r="D7331" s="17" t="s">
        <v>7068</v>
      </c>
      <c r="E7331" s="143" t="s">
        <v>6514</v>
      </c>
      <c r="F7331" s="135"/>
    </row>
    <row r="7332" spans="1:6" s="7" customFormat="1" ht="18" customHeight="1" x14ac:dyDescent="0.25">
      <c r="A7332" s="16">
        <v>31</v>
      </c>
      <c r="B7332" s="17">
        <v>1</v>
      </c>
      <c r="C7332" s="17">
        <v>3</v>
      </c>
      <c r="D7332" s="17" t="s">
        <v>7070</v>
      </c>
      <c r="E7332" s="143" t="s">
        <v>6515</v>
      </c>
      <c r="F7332" s="135"/>
    </row>
    <row r="7333" spans="1:6" s="7" customFormat="1" ht="18" customHeight="1" x14ac:dyDescent="0.25">
      <c r="A7333" s="16">
        <v>31</v>
      </c>
      <c r="B7333" s="17">
        <v>1</v>
      </c>
      <c r="C7333" s="17">
        <v>3</v>
      </c>
      <c r="D7333" s="17" t="s">
        <v>5612</v>
      </c>
      <c r="E7333" s="143" t="s">
        <v>6516</v>
      </c>
      <c r="F7333" s="135"/>
    </row>
    <row r="7334" spans="1:6" s="7" customFormat="1" ht="18" customHeight="1" x14ac:dyDescent="0.25">
      <c r="A7334" s="16">
        <v>31</v>
      </c>
      <c r="B7334" s="17">
        <v>1</v>
      </c>
      <c r="C7334" s="17">
        <v>3</v>
      </c>
      <c r="D7334" s="17" t="s">
        <v>7551</v>
      </c>
      <c r="E7334" s="143" t="s">
        <v>6517</v>
      </c>
      <c r="F7334" s="135"/>
    </row>
    <row r="7335" spans="1:6" s="7" customFormat="1" ht="18" customHeight="1" x14ac:dyDescent="0.25">
      <c r="A7335" s="16">
        <v>31</v>
      </c>
      <c r="B7335" s="17">
        <v>1</v>
      </c>
      <c r="C7335" s="17">
        <v>3</v>
      </c>
      <c r="D7335" s="17" t="s">
        <v>7553</v>
      </c>
      <c r="E7335" s="143" t="s">
        <v>1885</v>
      </c>
      <c r="F7335" s="135"/>
    </row>
    <row r="7336" spans="1:6" s="7" customFormat="1" ht="18" customHeight="1" x14ac:dyDescent="0.25">
      <c r="A7336" s="22">
        <v>31</v>
      </c>
      <c r="B7336" s="23">
        <v>1</v>
      </c>
      <c r="C7336" s="23">
        <v>3</v>
      </c>
      <c r="D7336" s="23" t="s">
        <v>7555</v>
      </c>
      <c r="E7336" s="170" t="s">
        <v>1886</v>
      </c>
      <c r="F7336" s="135"/>
    </row>
    <row r="7337" spans="1:6" s="7" customFormat="1" ht="18" customHeight="1" x14ac:dyDescent="0.25">
      <c r="A7337" s="16">
        <v>31</v>
      </c>
      <c r="B7337" s="17">
        <v>1</v>
      </c>
      <c r="C7337" s="17">
        <v>3</v>
      </c>
      <c r="D7337" s="17" t="s">
        <v>7557</v>
      </c>
      <c r="E7337" s="143" t="s">
        <v>1887</v>
      </c>
      <c r="F7337" s="135"/>
    </row>
    <row r="7338" spans="1:6" s="7" customFormat="1" ht="18" customHeight="1" x14ac:dyDescent="0.25">
      <c r="A7338" s="16">
        <v>31</v>
      </c>
      <c r="B7338" s="17">
        <v>1</v>
      </c>
      <c r="C7338" s="17">
        <v>3</v>
      </c>
      <c r="D7338" s="17" t="s">
        <v>7559</v>
      </c>
      <c r="E7338" s="143" t="s">
        <v>469</v>
      </c>
      <c r="F7338" s="135"/>
    </row>
    <row r="7339" spans="1:6" s="7" customFormat="1" ht="18" customHeight="1" x14ac:dyDescent="0.25">
      <c r="A7339" s="16">
        <v>31</v>
      </c>
      <c r="B7339" s="17">
        <v>1</v>
      </c>
      <c r="C7339" s="17">
        <v>3</v>
      </c>
      <c r="D7339" s="17" t="s">
        <v>7561</v>
      </c>
      <c r="E7339" s="143" t="s">
        <v>470</v>
      </c>
      <c r="F7339" s="135"/>
    </row>
    <row r="7340" spans="1:6" s="7" customFormat="1" ht="18" customHeight="1" x14ac:dyDescent="0.25">
      <c r="A7340" s="16">
        <v>31</v>
      </c>
      <c r="B7340" s="17">
        <v>1</v>
      </c>
      <c r="C7340" s="17">
        <v>3</v>
      </c>
      <c r="D7340" s="17" t="s">
        <v>7563</v>
      </c>
      <c r="E7340" s="143" t="s">
        <v>2134</v>
      </c>
      <c r="F7340" s="135"/>
    </row>
    <row r="7341" spans="1:6" s="7" customFormat="1" ht="18" customHeight="1" x14ac:dyDescent="0.25">
      <c r="A7341" s="16">
        <v>31</v>
      </c>
      <c r="B7341" s="17">
        <v>1</v>
      </c>
      <c r="C7341" s="17">
        <v>3</v>
      </c>
      <c r="D7341" s="17" t="s">
        <v>7565</v>
      </c>
      <c r="E7341" s="143" t="s">
        <v>3016</v>
      </c>
      <c r="F7341" s="135"/>
    </row>
    <row r="7342" spans="1:6" s="7" customFormat="1" ht="18" customHeight="1" x14ac:dyDescent="0.25">
      <c r="A7342" s="18">
        <v>31</v>
      </c>
      <c r="B7342" s="19">
        <v>1</v>
      </c>
      <c r="C7342" s="19" t="s">
        <v>8847</v>
      </c>
      <c r="D7342" s="19" t="s">
        <v>9563</v>
      </c>
      <c r="E7342" s="142" t="s">
        <v>3017</v>
      </c>
      <c r="F7342" s="135"/>
    </row>
    <row r="7343" spans="1:6" s="7" customFormat="1" ht="18" customHeight="1" x14ac:dyDescent="0.25">
      <c r="A7343" s="22">
        <v>31</v>
      </c>
      <c r="B7343" s="23">
        <v>1</v>
      </c>
      <c r="C7343" s="23" t="s">
        <v>8847</v>
      </c>
      <c r="D7343" s="23" t="s">
        <v>3002</v>
      </c>
      <c r="E7343" s="170" t="s">
        <v>3018</v>
      </c>
      <c r="F7343" s="135"/>
    </row>
    <row r="7344" spans="1:6" s="7" customFormat="1" ht="18" customHeight="1" x14ac:dyDescent="0.25">
      <c r="A7344" s="16">
        <v>31</v>
      </c>
      <c r="B7344" s="17">
        <v>1</v>
      </c>
      <c r="C7344" s="17" t="s">
        <v>8847</v>
      </c>
      <c r="D7344" s="17" t="s">
        <v>597</v>
      </c>
      <c r="E7344" s="143" t="s">
        <v>3019</v>
      </c>
      <c r="F7344" s="135"/>
    </row>
    <row r="7345" spans="1:6" s="7" customFormat="1" ht="18" customHeight="1" x14ac:dyDescent="0.25">
      <c r="A7345" s="16">
        <v>31</v>
      </c>
      <c r="B7345" s="17">
        <v>1</v>
      </c>
      <c r="C7345" s="17" t="s">
        <v>8847</v>
      </c>
      <c r="D7345" s="17" t="s">
        <v>2997</v>
      </c>
      <c r="E7345" s="143" t="s">
        <v>3921</v>
      </c>
      <c r="F7345" s="135"/>
    </row>
    <row r="7346" spans="1:6" s="7" customFormat="1" ht="18" customHeight="1" x14ac:dyDescent="0.25">
      <c r="A7346" s="16">
        <v>31</v>
      </c>
      <c r="B7346" s="17">
        <v>1</v>
      </c>
      <c r="C7346" s="17" t="s">
        <v>8847</v>
      </c>
      <c r="D7346" s="17" t="s">
        <v>3905</v>
      </c>
      <c r="E7346" s="143" t="s">
        <v>3922</v>
      </c>
      <c r="F7346" s="135"/>
    </row>
    <row r="7347" spans="1:6" s="7" customFormat="1" ht="18" customHeight="1" x14ac:dyDescent="0.25">
      <c r="A7347" s="16">
        <v>31</v>
      </c>
      <c r="B7347" s="17">
        <v>1</v>
      </c>
      <c r="C7347" s="17" t="s">
        <v>8847</v>
      </c>
      <c r="D7347" s="17" t="s">
        <v>2117</v>
      </c>
      <c r="E7347" s="143" t="s">
        <v>1422</v>
      </c>
      <c r="F7347" s="135"/>
    </row>
    <row r="7348" spans="1:6" s="7" customFormat="1" ht="18" customHeight="1" x14ac:dyDescent="0.25">
      <c r="A7348" s="16">
        <v>31</v>
      </c>
      <c r="B7348" s="17">
        <v>1</v>
      </c>
      <c r="C7348" s="17" t="s">
        <v>8847</v>
      </c>
      <c r="D7348" s="17" t="s">
        <v>2119</v>
      </c>
      <c r="E7348" s="143" t="s">
        <v>1416</v>
      </c>
      <c r="F7348" s="135"/>
    </row>
    <row r="7349" spans="1:6" s="7" customFormat="1" ht="18" customHeight="1" x14ac:dyDescent="0.25">
      <c r="A7349" s="22">
        <v>31</v>
      </c>
      <c r="B7349" s="23">
        <v>1</v>
      </c>
      <c r="C7349" s="23" t="s">
        <v>8847</v>
      </c>
      <c r="D7349" s="23" t="s">
        <v>7388</v>
      </c>
      <c r="E7349" s="170" t="s">
        <v>1417</v>
      </c>
      <c r="F7349" s="135"/>
    </row>
    <row r="7350" spans="1:6" s="7" customFormat="1" ht="18" customHeight="1" x14ac:dyDescent="0.25">
      <c r="A7350" s="16">
        <v>31</v>
      </c>
      <c r="B7350" s="17">
        <v>1</v>
      </c>
      <c r="C7350" s="17" t="s">
        <v>8847</v>
      </c>
      <c r="D7350" s="17" t="s">
        <v>6519</v>
      </c>
      <c r="E7350" s="143" t="s">
        <v>1418</v>
      </c>
      <c r="F7350" s="135"/>
    </row>
    <row r="7351" spans="1:6" s="7" customFormat="1" ht="18" customHeight="1" x14ac:dyDescent="0.25">
      <c r="A7351" s="16">
        <v>31</v>
      </c>
      <c r="B7351" s="17">
        <v>1</v>
      </c>
      <c r="C7351" s="17" t="s">
        <v>8847</v>
      </c>
      <c r="D7351" s="17" t="s">
        <v>6521</v>
      </c>
      <c r="E7351" s="143" t="s">
        <v>1419</v>
      </c>
      <c r="F7351" s="135"/>
    </row>
    <row r="7352" spans="1:6" s="7" customFormat="1" ht="18" customHeight="1" x14ac:dyDescent="0.25">
      <c r="A7352" s="16">
        <v>31</v>
      </c>
      <c r="B7352" s="17">
        <v>1</v>
      </c>
      <c r="C7352" s="17" t="s">
        <v>8847</v>
      </c>
      <c r="D7352" s="17" t="s">
        <v>5653</v>
      </c>
      <c r="E7352" s="143" t="s">
        <v>2326</v>
      </c>
      <c r="F7352" s="135"/>
    </row>
    <row r="7353" spans="1:6" s="7" customFormat="1" ht="18" customHeight="1" x14ac:dyDescent="0.25">
      <c r="A7353" s="16">
        <v>31</v>
      </c>
      <c r="B7353" s="17">
        <v>1</v>
      </c>
      <c r="C7353" s="17" t="s">
        <v>8847</v>
      </c>
      <c r="D7353" s="17" t="s">
        <v>4783</v>
      </c>
      <c r="E7353" s="143" t="s">
        <v>1421</v>
      </c>
      <c r="F7353" s="135"/>
    </row>
    <row r="7354" spans="1:6" s="7" customFormat="1" ht="18" customHeight="1" x14ac:dyDescent="0.25">
      <c r="A7354" s="16">
        <v>31</v>
      </c>
      <c r="B7354" s="17">
        <v>1</v>
      </c>
      <c r="C7354" s="17" t="s">
        <v>8847</v>
      </c>
      <c r="D7354" s="17" t="s">
        <v>1218</v>
      </c>
      <c r="E7354" s="143" t="s">
        <v>2334</v>
      </c>
      <c r="F7354" s="135"/>
    </row>
    <row r="7355" spans="1:6" s="7" customFormat="1" ht="18" customHeight="1" x14ac:dyDescent="0.25">
      <c r="A7355" s="22">
        <v>31</v>
      </c>
      <c r="B7355" s="23">
        <v>1</v>
      </c>
      <c r="C7355" s="23" t="s">
        <v>8847</v>
      </c>
      <c r="D7355" s="23" t="s">
        <v>1220</v>
      </c>
      <c r="E7355" s="170" t="s">
        <v>5682</v>
      </c>
      <c r="F7355" s="135"/>
    </row>
    <row r="7356" spans="1:6" s="7" customFormat="1" ht="18" customHeight="1" x14ac:dyDescent="0.25">
      <c r="A7356" s="16">
        <v>31</v>
      </c>
      <c r="B7356" s="17">
        <v>1</v>
      </c>
      <c r="C7356" s="17" t="s">
        <v>8847</v>
      </c>
      <c r="D7356" s="17" t="s">
        <v>3907</v>
      </c>
      <c r="E7356" s="143" t="s">
        <v>5683</v>
      </c>
      <c r="F7356" s="135"/>
    </row>
    <row r="7357" spans="1:6" s="7" customFormat="1" ht="18" customHeight="1" x14ac:dyDescent="0.25">
      <c r="A7357" s="16">
        <v>31</v>
      </c>
      <c r="B7357" s="17">
        <v>1</v>
      </c>
      <c r="C7357" s="17" t="s">
        <v>8847</v>
      </c>
      <c r="D7357" s="17" t="s">
        <v>3909</v>
      </c>
      <c r="E7357" s="143" t="s">
        <v>6561</v>
      </c>
      <c r="F7357" s="135"/>
    </row>
    <row r="7358" spans="1:6" s="7" customFormat="1" ht="18" customHeight="1" x14ac:dyDescent="0.25">
      <c r="A7358" s="16">
        <v>31</v>
      </c>
      <c r="B7358" s="17">
        <v>1</v>
      </c>
      <c r="C7358" s="17" t="s">
        <v>8847</v>
      </c>
      <c r="D7358" s="17" t="s">
        <v>3911</v>
      </c>
      <c r="E7358" s="143" t="s">
        <v>6562</v>
      </c>
      <c r="F7358" s="135"/>
    </row>
    <row r="7359" spans="1:6" s="7" customFormat="1" ht="18" customHeight="1" x14ac:dyDescent="0.25">
      <c r="A7359" s="16">
        <v>31</v>
      </c>
      <c r="B7359" s="17">
        <v>1</v>
      </c>
      <c r="C7359" s="17" t="s">
        <v>8847</v>
      </c>
      <c r="D7359" s="17" t="s">
        <v>3913</v>
      </c>
      <c r="E7359" s="143" t="s">
        <v>6563</v>
      </c>
      <c r="F7359" s="135"/>
    </row>
    <row r="7360" spans="1:6" s="7" customFormat="1" ht="18" customHeight="1" x14ac:dyDescent="0.25">
      <c r="A7360" s="16">
        <v>31</v>
      </c>
      <c r="B7360" s="17">
        <v>1</v>
      </c>
      <c r="C7360" s="17" t="s">
        <v>8847</v>
      </c>
      <c r="D7360" s="17" t="s">
        <v>9833</v>
      </c>
      <c r="E7360" s="143" t="s">
        <v>6564</v>
      </c>
      <c r="F7360" s="135"/>
    </row>
    <row r="7361" spans="1:6" s="7" customFormat="1" ht="18" customHeight="1" x14ac:dyDescent="0.25">
      <c r="A7361" s="12">
        <v>31</v>
      </c>
      <c r="B7361" s="13">
        <v>2</v>
      </c>
      <c r="C7361" s="13">
        <v>0</v>
      </c>
      <c r="D7361" s="13" t="s">
        <v>9563</v>
      </c>
      <c r="E7361" s="131" t="s">
        <v>6565</v>
      </c>
      <c r="F7361" s="135"/>
    </row>
    <row r="7362" spans="1:6" s="7" customFormat="1" ht="18" customHeight="1" x14ac:dyDescent="0.25">
      <c r="A7362" s="14">
        <v>31</v>
      </c>
      <c r="B7362" s="15">
        <v>2</v>
      </c>
      <c r="C7362" s="15">
        <v>1</v>
      </c>
      <c r="D7362" s="15" t="s">
        <v>9563</v>
      </c>
      <c r="E7362" s="132" t="s">
        <v>6566</v>
      </c>
      <c r="F7362" s="135"/>
    </row>
    <row r="7363" spans="1:6" s="7" customFormat="1" ht="18" customHeight="1" x14ac:dyDescent="0.25">
      <c r="A7363" s="22">
        <v>31</v>
      </c>
      <c r="B7363" s="23">
        <v>2</v>
      </c>
      <c r="C7363" s="23">
        <v>1</v>
      </c>
      <c r="D7363" s="23">
        <v>10</v>
      </c>
      <c r="E7363" s="170" t="s">
        <v>6567</v>
      </c>
      <c r="F7363" s="135"/>
    </row>
    <row r="7364" spans="1:6" s="7" customFormat="1" ht="18" customHeight="1" x14ac:dyDescent="0.25">
      <c r="A7364" s="16">
        <v>31</v>
      </c>
      <c r="B7364" s="17">
        <v>2</v>
      </c>
      <c r="C7364" s="17">
        <v>1</v>
      </c>
      <c r="D7364" s="17">
        <v>11</v>
      </c>
      <c r="E7364" s="143" t="s">
        <v>6568</v>
      </c>
      <c r="F7364" s="135"/>
    </row>
    <row r="7365" spans="1:6" s="7" customFormat="1" ht="18" customHeight="1" x14ac:dyDescent="0.25">
      <c r="A7365" s="16">
        <v>31</v>
      </c>
      <c r="B7365" s="17">
        <v>2</v>
      </c>
      <c r="C7365" s="17">
        <v>1</v>
      </c>
      <c r="D7365" s="17">
        <v>12</v>
      </c>
      <c r="E7365" s="143" t="s">
        <v>3930</v>
      </c>
      <c r="F7365" s="135"/>
    </row>
    <row r="7366" spans="1:6" s="7" customFormat="1" ht="18" customHeight="1" x14ac:dyDescent="0.25">
      <c r="A7366" s="16">
        <v>31</v>
      </c>
      <c r="B7366" s="17">
        <v>2</v>
      </c>
      <c r="C7366" s="17">
        <v>1</v>
      </c>
      <c r="D7366" s="17">
        <v>13</v>
      </c>
      <c r="E7366" s="143" t="s">
        <v>3931</v>
      </c>
      <c r="F7366" s="135"/>
    </row>
    <row r="7367" spans="1:6" s="7" customFormat="1" ht="18" customHeight="1" x14ac:dyDescent="0.25">
      <c r="A7367" s="16">
        <v>31</v>
      </c>
      <c r="B7367" s="17">
        <v>2</v>
      </c>
      <c r="C7367" s="17">
        <v>1</v>
      </c>
      <c r="D7367" s="17">
        <v>14</v>
      </c>
      <c r="E7367" s="143" t="s">
        <v>3932</v>
      </c>
      <c r="F7367" s="135"/>
    </row>
    <row r="7368" spans="1:6" s="7" customFormat="1" ht="18" customHeight="1" x14ac:dyDescent="0.25">
      <c r="A7368" s="16">
        <v>31</v>
      </c>
      <c r="B7368" s="17">
        <v>2</v>
      </c>
      <c r="C7368" s="17">
        <v>1</v>
      </c>
      <c r="D7368" s="17">
        <v>19</v>
      </c>
      <c r="E7368" s="143" t="s">
        <v>4807</v>
      </c>
      <c r="F7368" s="135"/>
    </row>
    <row r="7369" spans="1:6" s="7" customFormat="1" ht="18" customHeight="1" x14ac:dyDescent="0.25">
      <c r="A7369" s="22">
        <v>31</v>
      </c>
      <c r="B7369" s="23">
        <v>2</v>
      </c>
      <c r="C7369" s="23">
        <v>1</v>
      </c>
      <c r="D7369" s="23">
        <v>20</v>
      </c>
      <c r="E7369" s="170" t="s">
        <v>4808</v>
      </c>
      <c r="F7369" s="135"/>
    </row>
    <row r="7370" spans="1:6" s="7" customFormat="1" ht="18" customHeight="1" x14ac:dyDescent="0.25">
      <c r="A7370" s="16">
        <v>31</v>
      </c>
      <c r="B7370" s="17">
        <v>2</v>
      </c>
      <c r="C7370" s="17">
        <v>1</v>
      </c>
      <c r="D7370" s="17">
        <v>21</v>
      </c>
      <c r="E7370" s="143" t="s">
        <v>5676</v>
      </c>
      <c r="F7370" s="135"/>
    </row>
    <row r="7371" spans="1:6" s="7" customFormat="1" ht="18" customHeight="1" x14ac:dyDescent="0.25">
      <c r="A7371" s="16">
        <v>31</v>
      </c>
      <c r="B7371" s="17">
        <v>2</v>
      </c>
      <c r="C7371" s="17">
        <v>1</v>
      </c>
      <c r="D7371" s="17">
        <v>22</v>
      </c>
      <c r="E7371" s="143" t="s">
        <v>5677</v>
      </c>
      <c r="F7371" s="135"/>
    </row>
    <row r="7372" spans="1:6" s="7" customFormat="1" ht="18" customHeight="1" x14ac:dyDescent="0.25">
      <c r="A7372" s="16">
        <v>31</v>
      </c>
      <c r="B7372" s="17">
        <v>2</v>
      </c>
      <c r="C7372" s="17">
        <v>1</v>
      </c>
      <c r="D7372" s="17">
        <v>23</v>
      </c>
      <c r="E7372" s="143" t="s">
        <v>5678</v>
      </c>
      <c r="F7372" s="135"/>
    </row>
    <row r="7373" spans="1:6" s="7" customFormat="1" ht="18" customHeight="1" x14ac:dyDescent="0.25">
      <c r="A7373" s="16">
        <v>31</v>
      </c>
      <c r="B7373" s="17">
        <v>2</v>
      </c>
      <c r="C7373" s="17">
        <v>1</v>
      </c>
      <c r="D7373" s="17">
        <v>24</v>
      </c>
      <c r="E7373" s="143" t="s">
        <v>5679</v>
      </c>
      <c r="F7373" s="135"/>
    </row>
    <row r="7374" spans="1:6" s="7" customFormat="1" ht="18" customHeight="1" x14ac:dyDescent="0.25">
      <c r="A7374" s="16">
        <v>31</v>
      </c>
      <c r="B7374" s="17">
        <v>2</v>
      </c>
      <c r="C7374" s="17">
        <v>1</v>
      </c>
      <c r="D7374" s="17">
        <v>29</v>
      </c>
      <c r="E7374" s="143" t="s">
        <v>6557</v>
      </c>
      <c r="F7374" s="135"/>
    </row>
    <row r="7375" spans="1:6" s="7" customFormat="1" ht="18" customHeight="1" x14ac:dyDescent="0.25">
      <c r="A7375" s="14">
        <v>31</v>
      </c>
      <c r="B7375" s="15">
        <v>2</v>
      </c>
      <c r="C7375" s="15">
        <v>2</v>
      </c>
      <c r="D7375" s="15" t="s">
        <v>9563</v>
      </c>
      <c r="E7375" s="132" t="s">
        <v>6558</v>
      </c>
      <c r="F7375" s="135"/>
    </row>
    <row r="7376" spans="1:6" s="7" customFormat="1" ht="18" customHeight="1" x14ac:dyDescent="0.25">
      <c r="A7376" s="22">
        <v>31</v>
      </c>
      <c r="B7376" s="23">
        <v>2</v>
      </c>
      <c r="C7376" s="23">
        <v>2</v>
      </c>
      <c r="D7376" s="23">
        <v>10</v>
      </c>
      <c r="E7376" s="170" t="s">
        <v>6559</v>
      </c>
      <c r="F7376" s="135"/>
    </row>
    <row r="7377" spans="1:6" s="7" customFormat="1" ht="18" customHeight="1" x14ac:dyDescent="0.25">
      <c r="A7377" s="16">
        <v>31</v>
      </c>
      <c r="B7377" s="17">
        <v>2</v>
      </c>
      <c r="C7377" s="17">
        <v>2</v>
      </c>
      <c r="D7377" s="17">
        <v>11</v>
      </c>
      <c r="E7377" s="143" t="s">
        <v>6560</v>
      </c>
      <c r="F7377" s="135"/>
    </row>
    <row r="7378" spans="1:6" s="7" customFormat="1" ht="18" customHeight="1" x14ac:dyDescent="0.25">
      <c r="A7378" s="16">
        <v>31</v>
      </c>
      <c r="B7378" s="17">
        <v>2</v>
      </c>
      <c r="C7378" s="17">
        <v>2</v>
      </c>
      <c r="D7378" s="17">
        <v>12</v>
      </c>
      <c r="E7378" s="143" t="s">
        <v>7433</v>
      </c>
      <c r="F7378" s="135"/>
    </row>
    <row r="7379" spans="1:6" s="7" customFormat="1" ht="18" customHeight="1" x14ac:dyDescent="0.25">
      <c r="A7379" s="16">
        <v>31</v>
      </c>
      <c r="B7379" s="17">
        <v>2</v>
      </c>
      <c r="C7379" s="17">
        <v>2</v>
      </c>
      <c r="D7379" s="17">
        <v>13</v>
      </c>
      <c r="E7379" s="143" t="s">
        <v>7434</v>
      </c>
      <c r="F7379" s="135"/>
    </row>
    <row r="7380" spans="1:6" s="7" customFormat="1" ht="18" customHeight="1" x14ac:dyDescent="0.25">
      <c r="A7380" s="16">
        <v>31</v>
      </c>
      <c r="B7380" s="17">
        <v>2</v>
      </c>
      <c r="C7380" s="17">
        <v>2</v>
      </c>
      <c r="D7380" s="17">
        <v>14</v>
      </c>
      <c r="E7380" s="143" t="s">
        <v>7435</v>
      </c>
      <c r="F7380" s="135"/>
    </row>
    <row r="7381" spans="1:6" s="7" customFormat="1" ht="18" customHeight="1" x14ac:dyDescent="0.25">
      <c r="A7381" s="16">
        <v>31</v>
      </c>
      <c r="B7381" s="17">
        <v>2</v>
      </c>
      <c r="C7381" s="17">
        <v>2</v>
      </c>
      <c r="D7381" s="17">
        <v>19</v>
      </c>
      <c r="E7381" s="143" t="s">
        <v>7436</v>
      </c>
      <c r="F7381" s="135"/>
    </row>
    <row r="7382" spans="1:6" s="7" customFormat="1" ht="18" customHeight="1" x14ac:dyDescent="0.25">
      <c r="A7382" s="22">
        <v>31</v>
      </c>
      <c r="B7382" s="23">
        <v>2</v>
      </c>
      <c r="C7382" s="23">
        <v>2</v>
      </c>
      <c r="D7382" s="23">
        <v>20</v>
      </c>
      <c r="E7382" s="170" t="s">
        <v>7437</v>
      </c>
      <c r="F7382" s="135"/>
    </row>
    <row r="7383" spans="1:6" s="7" customFormat="1" ht="18" customHeight="1" x14ac:dyDescent="0.25">
      <c r="A7383" s="16">
        <v>31</v>
      </c>
      <c r="B7383" s="17">
        <v>2</v>
      </c>
      <c r="C7383" s="17">
        <v>2</v>
      </c>
      <c r="D7383" s="17">
        <v>21</v>
      </c>
      <c r="E7383" s="143" t="s">
        <v>309</v>
      </c>
      <c r="F7383" s="135"/>
    </row>
    <row r="7384" spans="1:6" s="7" customFormat="1" ht="18" customHeight="1" x14ac:dyDescent="0.25">
      <c r="A7384" s="16">
        <v>31</v>
      </c>
      <c r="B7384" s="17">
        <v>2</v>
      </c>
      <c r="C7384" s="17">
        <v>2</v>
      </c>
      <c r="D7384" s="17">
        <v>22</v>
      </c>
      <c r="E7384" s="143" t="s">
        <v>310</v>
      </c>
      <c r="F7384" s="135"/>
    </row>
    <row r="7385" spans="1:6" s="7" customFormat="1" ht="18" customHeight="1" x14ac:dyDescent="0.25">
      <c r="A7385" s="16">
        <v>31</v>
      </c>
      <c r="B7385" s="17">
        <v>2</v>
      </c>
      <c r="C7385" s="17">
        <v>2</v>
      </c>
      <c r="D7385" s="17">
        <v>23</v>
      </c>
      <c r="E7385" s="143" t="s">
        <v>2066</v>
      </c>
      <c r="F7385" s="135"/>
    </row>
    <row r="7386" spans="1:6" s="7" customFormat="1" ht="18" customHeight="1" x14ac:dyDescent="0.25">
      <c r="A7386" s="16">
        <v>31</v>
      </c>
      <c r="B7386" s="17">
        <v>2</v>
      </c>
      <c r="C7386" s="17">
        <v>2</v>
      </c>
      <c r="D7386" s="17">
        <v>24</v>
      </c>
      <c r="E7386" s="143" t="s">
        <v>2957</v>
      </c>
      <c r="F7386" s="135"/>
    </row>
    <row r="7387" spans="1:6" s="7" customFormat="1" ht="18" customHeight="1" x14ac:dyDescent="0.25">
      <c r="A7387" s="16">
        <v>31</v>
      </c>
      <c r="B7387" s="17">
        <v>2</v>
      </c>
      <c r="C7387" s="17">
        <v>2</v>
      </c>
      <c r="D7387" s="17">
        <v>29</v>
      </c>
      <c r="E7387" s="143" t="s">
        <v>10055</v>
      </c>
      <c r="F7387" s="135"/>
    </row>
    <row r="7388" spans="1:6" s="7" customFormat="1" ht="18" customHeight="1" x14ac:dyDescent="0.25">
      <c r="A7388" s="22">
        <v>31</v>
      </c>
      <c r="B7388" s="23">
        <v>2</v>
      </c>
      <c r="C7388" s="23">
        <v>2</v>
      </c>
      <c r="D7388" s="23">
        <v>30</v>
      </c>
      <c r="E7388" s="170" t="s">
        <v>10056</v>
      </c>
      <c r="F7388" s="135"/>
    </row>
    <row r="7389" spans="1:6" s="7" customFormat="1" ht="18" customHeight="1" x14ac:dyDescent="0.25">
      <c r="A7389" s="16">
        <v>31</v>
      </c>
      <c r="B7389" s="17">
        <v>2</v>
      </c>
      <c r="C7389" s="17">
        <v>2</v>
      </c>
      <c r="D7389" s="17">
        <v>31</v>
      </c>
      <c r="E7389" s="143" t="s">
        <v>10057</v>
      </c>
      <c r="F7389" s="135"/>
    </row>
    <row r="7390" spans="1:6" s="7" customFormat="1" ht="18" customHeight="1" x14ac:dyDescent="0.25">
      <c r="A7390" s="16">
        <v>31</v>
      </c>
      <c r="B7390" s="17">
        <v>2</v>
      </c>
      <c r="C7390" s="17">
        <v>2</v>
      </c>
      <c r="D7390" s="17">
        <v>32</v>
      </c>
      <c r="E7390" s="143" t="s">
        <v>9066</v>
      </c>
      <c r="F7390" s="135"/>
    </row>
    <row r="7391" spans="1:6" s="7" customFormat="1" ht="18" customHeight="1" x14ac:dyDescent="0.25">
      <c r="A7391" s="16">
        <v>31</v>
      </c>
      <c r="B7391" s="17">
        <v>2</v>
      </c>
      <c r="C7391" s="17">
        <v>2</v>
      </c>
      <c r="D7391" s="17">
        <v>33</v>
      </c>
      <c r="E7391" s="143" t="s">
        <v>8175</v>
      </c>
      <c r="F7391" s="135"/>
    </row>
    <row r="7392" spans="1:6" s="7" customFormat="1" ht="18" customHeight="1" x14ac:dyDescent="0.25">
      <c r="A7392" s="16">
        <v>31</v>
      </c>
      <c r="B7392" s="17">
        <v>2</v>
      </c>
      <c r="C7392" s="17">
        <v>2</v>
      </c>
      <c r="D7392" s="17">
        <v>34</v>
      </c>
      <c r="E7392" s="143" t="s">
        <v>9118</v>
      </c>
      <c r="F7392" s="135"/>
    </row>
    <row r="7393" spans="1:6" s="7" customFormat="1" ht="18" customHeight="1" x14ac:dyDescent="0.25">
      <c r="A7393" s="16">
        <v>31</v>
      </c>
      <c r="B7393" s="17">
        <v>2</v>
      </c>
      <c r="C7393" s="17">
        <v>2</v>
      </c>
      <c r="D7393" s="17">
        <v>39</v>
      </c>
      <c r="E7393" s="143" t="s">
        <v>9295</v>
      </c>
      <c r="F7393" s="135"/>
    </row>
    <row r="7394" spans="1:6" s="7" customFormat="1" ht="18" customHeight="1" x14ac:dyDescent="0.25">
      <c r="A7394" s="22">
        <v>31</v>
      </c>
      <c r="B7394" s="23">
        <v>2</v>
      </c>
      <c r="C7394" s="23">
        <v>2</v>
      </c>
      <c r="D7394" s="23">
        <v>40</v>
      </c>
      <c r="E7394" s="170" t="s">
        <v>4178</v>
      </c>
      <c r="F7394" s="135"/>
    </row>
    <row r="7395" spans="1:6" s="7" customFormat="1" ht="18" customHeight="1" x14ac:dyDescent="0.25">
      <c r="A7395" s="16">
        <v>31</v>
      </c>
      <c r="B7395" s="17">
        <v>2</v>
      </c>
      <c r="C7395" s="17">
        <v>2</v>
      </c>
      <c r="D7395" s="17">
        <v>41</v>
      </c>
      <c r="E7395" s="143" t="s">
        <v>3266</v>
      </c>
      <c r="F7395" s="135"/>
    </row>
    <row r="7396" spans="1:6" s="7" customFormat="1" ht="18" customHeight="1" x14ac:dyDescent="0.25">
      <c r="A7396" s="16">
        <v>31</v>
      </c>
      <c r="B7396" s="17">
        <v>2</v>
      </c>
      <c r="C7396" s="17">
        <v>2</v>
      </c>
      <c r="D7396" s="17">
        <v>42</v>
      </c>
      <c r="E7396" s="143" t="s">
        <v>4169</v>
      </c>
      <c r="F7396" s="135"/>
    </row>
    <row r="7397" spans="1:6" s="7" customFormat="1" ht="18" customHeight="1" x14ac:dyDescent="0.25">
      <c r="A7397" s="16">
        <v>31</v>
      </c>
      <c r="B7397" s="17">
        <v>2</v>
      </c>
      <c r="C7397" s="17">
        <v>2</v>
      </c>
      <c r="D7397" s="17">
        <v>43</v>
      </c>
      <c r="E7397" s="143" t="s">
        <v>4322</v>
      </c>
      <c r="F7397" s="135"/>
    </row>
    <row r="7398" spans="1:6" s="7" customFormat="1" ht="18" customHeight="1" x14ac:dyDescent="0.25">
      <c r="A7398" s="16">
        <v>31</v>
      </c>
      <c r="B7398" s="17">
        <v>2</v>
      </c>
      <c r="C7398" s="17">
        <v>2</v>
      </c>
      <c r="D7398" s="17">
        <v>44</v>
      </c>
      <c r="E7398" s="143" t="s">
        <v>4323</v>
      </c>
      <c r="F7398" s="135"/>
    </row>
    <row r="7399" spans="1:6" s="7" customFormat="1" ht="18" customHeight="1" x14ac:dyDescent="0.25">
      <c r="A7399" s="16">
        <v>31</v>
      </c>
      <c r="B7399" s="17">
        <v>2</v>
      </c>
      <c r="C7399" s="17">
        <v>2</v>
      </c>
      <c r="D7399" s="17">
        <v>49</v>
      </c>
      <c r="E7399" s="143" t="s">
        <v>5190</v>
      </c>
      <c r="F7399" s="135"/>
    </row>
    <row r="7400" spans="1:6" s="7" customFormat="1" ht="18" customHeight="1" x14ac:dyDescent="0.25">
      <c r="A7400" s="14">
        <v>31</v>
      </c>
      <c r="B7400" s="15">
        <v>2</v>
      </c>
      <c r="C7400" s="15">
        <v>3</v>
      </c>
      <c r="D7400" s="15" t="s">
        <v>9563</v>
      </c>
      <c r="E7400" s="132" t="s">
        <v>5191</v>
      </c>
      <c r="F7400" s="135"/>
    </row>
    <row r="7401" spans="1:6" s="7" customFormat="1" ht="18" customHeight="1" x14ac:dyDescent="0.25">
      <c r="A7401" s="22">
        <v>31</v>
      </c>
      <c r="B7401" s="23">
        <v>2</v>
      </c>
      <c r="C7401" s="23">
        <v>3</v>
      </c>
      <c r="D7401" s="23">
        <v>10</v>
      </c>
      <c r="E7401" s="170" t="s">
        <v>6044</v>
      </c>
      <c r="F7401" s="135"/>
    </row>
    <row r="7402" spans="1:6" s="7" customFormat="1" ht="18" customHeight="1" x14ac:dyDescent="0.25">
      <c r="A7402" s="16">
        <v>31</v>
      </c>
      <c r="B7402" s="17">
        <v>2</v>
      </c>
      <c r="C7402" s="17">
        <v>3</v>
      </c>
      <c r="D7402" s="17">
        <v>11</v>
      </c>
      <c r="E7402" s="143" t="s">
        <v>6045</v>
      </c>
      <c r="F7402" s="135"/>
    </row>
    <row r="7403" spans="1:6" s="7" customFormat="1" ht="18" customHeight="1" x14ac:dyDescent="0.25">
      <c r="A7403" s="16">
        <v>31</v>
      </c>
      <c r="B7403" s="17">
        <v>2</v>
      </c>
      <c r="C7403" s="17">
        <v>3</v>
      </c>
      <c r="D7403" s="17">
        <v>12</v>
      </c>
      <c r="E7403" s="143" t="s">
        <v>1353</v>
      </c>
      <c r="F7403" s="135"/>
    </row>
    <row r="7404" spans="1:6" s="7" customFormat="1" ht="18" customHeight="1" x14ac:dyDescent="0.25">
      <c r="A7404" s="16">
        <v>31</v>
      </c>
      <c r="B7404" s="17">
        <v>2</v>
      </c>
      <c r="C7404" s="17">
        <v>3</v>
      </c>
      <c r="D7404" s="17">
        <v>13</v>
      </c>
      <c r="E7404" s="143" t="s">
        <v>1354</v>
      </c>
      <c r="F7404" s="135"/>
    </row>
    <row r="7405" spans="1:6" s="7" customFormat="1" ht="18" customHeight="1" x14ac:dyDescent="0.25">
      <c r="A7405" s="16">
        <v>31</v>
      </c>
      <c r="B7405" s="17">
        <v>2</v>
      </c>
      <c r="C7405" s="17">
        <v>3</v>
      </c>
      <c r="D7405" s="17">
        <v>14</v>
      </c>
      <c r="E7405" s="143" t="s">
        <v>1355</v>
      </c>
      <c r="F7405" s="135"/>
    </row>
    <row r="7406" spans="1:6" s="7" customFormat="1" ht="18" customHeight="1" x14ac:dyDescent="0.25">
      <c r="A7406" s="16">
        <v>31</v>
      </c>
      <c r="B7406" s="17">
        <v>2</v>
      </c>
      <c r="C7406" s="17">
        <v>3</v>
      </c>
      <c r="D7406" s="17">
        <v>19</v>
      </c>
      <c r="E7406" s="143" t="s">
        <v>1374</v>
      </c>
      <c r="F7406" s="135"/>
    </row>
    <row r="7407" spans="1:6" s="7" customFormat="1" ht="18" customHeight="1" x14ac:dyDescent="0.25">
      <c r="A7407" s="22">
        <v>31</v>
      </c>
      <c r="B7407" s="23">
        <v>2</v>
      </c>
      <c r="C7407" s="23">
        <v>3</v>
      </c>
      <c r="D7407" s="23">
        <v>20</v>
      </c>
      <c r="E7407" s="170" t="s">
        <v>1375</v>
      </c>
      <c r="F7407" s="135"/>
    </row>
    <row r="7408" spans="1:6" s="7" customFormat="1" ht="18" customHeight="1" x14ac:dyDescent="0.25">
      <c r="A7408" s="16">
        <v>31</v>
      </c>
      <c r="B7408" s="17">
        <v>2</v>
      </c>
      <c r="C7408" s="17">
        <v>3</v>
      </c>
      <c r="D7408" s="17">
        <v>21</v>
      </c>
      <c r="E7408" s="143" t="s">
        <v>1376</v>
      </c>
      <c r="F7408" s="135"/>
    </row>
    <row r="7409" spans="1:6" s="7" customFormat="1" ht="18" customHeight="1" x14ac:dyDescent="0.25">
      <c r="A7409" s="16">
        <v>31</v>
      </c>
      <c r="B7409" s="17">
        <v>2</v>
      </c>
      <c r="C7409" s="17">
        <v>3</v>
      </c>
      <c r="D7409" s="17">
        <v>22</v>
      </c>
      <c r="E7409" s="143" t="s">
        <v>3164</v>
      </c>
      <c r="F7409" s="135"/>
    </row>
    <row r="7410" spans="1:6" s="7" customFormat="1" ht="18" customHeight="1" x14ac:dyDescent="0.25">
      <c r="A7410" s="16">
        <v>31</v>
      </c>
      <c r="B7410" s="17">
        <v>2</v>
      </c>
      <c r="C7410" s="17">
        <v>3</v>
      </c>
      <c r="D7410" s="17">
        <v>23</v>
      </c>
      <c r="E7410" s="143" t="s">
        <v>1371</v>
      </c>
      <c r="F7410" s="135"/>
    </row>
    <row r="7411" spans="1:6" s="7" customFormat="1" ht="18" customHeight="1" x14ac:dyDescent="0.25">
      <c r="A7411" s="16">
        <v>31</v>
      </c>
      <c r="B7411" s="17">
        <v>2</v>
      </c>
      <c r="C7411" s="17">
        <v>3</v>
      </c>
      <c r="D7411" s="17">
        <v>24</v>
      </c>
      <c r="E7411" s="143" t="s">
        <v>1372</v>
      </c>
      <c r="F7411" s="135"/>
    </row>
    <row r="7412" spans="1:6" s="7" customFormat="1" ht="18" customHeight="1" x14ac:dyDescent="0.25">
      <c r="A7412" s="16">
        <v>31</v>
      </c>
      <c r="B7412" s="17">
        <v>2</v>
      </c>
      <c r="C7412" s="17">
        <v>3</v>
      </c>
      <c r="D7412" s="17">
        <v>29</v>
      </c>
      <c r="E7412" s="143" t="s">
        <v>313</v>
      </c>
      <c r="F7412" s="135"/>
    </row>
    <row r="7413" spans="1:6" s="7" customFormat="1" ht="18" customHeight="1" x14ac:dyDescent="0.25">
      <c r="A7413" s="22">
        <v>31</v>
      </c>
      <c r="B7413" s="23">
        <v>2</v>
      </c>
      <c r="C7413" s="23">
        <v>3</v>
      </c>
      <c r="D7413" s="23">
        <v>30</v>
      </c>
      <c r="E7413" s="170" t="s">
        <v>314</v>
      </c>
      <c r="F7413" s="135"/>
    </row>
    <row r="7414" spans="1:6" s="7" customFormat="1" ht="18" customHeight="1" x14ac:dyDescent="0.25">
      <c r="A7414" s="16">
        <v>31</v>
      </c>
      <c r="B7414" s="17">
        <v>2</v>
      </c>
      <c r="C7414" s="17">
        <v>3</v>
      </c>
      <c r="D7414" s="17">
        <v>31</v>
      </c>
      <c r="E7414" s="143" t="s">
        <v>315</v>
      </c>
      <c r="F7414" s="135"/>
    </row>
    <row r="7415" spans="1:6" s="7" customFormat="1" ht="18" customHeight="1" x14ac:dyDescent="0.25">
      <c r="A7415" s="16">
        <v>31</v>
      </c>
      <c r="B7415" s="17">
        <v>2</v>
      </c>
      <c r="C7415" s="17">
        <v>3</v>
      </c>
      <c r="D7415" s="17">
        <v>32</v>
      </c>
      <c r="E7415" s="143" t="s">
        <v>3162</v>
      </c>
      <c r="F7415" s="135"/>
    </row>
    <row r="7416" spans="1:6" s="7" customFormat="1" ht="18" customHeight="1" x14ac:dyDescent="0.25">
      <c r="A7416" s="16">
        <v>31</v>
      </c>
      <c r="B7416" s="17">
        <v>2</v>
      </c>
      <c r="C7416" s="17">
        <v>3</v>
      </c>
      <c r="D7416" s="17">
        <v>33</v>
      </c>
      <c r="E7416" s="143" t="s">
        <v>3163</v>
      </c>
      <c r="F7416" s="135"/>
    </row>
    <row r="7417" spans="1:6" s="7" customFormat="1" ht="18" customHeight="1" x14ac:dyDescent="0.25">
      <c r="A7417" s="16">
        <v>31</v>
      </c>
      <c r="B7417" s="17">
        <v>2</v>
      </c>
      <c r="C7417" s="17">
        <v>3</v>
      </c>
      <c r="D7417" s="17">
        <v>34</v>
      </c>
      <c r="E7417" s="143" t="s">
        <v>2073</v>
      </c>
      <c r="F7417" s="135"/>
    </row>
    <row r="7418" spans="1:6" s="7" customFormat="1" ht="18" customHeight="1" x14ac:dyDescent="0.25">
      <c r="A7418" s="16">
        <v>31</v>
      </c>
      <c r="B7418" s="17">
        <v>2</v>
      </c>
      <c r="C7418" s="17">
        <v>3</v>
      </c>
      <c r="D7418" s="17">
        <v>39</v>
      </c>
      <c r="E7418" s="143" t="s">
        <v>2074</v>
      </c>
      <c r="F7418" s="135"/>
    </row>
    <row r="7419" spans="1:6" s="7" customFormat="1" ht="18" customHeight="1" x14ac:dyDescent="0.25">
      <c r="A7419" s="22">
        <v>31</v>
      </c>
      <c r="B7419" s="23">
        <v>2</v>
      </c>
      <c r="C7419" s="23">
        <v>3</v>
      </c>
      <c r="D7419" s="23">
        <v>40</v>
      </c>
      <c r="E7419" s="170" t="s">
        <v>2075</v>
      </c>
      <c r="F7419" s="135"/>
    </row>
    <row r="7420" spans="1:6" s="7" customFormat="1" ht="18" customHeight="1" x14ac:dyDescent="0.25">
      <c r="A7420" s="16">
        <v>31</v>
      </c>
      <c r="B7420" s="17">
        <v>2</v>
      </c>
      <c r="C7420" s="17">
        <v>3</v>
      </c>
      <c r="D7420" s="17">
        <v>41</v>
      </c>
      <c r="E7420" s="143" t="s">
        <v>2961</v>
      </c>
      <c r="F7420" s="135"/>
    </row>
    <row r="7421" spans="1:6" s="7" customFormat="1" ht="18" customHeight="1" x14ac:dyDescent="0.25">
      <c r="A7421" s="16">
        <v>31</v>
      </c>
      <c r="B7421" s="17">
        <v>2</v>
      </c>
      <c r="C7421" s="17">
        <v>3</v>
      </c>
      <c r="D7421" s="17">
        <v>42</v>
      </c>
      <c r="E7421" s="143" t="s">
        <v>1359</v>
      </c>
      <c r="F7421" s="135"/>
    </row>
    <row r="7422" spans="1:6" s="7" customFormat="1" ht="18" customHeight="1" x14ac:dyDescent="0.25">
      <c r="A7422" s="16">
        <v>31</v>
      </c>
      <c r="B7422" s="17">
        <v>2</v>
      </c>
      <c r="C7422" s="17">
        <v>3</v>
      </c>
      <c r="D7422" s="17">
        <v>43</v>
      </c>
      <c r="E7422" s="143" t="s">
        <v>1360</v>
      </c>
      <c r="F7422" s="135"/>
    </row>
    <row r="7423" spans="1:6" s="7" customFormat="1" ht="18" customHeight="1" x14ac:dyDescent="0.25">
      <c r="A7423" s="16">
        <v>31</v>
      </c>
      <c r="B7423" s="17">
        <v>2</v>
      </c>
      <c r="C7423" s="17">
        <v>3</v>
      </c>
      <c r="D7423" s="17">
        <v>44</v>
      </c>
      <c r="E7423" s="143" t="s">
        <v>1361</v>
      </c>
      <c r="F7423" s="135"/>
    </row>
    <row r="7424" spans="1:6" s="7" customFormat="1" ht="18" customHeight="1" x14ac:dyDescent="0.25">
      <c r="A7424" s="16">
        <v>31</v>
      </c>
      <c r="B7424" s="17">
        <v>2</v>
      </c>
      <c r="C7424" s="17">
        <v>3</v>
      </c>
      <c r="D7424" s="17">
        <v>49</v>
      </c>
      <c r="E7424" s="143" t="s">
        <v>1362</v>
      </c>
      <c r="F7424" s="135"/>
    </row>
    <row r="7425" spans="1:6" s="7" customFormat="1" ht="18" customHeight="1" x14ac:dyDescent="0.25">
      <c r="A7425" s="18" t="s">
        <v>3907</v>
      </c>
      <c r="B7425" s="19" t="s">
        <v>5218</v>
      </c>
      <c r="C7425" s="19" t="s">
        <v>8847</v>
      </c>
      <c r="D7425" s="19" t="s">
        <v>9563</v>
      </c>
      <c r="E7425" s="142" t="s">
        <v>4290</v>
      </c>
      <c r="F7425" s="135"/>
    </row>
    <row r="7426" spans="1:6" s="7" customFormat="1" ht="18" customHeight="1" x14ac:dyDescent="0.25">
      <c r="A7426" s="22" t="s">
        <v>3907</v>
      </c>
      <c r="B7426" s="23" t="s">
        <v>5218</v>
      </c>
      <c r="C7426" s="23" t="s">
        <v>8847</v>
      </c>
      <c r="D7426" s="23" t="s">
        <v>3002</v>
      </c>
      <c r="E7426" s="170" t="s">
        <v>4291</v>
      </c>
      <c r="F7426" s="135"/>
    </row>
    <row r="7427" spans="1:6" s="7" customFormat="1" ht="18" customHeight="1" x14ac:dyDescent="0.25">
      <c r="A7427" s="16" t="s">
        <v>3907</v>
      </c>
      <c r="B7427" s="17" t="s">
        <v>5218</v>
      </c>
      <c r="C7427" s="17" t="s">
        <v>8847</v>
      </c>
      <c r="D7427" s="17" t="s">
        <v>597</v>
      </c>
      <c r="E7427" s="143" t="s">
        <v>4292</v>
      </c>
      <c r="F7427" s="135"/>
    </row>
    <row r="7428" spans="1:6" s="7" customFormat="1" ht="18" customHeight="1" x14ac:dyDescent="0.25">
      <c r="A7428" s="16" t="s">
        <v>3907</v>
      </c>
      <c r="B7428" s="17" t="s">
        <v>5218</v>
      </c>
      <c r="C7428" s="17" t="s">
        <v>8847</v>
      </c>
      <c r="D7428" s="17" t="s">
        <v>2997</v>
      </c>
      <c r="E7428" s="143" t="s">
        <v>5801</v>
      </c>
      <c r="F7428" s="135"/>
    </row>
    <row r="7429" spans="1:6" s="7" customFormat="1" ht="18" customHeight="1" x14ac:dyDescent="0.25">
      <c r="A7429" s="16" t="s">
        <v>3907</v>
      </c>
      <c r="B7429" s="17" t="s">
        <v>5218</v>
      </c>
      <c r="C7429" s="17" t="s">
        <v>8847</v>
      </c>
      <c r="D7429" s="17" t="s">
        <v>3905</v>
      </c>
      <c r="E7429" s="143" t="s">
        <v>5802</v>
      </c>
      <c r="F7429" s="135"/>
    </row>
    <row r="7430" spans="1:6" s="7" customFormat="1" ht="18" customHeight="1" x14ac:dyDescent="0.25">
      <c r="A7430" s="16" t="s">
        <v>3907</v>
      </c>
      <c r="B7430" s="17" t="s">
        <v>5218</v>
      </c>
      <c r="C7430" s="17" t="s">
        <v>8847</v>
      </c>
      <c r="D7430" s="17" t="s">
        <v>2117</v>
      </c>
      <c r="E7430" s="143" t="s">
        <v>6443</v>
      </c>
      <c r="F7430" s="135"/>
    </row>
    <row r="7431" spans="1:6" s="7" customFormat="1" ht="18" customHeight="1" x14ac:dyDescent="0.25">
      <c r="A7431" s="16" t="s">
        <v>3907</v>
      </c>
      <c r="B7431" s="17" t="s">
        <v>5218</v>
      </c>
      <c r="C7431" s="17" t="s">
        <v>8847</v>
      </c>
      <c r="D7431" s="17" t="s">
        <v>2119</v>
      </c>
      <c r="E7431" s="143" t="s">
        <v>7318</v>
      </c>
      <c r="F7431" s="135"/>
    </row>
    <row r="7432" spans="1:6" s="7" customFormat="1" ht="18" customHeight="1" x14ac:dyDescent="0.25">
      <c r="A7432" s="22" t="s">
        <v>3907</v>
      </c>
      <c r="B7432" s="23" t="s">
        <v>5218</v>
      </c>
      <c r="C7432" s="23" t="s">
        <v>8847</v>
      </c>
      <c r="D7432" s="23" t="s">
        <v>7388</v>
      </c>
      <c r="E7432" s="170" t="s">
        <v>7319</v>
      </c>
      <c r="F7432" s="135"/>
    </row>
    <row r="7433" spans="1:6" s="7" customFormat="1" ht="18" customHeight="1" x14ac:dyDescent="0.25">
      <c r="A7433" s="16" t="s">
        <v>3907</v>
      </c>
      <c r="B7433" s="17" t="s">
        <v>5218</v>
      </c>
      <c r="C7433" s="17" t="s">
        <v>8847</v>
      </c>
      <c r="D7433" s="17" t="s">
        <v>6519</v>
      </c>
      <c r="E7433" s="143" t="s">
        <v>6453</v>
      </c>
      <c r="F7433" s="135"/>
    </row>
    <row r="7434" spans="1:6" s="7" customFormat="1" ht="18" customHeight="1" x14ac:dyDescent="0.25">
      <c r="A7434" s="16" t="s">
        <v>3907</v>
      </c>
      <c r="B7434" s="17" t="s">
        <v>5218</v>
      </c>
      <c r="C7434" s="17" t="s">
        <v>8847</v>
      </c>
      <c r="D7434" s="17" t="s">
        <v>6521</v>
      </c>
      <c r="E7434" s="143" t="s">
        <v>4731</v>
      </c>
      <c r="F7434" s="135"/>
    </row>
    <row r="7435" spans="1:6" s="7" customFormat="1" ht="18" customHeight="1" x14ac:dyDescent="0.25">
      <c r="A7435" s="16" t="s">
        <v>3907</v>
      </c>
      <c r="B7435" s="17" t="s">
        <v>5218</v>
      </c>
      <c r="C7435" s="17" t="s">
        <v>8847</v>
      </c>
      <c r="D7435" s="17" t="s">
        <v>5653</v>
      </c>
      <c r="E7435" s="143" t="s">
        <v>1550</v>
      </c>
      <c r="F7435" s="135"/>
    </row>
    <row r="7436" spans="1:6" s="7" customFormat="1" ht="18" customHeight="1" x14ac:dyDescent="0.25">
      <c r="A7436" s="16" t="s">
        <v>3907</v>
      </c>
      <c r="B7436" s="17" t="s">
        <v>5218</v>
      </c>
      <c r="C7436" s="17" t="s">
        <v>8847</v>
      </c>
      <c r="D7436" s="17" t="s">
        <v>4783</v>
      </c>
      <c r="E7436" s="143" t="s">
        <v>1551</v>
      </c>
      <c r="F7436" s="135"/>
    </row>
    <row r="7437" spans="1:6" s="7" customFormat="1" ht="18" customHeight="1" thickBot="1" x14ac:dyDescent="0.3">
      <c r="A7437" s="76" t="s">
        <v>3907</v>
      </c>
      <c r="B7437" s="77" t="s">
        <v>5218</v>
      </c>
      <c r="C7437" s="77" t="s">
        <v>8847</v>
      </c>
      <c r="D7437" s="77" t="s">
        <v>1218</v>
      </c>
      <c r="E7437" s="171" t="s">
        <v>1350</v>
      </c>
      <c r="F7437" s="135"/>
    </row>
    <row r="7438" spans="1:6" s="7" customFormat="1" ht="18" customHeight="1" x14ac:dyDescent="0.25">
      <c r="A7438" s="12">
        <v>31</v>
      </c>
      <c r="B7438" s="13" t="s">
        <v>8694</v>
      </c>
      <c r="C7438" s="13" t="s">
        <v>2998</v>
      </c>
      <c r="D7438" s="13" t="s">
        <v>9563</v>
      </c>
      <c r="E7438" s="131" t="s">
        <v>2260</v>
      </c>
      <c r="F7438" s="135"/>
    </row>
    <row r="7439" spans="1:6" s="7" customFormat="1" ht="18" customHeight="1" x14ac:dyDescent="0.25">
      <c r="A7439" s="14">
        <v>31</v>
      </c>
      <c r="B7439" s="15" t="s">
        <v>8694</v>
      </c>
      <c r="C7439" s="15" t="s">
        <v>598</v>
      </c>
      <c r="D7439" s="15" t="s">
        <v>9563</v>
      </c>
      <c r="E7439" s="132" t="s">
        <v>2261</v>
      </c>
      <c r="F7439" s="135"/>
    </row>
    <row r="7440" spans="1:6" s="7" customFormat="1" ht="18" customHeight="1" x14ac:dyDescent="0.25">
      <c r="A7440" s="22">
        <v>31</v>
      </c>
      <c r="B7440" s="23" t="s">
        <v>8694</v>
      </c>
      <c r="C7440" s="23" t="s">
        <v>598</v>
      </c>
      <c r="D7440" s="23">
        <v>10</v>
      </c>
      <c r="E7440" s="170" t="s">
        <v>2262</v>
      </c>
      <c r="F7440" s="135"/>
    </row>
    <row r="7441" spans="1:6" s="7" customFormat="1" ht="18" customHeight="1" x14ac:dyDescent="0.25">
      <c r="A7441" s="16">
        <v>31</v>
      </c>
      <c r="B7441" s="17" t="s">
        <v>8694</v>
      </c>
      <c r="C7441" s="17" t="s">
        <v>598</v>
      </c>
      <c r="D7441" s="17">
        <v>11</v>
      </c>
      <c r="E7441" s="143" t="s">
        <v>2263</v>
      </c>
      <c r="F7441" s="135"/>
    </row>
    <row r="7442" spans="1:6" s="7" customFormat="1" ht="18" customHeight="1" x14ac:dyDescent="0.25">
      <c r="A7442" s="16">
        <v>31</v>
      </c>
      <c r="B7442" s="17" t="s">
        <v>8694</v>
      </c>
      <c r="C7442" s="17" t="s">
        <v>598</v>
      </c>
      <c r="D7442" s="17">
        <v>12</v>
      </c>
      <c r="E7442" s="143" t="s">
        <v>3142</v>
      </c>
      <c r="F7442" s="135"/>
    </row>
    <row r="7443" spans="1:6" s="7" customFormat="1" ht="18" customHeight="1" x14ac:dyDescent="0.25">
      <c r="A7443" s="16">
        <v>31</v>
      </c>
      <c r="B7443" s="17" t="s">
        <v>8694</v>
      </c>
      <c r="C7443" s="17" t="s">
        <v>598</v>
      </c>
      <c r="D7443" s="17">
        <v>13</v>
      </c>
      <c r="E7443" s="143" t="s">
        <v>4496</v>
      </c>
      <c r="F7443" s="135"/>
    </row>
    <row r="7444" spans="1:6" s="7" customFormat="1" ht="18" customHeight="1" x14ac:dyDescent="0.25">
      <c r="A7444" s="16">
        <v>31</v>
      </c>
      <c r="B7444" s="17" t="s">
        <v>8694</v>
      </c>
      <c r="C7444" s="17" t="s">
        <v>598</v>
      </c>
      <c r="D7444" s="17">
        <v>14</v>
      </c>
      <c r="E7444" s="143" t="s">
        <v>4497</v>
      </c>
      <c r="F7444" s="135"/>
    </row>
    <row r="7445" spans="1:6" s="7" customFormat="1" ht="18" customHeight="1" x14ac:dyDescent="0.25">
      <c r="A7445" s="16">
        <v>31</v>
      </c>
      <c r="B7445" s="17" t="s">
        <v>8694</v>
      </c>
      <c r="C7445" s="17" t="s">
        <v>598</v>
      </c>
      <c r="D7445" s="17">
        <v>19</v>
      </c>
      <c r="E7445" s="143" t="s">
        <v>4498</v>
      </c>
      <c r="F7445" s="135"/>
    </row>
    <row r="7446" spans="1:6" s="7" customFormat="1" ht="18" customHeight="1" x14ac:dyDescent="0.25">
      <c r="A7446" s="22">
        <v>31</v>
      </c>
      <c r="B7446" s="23" t="s">
        <v>8694</v>
      </c>
      <c r="C7446" s="23" t="s">
        <v>598</v>
      </c>
      <c r="D7446" s="23">
        <v>20</v>
      </c>
      <c r="E7446" s="170" t="s">
        <v>4499</v>
      </c>
      <c r="F7446" s="135"/>
    </row>
    <row r="7447" spans="1:6" s="7" customFormat="1" ht="18" customHeight="1" x14ac:dyDescent="0.25">
      <c r="A7447" s="16">
        <v>31</v>
      </c>
      <c r="B7447" s="17" t="s">
        <v>8694</v>
      </c>
      <c r="C7447" s="17" t="s">
        <v>598</v>
      </c>
      <c r="D7447" s="17">
        <v>21</v>
      </c>
      <c r="E7447" s="143" t="s">
        <v>2969</v>
      </c>
      <c r="F7447" s="135"/>
    </row>
    <row r="7448" spans="1:6" s="7" customFormat="1" ht="18" customHeight="1" x14ac:dyDescent="0.25">
      <c r="A7448" s="16">
        <v>31</v>
      </c>
      <c r="B7448" s="17" t="s">
        <v>8694</v>
      </c>
      <c r="C7448" s="17" t="s">
        <v>598</v>
      </c>
      <c r="D7448" s="17">
        <v>22</v>
      </c>
      <c r="E7448" s="143" t="s">
        <v>3871</v>
      </c>
      <c r="F7448" s="135"/>
    </row>
    <row r="7449" spans="1:6" s="7" customFormat="1" ht="18" customHeight="1" x14ac:dyDescent="0.25">
      <c r="A7449" s="16">
        <v>31</v>
      </c>
      <c r="B7449" s="17" t="s">
        <v>8694</v>
      </c>
      <c r="C7449" s="17" t="s">
        <v>598</v>
      </c>
      <c r="D7449" s="17">
        <v>23</v>
      </c>
      <c r="E7449" s="143" t="s">
        <v>3872</v>
      </c>
      <c r="F7449" s="135"/>
    </row>
    <row r="7450" spans="1:6" s="7" customFormat="1" ht="18" customHeight="1" x14ac:dyDescent="0.25">
      <c r="A7450" s="16">
        <v>31</v>
      </c>
      <c r="B7450" s="17" t="s">
        <v>8694</v>
      </c>
      <c r="C7450" s="17" t="s">
        <v>598</v>
      </c>
      <c r="D7450" s="17">
        <v>24</v>
      </c>
      <c r="E7450" s="143" t="s">
        <v>4754</v>
      </c>
      <c r="F7450" s="135"/>
    </row>
    <row r="7451" spans="1:6" s="7" customFormat="1" ht="18" customHeight="1" x14ac:dyDescent="0.25">
      <c r="A7451" s="16">
        <v>31</v>
      </c>
      <c r="B7451" s="17" t="s">
        <v>8694</v>
      </c>
      <c r="C7451" s="17" t="s">
        <v>598</v>
      </c>
      <c r="D7451" s="17">
        <v>29</v>
      </c>
      <c r="E7451" s="143" t="s">
        <v>4755</v>
      </c>
      <c r="F7451" s="135"/>
    </row>
    <row r="7452" spans="1:6" s="7" customFormat="1" ht="18" customHeight="1" x14ac:dyDescent="0.25">
      <c r="A7452" s="14">
        <v>31</v>
      </c>
      <c r="B7452" s="15" t="s">
        <v>8694</v>
      </c>
      <c r="C7452" s="15" t="s">
        <v>5218</v>
      </c>
      <c r="D7452" s="15" t="s">
        <v>9563</v>
      </c>
      <c r="E7452" s="132" t="s">
        <v>4756</v>
      </c>
      <c r="F7452" s="135"/>
    </row>
    <row r="7453" spans="1:6" s="7" customFormat="1" ht="18" customHeight="1" x14ac:dyDescent="0.25">
      <c r="A7453" s="22">
        <v>31</v>
      </c>
      <c r="B7453" s="23" t="s">
        <v>8694</v>
      </c>
      <c r="C7453" s="23" t="s">
        <v>5218</v>
      </c>
      <c r="D7453" s="23">
        <v>10</v>
      </c>
      <c r="E7453" s="170" t="s">
        <v>5624</v>
      </c>
      <c r="F7453" s="135"/>
    </row>
    <row r="7454" spans="1:6" s="7" customFormat="1" ht="18" customHeight="1" x14ac:dyDescent="0.25">
      <c r="A7454" s="16">
        <v>31</v>
      </c>
      <c r="B7454" s="17" t="s">
        <v>8694</v>
      </c>
      <c r="C7454" s="17" t="s">
        <v>5218</v>
      </c>
      <c r="D7454" s="17">
        <v>11</v>
      </c>
      <c r="E7454" s="143" t="s">
        <v>5625</v>
      </c>
      <c r="F7454" s="135"/>
    </row>
    <row r="7455" spans="1:6" s="7" customFormat="1" ht="18" customHeight="1" x14ac:dyDescent="0.25">
      <c r="A7455" s="16">
        <v>31</v>
      </c>
      <c r="B7455" s="17" t="s">
        <v>8694</v>
      </c>
      <c r="C7455" s="17" t="s">
        <v>5218</v>
      </c>
      <c r="D7455" s="17">
        <v>12</v>
      </c>
      <c r="E7455" s="143" t="s">
        <v>6497</v>
      </c>
      <c r="F7455" s="135"/>
    </row>
    <row r="7456" spans="1:6" s="7" customFormat="1" ht="18" customHeight="1" x14ac:dyDescent="0.25">
      <c r="A7456" s="16">
        <v>31</v>
      </c>
      <c r="B7456" s="17" t="s">
        <v>8694</v>
      </c>
      <c r="C7456" s="17" t="s">
        <v>5218</v>
      </c>
      <c r="D7456" s="17">
        <v>13</v>
      </c>
      <c r="E7456" s="143" t="s">
        <v>6498</v>
      </c>
      <c r="F7456" s="135"/>
    </row>
    <row r="7457" spans="1:6" s="7" customFormat="1" ht="18" customHeight="1" x14ac:dyDescent="0.25">
      <c r="A7457" s="16">
        <v>31</v>
      </c>
      <c r="B7457" s="17" t="s">
        <v>8694</v>
      </c>
      <c r="C7457" s="17" t="s">
        <v>5218</v>
      </c>
      <c r="D7457" s="17">
        <v>14</v>
      </c>
      <c r="E7457" s="143" t="s">
        <v>6499</v>
      </c>
      <c r="F7457" s="135"/>
    </row>
    <row r="7458" spans="1:6" s="7" customFormat="1" ht="18" customHeight="1" x14ac:dyDescent="0.25">
      <c r="A7458" s="16">
        <v>31</v>
      </c>
      <c r="B7458" s="17" t="s">
        <v>8694</v>
      </c>
      <c r="C7458" s="17" t="s">
        <v>5218</v>
      </c>
      <c r="D7458" s="17">
        <v>19</v>
      </c>
      <c r="E7458" s="143" t="s">
        <v>7373</v>
      </c>
      <c r="F7458" s="135"/>
    </row>
    <row r="7459" spans="1:6" s="7" customFormat="1" ht="18" customHeight="1" x14ac:dyDescent="0.25">
      <c r="A7459" s="22">
        <v>31</v>
      </c>
      <c r="B7459" s="23" t="s">
        <v>8694</v>
      </c>
      <c r="C7459" s="23" t="s">
        <v>5218</v>
      </c>
      <c r="D7459" s="23">
        <v>20</v>
      </c>
      <c r="E7459" s="170" t="s">
        <v>7374</v>
      </c>
      <c r="F7459" s="135"/>
    </row>
    <row r="7460" spans="1:6" s="7" customFormat="1" ht="18" customHeight="1" x14ac:dyDescent="0.25">
      <c r="A7460" s="16">
        <v>31</v>
      </c>
      <c r="B7460" s="17" t="s">
        <v>8694</v>
      </c>
      <c r="C7460" s="17" t="s">
        <v>5218</v>
      </c>
      <c r="D7460" s="17">
        <v>21</v>
      </c>
      <c r="E7460" s="143" t="s">
        <v>7375</v>
      </c>
      <c r="F7460" s="135"/>
    </row>
    <row r="7461" spans="1:6" s="7" customFormat="1" ht="18" customHeight="1" x14ac:dyDescent="0.25">
      <c r="A7461" s="16">
        <v>31</v>
      </c>
      <c r="B7461" s="17" t="s">
        <v>8694</v>
      </c>
      <c r="C7461" s="17" t="s">
        <v>5218</v>
      </c>
      <c r="D7461" s="17">
        <v>22</v>
      </c>
      <c r="E7461" s="143" t="s">
        <v>3425</v>
      </c>
      <c r="F7461" s="135"/>
    </row>
    <row r="7462" spans="1:6" s="7" customFormat="1" ht="18" customHeight="1" x14ac:dyDescent="0.25">
      <c r="A7462" s="16">
        <v>31</v>
      </c>
      <c r="B7462" s="17" t="s">
        <v>8694</v>
      </c>
      <c r="C7462" s="17" t="s">
        <v>5218</v>
      </c>
      <c r="D7462" s="17">
        <v>23</v>
      </c>
      <c r="E7462" s="143" t="s">
        <v>3426</v>
      </c>
      <c r="F7462" s="135"/>
    </row>
    <row r="7463" spans="1:6" s="7" customFormat="1" ht="18" customHeight="1" x14ac:dyDescent="0.25">
      <c r="A7463" s="16">
        <v>31</v>
      </c>
      <c r="B7463" s="17" t="s">
        <v>8694</v>
      </c>
      <c r="C7463" s="17" t="s">
        <v>5218</v>
      </c>
      <c r="D7463" s="17">
        <v>24</v>
      </c>
      <c r="E7463" s="143" t="s">
        <v>5672</v>
      </c>
      <c r="F7463" s="135"/>
    </row>
    <row r="7464" spans="1:6" s="7" customFormat="1" ht="18" customHeight="1" x14ac:dyDescent="0.25">
      <c r="A7464" s="16">
        <v>31</v>
      </c>
      <c r="B7464" s="17" t="s">
        <v>8694</v>
      </c>
      <c r="C7464" s="17" t="s">
        <v>5218</v>
      </c>
      <c r="D7464" s="17">
        <v>29</v>
      </c>
      <c r="E7464" s="143" t="s">
        <v>4802</v>
      </c>
      <c r="F7464" s="135"/>
    </row>
    <row r="7465" spans="1:6" s="7" customFormat="1" ht="18" customHeight="1" x14ac:dyDescent="0.25">
      <c r="A7465" s="12">
        <v>31</v>
      </c>
      <c r="B7465" s="13" t="s">
        <v>8847</v>
      </c>
      <c r="C7465" s="13" t="s">
        <v>2998</v>
      </c>
      <c r="D7465" s="13" t="s">
        <v>9563</v>
      </c>
      <c r="E7465" s="131" t="s">
        <v>1166</v>
      </c>
      <c r="F7465" s="135"/>
    </row>
    <row r="7466" spans="1:6" s="7" customFormat="1" ht="18" customHeight="1" x14ac:dyDescent="0.25">
      <c r="A7466" s="14">
        <v>31</v>
      </c>
      <c r="B7466" s="15" t="s">
        <v>8847</v>
      </c>
      <c r="C7466" s="15" t="s">
        <v>598</v>
      </c>
      <c r="D7466" s="15" t="s">
        <v>9563</v>
      </c>
      <c r="E7466" s="132" t="s">
        <v>9286</v>
      </c>
      <c r="F7466" s="135"/>
    </row>
    <row r="7467" spans="1:6" s="7" customFormat="1" ht="18" customHeight="1" x14ac:dyDescent="0.25">
      <c r="A7467" s="22">
        <v>31</v>
      </c>
      <c r="B7467" s="23" t="s">
        <v>8847</v>
      </c>
      <c r="C7467" s="23" t="s">
        <v>598</v>
      </c>
      <c r="D7467" s="23">
        <v>10</v>
      </c>
      <c r="E7467" s="170" t="s">
        <v>9287</v>
      </c>
      <c r="F7467" s="135"/>
    </row>
    <row r="7468" spans="1:6" s="7" customFormat="1" ht="18" customHeight="1" x14ac:dyDescent="0.25">
      <c r="A7468" s="16">
        <v>31</v>
      </c>
      <c r="B7468" s="17" t="s">
        <v>8847</v>
      </c>
      <c r="C7468" s="17" t="s">
        <v>598</v>
      </c>
      <c r="D7468" s="17">
        <v>11</v>
      </c>
      <c r="E7468" s="143" t="s">
        <v>466</v>
      </c>
      <c r="F7468" s="135"/>
    </row>
    <row r="7469" spans="1:6" s="7" customFormat="1" ht="18" customHeight="1" x14ac:dyDescent="0.25">
      <c r="A7469" s="16">
        <v>31</v>
      </c>
      <c r="B7469" s="17" t="s">
        <v>8847</v>
      </c>
      <c r="C7469" s="17" t="s">
        <v>598</v>
      </c>
      <c r="D7469" s="17">
        <v>12</v>
      </c>
      <c r="E7469" s="143" t="s">
        <v>467</v>
      </c>
      <c r="F7469" s="135"/>
    </row>
    <row r="7470" spans="1:6" s="7" customFormat="1" ht="18" customHeight="1" x14ac:dyDescent="0.25">
      <c r="A7470" s="16">
        <v>31</v>
      </c>
      <c r="B7470" s="17" t="s">
        <v>8847</v>
      </c>
      <c r="C7470" s="17" t="s">
        <v>598</v>
      </c>
      <c r="D7470" s="17">
        <v>13</v>
      </c>
      <c r="E7470" s="143" t="s">
        <v>468</v>
      </c>
      <c r="F7470" s="135"/>
    </row>
    <row r="7471" spans="1:6" s="7" customFormat="1" ht="18" customHeight="1" x14ac:dyDescent="0.25">
      <c r="A7471" s="16">
        <v>31</v>
      </c>
      <c r="B7471" s="17" t="s">
        <v>8847</v>
      </c>
      <c r="C7471" s="17" t="s">
        <v>598</v>
      </c>
      <c r="D7471" s="17">
        <v>14</v>
      </c>
      <c r="E7471" s="143" t="s">
        <v>651</v>
      </c>
      <c r="F7471" s="135"/>
    </row>
    <row r="7472" spans="1:6" s="7" customFormat="1" ht="18" customHeight="1" x14ac:dyDescent="0.25">
      <c r="A7472" s="16">
        <v>31</v>
      </c>
      <c r="B7472" s="17" t="s">
        <v>8847</v>
      </c>
      <c r="C7472" s="17" t="s">
        <v>598</v>
      </c>
      <c r="D7472" s="17">
        <v>19</v>
      </c>
      <c r="E7472" s="143" t="s">
        <v>652</v>
      </c>
      <c r="F7472" s="135"/>
    </row>
    <row r="7473" spans="1:6" s="7" customFormat="1" ht="18" customHeight="1" x14ac:dyDescent="0.25">
      <c r="A7473" s="22">
        <v>31</v>
      </c>
      <c r="B7473" s="23" t="s">
        <v>8847</v>
      </c>
      <c r="C7473" s="23" t="s">
        <v>598</v>
      </c>
      <c r="D7473" s="23">
        <v>20</v>
      </c>
      <c r="E7473" s="170" t="s">
        <v>1216</v>
      </c>
      <c r="F7473" s="135"/>
    </row>
    <row r="7474" spans="1:6" s="7" customFormat="1" ht="18" customHeight="1" x14ac:dyDescent="0.25">
      <c r="A7474" s="16">
        <v>31</v>
      </c>
      <c r="B7474" s="17" t="s">
        <v>8847</v>
      </c>
      <c r="C7474" s="17" t="s">
        <v>598</v>
      </c>
      <c r="D7474" s="17">
        <v>21</v>
      </c>
      <c r="E7474" s="143" t="s">
        <v>636</v>
      </c>
      <c r="F7474" s="135"/>
    </row>
    <row r="7475" spans="1:6" s="7" customFormat="1" ht="18" customHeight="1" x14ac:dyDescent="0.25">
      <c r="A7475" s="16">
        <v>31</v>
      </c>
      <c r="B7475" s="17" t="s">
        <v>8847</v>
      </c>
      <c r="C7475" s="17" t="s">
        <v>598</v>
      </c>
      <c r="D7475" s="17">
        <v>22</v>
      </c>
      <c r="E7475" s="143" t="s">
        <v>8374</v>
      </c>
      <c r="F7475" s="135"/>
    </row>
    <row r="7476" spans="1:6" s="7" customFormat="1" ht="18" customHeight="1" x14ac:dyDescent="0.25">
      <c r="A7476" s="16">
        <v>31</v>
      </c>
      <c r="B7476" s="17" t="s">
        <v>8847</v>
      </c>
      <c r="C7476" s="17" t="s">
        <v>598</v>
      </c>
      <c r="D7476" s="17">
        <v>23</v>
      </c>
      <c r="E7476" s="143" t="s">
        <v>8375</v>
      </c>
      <c r="F7476" s="135"/>
    </row>
    <row r="7477" spans="1:6" s="7" customFormat="1" ht="18" customHeight="1" x14ac:dyDescent="0.25">
      <c r="A7477" s="16">
        <v>31</v>
      </c>
      <c r="B7477" s="17" t="s">
        <v>8847</v>
      </c>
      <c r="C7477" s="17" t="s">
        <v>598</v>
      </c>
      <c r="D7477" s="17">
        <v>24</v>
      </c>
      <c r="E7477" s="143" t="s">
        <v>100</v>
      </c>
      <c r="F7477" s="135"/>
    </row>
    <row r="7478" spans="1:6" s="7" customFormat="1" ht="18" customHeight="1" x14ac:dyDescent="0.25">
      <c r="A7478" s="16">
        <v>31</v>
      </c>
      <c r="B7478" s="17" t="s">
        <v>8847</v>
      </c>
      <c r="C7478" s="17" t="s">
        <v>598</v>
      </c>
      <c r="D7478" s="17">
        <v>29</v>
      </c>
      <c r="E7478" s="143" t="s">
        <v>101</v>
      </c>
      <c r="F7478" s="135"/>
    </row>
    <row r="7479" spans="1:6" s="7" customFormat="1" ht="18" customHeight="1" x14ac:dyDescent="0.25">
      <c r="A7479" s="14">
        <v>31</v>
      </c>
      <c r="B7479" s="15" t="s">
        <v>8847</v>
      </c>
      <c r="C7479" s="15" t="s">
        <v>5218</v>
      </c>
      <c r="D7479" s="15" t="s">
        <v>9563</v>
      </c>
      <c r="E7479" s="132" t="s">
        <v>4841</v>
      </c>
      <c r="F7479" s="135"/>
    </row>
    <row r="7480" spans="1:6" s="7" customFormat="1" ht="18" customHeight="1" x14ac:dyDescent="0.25">
      <c r="A7480" s="22">
        <v>31</v>
      </c>
      <c r="B7480" s="23" t="s">
        <v>8847</v>
      </c>
      <c r="C7480" s="23" t="s">
        <v>5218</v>
      </c>
      <c r="D7480" s="23">
        <v>10</v>
      </c>
      <c r="E7480" s="170" t="s">
        <v>3327</v>
      </c>
      <c r="F7480" s="135"/>
    </row>
    <row r="7481" spans="1:6" s="7" customFormat="1" ht="18" customHeight="1" x14ac:dyDescent="0.25">
      <c r="A7481" s="16">
        <v>31</v>
      </c>
      <c r="B7481" s="17" t="s">
        <v>8847</v>
      </c>
      <c r="C7481" s="17" t="s">
        <v>5218</v>
      </c>
      <c r="D7481" s="17">
        <v>11</v>
      </c>
      <c r="E7481" s="143" t="s">
        <v>3328</v>
      </c>
      <c r="F7481" s="135"/>
    </row>
    <row r="7482" spans="1:6" s="7" customFormat="1" ht="18" customHeight="1" x14ac:dyDescent="0.25">
      <c r="A7482" s="16">
        <v>31</v>
      </c>
      <c r="B7482" s="17" t="s">
        <v>8847</v>
      </c>
      <c r="C7482" s="17" t="s">
        <v>5218</v>
      </c>
      <c r="D7482" s="17">
        <v>12</v>
      </c>
      <c r="E7482" s="143" t="s">
        <v>1527</v>
      </c>
      <c r="F7482" s="135"/>
    </row>
    <row r="7483" spans="1:6" s="7" customFormat="1" ht="18" customHeight="1" x14ac:dyDescent="0.25">
      <c r="A7483" s="16">
        <v>31</v>
      </c>
      <c r="B7483" s="17" t="s">
        <v>8847</v>
      </c>
      <c r="C7483" s="17" t="s">
        <v>5218</v>
      </c>
      <c r="D7483" s="17">
        <v>13</v>
      </c>
      <c r="E7483" s="143" t="s">
        <v>1528</v>
      </c>
      <c r="F7483" s="135"/>
    </row>
    <row r="7484" spans="1:6" s="7" customFormat="1" ht="18" customHeight="1" x14ac:dyDescent="0.25">
      <c r="A7484" s="16">
        <v>31</v>
      </c>
      <c r="B7484" s="17" t="s">
        <v>8847</v>
      </c>
      <c r="C7484" s="17" t="s">
        <v>5218</v>
      </c>
      <c r="D7484" s="17">
        <v>14</v>
      </c>
      <c r="E7484" s="143" t="s">
        <v>329</v>
      </c>
      <c r="F7484" s="135"/>
    </row>
    <row r="7485" spans="1:6" s="7" customFormat="1" ht="18" customHeight="1" x14ac:dyDescent="0.25">
      <c r="A7485" s="16">
        <v>31</v>
      </c>
      <c r="B7485" s="17" t="s">
        <v>8847</v>
      </c>
      <c r="C7485" s="17" t="s">
        <v>5218</v>
      </c>
      <c r="D7485" s="17">
        <v>19</v>
      </c>
      <c r="E7485" s="143" t="s">
        <v>330</v>
      </c>
      <c r="F7485" s="135"/>
    </row>
    <row r="7486" spans="1:6" s="7" customFormat="1" ht="18" customHeight="1" x14ac:dyDescent="0.25">
      <c r="A7486" s="22">
        <v>31</v>
      </c>
      <c r="B7486" s="23" t="s">
        <v>8847</v>
      </c>
      <c r="C7486" s="23" t="s">
        <v>5218</v>
      </c>
      <c r="D7486" s="23">
        <v>20</v>
      </c>
      <c r="E7486" s="170" t="s">
        <v>331</v>
      </c>
      <c r="F7486" s="135"/>
    </row>
    <row r="7487" spans="1:6" s="7" customFormat="1" ht="18" customHeight="1" x14ac:dyDescent="0.25">
      <c r="A7487" s="16">
        <v>31</v>
      </c>
      <c r="B7487" s="17" t="s">
        <v>8847</v>
      </c>
      <c r="C7487" s="17" t="s">
        <v>5218</v>
      </c>
      <c r="D7487" s="17">
        <v>21</v>
      </c>
      <c r="E7487" s="143" t="s">
        <v>332</v>
      </c>
      <c r="F7487" s="135"/>
    </row>
    <row r="7488" spans="1:6" s="7" customFormat="1" ht="18" customHeight="1" x14ac:dyDescent="0.25">
      <c r="A7488" s="16">
        <v>31</v>
      </c>
      <c r="B7488" s="17" t="s">
        <v>8847</v>
      </c>
      <c r="C7488" s="17" t="s">
        <v>5218</v>
      </c>
      <c r="D7488" s="17">
        <v>22</v>
      </c>
      <c r="E7488" s="143" t="s">
        <v>333</v>
      </c>
      <c r="F7488" s="135"/>
    </row>
    <row r="7489" spans="1:6" s="7" customFormat="1" ht="18" customHeight="1" x14ac:dyDescent="0.25">
      <c r="A7489" s="16">
        <v>31</v>
      </c>
      <c r="B7489" s="17" t="s">
        <v>8847</v>
      </c>
      <c r="C7489" s="17" t="s">
        <v>5218</v>
      </c>
      <c r="D7489" s="17">
        <v>23</v>
      </c>
      <c r="E7489" s="143" t="s">
        <v>4035</v>
      </c>
      <c r="F7489" s="135"/>
    </row>
    <row r="7490" spans="1:6" s="7" customFormat="1" ht="18" customHeight="1" x14ac:dyDescent="0.25">
      <c r="A7490" s="16">
        <v>31</v>
      </c>
      <c r="B7490" s="17" t="s">
        <v>8847</v>
      </c>
      <c r="C7490" s="17" t="s">
        <v>5218</v>
      </c>
      <c r="D7490" s="17">
        <v>24</v>
      </c>
      <c r="E7490" s="143" t="s">
        <v>4036</v>
      </c>
      <c r="F7490" s="135"/>
    </row>
    <row r="7491" spans="1:6" s="7" customFormat="1" ht="18" customHeight="1" x14ac:dyDescent="0.25">
      <c r="A7491" s="16">
        <v>31</v>
      </c>
      <c r="B7491" s="17" t="s">
        <v>8847</v>
      </c>
      <c r="C7491" s="17" t="s">
        <v>5218</v>
      </c>
      <c r="D7491" s="17">
        <v>29</v>
      </c>
      <c r="E7491" s="143" t="s">
        <v>4037</v>
      </c>
      <c r="F7491" s="135"/>
    </row>
    <row r="7492" spans="1:6" s="7" customFormat="1" ht="18" customHeight="1" x14ac:dyDescent="0.25">
      <c r="A7492" s="12">
        <v>31</v>
      </c>
      <c r="B7492" s="13" t="s">
        <v>1331</v>
      </c>
      <c r="C7492" s="13" t="s">
        <v>2998</v>
      </c>
      <c r="D7492" s="13" t="s">
        <v>9563</v>
      </c>
      <c r="E7492" s="131" t="s">
        <v>4917</v>
      </c>
      <c r="F7492" s="135"/>
    </row>
    <row r="7493" spans="1:6" s="7" customFormat="1" ht="18" customHeight="1" x14ac:dyDescent="0.25">
      <c r="A7493" s="14" t="s">
        <v>3907</v>
      </c>
      <c r="B7493" s="15" t="s">
        <v>1331</v>
      </c>
      <c r="C7493" s="15" t="s">
        <v>598</v>
      </c>
      <c r="D7493" s="15" t="s">
        <v>9563</v>
      </c>
      <c r="E7493" s="132" t="s">
        <v>4918</v>
      </c>
      <c r="F7493" s="135"/>
    </row>
    <row r="7494" spans="1:6" s="7" customFormat="1" ht="18" customHeight="1" x14ac:dyDescent="0.25">
      <c r="A7494" s="22">
        <v>31</v>
      </c>
      <c r="B7494" s="23" t="s">
        <v>1331</v>
      </c>
      <c r="C7494" s="23" t="s">
        <v>598</v>
      </c>
      <c r="D7494" s="23" t="s">
        <v>3002</v>
      </c>
      <c r="E7494" s="170" t="s">
        <v>4919</v>
      </c>
      <c r="F7494" s="135"/>
    </row>
    <row r="7495" spans="1:6" s="7" customFormat="1" ht="18" customHeight="1" x14ac:dyDescent="0.25">
      <c r="A7495" s="16">
        <v>31</v>
      </c>
      <c r="B7495" s="17" t="s">
        <v>1331</v>
      </c>
      <c r="C7495" s="47" t="s">
        <v>598</v>
      </c>
      <c r="D7495" s="17" t="s">
        <v>597</v>
      </c>
      <c r="E7495" s="143" t="s">
        <v>5782</v>
      </c>
      <c r="F7495" s="135"/>
    </row>
    <row r="7496" spans="1:6" s="7" customFormat="1" ht="18" customHeight="1" x14ac:dyDescent="0.25">
      <c r="A7496" s="16">
        <v>31</v>
      </c>
      <c r="B7496" s="17" t="s">
        <v>1331</v>
      </c>
      <c r="C7496" s="47" t="s">
        <v>598</v>
      </c>
      <c r="D7496" s="17" t="s">
        <v>2997</v>
      </c>
      <c r="E7496" s="143" t="s">
        <v>6666</v>
      </c>
      <c r="F7496" s="135"/>
    </row>
    <row r="7497" spans="1:6" s="7" customFormat="1" ht="18" customHeight="1" x14ac:dyDescent="0.25">
      <c r="A7497" s="16">
        <v>31</v>
      </c>
      <c r="B7497" s="17" t="s">
        <v>1331</v>
      </c>
      <c r="C7497" s="47" t="s">
        <v>598</v>
      </c>
      <c r="D7497" s="17" t="s">
        <v>3905</v>
      </c>
      <c r="E7497" s="143" t="s">
        <v>1579</v>
      </c>
      <c r="F7497" s="135"/>
    </row>
    <row r="7498" spans="1:6" s="7" customFormat="1" ht="18" customHeight="1" x14ac:dyDescent="0.25">
      <c r="A7498" s="16">
        <v>31</v>
      </c>
      <c r="B7498" s="17" t="s">
        <v>1331</v>
      </c>
      <c r="C7498" s="47" t="s">
        <v>598</v>
      </c>
      <c r="D7498" s="17" t="s">
        <v>2117</v>
      </c>
      <c r="E7498" s="143" t="s">
        <v>2473</v>
      </c>
      <c r="F7498" s="135"/>
    </row>
    <row r="7499" spans="1:6" s="7" customFormat="1" ht="18" customHeight="1" x14ac:dyDescent="0.25">
      <c r="A7499" s="16">
        <v>31</v>
      </c>
      <c r="B7499" s="17" t="s">
        <v>1331</v>
      </c>
      <c r="C7499" s="47" t="s">
        <v>598</v>
      </c>
      <c r="D7499" s="17" t="s">
        <v>2119</v>
      </c>
      <c r="E7499" s="143" t="s">
        <v>6589</v>
      </c>
      <c r="F7499" s="135"/>
    </row>
    <row r="7500" spans="1:6" s="7" customFormat="1" ht="18" customHeight="1" x14ac:dyDescent="0.25">
      <c r="A7500" s="22">
        <v>31</v>
      </c>
      <c r="B7500" s="23" t="s">
        <v>1331</v>
      </c>
      <c r="C7500" s="23" t="s">
        <v>598</v>
      </c>
      <c r="D7500" s="23" t="s">
        <v>7388</v>
      </c>
      <c r="E7500" s="170" t="s">
        <v>378</v>
      </c>
      <c r="F7500" s="135"/>
    </row>
    <row r="7501" spans="1:6" s="7" customFormat="1" ht="18" customHeight="1" x14ac:dyDescent="0.25">
      <c r="A7501" s="16">
        <v>31</v>
      </c>
      <c r="B7501" s="17" t="s">
        <v>1331</v>
      </c>
      <c r="C7501" s="47" t="s">
        <v>598</v>
      </c>
      <c r="D7501" s="17" t="s">
        <v>6519</v>
      </c>
      <c r="E7501" s="143" t="s">
        <v>379</v>
      </c>
      <c r="F7501" s="135"/>
    </row>
    <row r="7502" spans="1:6" s="7" customFormat="1" ht="18" customHeight="1" x14ac:dyDescent="0.25">
      <c r="A7502" s="16">
        <v>31</v>
      </c>
      <c r="B7502" s="17" t="s">
        <v>1331</v>
      </c>
      <c r="C7502" s="47" t="s">
        <v>598</v>
      </c>
      <c r="D7502" s="17" t="s">
        <v>6521</v>
      </c>
      <c r="E7502" s="143" t="s">
        <v>1276</v>
      </c>
      <c r="F7502" s="135"/>
    </row>
    <row r="7503" spans="1:6" s="7" customFormat="1" ht="18" customHeight="1" x14ac:dyDescent="0.25">
      <c r="A7503" s="16">
        <v>31</v>
      </c>
      <c r="B7503" s="17" t="s">
        <v>1331</v>
      </c>
      <c r="C7503" s="47" t="s">
        <v>598</v>
      </c>
      <c r="D7503" s="17" t="s">
        <v>5653</v>
      </c>
      <c r="E7503" s="143" t="s">
        <v>9839</v>
      </c>
      <c r="F7503" s="135"/>
    </row>
    <row r="7504" spans="1:6" s="7" customFormat="1" ht="18" customHeight="1" x14ac:dyDescent="0.25">
      <c r="A7504" s="16">
        <v>31</v>
      </c>
      <c r="B7504" s="17" t="s">
        <v>1331</v>
      </c>
      <c r="C7504" s="47" t="s">
        <v>598</v>
      </c>
      <c r="D7504" s="17" t="s">
        <v>4783</v>
      </c>
      <c r="E7504" s="143" t="s">
        <v>9840</v>
      </c>
      <c r="F7504" s="135"/>
    </row>
    <row r="7505" spans="1:6" s="7" customFormat="1" ht="18" customHeight="1" x14ac:dyDescent="0.25">
      <c r="A7505" s="16">
        <v>31</v>
      </c>
      <c r="B7505" s="17" t="s">
        <v>1331</v>
      </c>
      <c r="C7505" s="47" t="s">
        <v>598</v>
      </c>
      <c r="D7505" s="17" t="s">
        <v>1218</v>
      </c>
      <c r="E7505" s="143" t="s">
        <v>9841</v>
      </c>
      <c r="F7505" s="135"/>
    </row>
    <row r="7506" spans="1:6" s="7" customFormat="1" ht="18" customHeight="1" x14ac:dyDescent="0.25">
      <c r="A7506" s="14">
        <v>31</v>
      </c>
      <c r="B7506" s="15" t="s">
        <v>1331</v>
      </c>
      <c r="C7506" s="15" t="s">
        <v>5218</v>
      </c>
      <c r="D7506" s="15" t="s">
        <v>9563</v>
      </c>
      <c r="E7506" s="132" t="s">
        <v>9842</v>
      </c>
      <c r="F7506" s="135"/>
    </row>
    <row r="7507" spans="1:6" s="7" customFormat="1" ht="18" customHeight="1" x14ac:dyDescent="0.25">
      <c r="A7507" s="22">
        <v>31</v>
      </c>
      <c r="B7507" s="23" t="s">
        <v>1331</v>
      </c>
      <c r="C7507" s="23" t="s">
        <v>5218</v>
      </c>
      <c r="D7507" s="23" t="s">
        <v>3002</v>
      </c>
      <c r="E7507" s="170" t="s">
        <v>9843</v>
      </c>
      <c r="F7507" s="135"/>
    </row>
    <row r="7508" spans="1:6" s="7" customFormat="1" ht="18" customHeight="1" x14ac:dyDescent="0.25">
      <c r="A7508" s="16">
        <v>31</v>
      </c>
      <c r="B7508" s="47" t="s">
        <v>1331</v>
      </c>
      <c r="C7508" s="17" t="s">
        <v>5218</v>
      </c>
      <c r="D7508" s="17" t="s">
        <v>597</v>
      </c>
      <c r="E7508" s="143" t="s">
        <v>8288</v>
      </c>
      <c r="F7508" s="135"/>
    </row>
    <row r="7509" spans="1:6" s="7" customFormat="1" ht="18" customHeight="1" x14ac:dyDescent="0.25">
      <c r="A7509" s="16">
        <v>31</v>
      </c>
      <c r="B7509" s="47" t="s">
        <v>1331</v>
      </c>
      <c r="C7509" s="17" t="s">
        <v>5218</v>
      </c>
      <c r="D7509" s="17" t="s">
        <v>2997</v>
      </c>
      <c r="E7509" s="143" t="s">
        <v>8289</v>
      </c>
      <c r="F7509" s="135"/>
    </row>
    <row r="7510" spans="1:6" s="7" customFormat="1" ht="18" customHeight="1" x14ac:dyDescent="0.25">
      <c r="A7510" s="16">
        <v>31</v>
      </c>
      <c r="B7510" s="47" t="s">
        <v>1331</v>
      </c>
      <c r="C7510" s="17" t="s">
        <v>5218</v>
      </c>
      <c r="D7510" s="17" t="s">
        <v>3905</v>
      </c>
      <c r="E7510" s="143" t="s">
        <v>6525</v>
      </c>
      <c r="F7510" s="135"/>
    </row>
    <row r="7511" spans="1:6" s="7" customFormat="1" ht="18" customHeight="1" x14ac:dyDescent="0.25">
      <c r="A7511" s="16">
        <v>31</v>
      </c>
      <c r="B7511" s="47" t="s">
        <v>1331</v>
      </c>
      <c r="C7511" s="17" t="s">
        <v>5218</v>
      </c>
      <c r="D7511" s="17" t="s">
        <v>2117</v>
      </c>
      <c r="E7511" s="143" t="s">
        <v>6526</v>
      </c>
      <c r="F7511" s="135"/>
    </row>
    <row r="7512" spans="1:6" s="7" customFormat="1" ht="18" customHeight="1" x14ac:dyDescent="0.25">
      <c r="A7512" s="16">
        <v>31</v>
      </c>
      <c r="B7512" s="47" t="s">
        <v>1331</v>
      </c>
      <c r="C7512" s="17" t="s">
        <v>5218</v>
      </c>
      <c r="D7512" s="17" t="s">
        <v>2119</v>
      </c>
      <c r="E7512" s="143" t="s">
        <v>6527</v>
      </c>
      <c r="F7512" s="135"/>
    </row>
    <row r="7513" spans="1:6" s="7" customFormat="1" ht="18" customHeight="1" x14ac:dyDescent="0.25">
      <c r="A7513" s="22">
        <v>31</v>
      </c>
      <c r="B7513" s="23" t="s">
        <v>1331</v>
      </c>
      <c r="C7513" s="23" t="s">
        <v>5218</v>
      </c>
      <c r="D7513" s="23" t="s">
        <v>7388</v>
      </c>
      <c r="E7513" s="170" t="s">
        <v>3121</v>
      </c>
      <c r="F7513" s="135"/>
    </row>
    <row r="7514" spans="1:6" s="7" customFormat="1" ht="18" customHeight="1" x14ac:dyDescent="0.25">
      <c r="A7514" s="16">
        <v>31</v>
      </c>
      <c r="B7514" s="47" t="s">
        <v>1331</v>
      </c>
      <c r="C7514" s="17" t="s">
        <v>5218</v>
      </c>
      <c r="D7514" s="17" t="s">
        <v>6519</v>
      </c>
      <c r="E7514" s="143" t="s">
        <v>4020</v>
      </c>
      <c r="F7514" s="135"/>
    </row>
    <row r="7515" spans="1:6" s="7" customFormat="1" ht="18" customHeight="1" x14ac:dyDescent="0.25">
      <c r="A7515" s="16">
        <v>31</v>
      </c>
      <c r="B7515" s="47" t="s">
        <v>1331</v>
      </c>
      <c r="C7515" s="17" t="s">
        <v>5218</v>
      </c>
      <c r="D7515" s="17" t="s">
        <v>6521</v>
      </c>
      <c r="E7515" s="143" t="s">
        <v>3137</v>
      </c>
      <c r="F7515" s="135"/>
    </row>
    <row r="7516" spans="1:6" s="7" customFormat="1" ht="18" customHeight="1" x14ac:dyDescent="0.25">
      <c r="A7516" s="16">
        <v>31</v>
      </c>
      <c r="B7516" s="47" t="s">
        <v>1331</v>
      </c>
      <c r="C7516" s="17" t="s">
        <v>5218</v>
      </c>
      <c r="D7516" s="17" t="s">
        <v>5653</v>
      </c>
      <c r="E7516" s="143" t="s">
        <v>1031</v>
      </c>
      <c r="F7516" s="135"/>
    </row>
    <row r="7517" spans="1:6" s="7" customFormat="1" ht="18" customHeight="1" x14ac:dyDescent="0.25">
      <c r="A7517" s="16">
        <v>31</v>
      </c>
      <c r="B7517" s="47" t="s">
        <v>1331</v>
      </c>
      <c r="C7517" s="17" t="s">
        <v>5218</v>
      </c>
      <c r="D7517" s="17" t="s">
        <v>4783</v>
      </c>
      <c r="E7517" s="143" t="s">
        <v>2704</v>
      </c>
      <c r="F7517" s="135"/>
    </row>
    <row r="7518" spans="1:6" s="7" customFormat="1" ht="18" customHeight="1" x14ac:dyDescent="0.25">
      <c r="A7518" s="16">
        <v>31</v>
      </c>
      <c r="B7518" s="47" t="s">
        <v>1331</v>
      </c>
      <c r="C7518" s="17" t="s">
        <v>5218</v>
      </c>
      <c r="D7518" s="17" t="s">
        <v>1218</v>
      </c>
      <c r="E7518" s="143" t="s">
        <v>2705</v>
      </c>
      <c r="F7518" s="135"/>
    </row>
    <row r="7519" spans="1:6" s="7" customFormat="1" ht="18" customHeight="1" x14ac:dyDescent="0.25">
      <c r="A7519" s="12">
        <v>31</v>
      </c>
      <c r="B7519" s="13" t="s">
        <v>6254</v>
      </c>
      <c r="C7519" s="13" t="s">
        <v>2998</v>
      </c>
      <c r="D7519" s="13" t="s">
        <v>9563</v>
      </c>
      <c r="E7519" s="131" t="s">
        <v>2706</v>
      </c>
      <c r="F7519" s="135"/>
    </row>
    <row r="7520" spans="1:6" s="7" customFormat="1" ht="18" customHeight="1" x14ac:dyDescent="0.25">
      <c r="A7520" s="14">
        <v>31</v>
      </c>
      <c r="B7520" s="15" t="s">
        <v>6254</v>
      </c>
      <c r="C7520" s="15" t="s">
        <v>598</v>
      </c>
      <c r="D7520" s="15" t="s">
        <v>9563</v>
      </c>
      <c r="E7520" s="132" t="s">
        <v>2733</v>
      </c>
      <c r="F7520" s="135"/>
    </row>
    <row r="7521" spans="1:6" s="7" customFormat="1" ht="18" customHeight="1" x14ac:dyDescent="0.25">
      <c r="A7521" s="22">
        <v>31</v>
      </c>
      <c r="B7521" s="23" t="s">
        <v>6254</v>
      </c>
      <c r="C7521" s="23" t="s">
        <v>598</v>
      </c>
      <c r="D7521" s="23">
        <v>10</v>
      </c>
      <c r="E7521" s="170" t="s">
        <v>2734</v>
      </c>
      <c r="F7521" s="135"/>
    </row>
    <row r="7522" spans="1:6" s="7" customFormat="1" ht="18" customHeight="1" x14ac:dyDescent="0.25">
      <c r="A7522" s="16">
        <v>31</v>
      </c>
      <c r="B7522" s="17" t="s">
        <v>6254</v>
      </c>
      <c r="C7522" s="17" t="s">
        <v>598</v>
      </c>
      <c r="D7522" s="17">
        <v>11</v>
      </c>
      <c r="E7522" s="143" t="s">
        <v>2735</v>
      </c>
      <c r="F7522" s="135"/>
    </row>
    <row r="7523" spans="1:6" s="7" customFormat="1" ht="18" customHeight="1" x14ac:dyDescent="0.25">
      <c r="A7523" s="16">
        <v>31</v>
      </c>
      <c r="B7523" s="17" t="s">
        <v>6254</v>
      </c>
      <c r="C7523" s="17" t="s">
        <v>598</v>
      </c>
      <c r="D7523" s="17">
        <v>12</v>
      </c>
      <c r="E7523" s="143" t="s">
        <v>2736</v>
      </c>
      <c r="F7523" s="135"/>
    </row>
    <row r="7524" spans="1:6" s="7" customFormat="1" ht="18" customHeight="1" x14ac:dyDescent="0.25">
      <c r="A7524" s="27">
        <v>31</v>
      </c>
      <c r="B7524" s="28" t="s">
        <v>6254</v>
      </c>
      <c r="C7524" s="28" t="s">
        <v>598</v>
      </c>
      <c r="D7524" s="28">
        <v>13</v>
      </c>
      <c r="E7524" s="172" t="s">
        <v>2737</v>
      </c>
      <c r="F7524" s="135"/>
    </row>
    <row r="7525" spans="1:6" s="7" customFormat="1" ht="18" customHeight="1" x14ac:dyDescent="0.25">
      <c r="A7525" s="27">
        <v>31</v>
      </c>
      <c r="B7525" s="28" t="s">
        <v>6254</v>
      </c>
      <c r="C7525" s="28" t="s">
        <v>598</v>
      </c>
      <c r="D7525" s="28">
        <v>14</v>
      </c>
      <c r="E7525" s="172" t="s">
        <v>2738</v>
      </c>
      <c r="F7525" s="135"/>
    </row>
    <row r="7526" spans="1:6" s="7" customFormat="1" ht="18" customHeight="1" x14ac:dyDescent="0.25">
      <c r="A7526" s="27">
        <v>31</v>
      </c>
      <c r="B7526" s="28" t="s">
        <v>6254</v>
      </c>
      <c r="C7526" s="28" t="s">
        <v>598</v>
      </c>
      <c r="D7526" s="28">
        <v>19</v>
      </c>
      <c r="E7526" s="172" t="s">
        <v>3628</v>
      </c>
      <c r="F7526" s="135"/>
    </row>
    <row r="7527" spans="1:6" s="7" customFormat="1" ht="18" customHeight="1" x14ac:dyDescent="0.25">
      <c r="A7527" s="24">
        <v>31</v>
      </c>
      <c r="B7527" s="25" t="s">
        <v>6254</v>
      </c>
      <c r="C7527" s="25" t="s">
        <v>598</v>
      </c>
      <c r="D7527" s="25">
        <v>20</v>
      </c>
      <c r="E7527" s="173" t="s">
        <v>3629</v>
      </c>
      <c r="F7527" s="135"/>
    </row>
    <row r="7528" spans="1:6" s="7" customFormat="1" ht="18" customHeight="1" x14ac:dyDescent="0.25">
      <c r="A7528" s="27">
        <v>31</v>
      </c>
      <c r="B7528" s="28" t="s">
        <v>6254</v>
      </c>
      <c r="C7528" s="28" t="s">
        <v>598</v>
      </c>
      <c r="D7528" s="28">
        <v>21</v>
      </c>
      <c r="E7528" s="172" t="s">
        <v>6556</v>
      </c>
      <c r="F7528" s="135"/>
    </row>
    <row r="7529" spans="1:6" s="7" customFormat="1" ht="18" customHeight="1" x14ac:dyDescent="0.25">
      <c r="A7529" s="27">
        <v>31</v>
      </c>
      <c r="B7529" s="28" t="s">
        <v>6254</v>
      </c>
      <c r="C7529" s="28" t="s">
        <v>598</v>
      </c>
      <c r="D7529" s="28">
        <v>22</v>
      </c>
      <c r="E7529" s="172" t="s">
        <v>7429</v>
      </c>
      <c r="F7529" s="135"/>
    </row>
    <row r="7530" spans="1:6" s="7" customFormat="1" ht="18" customHeight="1" x14ac:dyDescent="0.25">
      <c r="A7530" s="27">
        <v>31</v>
      </c>
      <c r="B7530" s="28" t="s">
        <v>6254</v>
      </c>
      <c r="C7530" s="28" t="s">
        <v>598</v>
      </c>
      <c r="D7530" s="28">
        <v>23</v>
      </c>
      <c r="E7530" s="172" t="s">
        <v>7430</v>
      </c>
      <c r="F7530" s="135"/>
    </row>
    <row r="7531" spans="1:6" s="7" customFormat="1" ht="18" customHeight="1" x14ac:dyDescent="0.25">
      <c r="A7531" s="27">
        <v>31</v>
      </c>
      <c r="B7531" s="28" t="s">
        <v>6254</v>
      </c>
      <c r="C7531" s="28" t="s">
        <v>598</v>
      </c>
      <c r="D7531" s="28">
        <v>24</v>
      </c>
      <c r="E7531" s="172" t="s">
        <v>7431</v>
      </c>
      <c r="F7531" s="135"/>
    </row>
    <row r="7532" spans="1:6" s="7" customFormat="1" ht="18" customHeight="1" x14ac:dyDescent="0.25">
      <c r="A7532" s="27">
        <v>31</v>
      </c>
      <c r="B7532" s="28" t="s">
        <v>6254</v>
      </c>
      <c r="C7532" s="28" t="s">
        <v>598</v>
      </c>
      <c r="D7532" s="28">
        <v>29</v>
      </c>
      <c r="E7532" s="172" t="s">
        <v>7432</v>
      </c>
      <c r="F7532" s="135"/>
    </row>
    <row r="7533" spans="1:6" s="7" customFormat="1" ht="18" customHeight="1" x14ac:dyDescent="0.25">
      <c r="A7533" s="14">
        <v>31</v>
      </c>
      <c r="B7533" s="15" t="s">
        <v>6254</v>
      </c>
      <c r="C7533" s="15" t="s">
        <v>5218</v>
      </c>
      <c r="D7533" s="15" t="s">
        <v>9563</v>
      </c>
      <c r="E7533" s="132" t="s">
        <v>8322</v>
      </c>
      <c r="F7533" s="135"/>
    </row>
    <row r="7534" spans="1:6" s="7" customFormat="1" ht="18" customHeight="1" x14ac:dyDescent="0.25">
      <c r="A7534" s="22">
        <v>31</v>
      </c>
      <c r="B7534" s="23" t="s">
        <v>6254</v>
      </c>
      <c r="C7534" s="23" t="s">
        <v>5218</v>
      </c>
      <c r="D7534" s="23">
        <v>10</v>
      </c>
      <c r="E7534" s="170" t="s">
        <v>8323</v>
      </c>
      <c r="F7534" s="135"/>
    </row>
    <row r="7535" spans="1:6" s="7" customFormat="1" ht="18" customHeight="1" x14ac:dyDescent="0.25">
      <c r="A7535" s="16">
        <v>31</v>
      </c>
      <c r="B7535" s="17" t="s">
        <v>6254</v>
      </c>
      <c r="C7535" s="17" t="s">
        <v>5218</v>
      </c>
      <c r="D7535" s="17">
        <v>11</v>
      </c>
      <c r="E7535" s="143" t="s">
        <v>8324</v>
      </c>
      <c r="F7535" s="135"/>
    </row>
    <row r="7536" spans="1:6" s="7" customFormat="1" ht="18" customHeight="1" x14ac:dyDescent="0.25">
      <c r="A7536" s="16">
        <v>31</v>
      </c>
      <c r="B7536" s="17" t="s">
        <v>6254</v>
      </c>
      <c r="C7536" s="17" t="s">
        <v>5218</v>
      </c>
      <c r="D7536" s="17">
        <v>12</v>
      </c>
      <c r="E7536" s="143" t="s">
        <v>8325</v>
      </c>
      <c r="F7536" s="135"/>
    </row>
    <row r="7537" spans="1:6" s="7" customFormat="1" ht="18" customHeight="1" x14ac:dyDescent="0.25">
      <c r="A7537" s="16">
        <v>31</v>
      </c>
      <c r="B7537" s="17" t="s">
        <v>6254</v>
      </c>
      <c r="C7537" s="17" t="s">
        <v>5218</v>
      </c>
      <c r="D7537" s="17">
        <v>13</v>
      </c>
      <c r="E7537" s="143" t="s">
        <v>1471</v>
      </c>
      <c r="F7537" s="135"/>
    </row>
    <row r="7538" spans="1:6" s="7" customFormat="1" ht="18" customHeight="1" x14ac:dyDescent="0.25">
      <c r="A7538" s="16">
        <v>31</v>
      </c>
      <c r="B7538" s="17" t="s">
        <v>6254</v>
      </c>
      <c r="C7538" s="17" t="s">
        <v>5218</v>
      </c>
      <c r="D7538" s="17">
        <v>14</v>
      </c>
      <c r="E7538" s="143" t="s">
        <v>1472</v>
      </c>
      <c r="F7538" s="135"/>
    </row>
    <row r="7539" spans="1:6" s="7" customFormat="1" ht="18" customHeight="1" x14ac:dyDescent="0.25">
      <c r="A7539" s="16">
        <v>31</v>
      </c>
      <c r="B7539" s="17" t="s">
        <v>6254</v>
      </c>
      <c r="C7539" s="17" t="s">
        <v>5218</v>
      </c>
      <c r="D7539" s="17">
        <v>19</v>
      </c>
      <c r="E7539" s="143" t="s">
        <v>4865</v>
      </c>
      <c r="F7539" s="135"/>
    </row>
    <row r="7540" spans="1:6" s="7" customFormat="1" ht="18" customHeight="1" x14ac:dyDescent="0.25">
      <c r="A7540" s="22">
        <v>31</v>
      </c>
      <c r="B7540" s="23" t="s">
        <v>6254</v>
      </c>
      <c r="C7540" s="23" t="s">
        <v>5218</v>
      </c>
      <c r="D7540" s="23">
        <v>20</v>
      </c>
      <c r="E7540" s="170" t="s">
        <v>6630</v>
      </c>
      <c r="F7540" s="135"/>
    </row>
    <row r="7541" spans="1:6" s="7" customFormat="1" ht="18" customHeight="1" x14ac:dyDescent="0.25">
      <c r="A7541" s="16">
        <v>31</v>
      </c>
      <c r="B7541" s="17" t="s">
        <v>6254</v>
      </c>
      <c r="C7541" s="17" t="s">
        <v>5218</v>
      </c>
      <c r="D7541" s="17">
        <v>21</v>
      </c>
      <c r="E7541" s="143" t="s">
        <v>5753</v>
      </c>
      <c r="F7541" s="135"/>
    </row>
    <row r="7542" spans="1:6" s="7" customFormat="1" ht="18" customHeight="1" x14ac:dyDescent="0.25">
      <c r="A7542" s="16">
        <v>31</v>
      </c>
      <c r="B7542" s="17" t="s">
        <v>6254</v>
      </c>
      <c r="C7542" s="17" t="s">
        <v>5218</v>
      </c>
      <c r="D7542" s="17">
        <v>22</v>
      </c>
      <c r="E7542" s="143" t="s">
        <v>2882</v>
      </c>
      <c r="F7542" s="135"/>
    </row>
    <row r="7543" spans="1:6" s="7" customFormat="1" ht="18" customHeight="1" x14ac:dyDescent="0.25">
      <c r="A7543" s="16">
        <v>31</v>
      </c>
      <c r="B7543" s="17" t="s">
        <v>6254</v>
      </c>
      <c r="C7543" s="17" t="s">
        <v>5218</v>
      </c>
      <c r="D7543" s="17">
        <v>23</v>
      </c>
      <c r="E7543" s="143" t="s">
        <v>2883</v>
      </c>
      <c r="F7543" s="135"/>
    </row>
    <row r="7544" spans="1:6" s="7" customFormat="1" ht="18" customHeight="1" x14ac:dyDescent="0.25">
      <c r="A7544" s="16">
        <v>31</v>
      </c>
      <c r="B7544" s="17" t="s">
        <v>6254</v>
      </c>
      <c r="C7544" s="17" t="s">
        <v>5218</v>
      </c>
      <c r="D7544" s="17">
        <v>24</v>
      </c>
      <c r="E7544" s="143" t="s">
        <v>1378</v>
      </c>
      <c r="F7544" s="135"/>
    </row>
    <row r="7545" spans="1:6" s="7" customFormat="1" ht="18" customHeight="1" x14ac:dyDescent="0.25">
      <c r="A7545" s="16">
        <v>31</v>
      </c>
      <c r="B7545" s="17" t="s">
        <v>6254</v>
      </c>
      <c r="C7545" s="17" t="s">
        <v>5218</v>
      </c>
      <c r="D7545" s="17">
        <v>29</v>
      </c>
      <c r="E7545" s="143" t="s">
        <v>1379</v>
      </c>
      <c r="F7545" s="135"/>
    </row>
    <row r="7546" spans="1:6" s="7" customFormat="1" ht="18" customHeight="1" x14ac:dyDescent="0.25">
      <c r="A7546" s="12">
        <v>31</v>
      </c>
      <c r="B7546" s="13" t="s">
        <v>7134</v>
      </c>
      <c r="C7546" s="13" t="s">
        <v>2998</v>
      </c>
      <c r="D7546" s="13" t="s">
        <v>9563</v>
      </c>
      <c r="E7546" s="131" t="s">
        <v>1380</v>
      </c>
      <c r="F7546" s="135"/>
    </row>
    <row r="7547" spans="1:6" s="7" customFormat="1" ht="18" customHeight="1" x14ac:dyDescent="0.25">
      <c r="A7547" s="14">
        <v>31</v>
      </c>
      <c r="B7547" s="15" t="s">
        <v>7134</v>
      </c>
      <c r="C7547" s="15" t="s">
        <v>598</v>
      </c>
      <c r="D7547" s="15" t="s">
        <v>9563</v>
      </c>
      <c r="E7547" s="132" t="s">
        <v>1381</v>
      </c>
      <c r="F7547" s="135"/>
    </row>
    <row r="7548" spans="1:6" s="7" customFormat="1" ht="18" customHeight="1" x14ac:dyDescent="0.25">
      <c r="A7548" s="22">
        <v>31</v>
      </c>
      <c r="B7548" s="23" t="s">
        <v>7134</v>
      </c>
      <c r="C7548" s="23" t="s">
        <v>598</v>
      </c>
      <c r="D7548" s="23">
        <v>10</v>
      </c>
      <c r="E7548" s="170" t="s">
        <v>428</v>
      </c>
      <c r="F7548" s="135"/>
    </row>
    <row r="7549" spans="1:6" s="7" customFormat="1" ht="18" customHeight="1" x14ac:dyDescent="0.25">
      <c r="A7549" s="16">
        <v>31</v>
      </c>
      <c r="B7549" s="17" t="s">
        <v>7134</v>
      </c>
      <c r="C7549" s="17" t="s">
        <v>598</v>
      </c>
      <c r="D7549" s="17">
        <v>11</v>
      </c>
      <c r="E7549" s="143" t="s">
        <v>587</v>
      </c>
      <c r="F7549" s="135"/>
    </row>
    <row r="7550" spans="1:6" s="7" customFormat="1" ht="18" customHeight="1" x14ac:dyDescent="0.25">
      <c r="A7550" s="16">
        <v>31</v>
      </c>
      <c r="B7550" s="17" t="s">
        <v>7134</v>
      </c>
      <c r="C7550" s="17" t="s">
        <v>598</v>
      </c>
      <c r="D7550" s="17">
        <v>12</v>
      </c>
      <c r="E7550" s="143" t="s">
        <v>588</v>
      </c>
      <c r="F7550" s="135"/>
    </row>
    <row r="7551" spans="1:6" s="7" customFormat="1" ht="18" customHeight="1" x14ac:dyDescent="0.25">
      <c r="A7551" s="16">
        <v>31</v>
      </c>
      <c r="B7551" s="17" t="s">
        <v>7134</v>
      </c>
      <c r="C7551" s="17" t="s">
        <v>598</v>
      </c>
      <c r="D7551" s="17">
        <v>13</v>
      </c>
      <c r="E7551" s="143" t="s">
        <v>589</v>
      </c>
      <c r="F7551" s="135"/>
    </row>
    <row r="7552" spans="1:6" s="7" customFormat="1" ht="18" customHeight="1" x14ac:dyDescent="0.25">
      <c r="A7552" s="16">
        <v>31</v>
      </c>
      <c r="B7552" s="17" t="s">
        <v>7134</v>
      </c>
      <c r="C7552" s="17" t="s">
        <v>598</v>
      </c>
      <c r="D7552" s="17">
        <v>14</v>
      </c>
      <c r="E7552" s="143" t="s">
        <v>1612</v>
      </c>
      <c r="F7552" s="135"/>
    </row>
    <row r="7553" spans="1:6" s="7" customFormat="1" ht="18" customHeight="1" x14ac:dyDescent="0.25">
      <c r="A7553" s="16">
        <v>31</v>
      </c>
      <c r="B7553" s="17" t="s">
        <v>7134</v>
      </c>
      <c r="C7553" s="17" t="s">
        <v>598</v>
      </c>
      <c r="D7553" s="17">
        <v>19</v>
      </c>
      <c r="E7553" s="143" t="s">
        <v>678</v>
      </c>
      <c r="F7553" s="135"/>
    </row>
    <row r="7554" spans="1:6" s="7" customFormat="1" ht="18" customHeight="1" x14ac:dyDescent="0.25">
      <c r="A7554" s="22">
        <v>31</v>
      </c>
      <c r="B7554" s="23" t="s">
        <v>7134</v>
      </c>
      <c r="C7554" s="23" t="s">
        <v>598</v>
      </c>
      <c r="D7554" s="23">
        <v>20</v>
      </c>
      <c r="E7554" s="170" t="s">
        <v>679</v>
      </c>
      <c r="F7554" s="135"/>
    </row>
    <row r="7555" spans="1:6" s="7" customFormat="1" ht="18" customHeight="1" x14ac:dyDescent="0.25">
      <c r="A7555" s="16">
        <v>31</v>
      </c>
      <c r="B7555" s="17" t="s">
        <v>7134</v>
      </c>
      <c r="C7555" s="17" t="s">
        <v>598</v>
      </c>
      <c r="D7555" s="17">
        <v>21</v>
      </c>
      <c r="E7555" s="143" t="s">
        <v>680</v>
      </c>
      <c r="F7555" s="135"/>
    </row>
    <row r="7556" spans="1:6" s="7" customFormat="1" ht="18" customHeight="1" x14ac:dyDescent="0.25">
      <c r="A7556" s="16">
        <v>31</v>
      </c>
      <c r="B7556" s="17" t="s">
        <v>7134</v>
      </c>
      <c r="C7556" s="17" t="s">
        <v>598</v>
      </c>
      <c r="D7556" s="17">
        <v>22</v>
      </c>
      <c r="E7556" s="143" t="s">
        <v>3371</v>
      </c>
      <c r="F7556" s="135"/>
    </row>
    <row r="7557" spans="1:6" s="7" customFormat="1" ht="18" customHeight="1" x14ac:dyDescent="0.25">
      <c r="A7557" s="16">
        <v>31</v>
      </c>
      <c r="B7557" s="17" t="s">
        <v>7134</v>
      </c>
      <c r="C7557" s="17" t="s">
        <v>598</v>
      </c>
      <c r="D7557" s="17">
        <v>23</v>
      </c>
      <c r="E7557" s="143" t="s">
        <v>3372</v>
      </c>
      <c r="F7557" s="135"/>
    </row>
    <row r="7558" spans="1:6" s="7" customFormat="1" ht="18" customHeight="1" x14ac:dyDescent="0.25">
      <c r="A7558" s="16">
        <v>31</v>
      </c>
      <c r="B7558" s="17" t="s">
        <v>7134</v>
      </c>
      <c r="C7558" s="17" t="s">
        <v>598</v>
      </c>
      <c r="D7558" s="17">
        <v>24</v>
      </c>
      <c r="E7558" s="143" t="s">
        <v>3373</v>
      </c>
      <c r="F7558" s="135"/>
    </row>
    <row r="7559" spans="1:6" s="7" customFormat="1" ht="18" customHeight="1" x14ac:dyDescent="0.25">
      <c r="A7559" s="16">
        <v>31</v>
      </c>
      <c r="B7559" s="17" t="s">
        <v>7134</v>
      </c>
      <c r="C7559" s="17" t="s">
        <v>598</v>
      </c>
      <c r="D7559" s="17">
        <v>29</v>
      </c>
      <c r="E7559" s="143" t="s">
        <v>3374</v>
      </c>
      <c r="F7559" s="135"/>
    </row>
    <row r="7560" spans="1:6" s="7" customFormat="1" ht="18" customHeight="1" x14ac:dyDescent="0.25">
      <c r="A7560" s="14">
        <v>31</v>
      </c>
      <c r="B7560" s="15" t="s">
        <v>7134</v>
      </c>
      <c r="C7560" s="15" t="s">
        <v>5218</v>
      </c>
      <c r="D7560" s="15" t="s">
        <v>9563</v>
      </c>
      <c r="E7560" s="132" t="s">
        <v>3375</v>
      </c>
      <c r="F7560" s="135"/>
    </row>
    <row r="7561" spans="1:6" s="7" customFormat="1" ht="18" customHeight="1" x14ac:dyDescent="0.25">
      <c r="A7561" s="22">
        <v>31</v>
      </c>
      <c r="B7561" s="23" t="s">
        <v>7134</v>
      </c>
      <c r="C7561" s="23" t="s">
        <v>5218</v>
      </c>
      <c r="D7561" s="23">
        <v>10</v>
      </c>
      <c r="E7561" s="170" t="s">
        <v>3376</v>
      </c>
      <c r="F7561" s="135"/>
    </row>
    <row r="7562" spans="1:6" s="7" customFormat="1" ht="18" customHeight="1" x14ac:dyDescent="0.25">
      <c r="A7562" s="16">
        <v>31</v>
      </c>
      <c r="B7562" s="17" t="s">
        <v>7134</v>
      </c>
      <c r="C7562" s="17" t="s">
        <v>5218</v>
      </c>
      <c r="D7562" s="17">
        <v>11</v>
      </c>
      <c r="E7562" s="143" t="s">
        <v>6667</v>
      </c>
      <c r="F7562" s="135"/>
    </row>
    <row r="7563" spans="1:6" s="7" customFormat="1" ht="18" customHeight="1" x14ac:dyDescent="0.25">
      <c r="A7563" s="16">
        <v>31</v>
      </c>
      <c r="B7563" s="17" t="s">
        <v>7134</v>
      </c>
      <c r="C7563" s="17" t="s">
        <v>5218</v>
      </c>
      <c r="D7563" s="17">
        <v>12</v>
      </c>
      <c r="E7563" s="143" t="s">
        <v>7537</v>
      </c>
      <c r="F7563" s="135"/>
    </row>
    <row r="7564" spans="1:6" s="7" customFormat="1" ht="18" customHeight="1" x14ac:dyDescent="0.25">
      <c r="A7564" s="16">
        <v>31</v>
      </c>
      <c r="B7564" s="17" t="s">
        <v>7134</v>
      </c>
      <c r="C7564" s="17" t="s">
        <v>5218</v>
      </c>
      <c r="D7564" s="17">
        <v>13</v>
      </c>
      <c r="E7564" s="143" t="s">
        <v>7538</v>
      </c>
      <c r="F7564" s="135"/>
    </row>
    <row r="7565" spans="1:6" s="7" customFormat="1" ht="18" customHeight="1" x14ac:dyDescent="0.25">
      <c r="A7565" s="16">
        <v>31</v>
      </c>
      <c r="B7565" s="17" t="s">
        <v>7134</v>
      </c>
      <c r="C7565" s="17" t="s">
        <v>5218</v>
      </c>
      <c r="D7565" s="17">
        <v>14</v>
      </c>
      <c r="E7565" s="143" t="s">
        <v>7539</v>
      </c>
      <c r="F7565" s="135"/>
    </row>
    <row r="7566" spans="1:6" s="7" customFormat="1" ht="18" customHeight="1" x14ac:dyDescent="0.25">
      <c r="A7566" s="16">
        <v>31</v>
      </c>
      <c r="B7566" s="17" t="s">
        <v>7134</v>
      </c>
      <c r="C7566" s="17" t="s">
        <v>5218</v>
      </c>
      <c r="D7566" s="17">
        <v>19</v>
      </c>
      <c r="E7566" s="143" t="s">
        <v>7540</v>
      </c>
      <c r="F7566" s="135"/>
    </row>
    <row r="7567" spans="1:6" s="7" customFormat="1" ht="18" customHeight="1" x14ac:dyDescent="0.25">
      <c r="A7567" s="22">
        <v>31</v>
      </c>
      <c r="B7567" s="23" t="s">
        <v>7134</v>
      </c>
      <c r="C7567" s="23" t="s">
        <v>5218</v>
      </c>
      <c r="D7567" s="23">
        <v>20</v>
      </c>
      <c r="E7567" s="170" t="s">
        <v>7541</v>
      </c>
      <c r="F7567" s="135"/>
    </row>
    <row r="7568" spans="1:6" s="7" customFormat="1" ht="18" customHeight="1" x14ac:dyDescent="0.25">
      <c r="A7568" s="16">
        <v>31</v>
      </c>
      <c r="B7568" s="17" t="s">
        <v>7134</v>
      </c>
      <c r="C7568" s="17" t="s">
        <v>5218</v>
      </c>
      <c r="D7568" s="17">
        <v>21</v>
      </c>
      <c r="E7568" s="143" t="s">
        <v>8439</v>
      </c>
      <c r="F7568" s="135"/>
    </row>
    <row r="7569" spans="1:6" s="7" customFormat="1" ht="18" customHeight="1" x14ac:dyDescent="0.25">
      <c r="A7569" s="16">
        <v>31</v>
      </c>
      <c r="B7569" s="17" t="s">
        <v>7134</v>
      </c>
      <c r="C7569" s="17" t="s">
        <v>5218</v>
      </c>
      <c r="D7569" s="17">
        <v>22</v>
      </c>
      <c r="E7569" s="143" t="s">
        <v>8440</v>
      </c>
      <c r="F7569" s="135"/>
    </row>
    <row r="7570" spans="1:6" s="7" customFormat="1" ht="18" customHeight="1" x14ac:dyDescent="0.25">
      <c r="A7570" s="16">
        <v>31</v>
      </c>
      <c r="B7570" s="17" t="s">
        <v>7134</v>
      </c>
      <c r="C7570" s="17" t="s">
        <v>5218</v>
      </c>
      <c r="D7570" s="17">
        <v>23</v>
      </c>
      <c r="E7570" s="143" t="s">
        <v>6681</v>
      </c>
      <c r="F7570" s="135"/>
    </row>
    <row r="7571" spans="1:6" s="7" customFormat="1" ht="18" customHeight="1" x14ac:dyDescent="0.25">
      <c r="A7571" s="16">
        <v>31</v>
      </c>
      <c r="B7571" s="17" t="s">
        <v>7134</v>
      </c>
      <c r="C7571" s="17" t="s">
        <v>5218</v>
      </c>
      <c r="D7571" s="17">
        <v>24</v>
      </c>
      <c r="E7571" s="143" t="s">
        <v>1583</v>
      </c>
      <c r="F7571" s="135"/>
    </row>
    <row r="7572" spans="1:6" s="7" customFormat="1" ht="18" customHeight="1" x14ac:dyDescent="0.25">
      <c r="A7572" s="16">
        <v>31</v>
      </c>
      <c r="B7572" s="17" t="s">
        <v>7134</v>
      </c>
      <c r="C7572" s="17" t="s">
        <v>5218</v>
      </c>
      <c r="D7572" s="17">
        <v>29</v>
      </c>
      <c r="E7572" s="143" t="s">
        <v>1584</v>
      </c>
      <c r="F7572" s="135"/>
    </row>
    <row r="7573" spans="1:6" s="7" customFormat="1" ht="18" customHeight="1" x14ac:dyDescent="0.25">
      <c r="A7573" s="12">
        <v>31</v>
      </c>
      <c r="B7573" s="13" t="s">
        <v>524</v>
      </c>
      <c r="C7573" s="13" t="s">
        <v>2998</v>
      </c>
      <c r="D7573" s="13" t="s">
        <v>9563</v>
      </c>
      <c r="E7573" s="131" t="s">
        <v>1585</v>
      </c>
      <c r="F7573" s="135"/>
    </row>
    <row r="7574" spans="1:6" s="7" customFormat="1" ht="18" customHeight="1" x14ac:dyDescent="0.25">
      <c r="A7574" s="14">
        <v>31</v>
      </c>
      <c r="B7574" s="15" t="s">
        <v>524</v>
      </c>
      <c r="C7574" s="15" t="s">
        <v>598</v>
      </c>
      <c r="D7574" s="15" t="s">
        <v>9563</v>
      </c>
      <c r="E7574" s="132" t="s">
        <v>2491</v>
      </c>
      <c r="F7574" s="135"/>
    </row>
    <row r="7575" spans="1:6" s="7" customFormat="1" ht="18" customHeight="1" x14ac:dyDescent="0.25">
      <c r="A7575" s="22">
        <v>31</v>
      </c>
      <c r="B7575" s="23" t="s">
        <v>524</v>
      </c>
      <c r="C7575" s="23" t="s">
        <v>598</v>
      </c>
      <c r="D7575" s="23">
        <v>10</v>
      </c>
      <c r="E7575" s="170" t="s">
        <v>866</v>
      </c>
      <c r="F7575" s="135"/>
    </row>
    <row r="7576" spans="1:6" s="7" customFormat="1" ht="18" customHeight="1" x14ac:dyDescent="0.25">
      <c r="A7576" s="16">
        <v>31</v>
      </c>
      <c r="B7576" s="17" t="s">
        <v>524</v>
      </c>
      <c r="C7576" s="17" t="s">
        <v>598</v>
      </c>
      <c r="D7576" s="17">
        <v>11</v>
      </c>
      <c r="E7576" s="143" t="s">
        <v>2474</v>
      </c>
      <c r="F7576" s="135"/>
    </row>
    <row r="7577" spans="1:6" s="7" customFormat="1" ht="18" customHeight="1" x14ac:dyDescent="0.25">
      <c r="A7577" s="16">
        <v>31</v>
      </c>
      <c r="B7577" s="17" t="s">
        <v>524</v>
      </c>
      <c r="C7577" s="17" t="s">
        <v>598</v>
      </c>
      <c r="D7577" s="17">
        <v>12</v>
      </c>
      <c r="E7577" s="143" t="s">
        <v>2475</v>
      </c>
      <c r="F7577" s="135"/>
    </row>
    <row r="7578" spans="1:6" s="7" customFormat="1" ht="18" customHeight="1" x14ac:dyDescent="0.25">
      <c r="A7578" s="16">
        <v>31</v>
      </c>
      <c r="B7578" s="17" t="s">
        <v>524</v>
      </c>
      <c r="C7578" s="17" t="s">
        <v>598</v>
      </c>
      <c r="D7578" s="17">
        <v>13</v>
      </c>
      <c r="E7578" s="143" t="s">
        <v>2476</v>
      </c>
      <c r="F7578" s="135"/>
    </row>
    <row r="7579" spans="1:6" s="7" customFormat="1" ht="18" customHeight="1" x14ac:dyDescent="0.25">
      <c r="A7579" s="16">
        <v>31</v>
      </c>
      <c r="B7579" s="17" t="s">
        <v>524</v>
      </c>
      <c r="C7579" s="17" t="s">
        <v>598</v>
      </c>
      <c r="D7579" s="17">
        <v>14</v>
      </c>
      <c r="E7579" s="143" t="s">
        <v>2477</v>
      </c>
      <c r="F7579" s="135"/>
    </row>
    <row r="7580" spans="1:6" s="7" customFormat="1" ht="18" customHeight="1" x14ac:dyDescent="0.25">
      <c r="A7580" s="16">
        <v>31</v>
      </c>
      <c r="B7580" s="17" t="s">
        <v>524</v>
      </c>
      <c r="C7580" s="17" t="s">
        <v>598</v>
      </c>
      <c r="D7580" s="17">
        <v>19</v>
      </c>
      <c r="E7580" s="143" t="s">
        <v>2478</v>
      </c>
      <c r="F7580" s="135"/>
    </row>
    <row r="7581" spans="1:6" s="7" customFormat="1" ht="18" customHeight="1" x14ac:dyDescent="0.25">
      <c r="A7581" s="22">
        <v>31</v>
      </c>
      <c r="B7581" s="23" t="s">
        <v>524</v>
      </c>
      <c r="C7581" s="23" t="s">
        <v>598</v>
      </c>
      <c r="D7581" s="23">
        <v>20</v>
      </c>
      <c r="E7581" s="170" t="s">
        <v>4906</v>
      </c>
      <c r="F7581" s="135"/>
    </row>
    <row r="7582" spans="1:6" s="7" customFormat="1" ht="18" customHeight="1" x14ac:dyDescent="0.25">
      <c r="A7582" s="16">
        <v>31</v>
      </c>
      <c r="B7582" s="17" t="s">
        <v>524</v>
      </c>
      <c r="C7582" s="17" t="s">
        <v>598</v>
      </c>
      <c r="D7582" s="17">
        <v>21</v>
      </c>
      <c r="E7582" s="143" t="s">
        <v>4907</v>
      </c>
      <c r="F7582" s="135"/>
    </row>
    <row r="7583" spans="1:6" s="7" customFormat="1" ht="18" customHeight="1" x14ac:dyDescent="0.25">
      <c r="A7583" s="16">
        <v>31</v>
      </c>
      <c r="B7583" s="17" t="s">
        <v>524</v>
      </c>
      <c r="C7583" s="17" t="s">
        <v>598</v>
      </c>
      <c r="D7583" s="17">
        <v>22</v>
      </c>
      <c r="E7583" s="143" t="s">
        <v>384</v>
      </c>
      <c r="F7583" s="135"/>
    </row>
    <row r="7584" spans="1:6" s="7" customFormat="1" ht="18" customHeight="1" x14ac:dyDescent="0.25">
      <c r="A7584" s="16">
        <v>31</v>
      </c>
      <c r="B7584" s="17" t="s">
        <v>524</v>
      </c>
      <c r="C7584" s="17" t="s">
        <v>598</v>
      </c>
      <c r="D7584" s="17">
        <v>23</v>
      </c>
      <c r="E7584" s="143" t="s">
        <v>385</v>
      </c>
      <c r="F7584" s="135"/>
    </row>
    <row r="7585" spans="1:6" s="7" customFormat="1" ht="18" customHeight="1" x14ac:dyDescent="0.25">
      <c r="A7585" s="16">
        <v>31</v>
      </c>
      <c r="B7585" s="17" t="s">
        <v>524</v>
      </c>
      <c r="C7585" s="17" t="s">
        <v>598</v>
      </c>
      <c r="D7585" s="17">
        <v>24</v>
      </c>
      <c r="E7585" s="143" t="s">
        <v>386</v>
      </c>
      <c r="F7585" s="135"/>
    </row>
    <row r="7586" spans="1:6" s="7" customFormat="1" ht="18" customHeight="1" x14ac:dyDescent="0.25">
      <c r="A7586" s="16">
        <v>31</v>
      </c>
      <c r="B7586" s="17" t="s">
        <v>524</v>
      </c>
      <c r="C7586" s="17" t="s">
        <v>598</v>
      </c>
      <c r="D7586" s="17">
        <v>29</v>
      </c>
      <c r="E7586" s="143" t="s">
        <v>3965</v>
      </c>
      <c r="F7586" s="135"/>
    </row>
    <row r="7587" spans="1:6" s="7" customFormat="1" ht="18" customHeight="1" x14ac:dyDescent="0.25">
      <c r="A7587" s="14">
        <v>31</v>
      </c>
      <c r="B7587" s="15" t="s">
        <v>524</v>
      </c>
      <c r="C7587" s="15" t="s">
        <v>5218</v>
      </c>
      <c r="D7587" s="15" t="s">
        <v>9563</v>
      </c>
      <c r="E7587" s="132" t="s">
        <v>8501</v>
      </c>
      <c r="F7587" s="135"/>
    </row>
    <row r="7588" spans="1:6" s="7" customFormat="1" ht="18" customHeight="1" x14ac:dyDescent="0.25">
      <c r="A7588" s="22">
        <v>31</v>
      </c>
      <c r="B7588" s="23" t="s">
        <v>524</v>
      </c>
      <c r="C7588" s="23" t="s">
        <v>5218</v>
      </c>
      <c r="D7588" s="23">
        <v>10</v>
      </c>
      <c r="E7588" s="170" t="s">
        <v>2360</v>
      </c>
      <c r="F7588" s="135"/>
    </row>
    <row r="7589" spans="1:6" s="7" customFormat="1" ht="18" customHeight="1" x14ac:dyDescent="0.25">
      <c r="A7589" s="16">
        <v>31</v>
      </c>
      <c r="B7589" s="17" t="s">
        <v>524</v>
      </c>
      <c r="C7589" s="17" t="s">
        <v>5218</v>
      </c>
      <c r="D7589" s="17">
        <v>11</v>
      </c>
      <c r="E7589" s="143" t="s">
        <v>2361</v>
      </c>
      <c r="F7589" s="135"/>
    </row>
    <row r="7590" spans="1:6" s="7" customFormat="1" ht="18" customHeight="1" x14ac:dyDescent="0.25">
      <c r="A7590" s="16">
        <v>31</v>
      </c>
      <c r="B7590" s="17" t="s">
        <v>524</v>
      </c>
      <c r="C7590" s="17" t="s">
        <v>5218</v>
      </c>
      <c r="D7590" s="17">
        <v>12</v>
      </c>
      <c r="E7590" s="143" t="s">
        <v>2362</v>
      </c>
      <c r="F7590" s="135"/>
    </row>
    <row r="7591" spans="1:6" s="7" customFormat="1" ht="18" customHeight="1" x14ac:dyDescent="0.25">
      <c r="A7591" s="16">
        <v>31</v>
      </c>
      <c r="B7591" s="17" t="s">
        <v>524</v>
      </c>
      <c r="C7591" s="17" t="s">
        <v>5218</v>
      </c>
      <c r="D7591" s="17">
        <v>13</v>
      </c>
      <c r="E7591" s="143" t="s">
        <v>3241</v>
      </c>
      <c r="F7591" s="135"/>
    </row>
    <row r="7592" spans="1:6" s="7" customFormat="1" ht="18" customHeight="1" x14ac:dyDescent="0.25">
      <c r="A7592" s="16">
        <v>31</v>
      </c>
      <c r="B7592" s="17" t="s">
        <v>524</v>
      </c>
      <c r="C7592" s="17" t="s">
        <v>5218</v>
      </c>
      <c r="D7592" s="17">
        <v>14</v>
      </c>
      <c r="E7592" s="143" t="s">
        <v>3242</v>
      </c>
      <c r="F7592" s="135"/>
    </row>
    <row r="7593" spans="1:6" s="7" customFormat="1" ht="18" customHeight="1" x14ac:dyDescent="0.25">
      <c r="A7593" s="16">
        <v>31</v>
      </c>
      <c r="B7593" s="17" t="s">
        <v>524</v>
      </c>
      <c r="C7593" s="17" t="s">
        <v>5218</v>
      </c>
      <c r="D7593" s="17">
        <v>19</v>
      </c>
      <c r="E7593" s="143" t="s">
        <v>3243</v>
      </c>
      <c r="F7593" s="135"/>
    </row>
    <row r="7594" spans="1:6" s="7" customFormat="1" ht="18" customHeight="1" x14ac:dyDescent="0.25">
      <c r="A7594" s="22">
        <v>31</v>
      </c>
      <c r="B7594" s="23" t="s">
        <v>524</v>
      </c>
      <c r="C7594" s="23" t="s">
        <v>5218</v>
      </c>
      <c r="D7594" s="23">
        <v>20</v>
      </c>
      <c r="E7594" s="170" t="s">
        <v>3244</v>
      </c>
      <c r="F7594" s="135"/>
    </row>
    <row r="7595" spans="1:6" s="7" customFormat="1" ht="18" customHeight="1" x14ac:dyDescent="0.25">
      <c r="A7595" s="16">
        <v>31</v>
      </c>
      <c r="B7595" s="17" t="s">
        <v>524</v>
      </c>
      <c r="C7595" s="17" t="s">
        <v>5218</v>
      </c>
      <c r="D7595" s="17">
        <v>21</v>
      </c>
      <c r="E7595" s="143" t="s">
        <v>3245</v>
      </c>
      <c r="F7595" s="135"/>
    </row>
    <row r="7596" spans="1:6" s="7" customFormat="1" ht="18" customHeight="1" x14ac:dyDescent="0.25">
      <c r="A7596" s="16">
        <v>31</v>
      </c>
      <c r="B7596" s="17" t="s">
        <v>524</v>
      </c>
      <c r="C7596" s="17" t="s">
        <v>5218</v>
      </c>
      <c r="D7596" s="17">
        <v>22</v>
      </c>
      <c r="E7596" s="143" t="s">
        <v>4153</v>
      </c>
      <c r="F7596" s="135"/>
    </row>
    <row r="7597" spans="1:6" s="7" customFormat="1" ht="18" customHeight="1" x14ac:dyDescent="0.25">
      <c r="A7597" s="16">
        <v>31</v>
      </c>
      <c r="B7597" s="17" t="s">
        <v>524</v>
      </c>
      <c r="C7597" s="17" t="s">
        <v>5218</v>
      </c>
      <c r="D7597" s="17">
        <v>23</v>
      </c>
      <c r="E7597" s="143" t="s">
        <v>4154</v>
      </c>
      <c r="F7597" s="135"/>
    </row>
    <row r="7598" spans="1:6" s="7" customFormat="1" ht="18" customHeight="1" x14ac:dyDescent="0.25">
      <c r="A7598" s="16">
        <v>31</v>
      </c>
      <c r="B7598" s="17" t="s">
        <v>524</v>
      </c>
      <c r="C7598" s="17" t="s">
        <v>5218</v>
      </c>
      <c r="D7598" s="17">
        <v>24</v>
      </c>
      <c r="E7598" s="143" t="s">
        <v>5884</v>
      </c>
      <c r="F7598" s="135"/>
    </row>
    <row r="7599" spans="1:6" s="7" customFormat="1" ht="18" customHeight="1" x14ac:dyDescent="0.25">
      <c r="A7599" s="16">
        <v>31</v>
      </c>
      <c r="B7599" s="17" t="s">
        <v>524</v>
      </c>
      <c r="C7599" s="17" t="s">
        <v>5218</v>
      </c>
      <c r="D7599" s="17">
        <v>29</v>
      </c>
      <c r="E7599" s="143" t="s">
        <v>5026</v>
      </c>
      <c r="F7599" s="135"/>
    </row>
    <row r="7600" spans="1:6" s="7" customFormat="1" ht="18" customHeight="1" x14ac:dyDescent="0.25">
      <c r="A7600" s="12">
        <v>31</v>
      </c>
      <c r="B7600" s="13" t="s">
        <v>787</v>
      </c>
      <c r="C7600" s="13" t="s">
        <v>2998</v>
      </c>
      <c r="D7600" s="13" t="s">
        <v>9563</v>
      </c>
      <c r="E7600" s="131" t="s">
        <v>5027</v>
      </c>
      <c r="F7600" s="135"/>
    </row>
    <row r="7601" spans="1:6" s="7" customFormat="1" ht="18" customHeight="1" x14ac:dyDescent="0.25">
      <c r="A7601" s="14">
        <v>31</v>
      </c>
      <c r="B7601" s="15" t="s">
        <v>787</v>
      </c>
      <c r="C7601" s="15" t="s">
        <v>598</v>
      </c>
      <c r="D7601" s="15" t="s">
        <v>9563</v>
      </c>
      <c r="E7601" s="132" t="s">
        <v>5028</v>
      </c>
      <c r="F7601" s="135"/>
    </row>
    <row r="7602" spans="1:6" s="7" customFormat="1" ht="18" customHeight="1" x14ac:dyDescent="0.25">
      <c r="A7602" s="22">
        <v>31</v>
      </c>
      <c r="B7602" s="23" t="s">
        <v>787</v>
      </c>
      <c r="C7602" s="23" t="s">
        <v>598</v>
      </c>
      <c r="D7602" s="23" t="s">
        <v>3002</v>
      </c>
      <c r="E7602" s="170" t="s">
        <v>5029</v>
      </c>
      <c r="F7602" s="135"/>
    </row>
    <row r="7603" spans="1:6" s="7" customFormat="1" ht="18" customHeight="1" x14ac:dyDescent="0.25">
      <c r="A7603" s="16">
        <v>31</v>
      </c>
      <c r="B7603" s="47" t="s">
        <v>787</v>
      </c>
      <c r="C7603" s="47" t="s">
        <v>598</v>
      </c>
      <c r="D7603" s="47" t="s">
        <v>597</v>
      </c>
      <c r="E7603" s="174" t="s">
        <v>5030</v>
      </c>
      <c r="F7603" s="135"/>
    </row>
    <row r="7604" spans="1:6" s="7" customFormat="1" ht="18" customHeight="1" x14ac:dyDescent="0.25">
      <c r="A7604" s="16">
        <v>31</v>
      </c>
      <c r="B7604" s="47" t="s">
        <v>787</v>
      </c>
      <c r="C7604" s="47" t="s">
        <v>598</v>
      </c>
      <c r="D7604" s="47" t="s">
        <v>2997</v>
      </c>
      <c r="E7604" s="174" t="s">
        <v>5886</v>
      </c>
      <c r="F7604" s="135"/>
    </row>
    <row r="7605" spans="1:6" s="7" customFormat="1" ht="18" customHeight="1" x14ac:dyDescent="0.25">
      <c r="A7605" s="16">
        <v>31</v>
      </c>
      <c r="B7605" s="47" t="s">
        <v>787</v>
      </c>
      <c r="C7605" s="47" t="s">
        <v>598</v>
      </c>
      <c r="D7605" s="47" t="s">
        <v>3905</v>
      </c>
      <c r="E7605" s="174" t="s">
        <v>6772</v>
      </c>
      <c r="F7605" s="135"/>
    </row>
    <row r="7606" spans="1:6" s="7" customFormat="1" ht="18" customHeight="1" x14ac:dyDescent="0.25">
      <c r="A7606" s="16">
        <v>31</v>
      </c>
      <c r="B7606" s="47" t="s">
        <v>787</v>
      </c>
      <c r="C7606" s="47" t="s">
        <v>598</v>
      </c>
      <c r="D7606" s="47" t="s">
        <v>2117</v>
      </c>
      <c r="E7606" s="174" t="s">
        <v>2364</v>
      </c>
      <c r="F7606" s="135"/>
    </row>
    <row r="7607" spans="1:6" s="7" customFormat="1" ht="18" customHeight="1" x14ac:dyDescent="0.25">
      <c r="A7607" s="16">
        <v>31</v>
      </c>
      <c r="B7607" s="47" t="s">
        <v>787</v>
      </c>
      <c r="C7607" s="47" t="s">
        <v>598</v>
      </c>
      <c r="D7607" s="47" t="s">
        <v>2119</v>
      </c>
      <c r="E7607" s="174" t="s">
        <v>3247</v>
      </c>
      <c r="F7607" s="135"/>
    </row>
    <row r="7608" spans="1:6" s="7" customFormat="1" ht="18" customHeight="1" x14ac:dyDescent="0.25">
      <c r="A7608" s="22">
        <v>31</v>
      </c>
      <c r="B7608" s="23" t="s">
        <v>787</v>
      </c>
      <c r="C7608" s="23" t="s">
        <v>598</v>
      </c>
      <c r="D7608" s="23" t="s">
        <v>7388</v>
      </c>
      <c r="E7608" s="170" t="s">
        <v>7662</v>
      </c>
      <c r="F7608" s="135"/>
    </row>
    <row r="7609" spans="1:6" s="7" customFormat="1" ht="18" customHeight="1" x14ac:dyDescent="0.25">
      <c r="A7609" s="16">
        <v>31</v>
      </c>
      <c r="B7609" s="47" t="s">
        <v>787</v>
      </c>
      <c r="C7609" s="47" t="s">
        <v>598</v>
      </c>
      <c r="D7609" s="47" t="s">
        <v>6519</v>
      </c>
      <c r="E7609" s="174" t="s">
        <v>7663</v>
      </c>
      <c r="F7609" s="135"/>
    </row>
    <row r="7610" spans="1:6" s="7" customFormat="1" ht="18" customHeight="1" x14ac:dyDescent="0.25">
      <c r="A7610" s="16">
        <v>31</v>
      </c>
      <c r="B7610" s="47" t="s">
        <v>787</v>
      </c>
      <c r="C7610" s="47" t="s">
        <v>598</v>
      </c>
      <c r="D7610" s="47" t="s">
        <v>6521</v>
      </c>
      <c r="E7610" s="174" t="s">
        <v>7664</v>
      </c>
      <c r="F7610" s="135"/>
    </row>
    <row r="7611" spans="1:6" s="7" customFormat="1" ht="18" customHeight="1" x14ac:dyDescent="0.25">
      <c r="A7611" s="16">
        <v>31</v>
      </c>
      <c r="B7611" s="47" t="s">
        <v>787</v>
      </c>
      <c r="C7611" s="47" t="s">
        <v>598</v>
      </c>
      <c r="D7611" s="47" t="s">
        <v>5653</v>
      </c>
      <c r="E7611" s="174" t="s">
        <v>6782</v>
      </c>
      <c r="F7611" s="135"/>
    </row>
    <row r="7612" spans="1:6" s="7" customFormat="1" ht="18" customHeight="1" x14ac:dyDescent="0.25">
      <c r="A7612" s="16">
        <v>31</v>
      </c>
      <c r="B7612" s="47" t="s">
        <v>787</v>
      </c>
      <c r="C7612" s="47" t="s">
        <v>598</v>
      </c>
      <c r="D7612" s="47" t="s">
        <v>4783</v>
      </c>
      <c r="E7612" s="174" t="s">
        <v>5899</v>
      </c>
      <c r="F7612" s="135"/>
    </row>
    <row r="7613" spans="1:6" s="7" customFormat="1" ht="18" customHeight="1" x14ac:dyDescent="0.25">
      <c r="A7613" s="16">
        <v>31</v>
      </c>
      <c r="B7613" s="47" t="s">
        <v>787</v>
      </c>
      <c r="C7613" s="47" t="s">
        <v>598</v>
      </c>
      <c r="D7613" s="47" t="s">
        <v>1218</v>
      </c>
      <c r="E7613" s="174" t="s">
        <v>5900</v>
      </c>
      <c r="F7613" s="135"/>
    </row>
    <row r="7614" spans="1:6" s="7" customFormat="1" ht="18" customHeight="1" x14ac:dyDescent="0.25">
      <c r="A7614" s="14">
        <v>31</v>
      </c>
      <c r="B7614" s="15" t="s">
        <v>787</v>
      </c>
      <c r="C7614" s="15" t="s">
        <v>5218</v>
      </c>
      <c r="D7614" s="15" t="s">
        <v>9563</v>
      </c>
      <c r="E7614" s="132" t="s">
        <v>5901</v>
      </c>
      <c r="F7614" s="135"/>
    </row>
    <row r="7615" spans="1:6" s="7" customFormat="1" ht="18" customHeight="1" x14ac:dyDescent="0.25">
      <c r="A7615" s="22">
        <v>31</v>
      </c>
      <c r="B7615" s="23" t="s">
        <v>787</v>
      </c>
      <c r="C7615" s="23" t="s">
        <v>5218</v>
      </c>
      <c r="D7615" s="23" t="s">
        <v>3002</v>
      </c>
      <c r="E7615" s="170" t="s">
        <v>5057</v>
      </c>
      <c r="F7615" s="135"/>
    </row>
    <row r="7616" spans="1:6" s="7" customFormat="1" ht="18" customHeight="1" x14ac:dyDescent="0.25">
      <c r="A7616" s="16">
        <v>31</v>
      </c>
      <c r="B7616" s="47" t="s">
        <v>787</v>
      </c>
      <c r="C7616" s="47" t="s">
        <v>5218</v>
      </c>
      <c r="D7616" s="47" t="s">
        <v>597</v>
      </c>
      <c r="E7616" s="174" t="s">
        <v>6776</v>
      </c>
      <c r="F7616" s="135"/>
    </row>
    <row r="7617" spans="1:6" s="7" customFormat="1" ht="18" customHeight="1" x14ac:dyDescent="0.25">
      <c r="A7617" s="16">
        <v>31</v>
      </c>
      <c r="B7617" s="47" t="s">
        <v>787</v>
      </c>
      <c r="C7617" s="47" t="s">
        <v>5218</v>
      </c>
      <c r="D7617" s="47" t="s">
        <v>2997</v>
      </c>
      <c r="E7617" s="174" t="s">
        <v>6777</v>
      </c>
      <c r="F7617" s="135"/>
    </row>
    <row r="7618" spans="1:6" s="7" customFormat="1" ht="18" customHeight="1" x14ac:dyDescent="0.25">
      <c r="A7618" s="16">
        <v>31</v>
      </c>
      <c r="B7618" s="47" t="s">
        <v>787</v>
      </c>
      <c r="C7618" s="47" t="s">
        <v>5218</v>
      </c>
      <c r="D7618" s="47" t="s">
        <v>3905</v>
      </c>
      <c r="E7618" s="174" t="s">
        <v>6778</v>
      </c>
      <c r="F7618" s="135"/>
    </row>
    <row r="7619" spans="1:6" s="7" customFormat="1" ht="18" customHeight="1" x14ac:dyDescent="0.25">
      <c r="A7619" s="16">
        <v>31</v>
      </c>
      <c r="B7619" s="47" t="s">
        <v>787</v>
      </c>
      <c r="C7619" s="47" t="s">
        <v>5218</v>
      </c>
      <c r="D7619" s="47" t="s">
        <v>2117</v>
      </c>
      <c r="E7619" s="174" t="s">
        <v>664</v>
      </c>
      <c r="F7619" s="135"/>
    </row>
    <row r="7620" spans="1:6" s="7" customFormat="1" ht="18" customHeight="1" x14ac:dyDescent="0.25">
      <c r="A7620" s="16">
        <v>31</v>
      </c>
      <c r="B7620" s="47" t="s">
        <v>787</v>
      </c>
      <c r="C7620" s="47" t="s">
        <v>5218</v>
      </c>
      <c r="D7620" s="47" t="s">
        <v>2119</v>
      </c>
      <c r="E7620" s="174" t="s">
        <v>665</v>
      </c>
      <c r="F7620" s="135"/>
    </row>
    <row r="7621" spans="1:6" s="7" customFormat="1" ht="18" customHeight="1" x14ac:dyDescent="0.25">
      <c r="A7621" s="22">
        <v>31</v>
      </c>
      <c r="B7621" s="23" t="s">
        <v>787</v>
      </c>
      <c r="C7621" s="23" t="s">
        <v>5218</v>
      </c>
      <c r="D7621" s="23" t="s">
        <v>7388</v>
      </c>
      <c r="E7621" s="170" t="s">
        <v>666</v>
      </c>
      <c r="F7621" s="135"/>
    </row>
    <row r="7622" spans="1:6" s="7" customFormat="1" ht="18" customHeight="1" x14ac:dyDescent="0.25">
      <c r="A7622" s="16">
        <v>31</v>
      </c>
      <c r="B7622" s="47" t="s">
        <v>787</v>
      </c>
      <c r="C7622" s="47" t="s">
        <v>5218</v>
      </c>
      <c r="D7622" s="47" t="s">
        <v>6519</v>
      </c>
      <c r="E7622" s="174" t="s">
        <v>667</v>
      </c>
      <c r="F7622" s="135"/>
    </row>
    <row r="7623" spans="1:6" s="7" customFormat="1" ht="18" customHeight="1" x14ac:dyDescent="0.25">
      <c r="A7623" s="16">
        <v>31</v>
      </c>
      <c r="B7623" s="47" t="s">
        <v>787</v>
      </c>
      <c r="C7623" s="47" t="s">
        <v>5218</v>
      </c>
      <c r="D7623" s="47" t="s">
        <v>6521</v>
      </c>
      <c r="E7623" s="174" t="s">
        <v>674</v>
      </c>
      <c r="F7623" s="135"/>
    </row>
    <row r="7624" spans="1:6" s="7" customFormat="1" ht="18" customHeight="1" x14ac:dyDescent="0.25">
      <c r="A7624" s="16">
        <v>31</v>
      </c>
      <c r="B7624" s="47" t="s">
        <v>787</v>
      </c>
      <c r="C7624" s="47" t="s">
        <v>5218</v>
      </c>
      <c r="D7624" s="47" t="s">
        <v>5653</v>
      </c>
      <c r="E7624" s="174" t="s">
        <v>2307</v>
      </c>
      <c r="F7624" s="135"/>
    </row>
    <row r="7625" spans="1:6" s="7" customFormat="1" ht="18" customHeight="1" x14ac:dyDescent="0.25">
      <c r="A7625" s="16">
        <v>31</v>
      </c>
      <c r="B7625" s="47" t="s">
        <v>787</v>
      </c>
      <c r="C7625" s="47" t="s">
        <v>5218</v>
      </c>
      <c r="D7625" s="47" t="s">
        <v>4783</v>
      </c>
      <c r="E7625" s="174" t="s">
        <v>3178</v>
      </c>
      <c r="F7625" s="135"/>
    </row>
    <row r="7626" spans="1:6" s="7" customFormat="1" ht="18" customHeight="1" x14ac:dyDescent="0.25">
      <c r="A7626" s="16">
        <v>31</v>
      </c>
      <c r="B7626" s="47" t="s">
        <v>787</v>
      </c>
      <c r="C7626" s="47" t="s">
        <v>5218</v>
      </c>
      <c r="D7626" s="47" t="s">
        <v>1218</v>
      </c>
      <c r="E7626" s="174" t="s">
        <v>3183</v>
      </c>
      <c r="F7626" s="135"/>
    </row>
    <row r="7627" spans="1:6" s="7" customFormat="1" ht="18" customHeight="1" x14ac:dyDescent="0.25">
      <c r="A7627" s="22">
        <v>31</v>
      </c>
      <c r="B7627" s="23" t="s">
        <v>787</v>
      </c>
      <c r="C7627" s="23" t="s">
        <v>5218</v>
      </c>
      <c r="D7627" s="23" t="s">
        <v>1220</v>
      </c>
      <c r="E7627" s="170" t="s">
        <v>3184</v>
      </c>
      <c r="F7627" s="135"/>
    </row>
    <row r="7628" spans="1:6" s="7" customFormat="1" ht="18" customHeight="1" x14ac:dyDescent="0.25">
      <c r="A7628" s="16">
        <v>31</v>
      </c>
      <c r="B7628" s="47" t="s">
        <v>787</v>
      </c>
      <c r="C7628" s="47" t="s">
        <v>5218</v>
      </c>
      <c r="D7628" s="47" t="s">
        <v>3907</v>
      </c>
      <c r="E7628" s="174" t="s">
        <v>3185</v>
      </c>
      <c r="F7628" s="135"/>
    </row>
    <row r="7629" spans="1:6" s="7" customFormat="1" ht="18" customHeight="1" x14ac:dyDescent="0.25">
      <c r="A7629" s="16">
        <v>31</v>
      </c>
      <c r="B7629" s="47" t="s">
        <v>787</v>
      </c>
      <c r="C7629" s="47" t="s">
        <v>5218</v>
      </c>
      <c r="D7629" s="47" t="s">
        <v>3909</v>
      </c>
      <c r="E7629" s="174" t="s">
        <v>3186</v>
      </c>
      <c r="F7629" s="135"/>
    </row>
    <row r="7630" spans="1:6" s="7" customFormat="1" ht="18" customHeight="1" x14ac:dyDescent="0.25">
      <c r="A7630" s="16">
        <v>31</v>
      </c>
      <c r="B7630" s="47" t="s">
        <v>787</v>
      </c>
      <c r="C7630" s="47" t="s">
        <v>5218</v>
      </c>
      <c r="D7630" s="47" t="s">
        <v>3911</v>
      </c>
      <c r="E7630" s="174" t="s">
        <v>3187</v>
      </c>
      <c r="F7630" s="135"/>
    </row>
    <row r="7631" spans="1:6" s="7" customFormat="1" ht="18" customHeight="1" x14ac:dyDescent="0.25">
      <c r="A7631" s="16">
        <v>31</v>
      </c>
      <c r="B7631" s="47" t="s">
        <v>787</v>
      </c>
      <c r="C7631" s="47" t="s">
        <v>5218</v>
      </c>
      <c r="D7631" s="47" t="s">
        <v>3913</v>
      </c>
      <c r="E7631" s="174" t="s">
        <v>3188</v>
      </c>
      <c r="F7631" s="135"/>
    </row>
    <row r="7632" spans="1:6" s="7" customFormat="1" ht="18" customHeight="1" x14ac:dyDescent="0.25">
      <c r="A7632" s="16">
        <v>31</v>
      </c>
      <c r="B7632" s="47" t="s">
        <v>787</v>
      </c>
      <c r="C7632" s="47" t="s">
        <v>5218</v>
      </c>
      <c r="D7632" s="47" t="s">
        <v>9833</v>
      </c>
      <c r="E7632" s="174" t="s">
        <v>4091</v>
      </c>
      <c r="F7632" s="135"/>
    </row>
    <row r="7633" spans="1:6" s="7" customFormat="1" ht="18" customHeight="1" x14ac:dyDescent="0.25">
      <c r="A7633" s="22">
        <v>31</v>
      </c>
      <c r="B7633" s="23" t="s">
        <v>787</v>
      </c>
      <c r="C7633" s="23" t="s">
        <v>5218</v>
      </c>
      <c r="D7633" s="23" t="s">
        <v>9835</v>
      </c>
      <c r="E7633" s="170" t="s">
        <v>4092</v>
      </c>
      <c r="F7633" s="135"/>
    </row>
    <row r="7634" spans="1:6" s="7" customFormat="1" ht="18" customHeight="1" x14ac:dyDescent="0.25">
      <c r="A7634" s="16">
        <v>31</v>
      </c>
      <c r="B7634" s="47" t="s">
        <v>787</v>
      </c>
      <c r="C7634" s="47" t="s">
        <v>5218</v>
      </c>
      <c r="D7634" s="47" t="s">
        <v>9837</v>
      </c>
      <c r="E7634" s="174" t="s">
        <v>5627</v>
      </c>
      <c r="F7634" s="135"/>
    </row>
    <row r="7635" spans="1:6" s="7" customFormat="1" ht="18" customHeight="1" x14ac:dyDescent="0.25">
      <c r="A7635" s="16">
        <v>31</v>
      </c>
      <c r="B7635" s="47" t="s">
        <v>787</v>
      </c>
      <c r="C7635" s="47" t="s">
        <v>5218</v>
      </c>
      <c r="D7635" s="47" t="s">
        <v>9164</v>
      </c>
      <c r="E7635" s="174" t="s">
        <v>5628</v>
      </c>
      <c r="F7635" s="135"/>
    </row>
    <row r="7636" spans="1:6" s="7" customFormat="1" ht="18" customHeight="1" x14ac:dyDescent="0.25">
      <c r="A7636" s="16">
        <v>31</v>
      </c>
      <c r="B7636" s="47" t="s">
        <v>787</v>
      </c>
      <c r="C7636" s="47" t="s">
        <v>5218</v>
      </c>
      <c r="D7636" s="47" t="s">
        <v>3056</v>
      </c>
      <c r="E7636" s="174" t="s">
        <v>5629</v>
      </c>
      <c r="F7636" s="135"/>
    </row>
    <row r="7637" spans="1:6" s="7" customFormat="1" ht="18" customHeight="1" x14ac:dyDescent="0.25">
      <c r="A7637" s="16">
        <v>31</v>
      </c>
      <c r="B7637" s="47" t="s">
        <v>787</v>
      </c>
      <c r="C7637" s="47" t="s">
        <v>5218</v>
      </c>
      <c r="D7637" s="47" t="s">
        <v>7349</v>
      </c>
      <c r="E7637" s="174" t="s">
        <v>6500</v>
      </c>
      <c r="F7637" s="135"/>
    </row>
    <row r="7638" spans="1:6" s="7" customFormat="1" ht="18" customHeight="1" x14ac:dyDescent="0.25">
      <c r="A7638" s="16">
        <v>31</v>
      </c>
      <c r="B7638" s="47" t="s">
        <v>787</v>
      </c>
      <c r="C7638" s="47" t="s">
        <v>5218</v>
      </c>
      <c r="D7638" s="47" t="s">
        <v>7954</v>
      </c>
      <c r="E7638" s="174" t="s">
        <v>3252</v>
      </c>
      <c r="F7638" s="135"/>
    </row>
    <row r="7639" spans="1:6" s="7" customFormat="1" ht="18" customHeight="1" x14ac:dyDescent="0.25">
      <c r="A7639" s="14">
        <v>31</v>
      </c>
      <c r="B7639" s="15" t="s">
        <v>787</v>
      </c>
      <c r="C7639" s="15" t="s">
        <v>8694</v>
      </c>
      <c r="D7639" s="15" t="s">
        <v>9563</v>
      </c>
      <c r="E7639" s="132" t="s">
        <v>3253</v>
      </c>
      <c r="F7639" s="135"/>
    </row>
    <row r="7640" spans="1:6" s="7" customFormat="1" ht="18" customHeight="1" x14ac:dyDescent="0.25">
      <c r="A7640" s="22">
        <v>31</v>
      </c>
      <c r="B7640" s="23" t="s">
        <v>787</v>
      </c>
      <c r="C7640" s="23" t="s">
        <v>8694</v>
      </c>
      <c r="D7640" s="23" t="s">
        <v>3002</v>
      </c>
      <c r="E7640" s="170" t="s">
        <v>4156</v>
      </c>
      <c r="F7640" s="135"/>
    </row>
    <row r="7641" spans="1:6" s="7" customFormat="1" ht="18" customHeight="1" x14ac:dyDescent="0.25">
      <c r="A7641" s="16">
        <v>31</v>
      </c>
      <c r="B7641" s="47" t="s">
        <v>787</v>
      </c>
      <c r="C7641" s="47" t="s">
        <v>8694</v>
      </c>
      <c r="D7641" s="47" t="s">
        <v>597</v>
      </c>
      <c r="E7641" s="174" t="s">
        <v>4157</v>
      </c>
      <c r="F7641" s="135"/>
    </row>
    <row r="7642" spans="1:6" s="7" customFormat="1" ht="18" customHeight="1" x14ac:dyDescent="0.25">
      <c r="A7642" s="16">
        <v>31</v>
      </c>
      <c r="B7642" s="47" t="s">
        <v>787</v>
      </c>
      <c r="C7642" s="47" t="s">
        <v>8694</v>
      </c>
      <c r="D7642" s="47" t="s">
        <v>2997</v>
      </c>
      <c r="E7642" s="174" t="s">
        <v>4158</v>
      </c>
      <c r="F7642" s="135"/>
    </row>
    <row r="7643" spans="1:6" s="7" customFormat="1" ht="18" customHeight="1" x14ac:dyDescent="0.25">
      <c r="A7643" s="16">
        <v>31</v>
      </c>
      <c r="B7643" s="47" t="s">
        <v>787</v>
      </c>
      <c r="C7643" s="47" t="s">
        <v>8694</v>
      </c>
      <c r="D7643" s="47" t="s">
        <v>3905</v>
      </c>
      <c r="E7643" s="174" t="s">
        <v>5031</v>
      </c>
      <c r="F7643" s="135"/>
    </row>
    <row r="7644" spans="1:6" s="7" customFormat="1" ht="18" customHeight="1" x14ac:dyDescent="0.25">
      <c r="A7644" s="16">
        <v>31</v>
      </c>
      <c r="B7644" s="47" t="s">
        <v>787</v>
      </c>
      <c r="C7644" s="47" t="s">
        <v>8694</v>
      </c>
      <c r="D7644" s="47" t="s">
        <v>2117</v>
      </c>
      <c r="E7644" s="174" t="s">
        <v>5032</v>
      </c>
      <c r="F7644" s="135"/>
    </row>
    <row r="7645" spans="1:6" s="7" customFormat="1" ht="18" customHeight="1" x14ac:dyDescent="0.25">
      <c r="A7645" s="16">
        <v>31</v>
      </c>
      <c r="B7645" s="47" t="s">
        <v>787</v>
      </c>
      <c r="C7645" s="47" t="s">
        <v>8694</v>
      </c>
      <c r="D7645" s="47" t="s">
        <v>2119</v>
      </c>
      <c r="E7645" s="174" t="s">
        <v>5033</v>
      </c>
      <c r="F7645" s="135"/>
    </row>
    <row r="7646" spans="1:6" s="7" customFormat="1" ht="18" customHeight="1" x14ac:dyDescent="0.25">
      <c r="A7646" s="22">
        <v>31</v>
      </c>
      <c r="B7646" s="23" t="s">
        <v>787</v>
      </c>
      <c r="C7646" s="23" t="s">
        <v>8694</v>
      </c>
      <c r="D7646" s="23" t="s">
        <v>7388</v>
      </c>
      <c r="E7646" s="170" t="s">
        <v>5034</v>
      </c>
      <c r="F7646" s="135"/>
    </row>
    <row r="7647" spans="1:6" s="7" customFormat="1" ht="18" customHeight="1" x14ac:dyDescent="0.25">
      <c r="A7647" s="16">
        <v>31</v>
      </c>
      <c r="B7647" s="47" t="s">
        <v>787</v>
      </c>
      <c r="C7647" s="47" t="s">
        <v>8694</v>
      </c>
      <c r="D7647" s="47" t="s">
        <v>6519</v>
      </c>
      <c r="E7647" s="174" t="s">
        <v>5887</v>
      </c>
      <c r="F7647" s="135"/>
    </row>
    <row r="7648" spans="1:6" s="7" customFormat="1" ht="18" customHeight="1" x14ac:dyDescent="0.25">
      <c r="A7648" s="16">
        <v>31</v>
      </c>
      <c r="B7648" s="47" t="s">
        <v>787</v>
      </c>
      <c r="C7648" s="47" t="s">
        <v>8694</v>
      </c>
      <c r="D7648" s="47" t="s">
        <v>6521</v>
      </c>
      <c r="E7648" s="174" t="s">
        <v>5888</v>
      </c>
      <c r="F7648" s="135"/>
    </row>
    <row r="7649" spans="1:6" s="7" customFormat="1" ht="18" customHeight="1" x14ac:dyDescent="0.25">
      <c r="A7649" s="16">
        <v>31</v>
      </c>
      <c r="B7649" s="47" t="s">
        <v>787</v>
      </c>
      <c r="C7649" s="47" t="s">
        <v>8694</v>
      </c>
      <c r="D7649" s="47" t="s">
        <v>5653</v>
      </c>
      <c r="E7649" s="174" t="s">
        <v>5889</v>
      </c>
      <c r="F7649" s="135"/>
    </row>
    <row r="7650" spans="1:6" s="7" customFormat="1" ht="18" customHeight="1" x14ac:dyDescent="0.25">
      <c r="A7650" s="16">
        <v>31</v>
      </c>
      <c r="B7650" s="47" t="s">
        <v>787</v>
      </c>
      <c r="C7650" s="47" t="s">
        <v>8694</v>
      </c>
      <c r="D7650" s="47" t="s">
        <v>4783</v>
      </c>
      <c r="E7650" s="174" t="s">
        <v>6774</v>
      </c>
      <c r="F7650" s="135"/>
    </row>
    <row r="7651" spans="1:6" s="7" customFormat="1" ht="18" customHeight="1" x14ac:dyDescent="0.25">
      <c r="A7651" s="16">
        <v>31</v>
      </c>
      <c r="B7651" s="47" t="s">
        <v>787</v>
      </c>
      <c r="C7651" s="47" t="s">
        <v>8694</v>
      </c>
      <c r="D7651" s="47" t="s">
        <v>1218</v>
      </c>
      <c r="E7651" s="174" t="s">
        <v>944</v>
      </c>
      <c r="F7651" s="135"/>
    </row>
    <row r="7652" spans="1:6" s="7" customFormat="1" ht="18" customHeight="1" x14ac:dyDescent="0.25">
      <c r="A7652" s="22">
        <v>31</v>
      </c>
      <c r="B7652" s="23" t="s">
        <v>787</v>
      </c>
      <c r="C7652" s="23" t="s">
        <v>8694</v>
      </c>
      <c r="D7652" s="23" t="s">
        <v>1220</v>
      </c>
      <c r="E7652" s="170" t="s">
        <v>4908</v>
      </c>
      <c r="F7652" s="135"/>
    </row>
    <row r="7653" spans="1:6" s="7" customFormat="1" ht="18" customHeight="1" x14ac:dyDescent="0.25">
      <c r="A7653" s="16">
        <v>31</v>
      </c>
      <c r="B7653" s="47" t="s">
        <v>787</v>
      </c>
      <c r="C7653" s="47" t="s">
        <v>8694</v>
      </c>
      <c r="D7653" s="47" t="s">
        <v>3907</v>
      </c>
      <c r="E7653" s="174" t="s">
        <v>7535</v>
      </c>
      <c r="F7653" s="135"/>
    </row>
    <row r="7654" spans="1:6" s="7" customFormat="1" ht="18" customHeight="1" x14ac:dyDescent="0.25">
      <c r="A7654" s="16">
        <v>31</v>
      </c>
      <c r="B7654" s="47" t="s">
        <v>787</v>
      </c>
      <c r="C7654" s="47" t="s">
        <v>8694</v>
      </c>
      <c r="D7654" s="47" t="s">
        <v>3909</v>
      </c>
      <c r="E7654" s="174" t="s">
        <v>7536</v>
      </c>
      <c r="F7654" s="135"/>
    </row>
    <row r="7655" spans="1:6" s="7" customFormat="1" ht="18" customHeight="1" x14ac:dyDescent="0.25">
      <c r="A7655" s="16">
        <v>31</v>
      </c>
      <c r="B7655" s="47" t="s">
        <v>787</v>
      </c>
      <c r="C7655" s="47" t="s">
        <v>8694</v>
      </c>
      <c r="D7655" s="47" t="s">
        <v>3911</v>
      </c>
      <c r="E7655" s="174" t="s">
        <v>8436</v>
      </c>
      <c r="F7655" s="135"/>
    </row>
    <row r="7656" spans="1:6" s="7" customFormat="1" ht="18" customHeight="1" x14ac:dyDescent="0.25">
      <c r="A7656" s="16">
        <v>31</v>
      </c>
      <c r="B7656" s="47" t="s">
        <v>787</v>
      </c>
      <c r="C7656" s="47" t="s">
        <v>8694</v>
      </c>
      <c r="D7656" s="47" t="s">
        <v>3913</v>
      </c>
      <c r="E7656" s="174" t="s">
        <v>8437</v>
      </c>
      <c r="F7656" s="135"/>
    </row>
    <row r="7657" spans="1:6" s="7" customFormat="1" ht="18" customHeight="1" x14ac:dyDescent="0.25">
      <c r="A7657" s="16">
        <v>31</v>
      </c>
      <c r="B7657" s="47" t="s">
        <v>787</v>
      </c>
      <c r="C7657" s="47" t="s">
        <v>8694</v>
      </c>
      <c r="D7657" s="47" t="s">
        <v>9833</v>
      </c>
      <c r="E7657" s="174" t="s">
        <v>6670</v>
      </c>
      <c r="F7657" s="135"/>
    </row>
    <row r="7658" spans="1:6" s="7" customFormat="1" ht="18" customHeight="1" x14ac:dyDescent="0.25">
      <c r="A7658" s="22">
        <v>31</v>
      </c>
      <c r="B7658" s="23" t="s">
        <v>787</v>
      </c>
      <c r="C7658" s="23" t="s">
        <v>8694</v>
      </c>
      <c r="D7658" s="23" t="s">
        <v>9835</v>
      </c>
      <c r="E7658" s="170" t="s">
        <v>2492</v>
      </c>
      <c r="F7658" s="135"/>
    </row>
    <row r="7659" spans="1:6" s="7" customFormat="1" ht="18" customHeight="1" x14ac:dyDescent="0.25">
      <c r="A7659" s="16">
        <v>31</v>
      </c>
      <c r="B7659" s="47" t="s">
        <v>787</v>
      </c>
      <c r="C7659" s="47" t="s">
        <v>8694</v>
      </c>
      <c r="D7659" s="47" t="s">
        <v>9837</v>
      </c>
      <c r="E7659" s="174" t="s">
        <v>2493</v>
      </c>
      <c r="F7659" s="135"/>
    </row>
    <row r="7660" spans="1:6" s="7" customFormat="1" ht="18" customHeight="1" x14ac:dyDescent="0.25">
      <c r="A7660" s="16">
        <v>31</v>
      </c>
      <c r="B7660" s="47" t="s">
        <v>787</v>
      </c>
      <c r="C7660" s="47" t="s">
        <v>8694</v>
      </c>
      <c r="D7660" s="47" t="s">
        <v>9164</v>
      </c>
      <c r="E7660" s="174" t="s">
        <v>2494</v>
      </c>
      <c r="F7660" s="135"/>
    </row>
    <row r="7661" spans="1:6" s="7" customFormat="1" ht="18" customHeight="1" x14ac:dyDescent="0.25">
      <c r="A7661" s="16">
        <v>31</v>
      </c>
      <c r="B7661" s="47" t="s">
        <v>787</v>
      </c>
      <c r="C7661" s="47" t="s">
        <v>8694</v>
      </c>
      <c r="D7661" s="47" t="s">
        <v>3056</v>
      </c>
      <c r="E7661" s="174" t="s">
        <v>668</v>
      </c>
      <c r="F7661" s="135"/>
    </row>
    <row r="7662" spans="1:6" s="7" customFormat="1" ht="18" customHeight="1" x14ac:dyDescent="0.25">
      <c r="A7662" s="16">
        <v>31</v>
      </c>
      <c r="B7662" s="47" t="s">
        <v>787</v>
      </c>
      <c r="C7662" s="47" t="s">
        <v>8694</v>
      </c>
      <c r="D7662" s="47" t="s">
        <v>7349</v>
      </c>
      <c r="E7662" s="174" t="s">
        <v>669</v>
      </c>
      <c r="F7662" s="135"/>
    </row>
    <row r="7663" spans="1:6" s="7" customFormat="1" ht="18" customHeight="1" x14ac:dyDescent="0.25">
      <c r="A7663" s="16">
        <v>31</v>
      </c>
      <c r="B7663" s="47" t="s">
        <v>787</v>
      </c>
      <c r="C7663" s="47" t="s">
        <v>8694</v>
      </c>
      <c r="D7663" s="47" t="s">
        <v>7954</v>
      </c>
      <c r="E7663" s="174" t="s">
        <v>1586</v>
      </c>
      <c r="F7663" s="135"/>
    </row>
    <row r="7664" spans="1:6" s="7" customFormat="1" ht="18" customHeight="1" x14ac:dyDescent="0.25">
      <c r="A7664" s="18">
        <v>31</v>
      </c>
      <c r="B7664" s="19" t="s">
        <v>787</v>
      </c>
      <c r="C7664" s="19" t="s">
        <v>8847</v>
      </c>
      <c r="D7664" s="19" t="s">
        <v>9563</v>
      </c>
      <c r="E7664" s="142" t="s">
        <v>1587</v>
      </c>
      <c r="F7664" s="135"/>
    </row>
    <row r="7665" spans="1:6" s="7" customFormat="1" ht="18" customHeight="1" x14ac:dyDescent="0.25">
      <c r="A7665" s="22" t="s">
        <v>3907</v>
      </c>
      <c r="B7665" s="23" t="s">
        <v>787</v>
      </c>
      <c r="C7665" s="23" t="s">
        <v>8847</v>
      </c>
      <c r="D7665" s="23" t="s">
        <v>3002</v>
      </c>
      <c r="E7665" s="170" t="s">
        <v>1588</v>
      </c>
      <c r="F7665" s="135"/>
    </row>
    <row r="7666" spans="1:6" s="7" customFormat="1" ht="18" customHeight="1" x14ac:dyDescent="0.25">
      <c r="A7666" s="16">
        <v>31</v>
      </c>
      <c r="B7666" s="47" t="s">
        <v>787</v>
      </c>
      <c r="C7666" s="47" t="s">
        <v>8847</v>
      </c>
      <c r="D7666" s="47" t="s">
        <v>597</v>
      </c>
      <c r="E7666" s="174" t="s">
        <v>1589</v>
      </c>
      <c r="F7666" s="135"/>
    </row>
    <row r="7667" spans="1:6" s="7" customFormat="1" ht="18" customHeight="1" x14ac:dyDescent="0.25">
      <c r="A7667" s="16" t="s">
        <v>3907</v>
      </c>
      <c r="B7667" s="47" t="s">
        <v>787</v>
      </c>
      <c r="C7667" s="47" t="s">
        <v>8847</v>
      </c>
      <c r="D7667" s="47" t="s">
        <v>2997</v>
      </c>
      <c r="E7667" s="174" t="s">
        <v>1590</v>
      </c>
      <c r="F7667" s="135"/>
    </row>
    <row r="7668" spans="1:6" s="7" customFormat="1" ht="18" customHeight="1" x14ac:dyDescent="0.25">
      <c r="A7668" s="16" t="s">
        <v>3907</v>
      </c>
      <c r="B7668" s="47" t="s">
        <v>787</v>
      </c>
      <c r="C7668" s="47" t="s">
        <v>8847</v>
      </c>
      <c r="D7668" s="47" t="s">
        <v>3905</v>
      </c>
      <c r="E7668" s="174" t="s">
        <v>1591</v>
      </c>
      <c r="F7668" s="135"/>
    </row>
    <row r="7669" spans="1:6" s="7" customFormat="1" ht="18" customHeight="1" x14ac:dyDescent="0.25">
      <c r="A7669" s="16" t="s">
        <v>3907</v>
      </c>
      <c r="B7669" s="47" t="s">
        <v>787</v>
      </c>
      <c r="C7669" s="47" t="s">
        <v>8847</v>
      </c>
      <c r="D7669" s="47" t="s">
        <v>2117</v>
      </c>
      <c r="E7669" s="174" t="s">
        <v>1592</v>
      </c>
      <c r="F7669" s="135"/>
    </row>
    <row r="7670" spans="1:6" s="7" customFormat="1" ht="18" customHeight="1" x14ac:dyDescent="0.25">
      <c r="A7670" s="16" t="s">
        <v>3907</v>
      </c>
      <c r="B7670" s="47" t="s">
        <v>787</v>
      </c>
      <c r="C7670" s="47" t="s">
        <v>8847</v>
      </c>
      <c r="D7670" s="47" t="s">
        <v>2119</v>
      </c>
      <c r="E7670" s="174" t="s">
        <v>1593</v>
      </c>
      <c r="F7670" s="135"/>
    </row>
    <row r="7671" spans="1:6" s="7" customFormat="1" ht="18" customHeight="1" x14ac:dyDescent="0.25">
      <c r="A7671" s="22" t="s">
        <v>3907</v>
      </c>
      <c r="B7671" s="23" t="s">
        <v>787</v>
      </c>
      <c r="C7671" s="23" t="s">
        <v>8847</v>
      </c>
      <c r="D7671" s="23" t="s">
        <v>7388</v>
      </c>
      <c r="E7671" s="170" t="s">
        <v>1594</v>
      </c>
      <c r="F7671" s="135"/>
    </row>
    <row r="7672" spans="1:6" s="7" customFormat="1" ht="18" customHeight="1" x14ac:dyDescent="0.25">
      <c r="A7672" s="16">
        <v>31</v>
      </c>
      <c r="B7672" s="47" t="s">
        <v>787</v>
      </c>
      <c r="C7672" s="47" t="s">
        <v>8847</v>
      </c>
      <c r="D7672" s="47" t="s">
        <v>6519</v>
      </c>
      <c r="E7672" s="174" t="s">
        <v>1595</v>
      </c>
      <c r="F7672" s="135"/>
    </row>
    <row r="7673" spans="1:6" s="7" customFormat="1" ht="18" customHeight="1" x14ac:dyDescent="0.25">
      <c r="A7673" s="16" t="s">
        <v>3907</v>
      </c>
      <c r="B7673" s="47" t="s">
        <v>787</v>
      </c>
      <c r="C7673" s="47" t="s">
        <v>8847</v>
      </c>
      <c r="D7673" s="47" t="s">
        <v>6521</v>
      </c>
      <c r="E7673" s="174" t="s">
        <v>1596</v>
      </c>
      <c r="F7673" s="135"/>
    </row>
    <row r="7674" spans="1:6" s="7" customFormat="1" ht="18" customHeight="1" x14ac:dyDescent="0.25">
      <c r="A7674" s="16" t="s">
        <v>3907</v>
      </c>
      <c r="B7674" s="47" t="s">
        <v>787</v>
      </c>
      <c r="C7674" s="47" t="s">
        <v>8847</v>
      </c>
      <c r="D7674" s="47" t="s">
        <v>5653</v>
      </c>
      <c r="E7674" s="174" t="s">
        <v>1597</v>
      </c>
      <c r="F7674" s="135"/>
    </row>
    <row r="7675" spans="1:6" s="7" customFormat="1" ht="18" customHeight="1" x14ac:dyDescent="0.25">
      <c r="A7675" s="16" t="s">
        <v>3907</v>
      </c>
      <c r="B7675" s="47" t="s">
        <v>787</v>
      </c>
      <c r="C7675" s="47" t="s">
        <v>8847</v>
      </c>
      <c r="D7675" s="47" t="s">
        <v>4783</v>
      </c>
      <c r="E7675" s="174" t="s">
        <v>1598</v>
      </c>
      <c r="F7675" s="135"/>
    </row>
    <row r="7676" spans="1:6" s="7" customFormat="1" ht="18" customHeight="1" x14ac:dyDescent="0.25">
      <c r="A7676" s="16" t="s">
        <v>3907</v>
      </c>
      <c r="B7676" s="47" t="s">
        <v>787</v>
      </c>
      <c r="C7676" s="47" t="s">
        <v>8847</v>
      </c>
      <c r="D7676" s="47" t="s">
        <v>1218</v>
      </c>
      <c r="E7676" s="174" t="s">
        <v>1599</v>
      </c>
      <c r="F7676" s="135"/>
    </row>
    <row r="7677" spans="1:6" s="7" customFormat="1" ht="18" customHeight="1" x14ac:dyDescent="0.25">
      <c r="A7677" s="14">
        <v>31</v>
      </c>
      <c r="B7677" s="15" t="s">
        <v>787</v>
      </c>
      <c r="C7677" s="15" t="s">
        <v>1331</v>
      </c>
      <c r="D7677" s="15" t="s">
        <v>9563</v>
      </c>
      <c r="E7677" s="132" t="s">
        <v>1600</v>
      </c>
      <c r="F7677" s="135"/>
    </row>
    <row r="7678" spans="1:6" s="7" customFormat="1" ht="18" customHeight="1" x14ac:dyDescent="0.25">
      <c r="A7678" s="22" t="s">
        <v>3907</v>
      </c>
      <c r="B7678" s="23" t="s">
        <v>787</v>
      </c>
      <c r="C7678" s="23" t="s">
        <v>1331</v>
      </c>
      <c r="D7678" s="23" t="s">
        <v>3002</v>
      </c>
      <c r="E7678" s="170" t="s">
        <v>1601</v>
      </c>
      <c r="F7678" s="135"/>
    </row>
    <row r="7679" spans="1:6" s="7" customFormat="1" ht="18" customHeight="1" x14ac:dyDescent="0.25">
      <c r="A7679" s="16">
        <v>31</v>
      </c>
      <c r="B7679" s="47" t="s">
        <v>787</v>
      </c>
      <c r="C7679" s="47" t="s">
        <v>1331</v>
      </c>
      <c r="D7679" s="47" t="s">
        <v>597</v>
      </c>
      <c r="E7679" s="174" t="s">
        <v>1602</v>
      </c>
      <c r="F7679" s="135"/>
    </row>
    <row r="7680" spans="1:6" s="7" customFormat="1" ht="18" customHeight="1" x14ac:dyDescent="0.25">
      <c r="A7680" s="16" t="s">
        <v>3907</v>
      </c>
      <c r="B7680" s="47" t="s">
        <v>787</v>
      </c>
      <c r="C7680" s="47" t="s">
        <v>1331</v>
      </c>
      <c r="D7680" s="47" t="s">
        <v>2997</v>
      </c>
      <c r="E7680" s="174" t="s">
        <v>1603</v>
      </c>
      <c r="F7680" s="135"/>
    </row>
    <row r="7681" spans="1:6" s="7" customFormat="1" ht="18" customHeight="1" x14ac:dyDescent="0.25">
      <c r="A7681" s="16" t="s">
        <v>3907</v>
      </c>
      <c r="B7681" s="47" t="s">
        <v>787</v>
      </c>
      <c r="C7681" s="47" t="s">
        <v>1331</v>
      </c>
      <c r="D7681" s="47" t="s">
        <v>3905</v>
      </c>
      <c r="E7681" s="174" t="s">
        <v>1604</v>
      </c>
      <c r="F7681" s="135"/>
    </row>
    <row r="7682" spans="1:6" s="7" customFormat="1" ht="18" customHeight="1" x14ac:dyDescent="0.25">
      <c r="A7682" s="16" t="s">
        <v>3907</v>
      </c>
      <c r="B7682" s="47" t="s">
        <v>787</v>
      </c>
      <c r="C7682" s="47" t="s">
        <v>1331</v>
      </c>
      <c r="D7682" s="47" t="s">
        <v>2117</v>
      </c>
      <c r="E7682" s="174" t="s">
        <v>1605</v>
      </c>
      <c r="F7682" s="135"/>
    </row>
    <row r="7683" spans="1:6" s="7" customFormat="1" ht="18" customHeight="1" x14ac:dyDescent="0.25">
      <c r="A7683" s="16" t="s">
        <v>3907</v>
      </c>
      <c r="B7683" s="47" t="s">
        <v>787</v>
      </c>
      <c r="C7683" s="47" t="s">
        <v>1331</v>
      </c>
      <c r="D7683" s="47" t="s">
        <v>2119</v>
      </c>
      <c r="E7683" s="174" t="s">
        <v>1606</v>
      </c>
      <c r="F7683" s="135"/>
    </row>
    <row r="7684" spans="1:6" s="7" customFormat="1" ht="18" customHeight="1" x14ac:dyDescent="0.25">
      <c r="A7684" s="22" t="s">
        <v>3907</v>
      </c>
      <c r="B7684" s="23" t="s">
        <v>787</v>
      </c>
      <c r="C7684" s="23" t="s">
        <v>1331</v>
      </c>
      <c r="D7684" s="23" t="s">
        <v>7388</v>
      </c>
      <c r="E7684" s="170" t="s">
        <v>1607</v>
      </c>
      <c r="F7684" s="135"/>
    </row>
    <row r="7685" spans="1:6" s="7" customFormat="1" ht="18" customHeight="1" x14ac:dyDescent="0.25">
      <c r="A7685" s="16">
        <v>31</v>
      </c>
      <c r="B7685" s="47" t="s">
        <v>787</v>
      </c>
      <c r="C7685" s="47" t="s">
        <v>1331</v>
      </c>
      <c r="D7685" s="47" t="s">
        <v>6519</v>
      </c>
      <c r="E7685" s="174" t="s">
        <v>1608</v>
      </c>
      <c r="F7685" s="135"/>
    </row>
    <row r="7686" spans="1:6" s="7" customFormat="1" ht="18" customHeight="1" x14ac:dyDescent="0.25">
      <c r="A7686" s="16" t="s">
        <v>3907</v>
      </c>
      <c r="B7686" s="47" t="s">
        <v>787</v>
      </c>
      <c r="C7686" s="47" t="s">
        <v>1331</v>
      </c>
      <c r="D7686" s="47" t="s">
        <v>6521</v>
      </c>
      <c r="E7686" s="174" t="s">
        <v>675</v>
      </c>
      <c r="F7686" s="135"/>
    </row>
    <row r="7687" spans="1:6" s="7" customFormat="1" ht="18" customHeight="1" x14ac:dyDescent="0.25">
      <c r="A7687" s="16" t="s">
        <v>3907</v>
      </c>
      <c r="B7687" s="47" t="s">
        <v>787</v>
      </c>
      <c r="C7687" s="47" t="s">
        <v>1331</v>
      </c>
      <c r="D7687" s="47" t="s">
        <v>5653</v>
      </c>
      <c r="E7687" s="174" t="s">
        <v>676</v>
      </c>
      <c r="F7687" s="135"/>
    </row>
    <row r="7688" spans="1:6" s="7" customFormat="1" ht="18" customHeight="1" x14ac:dyDescent="0.25">
      <c r="A7688" s="16" t="s">
        <v>3907</v>
      </c>
      <c r="B7688" s="47" t="s">
        <v>787</v>
      </c>
      <c r="C7688" s="47" t="s">
        <v>1331</v>
      </c>
      <c r="D7688" s="47" t="s">
        <v>4783</v>
      </c>
      <c r="E7688" s="174" t="s">
        <v>1402</v>
      </c>
      <c r="F7688" s="135"/>
    </row>
    <row r="7689" spans="1:6" s="7" customFormat="1" ht="18" customHeight="1" x14ac:dyDescent="0.25">
      <c r="A7689" s="16" t="s">
        <v>3907</v>
      </c>
      <c r="B7689" s="47" t="s">
        <v>787</v>
      </c>
      <c r="C7689" s="47" t="s">
        <v>1331</v>
      </c>
      <c r="D7689" s="47" t="s">
        <v>1218</v>
      </c>
      <c r="E7689" s="174" t="s">
        <v>1403</v>
      </c>
      <c r="F7689" s="135"/>
    </row>
    <row r="7690" spans="1:6" s="7" customFormat="1" ht="18" customHeight="1" x14ac:dyDescent="0.25">
      <c r="A7690" s="14">
        <v>31</v>
      </c>
      <c r="B7690" s="15" t="s">
        <v>787</v>
      </c>
      <c r="C7690" s="15" t="s">
        <v>6254</v>
      </c>
      <c r="D7690" s="15" t="s">
        <v>9563</v>
      </c>
      <c r="E7690" s="132" t="s">
        <v>1404</v>
      </c>
      <c r="F7690" s="135"/>
    </row>
    <row r="7691" spans="1:6" s="7" customFormat="1" ht="18" customHeight="1" x14ac:dyDescent="0.25">
      <c r="A7691" s="16">
        <v>31</v>
      </c>
      <c r="B7691" s="47" t="s">
        <v>787</v>
      </c>
      <c r="C7691" s="47" t="s">
        <v>6254</v>
      </c>
      <c r="D7691" s="47" t="s">
        <v>597</v>
      </c>
      <c r="E7691" s="174" t="s">
        <v>1405</v>
      </c>
      <c r="F7691" s="135"/>
    </row>
    <row r="7692" spans="1:6" s="7" customFormat="1" ht="18" customHeight="1" x14ac:dyDescent="0.25">
      <c r="A7692" s="16" t="s">
        <v>3907</v>
      </c>
      <c r="B7692" s="47" t="s">
        <v>787</v>
      </c>
      <c r="C7692" s="47" t="s">
        <v>6254</v>
      </c>
      <c r="D7692" s="47" t="s">
        <v>2997</v>
      </c>
      <c r="E7692" s="174" t="s">
        <v>2308</v>
      </c>
      <c r="F7692" s="135"/>
    </row>
    <row r="7693" spans="1:6" s="7" customFormat="1" ht="18" customHeight="1" x14ac:dyDescent="0.25">
      <c r="A7693" s="16" t="s">
        <v>3907</v>
      </c>
      <c r="B7693" s="47" t="s">
        <v>787</v>
      </c>
      <c r="C7693" s="47" t="s">
        <v>6254</v>
      </c>
      <c r="D7693" s="47" t="s">
        <v>3905</v>
      </c>
      <c r="E7693" s="174" t="s">
        <v>2309</v>
      </c>
      <c r="F7693" s="135"/>
    </row>
    <row r="7694" spans="1:6" s="7" customFormat="1" ht="18" customHeight="1" x14ac:dyDescent="0.25">
      <c r="A7694" s="16" t="s">
        <v>3907</v>
      </c>
      <c r="B7694" s="47" t="s">
        <v>787</v>
      </c>
      <c r="C7694" s="47" t="s">
        <v>6254</v>
      </c>
      <c r="D7694" s="47" t="s">
        <v>2117</v>
      </c>
      <c r="E7694" s="174" t="s">
        <v>3182</v>
      </c>
      <c r="F7694" s="135"/>
    </row>
    <row r="7695" spans="1:6" s="7" customFormat="1" ht="18" customHeight="1" x14ac:dyDescent="0.25">
      <c r="A7695" s="16" t="s">
        <v>3907</v>
      </c>
      <c r="B7695" s="47" t="s">
        <v>787</v>
      </c>
      <c r="C7695" s="47" t="s">
        <v>6254</v>
      </c>
      <c r="D7695" s="47" t="s">
        <v>2119</v>
      </c>
      <c r="E7695" s="174" t="s">
        <v>4074</v>
      </c>
      <c r="F7695" s="135"/>
    </row>
    <row r="7696" spans="1:6" s="7" customFormat="1" ht="18" customHeight="1" x14ac:dyDescent="0.25">
      <c r="A7696" s="20">
        <v>32</v>
      </c>
      <c r="B7696" s="21">
        <v>0</v>
      </c>
      <c r="C7696" s="21">
        <v>0</v>
      </c>
      <c r="D7696" s="21" t="s">
        <v>9563</v>
      </c>
      <c r="E7696" s="169" t="s">
        <v>4075</v>
      </c>
      <c r="F7696" s="135"/>
    </row>
    <row r="7697" spans="1:6" s="7" customFormat="1" ht="18" customHeight="1" x14ac:dyDescent="0.25">
      <c r="A7697" s="12">
        <v>32</v>
      </c>
      <c r="B7697" s="13">
        <v>1</v>
      </c>
      <c r="C7697" s="13">
        <v>0</v>
      </c>
      <c r="D7697" s="13" t="s">
        <v>9563</v>
      </c>
      <c r="E7697" s="131" t="s">
        <v>4076</v>
      </c>
      <c r="F7697" s="135"/>
    </row>
    <row r="7698" spans="1:6" s="7" customFormat="1" ht="18" customHeight="1" x14ac:dyDescent="0.25">
      <c r="A7698" s="14">
        <v>32</v>
      </c>
      <c r="B7698" s="15">
        <v>1</v>
      </c>
      <c r="C7698" s="15">
        <v>1</v>
      </c>
      <c r="D7698" s="15" t="s">
        <v>9563</v>
      </c>
      <c r="E7698" s="132" t="s">
        <v>4077</v>
      </c>
      <c r="F7698" s="135"/>
    </row>
    <row r="7699" spans="1:6" s="7" customFormat="1" ht="18" customHeight="1" x14ac:dyDescent="0.25">
      <c r="A7699" s="22">
        <v>32</v>
      </c>
      <c r="B7699" s="23">
        <v>1</v>
      </c>
      <c r="C7699" s="23">
        <v>1</v>
      </c>
      <c r="D7699" s="23">
        <v>10</v>
      </c>
      <c r="E7699" s="170" t="s">
        <v>4078</v>
      </c>
      <c r="F7699" s="135"/>
    </row>
    <row r="7700" spans="1:6" s="7" customFormat="1" ht="18" customHeight="1" x14ac:dyDescent="0.25">
      <c r="A7700" s="16">
        <v>32</v>
      </c>
      <c r="B7700" s="17">
        <v>1</v>
      </c>
      <c r="C7700" s="17">
        <v>1</v>
      </c>
      <c r="D7700" s="17">
        <v>11</v>
      </c>
      <c r="E7700" s="143" t="s">
        <v>4079</v>
      </c>
      <c r="F7700" s="135"/>
    </row>
    <row r="7701" spans="1:6" s="7" customFormat="1" ht="18" customHeight="1" x14ac:dyDescent="0.25">
      <c r="A7701" s="16">
        <v>32</v>
      </c>
      <c r="B7701" s="17">
        <v>1</v>
      </c>
      <c r="C7701" s="17">
        <v>1</v>
      </c>
      <c r="D7701" s="17">
        <v>12</v>
      </c>
      <c r="E7701" s="143" t="s">
        <v>4998</v>
      </c>
      <c r="F7701" s="135"/>
    </row>
    <row r="7702" spans="1:6" s="7" customFormat="1" ht="18" customHeight="1" x14ac:dyDescent="0.25">
      <c r="A7702" s="16">
        <v>32</v>
      </c>
      <c r="B7702" s="17">
        <v>1</v>
      </c>
      <c r="C7702" s="17">
        <v>1</v>
      </c>
      <c r="D7702" s="17">
        <v>13</v>
      </c>
      <c r="E7702" s="143" t="s">
        <v>4999</v>
      </c>
      <c r="F7702" s="135"/>
    </row>
    <row r="7703" spans="1:6" s="7" customFormat="1" ht="18" customHeight="1" x14ac:dyDescent="0.25">
      <c r="A7703" s="16">
        <v>32</v>
      </c>
      <c r="B7703" s="17">
        <v>1</v>
      </c>
      <c r="C7703" s="17">
        <v>1</v>
      </c>
      <c r="D7703" s="17">
        <v>14</v>
      </c>
      <c r="E7703" s="143" t="s">
        <v>293</v>
      </c>
      <c r="F7703" s="135"/>
    </row>
    <row r="7704" spans="1:6" s="7" customFormat="1" ht="18" customHeight="1" x14ac:dyDescent="0.25">
      <c r="A7704" s="16">
        <v>32</v>
      </c>
      <c r="B7704" s="17">
        <v>1</v>
      </c>
      <c r="C7704" s="17">
        <v>1</v>
      </c>
      <c r="D7704" s="17">
        <v>19</v>
      </c>
      <c r="E7704" s="143" t="s">
        <v>1641</v>
      </c>
      <c r="F7704" s="135"/>
    </row>
    <row r="7705" spans="1:6" s="7" customFormat="1" ht="18" customHeight="1" x14ac:dyDescent="0.25">
      <c r="A7705" s="22">
        <v>32</v>
      </c>
      <c r="B7705" s="23">
        <v>1</v>
      </c>
      <c r="C7705" s="23">
        <v>1</v>
      </c>
      <c r="D7705" s="23">
        <v>20</v>
      </c>
      <c r="E7705" s="170" t="s">
        <v>3719</v>
      </c>
      <c r="F7705" s="135"/>
    </row>
    <row r="7706" spans="1:6" s="7" customFormat="1" ht="18" customHeight="1" x14ac:dyDescent="0.25">
      <c r="A7706" s="16">
        <v>32</v>
      </c>
      <c r="B7706" s="17">
        <v>1</v>
      </c>
      <c r="C7706" s="17">
        <v>1</v>
      </c>
      <c r="D7706" s="17">
        <v>21</v>
      </c>
      <c r="E7706" s="143" t="s">
        <v>3874</v>
      </c>
      <c r="F7706" s="135"/>
    </row>
    <row r="7707" spans="1:6" s="7" customFormat="1" ht="18" customHeight="1" x14ac:dyDescent="0.25">
      <c r="A7707" s="16">
        <v>32</v>
      </c>
      <c r="B7707" s="17">
        <v>1</v>
      </c>
      <c r="C7707" s="17">
        <v>1</v>
      </c>
      <c r="D7707" s="17">
        <v>22</v>
      </c>
      <c r="E7707" s="143" t="s">
        <v>3875</v>
      </c>
      <c r="F7707" s="135"/>
    </row>
    <row r="7708" spans="1:6" s="7" customFormat="1" ht="18" customHeight="1" x14ac:dyDescent="0.25">
      <c r="A7708" s="16">
        <v>32</v>
      </c>
      <c r="B7708" s="17">
        <v>1</v>
      </c>
      <c r="C7708" s="17">
        <v>1</v>
      </c>
      <c r="D7708" s="17">
        <v>23</v>
      </c>
      <c r="E7708" s="143" t="s">
        <v>4757</v>
      </c>
      <c r="F7708" s="135"/>
    </row>
    <row r="7709" spans="1:6" s="7" customFormat="1" ht="18" customHeight="1" x14ac:dyDescent="0.25">
      <c r="A7709" s="16">
        <v>32</v>
      </c>
      <c r="B7709" s="17">
        <v>1</v>
      </c>
      <c r="C7709" s="17">
        <v>1</v>
      </c>
      <c r="D7709" s="17">
        <v>24</v>
      </c>
      <c r="E7709" s="143" t="s">
        <v>4758</v>
      </c>
      <c r="F7709" s="135"/>
    </row>
    <row r="7710" spans="1:6" s="7" customFormat="1" ht="18" customHeight="1" x14ac:dyDescent="0.25">
      <c r="A7710" s="16">
        <v>32</v>
      </c>
      <c r="B7710" s="17">
        <v>1</v>
      </c>
      <c r="C7710" s="17">
        <v>1</v>
      </c>
      <c r="D7710" s="17">
        <v>29</v>
      </c>
      <c r="E7710" s="143" t="s">
        <v>5626</v>
      </c>
      <c r="F7710" s="135"/>
    </row>
    <row r="7711" spans="1:6" s="7" customFormat="1" ht="18" customHeight="1" x14ac:dyDescent="0.25">
      <c r="A7711" s="22">
        <v>32</v>
      </c>
      <c r="B7711" s="23">
        <v>1</v>
      </c>
      <c r="C7711" s="23">
        <v>1</v>
      </c>
      <c r="D7711" s="23">
        <v>30</v>
      </c>
      <c r="E7711" s="170" t="s">
        <v>3194</v>
      </c>
      <c r="F7711" s="135"/>
    </row>
    <row r="7712" spans="1:6" s="7" customFormat="1" ht="18" customHeight="1" x14ac:dyDescent="0.25">
      <c r="A7712" s="16">
        <v>32</v>
      </c>
      <c r="B7712" s="17">
        <v>1</v>
      </c>
      <c r="C7712" s="17">
        <v>1</v>
      </c>
      <c r="D7712" s="17">
        <v>31</v>
      </c>
      <c r="E7712" s="143" t="s">
        <v>3195</v>
      </c>
      <c r="F7712" s="135"/>
    </row>
    <row r="7713" spans="1:6" s="7" customFormat="1" ht="18" customHeight="1" x14ac:dyDescent="0.25">
      <c r="A7713" s="16">
        <v>32</v>
      </c>
      <c r="B7713" s="17">
        <v>1</v>
      </c>
      <c r="C7713" s="17">
        <v>1</v>
      </c>
      <c r="D7713" s="17">
        <v>32</v>
      </c>
      <c r="E7713" s="143" t="s">
        <v>3196</v>
      </c>
      <c r="F7713" s="135"/>
    </row>
    <row r="7714" spans="1:6" s="7" customFormat="1" ht="18" customHeight="1" x14ac:dyDescent="0.25">
      <c r="A7714" s="16">
        <v>32</v>
      </c>
      <c r="B7714" s="17">
        <v>1</v>
      </c>
      <c r="C7714" s="17">
        <v>1</v>
      </c>
      <c r="D7714" s="17">
        <v>33</v>
      </c>
      <c r="E7714" s="143" t="s">
        <v>6501</v>
      </c>
      <c r="F7714" s="135"/>
    </row>
    <row r="7715" spans="1:6" s="7" customFormat="1" ht="18" customHeight="1" x14ac:dyDescent="0.25">
      <c r="A7715" s="16">
        <v>32</v>
      </c>
      <c r="B7715" s="17">
        <v>1</v>
      </c>
      <c r="C7715" s="17">
        <v>1</v>
      </c>
      <c r="D7715" s="17">
        <v>34</v>
      </c>
      <c r="E7715" s="143" t="s">
        <v>6502</v>
      </c>
      <c r="F7715" s="135"/>
    </row>
    <row r="7716" spans="1:6" s="7" customFormat="1" ht="18" customHeight="1" x14ac:dyDescent="0.25">
      <c r="A7716" s="16">
        <v>32</v>
      </c>
      <c r="B7716" s="17">
        <v>1</v>
      </c>
      <c r="C7716" s="17">
        <v>1</v>
      </c>
      <c r="D7716" s="17">
        <v>39</v>
      </c>
      <c r="E7716" s="143" t="s">
        <v>6503</v>
      </c>
      <c r="F7716" s="135"/>
    </row>
    <row r="7717" spans="1:6" s="7" customFormat="1" ht="18" customHeight="1" x14ac:dyDescent="0.25">
      <c r="A7717" s="22">
        <v>32</v>
      </c>
      <c r="B7717" s="23">
        <v>1</v>
      </c>
      <c r="C7717" s="23">
        <v>1</v>
      </c>
      <c r="D7717" s="23">
        <v>40</v>
      </c>
      <c r="E7717" s="170" t="s">
        <v>6504</v>
      </c>
      <c r="F7717" s="135"/>
    </row>
    <row r="7718" spans="1:6" s="7" customFormat="1" ht="18" customHeight="1" x14ac:dyDescent="0.25">
      <c r="A7718" s="16">
        <v>32</v>
      </c>
      <c r="B7718" s="17">
        <v>1</v>
      </c>
      <c r="C7718" s="17">
        <v>1</v>
      </c>
      <c r="D7718" s="17">
        <v>41</v>
      </c>
      <c r="E7718" s="143" t="s">
        <v>6505</v>
      </c>
      <c r="F7718" s="135"/>
    </row>
    <row r="7719" spans="1:6" s="7" customFormat="1" ht="18" customHeight="1" x14ac:dyDescent="0.25">
      <c r="A7719" s="16">
        <v>32</v>
      </c>
      <c r="B7719" s="17">
        <v>1</v>
      </c>
      <c r="C7719" s="17">
        <v>1</v>
      </c>
      <c r="D7719" s="17">
        <v>42</v>
      </c>
      <c r="E7719" s="143" t="s">
        <v>6506</v>
      </c>
      <c r="F7719" s="135"/>
    </row>
    <row r="7720" spans="1:6" s="7" customFormat="1" ht="18" customHeight="1" x14ac:dyDescent="0.25">
      <c r="A7720" s="16">
        <v>32</v>
      </c>
      <c r="B7720" s="17">
        <v>1</v>
      </c>
      <c r="C7720" s="17">
        <v>1</v>
      </c>
      <c r="D7720" s="17">
        <v>43</v>
      </c>
      <c r="E7720" s="143" t="s">
        <v>4422</v>
      </c>
      <c r="F7720" s="135"/>
    </row>
    <row r="7721" spans="1:6" s="7" customFormat="1" ht="18" customHeight="1" x14ac:dyDescent="0.25">
      <c r="A7721" s="16">
        <v>32</v>
      </c>
      <c r="B7721" s="17">
        <v>1</v>
      </c>
      <c r="C7721" s="17">
        <v>1</v>
      </c>
      <c r="D7721" s="17">
        <v>44</v>
      </c>
      <c r="E7721" s="143" t="s">
        <v>3417</v>
      </c>
      <c r="F7721" s="135"/>
    </row>
    <row r="7722" spans="1:6" s="7" customFormat="1" ht="18" customHeight="1" x14ac:dyDescent="0.25">
      <c r="A7722" s="16">
        <v>32</v>
      </c>
      <c r="B7722" s="17">
        <v>1</v>
      </c>
      <c r="C7722" s="17">
        <v>1</v>
      </c>
      <c r="D7722" s="17">
        <v>49</v>
      </c>
      <c r="E7722" s="143" t="s">
        <v>4321</v>
      </c>
      <c r="F7722" s="135"/>
    </row>
    <row r="7723" spans="1:6" s="7" customFormat="1" ht="18" customHeight="1" x14ac:dyDescent="0.25">
      <c r="A7723" s="22" t="s">
        <v>3909</v>
      </c>
      <c r="B7723" s="23" t="s">
        <v>598</v>
      </c>
      <c r="C7723" s="23" t="s">
        <v>598</v>
      </c>
      <c r="D7723" s="23" t="s">
        <v>7956</v>
      </c>
      <c r="E7723" s="170" t="s">
        <v>6733</v>
      </c>
      <c r="F7723" s="135"/>
    </row>
    <row r="7724" spans="1:6" s="7" customFormat="1" ht="18" customHeight="1" x14ac:dyDescent="0.25">
      <c r="A7724" s="16" t="s">
        <v>3909</v>
      </c>
      <c r="B7724" s="17" t="s">
        <v>598</v>
      </c>
      <c r="C7724" s="17" t="s">
        <v>598</v>
      </c>
      <c r="D7724" s="17" t="s">
        <v>7068</v>
      </c>
      <c r="E7724" s="143" t="s">
        <v>9528</v>
      </c>
      <c r="F7724" s="135"/>
    </row>
    <row r="7725" spans="1:6" s="7" customFormat="1" ht="18" customHeight="1" x14ac:dyDescent="0.25">
      <c r="A7725" s="16" t="s">
        <v>3909</v>
      </c>
      <c r="B7725" s="17" t="s">
        <v>598</v>
      </c>
      <c r="C7725" s="17" t="s">
        <v>598</v>
      </c>
      <c r="D7725" s="17" t="s">
        <v>7070</v>
      </c>
      <c r="E7725" s="143" t="s">
        <v>9529</v>
      </c>
      <c r="F7725" s="135"/>
    </row>
    <row r="7726" spans="1:6" s="7" customFormat="1" ht="18" customHeight="1" x14ac:dyDescent="0.25">
      <c r="A7726" s="16" t="s">
        <v>3909</v>
      </c>
      <c r="B7726" s="17" t="s">
        <v>598</v>
      </c>
      <c r="C7726" s="17" t="s">
        <v>598</v>
      </c>
      <c r="D7726" s="17" t="s">
        <v>5612</v>
      </c>
      <c r="E7726" s="143" t="s">
        <v>182</v>
      </c>
      <c r="F7726" s="135"/>
    </row>
    <row r="7727" spans="1:6" s="7" customFormat="1" ht="18" customHeight="1" x14ac:dyDescent="0.25">
      <c r="A7727" s="16" t="s">
        <v>3909</v>
      </c>
      <c r="B7727" s="17" t="s">
        <v>598</v>
      </c>
      <c r="C7727" s="17" t="s">
        <v>598</v>
      </c>
      <c r="D7727" s="17" t="s">
        <v>7551</v>
      </c>
      <c r="E7727" s="143" t="s">
        <v>183</v>
      </c>
      <c r="F7727" s="135"/>
    </row>
    <row r="7728" spans="1:6" s="7" customFormat="1" ht="18" customHeight="1" x14ac:dyDescent="0.25">
      <c r="A7728" s="16" t="s">
        <v>3909</v>
      </c>
      <c r="B7728" s="17" t="s">
        <v>598</v>
      </c>
      <c r="C7728" s="17" t="s">
        <v>598</v>
      </c>
      <c r="D7728" s="17" t="s">
        <v>7553</v>
      </c>
      <c r="E7728" s="143" t="s">
        <v>184</v>
      </c>
      <c r="F7728" s="135"/>
    </row>
    <row r="7729" spans="1:6" s="7" customFormat="1" ht="18" customHeight="1" x14ac:dyDescent="0.25">
      <c r="A7729" s="22" t="s">
        <v>3909</v>
      </c>
      <c r="B7729" s="23" t="s">
        <v>598</v>
      </c>
      <c r="C7729" s="23" t="s">
        <v>598</v>
      </c>
      <c r="D7729" s="23" t="s">
        <v>7555</v>
      </c>
      <c r="E7729" s="173" t="s">
        <v>185</v>
      </c>
      <c r="F7729" s="135"/>
    </row>
    <row r="7730" spans="1:6" s="7" customFormat="1" ht="18" customHeight="1" x14ac:dyDescent="0.25">
      <c r="A7730" s="16" t="s">
        <v>3909</v>
      </c>
      <c r="B7730" s="17" t="s">
        <v>598</v>
      </c>
      <c r="C7730" s="17" t="s">
        <v>598</v>
      </c>
      <c r="D7730" s="17" t="s">
        <v>7557</v>
      </c>
      <c r="E7730" s="172" t="s">
        <v>5073</v>
      </c>
      <c r="F7730" s="135"/>
    </row>
    <row r="7731" spans="1:6" s="7" customFormat="1" ht="18" customHeight="1" x14ac:dyDescent="0.25">
      <c r="A7731" s="16" t="s">
        <v>3909</v>
      </c>
      <c r="B7731" s="17" t="s">
        <v>598</v>
      </c>
      <c r="C7731" s="17" t="s">
        <v>598</v>
      </c>
      <c r="D7731" s="17" t="s">
        <v>7559</v>
      </c>
      <c r="E7731" s="172" t="s">
        <v>5074</v>
      </c>
      <c r="F7731" s="135"/>
    </row>
    <row r="7732" spans="1:6" s="7" customFormat="1" ht="18" customHeight="1" x14ac:dyDescent="0.25">
      <c r="A7732" s="16" t="s">
        <v>3909</v>
      </c>
      <c r="B7732" s="17" t="s">
        <v>598</v>
      </c>
      <c r="C7732" s="17" t="s">
        <v>598</v>
      </c>
      <c r="D7732" s="17" t="s">
        <v>7561</v>
      </c>
      <c r="E7732" s="172" t="s">
        <v>5075</v>
      </c>
      <c r="F7732" s="135"/>
    </row>
    <row r="7733" spans="1:6" s="7" customFormat="1" ht="18" customHeight="1" x14ac:dyDescent="0.25">
      <c r="A7733" s="16" t="s">
        <v>3909</v>
      </c>
      <c r="B7733" s="17" t="s">
        <v>598</v>
      </c>
      <c r="C7733" s="17" t="s">
        <v>598</v>
      </c>
      <c r="D7733" s="17" t="s">
        <v>7563</v>
      </c>
      <c r="E7733" s="172" t="s">
        <v>8616</v>
      </c>
      <c r="F7733" s="135"/>
    </row>
    <row r="7734" spans="1:6" s="7" customFormat="1" ht="18" customHeight="1" x14ac:dyDescent="0.25">
      <c r="A7734" s="16" t="s">
        <v>3909</v>
      </c>
      <c r="B7734" s="17" t="s">
        <v>598</v>
      </c>
      <c r="C7734" s="17" t="s">
        <v>598</v>
      </c>
      <c r="D7734" s="17" t="s">
        <v>7565</v>
      </c>
      <c r="E7734" s="172" t="s">
        <v>5081</v>
      </c>
      <c r="F7734" s="135"/>
    </row>
    <row r="7735" spans="1:6" s="7" customFormat="1" ht="18" customHeight="1" x14ac:dyDescent="0.25">
      <c r="A7735" s="22" t="s">
        <v>3909</v>
      </c>
      <c r="B7735" s="23" t="s">
        <v>598</v>
      </c>
      <c r="C7735" s="23" t="s">
        <v>598</v>
      </c>
      <c r="D7735" s="23" t="s">
        <v>7567</v>
      </c>
      <c r="E7735" s="170" t="s">
        <v>7720</v>
      </c>
      <c r="F7735" s="135"/>
    </row>
    <row r="7736" spans="1:6" s="7" customFormat="1" ht="18" customHeight="1" x14ac:dyDescent="0.25">
      <c r="A7736" s="16" t="s">
        <v>3909</v>
      </c>
      <c r="B7736" s="17" t="s">
        <v>598</v>
      </c>
      <c r="C7736" s="17" t="s">
        <v>598</v>
      </c>
      <c r="D7736" s="17" t="s">
        <v>493</v>
      </c>
      <c r="E7736" s="143" t="s">
        <v>6842</v>
      </c>
      <c r="F7736" s="135"/>
    </row>
    <row r="7737" spans="1:6" s="7" customFormat="1" ht="18" customHeight="1" x14ac:dyDescent="0.25">
      <c r="A7737" s="16" t="s">
        <v>3909</v>
      </c>
      <c r="B7737" s="17" t="s">
        <v>598</v>
      </c>
      <c r="C7737" s="17" t="s">
        <v>598</v>
      </c>
      <c r="D7737" s="17" t="s">
        <v>6843</v>
      </c>
      <c r="E7737" s="143" t="s">
        <v>2230</v>
      </c>
      <c r="F7737" s="135"/>
    </row>
    <row r="7738" spans="1:6" s="7" customFormat="1" ht="18" customHeight="1" x14ac:dyDescent="0.25">
      <c r="A7738" s="16" t="s">
        <v>3909</v>
      </c>
      <c r="B7738" s="17" t="s">
        <v>598</v>
      </c>
      <c r="C7738" s="17" t="s">
        <v>598</v>
      </c>
      <c r="D7738" s="17" t="s">
        <v>1698</v>
      </c>
      <c r="E7738" s="143" t="s">
        <v>687</v>
      </c>
      <c r="F7738" s="135"/>
    </row>
    <row r="7739" spans="1:6" s="7" customFormat="1" ht="18" customHeight="1" x14ac:dyDescent="0.25">
      <c r="A7739" s="16" t="s">
        <v>3909</v>
      </c>
      <c r="B7739" s="17" t="s">
        <v>598</v>
      </c>
      <c r="C7739" s="17" t="s">
        <v>598</v>
      </c>
      <c r="D7739" s="17" t="s">
        <v>1700</v>
      </c>
      <c r="E7739" s="143" t="s">
        <v>688</v>
      </c>
      <c r="F7739" s="135"/>
    </row>
    <row r="7740" spans="1:6" s="7" customFormat="1" ht="18" customHeight="1" x14ac:dyDescent="0.25">
      <c r="A7740" s="16" t="s">
        <v>3909</v>
      </c>
      <c r="B7740" s="17" t="s">
        <v>598</v>
      </c>
      <c r="C7740" s="17" t="s">
        <v>598</v>
      </c>
      <c r="D7740" s="17" t="s">
        <v>1702</v>
      </c>
      <c r="E7740" s="143" t="s">
        <v>2654</v>
      </c>
      <c r="F7740" s="135"/>
    </row>
    <row r="7741" spans="1:6" s="7" customFormat="1" ht="18" customHeight="1" x14ac:dyDescent="0.25">
      <c r="A7741" s="22" t="s">
        <v>3909</v>
      </c>
      <c r="B7741" s="23" t="s">
        <v>598</v>
      </c>
      <c r="C7741" s="23" t="s">
        <v>598</v>
      </c>
      <c r="D7741" s="23" t="s">
        <v>9294</v>
      </c>
      <c r="E7741" s="170" t="s">
        <v>2655</v>
      </c>
      <c r="F7741" s="135"/>
    </row>
    <row r="7742" spans="1:6" s="7" customFormat="1" ht="18" customHeight="1" x14ac:dyDescent="0.25">
      <c r="A7742" s="16" t="s">
        <v>3909</v>
      </c>
      <c r="B7742" s="17" t="s">
        <v>598</v>
      </c>
      <c r="C7742" s="17" t="s">
        <v>598</v>
      </c>
      <c r="D7742" s="17" t="s">
        <v>8879</v>
      </c>
      <c r="E7742" s="143" t="s">
        <v>2656</v>
      </c>
      <c r="F7742" s="135"/>
    </row>
    <row r="7743" spans="1:6" s="7" customFormat="1" ht="18" customHeight="1" x14ac:dyDescent="0.25">
      <c r="A7743" s="16" t="s">
        <v>3909</v>
      </c>
      <c r="B7743" s="17" t="s">
        <v>598</v>
      </c>
      <c r="C7743" s="17" t="s">
        <v>598</v>
      </c>
      <c r="D7743" s="17" t="s">
        <v>8896</v>
      </c>
      <c r="E7743" s="143" t="s">
        <v>2657</v>
      </c>
      <c r="F7743" s="135"/>
    </row>
    <row r="7744" spans="1:6" s="7" customFormat="1" ht="18" customHeight="1" x14ac:dyDescent="0.25">
      <c r="A7744" s="16" t="s">
        <v>3909</v>
      </c>
      <c r="B7744" s="17" t="s">
        <v>598</v>
      </c>
      <c r="C7744" s="17" t="s">
        <v>598</v>
      </c>
      <c r="D7744" s="17" t="s">
        <v>8898</v>
      </c>
      <c r="E7744" s="143" t="s">
        <v>149</v>
      </c>
      <c r="F7744" s="135"/>
    </row>
    <row r="7745" spans="1:6" s="7" customFormat="1" ht="18" customHeight="1" x14ac:dyDescent="0.25">
      <c r="A7745" s="16" t="s">
        <v>3909</v>
      </c>
      <c r="B7745" s="17" t="s">
        <v>598</v>
      </c>
      <c r="C7745" s="17" t="s">
        <v>598</v>
      </c>
      <c r="D7745" s="17" t="s">
        <v>6549</v>
      </c>
      <c r="E7745" s="143" t="s">
        <v>150</v>
      </c>
      <c r="F7745" s="135"/>
    </row>
    <row r="7746" spans="1:6" s="7" customFormat="1" ht="18" customHeight="1" x14ac:dyDescent="0.25">
      <c r="A7746" s="16" t="s">
        <v>3909</v>
      </c>
      <c r="B7746" s="17" t="s">
        <v>598</v>
      </c>
      <c r="C7746" s="17" t="s">
        <v>598</v>
      </c>
      <c r="D7746" s="17" t="s">
        <v>9742</v>
      </c>
      <c r="E7746" s="143" t="s">
        <v>1754</v>
      </c>
      <c r="F7746" s="135"/>
    </row>
    <row r="7747" spans="1:6" s="7" customFormat="1" ht="18" customHeight="1" x14ac:dyDescent="0.25">
      <c r="A7747" s="14">
        <v>32</v>
      </c>
      <c r="B7747" s="15">
        <v>1</v>
      </c>
      <c r="C7747" s="15">
        <v>2</v>
      </c>
      <c r="D7747" s="15" t="s">
        <v>9563</v>
      </c>
      <c r="E7747" s="132" t="s">
        <v>1755</v>
      </c>
      <c r="F7747" s="135"/>
    </row>
    <row r="7748" spans="1:6" s="7" customFormat="1" ht="18" customHeight="1" x14ac:dyDescent="0.25">
      <c r="A7748" s="22">
        <v>32</v>
      </c>
      <c r="B7748" s="23">
        <v>1</v>
      </c>
      <c r="C7748" s="23">
        <v>2</v>
      </c>
      <c r="D7748" s="23">
        <v>10</v>
      </c>
      <c r="E7748" s="170" t="s">
        <v>1756</v>
      </c>
      <c r="F7748" s="135"/>
    </row>
    <row r="7749" spans="1:6" s="7" customFormat="1" ht="18" customHeight="1" x14ac:dyDescent="0.25">
      <c r="A7749" s="16">
        <v>32</v>
      </c>
      <c r="B7749" s="17">
        <v>1</v>
      </c>
      <c r="C7749" s="17">
        <v>2</v>
      </c>
      <c r="D7749" s="17">
        <v>11</v>
      </c>
      <c r="E7749" s="143" t="s">
        <v>5960</v>
      </c>
      <c r="F7749" s="135"/>
    </row>
    <row r="7750" spans="1:6" s="7" customFormat="1" ht="18" customHeight="1" x14ac:dyDescent="0.25">
      <c r="A7750" s="16">
        <v>32</v>
      </c>
      <c r="B7750" s="17">
        <v>1</v>
      </c>
      <c r="C7750" s="17">
        <v>2</v>
      </c>
      <c r="D7750" s="17">
        <v>12</v>
      </c>
      <c r="E7750" s="143" t="s">
        <v>50</v>
      </c>
      <c r="F7750" s="135"/>
    </row>
    <row r="7751" spans="1:6" s="7" customFormat="1" ht="18" customHeight="1" x14ac:dyDescent="0.25">
      <c r="A7751" s="16">
        <v>32</v>
      </c>
      <c r="B7751" s="17">
        <v>1</v>
      </c>
      <c r="C7751" s="17">
        <v>2</v>
      </c>
      <c r="D7751" s="17">
        <v>13</v>
      </c>
      <c r="E7751" s="143" t="s">
        <v>51</v>
      </c>
      <c r="F7751" s="135"/>
    </row>
    <row r="7752" spans="1:6" s="7" customFormat="1" ht="18" customHeight="1" x14ac:dyDescent="0.25">
      <c r="A7752" s="16">
        <v>32</v>
      </c>
      <c r="B7752" s="17">
        <v>1</v>
      </c>
      <c r="C7752" s="17">
        <v>2</v>
      </c>
      <c r="D7752" s="17">
        <v>14</v>
      </c>
      <c r="E7752" s="143" t="s">
        <v>52</v>
      </c>
      <c r="F7752" s="135"/>
    </row>
    <row r="7753" spans="1:6" s="7" customFormat="1" ht="18" customHeight="1" x14ac:dyDescent="0.25">
      <c r="A7753" s="16">
        <v>32</v>
      </c>
      <c r="B7753" s="17">
        <v>1</v>
      </c>
      <c r="C7753" s="17">
        <v>2</v>
      </c>
      <c r="D7753" s="17">
        <v>19</v>
      </c>
      <c r="E7753" s="143" t="s">
        <v>1575</v>
      </c>
      <c r="F7753" s="135"/>
    </row>
    <row r="7754" spans="1:6" s="7" customFormat="1" ht="18" customHeight="1" x14ac:dyDescent="0.25">
      <c r="A7754" s="22">
        <v>32</v>
      </c>
      <c r="B7754" s="23">
        <v>1</v>
      </c>
      <c r="C7754" s="23">
        <v>2</v>
      </c>
      <c r="D7754" s="23">
        <v>20</v>
      </c>
      <c r="E7754" s="170" t="s">
        <v>2467</v>
      </c>
      <c r="F7754" s="135"/>
    </row>
    <row r="7755" spans="1:6" s="7" customFormat="1" ht="18" customHeight="1" x14ac:dyDescent="0.25">
      <c r="A7755" s="16">
        <v>32</v>
      </c>
      <c r="B7755" s="17">
        <v>1</v>
      </c>
      <c r="C7755" s="17">
        <v>2</v>
      </c>
      <c r="D7755" s="17">
        <v>21</v>
      </c>
      <c r="E7755" s="143" t="s">
        <v>2468</v>
      </c>
      <c r="F7755" s="135"/>
    </row>
    <row r="7756" spans="1:6" s="7" customFormat="1" ht="18" customHeight="1" x14ac:dyDescent="0.25">
      <c r="A7756" s="16">
        <v>32</v>
      </c>
      <c r="B7756" s="17">
        <v>1</v>
      </c>
      <c r="C7756" s="17">
        <v>2</v>
      </c>
      <c r="D7756" s="17">
        <v>22</v>
      </c>
      <c r="E7756" s="143" t="s">
        <v>1574</v>
      </c>
      <c r="F7756" s="135"/>
    </row>
    <row r="7757" spans="1:6" s="7" customFormat="1" ht="18" customHeight="1" x14ac:dyDescent="0.25">
      <c r="A7757" s="16">
        <v>32</v>
      </c>
      <c r="B7757" s="17">
        <v>1</v>
      </c>
      <c r="C7757" s="17">
        <v>2</v>
      </c>
      <c r="D7757" s="17">
        <v>23</v>
      </c>
      <c r="E7757" s="143" t="s">
        <v>2465</v>
      </c>
      <c r="F7757" s="135"/>
    </row>
    <row r="7758" spans="1:6" s="7" customFormat="1" ht="18" customHeight="1" x14ac:dyDescent="0.25">
      <c r="A7758" s="16">
        <v>32</v>
      </c>
      <c r="B7758" s="17">
        <v>1</v>
      </c>
      <c r="C7758" s="17">
        <v>2</v>
      </c>
      <c r="D7758" s="17">
        <v>24</v>
      </c>
      <c r="E7758" s="143" t="s">
        <v>2466</v>
      </c>
      <c r="F7758" s="135"/>
    </row>
    <row r="7759" spans="1:6" s="7" customFormat="1" ht="18" customHeight="1" x14ac:dyDescent="0.25">
      <c r="A7759" s="16">
        <v>32</v>
      </c>
      <c r="B7759" s="17">
        <v>1</v>
      </c>
      <c r="C7759" s="17">
        <v>2</v>
      </c>
      <c r="D7759" s="17">
        <v>29</v>
      </c>
      <c r="E7759" s="143" t="s">
        <v>3355</v>
      </c>
      <c r="F7759" s="135"/>
    </row>
    <row r="7760" spans="1:6" s="7" customFormat="1" ht="18" customHeight="1" x14ac:dyDescent="0.25">
      <c r="A7760" s="22">
        <v>32</v>
      </c>
      <c r="B7760" s="23">
        <v>1</v>
      </c>
      <c r="C7760" s="23">
        <v>2</v>
      </c>
      <c r="D7760" s="23">
        <v>30</v>
      </c>
      <c r="E7760" s="170" t="s">
        <v>7628</v>
      </c>
      <c r="F7760" s="135"/>
    </row>
    <row r="7761" spans="1:6" s="7" customFormat="1" ht="18" customHeight="1" x14ac:dyDescent="0.25">
      <c r="A7761" s="16">
        <v>32</v>
      </c>
      <c r="B7761" s="17">
        <v>1</v>
      </c>
      <c r="C7761" s="17">
        <v>2</v>
      </c>
      <c r="D7761" s="17">
        <v>31</v>
      </c>
      <c r="E7761" s="143" t="s">
        <v>2403</v>
      </c>
      <c r="F7761" s="135"/>
    </row>
    <row r="7762" spans="1:6" s="7" customFormat="1" ht="18" customHeight="1" x14ac:dyDescent="0.25">
      <c r="A7762" s="16">
        <v>32</v>
      </c>
      <c r="B7762" s="17">
        <v>1</v>
      </c>
      <c r="C7762" s="17">
        <v>2</v>
      </c>
      <c r="D7762" s="17">
        <v>32</v>
      </c>
      <c r="E7762" s="143" t="s">
        <v>2404</v>
      </c>
      <c r="F7762" s="135"/>
    </row>
    <row r="7763" spans="1:6" s="7" customFormat="1" ht="18" customHeight="1" x14ac:dyDescent="0.25">
      <c r="A7763" s="16">
        <v>32</v>
      </c>
      <c r="B7763" s="17">
        <v>1</v>
      </c>
      <c r="C7763" s="17">
        <v>2</v>
      </c>
      <c r="D7763" s="17">
        <v>33</v>
      </c>
      <c r="E7763" s="143" t="s">
        <v>2405</v>
      </c>
      <c r="F7763" s="135"/>
    </row>
    <row r="7764" spans="1:6" s="7" customFormat="1" ht="18" customHeight="1" x14ac:dyDescent="0.25">
      <c r="A7764" s="16">
        <v>32</v>
      </c>
      <c r="B7764" s="17">
        <v>1</v>
      </c>
      <c r="C7764" s="17">
        <v>2</v>
      </c>
      <c r="D7764" s="17">
        <v>34</v>
      </c>
      <c r="E7764" s="143" t="s">
        <v>2406</v>
      </c>
      <c r="F7764" s="135"/>
    </row>
    <row r="7765" spans="1:6" s="7" customFormat="1" ht="18" customHeight="1" x14ac:dyDescent="0.25">
      <c r="A7765" s="16">
        <v>32</v>
      </c>
      <c r="B7765" s="17">
        <v>1</v>
      </c>
      <c r="C7765" s="17">
        <v>2</v>
      </c>
      <c r="D7765" s="17">
        <v>39</v>
      </c>
      <c r="E7765" s="143" t="s">
        <v>2407</v>
      </c>
      <c r="F7765" s="135"/>
    </row>
    <row r="7766" spans="1:6" s="7" customFormat="1" ht="18" customHeight="1" x14ac:dyDescent="0.25">
      <c r="A7766" s="22">
        <v>32</v>
      </c>
      <c r="B7766" s="23">
        <v>1</v>
      </c>
      <c r="C7766" s="23">
        <v>2</v>
      </c>
      <c r="D7766" s="23">
        <v>40</v>
      </c>
      <c r="E7766" s="170" t="s">
        <v>2408</v>
      </c>
      <c r="F7766" s="135"/>
    </row>
    <row r="7767" spans="1:6" s="7" customFormat="1" ht="18" customHeight="1" x14ac:dyDescent="0.25">
      <c r="A7767" s="16">
        <v>32</v>
      </c>
      <c r="B7767" s="17">
        <v>1</v>
      </c>
      <c r="C7767" s="17">
        <v>2</v>
      </c>
      <c r="D7767" s="17">
        <v>41</v>
      </c>
      <c r="E7767" s="143" t="s">
        <v>3290</v>
      </c>
      <c r="F7767" s="135"/>
    </row>
    <row r="7768" spans="1:6" s="7" customFormat="1" ht="18" customHeight="1" x14ac:dyDescent="0.25">
      <c r="A7768" s="16">
        <v>32</v>
      </c>
      <c r="B7768" s="17">
        <v>1</v>
      </c>
      <c r="C7768" s="17">
        <v>2</v>
      </c>
      <c r="D7768" s="17">
        <v>42</v>
      </c>
      <c r="E7768" s="143" t="s">
        <v>3291</v>
      </c>
      <c r="F7768" s="135"/>
    </row>
    <row r="7769" spans="1:6" s="7" customFormat="1" ht="18" customHeight="1" x14ac:dyDescent="0.25">
      <c r="A7769" s="16">
        <v>32</v>
      </c>
      <c r="B7769" s="17">
        <v>1</v>
      </c>
      <c r="C7769" s="17">
        <v>2</v>
      </c>
      <c r="D7769" s="17">
        <v>43</v>
      </c>
      <c r="E7769" s="143" t="s">
        <v>4190</v>
      </c>
      <c r="F7769" s="135"/>
    </row>
    <row r="7770" spans="1:6" s="7" customFormat="1" ht="18" customHeight="1" x14ac:dyDescent="0.25">
      <c r="A7770" s="16">
        <v>32</v>
      </c>
      <c r="B7770" s="17">
        <v>1</v>
      </c>
      <c r="C7770" s="17">
        <v>2</v>
      </c>
      <c r="D7770" s="17">
        <v>44</v>
      </c>
      <c r="E7770" s="143" t="s">
        <v>9787</v>
      </c>
      <c r="F7770" s="135"/>
    </row>
    <row r="7771" spans="1:6" s="7" customFormat="1" ht="18" customHeight="1" x14ac:dyDescent="0.25">
      <c r="A7771" s="16">
        <v>32</v>
      </c>
      <c r="B7771" s="17">
        <v>1</v>
      </c>
      <c r="C7771" s="17">
        <v>2</v>
      </c>
      <c r="D7771" s="17">
        <v>49</v>
      </c>
      <c r="E7771" s="143" t="s">
        <v>9788</v>
      </c>
      <c r="F7771" s="135"/>
    </row>
    <row r="7772" spans="1:6" s="7" customFormat="1" ht="18" customHeight="1" x14ac:dyDescent="0.25">
      <c r="A7772" s="22" t="s">
        <v>3909</v>
      </c>
      <c r="B7772" s="23" t="s">
        <v>598</v>
      </c>
      <c r="C7772" s="23">
        <v>2</v>
      </c>
      <c r="D7772" s="23" t="s">
        <v>7956</v>
      </c>
      <c r="E7772" s="170" t="s">
        <v>9961</v>
      </c>
      <c r="F7772" s="135"/>
    </row>
    <row r="7773" spans="1:6" s="7" customFormat="1" ht="18" customHeight="1" x14ac:dyDescent="0.25">
      <c r="A7773" s="16" t="s">
        <v>3909</v>
      </c>
      <c r="B7773" s="17" t="s">
        <v>598</v>
      </c>
      <c r="C7773" s="17">
        <v>2</v>
      </c>
      <c r="D7773" s="17" t="s">
        <v>7068</v>
      </c>
      <c r="E7773" s="174" t="s">
        <v>5139</v>
      </c>
      <c r="F7773" s="135"/>
    </row>
    <row r="7774" spans="1:6" s="7" customFormat="1" ht="18" customHeight="1" x14ac:dyDescent="0.25">
      <c r="A7774" s="16" t="s">
        <v>3909</v>
      </c>
      <c r="B7774" s="17" t="s">
        <v>598</v>
      </c>
      <c r="C7774" s="17">
        <v>2</v>
      </c>
      <c r="D7774" s="17" t="s">
        <v>7070</v>
      </c>
      <c r="E7774" s="174" t="s">
        <v>5140</v>
      </c>
      <c r="F7774" s="135"/>
    </row>
    <row r="7775" spans="1:6" s="7" customFormat="1" ht="18" customHeight="1" x14ac:dyDescent="0.25">
      <c r="A7775" s="16" t="s">
        <v>3909</v>
      </c>
      <c r="B7775" s="17" t="s">
        <v>598</v>
      </c>
      <c r="C7775" s="17">
        <v>2</v>
      </c>
      <c r="D7775" s="17" t="s">
        <v>5612</v>
      </c>
      <c r="E7775" s="174" t="s">
        <v>4446</v>
      </c>
      <c r="F7775" s="135"/>
    </row>
    <row r="7776" spans="1:6" s="7" customFormat="1" ht="18" customHeight="1" x14ac:dyDescent="0.25">
      <c r="A7776" s="16" t="s">
        <v>3909</v>
      </c>
      <c r="B7776" s="17" t="s">
        <v>598</v>
      </c>
      <c r="C7776" s="17">
        <v>2</v>
      </c>
      <c r="D7776" s="17" t="s">
        <v>7551</v>
      </c>
      <c r="E7776" s="174" t="s">
        <v>4447</v>
      </c>
      <c r="F7776" s="135"/>
    </row>
    <row r="7777" spans="1:6" s="7" customFormat="1" ht="18" customHeight="1" x14ac:dyDescent="0.25">
      <c r="A7777" s="16" t="s">
        <v>3909</v>
      </c>
      <c r="B7777" s="17" t="s">
        <v>598</v>
      </c>
      <c r="C7777" s="17">
        <v>2</v>
      </c>
      <c r="D7777" s="17" t="s">
        <v>7553</v>
      </c>
      <c r="E7777" s="174" t="s">
        <v>4448</v>
      </c>
      <c r="F7777" s="135"/>
    </row>
    <row r="7778" spans="1:6" s="7" customFormat="1" ht="18" customHeight="1" x14ac:dyDescent="0.25">
      <c r="A7778" s="22" t="s">
        <v>3909</v>
      </c>
      <c r="B7778" s="23" t="s">
        <v>598</v>
      </c>
      <c r="C7778" s="23">
        <v>2</v>
      </c>
      <c r="D7778" s="23" t="s">
        <v>7555</v>
      </c>
      <c r="E7778" s="173" t="s">
        <v>4449</v>
      </c>
      <c r="F7778" s="135"/>
    </row>
    <row r="7779" spans="1:6" s="7" customFormat="1" ht="18" customHeight="1" x14ac:dyDescent="0.25">
      <c r="A7779" s="16" t="s">
        <v>3909</v>
      </c>
      <c r="B7779" s="17" t="s">
        <v>598</v>
      </c>
      <c r="C7779" s="17">
        <v>2</v>
      </c>
      <c r="D7779" s="17" t="s">
        <v>7557</v>
      </c>
      <c r="E7779" s="172" t="s">
        <v>3529</v>
      </c>
      <c r="F7779" s="135"/>
    </row>
    <row r="7780" spans="1:6" s="7" customFormat="1" ht="18" customHeight="1" x14ac:dyDescent="0.25">
      <c r="A7780" s="16" t="s">
        <v>3909</v>
      </c>
      <c r="B7780" s="17" t="s">
        <v>598</v>
      </c>
      <c r="C7780" s="17">
        <v>2</v>
      </c>
      <c r="D7780" s="17" t="s">
        <v>7559</v>
      </c>
      <c r="E7780" s="172" t="s">
        <v>3530</v>
      </c>
      <c r="F7780" s="135"/>
    </row>
    <row r="7781" spans="1:6" s="7" customFormat="1" ht="18" customHeight="1" x14ac:dyDescent="0.25">
      <c r="A7781" s="16" t="s">
        <v>3909</v>
      </c>
      <c r="B7781" s="17" t="s">
        <v>598</v>
      </c>
      <c r="C7781" s="17">
        <v>2</v>
      </c>
      <c r="D7781" s="17" t="s">
        <v>7561</v>
      </c>
      <c r="E7781" s="172" t="s">
        <v>3531</v>
      </c>
      <c r="F7781" s="135"/>
    </row>
    <row r="7782" spans="1:6" s="7" customFormat="1" ht="18" customHeight="1" x14ac:dyDescent="0.25">
      <c r="A7782" s="16" t="s">
        <v>3909</v>
      </c>
      <c r="B7782" s="17" t="s">
        <v>598</v>
      </c>
      <c r="C7782" s="17">
        <v>2</v>
      </c>
      <c r="D7782" s="17" t="s">
        <v>7563</v>
      </c>
      <c r="E7782" s="172" t="s">
        <v>3532</v>
      </c>
      <c r="F7782" s="135"/>
    </row>
    <row r="7783" spans="1:6" s="7" customFormat="1" ht="18" customHeight="1" x14ac:dyDescent="0.25">
      <c r="A7783" s="16" t="s">
        <v>3909</v>
      </c>
      <c r="B7783" s="17" t="s">
        <v>598</v>
      </c>
      <c r="C7783" s="17">
        <v>2</v>
      </c>
      <c r="D7783" s="17" t="s">
        <v>7565</v>
      </c>
      <c r="E7783" s="172" t="s">
        <v>3533</v>
      </c>
      <c r="F7783" s="135"/>
    </row>
    <row r="7784" spans="1:6" s="7" customFormat="1" ht="18" customHeight="1" x14ac:dyDescent="0.25">
      <c r="A7784" s="22" t="s">
        <v>3909</v>
      </c>
      <c r="B7784" s="23" t="s">
        <v>598</v>
      </c>
      <c r="C7784" s="23">
        <v>2</v>
      </c>
      <c r="D7784" s="23" t="s">
        <v>7567</v>
      </c>
      <c r="E7784" s="170" t="s">
        <v>860</v>
      </c>
      <c r="F7784" s="135"/>
    </row>
    <row r="7785" spans="1:6" s="7" customFormat="1" ht="18" customHeight="1" x14ac:dyDescent="0.25">
      <c r="A7785" s="16" t="s">
        <v>3909</v>
      </c>
      <c r="B7785" s="17" t="s">
        <v>598</v>
      </c>
      <c r="C7785" s="17">
        <v>2</v>
      </c>
      <c r="D7785" s="17" t="s">
        <v>493</v>
      </c>
      <c r="E7785" s="143" t="s">
        <v>861</v>
      </c>
      <c r="F7785" s="135"/>
    </row>
    <row r="7786" spans="1:6" s="7" customFormat="1" ht="18" customHeight="1" x14ac:dyDescent="0.25">
      <c r="A7786" s="16" t="s">
        <v>3909</v>
      </c>
      <c r="B7786" s="17" t="s">
        <v>598</v>
      </c>
      <c r="C7786" s="17">
        <v>2</v>
      </c>
      <c r="D7786" s="17" t="s">
        <v>6843</v>
      </c>
      <c r="E7786" s="143" t="s">
        <v>862</v>
      </c>
      <c r="F7786" s="135"/>
    </row>
    <row r="7787" spans="1:6" s="7" customFormat="1" ht="18" customHeight="1" x14ac:dyDescent="0.25">
      <c r="A7787" s="16" t="s">
        <v>3909</v>
      </c>
      <c r="B7787" s="17" t="s">
        <v>598</v>
      </c>
      <c r="C7787" s="17">
        <v>2</v>
      </c>
      <c r="D7787" s="17" t="s">
        <v>1698</v>
      </c>
      <c r="E7787" s="143" t="s">
        <v>4453</v>
      </c>
      <c r="F7787" s="135"/>
    </row>
    <row r="7788" spans="1:6" s="7" customFormat="1" ht="18" customHeight="1" x14ac:dyDescent="0.25">
      <c r="A7788" s="16" t="s">
        <v>3909</v>
      </c>
      <c r="B7788" s="17" t="s">
        <v>598</v>
      </c>
      <c r="C7788" s="17">
        <v>2</v>
      </c>
      <c r="D7788" s="17" t="s">
        <v>1700</v>
      </c>
      <c r="E7788" s="143" t="s">
        <v>4454</v>
      </c>
      <c r="F7788" s="135"/>
    </row>
    <row r="7789" spans="1:6" s="7" customFormat="1" ht="18" customHeight="1" x14ac:dyDescent="0.25">
      <c r="A7789" s="16" t="s">
        <v>3909</v>
      </c>
      <c r="B7789" s="17" t="s">
        <v>598</v>
      </c>
      <c r="C7789" s="17">
        <v>2</v>
      </c>
      <c r="D7789" s="17" t="s">
        <v>1702</v>
      </c>
      <c r="E7789" s="143" t="s">
        <v>4455</v>
      </c>
      <c r="F7789" s="135"/>
    </row>
    <row r="7790" spans="1:6" s="7" customFormat="1" ht="18" customHeight="1" x14ac:dyDescent="0.25">
      <c r="A7790" s="22" t="s">
        <v>3909</v>
      </c>
      <c r="B7790" s="23" t="s">
        <v>598</v>
      </c>
      <c r="C7790" s="23">
        <v>2</v>
      </c>
      <c r="D7790" s="23" t="s">
        <v>9294</v>
      </c>
      <c r="E7790" s="170" t="s">
        <v>3552</v>
      </c>
      <c r="F7790" s="135"/>
    </row>
    <row r="7791" spans="1:6" s="7" customFormat="1" ht="18" customHeight="1" x14ac:dyDescent="0.25">
      <c r="A7791" s="16" t="s">
        <v>3909</v>
      </c>
      <c r="B7791" s="17" t="s">
        <v>598</v>
      </c>
      <c r="C7791" s="17">
        <v>2</v>
      </c>
      <c r="D7791" s="17" t="s">
        <v>8879</v>
      </c>
      <c r="E7791" s="143" t="s">
        <v>3553</v>
      </c>
      <c r="F7791" s="135"/>
    </row>
    <row r="7792" spans="1:6" s="7" customFormat="1" ht="18" customHeight="1" x14ac:dyDescent="0.25">
      <c r="A7792" s="16" t="s">
        <v>3909</v>
      </c>
      <c r="B7792" s="17" t="s">
        <v>598</v>
      </c>
      <c r="C7792" s="17">
        <v>2</v>
      </c>
      <c r="D7792" s="17" t="s">
        <v>8896</v>
      </c>
      <c r="E7792" s="143" t="s">
        <v>2659</v>
      </c>
      <c r="F7792" s="135"/>
    </row>
    <row r="7793" spans="1:6" s="7" customFormat="1" ht="18" customHeight="1" x14ac:dyDescent="0.25">
      <c r="A7793" s="16" t="s">
        <v>3909</v>
      </c>
      <c r="B7793" s="17" t="s">
        <v>598</v>
      </c>
      <c r="C7793" s="17">
        <v>2</v>
      </c>
      <c r="D7793" s="17" t="s">
        <v>8898</v>
      </c>
      <c r="E7793" s="143" t="s">
        <v>2660</v>
      </c>
      <c r="F7793" s="135"/>
    </row>
    <row r="7794" spans="1:6" s="7" customFormat="1" ht="18" customHeight="1" x14ac:dyDescent="0.25">
      <c r="A7794" s="16" t="s">
        <v>3909</v>
      </c>
      <c r="B7794" s="17" t="s">
        <v>598</v>
      </c>
      <c r="C7794" s="17">
        <v>2</v>
      </c>
      <c r="D7794" s="17" t="s">
        <v>6549</v>
      </c>
      <c r="E7794" s="143" t="s">
        <v>2661</v>
      </c>
      <c r="F7794" s="135"/>
    </row>
    <row r="7795" spans="1:6" s="7" customFormat="1" ht="18" customHeight="1" x14ac:dyDescent="0.25">
      <c r="A7795" s="16" t="s">
        <v>3909</v>
      </c>
      <c r="B7795" s="17" t="s">
        <v>598</v>
      </c>
      <c r="C7795" s="17">
        <v>2</v>
      </c>
      <c r="D7795" s="17" t="s">
        <v>9742</v>
      </c>
      <c r="E7795" s="143" t="s">
        <v>2662</v>
      </c>
      <c r="F7795" s="135"/>
    </row>
    <row r="7796" spans="1:6" s="7" customFormat="1" ht="18" customHeight="1" x14ac:dyDescent="0.25">
      <c r="A7796" s="14">
        <v>32</v>
      </c>
      <c r="B7796" s="15">
        <v>1</v>
      </c>
      <c r="C7796" s="15">
        <v>3</v>
      </c>
      <c r="D7796" s="15" t="s">
        <v>9563</v>
      </c>
      <c r="E7796" s="132" t="s">
        <v>2663</v>
      </c>
      <c r="F7796" s="135"/>
    </row>
    <row r="7797" spans="1:6" s="7" customFormat="1" ht="18" customHeight="1" x14ac:dyDescent="0.25">
      <c r="A7797" s="22">
        <v>32</v>
      </c>
      <c r="B7797" s="23">
        <v>1</v>
      </c>
      <c r="C7797" s="23">
        <v>3</v>
      </c>
      <c r="D7797" s="23">
        <v>10</v>
      </c>
      <c r="E7797" s="170" t="s">
        <v>2664</v>
      </c>
      <c r="F7797" s="135"/>
    </row>
    <row r="7798" spans="1:6" s="7" customFormat="1" ht="18" customHeight="1" x14ac:dyDescent="0.25">
      <c r="A7798" s="16">
        <v>32</v>
      </c>
      <c r="B7798" s="17">
        <v>1</v>
      </c>
      <c r="C7798" s="17">
        <v>3</v>
      </c>
      <c r="D7798" s="17">
        <v>11</v>
      </c>
      <c r="E7798" s="143" t="s">
        <v>3367</v>
      </c>
      <c r="F7798" s="135"/>
    </row>
    <row r="7799" spans="1:6" s="7" customFormat="1" ht="18" customHeight="1" x14ac:dyDescent="0.25">
      <c r="A7799" s="16">
        <v>32</v>
      </c>
      <c r="B7799" s="17">
        <v>1</v>
      </c>
      <c r="C7799" s="17">
        <v>3</v>
      </c>
      <c r="D7799" s="17">
        <v>12</v>
      </c>
      <c r="E7799" s="143" t="s">
        <v>3278</v>
      </c>
      <c r="F7799" s="135"/>
    </row>
    <row r="7800" spans="1:6" s="7" customFormat="1" ht="18" customHeight="1" x14ac:dyDescent="0.25">
      <c r="A7800" s="16">
        <v>32</v>
      </c>
      <c r="B7800" s="17">
        <v>1</v>
      </c>
      <c r="C7800" s="17">
        <v>3</v>
      </c>
      <c r="D7800" s="17">
        <v>13</v>
      </c>
      <c r="E7800" s="143" t="s">
        <v>115</v>
      </c>
      <c r="F7800" s="135"/>
    </row>
    <row r="7801" spans="1:6" s="7" customFormat="1" ht="18" customHeight="1" x14ac:dyDescent="0.25">
      <c r="A7801" s="16">
        <v>32</v>
      </c>
      <c r="B7801" s="17">
        <v>1</v>
      </c>
      <c r="C7801" s="17">
        <v>3</v>
      </c>
      <c r="D7801" s="17">
        <v>14</v>
      </c>
      <c r="E7801" s="143" t="s">
        <v>116</v>
      </c>
      <c r="F7801" s="135"/>
    </row>
    <row r="7802" spans="1:6" s="7" customFormat="1" ht="18" customHeight="1" x14ac:dyDescent="0.25">
      <c r="A7802" s="16">
        <v>32</v>
      </c>
      <c r="B7802" s="17">
        <v>1</v>
      </c>
      <c r="C7802" s="17">
        <v>3</v>
      </c>
      <c r="D7802" s="17">
        <v>19</v>
      </c>
      <c r="E7802" s="143" t="s">
        <v>3081</v>
      </c>
      <c r="F7802" s="135"/>
    </row>
    <row r="7803" spans="1:6" s="7" customFormat="1" ht="18" customHeight="1" x14ac:dyDescent="0.25">
      <c r="A7803" s="22">
        <v>32</v>
      </c>
      <c r="B7803" s="23">
        <v>1</v>
      </c>
      <c r="C7803" s="23">
        <v>3</v>
      </c>
      <c r="D7803" s="23">
        <v>20</v>
      </c>
      <c r="E7803" s="170" t="s">
        <v>3082</v>
      </c>
      <c r="F7803" s="135"/>
    </row>
    <row r="7804" spans="1:6" s="7" customFormat="1" ht="18" customHeight="1" x14ac:dyDescent="0.25">
      <c r="A7804" s="16">
        <v>32</v>
      </c>
      <c r="B7804" s="17">
        <v>1</v>
      </c>
      <c r="C7804" s="17">
        <v>3</v>
      </c>
      <c r="D7804" s="17">
        <v>21</v>
      </c>
      <c r="E7804" s="143" t="s">
        <v>3083</v>
      </c>
      <c r="F7804" s="135"/>
    </row>
    <row r="7805" spans="1:6" s="7" customFormat="1" ht="18" customHeight="1" x14ac:dyDescent="0.25">
      <c r="A7805" s="16">
        <v>32</v>
      </c>
      <c r="B7805" s="17">
        <v>1</v>
      </c>
      <c r="C7805" s="17">
        <v>3</v>
      </c>
      <c r="D7805" s="17">
        <v>22</v>
      </c>
      <c r="E7805" s="143" t="s">
        <v>3594</v>
      </c>
      <c r="F7805" s="135"/>
    </row>
    <row r="7806" spans="1:6" s="7" customFormat="1" ht="18" customHeight="1" x14ac:dyDescent="0.25">
      <c r="A7806" s="16">
        <v>32</v>
      </c>
      <c r="B7806" s="17">
        <v>1</v>
      </c>
      <c r="C7806" s="17">
        <v>3</v>
      </c>
      <c r="D7806" s="17">
        <v>23</v>
      </c>
      <c r="E7806" s="143" t="s">
        <v>3595</v>
      </c>
      <c r="F7806" s="135"/>
    </row>
    <row r="7807" spans="1:6" s="7" customFormat="1" ht="18" customHeight="1" x14ac:dyDescent="0.25">
      <c r="A7807" s="16">
        <v>32</v>
      </c>
      <c r="B7807" s="17">
        <v>1</v>
      </c>
      <c r="C7807" s="17">
        <v>3</v>
      </c>
      <c r="D7807" s="17">
        <v>24</v>
      </c>
      <c r="E7807" s="143" t="s">
        <v>3596</v>
      </c>
      <c r="F7807" s="135"/>
    </row>
    <row r="7808" spans="1:6" s="7" customFormat="1" ht="18" customHeight="1" x14ac:dyDescent="0.25">
      <c r="A7808" s="16">
        <v>32</v>
      </c>
      <c r="B7808" s="17">
        <v>1</v>
      </c>
      <c r="C7808" s="17">
        <v>3</v>
      </c>
      <c r="D7808" s="17">
        <v>29</v>
      </c>
      <c r="E7808" s="143" t="s">
        <v>3597</v>
      </c>
      <c r="F7808" s="135"/>
    </row>
    <row r="7809" spans="1:6" s="7" customFormat="1" ht="18" customHeight="1" x14ac:dyDescent="0.25">
      <c r="A7809" s="22" t="s">
        <v>3909</v>
      </c>
      <c r="B7809" s="23" t="s">
        <v>598</v>
      </c>
      <c r="C7809" s="23">
        <v>3</v>
      </c>
      <c r="D7809" s="23" t="s">
        <v>1220</v>
      </c>
      <c r="E7809" s="170" t="s">
        <v>2709</v>
      </c>
      <c r="F7809" s="135"/>
    </row>
    <row r="7810" spans="1:6" s="7" customFormat="1" ht="18" customHeight="1" x14ac:dyDescent="0.25">
      <c r="A7810" s="16" t="s">
        <v>3909</v>
      </c>
      <c r="B7810" s="17" t="s">
        <v>598</v>
      </c>
      <c r="C7810" s="17">
        <v>3</v>
      </c>
      <c r="D7810" s="17" t="s">
        <v>3907</v>
      </c>
      <c r="E7810" s="143" t="s">
        <v>911</v>
      </c>
      <c r="F7810" s="135"/>
    </row>
    <row r="7811" spans="1:6" s="7" customFormat="1" ht="18" customHeight="1" x14ac:dyDescent="0.25">
      <c r="A7811" s="16" t="s">
        <v>3909</v>
      </c>
      <c r="B7811" s="17" t="s">
        <v>598</v>
      </c>
      <c r="C7811" s="17">
        <v>3</v>
      </c>
      <c r="D7811" s="17" t="s">
        <v>3909</v>
      </c>
      <c r="E7811" s="143" t="s">
        <v>912</v>
      </c>
      <c r="F7811" s="135"/>
    </row>
    <row r="7812" spans="1:6" s="7" customFormat="1" ht="18" customHeight="1" x14ac:dyDescent="0.25">
      <c r="A7812" s="16" t="s">
        <v>3909</v>
      </c>
      <c r="B7812" s="17" t="s">
        <v>598</v>
      </c>
      <c r="C7812" s="17">
        <v>3</v>
      </c>
      <c r="D7812" s="17" t="s">
        <v>3911</v>
      </c>
      <c r="E7812" s="143" t="s">
        <v>4252</v>
      </c>
      <c r="F7812" s="135"/>
    </row>
    <row r="7813" spans="1:6" s="7" customFormat="1" ht="18" customHeight="1" x14ac:dyDescent="0.25">
      <c r="A7813" s="16" t="s">
        <v>3909</v>
      </c>
      <c r="B7813" s="17" t="s">
        <v>598</v>
      </c>
      <c r="C7813" s="17">
        <v>3</v>
      </c>
      <c r="D7813" s="17" t="s">
        <v>3913</v>
      </c>
      <c r="E7813" s="143" t="s">
        <v>4253</v>
      </c>
      <c r="F7813" s="135"/>
    </row>
    <row r="7814" spans="1:6" s="7" customFormat="1" ht="18" customHeight="1" x14ac:dyDescent="0.25">
      <c r="A7814" s="16" t="s">
        <v>3909</v>
      </c>
      <c r="B7814" s="17" t="s">
        <v>598</v>
      </c>
      <c r="C7814" s="17">
        <v>3</v>
      </c>
      <c r="D7814" s="17" t="s">
        <v>9833</v>
      </c>
      <c r="E7814" s="143" t="s">
        <v>4254</v>
      </c>
      <c r="F7814" s="135"/>
    </row>
    <row r="7815" spans="1:6" s="7" customFormat="1" ht="18" customHeight="1" x14ac:dyDescent="0.25">
      <c r="A7815" s="22" t="s">
        <v>3909</v>
      </c>
      <c r="B7815" s="23" t="s">
        <v>598</v>
      </c>
      <c r="C7815" s="23">
        <v>3</v>
      </c>
      <c r="D7815" s="23" t="s">
        <v>9835</v>
      </c>
      <c r="E7815" s="170" t="s">
        <v>1812</v>
      </c>
      <c r="F7815" s="135"/>
    </row>
    <row r="7816" spans="1:6" s="7" customFormat="1" ht="18" customHeight="1" x14ac:dyDescent="0.25">
      <c r="A7816" s="16" t="s">
        <v>3909</v>
      </c>
      <c r="B7816" s="17" t="s">
        <v>598</v>
      </c>
      <c r="C7816" s="17">
        <v>3</v>
      </c>
      <c r="D7816" s="17" t="s">
        <v>9837</v>
      </c>
      <c r="E7816" s="143" t="s">
        <v>1813</v>
      </c>
      <c r="F7816" s="135"/>
    </row>
    <row r="7817" spans="1:6" s="7" customFormat="1" ht="18" customHeight="1" x14ac:dyDescent="0.25">
      <c r="A7817" s="16" t="s">
        <v>3909</v>
      </c>
      <c r="B7817" s="17" t="s">
        <v>598</v>
      </c>
      <c r="C7817" s="17">
        <v>3</v>
      </c>
      <c r="D7817" s="17" t="s">
        <v>9164</v>
      </c>
      <c r="E7817" s="143" t="s">
        <v>1814</v>
      </c>
      <c r="F7817" s="135"/>
    </row>
    <row r="7818" spans="1:6" s="7" customFormat="1" ht="18" customHeight="1" x14ac:dyDescent="0.25">
      <c r="A7818" s="16" t="s">
        <v>3909</v>
      </c>
      <c r="B7818" s="17" t="s">
        <v>598</v>
      </c>
      <c r="C7818" s="17">
        <v>3</v>
      </c>
      <c r="D7818" s="17" t="s">
        <v>3056</v>
      </c>
      <c r="E7818" s="143" t="s">
        <v>1815</v>
      </c>
      <c r="F7818" s="135"/>
    </row>
    <row r="7819" spans="1:6" s="7" customFormat="1" ht="18" customHeight="1" x14ac:dyDescent="0.25">
      <c r="A7819" s="16" t="s">
        <v>3909</v>
      </c>
      <c r="B7819" s="17" t="s">
        <v>598</v>
      </c>
      <c r="C7819" s="17">
        <v>3</v>
      </c>
      <c r="D7819" s="17" t="s">
        <v>7349</v>
      </c>
      <c r="E7819" s="143" t="s">
        <v>1816</v>
      </c>
      <c r="F7819" s="135"/>
    </row>
    <row r="7820" spans="1:6" s="7" customFormat="1" ht="18" customHeight="1" x14ac:dyDescent="0.25">
      <c r="A7820" s="16" t="s">
        <v>3909</v>
      </c>
      <c r="B7820" s="17" t="s">
        <v>598</v>
      </c>
      <c r="C7820" s="17">
        <v>3</v>
      </c>
      <c r="D7820" s="17" t="s">
        <v>7954</v>
      </c>
      <c r="E7820" s="143" t="s">
        <v>1817</v>
      </c>
      <c r="F7820" s="135"/>
    </row>
    <row r="7821" spans="1:6" s="7" customFormat="1" ht="18" customHeight="1" x14ac:dyDescent="0.25">
      <c r="A7821" s="14">
        <v>32</v>
      </c>
      <c r="B7821" s="15">
        <v>1</v>
      </c>
      <c r="C7821" s="15">
        <v>4</v>
      </c>
      <c r="D7821" s="15" t="s">
        <v>9563</v>
      </c>
      <c r="E7821" s="132" t="s">
        <v>1818</v>
      </c>
      <c r="F7821" s="135"/>
    </row>
    <row r="7822" spans="1:6" s="7" customFormat="1" ht="18" customHeight="1" x14ac:dyDescent="0.25">
      <c r="A7822" s="22">
        <v>32</v>
      </c>
      <c r="B7822" s="23">
        <v>1</v>
      </c>
      <c r="C7822" s="23">
        <v>4</v>
      </c>
      <c r="D7822" s="23">
        <v>10</v>
      </c>
      <c r="E7822" s="170" t="s">
        <v>1819</v>
      </c>
      <c r="F7822" s="135"/>
    </row>
    <row r="7823" spans="1:6" s="7" customFormat="1" ht="18" customHeight="1" x14ac:dyDescent="0.25">
      <c r="A7823" s="16">
        <v>32</v>
      </c>
      <c r="B7823" s="17">
        <v>1</v>
      </c>
      <c r="C7823" s="17">
        <v>4</v>
      </c>
      <c r="D7823" s="17">
        <v>11</v>
      </c>
      <c r="E7823" s="143" t="s">
        <v>1820</v>
      </c>
      <c r="F7823" s="135"/>
    </row>
    <row r="7824" spans="1:6" s="7" customFormat="1" ht="18" customHeight="1" x14ac:dyDescent="0.25">
      <c r="A7824" s="16">
        <v>32</v>
      </c>
      <c r="B7824" s="17">
        <v>1</v>
      </c>
      <c r="C7824" s="17">
        <v>4</v>
      </c>
      <c r="D7824" s="17">
        <v>12</v>
      </c>
      <c r="E7824" s="143" t="s">
        <v>3839</v>
      </c>
      <c r="F7824" s="135"/>
    </row>
    <row r="7825" spans="1:6" s="7" customFormat="1" ht="18" customHeight="1" x14ac:dyDescent="0.25">
      <c r="A7825" s="16">
        <v>32</v>
      </c>
      <c r="B7825" s="17">
        <v>1</v>
      </c>
      <c r="C7825" s="17">
        <v>4</v>
      </c>
      <c r="D7825" s="17">
        <v>13</v>
      </c>
      <c r="E7825" s="143" t="s">
        <v>6555</v>
      </c>
      <c r="F7825" s="135"/>
    </row>
    <row r="7826" spans="1:6" s="7" customFormat="1" ht="18" customHeight="1" x14ac:dyDescent="0.25">
      <c r="A7826" s="16">
        <v>32</v>
      </c>
      <c r="B7826" s="17">
        <v>1</v>
      </c>
      <c r="C7826" s="17">
        <v>4</v>
      </c>
      <c r="D7826" s="17">
        <v>14</v>
      </c>
      <c r="E7826" s="143" t="s">
        <v>1823</v>
      </c>
      <c r="F7826" s="135"/>
    </row>
    <row r="7827" spans="1:6" s="7" customFormat="1" ht="18" customHeight="1" x14ac:dyDescent="0.25">
      <c r="A7827" s="16">
        <v>32</v>
      </c>
      <c r="B7827" s="17">
        <v>1</v>
      </c>
      <c r="C7827" s="17">
        <v>4</v>
      </c>
      <c r="D7827" s="17">
        <v>19</v>
      </c>
      <c r="E7827" s="143" t="s">
        <v>1824</v>
      </c>
      <c r="F7827" s="135"/>
    </row>
    <row r="7828" spans="1:6" s="7" customFormat="1" ht="18" customHeight="1" x14ac:dyDescent="0.25">
      <c r="A7828" s="22">
        <v>32</v>
      </c>
      <c r="B7828" s="23">
        <v>1</v>
      </c>
      <c r="C7828" s="23">
        <v>4</v>
      </c>
      <c r="D7828" s="23">
        <v>20</v>
      </c>
      <c r="E7828" s="170" t="s">
        <v>9655</v>
      </c>
      <c r="F7828" s="135"/>
    </row>
    <row r="7829" spans="1:6" s="7" customFormat="1" ht="18" customHeight="1" x14ac:dyDescent="0.25">
      <c r="A7829" s="16">
        <v>32</v>
      </c>
      <c r="B7829" s="17">
        <v>1</v>
      </c>
      <c r="C7829" s="17">
        <v>4</v>
      </c>
      <c r="D7829" s="17">
        <v>21</v>
      </c>
      <c r="E7829" s="143" t="s">
        <v>9656</v>
      </c>
      <c r="F7829" s="135"/>
    </row>
    <row r="7830" spans="1:6" s="7" customFormat="1" ht="18" customHeight="1" x14ac:dyDescent="0.25">
      <c r="A7830" s="16">
        <v>32</v>
      </c>
      <c r="B7830" s="17">
        <v>1</v>
      </c>
      <c r="C7830" s="17">
        <v>4</v>
      </c>
      <c r="D7830" s="17">
        <v>22</v>
      </c>
      <c r="E7830" s="143" t="s">
        <v>1508</v>
      </c>
      <c r="F7830" s="135"/>
    </row>
    <row r="7831" spans="1:6" s="7" customFormat="1" ht="18" customHeight="1" x14ac:dyDescent="0.25">
      <c r="A7831" s="16">
        <v>32</v>
      </c>
      <c r="B7831" s="17">
        <v>1</v>
      </c>
      <c r="C7831" s="17">
        <v>4</v>
      </c>
      <c r="D7831" s="17">
        <v>23</v>
      </c>
      <c r="E7831" s="143" t="s">
        <v>1509</v>
      </c>
      <c r="F7831" s="135"/>
    </row>
    <row r="7832" spans="1:6" s="7" customFormat="1" ht="18" customHeight="1" x14ac:dyDescent="0.25">
      <c r="A7832" s="16">
        <v>32</v>
      </c>
      <c r="B7832" s="17">
        <v>1</v>
      </c>
      <c r="C7832" s="17">
        <v>4</v>
      </c>
      <c r="D7832" s="17">
        <v>24</v>
      </c>
      <c r="E7832" s="143" t="s">
        <v>1510</v>
      </c>
      <c r="F7832" s="135"/>
    </row>
    <row r="7833" spans="1:6" s="7" customFormat="1" ht="18" customHeight="1" x14ac:dyDescent="0.25">
      <c r="A7833" s="16">
        <v>32</v>
      </c>
      <c r="B7833" s="17">
        <v>1</v>
      </c>
      <c r="C7833" s="17">
        <v>4</v>
      </c>
      <c r="D7833" s="17">
        <v>29</v>
      </c>
      <c r="E7833" s="143" t="s">
        <v>1511</v>
      </c>
      <c r="F7833" s="135"/>
    </row>
    <row r="7834" spans="1:6" s="7" customFormat="1" ht="18" customHeight="1" x14ac:dyDescent="0.25">
      <c r="A7834" s="22" t="s">
        <v>3909</v>
      </c>
      <c r="B7834" s="23" t="s">
        <v>598</v>
      </c>
      <c r="C7834" s="23">
        <v>4</v>
      </c>
      <c r="D7834" s="23" t="s">
        <v>1220</v>
      </c>
      <c r="E7834" s="170" t="s">
        <v>6894</v>
      </c>
      <c r="F7834" s="135"/>
    </row>
    <row r="7835" spans="1:6" s="7" customFormat="1" ht="18" customHeight="1" x14ac:dyDescent="0.25">
      <c r="A7835" s="16" t="s">
        <v>3909</v>
      </c>
      <c r="B7835" s="17" t="s">
        <v>598</v>
      </c>
      <c r="C7835" s="17">
        <v>4</v>
      </c>
      <c r="D7835" s="17" t="s">
        <v>3907</v>
      </c>
      <c r="E7835" s="172" t="s">
        <v>6895</v>
      </c>
      <c r="F7835" s="135"/>
    </row>
    <row r="7836" spans="1:6" s="7" customFormat="1" ht="18" customHeight="1" x14ac:dyDescent="0.25">
      <c r="A7836" s="16" t="s">
        <v>3909</v>
      </c>
      <c r="B7836" s="17" t="s">
        <v>598</v>
      </c>
      <c r="C7836" s="17">
        <v>4</v>
      </c>
      <c r="D7836" s="17" t="s">
        <v>3909</v>
      </c>
      <c r="E7836" s="172" t="s">
        <v>5162</v>
      </c>
      <c r="F7836" s="135"/>
    </row>
    <row r="7837" spans="1:6" s="7" customFormat="1" ht="18" customHeight="1" x14ac:dyDescent="0.25">
      <c r="A7837" s="16" t="s">
        <v>3909</v>
      </c>
      <c r="B7837" s="17" t="s">
        <v>598</v>
      </c>
      <c r="C7837" s="17">
        <v>4</v>
      </c>
      <c r="D7837" s="17" t="s">
        <v>3911</v>
      </c>
      <c r="E7837" s="172" t="s">
        <v>3647</v>
      </c>
      <c r="F7837" s="135"/>
    </row>
    <row r="7838" spans="1:6" s="7" customFormat="1" ht="18" customHeight="1" x14ac:dyDescent="0.25">
      <c r="A7838" s="16" t="s">
        <v>3909</v>
      </c>
      <c r="B7838" s="17" t="s">
        <v>598</v>
      </c>
      <c r="C7838" s="17">
        <v>4</v>
      </c>
      <c r="D7838" s="17" t="s">
        <v>3913</v>
      </c>
      <c r="E7838" s="172" t="s">
        <v>2344</v>
      </c>
      <c r="F7838" s="135"/>
    </row>
    <row r="7839" spans="1:6" s="7" customFormat="1" ht="18" customHeight="1" x14ac:dyDescent="0.25">
      <c r="A7839" s="16" t="s">
        <v>3909</v>
      </c>
      <c r="B7839" s="17" t="s">
        <v>598</v>
      </c>
      <c r="C7839" s="17">
        <v>4</v>
      </c>
      <c r="D7839" s="17" t="s">
        <v>9833</v>
      </c>
      <c r="E7839" s="172" t="s">
        <v>2345</v>
      </c>
      <c r="F7839" s="135"/>
    </row>
    <row r="7840" spans="1:6" s="7" customFormat="1" ht="18" customHeight="1" x14ac:dyDescent="0.25">
      <c r="A7840" s="22" t="s">
        <v>3909</v>
      </c>
      <c r="B7840" s="23" t="s">
        <v>598</v>
      </c>
      <c r="C7840" s="23">
        <v>4</v>
      </c>
      <c r="D7840" s="23" t="s">
        <v>9835</v>
      </c>
      <c r="E7840" s="170" t="s">
        <v>2346</v>
      </c>
      <c r="F7840" s="135"/>
    </row>
    <row r="7841" spans="1:6" s="7" customFormat="1" ht="18" customHeight="1" x14ac:dyDescent="0.25">
      <c r="A7841" s="16" t="s">
        <v>3909</v>
      </c>
      <c r="B7841" s="17" t="s">
        <v>598</v>
      </c>
      <c r="C7841" s="17">
        <v>4</v>
      </c>
      <c r="D7841" s="17" t="s">
        <v>9837</v>
      </c>
      <c r="E7841" s="143" t="s">
        <v>953</v>
      </c>
      <c r="F7841" s="135"/>
    </row>
    <row r="7842" spans="1:6" s="7" customFormat="1" ht="18" customHeight="1" x14ac:dyDescent="0.25">
      <c r="A7842" s="16" t="s">
        <v>3909</v>
      </c>
      <c r="B7842" s="17" t="s">
        <v>598</v>
      </c>
      <c r="C7842" s="17">
        <v>4</v>
      </c>
      <c r="D7842" s="17" t="s">
        <v>9164</v>
      </c>
      <c r="E7842" s="143" t="s">
        <v>954</v>
      </c>
      <c r="F7842" s="135"/>
    </row>
    <row r="7843" spans="1:6" s="7" customFormat="1" ht="18" customHeight="1" x14ac:dyDescent="0.25">
      <c r="A7843" s="16" t="s">
        <v>3909</v>
      </c>
      <c r="B7843" s="17" t="s">
        <v>598</v>
      </c>
      <c r="C7843" s="17">
        <v>4</v>
      </c>
      <c r="D7843" s="17" t="s">
        <v>3056</v>
      </c>
      <c r="E7843" s="143" t="s">
        <v>955</v>
      </c>
      <c r="F7843" s="135"/>
    </row>
    <row r="7844" spans="1:6" s="7" customFormat="1" ht="18" customHeight="1" x14ac:dyDescent="0.25">
      <c r="A7844" s="16" t="s">
        <v>3909</v>
      </c>
      <c r="B7844" s="17" t="s">
        <v>598</v>
      </c>
      <c r="C7844" s="17">
        <v>4</v>
      </c>
      <c r="D7844" s="17" t="s">
        <v>7349</v>
      </c>
      <c r="E7844" s="143" t="s">
        <v>956</v>
      </c>
      <c r="F7844" s="135"/>
    </row>
    <row r="7845" spans="1:6" s="7" customFormat="1" ht="18" customHeight="1" x14ac:dyDescent="0.25">
      <c r="A7845" s="16" t="s">
        <v>3909</v>
      </c>
      <c r="B7845" s="17" t="s">
        <v>598</v>
      </c>
      <c r="C7845" s="17">
        <v>4</v>
      </c>
      <c r="D7845" s="17" t="s">
        <v>7954</v>
      </c>
      <c r="E7845" s="143" t="s">
        <v>957</v>
      </c>
      <c r="F7845" s="135"/>
    </row>
    <row r="7846" spans="1:6" s="7" customFormat="1" ht="18" customHeight="1" x14ac:dyDescent="0.25">
      <c r="A7846" s="14">
        <v>32</v>
      </c>
      <c r="B7846" s="15">
        <v>1</v>
      </c>
      <c r="C7846" s="15">
        <v>5</v>
      </c>
      <c r="D7846" s="15" t="s">
        <v>9563</v>
      </c>
      <c r="E7846" s="132" t="s">
        <v>1865</v>
      </c>
      <c r="F7846" s="135"/>
    </row>
    <row r="7847" spans="1:6" s="7" customFormat="1" ht="18" customHeight="1" x14ac:dyDescent="0.25">
      <c r="A7847" s="22">
        <v>32</v>
      </c>
      <c r="B7847" s="23">
        <v>1</v>
      </c>
      <c r="C7847" s="23">
        <v>5</v>
      </c>
      <c r="D7847" s="23">
        <v>10</v>
      </c>
      <c r="E7847" s="170" t="s">
        <v>5247</v>
      </c>
      <c r="F7847" s="135"/>
    </row>
    <row r="7848" spans="1:6" s="7" customFormat="1" ht="18" customHeight="1" x14ac:dyDescent="0.25">
      <c r="A7848" s="16">
        <v>32</v>
      </c>
      <c r="B7848" s="17">
        <v>1</v>
      </c>
      <c r="C7848" s="17">
        <v>5</v>
      </c>
      <c r="D7848" s="17">
        <v>11</v>
      </c>
      <c r="E7848" s="143" t="s">
        <v>430</v>
      </c>
      <c r="F7848" s="135"/>
    </row>
    <row r="7849" spans="1:6" s="7" customFormat="1" ht="18" customHeight="1" x14ac:dyDescent="0.25">
      <c r="A7849" s="16">
        <v>32</v>
      </c>
      <c r="B7849" s="17">
        <v>1</v>
      </c>
      <c r="C7849" s="17">
        <v>5</v>
      </c>
      <c r="D7849" s="17">
        <v>12</v>
      </c>
      <c r="E7849" s="143" t="s">
        <v>949</v>
      </c>
      <c r="F7849" s="135"/>
    </row>
    <row r="7850" spans="1:6" s="7" customFormat="1" ht="18" customHeight="1" x14ac:dyDescent="0.25">
      <c r="A7850" s="16">
        <v>32</v>
      </c>
      <c r="B7850" s="17">
        <v>1</v>
      </c>
      <c r="C7850" s="17">
        <v>5</v>
      </c>
      <c r="D7850" s="17">
        <v>13</v>
      </c>
      <c r="E7850" s="143" t="s">
        <v>950</v>
      </c>
      <c r="F7850" s="135"/>
    </row>
    <row r="7851" spans="1:6" s="7" customFormat="1" ht="18" customHeight="1" x14ac:dyDescent="0.25">
      <c r="A7851" s="16">
        <v>32</v>
      </c>
      <c r="B7851" s="17">
        <v>1</v>
      </c>
      <c r="C7851" s="17">
        <v>5</v>
      </c>
      <c r="D7851" s="17">
        <v>14</v>
      </c>
      <c r="E7851" s="143" t="s">
        <v>951</v>
      </c>
      <c r="F7851" s="135"/>
    </row>
    <row r="7852" spans="1:6" s="7" customFormat="1" ht="18" customHeight="1" x14ac:dyDescent="0.25">
      <c r="A7852" s="16">
        <v>32</v>
      </c>
      <c r="B7852" s="17">
        <v>1</v>
      </c>
      <c r="C7852" s="17">
        <v>5</v>
      </c>
      <c r="D7852" s="17">
        <v>19</v>
      </c>
      <c r="E7852" s="143" t="s">
        <v>1692</v>
      </c>
      <c r="F7852" s="135"/>
    </row>
    <row r="7853" spans="1:6" s="7" customFormat="1" ht="18" customHeight="1" x14ac:dyDescent="0.25">
      <c r="A7853" s="22">
        <v>32</v>
      </c>
      <c r="B7853" s="23">
        <v>1</v>
      </c>
      <c r="C7853" s="23">
        <v>5</v>
      </c>
      <c r="D7853" s="23">
        <v>20</v>
      </c>
      <c r="E7853" s="170" t="s">
        <v>3468</v>
      </c>
      <c r="F7853" s="135"/>
    </row>
    <row r="7854" spans="1:6" s="7" customFormat="1" ht="18" customHeight="1" x14ac:dyDescent="0.25">
      <c r="A7854" s="16">
        <v>32</v>
      </c>
      <c r="B7854" s="17">
        <v>1</v>
      </c>
      <c r="C7854" s="17">
        <v>5</v>
      </c>
      <c r="D7854" s="17">
        <v>21</v>
      </c>
      <c r="E7854" s="143" t="s">
        <v>3469</v>
      </c>
      <c r="F7854" s="135"/>
    </row>
    <row r="7855" spans="1:6" s="7" customFormat="1" ht="18" customHeight="1" x14ac:dyDescent="0.25">
      <c r="A7855" s="16">
        <v>32</v>
      </c>
      <c r="B7855" s="17">
        <v>1</v>
      </c>
      <c r="C7855" s="17">
        <v>5</v>
      </c>
      <c r="D7855" s="17">
        <v>22</v>
      </c>
      <c r="E7855" s="143" t="s">
        <v>948</v>
      </c>
      <c r="F7855" s="135"/>
    </row>
    <row r="7856" spans="1:6" s="7" customFormat="1" ht="18" customHeight="1" x14ac:dyDescent="0.25">
      <c r="A7856" s="16">
        <v>32</v>
      </c>
      <c r="B7856" s="17">
        <v>1</v>
      </c>
      <c r="C7856" s="17">
        <v>5</v>
      </c>
      <c r="D7856" s="17">
        <v>23</v>
      </c>
      <c r="E7856" s="143" t="s">
        <v>2756</v>
      </c>
      <c r="F7856" s="135"/>
    </row>
    <row r="7857" spans="1:6" s="7" customFormat="1" ht="18" customHeight="1" x14ac:dyDescent="0.25">
      <c r="A7857" s="16">
        <v>32</v>
      </c>
      <c r="B7857" s="17">
        <v>1</v>
      </c>
      <c r="C7857" s="17">
        <v>5</v>
      </c>
      <c r="D7857" s="17">
        <v>24</v>
      </c>
      <c r="E7857" s="143" t="s">
        <v>2757</v>
      </c>
      <c r="F7857" s="135"/>
    </row>
    <row r="7858" spans="1:6" s="7" customFormat="1" ht="18" customHeight="1" x14ac:dyDescent="0.25">
      <c r="A7858" s="16">
        <v>32</v>
      </c>
      <c r="B7858" s="17">
        <v>1</v>
      </c>
      <c r="C7858" s="17">
        <v>5</v>
      </c>
      <c r="D7858" s="17">
        <v>29</v>
      </c>
      <c r="E7858" s="143" t="s">
        <v>2758</v>
      </c>
      <c r="F7858" s="135"/>
    </row>
    <row r="7859" spans="1:6" s="7" customFormat="1" ht="18" customHeight="1" x14ac:dyDescent="0.25">
      <c r="A7859" s="22" t="s">
        <v>3909</v>
      </c>
      <c r="B7859" s="23" t="s">
        <v>598</v>
      </c>
      <c r="C7859" s="23">
        <v>5</v>
      </c>
      <c r="D7859" s="23" t="s">
        <v>1220</v>
      </c>
      <c r="E7859" s="170" t="s">
        <v>2759</v>
      </c>
      <c r="F7859" s="135"/>
    </row>
    <row r="7860" spans="1:6" s="7" customFormat="1" ht="18" customHeight="1" x14ac:dyDescent="0.25">
      <c r="A7860" s="16" t="s">
        <v>3909</v>
      </c>
      <c r="B7860" s="17" t="s">
        <v>598</v>
      </c>
      <c r="C7860" s="17">
        <v>5</v>
      </c>
      <c r="D7860" s="17" t="s">
        <v>3907</v>
      </c>
      <c r="E7860" s="172" t="s">
        <v>964</v>
      </c>
      <c r="F7860" s="135"/>
    </row>
    <row r="7861" spans="1:6" s="7" customFormat="1" ht="18" customHeight="1" x14ac:dyDescent="0.25">
      <c r="A7861" s="16" t="s">
        <v>3909</v>
      </c>
      <c r="B7861" s="17" t="s">
        <v>598</v>
      </c>
      <c r="C7861" s="17">
        <v>5</v>
      </c>
      <c r="D7861" s="17" t="s">
        <v>3909</v>
      </c>
      <c r="E7861" s="172" t="s">
        <v>228</v>
      </c>
      <c r="F7861" s="135"/>
    </row>
    <row r="7862" spans="1:6" s="7" customFormat="1" ht="18" customHeight="1" x14ac:dyDescent="0.25">
      <c r="A7862" s="16" t="s">
        <v>3909</v>
      </c>
      <c r="B7862" s="17" t="s">
        <v>598</v>
      </c>
      <c r="C7862" s="17">
        <v>5</v>
      </c>
      <c r="D7862" s="17" t="s">
        <v>3911</v>
      </c>
      <c r="E7862" s="172" t="s">
        <v>3699</v>
      </c>
      <c r="F7862" s="135"/>
    </row>
    <row r="7863" spans="1:6" s="7" customFormat="1" ht="18" customHeight="1" x14ac:dyDescent="0.25">
      <c r="A7863" s="16" t="s">
        <v>3909</v>
      </c>
      <c r="B7863" s="17" t="s">
        <v>598</v>
      </c>
      <c r="C7863" s="17">
        <v>5</v>
      </c>
      <c r="D7863" s="17" t="s">
        <v>3913</v>
      </c>
      <c r="E7863" s="172" t="s">
        <v>3700</v>
      </c>
      <c r="F7863" s="135"/>
    </row>
    <row r="7864" spans="1:6" s="7" customFormat="1" ht="18" customHeight="1" x14ac:dyDescent="0.25">
      <c r="A7864" s="16" t="s">
        <v>3909</v>
      </c>
      <c r="B7864" s="17" t="s">
        <v>598</v>
      </c>
      <c r="C7864" s="17">
        <v>5</v>
      </c>
      <c r="D7864" s="17" t="s">
        <v>9833</v>
      </c>
      <c r="E7864" s="172" t="s">
        <v>3701</v>
      </c>
      <c r="F7864" s="135"/>
    </row>
    <row r="7865" spans="1:6" s="7" customFormat="1" ht="18" customHeight="1" x14ac:dyDescent="0.25">
      <c r="A7865" s="22" t="s">
        <v>3909</v>
      </c>
      <c r="B7865" s="23" t="s">
        <v>598</v>
      </c>
      <c r="C7865" s="23">
        <v>5</v>
      </c>
      <c r="D7865" s="23" t="s">
        <v>9835</v>
      </c>
      <c r="E7865" s="170" t="s">
        <v>3702</v>
      </c>
      <c r="F7865" s="135"/>
    </row>
    <row r="7866" spans="1:6" s="7" customFormat="1" ht="18" customHeight="1" x14ac:dyDescent="0.25">
      <c r="A7866" s="16" t="s">
        <v>3909</v>
      </c>
      <c r="B7866" s="17" t="s">
        <v>598</v>
      </c>
      <c r="C7866" s="17">
        <v>5</v>
      </c>
      <c r="D7866" s="17" t="s">
        <v>9837</v>
      </c>
      <c r="E7866" s="143" t="s">
        <v>3703</v>
      </c>
      <c r="F7866" s="135"/>
    </row>
    <row r="7867" spans="1:6" s="7" customFormat="1" ht="18" customHeight="1" x14ac:dyDescent="0.25">
      <c r="A7867" s="16" t="s">
        <v>3909</v>
      </c>
      <c r="B7867" s="17" t="s">
        <v>598</v>
      </c>
      <c r="C7867" s="17">
        <v>5</v>
      </c>
      <c r="D7867" s="17" t="s">
        <v>9164</v>
      </c>
      <c r="E7867" s="143" t="s">
        <v>3704</v>
      </c>
      <c r="F7867" s="135"/>
    </row>
    <row r="7868" spans="1:6" s="7" customFormat="1" ht="18" customHeight="1" x14ac:dyDescent="0.25">
      <c r="A7868" s="16" t="s">
        <v>3909</v>
      </c>
      <c r="B7868" s="17" t="s">
        <v>598</v>
      </c>
      <c r="C7868" s="17">
        <v>5</v>
      </c>
      <c r="D7868" s="17" t="s">
        <v>3056</v>
      </c>
      <c r="E7868" s="143" t="s">
        <v>3705</v>
      </c>
      <c r="F7868" s="135"/>
    </row>
    <row r="7869" spans="1:6" s="7" customFormat="1" ht="18" customHeight="1" x14ac:dyDescent="0.25">
      <c r="A7869" s="16" t="s">
        <v>3909</v>
      </c>
      <c r="B7869" s="17" t="s">
        <v>598</v>
      </c>
      <c r="C7869" s="17">
        <v>5</v>
      </c>
      <c r="D7869" s="17" t="s">
        <v>7349</v>
      </c>
      <c r="E7869" s="143" t="s">
        <v>3706</v>
      </c>
      <c r="F7869" s="135"/>
    </row>
    <row r="7870" spans="1:6" s="7" customFormat="1" ht="18" customHeight="1" x14ac:dyDescent="0.25">
      <c r="A7870" s="16" t="s">
        <v>3909</v>
      </c>
      <c r="B7870" s="17" t="s">
        <v>598</v>
      </c>
      <c r="C7870" s="17">
        <v>5</v>
      </c>
      <c r="D7870" s="17" t="s">
        <v>7954</v>
      </c>
      <c r="E7870" s="143" t="s">
        <v>3707</v>
      </c>
      <c r="F7870" s="135"/>
    </row>
    <row r="7871" spans="1:6" s="7" customFormat="1" ht="18" customHeight="1" x14ac:dyDescent="0.25">
      <c r="A7871" s="12">
        <v>32</v>
      </c>
      <c r="B7871" s="13">
        <v>2</v>
      </c>
      <c r="C7871" s="13">
        <v>0</v>
      </c>
      <c r="D7871" s="13" t="s">
        <v>9563</v>
      </c>
      <c r="E7871" s="131" t="s">
        <v>3708</v>
      </c>
      <c r="F7871" s="135"/>
    </row>
    <row r="7872" spans="1:6" s="7" customFormat="1" ht="18" customHeight="1" x14ac:dyDescent="0.25">
      <c r="A7872" s="14">
        <v>32</v>
      </c>
      <c r="B7872" s="15">
        <v>2</v>
      </c>
      <c r="C7872" s="15">
        <v>1</v>
      </c>
      <c r="D7872" s="15" t="s">
        <v>9563</v>
      </c>
      <c r="E7872" s="132" t="s">
        <v>3709</v>
      </c>
      <c r="F7872" s="135"/>
    </row>
    <row r="7873" spans="1:6" s="7" customFormat="1" ht="18" customHeight="1" x14ac:dyDescent="0.25">
      <c r="A7873" s="22">
        <v>32</v>
      </c>
      <c r="B7873" s="23">
        <v>2</v>
      </c>
      <c r="C7873" s="23">
        <v>1</v>
      </c>
      <c r="D7873" s="23">
        <v>10</v>
      </c>
      <c r="E7873" s="170" t="s">
        <v>3710</v>
      </c>
      <c r="F7873" s="135"/>
    </row>
    <row r="7874" spans="1:6" s="7" customFormat="1" ht="18" customHeight="1" x14ac:dyDescent="0.25">
      <c r="A7874" s="16">
        <v>32</v>
      </c>
      <c r="B7874" s="17">
        <v>2</v>
      </c>
      <c r="C7874" s="17">
        <v>1</v>
      </c>
      <c r="D7874" s="17">
        <v>11</v>
      </c>
      <c r="E7874" s="143" t="s">
        <v>3711</v>
      </c>
      <c r="F7874" s="135"/>
    </row>
    <row r="7875" spans="1:6" s="7" customFormat="1" ht="18" customHeight="1" x14ac:dyDescent="0.25">
      <c r="A7875" s="16">
        <v>32</v>
      </c>
      <c r="B7875" s="17">
        <v>2</v>
      </c>
      <c r="C7875" s="17">
        <v>1</v>
      </c>
      <c r="D7875" s="17">
        <v>12</v>
      </c>
      <c r="E7875" s="143" t="s">
        <v>3712</v>
      </c>
      <c r="F7875" s="135"/>
    </row>
    <row r="7876" spans="1:6" s="7" customFormat="1" ht="18" customHeight="1" x14ac:dyDescent="0.25">
      <c r="A7876" s="16">
        <v>32</v>
      </c>
      <c r="B7876" s="17">
        <v>2</v>
      </c>
      <c r="C7876" s="17">
        <v>1</v>
      </c>
      <c r="D7876" s="17">
        <v>13</v>
      </c>
      <c r="E7876" s="143" t="s">
        <v>3713</v>
      </c>
      <c r="F7876" s="135"/>
    </row>
    <row r="7877" spans="1:6" s="7" customFormat="1" ht="18" customHeight="1" x14ac:dyDescent="0.25">
      <c r="A7877" s="16">
        <v>32</v>
      </c>
      <c r="B7877" s="17">
        <v>2</v>
      </c>
      <c r="C7877" s="17">
        <v>1</v>
      </c>
      <c r="D7877" s="17">
        <v>14</v>
      </c>
      <c r="E7877" s="143" t="s">
        <v>7000</v>
      </c>
      <c r="F7877" s="135"/>
    </row>
    <row r="7878" spans="1:6" s="7" customFormat="1" ht="18" customHeight="1" x14ac:dyDescent="0.25">
      <c r="A7878" s="16">
        <v>32</v>
      </c>
      <c r="B7878" s="17">
        <v>2</v>
      </c>
      <c r="C7878" s="17">
        <v>1</v>
      </c>
      <c r="D7878" s="17">
        <v>19</v>
      </c>
      <c r="E7878" s="143" t="s">
        <v>6116</v>
      </c>
      <c r="F7878" s="135"/>
    </row>
    <row r="7879" spans="1:6" s="7" customFormat="1" ht="18" customHeight="1" x14ac:dyDescent="0.25">
      <c r="A7879" s="22">
        <v>32</v>
      </c>
      <c r="B7879" s="23">
        <v>2</v>
      </c>
      <c r="C7879" s="23">
        <v>1</v>
      </c>
      <c r="D7879" s="23">
        <v>20</v>
      </c>
      <c r="E7879" s="170" t="s">
        <v>6117</v>
      </c>
      <c r="F7879" s="135"/>
    </row>
    <row r="7880" spans="1:6" s="7" customFormat="1" ht="18" customHeight="1" x14ac:dyDescent="0.25">
      <c r="A7880" s="16">
        <v>32</v>
      </c>
      <c r="B7880" s="17">
        <v>2</v>
      </c>
      <c r="C7880" s="17">
        <v>1</v>
      </c>
      <c r="D7880" s="17">
        <v>21</v>
      </c>
      <c r="E7880" s="143" t="s">
        <v>5269</v>
      </c>
      <c r="F7880" s="135"/>
    </row>
    <row r="7881" spans="1:6" s="7" customFormat="1" ht="18" customHeight="1" x14ac:dyDescent="0.25">
      <c r="A7881" s="16">
        <v>32</v>
      </c>
      <c r="B7881" s="17">
        <v>2</v>
      </c>
      <c r="C7881" s="17">
        <v>1</v>
      </c>
      <c r="D7881" s="17">
        <v>22</v>
      </c>
      <c r="E7881" s="143" t="s">
        <v>1207</v>
      </c>
      <c r="F7881" s="135"/>
    </row>
    <row r="7882" spans="1:6" s="7" customFormat="1" ht="18" customHeight="1" x14ac:dyDescent="0.25">
      <c r="A7882" s="16">
        <v>32</v>
      </c>
      <c r="B7882" s="17">
        <v>2</v>
      </c>
      <c r="C7882" s="17">
        <v>1</v>
      </c>
      <c r="D7882" s="17">
        <v>23</v>
      </c>
      <c r="E7882" s="143" t="s">
        <v>5147</v>
      </c>
      <c r="F7882" s="135"/>
    </row>
    <row r="7883" spans="1:6" s="7" customFormat="1" ht="18" customHeight="1" x14ac:dyDescent="0.25">
      <c r="A7883" s="16">
        <v>32</v>
      </c>
      <c r="B7883" s="17">
        <v>2</v>
      </c>
      <c r="C7883" s="17">
        <v>1</v>
      </c>
      <c r="D7883" s="17">
        <v>24</v>
      </c>
      <c r="E7883" s="143" t="s">
        <v>5148</v>
      </c>
      <c r="F7883" s="135"/>
    </row>
    <row r="7884" spans="1:6" s="7" customFormat="1" ht="18" customHeight="1" x14ac:dyDescent="0.25">
      <c r="A7884" s="16">
        <v>32</v>
      </c>
      <c r="B7884" s="17">
        <v>2</v>
      </c>
      <c r="C7884" s="17">
        <v>1</v>
      </c>
      <c r="D7884" s="17">
        <v>29</v>
      </c>
      <c r="E7884" s="143" t="s">
        <v>4274</v>
      </c>
      <c r="F7884" s="135"/>
    </row>
    <row r="7885" spans="1:6" s="7" customFormat="1" ht="18" customHeight="1" x14ac:dyDescent="0.25">
      <c r="A7885" s="14">
        <v>32</v>
      </c>
      <c r="B7885" s="15">
        <v>2</v>
      </c>
      <c r="C7885" s="15">
        <v>2</v>
      </c>
      <c r="D7885" s="15" t="s">
        <v>9563</v>
      </c>
      <c r="E7885" s="132" t="s">
        <v>3654</v>
      </c>
      <c r="F7885" s="135"/>
    </row>
    <row r="7886" spans="1:6" s="7" customFormat="1" ht="18" customHeight="1" x14ac:dyDescent="0.25">
      <c r="A7886" s="22">
        <v>32</v>
      </c>
      <c r="B7886" s="23">
        <v>2</v>
      </c>
      <c r="C7886" s="23">
        <v>2</v>
      </c>
      <c r="D7886" s="23">
        <v>10</v>
      </c>
      <c r="E7886" s="170" t="s">
        <v>3632</v>
      </c>
      <c r="F7886" s="135"/>
    </row>
    <row r="7887" spans="1:6" s="7" customFormat="1" ht="18" customHeight="1" x14ac:dyDescent="0.25">
      <c r="A7887" s="16">
        <v>32</v>
      </c>
      <c r="B7887" s="17">
        <v>2</v>
      </c>
      <c r="C7887" s="17">
        <v>2</v>
      </c>
      <c r="D7887" s="17">
        <v>11</v>
      </c>
      <c r="E7887" s="143" t="s">
        <v>3633</v>
      </c>
      <c r="F7887" s="135"/>
    </row>
    <row r="7888" spans="1:6" s="7" customFormat="1" ht="18" customHeight="1" x14ac:dyDescent="0.25">
      <c r="A7888" s="16">
        <v>32</v>
      </c>
      <c r="B7888" s="17">
        <v>2</v>
      </c>
      <c r="C7888" s="17">
        <v>2</v>
      </c>
      <c r="D7888" s="17">
        <v>12</v>
      </c>
      <c r="E7888" s="143" t="s">
        <v>3634</v>
      </c>
      <c r="F7888" s="135"/>
    </row>
    <row r="7889" spans="1:6" s="7" customFormat="1" ht="18" customHeight="1" x14ac:dyDescent="0.25">
      <c r="A7889" s="16">
        <v>32</v>
      </c>
      <c r="B7889" s="17">
        <v>2</v>
      </c>
      <c r="C7889" s="17">
        <v>2</v>
      </c>
      <c r="D7889" s="17">
        <v>13</v>
      </c>
      <c r="E7889" s="143" t="s">
        <v>5401</v>
      </c>
      <c r="F7889" s="135"/>
    </row>
    <row r="7890" spans="1:6" s="7" customFormat="1" ht="18" customHeight="1" x14ac:dyDescent="0.25">
      <c r="A7890" s="16">
        <v>32</v>
      </c>
      <c r="B7890" s="17">
        <v>2</v>
      </c>
      <c r="C7890" s="17">
        <v>2</v>
      </c>
      <c r="D7890" s="17">
        <v>14</v>
      </c>
      <c r="E7890" s="143" t="s">
        <v>7150</v>
      </c>
      <c r="F7890" s="135"/>
    </row>
    <row r="7891" spans="1:6" s="7" customFormat="1" ht="18" customHeight="1" x14ac:dyDescent="0.25">
      <c r="A7891" s="16">
        <v>32</v>
      </c>
      <c r="B7891" s="17">
        <v>2</v>
      </c>
      <c r="C7891" s="17">
        <v>2</v>
      </c>
      <c r="D7891" s="17">
        <v>19</v>
      </c>
      <c r="E7891" s="143" t="s">
        <v>3725</v>
      </c>
      <c r="F7891" s="135"/>
    </row>
    <row r="7892" spans="1:6" s="7" customFormat="1" ht="18" customHeight="1" x14ac:dyDescent="0.25">
      <c r="A7892" s="22">
        <v>32</v>
      </c>
      <c r="B7892" s="23">
        <v>2</v>
      </c>
      <c r="C7892" s="23">
        <v>2</v>
      </c>
      <c r="D7892" s="23">
        <v>20</v>
      </c>
      <c r="E7892" s="170" t="s">
        <v>2831</v>
      </c>
      <c r="F7892" s="135"/>
    </row>
    <row r="7893" spans="1:6" s="7" customFormat="1" ht="18" customHeight="1" x14ac:dyDescent="0.25">
      <c r="A7893" s="16">
        <v>32</v>
      </c>
      <c r="B7893" s="17">
        <v>2</v>
      </c>
      <c r="C7893" s="17">
        <v>2</v>
      </c>
      <c r="D7893" s="17">
        <v>21</v>
      </c>
      <c r="E7893" s="143" t="s">
        <v>2832</v>
      </c>
      <c r="F7893" s="135"/>
    </row>
    <row r="7894" spans="1:6" s="7" customFormat="1" ht="18" customHeight="1" x14ac:dyDescent="0.25">
      <c r="A7894" s="16">
        <v>32</v>
      </c>
      <c r="B7894" s="17">
        <v>2</v>
      </c>
      <c r="C7894" s="17">
        <v>2</v>
      </c>
      <c r="D7894" s="17">
        <v>22</v>
      </c>
      <c r="E7894" s="143" t="s">
        <v>3602</v>
      </c>
      <c r="F7894" s="135"/>
    </row>
    <row r="7895" spans="1:6" s="7" customFormat="1" ht="18" customHeight="1" x14ac:dyDescent="0.25">
      <c r="A7895" s="16">
        <v>32</v>
      </c>
      <c r="B7895" s="17">
        <v>2</v>
      </c>
      <c r="C7895" s="17">
        <v>2</v>
      </c>
      <c r="D7895" s="17">
        <v>23</v>
      </c>
      <c r="E7895" s="143" t="s">
        <v>4196</v>
      </c>
      <c r="F7895" s="135"/>
    </row>
    <row r="7896" spans="1:6" s="7" customFormat="1" ht="18" customHeight="1" x14ac:dyDescent="0.25">
      <c r="A7896" s="16">
        <v>32</v>
      </c>
      <c r="B7896" s="17">
        <v>2</v>
      </c>
      <c r="C7896" s="17">
        <v>2</v>
      </c>
      <c r="D7896" s="17">
        <v>24</v>
      </c>
      <c r="E7896" s="143" t="s">
        <v>4197</v>
      </c>
      <c r="F7896" s="135"/>
    </row>
    <row r="7897" spans="1:6" s="7" customFormat="1" ht="18" customHeight="1" x14ac:dyDescent="0.25">
      <c r="A7897" s="16">
        <v>32</v>
      </c>
      <c r="B7897" s="17">
        <v>2</v>
      </c>
      <c r="C7897" s="17">
        <v>2</v>
      </c>
      <c r="D7897" s="17">
        <v>29</v>
      </c>
      <c r="E7897" s="143" t="s">
        <v>4198</v>
      </c>
      <c r="F7897" s="135"/>
    </row>
    <row r="7898" spans="1:6" s="7" customFormat="1" ht="18" customHeight="1" x14ac:dyDescent="0.25">
      <c r="A7898" s="22">
        <v>32</v>
      </c>
      <c r="B7898" s="23">
        <v>2</v>
      </c>
      <c r="C7898" s="23">
        <v>3</v>
      </c>
      <c r="D7898" s="23" t="s">
        <v>9563</v>
      </c>
      <c r="E7898" s="170" t="s">
        <v>4199</v>
      </c>
      <c r="F7898" s="135"/>
    </row>
    <row r="7899" spans="1:6" s="7" customFormat="1" ht="18" customHeight="1" x14ac:dyDescent="0.25">
      <c r="A7899" s="16">
        <v>32</v>
      </c>
      <c r="B7899" s="17">
        <v>2</v>
      </c>
      <c r="C7899" s="17">
        <v>3</v>
      </c>
      <c r="D7899" s="17" t="s">
        <v>600</v>
      </c>
      <c r="E7899" s="143" t="s">
        <v>4200</v>
      </c>
      <c r="F7899" s="135"/>
    </row>
    <row r="7900" spans="1:6" s="7" customFormat="1" ht="18" customHeight="1" x14ac:dyDescent="0.25">
      <c r="A7900" s="16">
        <v>32</v>
      </c>
      <c r="B7900" s="17">
        <v>2</v>
      </c>
      <c r="C7900" s="17">
        <v>3</v>
      </c>
      <c r="D7900" s="17" t="s">
        <v>602</v>
      </c>
      <c r="E7900" s="143" t="s">
        <v>4201</v>
      </c>
      <c r="F7900" s="135"/>
    </row>
    <row r="7901" spans="1:6" s="7" customFormat="1" ht="18" customHeight="1" x14ac:dyDescent="0.25">
      <c r="A7901" s="16">
        <v>32</v>
      </c>
      <c r="B7901" s="17">
        <v>2</v>
      </c>
      <c r="C7901" s="17">
        <v>3</v>
      </c>
      <c r="D7901" s="17" t="s">
        <v>604</v>
      </c>
      <c r="E7901" s="143" t="s">
        <v>4202</v>
      </c>
      <c r="F7901" s="135"/>
    </row>
    <row r="7902" spans="1:6" s="7" customFormat="1" ht="18" customHeight="1" x14ac:dyDescent="0.25">
      <c r="A7902" s="16">
        <v>32</v>
      </c>
      <c r="B7902" s="17">
        <v>2</v>
      </c>
      <c r="C7902" s="17">
        <v>3</v>
      </c>
      <c r="D7902" s="17" t="s">
        <v>606</v>
      </c>
      <c r="E7902" s="143" t="s">
        <v>4203</v>
      </c>
      <c r="F7902" s="135"/>
    </row>
    <row r="7903" spans="1:6" s="7" customFormat="1" ht="18" customHeight="1" x14ac:dyDescent="0.25">
      <c r="A7903" s="16">
        <v>32</v>
      </c>
      <c r="B7903" s="17">
        <v>2</v>
      </c>
      <c r="C7903" s="17">
        <v>3</v>
      </c>
      <c r="D7903" s="17" t="s">
        <v>5216</v>
      </c>
      <c r="E7903" s="143" t="s">
        <v>4779</v>
      </c>
      <c r="F7903" s="135"/>
    </row>
    <row r="7904" spans="1:6" s="7" customFormat="1" ht="18" customHeight="1" x14ac:dyDescent="0.25">
      <c r="A7904" s="22">
        <v>32</v>
      </c>
      <c r="B7904" s="23">
        <v>2</v>
      </c>
      <c r="C7904" s="23">
        <v>4</v>
      </c>
      <c r="D7904" s="23" t="s">
        <v>9563</v>
      </c>
      <c r="E7904" s="170" t="s">
        <v>1613</v>
      </c>
      <c r="F7904" s="135"/>
    </row>
    <row r="7905" spans="1:6" s="7" customFormat="1" ht="18" customHeight="1" x14ac:dyDescent="0.25">
      <c r="A7905" s="16">
        <v>32</v>
      </c>
      <c r="B7905" s="17">
        <v>2</v>
      </c>
      <c r="C7905" s="17">
        <v>4</v>
      </c>
      <c r="D7905" s="17" t="s">
        <v>600</v>
      </c>
      <c r="E7905" s="143" t="s">
        <v>1614</v>
      </c>
      <c r="F7905" s="135"/>
    </row>
    <row r="7906" spans="1:6" s="7" customFormat="1" ht="18" customHeight="1" x14ac:dyDescent="0.25">
      <c r="A7906" s="16">
        <v>32</v>
      </c>
      <c r="B7906" s="17">
        <v>2</v>
      </c>
      <c r="C7906" s="17">
        <v>4</v>
      </c>
      <c r="D7906" s="17" t="s">
        <v>602</v>
      </c>
      <c r="E7906" s="143" t="s">
        <v>827</v>
      </c>
      <c r="F7906" s="135"/>
    </row>
    <row r="7907" spans="1:6" s="7" customFormat="1" ht="18" customHeight="1" x14ac:dyDescent="0.25">
      <c r="A7907" s="16">
        <v>32</v>
      </c>
      <c r="B7907" s="17">
        <v>2</v>
      </c>
      <c r="C7907" s="17">
        <v>4</v>
      </c>
      <c r="D7907" s="17" t="s">
        <v>604</v>
      </c>
      <c r="E7907" s="143" t="s">
        <v>4108</v>
      </c>
      <c r="F7907" s="135"/>
    </row>
    <row r="7908" spans="1:6" s="7" customFormat="1" ht="18" customHeight="1" x14ac:dyDescent="0.25">
      <c r="A7908" s="16">
        <v>32</v>
      </c>
      <c r="B7908" s="17">
        <v>2</v>
      </c>
      <c r="C7908" s="17">
        <v>4</v>
      </c>
      <c r="D7908" s="47" t="s">
        <v>608</v>
      </c>
      <c r="E7908" s="143" t="s">
        <v>4109</v>
      </c>
      <c r="F7908" s="135"/>
    </row>
    <row r="7909" spans="1:6" s="7" customFormat="1" ht="18" customHeight="1" x14ac:dyDescent="0.25">
      <c r="A7909" s="16">
        <v>32</v>
      </c>
      <c r="B7909" s="17">
        <v>2</v>
      </c>
      <c r="C7909" s="17">
        <v>4</v>
      </c>
      <c r="D7909" s="17" t="s">
        <v>5216</v>
      </c>
      <c r="E7909" s="143" t="s">
        <v>3214</v>
      </c>
      <c r="F7909" s="135"/>
    </row>
    <row r="7910" spans="1:6" s="7" customFormat="1" ht="18" customHeight="1" x14ac:dyDescent="0.25">
      <c r="A7910" s="22">
        <v>32</v>
      </c>
      <c r="B7910" s="23">
        <v>2</v>
      </c>
      <c r="C7910" s="23">
        <v>5</v>
      </c>
      <c r="D7910" s="23" t="s">
        <v>9563</v>
      </c>
      <c r="E7910" s="170" t="s">
        <v>3215</v>
      </c>
      <c r="F7910" s="135"/>
    </row>
    <row r="7911" spans="1:6" s="7" customFormat="1" ht="18" customHeight="1" x14ac:dyDescent="0.25">
      <c r="A7911" s="16">
        <v>32</v>
      </c>
      <c r="B7911" s="17">
        <v>2</v>
      </c>
      <c r="C7911" s="17">
        <v>5</v>
      </c>
      <c r="D7911" s="17" t="s">
        <v>600</v>
      </c>
      <c r="E7911" s="143" t="s">
        <v>4121</v>
      </c>
      <c r="F7911" s="135"/>
    </row>
    <row r="7912" spans="1:6" s="7" customFormat="1" ht="18" customHeight="1" x14ac:dyDescent="0.25">
      <c r="A7912" s="16">
        <v>32</v>
      </c>
      <c r="B7912" s="17">
        <v>2</v>
      </c>
      <c r="C7912" s="17">
        <v>5</v>
      </c>
      <c r="D7912" s="17" t="s">
        <v>602</v>
      </c>
      <c r="E7912" s="143" t="s">
        <v>4122</v>
      </c>
      <c r="F7912" s="135"/>
    </row>
    <row r="7913" spans="1:6" s="7" customFormat="1" ht="18" customHeight="1" x14ac:dyDescent="0.25">
      <c r="A7913" s="16">
        <v>32</v>
      </c>
      <c r="B7913" s="17">
        <v>2</v>
      </c>
      <c r="C7913" s="17">
        <v>5</v>
      </c>
      <c r="D7913" s="17" t="s">
        <v>604</v>
      </c>
      <c r="E7913" s="143" t="s">
        <v>4123</v>
      </c>
      <c r="F7913" s="135"/>
    </row>
    <row r="7914" spans="1:6" s="7" customFormat="1" ht="18" customHeight="1" x14ac:dyDescent="0.25">
      <c r="A7914" s="16">
        <v>32</v>
      </c>
      <c r="B7914" s="17">
        <v>2</v>
      </c>
      <c r="C7914" s="17">
        <v>5</v>
      </c>
      <c r="D7914" s="17" t="s">
        <v>606</v>
      </c>
      <c r="E7914" s="143" t="s">
        <v>4124</v>
      </c>
      <c r="F7914" s="135"/>
    </row>
    <row r="7915" spans="1:6" s="7" customFormat="1" ht="18" customHeight="1" x14ac:dyDescent="0.25">
      <c r="A7915" s="16">
        <v>32</v>
      </c>
      <c r="B7915" s="17">
        <v>2</v>
      </c>
      <c r="C7915" s="17">
        <v>5</v>
      </c>
      <c r="D7915" s="17" t="s">
        <v>5216</v>
      </c>
      <c r="E7915" s="143" t="s">
        <v>4125</v>
      </c>
      <c r="F7915" s="135"/>
    </row>
    <row r="7916" spans="1:6" s="7" customFormat="1" ht="18" customHeight="1" x14ac:dyDescent="0.25">
      <c r="A7916" s="12">
        <v>32</v>
      </c>
      <c r="B7916" s="13">
        <v>3</v>
      </c>
      <c r="C7916" s="13">
        <v>0</v>
      </c>
      <c r="D7916" s="13" t="s">
        <v>9563</v>
      </c>
      <c r="E7916" s="131" t="s">
        <v>4126</v>
      </c>
      <c r="F7916" s="135"/>
    </row>
    <row r="7917" spans="1:6" s="7" customFormat="1" ht="18" customHeight="1" x14ac:dyDescent="0.25">
      <c r="A7917" s="14">
        <v>32</v>
      </c>
      <c r="B7917" s="15">
        <v>3</v>
      </c>
      <c r="C7917" s="15">
        <v>1</v>
      </c>
      <c r="D7917" s="15" t="s">
        <v>9563</v>
      </c>
      <c r="E7917" s="132" t="s">
        <v>1123</v>
      </c>
      <c r="F7917" s="135"/>
    </row>
    <row r="7918" spans="1:6" s="7" customFormat="1" ht="18" customHeight="1" x14ac:dyDescent="0.25">
      <c r="A7918" s="22">
        <v>32</v>
      </c>
      <c r="B7918" s="23">
        <v>3</v>
      </c>
      <c r="C7918" s="23">
        <v>1</v>
      </c>
      <c r="D7918" s="23">
        <v>10</v>
      </c>
      <c r="E7918" s="170" t="s">
        <v>3571</v>
      </c>
      <c r="F7918" s="135"/>
    </row>
    <row r="7919" spans="1:6" s="7" customFormat="1" ht="18" customHeight="1" x14ac:dyDescent="0.25">
      <c r="A7919" s="16">
        <v>32</v>
      </c>
      <c r="B7919" s="17">
        <v>3</v>
      </c>
      <c r="C7919" s="17">
        <v>1</v>
      </c>
      <c r="D7919" s="17">
        <v>11</v>
      </c>
      <c r="E7919" s="143" t="s">
        <v>3572</v>
      </c>
      <c r="F7919" s="135"/>
    </row>
    <row r="7920" spans="1:6" s="7" customFormat="1" ht="18" customHeight="1" x14ac:dyDescent="0.25">
      <c r="A7920" s="16">
        <v>32</v>
      </c>
      <c r="B7920" s="17">
        <v>3</v>
      </c>
      <c r="C7920" s="17">
        <v>1</v>
      </c>
      <c r="D7920" s="17">
        <v>12</v>
      </c>
      <c r="E7920" s="143" t="s">
        <v>3573</v>
      </c>
      <c r="F7920" s="135"/>
    </row>
    <row r="7921" spans="1:6" s="7" customFormat="1" ht="18" customHeight="1" x14ac:dyDescent="0.25">
      <c r="A7921" s="16">
        <v>32</v>
      </c>
      <c r="B7921" s="17">
        <v>3</v>
      </c>
      <c r="C7921" s="17">
        <v>1</v>
      </c>
      <c r="D7921" s="17">
        <v>13</v>
      </c>
      <c r="E7921" s="143" t="s">
        <v>3574</v>
      </c>
      <c r="F7921" s="135"/>
    </row>
    <row r="7922" spans="1:6" s="7" customFormat="1" ht="18" customHeight="1" x14ac:dyDescent="0.25">
      <c r="A7922" s="16">
        <v>32</v>
      </c>
      <c r="B7922" s="17">
        <v>3</v>
      </c>
      <c r="C7922" s="17">
        <v>1</v>
      </c>
      <c r="D7922" s="17">
        <v>14</v>
      </c>
      <c r="E7922" s="143" t="s">
        <v>5352</v>
      </c>
      <c r="F7922" s="135"/>
    </row>
    <row r="7923" spans="1:6" s="7" customFormat="1" ht="18" customHeight="1" x14ac:dyDescent="0.25">
      <c r="A7923" s="16">
        <v>32</v>
      </c>
      <c r="B7923" s="17">
        <v>3</v>
      </c>
      <c r="C7923" s="17">
        <v>1</v>
      </c>
      <c r="D7923" s="17">
        <v>19</v>
      </c>
      <c r="E7923" s="143" t="s">
        <v>5353</v>
      </c>
      <c r="F7923" s="135"/>
    </row>
    <row r="7924" spans="1:6" s="7" customFormat="1" ht="18" customHeight="1" x14ac:dyDescent="0.25">
      <c r="A7924" s="22">
        <v>32</v>
      </c>
      <c r="B7924" s="23">
        <v>3</v>
      </c>
      <c r="C7924" s="23">
        <v>1</v>
      </c>
      <c r="D7924" s="23">
        <v>20</v>
      </c>
      <c r="E7924" s="170" t="s">
        <v>7783</v>
      </c>
      <c r="F7924" s="135"/>
    </row>
    <row r="7925" spans="1:6" s="7" customFormat="1" ht="18" customHeight="1" x14ac:dyDescent="0.25">
      <c r="A7925" s="16">
        <v>32</v>
      </c>
      <c r="B7925" s="17">
        <v>3</v>
      </c>
      <c r="C7925" s="17">
        <v>1</v>
      </c>
      <c r="D7925" s="17">
        <v>21</v>
      </c>
      <c r="E7925" s="143" t="s">
        <v>7784</v>
      </c>
      <c r="F7925" s="135"/>
    </row>
    <row r="7926" spans="1:6" s="7" customFormat="1" ht="18" customHeight="1" x14ac:dyDescent="0.25">
      <c r="A7926" s="16">
        <v>32</v>
      </c>
      <c r="B7926" s="17">
        <v>3</v>
      </c>
      <c r="C7926" s="17">
        <v>1</v>
      </c>
      <c r="D7926" s="17">
        <v>22</v>
      </c>
      <c r="E7926" s="143" t="s">
        <v>7785</v>
      </c>
      <c r="F7926" s="135"/>
    </row>
    <row r="7927" spans="1:6" s="7" customFormat="1" ht="18" customHeight="1" x14ac:dyDescent="0.25">
      <c r="A7927" s="16">
        <v>32</v>
      </c>
      <c r="B7927" s="17">
        <v>3</v>
      </c>
      <c r="C7927" s="17">
        <v>1</v>
      </c>
      <c r="D7927" s="17">
        <v>23</v>
      </c>
      <c r="E7927" s="143" t="s">
        <v>6015</v>
      </c>
      <c r="F7927" s="135"/>
    </row>
    <row r="7928" spans="1:6" s="7" customFormat="1" ht="18" customHeight="1" x14ac:dyDescent="0.25">
      <c r="A7928" s="16">
        <v>32</v>
      </c>
      <c r="B7928" s="17">
        <v>3</v>
      </c>
      <c r="C7928" s="17">
        <v>1</v>
      </c>
      <c r="D7928" s="17">
        <v>24</v>
      </c>
      <c r="E7928" s="143" t="s">
        <v>6016</v>
      </c>
      <c r="F7928" s="135"/>
    </row>
    <row r="7929" spans="1:6" s="7" customFormat="1" ht="18" customHeight="1" x14ac:dyDescent="0.25">
      <c r="A7929" s="16">
        <v>32</v>
      </c>
      <c r="B7929" s="17">
        <v>3</v>
      </c>
      <c r="C7929" s="17">
        <v>1</v>
      </c>
      <c r="D7929" s="17">
        <v>29</v>
      </c>
      <c r="E7929" s="143" t="s">
        <v>6017</v>
      </c>
      <c r="F7929" s="135"/>
    </row>
    <row r="7930" spans="1:6" s="7" customFormat="1" ht="18" customHeight="1" x14ac:dyDescent="0.25">
      <c r="A7930" s="22">
        <v>32</v>
      </c>
      <c r="B7930" s="23">
        <v>3</v>
      </c>
      <c r="C7930" s="23">
        <v>1</v>
      </c>
      <c r="D7930" s="23">
        <v>30</v>
      </c>
      <c r="E7930" s="170" t="s">
        <v>9573</v>
      </c>
      <c r="F7930" s="135"/>
    </row>
    <row r="7931" spans="1:6" s="7" customFormat="1" ht="18" customHeight="1" x14ac:dyDescent="0.25">
      <c r="A7931" s="16">
        <v>32</v>
      </c>
      <c r="B7931" s="17">
        <v>3</v>
      </c>
      <c r="C7931" s="17">
        <v>1</v>
      </c>
      <c r="D7931" s="17">
        <v>31</v>
      </c>
      <c r="E7931" s="143" t="s">
        <v>3643</v>
      </c>
      <c r="F7931" s="135"/>
    </row>
    <row r="7932" spans="1:6" s="7" customFormat="1" ht="18" customHeight="1" x14ac:dyDescent="0.25">
      <c r="A7932" s="16">
        <v>32</v>
      </c>
      <c r="B7932" s="17">
        <v>3</v>
      </c>
      <c r="C7932" s="17">
        <v>1</v>
      </c>
      <c r="D7932" s="17">
        <v>32</v>
      </c>
      <c r="E7932" s="143" t="s">
        <v>2760</v>
      </c>
      <c r="F7932" s="135"/>
    </row>
    <row r="7933" spans="1:6" s="7" customFormat="1" ht="18" customHeight="1" x14ac:dyDescent="0.25">
      <c r="A7933" s="16">
        <v>32</v>
      </c>
      <c r="B7933" s="17">
        <v>3</v>
      </c>
      <c r="C7933" s="17">
        <v>1</v>
      </c>
      <c r="D7933" s="17">
        <v>33</v>
      </c>
      <c r="E7933" s="143" t="s">
        <v>6208</v>
      </c>
      <c r="F7933" s="135"/>
    </row>
    <row r="7934" spans="1:6" s="7" customFormat="1" ht="18" customHeight="1" x14ac:dyDescent="0.25">
      <c r="A7934" s="16">
        <v>32</v>
      </c>
      <c r="B7934" s="17">
        <v>3</v>
      </c>
      <c r="C7934" s="17">
        <v>1</v>
      </c>
      <c r="D7934" s="17">
        <v>34</v>
      </c>
      <c r="E7934" s="143" t="s">
        <v>6209</v>
      </c>
      <c r="F7934" s="135"/>
    </row>
    <row r="7935" spans="1:6" s="7" customFormat="1" ht="18" customHeight="1" x14ac:dyDescent="0.25">
      <c r="A7935" s="16">
        <v>32</v>
      </c>
      <c r="B7935" s="17">
        <v>3</v>
      </c>
      <c r="C7935" s="17">
        <v>1</v>
      </c>
      <c r="D7935" s="17">
        <v>39</v>
      </c>
      <c r="E7935" s="143" t="s">
        <v>913</v>
      </c>
      <c r="F7935" s="135"/>
    </row>
    <row r="7936" spans="1:6" s="7" customFormat="1" ht="18" customHeight="1" x14ac:dyDescent="0.25">
      <c r="A7936" s="22">
        <v>32</v>
      </c>
      <c r="B7936" s="23">
        <v>3</v>
      </c>
      <c r="C7936" s="23">
        <v>1</v>
      </c>
      <c r="D7936" s="23">
        <v>40</v>
      </c>
      <c r="E7936" s="170" t="s">
        <v>290</v>
      </c>
      <c r="F7936" s="135"/>
    </row>
    <row r="7937" spans="1:6" s="7" customFormat="1" ht="18" customHeight="1" x14ac:dyDescent="0.25">
      <c r="A7937" s="16">
        <v>32</v>
      </c>
      <c r="B7937" s="17">
        <v>3</v>
      </c>
      <c r="C7937" s="17">
        <v>1</v>
      </c>
      <c r="D7937" s="17">
        <v>41</v>
      </c>
      <c r="E7937" s="143" t="s">
        <v>291</v>
      </c>
      <c r="F7937" s="135"/>
    </row>
    <row r="7938" spans="1:6" s="7" customFormat="1" ht="18" customHeight="1" x14ac:dyDescent="0.25">
      <c r="A7938" s="16">
        <v>32</v>
      </c>
      <c r="B7938" s="17">
        <v>3</v>
      </c>
      <c r="C7938" s="17">
        <v>1</v>
      </c>
      <c r="D7938" s="17">
        <v>42</v>
      </c>
      <c r="E7938" s="143" t="s">
        <v>712</v>
      </c>
      <c r="F7938" s="135"/>
    </row>
    <row r="7939" spans="1:6" s="7" customFormat="1" ht="18" customHeight="1" x14ac:dyDescent="0.25">
      <c r="A7939" s="16">
        <v>32</v>
      </c>
      <c r="B7939" s="17">
        <v>3</v>
      </c>
      <c r="C7939" s="17">
        <v>1</v>
      </c>
      <c r="D7939" s="17">
        <v>43</v>
      </c>
      <c r="E7939" s="143" t="s">
        <v>1638</v>
      </c>
      <c r="F7939" s="135"/>
    </row>
    <row r="7940" spans="1:6" s="7" customFormat="1" ht="18" customHeight="1" x14ac:dyDescent="0.25">
      <c r="A7940" s="16">
        <v>32</v>
      </c>
      <c r="B7940" s="17">
        <v>3</v>
      </c>
      <c r="C7940" s="17">
        <v>1</v>
      </c>
      <c r="D7940" s="17">
        <v>44</v>
      </c>
      <c r="E7940" s="143" t="s">
        <v>5369</v>
      </c>
      <c r="F7940" s="135"/>
    </row>
    <row r="7941" spans="1:6" s="7" customFormat="1" ht="18" customHeight="1" x14ac:dyDescent="0.25">
      <c r="A7941" s="16">
        <v>32</v>
      </c>
      <c r="B7941" s="17">
        <v>3</v>
      </c>
      <c r="C7941" s="17">
        <v>1</v>
      </c>
      <c r="D7941" s="17">
        <v>49</v>
      </c>
      <c r="E7941" s="143" t="s">
        <v>5370</v>
      </c>
      <c r="F7941" s="135"/>
    </row>
    <row r="7942" spans="1:6" s="7" customFormat="1" ht="18" customHeight="1" x14ac:dyDescent="0.25">
      <c r="A7942" s="14">
        <v>32</v>
      </c>
      <c r="B7942" s="15">
        <v>3</v>
      </c>
      <c r="C7942" s="15">
        <v>2</v>
      </c>
      <c r="D7942" s="15" t="s">
        <v>9563</v>
      </c>
      <c r="E7942" s="132" t="s">
        <v>5371</v>
      </c>
      <c r="F7942" s="135"/>
    </row>
    <row r="7943" spans="1:6" s="7" customFormat="1" ht="18" customHeight="1" x14ac:dyDescent="0.25">
      <c r="A7943" s="22">
        <v>32</v>
      </c>
      <c r="B7943" s="23">
        <v>3</v>
      </c>
      <c r="C7943" s="23">
        <v>2</v>
      </c>
      <c r="D7943" s="23">
        <v>10</v>
      </c>
      <c r="E7943" s="170" t="s">
        <v>5372</v>
      </c>
      <c r="F7943" s="135"/>
    </row>
    <row r="7944" spans="1:6" s="7" customFormat="1" ht="18" customHeight="1" x14ac:dyDescent="0.25">
      <c r="A7944" s="16">
        <v>32</v>
      </c>
      <c r="B7944" s="17">
        <v>3</v>
      </c>
      <c r="C7944" s="17">
        <v>2</v>
      </c>
      <c r="D7944" s="17">
        <v>11</v>
      </c>
      <c r="E7944" s="143" t="s">
        <v>5373</v>
      </c>
      <c r="F7944" s="135"/>
    </row>
    <row r="7945" spans="1:6" s="7" customFormat="1" ht="18" customHeight="1" x14ac:dyDescent="0.25">
      <c r="A7945" s="16">
        <v>32</v>
      </c>
      <c r="B7945" s="17">
        <v>3</v>
      </c>
      <c r="C7945" s="17">
        <v>2</v>
      </c>
      <c r="D7945" s="17">
        <v>12</v>
      </c>
      <c r="E7945" s="143" t="s">
        <v>1548</v>
      </c>
      <c r="F7945" s="135"/>
    </row>
    <row r="7946" spans="1:6" s="7" customFormat="1" ht="18" customHeight="1" x14ac:dyDescent="0.25">
      <c r="A7946" s="16">
        <v>32</v>
      </c>
      <c r="B7946" s="17">
        <v>3</v>
      </c>
      <c r="C7946" s="17">
        <v>2</v>
      </c>
      <c r="D7946" s="17">
        <v>13</v>
      </c>
      <c r="E7946" s="143" t="s">
        <v>2691</v>
      </c>
      <c r="F7946" s="135"/>
    </row>
    <row r="7947" spans="1:6" s="7" customFormat="1" ht="18" customHeight="1" x14ac:dyDescent="0.25">
      <c r="A7947" s="16">
        <v>32</v>
      </c>
      <c r="B7947" s="17">
        <v>3</v>
      </c>
      <c r="C7947" s="17">
        <v>2</v>
      </c>
      <c r="D7947" s="17">
        <v>14</v>
      </c>
      <c r="E7947" s="143" t="s">
        <v>2692</v>
      </c>
      <c r="F7947" s="135"/>
    </row>
    <row r="7948" spans="1:6" s="7" customFormat="1" ht="18" customHeight="1" x14ac:dyDescent="0.25">
      <c r="A7948" s="16">
        <v>32</v>
      </c>
      <c r="B7948" s="17">
        <v>3</v>
      </c>
      <c r="C7948" s="17">
        <v>2</v>
      </c>
      <c r="D7948" s="17">
        <v>19</v>
      </c>
      <c r="E7948" s="143" t="s">
        <v>2693</v>
      </c>
      <c r="F7948" s="135"/>
    </row>
    <row r="7949" spans="1:6" s="7" customFormat="1" ht="18" customHeight="1" x14ac:dyDescent="0.25">
      <c r="A7949" s="22">
        <v>32</v>
      </c>
      <c r="B7949" s="23">
        <v>3</v>
      </c>
      <c r="C7949" s="23">
        <v>2</v>
      </c>
      <c r="D7949" s="23">
        <v>20</v>
      </c>
      <c r="E7949" s="170" t="s">
        <v>6942</v>
      </c>
      <c r="F7949" s="135"/>
    </row>
    <row r="7950" spans="1:6" s="7" customFormat="1" ht="18" customHeight="1" x14ac:dyDescent="0.25">
      <c r="A7950" s="16">
        <v>32</v>
      </c>
      <c r="B7950" s="17">
        <v>3</v>
      </c>
      <c r="C7950" s="17">
        <v>2</v>
      </c>
      <c r="D7950" s="17" t="s">
        <v>6519</v>
      </c>
      <c r="E7950" s="143" t="s">
        <v>6943</v>
      </c>
      <c r="F7950" s="135"/>
    </row>
    <row r="7951" spans="1:6" s="7" customFormat="1" ht="18" customHeight="1" x14ac:dyDescent="0.25">
      <c r="A7951" s="16">
        <v>32</v>
      </c>
      <c r="B7951" s="17">
        <v>3</v>
      </c>
      <c r="C7951" s="17">
        <v>2</v>
      </c>
      <c r="D7951" s="17" t="s">
        <v>6521</v>
      </c>
      <c r="E7951" s="143" t="s">
        <v>6944</v>
      </c>
      <c r="F7951" s="135"/>
    </row>
    <row r="7952" spans="1:6" s="7" customFormat="1" ht="18" customHeight="1" x14ac:dyDescent="0.25">
      <c r="A7952" s="16">
        <v>32</v>
      </c>
      <c r="B7952" s="17">
        <v>3</v>
      </c>
      <c r="C7952" s="17">
        <v>2</v>
      </c>
      <c r="D7952" s="17" t="s">
        <v>5653</v>
      </c>
      <c r="E7952" s="143" t="s">
        <v>6054</v>
      </c>
      <c r="F7952" s="135"/>
    </row>
    <row r="7953" spans="1:6" s="7" customFormat="1" ht="18" customHeight="1" x14ac:dyDescent="0.25">
      <c r="A7953" s="16">
        <v>32</v>
      </c>
      <c r="B7953" s="17">
        <v>3</v>
      </c>
      <c r="C7953" s="17">
        <v>2</v>
      </c>
      <c r="D7953" s="17" t="s">
        <v>4783</v>
      </c>
      <c r="E7953" s="143" t="s">
        <v>1921</v>
      </c>
      <c r="F7953" s="135"/>
    </row>
    <row r="7954" spans="1:6" s="7" customFormat="1" ht="18" customHeight="1" x14ac:dyDescent="0.25">
      <c r="A7954" s="16">
        <v>32</v>
      </c>
      <c r="B7954" s="17">
        <v>3</v>
      </c>
      <c r="C7954" s="17">
        <v>2</v>
      </c>
      <c r="D7954" s="17" t="s">
        <v>1218</v>
      </c>
      <c r="E7954" s="143" t="s">
        <v>4349</v>
      </c>
      <c r="F7954" s="135"/>
    </row>
    <row r="7955" spans="1:6" s="7" customFormat="1" ht="18" customHeight="1" x14ac:dyDescent="0.25">
      <c r="A7955" s="22">
        <v>32</v>
      </c>
      <c r="B7955" s="23">
        <v>3</v>
      </c>
      <c r="C7955" s="23">
        <v>2</v>
      </c>
      <c r="D7955" s="23">
        <v>30</v>
      </c>
      <c r="E7955" s="170" t="s">
        <v>3445</v>
      </c>
      <c r="F7955" s="135"/>
    </row>
    <row r="7956" spans="1:6" s="7" customFormat="1" ht="18" customHeight="1" x14ac:dyDescent="0.25">
      <c r="A7956" s="16">
        <v>32</v>
      </c>
      <c r="B7956" s="17">
        <v>3</v>
      </c>
      <c r="C7956" s="17">
        <v>2</v>
      </c>
      <c r="D7956" s="17">
        <v>31</v>
      </c>
      <c r="E7956" s="143" t="s">
        <v>8872</v>
      </c>
      <c r="F7956" s="135"/>
    </row>
    <row r="7957" spans="1:6" s="7" customFormat="1" ht="18" customHeight="1" x14ac:dyDescent="0.25">
      <c r="A7957" s="16">
        <v>32</v>
      </c>
      <c r="B7957" s="17">
        <v>3</v>
      </c>
      <c r="C7957" s="17">
        <v>2</v>
      </c>
      <c r="D7957" s="17">
        <v>32</v>
      </c>
      <c r="E7957" s="143" t="s">
        <v>8873</v>
      </c>
      <c r="F7957" s="135"/>
    </row>
    <row r="7958" spans="1:6" s="7" customFormat="1" ht="18" customHeight="1" x14ac:dyDescent="0.25">
      <c r="A7958" s="16">
        <v>32</v>
      </c>
      <c r="B7958" s="17">
        <v>3</v>
      </c>
      <c r="C7958" s="17">
        <v>2</v>
      </c>
      <c r="D7958" s="17">
        <v>33</v>
      </c>
      <c r="E7958" s="143" t="s">
        <v>8874</v>
      </c>
      <c r="F7958" s="135"/>
    </row>
    <row r="7959" spans="1:6" s="7" customFormat="1" ht="18" customHeight="1" x14ac:dyDescent="0.25">
      <c r="A7959" s="16">
        <v>32</v>
      </c>
      <c r="B7959" s="17">
        <v>3</v>
      </c>
      <c r="C7959" s="17">
        <v>2</v>
      </c>
      <c r="D7959" s="17">
        <v>34</v>
      </c>
      <c r="E7959" s="143" t="s">
        <v>9413</v>
      </c>
      <c r="F7959" s="135"/>
    </row>
    <row r="7960" spans="1:6" s="7" customFormat="1" ht="18" customHeight="1" x14ac:dyDescent="0.25">
      <c r="A7960" s="16">
        <v>32</v>
      </c>
      <c r="B7960" s="17">
        <v>3</v>
      </c>
      <c r="C7960" s="17">
        <v>2</v>
      </c>
      <c r="D7960" s="17">
        <v>39</v>
      </c>
      <c r="E7960" s="143" t="s">
        <v>9414</v>
      </c>
      <c r="F7960" s="135"/>
    </row>
    <row r="7961" spans="1:6" s="7" customFormat="1" ht="18" customHeight="1" x14ac:dyDescent="0.25">
      <c r="A7961" s="22">
        <v>32</v>
      </c>
      <c r="B7961" s="23">
        <v>3</v>
      </c>
      <c r="C7961" s="23">
        <v>2</v>
      </c>
      <c r="D7961" s="23">
        <v>40</v>
      </c>
      <c r="E7961" s="170" t="s">
        <v>9415</v>
      </c>
      <c r="F7961" s="135"/>
    </row>
    <row r="7962" spans="1:6" s="7" customFormat="1" ht="18" customHeight="1" x14ac:dyDescent="0.25">
      <c r="A7962" s="16">
        <v>32</v>
      </c>
      <c r="B7962" s="17">
        <v>3</v>
      </c>
      <c r="C7962" s="17">
        <v>2</v>
      </c>
      <c r="D7962" s="17">
        <v>41</v>
      </c>
      <c r="E7962" s="143" t="s">
        <v>7586</v>
      </c>
      <c r="F7962" s="135"/>
    </row>
    <row r="7963" spans="1:6" s="7" customFormat="1" ht="18" customHeight="1" x14ac:dyDescent="0.25">
      <c r="A7963" s="16">
        <v>32</v>
      </c>
      <c r="B7963" s="17">
        <v>3</v>
      </c>
      <c r="C7963" s="17">
        <v>2</v>
      </c>
      <c r="D7963" s="17">
        <v>42</v>
      </c>
      <c r="E7963" s="143" t="s">
        <v>7587</v>
      </c>
      <c r="F7963" s="135"/>
    </row>
    <row r="7964" spans="1:6" s="7" customFormat="1" ht="18" customHeight="1" x14ac:dyDescent="0.25">
      <c r="A7964" s="16">
        <v>32</v>
      </c>
      <c r="B7964" s="17">
        <v>3</v>
      </c>
      <c r="C7964" s="17">
        <v>2</v>
      </c>
      <c r="D7964" s="17">
        <v>43</v>
      </c>
      <c r="E7964" s="143" t="s">
        <v>7588</v>
      </c>
      <c r="F7964" s="135"/>
    </row>
    <row r="7965" spans="1:6" s="7" customFormat="1" ht="18" customHeight="1" x14ac:dyDescent="0.25">
      <c r="A7965" s="16">
        <v>32</v>
      </c>
      <c r="B7965" s="17">
        <v>3</v>
      </c>
      <c r="C7965" s="17">
        <v>2</v>
      </c>
      <c r="D7965" s="17">
        <v>44</v>
      </c>
      <c r="E7965" s="143" t="s">
        <v>7589</v>
      </c>
      <c r="F7965" s="135"/>
    </row>
    <row r="7966" spans="1:6" s="7" customFormat="1" ht="18" customHeight="1" x14ac:dyDescent="0.25">
      <c r="A7966" s="16">
        <v>32</v>
      </c>
      <c r="B7966" s="17">
        <v>3</v>
      </c>
      <c r="C7966" s="17">
        <v>2</v>
      </c>
      <c r="D7966" s="17">
        <v>49</v>
      </c>
      <c r="E7966" s="143" t="s">
        <v>8867</v>
      </c>
      <c r="F7966" s="135"/>
    </row>
    <row r="7967" spans="1:6" s="7" customFormat="1" ht="18" customHeight="1" x14ac:dyDescent="0.25">
      <c r="A7967" s="14">
        <v>32</v>
      </c>
      <c r="B7967" s="15">
        <v>3</v>
      </c>
      <c r="C7967" s="15">
        <v>3</v>
      </c>
      <c r="D7967" s="15" t="s">
        <v>9563</v>
      </c>
      <c r="E7967" s="132" t="s">
        <v>8868</v>
      </c>
      <c r="F7967" s="135"/>
    </row>
    <row r="7968" spans="1:6" s="7" customFormat="1" ht="18" customHeight="1" x14ac:dyDescent="0.25">
      <c r="A7968" s="22">
        <v>32</v>
      </c>
      <c r="B7968" s="23">
        <v>3</v>
      </c>
      <c r="C7968" s="23">
        <v>3</v>
      </c>
      <c r="D7968" s="23">
        <v>10</v>
      </c>
      <c r="E7968" s="170" t="s">
        <v>8869</v>
      </c>
      <c r="F7968" s="135"/>
    </row>
    <row r="7969" spans="1:6" s="7" customFormat="1" ht="18" customHeight="1" x14ac:dyDescent="0.25">
      <c r="A7969" s="16">
        <v>32</v>
      </c>
      <c r="B7969" s="17">
        <v>3</v>
      </c>
      <c r="C7969" s="17">
        <v>3</v>
      </c>
      <c r="D7969" s="17">
        <v>11</v>
      </c>
      <c r="E7969" s="143" t="s">
        <v>7581</v>
      </c>
      <c r="F7969" s="135"/>
    </row>
    <row r="7970" spans="1:6" s="7" customFormat="1" ht="18" customHeight="1" x14ac:dyDescent="0.25">
      <c r="A7970" s="16">
        <v>32</v>
      </c>
      <c r="B7970" s="17">
        <v>3</v>
      </c>
      <c r="C7970" s="17">
        <v>3</v>
      </c>
      <c r="D7970" s="17">
        <v>12</v>
      </c>
      <c r="E7970" s="143" t="s">
        <v>7582</v>
      </c>
      <c r="F7970" s="135"/>
    </row>
    <row r="7971" spans="1:6" s="7" customFormat="1" ht="18" customHeight="1" x14ac:dyDescent="0.25">
      <c r="A7971" s="16">
        <v>32</v>
      </c>
      <c r="B7971" s="17">
        <v>3</v>
      </c>
      <c r="C7971" s="17">
        <v>3</v>
      </c>
      <c r="D7971" s="17">
        <v>13</v>
      </c>
      <c r="E7971" s="143" t="s">
        <v>2514</v>
      </c>
      <c r="F7971" s="135"/>
    </row>
    <row r="7972" spans="1:6" s="7" customFormat="1" ht="18" customHeight="1" x14ac:dyDescent="0.25">
      <c r="A7972" s="16">
        <v>32</v>
      </c>
      <c r="B7972" s="17">
        <v>3</v>
      </c>
      <c r="C7972" s="17">
        <v>3</v>
      </c>
      <c r="D7972" s="17">
        <v>14</v>
      </c>
      <c r="E7972" s="143" t="s">
        <v>2515</v>
      </c>
      <c r="F7972" s="135"/>
    </row>
    <row r="7973" spans="1:6" s="7" customFormat="1" ht="18" customHeight="1" x14ac:dyDescent="0.25">
      <c r="A7973" s="16">
        <v>32</v>
      </c>
      <c r="B7973" s="17">
        <v>3</v>
      </c>
      <c r="C7973" s="17">
        <v>3</v>
      </c>
      <c r="D7973" s="17">
        <v>19</v>
      </c>
      <c r="E7973" s="143" t="s">
        <v>5229</v>
      </c>
      <c r="F7973" s="135"/>
    </row>
    <row r="7974" spans="1:6" s="7" customFormat="1" ht="18" customHeight="1" x14ac:dyDescent="0.25">
      <c r="A7974" s="22">
        <v>32</v>
      </c>
      <c r="B7974" s="23">
        <v>3</v>
      </c>
      <c r="C7974" s="23">
        <v>3</v>
      </c>
      <c r="D7974" s="23">
        <v>20</v>
      </c>
      <c r="E7974" s="170" t="s">
        <v>65</v>
      </c>
      <c r="F7974" s="135"/>
    </row>
    <row r="7975" spans="1:6" s="7" customFormat="1" ht="18" customHeight="1" x14ac:dyDescent="0.25">
      <c r="A7975" s="16">
        <v>32</v>
      </c>
      <c r="B7975" s="17">
        <v>3</v>
      </c>
      <c r="C7975" s="17">
        <v>3</v>
      </c>
      <c r="D7975" s="17">
        <v>21</v>
      </c>
      <c r="E7975" s="143" t="s">
        <v>66</v>
      </c>
      <c r="F7975" s="135"/>
    </row>
    <row r="7976" spans="1:6" s="7" customFormat="1" ht="18" customHeight="1" x14ac:dyDescent="0.25">
      <c r="A7976" s="16">
        <v>32</v>
      </c>
      <c r="B7976" s="17">
        <v>3</v>
      </c>
      <c r="C7976" s="17">
        <v>3</v>
      </c>
      <c r="D7976" s="17">
        <v>22</v>
      </c>
      <c r="E7976" s="143" t="s">
        <v>67</v>
      </c>
      <c r="F7976" s="135"/>
    </row>
    <row r="7977" spans="1:6" s="7" customFormat="1" ht="18" customHeight="1" x14ac:dyDescent="0.25">
      <c r="A7977" s="16">
        <v>32</v>
      </c>
      <c r="B7977" s="17">
        <v>3</v>
      </c>
      <c r="C7977" s="17">
        <v>3</v>
      </c>
      <c r="D7977" s="17">
        <v>23</v>
      </c>
      <c r="E7977" s="143" t="s">
        <v>68</v>
      </c>
      <c r="F7977" s="135"/>
    </row>
    <row r="7978" spans="1:6" s="7" customFormat="1" ht="18" customHeight="1" x14ac:dyDescent="0.25">
      <c r="A7978" s="16">
        <v>32</v>
      </c>
      <c r="B7978" s="17">
        <v>3</v>
      </c>
      <c r="C7978" s="17">
        <v>3</v>
      </c>
      <c r="D7978" s="17">
        <v>24</v>
      </c>
      <c r="E7978" s="143" t="s">
        <v>1068</v>
      </c>
      <c r="F7978" s="135"/>
    </row>
    <row r="7979" spans="1:6" s="7" customFormat="1" ht="18" customHeight="1" x14ac:dyDescent="0.25">
      <c r="A7979" s="16">
        <v>32</v>
      </c>
      <c r="B7979" s="17">
        <v>3</v>
      </c>
      <c r="C7979" s="17">
        <v>3</v>
      </c>
      <c r="D7979" s="17">
        <v>29</v>
      </c>
      <c r="E7979" s="143" t="s">
        <v>6133</v>
      </c>
      <c r="F7979" s="135"/>
    </row>
    <row r="7980" spans="1:6" s="7" customFormat="1" ht="18" customHeight="1" x14ac:dyDescent="0.25">
      <c r="A7980" s="14">
        <v>32</v>
      </c>
      <c r="B7980" s="15">
        <v>3</v>
      </c>
      <c r="C7980" s="15">
        <v>4</v>
      </c>
      <c r="D7980" s="15" t="s">
        <v>9563</v>
      </c>
      <c r="E7980" s="132" t="s">
        <v>7025</v>
      </c>
      <c r="F7980" s="135"/>
    </row>
    <row r="7981" spans="1:6" s="7" customFormat="1" ht="18" customHeight="1" x14ac:dyDescent="0.25">
      <c r="A7981" s="22">
        <v>32</v>
      </c>
      <c r="B7981" s="23">
        <v>3</v>
      </c>
      <c r="C7981" s="23">
        <v>4</v>
      </c>
      <c r="D7981" s="23">
        <v>10</v>
      </c>
      <c r="E7981" s="170" t="s">
        <v>7026</v>
      </c>
      <c r="F7981" s="135"/>
    </row>
    <row r="7982" spans="1:6" s="7" customFormat="1" ht="18" customHeight="1" x14ac:dyDescent="0.25">
      <c r="A7982" s="16">
        <v>32</v>
      </c>
      <c r="B7982" s="17">
        <v>3</v>
      </c>
      <c r="C7982" s="17">
        <v>4</v>
      </c>
      <c r="D7982" s="17">
        <v>11</v>
      </c>
      <c r="E7982" s="143" t="s">
        <v>3563</v>
      </c>
      <c r="F7982" s="135"/>
    </row>
    <row r="7983" spans="1:6" s="7" customFormat="1" ht="18" customHeight="1" x14ac:dyDescent="0.25">
      <c r="A7983" s="16">
        <v>32</v>
      </c>
      <c r="B7983" s="17">
        <v>3</v>
      </c>
      <c r="C7983" s="17">
        <v>4</v>
      </c>
      <c r="D7983" s="17">
        <v>12</v>
      </c>
      <c r="E7983" s="143" t="s">
        <v>6180</v>
      </c>
      <c r="F7983" s="135"/>
    </row>
    <row r="7984" spans="1:6" s="7" customFormat="1" ht="18" customHeight="1" x14ac:dyDescent="0.25">
      <c r="A7984" s="16">
        <v>32</v>
      </c>
      <c r="B7984" s="17">
        <v>3</v>
      </c>
      <c r="C7984" s="17">
        <v>4</v>
      </c>
      <c r="D7984" s="17">
        <v>13</v>
      </c>
      <c r="E7984" s="143" t="s">
        <v>5332</v>
      </c>
      <c r="F7984" s="135"/>
    </row>
    <row r="7985" spans="1:6" s="7" customFormat="1" ht="18" customHeight="1" x14ac:dyDescent="0.25">
      <c r="A7985" s="16">
        <v>32</v>
      </c>
      <c r="B7985" s="17">
        <v>3</v>
      </c>
      <c r="C7985" s="17">
        <v>4</v>
      </c>
      <c r="D7985" s="17">
        <v>14</v>
      </c>
      <c r="E7985" s="143" t="s">
        <v>3570</v>
      </c>
      <c r="F7985" s="135"/>
    </row>
    <row r="7986" spans="1:6" s="7" customFormat="1" ht="18" customHeight="1" x14ac:dyDescent="0.25">
      <c r="A7986" s="16">
        <v>32</v>
      </c>
      <c r="B7986" s="17">
        <v>3</v>
      </c>
      <c r="C7986" s="17">
        <v>4</v>
      </c>
      <c r="D7986" s="17">
        <v>19</v>
      </c>
      <c r="E7986" s="143" t="s">
        <v>4473</v>
      </c>
      <c r="F7986" s="135"/>
    </row>
    <row r="7987" spans="1:6" s="7" customFormat="1" ht="18" customHeight="1" x14ac:dyDescent="0.25">
      <c r="A7987" s="22">
        <v>32</v>
      </c>
      <c r="B7987" s="23">
        <v>3</v>
      </c>
      <c r="C7987" s="23">
        <v>4</v>
      </c>
      <c r="D7987" s="23">
        <v>20</v>
      </c>
      <c r="E7987" s="170" t="s">
        <v>4480</v>
      </c>
      <c r="F7987" s="135"/>
    </row>
    <row r="7988" spans="1:6" s="7" customFormat="1" ht="18" customHeight="1" x14ac:dyDescent="0.25">
      <c r="A7988" s="16">
        <v>32</v>
      </c>
      <c r="B7988" s="17">
        <v>3</v>
      </c>
      <c r="C7988" s="17">
        <v>4</v>
      </c>
      <c r="D7988" s="17">
        <v>21</v>
      </c>
      <c r="E7988" s="143" t="s">
        <v>3576</v>
      </c>
      <c r="F7988" s="135"/>
    </row>
    <row r="7989" spans="1:6" s="7" customFormat="1" ht="18" customHeight="1" x14ac:dyDescent="0.25">
      <c r="A7989" s="16">
        <v>32</v>
      </c>
      <c r="B7989" s="17">
        <v>3</v>
      </c>
      <c r="C7989" s="17">
        <v>4</v>
      </c>
      <c r="D7989" s="17">
        <v>22</v>
      </c>
      <c r="E7989" s="143" t="s">
        <v>3567</v>
      </c>
      <c r="F7989" s="135"/>
    </row>
    <row r="7990" spans="1:6" s="7" customFormat="1" ht="18" customHeight="1" x14ac:dyDescent="0.25">
      <c r="A7990" s="16">
        <v>32</v>
      </c>
      <c r="B7990" s="17">
        <v>3</v>
      </c>
      <c r="C7990" s="17">
        <v>4</v>
      </c>
      <c r="D7990" s="17">
        <v>23</v>
      </c>
      <c r="E7990" s="143" t="s">
        <v>3568</v>
      </c>
      <c r="F7990" s="135"/>
    </row>
    <row r="7991" spans="1:6" s="7" customFormat="1" ht="18" customHeight="1" x14ac:dyDescent="0.25">
      <c r="A7991" s="16">
        <v>32</v>
      </c>
      <c r="B7991" s="17">
        <v>3</v>
      </c>
      <c r="C7991" s="17">
        <v>4</v>
      </c>
      <c r="D7991" s="17">
        <v>24</v>
      </c>
      <c r="E7991" s="143" t="s">
        <v>3569</v>
      </c>
      <c r="F7991" s="135"/>
    </row>
    <row r="7992" spans="1:6" s="7" customFormat="1" ht="18" customHeight="1" x14ac:dyDescent="0.25">
      <c r="A7992" s="16">
        <v>32</v>
      </c>
      <c r="B7992" s="17">
        <v>3</v>
      </c>
      <c r="C7992" s="17">
        <v>4</v>
      </c>
      <c r="D7992" s="17">
        <v>29</v>
      </c>
      <c r="E7992" s="143" t="s">
        <v>7094</v>
      </c>
      <c r="F7992" s="135"/>
    </row>
    <row r="7993" spans="1:6" s="7" customFormat="1" ht="18" customHeight="1" x14ac:dyDescent="0.25">
      <c r="A7993" s="14">
        <v>32</v>
      </c>
      <c r="B7993" s="15">
        <v>3</v>
      </c>
      <c r="C7993" s="15">
        <v>5</v>
      </c>
      <c r="D7993" s="15" t="s">
        <v>9563</v>
      </c>
      <c r="E7993" s="132" t="s">
        <v>5375</v>
      </c>
      <c r="F7993" s="135"/>
    </row>
    <row r="7994" spans="1:6" s="7" customFormat="1" ht="18" customHeight="1" x14ac:dyDescent="0.25">
      <c r="A7994" s="22">
        <v>32</v>
      </c>
      <c r="B7994" s="23">
        <v>3</v>
      </c>
      <c r="C7994" s="23">
        <v>5</v>
      </c>
      <c r="D7994" s="23">
        <v>10</v>
      </c>
      <c r="E7994" s="170" t="s">
        <v>1882</v>
      </c>
      <c r="F7994" s="135"/>
    </row>
    <row r="7995" spans="1:6" s="7" customFormat="1" ht="18" customHeight="1" x14ac:dyDescent="0.25">
      <c r="A7995" s="16">
        <v>32</v>
      </c>
      <c r="B7995" s="17">
        <v>3</v>
      </c>
      <c r="C7995" s="17">
        <v>5</v>
      </c>
      <c r="D7995" s="17">
        <v>11</v>
      </c>
      <c r="E7995" s="143" t="s">
        <v>1883</v>
      </c>
      <c r="F7995" s="135"/>
    </row>
    <row r="7996" spans="1:6" s="7" customFormat="1" ht="18" customHeight="1" x14ac:dyDescent="0.25">
      <c r="A7996" s="16">
        <v>32</v>
      </c>
      <c r="B7996" s="17">
        <v>3</v>
      </c>
      <c r="C7996" s="17">
        <v>5</v>
      </c>
      <c r="D7996" s="17">
        <v>12</v>
      </c>
      <c r="E7996" s="143" t="s">
        <v>358</v>
      </c>
      <c r="F7996" s="135"/>
    </row>
    <row r="7997" spans="1:6" s="7" customFormat="1" ht="18" customHeight="1" x14ac:dyDescent="0.25">
      <c r="A7997" s="16">
        <v>32</v>
      </c>
      <c r="B7997" s="17">
        <v>3</v>
      </c>
      <c r="C7997" s="17">
        <v>5</v>
      </c>
      <c r="D7997" s="17">
        <v>13</v>
      </c>
      <c r="E7997" s="143" t="s">
        <v>5240</v>
      </c>
      <c r="F7997" s="135"/>
    </row>
    <row r="7998" spans="1:6" s="7" customFormat="1" ht="18" customHeight="1" x14ac:dyDescent="0.25">
      <c r="A7998" s="16">
        <v>32</v>
      </c>
      <c r="B7998" s="17">
        <v>3</v>
      </c>
      <c r="C7998" s="17">
        <v>5</v>
      </c>
      <c r="D7998" s="17">
        <v>14</v>
      </c>
      <c r="E7998" s="143" t="s">
        <v>5241</v>
      </c>
      <c r="F7998" s="135"/>
    </row>
    <row r="7999" spans="1:6" s="7" customFormat="1" ht="18" customHeight="1" x14ac:dyDescent="0.25">
      <c r="A7999" s="16">
        <v>32</v>
      </c>
      <c r="B7999" s="17">
        <v>3</v>
      </c>
      <c r="C7999" s="17">
        <v>5</v>
      </c>
      <c r="D7999" s="17">
        <v>19</v>
      </c>
      <c r="E7999" s="143" t="s">
        <v>5242</v>
      </c>
      <c r="F7999" s="135"/>
    </row>
    <row r="8000" spans="1:6" s="7" customFormat="1" ht="18" customHeight="1" x14ac:dyDescent="0.25">
      <c r="A8000" s="22">
        <v>32</v>
      </c>
      <c r="B8000" s="23">
        <v>3</v>
      </c>
      <c r="C8000" s="23">
        <v>5</v>
      </c>
      <c r="D8000" s="23">
        <v>20</v>
      </c>
      <c r="E8000" s="170" t="s">
        <v>6090</v>
      </c>
      <c r="F8000" s="135"/>
    </row>
    <row r="8001" spans="1:6" s="7" customFormat="1" ht="18" customHeight="1" x14ac:dyDescent="0.25">
      <c r="A8001" s="16">
        <v>32</v>
      </c>
      <c r="B8001" s="17">
        <v>3</v>
      </c>
      <c r="C8001" s="17">
        <v>5</v>
      </c>
      <c r="D8001" s="17">
        <v>21</v>
      </c>
      <c r="E8001" s="143" t="s">
        <v>123</v>
      </c>
      <c r="F8001" s="135"/>
    </row>
    <row r="8002" spans="1:6" s="7" customFormat="1" ht="18" customHeight="1" x14ac:dyDescent="0.25">
      <c r="A8002" s="16">
        <v>32</v>
      </c>
      <c r="B8002" s="17">
        <v>3</v>
      </c>
      <c r="C8002" s="17">
        <v>5</v>
      </c>
      <c r="D8002" s="17">
        <v>22</v>
      </c>
      <c r="E8002" s="143" t="s">
        <v>124</v>
      </c>
      <c r="F8002" s="135"/>
    </row>
    <row r="8003" spans="1:6" s="7" customFormat="1" ht="18" customHeight="1" x14ac:dyDescent="0.25">
      <c r="A8003" s="16">
        <v>32</v>
      </c>
      <c r="B8003" s="17">
        <v>3</v>
      </c>
      <c r="C8003" s="17">
        <v>5</v>
      </c>
      <c r="D8003" s="17">
        <v>23</v>
      </c>
      <c r="E8003" s="143" t="s">
        <v>125</v>
      </c>
      <c r="F8003" s="135"/>
    </row>
    <row r="8004" spans="1:6" s="7" customFormat="1" ht="18" customHeight="1" x14ac:dyDescent="0.25">
      <c r="A8004" s="16">
        <v>32</v>
      </c>
      <c r="B8004" s="17">
        <v>3</v>
      </c>
      <c r="C8004" s="17">
        <v>5</v>
      </c>
      <c r="D8004" s="17">
        <v>24</v>
      </c>
      <c r="E8004" s="143" t="s">
        <v>1728</v>
      </c>
      <c r="F8004" s="135"/>
    </row>
    <row r="8005" spans="1:6" s="7" customFormat="1" ht="18" customHeight="1" x14ac:dyDescent="0.25">
      <c r="A8005" s="16">
        <v>32</v>
      </c>
      <c r="B8005" s="17">
        <v>3</v>
      </c>
      <c r="C8005" s="17">
        <v>5</v>
      </c>
      <c r="D8005" s="17">
        <v>29</v>
      </c>
      <c r="E8005" s="143" t="s">
        <v>1975</v>
      </c>
      <c r="F8005" s="135"/>
    </row>
    <row r="8006" spans="1:6" s="7" customFormat="1" ht="18" customHeight="1" x14ac:dyDescent="0.25">
      <c r="A8006" s="12">
        <v>32</v>
      </c>
      <c r="B8006" s="13">
        <v>4</v>
      </c>
      <c r="C8006" s="13">
        <v>0</v>
      </c>
      <c r="D8006" s="13" t="s">
        <v>9563</v>
      </c>
      <c r="E8006" s="131" t="s">
        <v>2260</v>
      </c>
      <c r="F8006" s="135"/>
    </row>
    <row r="8007" spans="1:6" s="7" customFormat="1" ht="18" customHeight="1" x14ac:dyDescent="0.25">
      <c r="A8007" s="14">
        <v>32</v>
      </c>
      <c r="B8007" s="15">
        <v>4</v>
      </c>
      <c r="C8007" s="15">
        <v>1</v>
      </c>
      <c r="D8007" s="15" t="s">
        <v>9563</v>
      </c>
      <c r="E8007" s="132" t="s">
        <v>5041</v>
      </c>
      <c r="F8007" s="135"/>
    </row>
    <row r="8008" spans="1:6" s="7" customFormat="1" ht="18" customHeight="1" x14ac:dyDescent="0.25">
      <c r="A8008" s="22">
        <v>32</v>
      </c>
      <c r="B8008" s="23">
        <v>4</v>
      </c>
      <c r="C8008" s="23">
        <v>1</v>
      </c>
      <c r="D8008" s="23">
        <v>10</v>
      </c>
      <c r="E8008" s="170" t="s">
        <v>5042</v>
      </c>
      <c r="F8008" s="135"/>
    </row>
    <row r="8009" spans="1:6" s="7" customFormat="1" ht="18" customHeight="1" x14ac:dyDescent="0.25">
      <c r="A8009" s="16">
        <v>32</v>
      </c>
      <c r="B8009" s="17">
        <v>4</v>
      </c>
      <c r="C8009" s="17">
        <v>1</v>
      </c>
      <c r="D8009" s="17">
        <v>11</v>
      </c>
      <c r="E8009" s="143" t="s">
        <v>4415</v>
      </c>
      <c r="F8009" s="135"/>
    </row>
    <row r="8010" spans="1:6" s="7" customFormat="1" ht="18" customHeight="1" x14ac:dyDescent="0.25">
      <c r="A8010" s="16">
        <v>32</v>
      </c>
      <c r="B8010" s="17">
        <v>4</v>
      </c>
      <c r="C8010" s="17">
        <v>1</v>
      </c>
      <c r="D8010" s="17">
        <v>12</v>
      </c>
      <c r="E8010" s="143" t="s">
        <v>3723</v>
      </c>
      <c r="F8010" s="135"/>
    </row>
    <row r="8011" spans="1:6" s="7" customFormat="1" ht="18" customHeight="1" x14ac:dyDescent="0.25">
      <c r="A8011" s="16">
        <v>32</v>
      </c>
      <c r="B8011" s="17">
        <v>4</v>
      </c>
      <c r="C8011" s="17">
        <v>1</v>
      </c>
      <c r="D8011" s="17">
        <v>13</v>
      </c>
      <c r="E8011" s="143" t="s">
        <v>2830</v>
      </c>
      <c r="F8011" s="135"/>
    </row>
    <row r="8012" spans="1:6" s="7" customFormat="1" ht="18" customHeight="1" x14ac:dyDescent="0.25">
      <c r="A8012" s="16">
        <v>32</v>
      </c>
      <c r="B8012" s="17">
        <v>4</v>
      </c>
      <c r="C8012" s="17">
        <v>1</v>
      </c>
      <c r="D8012" s="17">
        <v>14</v>
      </c>
      <c r="E8012" s="143" t="s">
        <v>1938</v>
      </c>
      <c r="F8012" s="135"/>
    </row>
    <row r="8013" spans="1:6" s="7" customFormat="1" ht="18" customHeight="1" x14ac:dyDescent="0.25">
      <c r="A8013" s="16">
        <v>32</v>
      </c>
      <c r="B8013" s="17">
        <v>4</v>
      </c>
      <c r="C8013" s="17">
        <v>1</v>
      </c>
      <c r="D8013" s="17">
        <v>19</v>
      </c>
      <c r="E8013" s="143" t="s">
        <v>7264</v>
      </c>
      <c r="F8013" s="135"/>
    </row>
    <row r="8014" spans="1:6" s="7" customFormat="1" ht="18" customHeight="1" x14ac:dyDescent="0.25">
      <c r="A8014" s="22">
        <v>32</v>
      </c>
      <c r="B8014" s="23">
        <v>4</v>
      </c>
      <c r="C8014" s="23">
        <v>1</v>
      </c>
      <c r="D8014" s="23">
        <v>20</v>
      </c>
      <c r="E8014" s="170" t="s">
        <v>7265</v>
      </c>
      <c r="F8014" s="135"/>
    </row>
    <row r="8015" spans="1:6" s="7" customFormat="1" ht="18" customHeight="1" x14ac:dyDescent="0.25">
      <c r="A8015" s="16">
        <v>32</v>
      </c>
      <c r="B8015" s="17">
        <v>4</v>
      </c>
      <c r="C8015" s="17">
        <v>1</v>
      </c>
      <c r="D8015" s="17">
        <v>21</v>
      </c>
      <c r="E8015" s="143" t="s">
        <v>7266</v>
      </c>
      <c r="F8015" s="135"/>
    </row>
    <row r="8016" spans="1:6" s="7" customFormat="1" ht="18" customHeight="1" x14ac:dyDescent="0.25">
      <c r="A8016" s="16">
        <v>32</v>
      </c>
      <c r="B8016" s="17">
        <v>4</v>
      </c>
      <c r="C8016" s="17">
        <v>1</v>
      </c>
      <c r="D8016" s="17">
        <v>22</v>
      </c>
      <c r="E8016" s="143" t="s">
        <v>7267</v>
      </c>
      <c r="F8016" s="135"/>
    </row>
    <row r="8017" spans="1:6" s="7" customFormat="1" ht="18" customHeight="1" x14ac:dyDescent="0.25">
      <c r="A8017" s="16">
        <v>32</v>
      </c>
      <c r="B8017" s="17">
        <v>4</v>
      </c>
      <c r="C8017" s="17">
        <v>1</v>
      </c>
      <c r="D8017" s="17">
        <v>23</v>
      </c>
      <c r="E8017" s="143" t="s">
        <v>7268</v>
      </c>
      <c r="F8017" s="135"/>
    </row>
    <row r="8018" spans="1:6" s="7" customFormat="1" ht="18" customHeight="1" x14ac:dyDescent="0.25">
      <c r="A8018" s="16">
        <v>32</v>
      </c>
      <c r="B8018" s="17">
        <v>4</v>
      </c>
      <c r="C8018" s="17">
        <v>1</v>
      </c>
      <c r="D8018" s="17">
        <v>24</v>
      </c>
      <c r="E8018" s="143" t="s">
        <v>3033</v>
      </c>
      <c r="F8018" s="135"/>
    </row>
    <row r="8019" spans="1:6" s="7" customFormat="1" ht="18" customHeight="1" x14ac:dyDescent="0.25">
      <c r="A8019" s="16">
        <v>32</v>
      </c>
      <c r="B8019" s="17">
        <v>4</v>
      </c>
      <c r="C8019" s="17">
        <v>1</v>
      </c>
      <c r="D8019" s="17">
        <v>29</v>
      </c>
      <c r="E8019" s="143" t="s">
        <v>5892</v>
      </c>
      <c r="F8019" s="135"/>
    </row>
    <row r="8020" spans="1:6" s="7" customFormat="1" ht="18" customHeight="1" x14ac:dyDescent="0.25">
      <c r="A8020" s="14">
        <v>32</v>
      </c>
      <c r="B8020" s="15">
        <v>4</v>
      </c>
      <c r="C8020" s="15">
        <v>2</v>
      </c>
      <c r="D8020" s="15" t="s">
        <v>9563</v>
      </c>
      <c r="E8020" s="132" t="s">
        <v>5893</v>
      </c>
      <c r="F8020" s="135"/>
    </row>
    <row r="8021" spans="1:6" s="7" customFormat="1" ht="18" customHeight="1" x14ac:dyDescent="0.25">
      <c r="A8021" s="22">
        <v>32</v>
      </c>
      <c r="B8021" s="23">
        <v>4</v>
      </c>
      <c r="C8021" s="23">
        <v>2</v>
      </c>
      <c r="D8021" s="23">
        <v>10</v>
      </c>
      <c r="E8021" s="170" t="s">
        <v>5894</v>
      </c>
      <c r="F8021" s="135"/>
    </row>
    <row r="8022" spans="1:6" s="7" customFormat="1" ht="18" customHeight="1" x14ac:dyDescent="0.25">
      <c r="A8022" s="16">
        <v>32</v>
      </c>
      <c r="B8022" s="17">
        <v>4</v>
      </c>
      <c r="C8022" s="17">
        <v>2</v>
      </c>
      <c r="D8022" s="17">
        <v>11</v>
      </c>
      <c r="E8022" s="143" t="s">
        <v>5895</v>
      </c>
      <c r="F8022" s="135"/>
    </row>
    <row r="8023" spans="1:6" s="7" customFormat="1" ht="18" customHeight="1" x14ac:dyDescent="0.25">
      <c r="A8023" s="16">
        <v>32</v>
      </c>
      <c r="B8023" s="17">
        <v>4</v>
      </c>
      <c r="C8023" s="17">
        <v>2</v>
      </c>
      <c r="D8023" s="17">
        <v>12</v>
      </c>
      <c r="E8023" s="143" t="s">
        <v>5896</v>
      </c>
      <c r="F8023" s="135"/>
    </row>
    <row r="8024" spans="1:6" s="7" customFormat="1" ht="18" customHeight="1" x14ac:dyDescent="0.25">
      <c r="A8024" s="16">
        <v>32</v>
      </c>
      <c r="B8024" s="17">
        <v>4</v>
      </c>
      <c r="C8024" s="17">
        <v>2</v>
      </c>
      <c r="D8024" s="17">
        <v>13</v>
      </c>
      <c r="E8024" s="143" t="s">
        <v>4247</v>
      </c>
      <c r="F8024" s="135"/>
    </row>
    <row r="8025" spans="1:6" s="7" customFormat="1" ht="18" customHeight="1" x14ac:dyDescent="0.25">
      <c r="A8025" s="16">
        <v>32</v>
      </c>
      <c r="B8025" s="17">
        <v>4</v>
      </c>
      <c r="C8025" s="17">
        <v>2</v>
      </c>
      <c r="D8025" s="17">
        <v>14</v>
      </c>
      <c r="E8025" s="143" t="s">
        <v>2766</v>
      </c>
      <c r="F8025" s="135"/>
    </row>
    <row r="8026" spans="1:6" s="7" customFormat="1" ht="18" customHeight="1" x14ac:dyDescent="0.25">
      <c r="A8026" s="16">
        <v>32</v>
      </c>
      <c r="B8026" s="17">
        <v>4</v>
      </c>
      <c r="C8026" s="17">
        <v>2</v>
      </c>
      <c r="D8026" s="17">
        <v>19</v>
      </c>
      <c r="E8026" s="143" t="s">
        <v>969</v>
      </c>
      <c r="F8026" s="135"/>
    </row>
    <row r="8027" spans="1:6" s="7" customFormat="1" ht="18" customHeight="1" x14ac:dyDescent="0.25">
      <c r="A8027" s="22">
        <v>32</v>
      </c>
      <c r="B8027" s="23">
        <v>4</v>
      </c>
      <c r="C8027" s="23">
        <v>2</v>
      </c>
      <c r="D8027" s="23">
        <v>20</v>
      </c>
      <c r="E8027" s="170" t="s">
        <v>773</v>
      </c>
      <c r="F8027" s="135"/>
    </row>
    <row r="8028" spans="1:6" s="7" customFormat="1" ht="18" customHeight="1" x14ac:dyDescent="0.25">
      <c r="A8028" s="16">
        <v>32</v>
      </c>
      <c r="B8028" s="17">
        <v>4</v>
      </c>
      <c r="C8028" s="17">
        <v>2</v>
      </c>
      <c r="D8028" s="17">
        <v>21</v>
      </c>
      <c r="E8028" s="143" t="s">
        <v>774</v>
      </c>
      <c r="F8028" s="135"/>
    </row>
    <row r="8029" spans="1:6" s="7" customFormat="1" ht="18" customHeight="1" x14ac:dyDescent="0.25">
      <c r="A8029" s="16">
        <v>32</v>
      </c>
      <c r="B8029" s="17">
        <v>4</v>
      </c>
      <c r="C8029" s="17">
        <v>2</v>
      </c>
      <c r="D8029" s="17">
        <v>22</v>
      </c>
      <c r="E8029" s="143" t="s">
        <v>775</v>
      </c>
      <c r="F8029" s="135"/>
    </row>
    <row r="8030" spans="1:6" s="7" customFormat="1" ht="18" customHeight="1" x14ac:dyDescent="0.25">
      <c r="A8030" s="16">
        <v>32</v>
      </c>
      <c r="B8030" s="17">
        <v>4</v>
      </c>
      <c r="C8030" s="17">
        <v>2</v>
      </c>
      <c r="D8030" s="17">
        <v>23</v>
      </c>
      <c r="E8030" s="143" t="s">
        <v>1693</v>
      </c>
      <c r="F8030" s="135"/>
    </row>
    <row r="8031" spans="1:6" s="7" customFormat="1" ht="18" customHeight="1" x14ac:dyDescent="0.25">
      <c r="A8031" s="16">
        <v>32</v>
      </c>
      <c r="B8031" s="17">
        <v>4</v>
      </c>
      <c r="C8031" s="17">
        <v>2</v>
      </c>
      <c r="D8031" s="17">
        <v>24</v>
      </c>
      <c r="E8031" s="143" t="s">
        <v>1694</v>
      </c>
      <c r="F8031" s="135"/>
    </row>
    <row r="8032" spans="1:6" s="7" customFormat="1" ht="18" customHeight="1" x14ac:dyDescent="0.25">
      <c r="A8032" s="16">
        <v>32</v>
      </c>
      <c r="B8032" s="17">
        <v>4</v>
      </c>
      <c r="C8032" s="17">
        <v>2</v>
      </c>
      <c r="D8032" s="17">
        <v>29</v>
      </c>
      <c r="E8032" s="143" t="s">
        <v>3475</v>
      </c>
      <c r="F8032" s="135"/>
    </row>
    <row r="8033" spans="1:6" s="7" customFormat="1" ht="18" customHeight="1" x14ac:dyDescent="0.25">
      <c r="A8033" s="14">
        <v>32</v>
      </c>
      <c r="B8033" s="15">
        <v>4</v>
      </c>
      <c r="C8033" s="15">
        <v>3</v>
      </c>
      <c r="D8033" s="15" t="s">
        <v>9563</v>
      </c>
      <c r="E8033" s="132" t="s">
        <v>5326</v>
      </c>
      <c r="F8033" s="135"/>
    </row>
    <row r="8034" spans="1:6" s="7" customFormat="1" ht="18" customHeight="1" x14ac:dyDescent="0.25">
      <c r="A8034" s="16">
        <v>32</v>
      </c>
      <c r="B8034" s="17">
        <v>4</v>
      </c>
      <c r="C8034" s="17">
        <v>3</v>
      </c>
      <c r="D8034" s="17" t="s">
        <v>600</v>
      </c>
      <c r="E8034" s="143" t="s">
        <v>5511</v>
      </c>
      <c r="F8034" s="135"/>
    </row>
    <row r="8035" spans="1:6" s="7" customFormat="1" ht="18" customHeight="1" x14ac:dyDescent="0.25">
      <c r="A8035" s="16">
        <v>32</v>
      </c>
      <c r="B8035" s="17">
        <v>4</v>
      </c>
      <c r="C8035" s="17">
        <v>3</v>
      </c>
      <c r="D8035" s="17" t="s">
        <v>602</v>
      </c>
      <c r="E8035" s="143" t="s">
        <v>5512</v>
      </c>
      <c r="F8035" s="135"/>
    </row>
    <row r="8036" spans="1:6" s="7" customFormat="1" ht="18" customHeight="1" x14ac:dyDescent="0.25">
      <c r="A8036" s="16">
        <v>32</v>
      </c>
      <c r="B8036" s="17">
        <v>4</v>
      </c>
      <c r="C8036" s="17">
        <v>3</v>
      </c>
      <c r="D8036" s="17" t="s">
        <v>604</v>
      </c>
      <c r="E8036" s="143" t="s">
        <v>6383</v>
      </c>
      <c r="F8036" s="135"/>
    </row>
    <row r="8037" spans="1:6" s="7" customFormat="1" ht="18" customHeight="1" x14ac:dyDescent="0.25">
      <c r="A8037" s="16">
        <v>32</v>
      </c>
      <c r="B8037" s="17">
        <v>4</v>
      </c>
      <c r="C8037" s="17">
        <v>3</v>
      </c>
      <c r="D8037" s="17" t="s">
        <v>606</v>
      </c>
      <c r="E8037" s="143" t="s">
        <v>6384</v>
      </c>
      <c r="F8037" s="135"/>
    </row>
    <row r="8038" spans="1:6" s="7" customFormat="1" ht="18" customHeight="1" x14ac:dyDescent="0.25">
      <c r="A8038" s="16">
        <v>32</v>
      </c>
      <c r="B8038" s="17">
        <v>4</v>
      </c>
      <c r="C8038" s="17">
        <v>3</v>
      </c>
      <c r="D8038" s="17" t="s">
        <v>5216</v>
      </c>
      <c r="E8038" s="143" t="s">
        <v>6385</v>
      </c>
      <c r="F8038" s="135"/>
    </row>
    <row r="8039" spans="1:6" s="7" customFormat="1" ht="18" customHeight="1" x14ac:dyDescent="0.25">
      <c r="A8039" s="14">
        <v>32</v>
      </c>
      <c r="B8039" s="15">
        <v>4</v>
      </c>
      <c r="C8039" s="15">
        <v>4</v>
      </c>
      <c r="D8039" s="15" t="s">
        <v>9563</v>
      </c>
      <c r="E8039" s="132" t="s">
        <v>6386</v>
      </c>
      <c r="F8039" s="135"/>
    </row>
    <row r="8040" spans="1:6" s="7" customFormat="1" ht="18" customHeight="1" x14ac:dyDescent="0.25">
      <c r="A8040" s="16">
        <v>32</v>
      </c>
      <c r="B8040" s="17">
        <v>4</v>
      </c>
      <c r="C8040" s="17">
        <v>4</v>
      </c>
      <c r="D8040" s="17" t="s">
        <v>600</v>
      </c>
      <c r="E8040" s="143" t="s">
        <v>6387</v>
      </c>
      <c r="F8040" s="135"/>
    </row>
    <row r="8041" spans="1:6" s="7" customFormat="1" ht="18" customHeight="1" x14ac:dyDescent="0.25">
      <c r="A8041" s="16">
        <v>32</v>
      </c>
      <c r="B8041" s="17">
        <v>4</v>
      </c>
      <c r="C8041" s="17">
        <v>4</v>
      </c>
      <c r="D8041" s="17" t="s">
        <v>602</v>
      </c>
      <c r="E8041" s="143" t="s">
        <v>6388</v>
      </c>
      <c r="F8041" s="135"/>
    </row>
    <row r="8042" spans="1:6" s="7" customFormat="1" ht="18" customHeight="1" x14ac:dyDescent="0.25">
      <c r="A8042" s="16">
        <v>32</v>
      </c>
      <c r="B8042" s="17">
        <v>4</v>
      </c>
      <c r="C8042" s="17">
        <v>4</v>
      </c>
      <c r="D8042" s="17" t="s">
        <v>604</v>
      </c>
      <c r="E8042" s="143" t="s">
        <v>6389</v>
      </c>
      <c r="F8042" s="135"/>
    </row>
    <row r="8043" spans="1:6" s="7" customFormat="1" ht="18" customHeight="1" x14ac:dyDescent="0.25">
      <c r="A8043" s="16">
        <v>32</v>
      </c>
      <c r="B8043" s="17">
        <v>4</v>
      </c>
      <c r="C8043" s="17">
        <v>4</v>
      </c>
      <c r="D8043" s="17" t="s">
        <v>606</v>
      </c>
      <c r="E8043" s="143" t="s">
        <v>6391</v>
      </c>
      <c r="F8043" s="135"/>
    </row>
    <row r="8044" spans="1:6" s="7" customFormat="1" ht="18" customHeight="1" x14ac:dyDescent="0.25">
      <c r="A8044" s="16">
        <v>32</v>
      </c>
      <c r="B8044" s="17">
        <v>4</v>
      </c>
      <c r="C8044" s="17">
        <v>4</v>
      </c>
      <c r="D8044" s="17" t="s">
        <v>5216</v>
      </c>
      <c r="E8044" s="143" t="s">
        <v>6392</v>
      </c>
      <c r="F8044" s="135"/>
    </row>
    <row r="8045" spans="1:6" s="7" customFormat="1" ht="18" customHeight="1" x14ac:dyDescent="0.25">
      <c r="A8045" s="14">
        <v>32</v>
      </c>
      <c r="B8045" s="15">
        <v>4</v>
      </c>
      <c r="C8045" s="15">
        <v>5</v>
      </c>
      <c r="D8045" s="15" t="s">
        <v>9563</v>
      </c>
      <c r="E8045" s="132" t="s">
        <v>558</v>
      </c>
      <c r="F8045" s="135"/>
    </row>
    <row r="8046" spans="1:6" s="7" customFormat="1" ht="18" customHeight="1" x14ac:dyDescent="0.25">
      <c r="A8046" s="16">
        <v>32</v>
      </c>
      <c r="B8046" s="17">
        <v>4</v>
      </c>
      <c r="C8046" s="17">
        <v>5</v>
      </c>
      <c r="D8046" s="17" t="s">
        <v>600</v>
      </c>
      <c r="E8046" s="143" t="s">
        <v>2203</v>
      </c>
      <c r="F8046" s="135"/>
    </row>
    <row r="8047" spans="1:6" s="7" customFormat="1" ht="18" customHeight="1" x14ac:dyDescent="0.25">
      <c r="A8047" s="16">
        <v>32</v>
      </c>
      <c r="B8047" s="17">
        <v>4</v>
      </c>
      <c r="C8047" s="17">
        <v>5</v>
      </c>
      <c r="D8047" s="17" t="s">
        <v>602</v>
      </c>
      <c r="E8047" s="143" t="s">
        <v>2204</v>
      </c>
      <c r="F8047" s="135"/>
    </row>
    <row r="8048" spans="1:6" s="7" customFormat="1" ht="18" customHeight="1" x14ac:dyDescent="0.25">
      <c r="A8048" s="16">
        <v>32</v>
      </c>
      <c r="B8048" s="17">
        <v>4</v>
      </c>
      <c r="C8048" s="17">
        <v>5</v>
      </c>
      <c r="D8048" s="17" t="s">
        <v>604</v>
      </c>
      <c r="E8048" s="143" t="s">
        <v>3084</v>
      </c>
      <c r="F8048" s="135"/>
    </row>
    <row r="8049" spans="1:6" s="7" customFormat="1" ht="18" customHeight="1" x14ac:dyDescent="0.25">
      <c r="A8049" s="16">
        <v>32</v>
      </c>
      <c r="B8049" s="17">
        <v>4</v>
      </c>
      <c r="C8049" s="17">
        <v>5</v>
      </c>
      <c r="D8049" s="17" t="s">
        <v>606</v>
      </c>
      <c r="E8049" s="143" t="s">
        <v>3983</v>
      </c>
      <c r="F8049" s="135"/>
    </row>
    <row r="8050" spans="1:6" s="7" customFormat="1" ht="18" customHeight="1" x14ac:dyDescent="0.25">
      <c r="A8050" s="16">
        <v>32</v>
      </c>
      <c r="B8050" s="17">
        <v>4</v>
      </c>
      <c r="C8050" s="17">
        <v>5</v>
      </c>
      <c r="D8050" s="17" t="s">
        <v>5216</v>
      </c>
      <c r="E8050" s="143" t="s">
        <v>3984</v>
      </c>
      <c r="F8050" s="135"/>
    </row>
    <row r="8051" spans="1:6" s="7" customFormat="1" ht="18" customHeight="1" x14ac:dyDescent="0.25">
      <c r="A8051" s="12">
        <v>32</v>
      </c>
      <c r="B8051" s="13" t="s">
        <v>1331</v>
      </c>
      <c r="C8051" s="13">
        <v>0</v>
      </c>
      <c r="D8051" s="13" t="s">
        <v>9563</v>
      </c>
      <c r="E8051" s="131" t="s">
        <v>3985</v>
      </c>
      <c r="F8051" s="135"/>
    </row>
    <row r="8052" spans="1:6" s="7" customFormat="1" ht="18" customHeight="1" x14ac:dyDescent="0.25">
      <c r="A8052" s="14">
        <v>32</v>
      </c>
      <c r="B8052" s="15" t="s">
        <v>1331</v>
      </c>
      <c r="C8052" s="15">
        <v>1</v>
      </c>
      <c r="D8052" s="15" t="s">
        <v>9563</v>
      </c>
      <c r="E8052" s="132" t="s">
        <v>3986</v>
      </c>
      <c r="F8052" s="135"/>
    </row>
    <row r="8053" spans="1:6" s="7" customFormat="1" ht="18" customHeight="1" x14ac:dyDescent="0.25">
      <c r="A8053" s="22">
        <v>32</v>
      </c>
      <c r="B8053" s="23" t="s">
        <v>1331</v>
      </c>
      <c r="C8053" s="23">
        <v>1</v>
      </c>
      <c r="D8053" s="23">
        <v>10</v>
      </c>
      <c r="E8053" s="170" t="s">
        <v>3987</v>
      </c>
      <c r="F8053" s="135"/>
    </row>
    <row r="8054" spans="1:6" s="7" customFormat="1" ht="18" customHeight="1" x14ac:dyDescent="0.25">
      <c r="A8054" s="16">
        <v>32</v>
      </c>
      <c r="B8054" s="17" t="s">
        <v>1331</v>
      </c>
      <c r="C8054" s="17">
        <v>1</v>
      </c>
      <c r="D8054" s="17">
        <v>11</v>
      </c>
      <c r="E8054" s="143" t="s">
        <v>3988</v>
      </c>
      <c r="F8054" s="135"/>
    </row>
    <row r="8055" spans="1:6" s="7" customFormat="1" ht="18" customHeight="1" x14ac:dyDescent="0.25">
      <c r="A8055" s="16">
        <v>32</v>
      </c>
      <c r="B8055" s="17" t="s">
        <v>1331</v>
      </c>
      <c r="C8055" s="17">
        <v>1</v>
      </c>
      <c r="D8055" s="17">
        <v>12</v>
      </c>
      <c r="E8055" s="143" t="s">
        <v>3989</v>
      </c>
      <c r="F8055" s="135"/>
    </row>
    <row r="8056" spans="1:6" s="7" customFormat="1" ht="18" customHeight="1" x14ac:dyDescent="0.25">
      <c r="A8056" s="16">
        <v>32</v>
      </c>
      <c r="B8056" s="17" t="s">
        <v>1331</v>
      </c>
      <c r="C8056" s="17">
        <v>1</v>
      </c>
      <c r="D8056" s="17">
        <v>13</v>
      </c>
      <c r="E8056" s="143" t="s">
        <v>3990</v>
      </c>
      <c r="F8056" s="135"/>
    </row>
    <row r="8057" spans="1:6" s="7" customFormat="1" ht="18" customHeight="1" x14ac:dyDescent="0.25">
      <c r="A8057" s="16">
        <v>32</v>
      </c>
      <c r="B8057" s="17" t="s">
        <v>1331</v>
      </c>
      <c r="C8057" s="17">
        <v>1</v>
      </c>
      <c r="D8057" s="17">
        <v>14</v>
      </c>
      <c r="E8057" s="143" t="s">
        <v>3991</v>
      </c>
      <c r="F8057" s="135"/>
    </row>
    <row r="8058" spans="1:6" s="7" customFormat="1" ht="18" customHeight="1" x14ac:dyDescent="0.25">
      <c r="A8058" s="16">
        <v>32</v>
      </c>
      <c r="B8058" s="17" t="s">
        <v>1331</v>
      </c>
      <c r="C8058" s="17">
        <v>1</v>
      </c>
      <c r="D8058" s="17">
        <v>19</v>
      </c>
      <c r="E8058" s="143" t="s">
        <v>3992</v>
      </c>
      <c r="F8058" s="135"/>
    </row>
    <row r="8059" spans="1:6" s="7" customFormat="1" ht="18" customHeight="1" x14ac:dyDescent="0.25">
      <c r="A8059" s="22">
        <v>32</v>
      </c>
      <c r="B8059" s="23" t="s">
        <v>1331</v>
      </c>
      <c r="C8059" s="23">
        <v>1</v>
      </c>
      <c r="D8059" s="23">
        <v>20</v>
      </c>
      <c r="E8059" s="170" t="s">
        <v>3993</v>
      </c>
      <c r="F8059" s="135"/>
    </row>
    <row r="8060" spans="1:6" s="7" customFormat="1" ht="18" customHeight="1" x14ac:dyDescent="0.25">
      <c r="A8060" s="16">
        <v>32</v>
      </c>
      <c r="B8060" s="17" t="s">
        <v>1331</v>
      </c>
      <c r="C8060" s="17">
        <v>1</v>
      </c>
      <c r="D8060" s="17">
        <v>21</v>
      </c>
      <c r="E8060" s="143" t="s">
        <v>8152</v>
      </c>
      <c r="F8060" s="135"/>
    </row>
    <row r="8061" spans="1:6" s="7" customFormat="1" ht="18" customHeight="1" x14ac:dyDescent="0.25">
      <c r="A8061" s="16">
        <v>32</v>
      </c>
      <c r="B8061" s="17" t="s">
        <v>1331</v>
      </c>
      <c r="C8061" s="17">
        <v>1</v>
      </c>
      <c r="D8061" s="17">
        <v>22</v>
      </c>
      <c r="E8061" s="143" t="s">
        <v>8153</v>
      </c>
      <c r="F8061" s="135"/>
    </row>
    <row r="8062" spans="1:6" s="7" customFormat="1" ht="18" customHeight="1" x14ac:dyDescent="0.25">
      <c r="A8062" s="16">
        <v>32</v>
      </c>
      <c r="B8062" s="17" t="s">
        <v>1331</v>
      </c>
      <c r="C8062" s="17">
        <v>1</v>
      </c>
      <c r="D8062" s="17">
        <v>23</v>
      </c>
      <c r="E8062" s="143" t="s">
        <v>8154</v>
      </c>
      <c r="F8062" s="135"/>
    </row>
    <row r="8063" spans="1:6" s="7" customFormat="1" ht="18" customHeight="1" x14ac:dyDescent="0.25">
      <c r="A8063" s="16">
        <v>32</v>
      </c>
      <c r="B8063" s="17" t="s">
        <v>1331</v>
      </c>
      <c r="C8063" s="17">
        <v>1</v>
      </c>
      <c r="D8063" s="17">
        <v>24</v>
      </c>
      <c r="E8063" s="143" t="s">
        <v>8155</v>
      </c>
      <c r="F8063" s="135"/>
    </row>
    <row r="8064" spans="1:6" s="7" customFormat="1" ht="18" customHeight="1" x14ac:dyDescent="0.25">
      <c r="A8064" s="16">
        <v>32</v>
      </c>
      <c r="B8064" s="17" t="s">
        <v>1331</v>
      </c>
      <c r="C8064" s="17">
        <v>1</v>
      </c>
      <c r="D8064" s="17">
        <v>29</v>
      </c>
      <c r="E8064" s="143" t="s">
        <v>7271</v>
      </c>
      <c r="F8064" s="135"/>
    </row>
    <row r="8065" spans="1:6" s="7" customFormat="1" ht="18" customHeight="1" x14ac:dyDescent="0.25">
      <c r="A8065" s="14">
        <v>32</v>
      </c>
      <c r="B8065" s="15" t="s">
        <v>1331</v>
      </c>
      <c r="C8065" s="15">
        <v>2</v>
      </c>
      <c r="D8065" s="15" t="s">
        <v>9563</v>
      </c>
      <c r="E8065" s="132" t="s">
        <v>7272</v>
      </c>
      <c r="F8065" s="135"/>
    </row>
    <row r="8066" spans="1:6" s="7" customFormat="1" ht="18" customHeight="1" x14ac:dyDescent="0.25">
      <c r="A8066" s="22">
        <v>32</v>
      </c>
      <c r="B8066" s="23" t="s">
        <v>1331</v>
      </c>
      <c r="C8066" s="23">
        <v>2</v>
      </c>
      <c r="D8066" s="23">
        <v>10</v>
      </c>
      <c r="E8066" s="170" t="s">
        <v>6393</v>
      </c>
      <c r="F8066" s="135"/>
    </row>
    <row r="8067" spans="1:6" s="7" customFormat="1" ht="18" customHeight="1" x14ac:dyDescent="0.25">
      <c r="A8067" s="16">
        <v>32</v>
      </c>
      <c r="B8067" s="17" t="s">
        <v>1331</v>
      </c>
      <c r="C8067" s="17">
        <v>2</v>
      </c>
      <c r="D8067" s="17">
        <v>11</v>
      </c>
      <c r="E8067" s="143" t="s">
        <v>4678</v>
      </c>
      <c r="F8067" s="135"/>
    </row>
    <row r="8068" spans="1:6" s="7" customFormat="1" ht="18" customHeight="1" x14ac:dyDescent="0.25">
      <c r="A8068" s="16">
        <v>32</v>
      </c>
      <c r="B8068" s="17" t="s">
        <v>1331</v>
      </c>
      <c r="C8068" s="17">
        <v>2</v>
      </c>
      <c r="D8068" s="17">
        <v>12</v>
      </c>
      <c r="E8068" s="143" t="s">
        <v>559</v>
      </c>
      <c r="F8068" s="135"/>
    </row>
    <row r="8069" spans="1:6" s="7" customFormat="1" ht="18" customHeight="1" x14ac:dyDescent="0.25">
      <c r="A8069" s="16">
        <v>32</v>
      </c>
      <c r="B8069" s="17" t="s">
        <v>1331</v>
      </c>
      <c r="C8069" s="17">
        <v>2</v>
      </c>
      <c r="D8069" s="17">
        <v>13</v>
      </c>
      <c r="E8069" s="143" t="s">
        <v>4002</v>
      </c>
      <c r="F8069" s="135"/>
    </row>
    <row r="8070" spans="1:6" s="7" customFormat="1" ht="18" customHeight="1" x14ac:dyDescent="0.25">
      <c r="A8070" s="16">
        <v>32</v>
      </c>
      <c r="B8070" s="17" t="s">
        <v>1331</v>
      </c>
      <c r="C8070" s="17">
        <v>2</v>
      </c>
      <c r="D8070" s="17">
        <v>14</v>
      </c>
      <c r="E8070" s="143" t="s">
        <v>2028</v>
      </c>
      <c r="F8070" s="135"/>
    </row>
    <row r="8071" spans="1:6" s="7" customFormat="1" ht="18" customHeight="1" x14ac:dyDescent="0.25">
      <c r="A8071" s="16">
        <v>32</v>
      </c>
      <c r="B8071" s="17" t="s">
        <v>1331</v>
      </c>
      <c r="C8071" s="17">
        <v>2</v>
      </c>
      <c r="D8071" s="17">
        <v>19</v>
      </c>
      <c r="E8071" s="143" t="s">
        <v>2029</v>
      </c>
      <c r="F8071" s="135"/>
    </row>
    <row r="8072" spans="1:6" s="7" customFormat="1" ht="18" customHeight="1" x14ac:dyDescent="0.25">
      <c r="A8072" s="22">
        <v>32</v>
      </c>
      <c r="B8072" s="23" t="s">
        <v>1331</v>
      </c>
      <c r="C8072" s="23">
        <v>2</v>
      </c>
      <c r="D8072" s="23">
        <v>20</v>
      </c>
      <c r="E8072" s="170" t="s">
        <v>635</v>
      </c>
      <c r="F8072" s="135"/>
    </row>
    <row r="8073" spans="1:6" s="7" customFormat="1" ht="18" customHeight="1" x14ac:dyDescent="0.25">
      <c r="A8073" s="16">
        <v>32</v>
      </c>
      <c r="B8073" s="17" t="s">
        <v>1331</v>
      </c>
      <c r="C8073" s="17">
        <v>2</v>
      </c>
      <c r="D8073" s="17">
        <v>21</v>
      </c>
      <c r="E8073" s="143" t="s">
        <v>1126</v>
      </c>
      <c r="F8073" s="135"/>
    </row>
    <row r="8074" spans="1:6" s="7" customFormat="1" ht="18" customHeight="1" x14ac:dyDescent="0.25">
      <c r="A8074" s="16">
        <v>32</v>
      </c>
      <c r="B8074" s="17" t="s">
        <v>1331</v>
      </c>
      <c r="C8074" s="17">
        <v>2</v>
      </c>
      <c r="D8074" s="17">
        <v>22</v>
      </c>
      <c r="E8074" s="143" t="s">
        <v>3627</v>
      </c>
      <c r="F8074" s="135"/>
    </row>
    <row r="8075" spans="1:6" s="7" customFormat="1" ht="18" customHeight="1" x14ac:dyDescent="0.25">
      <c r="A8075" s="16">
        <v>32</v>
      </c>
      <c r="B8075" s="17" t="s">
        <v>1331</v>
      </c>
      <c r="C8075" s="17">
        <v>2</v>
      </c>
      <c r="D8075" s="17">
        <v>23</v>
      </c>
      <c r="E8075" s="143" t="s">
        <v>6283</v>
      </c>
      <c r="F8075" s="135"/>
    </row>
    <row r="8076" spans="1:6" s="7" customFormat="1" ht="18" customHeight="1" x14ac:dyDescent="0.25">
      <c r="A8076" s="16">
        <v>32</v>
      </c>
      <c r="B8076" s="17" t="s">
        <v>1331</v>
      </c>
      <c r="C8076" s="17">
        <v>2</v>
      </c>
      <c r="D8076" s="17">
        <v>24</v>
      </c>
      <c r="E8076" s="143" t="s">
        <v>1193</v>
      </c>
      <c r="F8076" s="135"/>
    </row>
    <row r="8077" spans="1:6" s="7" customFormat="1" ht="18" customHeight="1" x14ac:dyDescent="0.25">
      <c r="A8077" s="16">
        <v>32</v>
      </c>
      <c r="B8077" s="17" t="s">
        <v>1331</v>
      </c>
      <c r="C8077" s="17">
        <v>2</v>
      </c>
      <c r="D8077" s="17">
        <v>29</v>
      </c>
      <c r="E8077" s="143" t="s">
        <v>86</v>
      </c>
      <c r="F8077" s="135"/>
    </row>
    <row r="8078" spans="1:6" s="7" customFormat="1" ht="18" customHeight="1" x14ac:dyDescent="0.25">
      <c r="A8078" s="14">
        <v>32</v>
      </c>
      <c r="B8078" s="15" t="s">
        <v>1331</v>
      </c>
      <c r="C8078" s="15">
        <v>3</v>
      </c>
      <c r="D8078" s="15" t="s">
        <v>9563</v>
      </c>
      <c r="E8078" s="132" t="s">
        <v>2785</v>
      </c>
      <c r="F8078" s="135"/>
    </row>
    <row r="8079" spans="1:6" s="7" customFormat="1" ht="18" customHeight="1" x14ac:dyDescent="0.25">
      <c r="A8079" s="16">
        <v>32</v>
      </c>
      <c r="B8079" s="17" t="s">
        <v>1331</v>
      </c>
      <c r="C8079" s="17">
        <v>3</v>
      </c>
      <c r="D8079" s="17" t="s">
        <v>600</v>
      </c>
      <c r="E8079" s="143" t="s">
        <v>2786</v>
      </c>
      <c r="F8079" s="135"/>
    </row>
    <row r="8080" spans="1:6" s="7" customFormat="1" ht="18" customHeight="1" x14ac:dyDescent="0.25">
      <c r="A8080" s="16">
        <v>32</v>
      </c>
      <c r="B8080" s="17" t="s">
        <v>1331</v>
      </c>
      <c r="C8080" s="17">
        <v>3</v>
      </c>
      <c r="D8080" s="17" t="s">
        <v>602</v>
      </c>
      <c r="E8080" s="143" t="s">
        <v>2792</v>
      </c>
      <c r="F8080" s="135"/>
    </row>
    <row r="8081" spans="1:6" s="7" customFormat="1" ht="18" customHeight="1" x14ac:dyDescent="0.25">
      <c r="A8081" s="16">
        <v>32</v>
      </c>
      <c r="B8081" s="17" t="s">
        <v>1331</v>
      </c>
      <c r="C8081" s="17">
        <v>3</v>
      </c>
      <c r="D8081" s="17" t="s">
        <v>604</v>
      </c>
      <c r="E8081" s="143" t="s">
        <v>3681</v>
      </c>
      <c r="F8081" s="135"/>
    </row>
    <row r="8082" spans="1:6" s="7" customFormat="1" ht="18" customHeight="1" x14ac:dyDescent="0.25">
      <c r="A8082" s="16">
        <v>32</v>
      </c>
      <c r="B8082" s="17" t="s">
        <v>1331</v>
      </c>
      <c r="C8082" s="17">
        <v>3</v>
      </c>
      <c r="D8082" s="17" t="s">
        <v>606</v>
      </c>
      <c r="E8082" s="143" t="s">
        <v>3682</v>
      </c>
      <c r="F8082" s="135"/>
    </row>
    <row r="8083" spans="1:6" s="7" customFormat="1" ht="18" customHeight="1" x14ac:dyDescent="0.25">
      <c r="A8083" s="16">
        <v>32</v>
      </c>
      <c r="B8083" s="17" t="s">
        <v>1331</v>
      </c>
      <c r="C8083" s="17">
        <v>3</v>
      </c>
      <c r="D8083" s="17" t="s">
        <v>5216</v>
      </c>
      <c r="E8083" s="143" t="s">
        <v>3683</v>
      </c>
      <c r="F8083" s="135"/>
    </row>
    <row r="8084" spans="1:6" s="7" customFormat="1" ht="18" customHeight="1" x14ac:dyDescent="0.25">
      <c r="A8084" s="14">
        <v>32</v>
      </c>
      <c r="B8084" s="15" t="s">
        <v>1331</v>
      </c>
      <c r="C8084" s="15">
        <v>4</v>
      </c>
      <c r="D8084" s="15" t="s">
        <v>9563</v>
      </c>
      <c r="E8084" s="132" t="s">
        <v>3684</v>
      </c>
      <c r="F8084" s="135"/>
    </row>
    <row r="8085" spans="1:6" s="7" customFormat="1" ht="18" customHeight="1" x14ac:dyDescent="0.25">
      <c r="A8085" s="16">
        <v>32</v>
      </c>
      <c r="B8085" s="17" t="s">
        <v>1331</v>
      </c>
      <c r="C8085" s="17">
        <v>4</v>
      </c>
      <c r="D8085" s="17" t="s">
        <v>600</v>
      </c>
      <c r="E8085" s="143" t="s">
        <v>3685</v>
      </c>
      <c r="F8085" s="135"/>
    </row>
    <row r="8086" spans="1:6" s="7" customFormat="1" ht="18" customHeight="1" x14ac:dyDescent="0.25">
      <c r="A8086" s="16">
        <v>32</v>
      </c>
      <c r="B8086" s="17" t="s">
        <v>1331</v>
      </c>
      <c r="C8086" s="17">
        <v>4</v>
      </c>
      <c r="D8086" s="17" t="s">
        <v>602</v>
      </c>
      <c r="E8086" s="143" t="s">
        <v>5449</v>
      </c>
      <c r="F8086" s="135"/>
    </row>
    <row r="8087" spans="1:6" s="7" customFormat="1" ht="18" customHeight="1" x14ac:dyDescent="0.25">
      <c r="A8087" s="16">
        <v>32</v>
      </c>
      <c r="B8087" s="17" t="s">
        <v>1331</v>
      </c>
      <c r="C8087" s="17">
        <v>4</v>
      </c>
      <c r="D8087" s="17" t="s">
        <v>604</v>
      </c>
      <c r="E8087" s="143" t="s">
        <v>7203</v>
      </c>
      <c r="F8087" s="135"/>
    </row>
    <row r="8088" spans="1:6" s="7" customFormat="1" ht="18" customHeight="1" x14ac:dyDescent="0.25">
      <c r="A8088" s="16">
        <v>32</v>
      </c>
      <c r="B8088" s="17" t="s">
        <v>1331</v>
      </c>
      <c r="C8088" s="17">
        <v>4</v>
      </c>
      <c r="D8088" s="17" t="s">
        <v>606</v>
      </c>
      <c r="E8088" s="143" t="s">
        <v>7204</v>
      </c>
      <c r="F8088" s="135"/>
    </row>
    <row r="8089" spans="1:6" s="7" customFormat="1" ht="18" customHeight="1" x14ac:dyDescent="0.25">
      <c r="A8089" s="16">
        <v>32</v>
      </c>
      <c r="B8089" s="17" t="s">
        <v>1331</v>
      </c>
      <c r="C8089" s="17">
        <v>4</v>
      </c>
      <c r="D8089" s="17" t="s">
        <v>5216</v>
      </c>
      <c r="E8089" s="143" t="s">
        <v>7205</v>
      </c>
      <c r="F8089" s="135"/>
    </row>
    <row r="8090" spans="1:6" s="7" customFormat="1" ht="18" customHeight="1" x14ac:dyDescent="0.25">
      <c r="A8090" s="14">
        <v>32</v>
      </c>
      <c r="B8090" s="15" t="s">
        <v>1331</v>
      </c>
      <c r="C8090" s="15">
        <v>5</v>
      </c>
      <c r="D8090" s="15" t="s">
        <v>9563</v>
      </c>
      <c r="E8090" s="132" t="s">
        <v>8092</v>
      </c>
      <c r="F8090" s="135"/>
    </row>
    <row r="8091" spans="1:6" s="7" customFormat="1" ht="18" customHeight="1" x14ac:dyDescent="0.25">
      <c r="A8091" s="16">
        <v>32</v>
      </c>
      <c r="B8091" s="17" t="s">
        <v>1331</v>
      </c>
      <c r="C8091" s="17">
        <v>5</v>
      </c>
      <c r="D8091" s="17" t="s">
        <v>600</v>
      </c>
      <c r="E8091" s="143" t="s">
        <v>1203</v>
      </c>
      <c r="F8091" s="135"/>
    </row>
    <row r="8092" spans="1:6" s="7" customFormat="1" ht="18" customHeight="1" x14ac:dyDescent="0.25">
      <c r="A8092" s="16">
        <v>32</v>
      </c>
      <c r="B8092" s="17" t="s">
        <v>1331</v>
      </c>
      <c r="C8092" s="17">
        <v>5</v>
      </c>
      <c r="D8092" s="17" t="s">
        <v>602</v>
      </c>
      <c r="E8092" s="143" t="s">
        <v>224</v>
      </c>
      <c r="F8092" s="135"/>
    </row>
    <row r="8093" spans="1:6" s="7" customFormat="1" ht="18" customHeight="1" x14ac:dyDescent="0.25">
      <c r="A8093" s="16">
        <v>32</v>
      </c>
      <c r="B8093" s="17" t="s">
        <v>1331</v>
      </c>
      <c r="C8093" s="17">
        <v>5</v>
      </c>
      <c r="D8093" s="17" t="s">
        <v>604</v>
      </c>
      <c r="E8093" s="143" t="s">
        <v>225</v>
      </c>
      <c r="F8093" s="135"/>
    </row>
    <row r="8094" spans="1:6" s="7" customFormat="1" ht="18" customHeight="1" x14ac:dyDescent="0.25">
      <c r="A8094" s="16">
        <v>32</v>
      </c>
      <c r="B8094" s="17" t="s">
        <v>1331</v>
      </c>
      <c r="C8094" s="17">
        <v>5</v>
      </c>
      <c r="D8094" s="17" t="s">
        <v>606</v>
      </c>
      <c r="E8094" s="143" t="s">
        <v>2096</v>
      </c>
      <c r="F8094" s="135"/>
    </row>
    <row r="8095" spans="1:6" s="7" customFormat="1" ht="18" customHeight="1" x14ac:dyDescent="0.25">
      <c r="A8095" s="16">
        <v>32</v>
      </c>
      <c r="B8095" s="17" t="s">
        <v>1331</v>
      </c>
      <c r="C8095" s="17">
        <v>5</v>
      </c>
      <c r="D8095" s="17" t="s">
        <v>5216</v>
      </c>
      <c r="E8095" s="143" t="s">
        <v>2097</v>
      </c>
      <c r="F8095" s="135"/>
    </row>
    <row r="8096" spans="1:6" s="7" customFormat="1" ht="18" customHeight="1" x14ac:dyDescent="0.25">
      <c r="A8096" s="12">
        <v>32</v>
      </c>
      <c r="B8096" s="13" t="s">
        <v>6254</v>
      </c>
      <c r="C8096" s="13" t="s">
        <v>2998</v>
      </c>
      <c r="D8096" s="13" t="s">
        <v>9563</v>
      </c>
      <c r="E8096" s="131" t="s">
        <v>4917</v>
      </c>
      <c r="F8096" s="135"/>
    </row>
    <row r="8097" spans="1:6" s="7" customFormat="1" ht="18" customHeight="1" x14ac:dyDescent="0.25">
      <c r="A8097" s="14">
        <v>32</v>
      </c>
      <c r="B8097" s="15" t="s">
        <v>6254</v>
      </c>
      <c r="C8097" s="15" t="s">
        <v>598</v>
      </c>
      <c r="D8097" s="15" t="s">
        <v>9563</v>
      </c>
      <c r="E8097" s="132" t="s">
        <v>2098</v>
      </c>
      <c r="F8097" s="135"/>
    </row>
    <row r="8098" spans="1:6" s="7" customFormat="1" ht="18" customHeight="1" x14ac:dyDescent="0.25">
      <c r="A8098" s="22">
        <v>32</v>
      </c>
      <c r="B8098" s="23" t="s">
        <v>6254</v>
      </c>
      <c r="C8098" s="23" t="s">
        <v>598</v>
      </c>
      <c r="D8098" s="23" t="s">
        <v>3002</v>
      </c>
      <c r="E8098" s="170" t="s">
        <v>1666</v>
      </c>
      <c r="F8098" s="135"/>
    </row>
    <row r="8099" spans="1:6" s="7" customFormat="1" ht="18" customHeight="1" x14ac:dyDescent="0.25">
      <c r="A8099" s="16">
        <v>32</v>
      </c>
      <c r="B8099" s="17" t="s">
        <v>6254</v>
      </c>
      <c r="C8099" s="47" t="s">
        <v>598</v>
      </c>
      <c r="D8099" s="17" t="s">
        <v>597</v>
      </c>
      <c r="E8099" s="143" t="s">
        <v>1667</v>
      </c>
      <c r="F8099" s="135"/>
    </row>
    <row r="8100" spans="1:6" s="7" customFormat="1" ht="18" customHeight="1" x14ac:dyDescent="0.25">
      <c r="A8100" s="16">
        <v>32</v>
      </c>
      <c r="B8100" s="17" t="s">
        <v>6254</v>
      </c>
      <c r="C8100" s="47" t="s">
        <v>598</v>
      </c>
      <c r="D8100" s="17" t="s">
        <v>2997</v>
      </c>
      <c r="E8100" s="143" t="s">
        <v>2085</v>
      </c>
      <c r="F8100" s="135"/>
    </row>
    <row r="8101" spans="1:6" s="7" customFormat="1" ht="18" customHeight="1" x14ac:dyDescent="0.25">
      <c r="A8101" s="16">
        <v>32</v>
      </c>
      <c r="B8101" s="17" t="s">
        <v>6254</v>
      </c>
      <c r="C8101" s="47" t="s">
        <v>598</v>
      </c>
      <c r="D8101" s="17" t="s">
        <v>3905</v>
      </c>
      <c r="E8101" s="143" t="s">
        <v>2086</v>
      </c>
      <c r="F8101" s="135"/>
    </row>
    <row r="8102" spans="1:6" s="7" customFormat="1" ht="18" customHeight="1" x14ac:dyDescent="0.25">
      <c r="A8102" s="16">
        <v>32</v>
      </c>
      <c r="B8102" s="17" t="s">
        <v>6254</v>
      </c>
      <c r="C8102" s="47" t="s">
        <v>598</v>
      </c>
      <c r="D8102" s="17" t="s">
        <v>2117</v>
      </c>
      <c r="E8102" s="143" t="s">
        <v>1137</v>
      </c>
      <c r="F8102" s="135"/>
    </row>
    <row r="8103" spans="1:6" s="7" customFormat="1" ht="18" customHeight="1" x14ac:dyDescent="0.25">
      <c r="A8103" s="16">
        <v>32</v>
      </c>
      <c r="B8103" s="17" t="s">
        <v>6254</v>
      </c>
      <c r="C8103" s="47" t="s">
        <v>598</v>
      </c>
      <c r="D8103" s="17" t="s">
        <v>2119</v>
      </c>
      <c r="E8103" s="143" t="s">
        <v>1138</v>
      </c>
      <c r="F8103" s="135"/>
    </row>
    <row r="8104" spans="1:6" s="7" customFormat="1" ht="18" customHeight="1" x14ac:dyDescent="0.25">
      <c r="A8104" s="22">
        <v>32</v>
      </c>
      <c r="B8104" s="23" t="s">
        <v>6254</v>
      </c>
      <c r="C8104" s="23" t="s">
        <v>598</v>
      </c>
      <c r="D8104" s="23" t="s">
        <v>7388</v>
      </c>
      <c r="E8104" s="170" t="s">
        <v>1139</v>
      </c>
      <c r="F8104" s="135"/>
    </row>
    <row r="8105" spans="1:6" s="7" customFormat="1" ht="18" customHeight="1" x14ac:dyDescent="0.25">
      <c r="A8105" s="16">
        <v>32</v>
      </c>
      <c r="B8105" s="17" t="s">
        <v>6254</v>
      </c>
      <c r="C8105" s="47" t="s">
        <v>598</v>
      </c>
      <c r="D8105" s="17" t="s">
        <v>6519</v>
      </c>
      <c r="E8105" s="143" t="s">
        <v>2026</v>
      </c>
      <c r="F8105" s="135"/>
    </row>
    <row r="8106" spans="1:6" s="7" customFormat="1" ht="18" customHeight="1" x14ac:dyDescent="0.25">
      <c r="A8106" s="16">
        <v>32</v>
      </c>
      <c r="B8106" s="17" t="s">
        <v>6254</v>
      </c>
      <c r="C8106" s="47" t="s">
        <v>598</v>
      </c>
      <c r="D8106" s="17" t="s">
        <v>6521</v>
      </c>
      <c r="E8106" s="143" t="s">
        <v>788</v>
      </c>
      <c r="F8106" s="135"/>
    </row>
    <row r="8107" spans="1:6" s="7" customFormat="1" ht="18" customHeight="1" x14ac:dyDescent="0.25">
      <c r="A8107" s="16">
        <v>32</v>
      </c>
      <c r="B8107" s="17" t="s">
        <v>6254</v>
      </c>
      <c r="C8107" s="47" t="s">
        <v>598</v>
      </c>
      <c r="D8107" s="17" t="s">
        <v>5653</v>
      </c>
      <c r="E8107" s="143" t="s">
        <v>1140</v>
      </c>
      <c r="F8107" s="135"/>
    </row>
    <row r="8108" spans="1:6" s="7" customFormat="1" ht="18" customHeight="1" x14ac:dyDescent="0.25">
      <c r="A8108" s="16">
        <v>32</v>
      </c>
      <c r="B8108" s="17" t="s">
        <v>6254</v>
      </c>
      <c r="C8108" s="47" t="s">
        <v>598</v>
      </c>
      <c r="D8108" s="17" t="s">
        <v>4783</v>
      </c>
      <c r="E8108" s="143" t="s">
        <v>1141</v>
      </c>
      <c r="F8108" s="135"/>
    </row>
    <row r="8109" spans="1:6" s="7" customFormat="1" ht="18" customHeight="1" x14ac:dyDescent="0.25">
      <c r="A8109" s="16">
        <v>32</v>
      </c>
      <c r="B8109" s="17" t="s">
        <v>6254</v>
      </c>
      <c r="C8109" s="47" t="s">
        <v>598</v>
      </c>
      <c r="D8109" s="17" t="s">
        <v>1218</v>
      </c>
      <c r="E8109" s="143" t="s">
        <v>1142</v>
      </c>
      <c r="F8109" s="135"/>
    </row>
    <row r="8110" spans="1:6" s="7" customFormat="1" ht="18" customHeight="1" x14ac:dyDescent="0.25">
      <c r="A8110" s="14">
        <v>32</v>
      </c>
      <c r="B8110" s="15" t="s">
        <v>6254</v>
      </c>
      <c r="C8110" s="15" t="s">
        <v>5218</v>
      </c>
      <c r="D8110" s="15" t="s">
        <v>9563</v>
      </c>
      <c r="E8110" s="132" t="s">
        <v>1143</v>
      </c>
      <c r="F8110" s="135"/>
    </row>
    <row r="8111" spans="1:6" s="7" customFormat="1" ht="18" customHeight="1" x14ac:dyDescent="0.25">
      <c r="A8111" s="22">
        <v>32</v>
      </c>
      <c r="B8111" s="23" t="s">
        <v>6254</v>
      </c>
      <c r="C8111" s="23" t="s">
        <v>5218</v>
      </c>
      <c r="D8111" s="23" t="s">
        <v>3002</v>
      </c>
      <c r="E8111" s="170" t="s">
        <v>1144</v>
      </c>
      <c r="F8111" s="135"/>
    </row>
    <row r="8112" spans="1:6" s="7" customFormat="1" ht="18" customHeight="1" x14ac:dyDescent="0.25">
      <c r="A8112" s="16">
        <v>32</v>
      </c>
      <c r="B8112" s="17" t="s">
        <v>6254</v>
      </c>
      <c r="C8112" s="47" t="s">
        <v>5218</v>
      </c>
      <c r="D8112" s="17" t="s">
        <v>597</v>
      </c>
      <c r="E8112" s="143" t="s">
        <v>1145</v>
      </c>
      <c r="F8112" s="135"/>
    </row>
    <row r="8113" spans="1:6" s="7" customFormat="1" ht="18" customHeight="1" x14ac:dyDescent="0.25">
      <c r="A8113" s="16">
        <v>32</v>
      </c>
      <c r="B8113" s="17" t="s">
        <v>6254</v>
      </c>
      <c r="C8113" s="47" t="s">
        <v>5218</v>
      </c>
      <c r="D8113" s="17" t="s">
        <v>2997</v>
      </c>
      <c r="E8113" s="143" t="s">
        <v>1146</v>
      </c>
      <c r="F8113" s="135"/>
    </row>
    <row r="8114" spans="1:6" s="7" customFormat="1" ht="18" customHeight="1" x14ac:dyDescent="0.25">
      <c r="A8114" s="16">
        <v>32</v>
      </c>
      <c r="B8114" s="17" t="s">
        <v>6254</v>
      </c>
      <c r="C8114" s="47" t="s">
        <v>5218</v>
      </c>
      <c r="D8114" s="17" t="s">
        <v>3905</v>
      </c>
      <c r="E8114" s="143" t="s">
        <v>1147</v>
      </c>
      <c r="F8114" s="135"/>
    </row>
    <row r="8115" spans="1:6" s="7" customFormat="1" ht="18" customHeight="1" x14ac:dyDescent="0.25">
      <c r="A8115" s="16">
        <v>32</v>
      </c>
      <c r="B8115" s="17" t="s">
        <v>6254</v>
      </c>
      <c r="C8115" s="47" t="s">
        <v>5218</v>
      </c>
      <c r="D8115" s="17" t="s">
        <v>2117</v>
      </c>
      <c r="E8115" s="143" t="s">
        <v>1148</v>
      </c>
      <c r="F8115" s="135"/>
    </row>
    <row r="8116" spans="1:6" s="7" customFormat="1" ht="18" customHeight="1" x14ac:dyDescent="0.25">
      <c r="A8116" s="16">
        <v>32</v>
      </c>
      <c r="B8116" s="17" t="s">
        <v>6254</v>
      </c>
      <c r="C8116" s="47" t="s">
        <v>5218</v>
      </c>
      <c r="D8116" s="17" t="s">
        <v>2119</v>
      </c>
      <c r="E8116" s="143" t="s">
        <v>1149</v>
      </c>
      <c r="F8116" s="135"/>
    </row>
    <row r="8117" spans="1:6" s="7" customFormat="1" ht="18" customHeight="1" x14ac:dyDescent="0.25">
      <c r="A8117" s="22">
        <v>32</v>
      </c>
      <c r="B8117" s="23" t="s">
        <v>6254</v>
      </c>
      <c r="C8117" s="23" t="s">
        <v>5218</v>
      </c>
      <c r="D8117" s="23" t="s">
        <v>7388</v>
      </c>
      <c r="E8117" s="170" t="s">
        <v>793</v>
      </c>
      <c r="F8117" s="135"/>
    </row>
    <row r="8118" spans="1:6" s="7" customFormat="1" ht="18" customHeight="1" x14ac:dyDescent="0.25">
      <c r="A8118" s="16">
        <v>32</v>
      </c>
      <c r="B8118" s="17" t="s">
        <v>6254</v>
      </c>
      <c r="C8118" s="47" t="s">
        <v>5218</v>
      </c>
      <c r="D8118" s="17" t="s">
        <v>6519</v>
      </c>
      <c r="E8118" s="143" t="s">
        <v>938</v>
      </c>
      <c r="F8118" s="135"/>
    </row>
    <row r="8119" spans="1:6" s="7" customFormat="1" ht="18" customHeight="1" x14ac:dyDescent="0.25">
      <c r="A8119" s="16">
        <v>32</v>
      </c>
      <c r="B8119" s="17" t="s">
        <v>6254</v>
      </c>
      <c r="C8119" s="47" t="s">
        <v>5218</v>
      </c>
      <c r="D8119" s="17" t="s">
        <v>6521</v>
      </c>
      <c r="E8119" s="143" t="s">
        <v>939</v>
      </c>
      <c r="F8119" s="135"/>
    </row>
    <row r="8120" spans="1:6" s="7" customFormat="1" ht="18" customHeight="1" x14ac:dyDescent="0.25">
      <c r="A8120" s="16">
        <v>32</v>
      </c>
      <c r="B8120" s="17" t="s">
        <v>6254</v>
      </c>
      <c r="C8120" s="47" t="s">
        <v>5218</v>
      </c>
      <c r="D8120" s="17" t="s">
        <v>5653</v>
      </c>
      <c r="E8120" s="143" t="s">
        <v>1858</v>
      </c>
      <c r="F8120" s="135"/>
    </row>
    <row r="8121" spans="1:6" s="7" customFormat="1" ht="18" customHeight="1" x14ac:dyDescent="0.25">
      <c r="A8121" s="16">
        <v>32</v>
      </c>
      <c r="B8121" s="17" t="s">
        <v>6254</v>
      </c>
      <c r="C8121" s="47" t="s">
        <v>5218</v>
      </c>
      <c r="D8121" s="17" t="s">
        <v>4783</v>
      </c>
      <c r="E8121" s="143" t="s">
        <v>2732</v>
      </c>
      <c r="F8121" s="135"/>
    </row>
    <row r="8122" spans="1:6" s="7" customFormat="1" ht="18" customHeight="1" x14ac:dyDescent="0.25">
      <c r="A8122" s="16">
        <v>32</v>
      </c>
      <c r="B8122" s="17" t="s">
        <v>6254</v>
      </c>
      <c r="C8122" s="47" t="s">
        <v>5218</v>
      </c>
      <c r="D8122" s="17" t="s">
        <v>1218</v>
      </c>
      <c r="E8122" s="143" t="s">
        <v>3616</v>
      </c>
      <c r="F8122" s="135"/>
    </row>
    <row r="8123" spans="1:6" s="7" customFormat="1" ht="18" customHeight="1" x14ac:dyDescent="0.25">
      <c r="A8123" s="14">
        <v>32</v>
      </c>
      <c r="B8123" s="15" t="s">
        <v>6254</v>
      </c>
      <c r="C8123" s="15" t="s">
        <v>8694</v>
      </c>
      <c r="D8123" s="15" t="s">
        <v>9563</v>
      </c>
      <c r="E8123" s="132" t="s">
        <v>7111</v>
      </c>
      <c r="F8123" s="135"/>
    </row>
    <row r="8124" spans="1:6" s="7" customFormat="1" ht="18" customHeight="1" x14ac:dyDescent="0.25">
      <c r="A8124" s="16">
        <v>32</v>
      </c>
      <c r="B8124" s="17" t="s">
        <v>6254</v>
      </c>
      <c r="C8124" s="47" t="s">
        <v>8694</v>
      </c>
      <c r="D8124" s="17" t="s">
        <v>600</v>
      </c>
      <c r="E8124" s="143" t="s">
        <v>7112</v>
      </c>
      <c r="F8124" s="135"/>
    </row>
    <row r="8125" spans="1:6" s="7" customFormat="1" ht="18" customHeight="1" x14ac:dyDescent="0.25">
      <c r="A8125" s="16">
        <v>32</v>
      </c>
      <c r="B8125" s="17" t="s">
        <v>6254</v>
      </c>
      <c r="C8125" s="47" t="s">
        <v>8694</v>
      </c>
      <c r="D8125" s="17" t="s">
        <v>602</v>
      </c>
      <c r="E8125" s="143" t="s">
        <v>7113</v>
      </c>
      <c r="F8125" s="135"/>
    </row>
    <row r="8126" spans="1:6" s="7" customFormat="1" ht="18" customHeight="1" x14ac:dyDescent="0.25">
      <c r="A8126" s="16">
        <v>32</v>
      </c>
      <c r="B8126" s="17" t="s">
        <v>6254</v>
      </c>
      <c r="C8126" s="47" t="s">
        <v>8694</v>
      </c>
      <c r="D8126" s="17" t="s">
        <v>604</v>
      </c>
      <c r="E8126" s="143" t="s">
        <v>6234</v>
      </c>
      <c r="F8126" s="135"/>
    </row>
    <row r="8127" spans="1:6" s="7" customFormat="1" ht="18" customHeight="1" x14ac:dyDescent="0.25">
      <c r="A8127" s="16">
        <v>32</v>
      </c>
      <c r="B8127" s="17" t="s">
        <v>6254</v>
      </c>
      <c r="C8127" s="47" t="s">
        <v>8694</v>
      </c>
      <c r="D8127" s="17" t="s">
        <v>606</v>
      </c>
      <c r="E8127" s="143" t="s">
        <v>6235</v>
      </c>
      <c r="F8127" s="135"/>
    </row>
    <row r="8128" spans="1:6" s="7" customFormat="1" ht="18" customHeight="1" x14ac:dyDescent="0.25">
      <c r="A8128" s="16">
        <v>32</v>
      </c>
      <c r="B8128" s="17" t="s">
        <v>6254</v>
      </c>
      <c r="C8128" s="47" t="s">
        <v>8694</v>
      </c>
      <c r="D8128" s="17" t="s">
        <v>5216</v>
      </c>
      <c r="E8128" s="143" t="s">
        <v>3624</v>
      </c>
      <c r="F8128" s="135"/>
    </row>
    <row r="8129" spans="1:6" s="7" customFormat="1" ht="18" customHeight="1" x14ac:dyDescent="0.25">
      <c r="A8129" s="14">
        <v>32</v>
      </c>
      <c r="B8129" s="15" t="s">
        <v>6254</v>
      </c>
      <c r="C8129" s="15" t="s">
        <v>8847</v>
      </c>
      <c r="D8129" s="15" t="s">
        <v>9563</v>
      </c>
      <c r="E8129" s="132" t="s">
        <v>3625</v>
      </c>
      <c r="F8129" s="135"/>
    </row>
    <row r="8130" spans="1:6" s="7" customFormat="1" ht="18" customHeight="1" x14ac:dyDescent="0.25">
      <c r="A8130" s="16">
        <v>32</v>
      </c>
      <c r="B8130" s="17" t="s">
        <v>6254</v>
      </c>
      <c r="C8130" s="47" t="s">
        <v>8847</v>
      </c>
      <c r="D8130" s="17" t="s">
        <v>600</v>
      </c>
      <c r="E8130" s="143" t="s">
        <v>7105</v>
      </c>
      <c r="F8130" s="135"/>
    </row>
    <row r="8131" spans="1:6" s="7" customFormat="1" ht="18" customHeight="1" x14ac:dyDescent="0.25">
      <c r="A8131" s="16">
        <v>32</v>
      </c>
      <c r="B8131" s="17" t="s">
        <v>6254</v>
      </c>
      <c r="C8131" s="47" t="s">
        <v>8847</v>
      </c>
      <c r="D8131" s="17" t="s">
        <v>602</v>
      </c>
      <c r="E8131" s="143" t="s">
        <v>7106</v>
      </c>
      <c r="F8131" s="135"/>
    </row>
    <row r="8132" spans="1:6" s="7" customFormat="1" ht="18" customHeight="1" x14ac:dyDescent="0.25">
      <c r="A8132" s="16">
        <v>32</v>
      </c>
      <c r="B8132" s="17" t="s">
        <v>6254</v>
      </c>
      <c r="C8132" s="47" t="s">
        <v>8847</v>
      </c>
      <c r="D8132" s="17" t="s">
        <v>604</v>
      </c>
      <c r="E8132" s="143" t="s">
        <v>4509</v>
      </c>
      <c r="F8132" s="135"/>
    </row>
    <row r="8133" spans="1:6" s="7" customFormat="1" ht="18" customHeight="1" x14ac:dyDescent="0.25">
      <c r="A8133" s="16">
        <v>32</v>
      </c>
      <c r="B8133" s="17" t="s">
        <v>6254</v>
      </c>
      <c r="C8133" s="47" t="s">
        <v>8847</v>
      </c>
      <c r="D8133" s="17" t="s">
        <v>606</v>
      </c>
      <c r="E8133" s="143" t="s">
        <v>8043</v>
      </c>
      <c r="F8133" s="135"/>
    </row>
    <row r="8134" spans="1:6" s="7" customFormat="1" ht="18" customHeight="1" x14ac:dyDescent="0.25">
      <c r="A8134" s="16">
        <v>32</v>
      </c>
      <c r="B8134" s="17" t="s">
        <v>6254</v>
      </c>
      <c r="C8134" s="47" t="s">
        <v>8847</v>
      </c>
      <c r="D8134" s="17" t="s">
        <v>5216</v>
      </c>
      <c r="E8134" s="143" t="s">
        <v>8044</v>
      </c>
      <c r="F8134" s="135"/>
    </row>
    <row r="8135" spans="1:6" s="7" customFormat="1" ht="18" customHeight="1" x14ac:dyDescent="0.25">
      <c r="A8135" s="14">
        <v>32</v>
      </c>
      <c r="B8135" s="15" t="s">
        <v>6254</v>
      </c>
      <c r="C8135" s="15" t="s">
        <v>1331</v>
      </c>
      <c r="D8135" s="15" t="s">
        <v>9563</v>
      </c>
      <c r="E8135" s="132" t="s">
        <v>8045</v>
      </c>
      <c r="F8135" s="135"/>
    </row>
    <row r="8136" spans="1:6" s="7" customFormat="1" ht="18" customHeight="1" x14ac:dyDescent="0.25">
      <c r="A8136" s="16">
        <v>32</v>
      </c>
      <c r="B8136" s="17" t="s">
        <v>6254</v>
      </c>
      <c r="C8136" s="47" t="s">
        <v>1331</v>
      </c>
      <c r="D8136" s="17" t="s">
        <v>600</v>
      </c>
      <c r="E8136" s="143" t="s">
        <v>8046</v>
      </c>
      <c r="F8136" s="135"/>
    </row>
    <row r="8137" spans="1:6" s="7" customFormat="1" ht="18" customHeight="1" x14ac:dyDescent="0.25">
      <c r="A8137" s="16">
        <v>32</v>
      </c>
      <c r="B8137" s="17" t="s">
        <v>6254</v>
      </c>
      <c r="C8137" s="47" t="s">
        <v>1331</v>
      </c>
      <c r="D8137" s="17" t="s">
        <v>602</v>
      </c>
      <c r="E8137" s="143" t="s">
        <v>7155</v>
      </c>
      <c r="F8137" s="135"/>
    </row>
    <row r="8138" spans="1:6" s="7" customFormat="1" ht="18" customHeight="1" x14ac:dyDescent="0.25">
      <c r="A8138" s="16">
        <v>32</v>
      </c>
      <c r="B8138" s="17" t="s">
        <v>6254</v>
      </c>
      <c r="C8138" s="47" t="s">
        <v>1331</v>
      </c>
      <c r="D8138" s="17" t="s">
        <v>604</v>
      </c>
      <c r="E8138" s="143" t="s">
        <v>5427</v>
      </c>
      <c r="F8138" s="135"/>
    </row>
    <row r="8139" spans="1:6" s="7" customFormat="1" ht="18" customHeight="1" x14ac:dyDescent="0.25">
      <c r="A8139" s="16">
        <v>32</v>
      </c>
      <c r="B8139" s="17" t="s">
        <v>6254</v>
      </c>
      <c r="C8139" s="47" t="s">
        <v>1331</v>
      </c>
      <c r="D8139" s="17" t="s">
        <v>606</v>
      </c>
      <c r="E8139" s="143" t="s">
        <v>5428</v>
      </c>
      <c r="F8139" s="135"/>
    </row>
    <row r="8140" spans="1:6" s="7" customFormat="1" ht="18" customHeight="1" x14ac:dyDescent="0.25">
      <c r="A8140" s="16">
        <v>32</v>
      </c>
      <c r="B8140" s="17" t="s">
        <v>6254</v>
      </c>
      <c r="C8140" s="47" t="s">
        <v>1331</v>
      </c>
      <c r="D8140" s="17" t="s">
        <v>5216</v>
      </c>
      <c r="E8140" s="143" t="s">
        <v>6210</v>
      </c>
      <c r="F8140" s="135"/>
    </row>
    <row r="8141" spans="1:6" s="7" customFormat="1" ht="18" customHeight="1" x14ac:dyDescent="0.25">
      <c r="A8141" s="12">
        <v>32</v>
      </c>
      <c r="B8141" s="13" t="s">
        <v>7134</v>
      </c>
      <c r="C8141" s="13">
        <v>0</v>
      </c>
      <c r="D8141" s="13" t="s">
        <v>9563</v>
      </c>
      <c r="E8141" s="131" t="s">
        <v>798</v>
      </c>
      <c r="F8141" s="135"/>
    </row>
    <row r="8142" spans="1:6" s="7" customFormat="1" ht="18" customHeight="1" x14ac:dyDescent="0.25">
      <c r="A8142" s="14">
        <v>32</v>
      </c>
      <c r="B8142" s="15" t="s">
        <v>7134</v>
      </c>
      <c r="C8142" s="15">
        <v>1</v>
      </c>
      <c r="D8142" s="15" t="s">
        <v>9563</v>
      </c>
      <c r="E8142" s="132" t="s">
        <v>996</v>
      </c>
      <c r="F8142" s="135"/>
    </row>
    <row r="8143" spans="1:6" s="7" customFormat="1" ht="18" customHeight="1" x14ac:dyDescent="0.25">
      <c r="A8143" s="22">
        <v>32</v>
      </c>
      <c r="B8143" s="23" t="s">
        <v>7134</v>
      </c>
      <c r="C8143" s="23">
        <v>1</v>
      </c>
      <c r="D8143" s="23">
        <v>10</v>
      </c>
      <c r="E8143" s="170" t="s">
        <v>997</v>
      </c>
      <c r="F8143" s="135"/>
    </row>
    <row r="8144" spans="1:6" s="7" customFormat="1" ht="18" customHeight="1" x14ac:dyDescent="0.25">
      <c r="A8144" s="16">
        <v>32</v>
      </c>
      <c r="B8144" s="17" t="s">
        <v>7134</v>
      </c>
      <c r="C8144" s="17">
        <v>1</v>
      </c>
      <c r="D8144" s="17">
        <v>11</v>
      </c>
      <c r="E8144" s="143" t="s">
        <v>998</v>
      </c>
      <c r="F8144" s="135"/>
    </row>
    <row r="8145" spans="1:6" s="7" customFormat="1" ht="18" customHeight="1" x14ac:dyDescent="0.25">
      <c r="A8145" s="16">
        <v>32</v>
      </c>
      <c r="B8145" s="17" t="s">
        <v>7134</v>
      </c>
      <c r="C8145" s="17">
        <v>1</v>
      </c>
      <c r="D8145" s="17">
        <v>12</v>
      </c>
      <c r="E8145" s="143" t="s">
        <v>4601</v>
      </c>
      <c r="F8145" s="135"/>
    </row>
    <row r="8146" spans="1:6" s="7" customFormat="1" ht="18" customHeight="1" x14ac:dyDescent="0.25">
      <c r="A8146" s="16">
        <v>32</v>
      </c>
      <c r="B8146" s="17" t="s">
        <v>7134</v>
      </c>
      <c r="C8146" s="17">
        <v>1</v>
      </c>
      <c r="D8146" s="17">
        <v>13</v>
      </c>
      <c r="E8146" s="143" t="s">
        <v>5454</v>
      </c>
      <c r="F8146" s="135"/>
    </row>
    <row r="8147" spans="1:6" s="7" customFormat="1" ht="18" customHeight="1" x14ac:dyDescent="0.25">
      <c r="A8147" s="16">
        <v>32</v>
      </c>
      <c r="B8147" s="17" t="s">
        <v>7134</v>
      </c>
      <c r="C8147" s="17">
        <v>1</v>
      </c>
      <c r="D8147" s="17">
        <v>14</v>
      </c>
      <c r="E8147" s="143" t="s">
        <v>5455</v>
      </c>
      <c r="F8147" s="135"/>
    </row>
    <row r="8148" spans="1:6" s="7" customFormat="1" ht="18" customHeight="1" x14ac:dyDescent="0.25">
      <c r="A8148" s="16">
        <v>32</v>
      </c>
      <c r="B8148" s="17" t="s">
        <v>7134</v>
      </c>
      <c r="C8148" s="17">
        <v>1</v>
      </c>
      <c r="D8148" s="17">
        <v>19</v>
      </c>
      <c r="E8148" s="143" t="s">
        <v>5456</v>
      </c>
      <c r="F8148" s="135"/>
    </row>
    <row r="8149" spans="1:6" s="7" customFormat="1" ht="18" customHeight="1" x14ac:dyDescent="0.25">
      <c r="A8149" s="22">
        <v>32</v>
      </c>
      <c r="B8149" s="23" t="s">
        <v>7134</v>
      </c>
      <c r="C8149" s="23">
        <v>1</v>
      </c>
      <c r="D8149" s="23">
        <v>20</v>
      </c>
      <c r="E8149" s="170" t="s">
        <v>5457</v>
      </c>
      <c r="F8149" s="135"/>
    </row>
    <row r="8150" spans="1:6" s="7" customFormat="1" ht="18" customHeight="1" x14ac:dyDescent="0.25">
      <c r="A8150" s="16">
        <v>32</v>
      </c>
      <c r="B8150" s="17" t="s">
        <v>7134</v>
      </c>
      <c r="C8150" s="17">
        <v>1</v>
      </c>
      <c r="D8150" s="17">
        <v>21</v>
      </c>
      <c r="E8150" s="143" t="s">
        <v>5458</v>
      </c>
      <c r="F8150" s="135"/>
    </row>
    <row r="8151" spans="1:6" s="7" customFormat="1" ht="18" customHeight="1" x14ac:dyDescent="0.25">
      <c r="A8151" s="16">
        <v>32</v>
      </c>
      <c r="B8151" s="17" t="s">
        <v>7134</v>
      </c>
      <c r="C8151" s="17">
        <v>1</v>
      </c>
      <c r="D8151" s="17">
        <v>22</v>
      </c>
      <c r="E8151" s="143" t="s">
        <v>5459</v>
      </c>
      <c r="F8151" s="135"/>
    </row>
    <row r="8152" spans="1:6" s="7" customFormat="1" ht="18" customHeight="1" x14ac:dyDescent="0.25">
      <c r="A8152" s="16">
        <v>32</v>
      </c>
      <c r="B8152" s="17" t="s">
        <v>7134</v>
      </c>
      <c r="C8152" s="17">
        <v>1</v>
      </c>
      <c r="D8152" s="17">
        <v>23</v>
      </c>
      <c r="E8152" s="143" t="s">
        <v>6327</v>
      </c>
      <c r="F8152" s="135"/>
    </row>
    <row r="8153" spans="1:6" s="7" customFormat="1" ht="18" customHeight="1" x14ac:dyDescent="0.25">
      <c r="A8153" s="16">
        <v>32</v>
      </c>
      <c r="B8153" s="17" t="s">
        <v>7134</v>
      </c>
      <c r="C8153" s="17">
        <v>1</v>
      </c>
      <c r="D8153" s="17">
        <v>24</v>
      </c>
      <c r="E8153" s="143" t="s">
        <v>2031</v>
      </c>
      <c r="F8153" s="135"/>
    </row>
    <row r="8154" spans="1:6" s="7" customFormat="1" ht="18" customHeight="1" x14ac:dyDescent="0.25">
      <c r="A8154" s="16">
        <v>32</v>
      </c>
      <c r="B8154" s="17" t="s">
        <v>7134</v>
      </c>
      <c r="C8154" s="17">
        <v>1</v>
      </c>
      <c r="D8154" s="17">
        <v>29</v>
      </c>
      <c r="E8154" s="143" t="s">
        <v>9657</v>
      </c>
      <c r="F8154" s="135"/>
    </row>
    <row r="8155" spans="1:6" s="7" customFormat="1" ht="18" customHeight="1" x14ac:dyDescent="0.25">
      <c r="A8155" s="14">
        <v>32</v>
      </c>
      <c r="B8155" s="15" t="s">
        <v>7134</v>
      </c>
      <c r="C8155" s="15">
        <v>2</v>
      </c>
      <c r="D8155" s="15" t="s">
        <v>9563</v>
      </c>
      <c r="E8155" s="132" t="s">
        <v>9795</v>
      </c>
      <c r="F8155" s="135"/>
    </row>
    <row r="8156" spans="1:6" s="7" customFormat="1" ht="18" customHeight="1" x14ac:dyDescent="0.25">
      <c r="A8156" s="22">
        <v>32</v>
      </c>
      <c r="B8156" s="23" t="s">
        <v>7134</v>
      </c>
      <c r="C8156" s="23">
        <v>2</v>
      </c>
      <c r="D8156" s="23">
        <v>10</v>
      </c>
      <c r="E8156" s="170" t="s">
        <v>35</v>
      </c>
      <c r="F8156" s="135"/>
    </row>
    <row r="8157" spans="1:6" s="7" customFormat="1" ht="18" customHeight="1" x14ac:dyDescent="0.25">
      <c r="A8157" s="16">
        <v>32</v>
      </c>
      <c r="B8157" s="17" t="s">
        <v>7134</v>
      </c>
      <c r="C8157" s="17">
        <v>2</v>
      </c>
      <c r="D8157" s="17">
        <v>11</v>
      </c>
      <c r="E8157" s="143" t="s">
        <v>36</v>
      </c>
      <c r="F8157" s="135"/>
    </row>
    <row r="8158" spans="1:6" s="7" customFormat="1" ht="18" customHeight="1" x14ac:dyDescent="0.25">
      <c r="A8158" s="16">
        <v>32</v>
      </c>
      <c r="B8158" s="17" t="s">
        <v>7134</v>
      </c>
      <c r="C8158" s="17">
        <v>2</v>
      </c>
      <c r="D8158" s="17">
        <v>12</v>
      </c>
      <c r="E8158" s="143" t="s">
        <v>37</v>
      </c>
      <c r="F8158" s="135"/>
    </row>
    <row r="8159" spans="1:6" s="7" customFormat="1" ht="18" customHeight="1" x14ac:dyDescent="0.25">
      <c r="A8159" s="16">
        <v>32</v>
      </c>
      <c r="B8159" s="17" t="s">
        <v>7134</v>
      </c>
      <c r="C8159" s="17">
        <v>2</v>
      </c>
      <c r="D8159" s="17">
        <v>13</v>
      </c>
      <c r="E8159" s="143" t="s">
        <v>38</v>
      </c>
      <c r="F8159" s="135"/>
    </row>
    <row r="8160" spans="1:6" s="7" customFormat="1" ht="18" customHeight="1" x14ac:dyDescent="0.25">
      <c r="A8160" s="16">
        <v>32</v>
      </c>
      <c r="B8160" s="17" t="s">
        <v>7134</v>
      </c>
      <c r="C8160" s="17">
        <v>2</v>
      </c>
      <c r="D8160" s="17">
        <v>14</v>
      </c>
      <c r="E8160" s="143" t="s">
        <v>39</v>
      </c>
      <c r="F8160" s="135"/>
    </row>
    <row r="8161" spans="1:6" s="7" customFormat="1" ht="18" customHeight="1" x14ac:dyDescent="0.25">
      <c r="A8161" s="16">
        <v>32</v>
      </c>
      <c r="B8161" s="17" t="s">
        <v>7134</v>
      </c>
      <c r="C8161" s="17">
        <v>2</v>
      </c>
      <c r="D8161" s="17">
        <v>19</v>
      </c>
      <c r="E8161" s="143" t="s">
        <v>40</v>
      </c>
      <c r="F8161" s="135"/>
    </row>
    <row r="8162" spans="1:6" s="7" customFormat="1" ht="18" customHeight="1" x14ac:dyDescent="0.25">
      <c r="A8162" s="22">
        <v>32</v>
      </c>
      <c r="B8162" s="23" t="s">
        <v>7134</v>
      </c>
      <c r="C8162" s="23">
        <v>2</v>
      </c>
      <c r="D8162" s="23">
        <v>20</v>
      </c>
      <c r="E8162" s="170" t="s">
        <v>46</v>
      </c>
      <c r="F8162" s="135"/>
    </row>
    <row r="8163" spans="1:6" s="7" customFormat="1" ht="18" customHeight="1" x14ac:dyDescent="0.25">
      <c r="A8163" s="16">
        <v>32</v>
      </c>
      <c r="B8163" s="17" t="s">
        <v>7134</v>
      </c>
      <c r="C8163" s="17">
        <v>2</v>
      </c>
      <c r="D8163" s="17">
        <v>21</v>
      </c>
      <c r="E8163" s="143" t="s">
        <v>3603</v>
      </c>
      <c r="F8163" s="135"/>
    </row>
    <row r="8164" spans="1:6" s="7" customFormat="1" ht="18" customHeight="1" x14ac:dyDescent="0.25">
      <c r="A8164" s="16">
        <v>32</v>
      </c>
      <c r="B8164" s="17" t="s">
        <v>7134</v>
      </c>
      <c r="C8164" s="17">
        <v>2</v>
      </c>
      <c r="D8164" s="17">
        <v>22</v>
      </c>
      <c r="E8164" s="143" t="s">
        <v>1828</v>
      </c>
      <c r="F8164" s="135"/>
    </row>
    <row r="8165" spans="1:6" s="7" customFormat="1" ht="18" customHeight="1" x14ac:dyDescent="0.25">
      <c r="A8165" s="16">
        <v>32</v>
      </c>
      <c r="B8165" s="17" t="s">
        <v>7134</v>
      </c>
      <c r="C8165" s="17">
        <v>2</v>
      </c>
      <c r="D8165" s="17">
        <v>23</v>
      </c>
      <c r="E8165" s="143" t="s">
        <v>907</v>
      </c>
      <c r="F8165" s="135"/>
    </row>
    <row r="8166" spans="1:6" s="7" customFormat="1" ht="18" customHeight="1" x14ac:dyDescent="0.25">
      <c r="A8166" s="16">
        <v>32</v>
      </c>
      <c r="B8166" s="17" t="s">
        <v>7134</v>
      </c>
      <c r="C8166" s="17">
        <v>2</v>
      </c>
      <c r="D8166" s="17">
        <v>24</v>
      </c>
      <c r="E8166" s="143" t="s">
        <v>908</v>
      </c>
      <c r="F8166" s="135"/>
    </row>
    <row r="8167" spans="1:6" s="7" customFormat="1" ht="18" customHeight="1" x14ac:dyDescent="0.25">
      <c r="A8167" s="16">
        <v>32</v>
      </c>
      <c r="B8167" s="17" t="s">
        <v>7134</v>
      </c>
      <c r="C8167" s="17">
        <v>2</v>
      </c>
      <c r="D8167" s="17">
        <v>29</v>
      </c>
      <c r="E8167" s="143" t="s">
        <v>8668</v>
      </c>
      <c r="F8167" s="135"/>
    </row>
    <row r="8168" spans="1:6" s="7" customFormat="1" ht="18" customHeight="1" x14ac:dyDescent="0.25">
      <c r="A8168" s="14">
        <v>32</v>
      </c>
      <c r="B8168" s="15" t="s">
        <v>7134</v>
      </c>
      <c r="C8168" s="15">
        <v>3</v>
      </c>
      <c r="D8168" s="15" t="s">
        <v>9563</v>
      </c>
      <c r="E8168" s="132" t="s">
        <v>8669</v>
      </c>
      <c r="F8168" s="135"/>
    </row>
    <row r="8169" spans="1:6" s="7" customFormat="1" ht="18" customHeight="1" x14ac:dyDescent="0.25">
      <c r="A8169" s="16">
        <v>32</v>
      </c>
      <c r="B8169" s="17" t="s">
        <v>7134</v>
      </c>
      <c r="C8169" s="17">
        <v>3</v>
      </c>
      <c r="D8169" s="17" t="s">
        <v>600</v>
      </c>
      <c r="E8169" s="143" t="s">
        <v>8670</v>
      </c>
      <c r="F8169" s="135"/>
    </row>
    <row r="8170" spans="1:6" s="7" customFormat="1" ht="18" customHeight="1" x14ac:dyDescent="0.25">
      <c r="A8170" s="16">
        <v>32</v>
      </c>
      <c r="B8170" s="17" t="s">
        <v>7134</v>
      </c>
      <c r="C8170" s="17">
        <v>3</v>
      </c>
      <c r="D8170" s="17" t="s">
        <v>602</v>
      </c>
      <c r="E8170" s="143" t="s">
        <v>5135</v>
      </c>
      <c r="F8170" s="135"/>
    </row>
    <row r="8171" spans="1:6" s="7" customFormat="1" ht="18" customHeight="1" x14ac:dyDescent="0.25">
      <c r="A8171" s="16">
        <v>32</v>
      </c>
      <c r="B8171" s="17" t="s">
        <v>7134</v>
      </c>
      <c r="C8171" s="17">
        <v>3</v>
      </c>
      <c r="D8171" s="17" t="s">
        <v>604</v>
      </c>
      <c r="E8171" s="143" t="s">
        <v>5136</v>
      </c>
      <c r="F8171" s="135"/>
    </row>
    <row r="8172" spans="1:6" s="7" customFormat="1" ht="18" customHeight="1" x14ac:dyDescent="0.25">
      <c r="A8172" s="16">
        <v>32</v>
      </c>
      <c r="B8172" s="17" t="s">
        <v>7134</v>
      </c>
      <c r="C8172" s="17">
        <v>3</v>
      </c>
      <c r="D8172" s="17" t="s">
        <v>606</v>
      </c>
      <c r="E8172" s="143" t="s">
        <v>5137</v>
      </c>
      <c r="F8172" s="135"/>
    </row>
    <row r="8173" spans="1:6" s="7" customFormat="1" ht="18" customHeight="1" x14ac:dyDescent="0.25">
      <c r="A8173" s="16">
        <v>32</v>
      </c>
      <c r="B8173" s="17" t="s">
        <v>7134</v>
      </c>
      <c r="C8173" s="17">
        <v>3</v>
      </c>
      <c r="D8173" s="17" t="s">
        <v>5216</v>
      </c>
      <c r="E8173" s="143" t="s">
        <v>6885</v>
      </c>
      <c r="F8173" s="135"/>
    </row>
    <row r="8174" spans="1:6" s="7" customFormat="1" ht="18" customHeight="1" x14ac:dyDescent="0.25">
      <c r="A8174" s="14">
        <v>32</v>
      </c>
      <c r="B8174" s="15" t="s">
        <v>7134</v>
      </c>
      <c r="C8174" s="15">
        <v>4</v>
      </c>
      <c r="D8174" s="15" t="s">
        <v>9563</v>
      </c>
      <c r="E8174" s="132" t="s">
        <v>8671</v>
      </c>
      <c r="F8174" s="135"/>
    </row>
    <row r="8175" spans="1:6" s="7" customFormat="1" ht="18" customHeight="1" x14ac:dyDescent="0.25">
      <c r="A8175" s="16">
        <v>32</v>
      </c>
      <c r="B8175" s="17" t="s">
        <v>7134</v>
      </c>
      <c r="C8175" s="17">
        <v>4</v>
      </c>
      <c r="D8175" s="17" t="s">
        <v>600</v>
      </c>
      <c r="E8175" s="143" t="s">
        <v>7768</v>
      </c>
      <c r="F8175" s="135"/>
    </row>
    <row r="8176" spans="1:6" s="7" customFormat="1" ht="18" customHeight="1" x14ac:dyDescent="0.25">
      <c r="A8176" s="16">
        <v>32</v>
      </c>
      <c r="B8176" s="17" t="s">
        <v>7134</v>
      </c>
      <c r="C8176" s="17">
        <v>4</v>
      </c>
      <c r="D8176" s="17" t="s">
        <v>602</v>
      </c>
      <c r="E8176" s="143" t="s">
        <v>4309</v>
      </c>
      <c r="F8176" s="135"/>
    </row>
    <row r="8177" spans="1:6" s="7" customFormat="1" ht="18" customHeight="1" x14ac:dyDescent="0.25">
      <c r="A8177" s="16">
        <v>32</v>
      </c>
      <c r="B8177" s="17" t="s">
        <v>7134</v>
      </c>
      <c r="C8177" s="17">
        <v>4</v>
      </c>
      <c r="D8177" s="17" t="s">
        <v>604</v>
      </c>
      <c r="E8177" s="143" t="s">
        <v>3644</v>
      </c>
      <c r="F8177" s="135"/>
    </row>
    <row r="8178" spans="1:6" s="7" customFormat="1" ht="18" customHeight="1" x14ac:dyDescent="0.25">
      <c r="A8178" s="16">
        <v>32</v>
      </c>
      <c r="B8178" s="17" t="s">
        <v>7134</v>
      </c>
      <c r="C8178" s="17">
        <v>4</v>
      </c>
      <c r="D8178" s="17" t="s">
        <v>606</v>
      </c>
      <c r="E8178" s="143" t="s">
        <v>3645</v>
      </c>
      <c r="F8178" s="135"/>
    </row>
    <row r="8179" spans="1:6" s="7" customFormat="1" ht="18" customHeight="1" x14ac:dyDescent="0.25">
      <c r="A8179" s="16">
        <v>32</v>
      </c>
      <c r="B8179" s="17" t="s">
        <v>7134</v>
      </c>
      <c r="C8179" s="17">
        <v>4</v>
      </c>
      <c r="D8179" s="17" t="s">
        <v>5216</v>
      </c>
      <c r="E8179" s="143" t="s">
        <v>3646</v>
      </c>
      <c r="F8179" s="135"/>
    </row>
    <row r="8180" spans="1:6" s="7" customFormat="1" ht="18" customHeight="1" x14ac:dyDescent="0.25">
      <c r="A8180" s="14">
        <v>32</v>
      </c>
      <c r="B8180" s="15" t="s">
        <v>7134</v>
      </c>
      <c r="C8180" s="15">
        <v>5</v>
      </c>
      <c r="D8180" s="15" t="s">
        <v>9563</v>
      </c>
      <c r="E8180" s="132" t="s">
        <v>2754</v>
      </c>
      <c r="F8180" s="135"/>
    </row>
    <row r="8181" spans="1:6" s="7" customFormat="1" ht="18" customHeight="1" x14ac:dyDescent="0.25">
      <c r="A8181" s="16">
        <v>32</v>
      </c>
      <c r="B8181" s="17" t="s">
        <v>7134</v>
      </c>
      <c r="C8181" s="17">
        <v>5</v>
      </c>
      <c r="D8181" s="17" t="s">
        <v>600</v>
      </c>
      <c r="E8181" s="143" t="s">
        <v>2755</v>
      </c>
      <c r="F8181" s="135"/>
    </row>
    <row r="8182" spans="1:6" s="7" customFormat="1" ht="18" customHeight="1" x14ac:dyDescent="0.25">
      <c r="A8182" s="16">
        <v>32</v>
      </c>
      <c r="B8182" s="17" t="s">
        <v>7134</v>
      </c>
      <c r="C8182" s="17">
        <v>5</v>
      </c>
      <c r="D8182" s="17" t="s">
        <v>602</v>
      </c>
      <c r="E8182" s="143" t="s">
        <v>5591</v>
      </c>
      <c r="F8182" s="135"/>
    </row>
    <row r="8183" spans="1:6" s="7" customFormat="1" ht="18" customHeight="1" x14ac:dyDescent="0.25">
      <c r="A8183" s="16">
        <v>32</v>
      </c>
      <c r="B8183" s="17" t="s">
        <v>7134</v>
      </c>
      <c r="C8183" s="17">
        <v>5</v>
      </c>
      <c r="D8183" s="17" t="s">
        <v>604</v>
      </c>
      <c r="E8183" s="143" t="s">
        <v>6099</v>
      </c>
      <c r="F8183" s="135"/>
    </row>
    <row r="8184" spans="1:6" s="7" customFormat="1" ht="18" customHeight="1" x14ac:dyDescent="0.25">
      <c r="A8184" s="16">
        <v>32</v>
      </c>
      <c r="B8184" s="17" t="s">
        <v>7134</v>
      </c>
      <c r="C8184" s="17">
        <v>5</v>
      </c>
      <c r="D8184" s="17" t="s">
        <v>606</v>
      </c>
      <c r="E8184" s="143" t="s">
        <v>6990</v>
      </c>
      <c r="F8184" s="135"/>
    </row>
    <row r="8185" spans="1:6" s="7" customFormat="1" ht="18" customHeight="1" x14ac:dyDescent="0.25">
      <c r="A8185" s="16">
        <v>32</v>
      </c>
      <c r="B8185" s="17" t="s">
        <v>7134</v>
      </c>
      <c r="C8185" s="17">
        <v>5</v>
      </c>
      <c r="D8185" s="17" t="s">
        <v>5216</v>
      </c>
      <c r="E8185" s="143" t="s">
        <v>6991</v>
      </c>
      <c r="F8185" s="135"/>
    </row>
    <row r="8186" spans="1:6" s="7" customFormat="1" ht="18" customHeight="1" x14ac:dyDescent="0.25">
      <c r="A8186" s="12">
        <v>32</v>
      </c>
      <c r="B8186" s="13" t="s">
        <v>524</v>
      </c>
      <c r="C8186" s="13">
        <v>0</v>
      </c>
      <c r="D8186" s="13" t="s">
        <v>9563</v>
      </c>
      <c r="E8186" s="131" t="s">
        <v>6992</v>
      </c>
      <c r="F8186" s="135"/>
    </row>
    <row r="8187" spans="1:6" s="7" customFormat="1" ht="18" customHeight="1" x14ac:dyDescent="0.25">
      <c r="A8187" s="14" t="s">
        <v>3909</v>
      </c>
      <c r="B8187" s="15" t="s">
        <v>524</v>
      </c>
      <c r="C8187" s="15" t="s">
        <v>598</v>
      </c>
      <c r="D8187" s="15" t="s">
        <v>9563</v>
      </c>
      <c r="E8187" s="132" t="s">
        <v>6993</v>
      </c>
      <c r="F8187" s="135"/>
    </row>
    <row r="8188" spans="1:6" s="7" customFormat="1" ht="18" customHeight="1" x14ac:dyDescent="0.25">
      <c r="A8188" s="22">
        <v>32</v>
      </c>
      <c r="B8188" s="23" t="s">
        <v>524</v>
      </c>
      <c r="C8188" s="23" t="s">
        <v>598</v>
      </c>
      <c r="D8188" s="23">
        <v>10</v>
      </c>
      <c r="E8188" s="170" t="s">
        <v>6994</v>
      </c>
      <c r="F8188" s="135"/>
    </row>
    <row r="8189" spans="1:6" s="7" customFormat="1" ht="18" customHeight="1" x14ac:dyDescent="0.25">
      <c r="A8189" s="16">
        <v>32</v>
      </c>
      <c r="B8189" s="17" t="s">
        <v>524</v>
      </c>
      <c r="C8189" s="17" t="s">
        <v>598</v>
      </c>
      <c r="D8189" s="17">
        <v>11</v>
      </c>
      <c r="E8189" s="143" t="s">
        <v>6995</v>
      </c>
      <c r="F8189" s="135"/>
    </row>
    <row r="8190" spans="1:6" s="7" customFormat="1" ht="18" customHeight="1" x14ac:dyDescent="0.25">
      <c r="A8190" s="16">
        <v>32</v>
      </c>
      <c r="B8190" s="17" t="s">
        <v>524</v>
      </c>
      <c r="C8190" s="17" t="s">
        <v>598</v>
      </c>
      <c r="D8190" s="17">
        <v>12</v>
      </c>
      <c r="E8190" s="143" t="s">
        <v>5951</v>
      </c>
      <c r="F8190" s="135"/>
    </row>
    <row r="8191" spans="1:6" s="7" customFormat="1" ht="18" customHeight="1" x14ac:dyDescent="0.25">
      <c r="A8191" s="16">
        <v>32</v>
      </c>
      <c r="B8191" s="17" t="s">
        <v>524</v>
      </c>
      <c r="C8191" s="17" t="s">
        <v>598</v>
      </c>
      <c r="D8191" s="17">
        <v>13</v>
      </c>
      <c r="E8191" s="143" t="s">
        <v>5592</v>
      </c>
      <c r="F8191" s="135"/>
    </row>
    <row r="8192" spans="1:6" s="7" customFormat="1" ht="18" customHeight="1" x14ac:dyDescent="0.25">
      <c r="A8192" s="16">
        <v>32</v>
      </c>
      <c r="B8192" s="17" t="s">
        <v>524</v>
      </c>
      <c r="C8192" s="17" t="s">
        <v>598</v>
      </c>
      <c r="D8192" s="17">
        <v>14</v>
      </c>
      <c r="E8192" s="143" t="s">
        <v>5593</v>
      </c>
      <c r="F8192" s="135"/>
    </row>
    <row r="8193" spans="1:6" s="7" customFormat="1" ht="18" customHeight="1" x14ac:dyDescent="0.25">
      <c r="A8193" s="16">
        <v>32</v>
      </c>
      <c r="B8193" s="17" t="s">
        <v>524</v>
      </c>
      <c r="C8193" s="17" t="s">
        <v>598</v>
      </c>
      <c r="D8193" s="17">
        <v>19</v>
      </c>
      <c r="E8193" s="143" t="s">
        <v>5594</v>
      </c>
      <c r="F8193" s="135"/>
    </row>
    <row r="8194" spans="1:6" s="7" customFormat="1" ht="18" customHeight="1" x14ac:dyDescent="0.25">
      <c r="A8194" s="22">
        <v>32</v>
      </c>
      <c r="B8194" s="23" t="s">
        <v>524</v>
      </c>
      <c r="C8194" s="23" t="s">
        <v>598</v>
      </c>
      <c r="D8194" s="23">
        <v>20</v>
      </c>
      <c r="E8194" s="170" t="s">
        <v>4127</v>
      </c>
      <c r="F8194" s="135"/>
    </row>
    <row r="8195" spans="1:6" s="7" customFormat="1" ht="18" customHeight="1" x14ac:dyDescent="0.25">
      <c r="A8195" s="16">
        <v>32</v>
      </c>
      <c r="B8195" s="17" t="s">
        <v>524</v>
      </c>
      <c r="C8195" s="17" t="s">
        <v>598</v>
      </c>
      <c r="D8195" s="17">
        <v>21</v>
      </c>
      <c r="E8195" s="143" t="s">
        <v>3554</v>
      </c>
      <c r="F8195" s="135"/>
    </row>
    <row r="8196" spans="1:6" s="7" customFormat="1" ht="18" customHeight="1" x14ac:dyDescent="0.25">
      <c r="A8196" s="16">
        <v>32</v>
      </c>
      <c r="B8196" s="17" t="s">
        <v>524</v>
      </c>
      <c r="C8196" s="17" t="s">
        <v>598</v>
      </c>
      <c r="D8196" s="17">
        <v>22</v>
      </c>
      <c r="E8196" s="143" t="s">
        <v>864</v>
      </c>
      <c r="F8196" s="135"/>
    </row>
    <row r="8197" spans="1:6" s="7" customFormat="1" ht="18" customHeight="1" x14ac:dyDescent="0.25">
      <c r="A8197" s="16">
        <v>32</v>
      </c>
      <c r="B8197" s="17" t="s">
        <v>524</v>
      </c>
      <c r="C8197" s="17" t="s">
        <v>598</v>
      </c>
      <c r="D8197" s="17">
        <v>23</v>
      </c>
      <c r="E8197" s="143" t="s">
        <v>865</v>
      </c>
      <c r="F8197" s="135"/>
    </row>
    <row r="8198" spans="1:6" s="7" customFormat="1" ht="18" customHeight="1" x14ac:dyDescent="0.25">
      <c r="A8198" s="16">
        <v>32</v>
      </c>
      <c r="B8198" s="17" t="s">
        <v>524</v>
      </c>
      <c r="C8198" s="17" t="s">
        <v>598</v>
      </c>
      <c r="D8198" s="17">
        <v>24</v>
      </c>
      <c r="E8198" s="143" t="s">
        <v>53</v>
      </c>
      <c r="F8198" s="135"/>
    </row>
    <row r="8199" spans="1:6" s="7" customFormat="1" ht="18" customHeight="1" x14ac:dyDescent="0.25">
      <c r="A8199" s="16">
        <v>32</v>
      </c>
      <c r="B8199" s="17" t="s">
        <v>524</v>
      </c>
      <c r="C8199" s="17" t="s">
        <v>598</v>
      </c>
      <c r="D8199" s="17">
        <v>29</v>
      </c>
      <c r="E8199" s="143" t="s">
        <v>3494</v>
      </c>
      <c r="F8199" s="135"/>
    </row>
    <row r="8200" spans="1:6" s="7" customFormat="1" ht="18" customHeight="1" x14ac:dyDescent="0.25">
      <c r="A8200" s="22">
        <v>32</v>
      </c>
      <c r="B8200" s="23" t="s">
        <v>524</v>
      </c>
      <c r="C8200" s="23" t="s">
        <v>598</v>
      </c>
      <c r="D8200" s="23" t="s">
        <v>1220</v>
      </c>
      <c r="E8200" s="170" t="s">
        <v>2600</v>
      </c>
      <c r="F8200" s="135"/>
    </row>
    <row r="8201" spans="1:6" s="7" customFormat="1" ht="18" customHeight="1" x14ac:dyDescent="0.25">
      <c r="A8201" s="16">
        <v>32</v>
      </c>
      <c r="B8201" s="17" t="s">
        <v>524</v>
      </c>
      <c r="C8201" s="17" t="s">
        <v>598</v>
      </c>
      <c r="D8201" s="17" t="s">
        <v>3907</v>
      </c>
      <c r="E8201" s="143" t="s">
        <v>2601</v>
      </c>
      <c r="F8201" s="135"/>
    </row>
    <row r="8202" spans="1:6" s="7" customFormat="1" ht="18" customHeight="1" x14ac:dyDescent="0.25">
      <c r="A8202" s="16">
        <v>32</v>
      </c>
      <c r="B8202" s="17" t="s">
        <v>524</v>
      </c>
      <c r="C8202" s="17" t="s">
        <v>598</v>
      </c>
      <c r="D8202" s="17" t="s">
        <v>3909</v>
      </c>
      <c r="E8202" s="143" t="s">
        <v>2602</v>
      </c>
      <c r="F8202" s="135"/>
    </row>
    <row r="8203" spans="1:6" s="7" customFormat="1" ht="18" customHeight="1" x14ac:dyDescent="0.25">
      <c r="A8203" s="16">
        <v>32</v>
      </c>
      <c r="B8203" s="17" t="s">
        <v>524</v>
      </c>
      <c r="C8203" s="17" t="s">
        <v>598</v>
      </c>
      <c r="D8203" s="17" t="s">
        <v>3911</v>
      </c>
      <c r="E8203" s="143" t="s">
        <v>2603</v>
      </c>
      <c r="F8203" s="135"/>
    </row>
    <row r="8204" spans="1:6" s="7" customFormat="1" ht="18" customHeight="1" x14ac:dyDescent="0.25">
      <c r="A8204" s="16">
        <v>32</v>
      </c>
      <c r="B8204" s="17" t="s">
        <v>524</v>
      </c>
      <c r="C8204" s="17" t="s">
        <v>598</v>
      </c>
      <c r="D8204" s="17" t="s">
        <v>3913</v>
      </c>
      <c r="E8204" s="143" t="s">
        <v>2604</v>
      </c>
      <c r="F8204" s="135"/>
    </row>
    <row r="8205" spans="1:6" s="7" customFormat="1" ht="18" customHeight="1" x14ac:dyDescent="0.25">
      <c r="A8205" s="16">
        <v>32</v>
      </c>
      <c r="B8205" s="17" t="s">
        <v>524</v>
      </c>
      <c r="C8205" s="17" t="s">
        <v>598</v>
      </c>
      <c r="D8205" s="17" t="s">
        <v>9833</v>
      </c>
      <c r="E8205" s="143" t="s">
        <v>2605</v>
      </c>
      <c r="F8205" s="135"/>
    </row>
    <row r="8206" spans="1:6" s="7" customFormat="1" ht="18" customHeight="1" x14ac:dyDescent="0.25">
      <c r="A8206" s="22">
        <v>32</v>
      </c>
      <c r="B8206" s="23" t="s">
        <v>524</v>
      </c>
      <c r="C8206" s="23" t="s">
        <v>598</v>
      </c>
      <c r="D8206" s="23" t="s">
        <v>9835</v>
      </c>
      <c r="E8206" s="170" t="s">
        <v>582</v>
      </c>
      <c r="F8206" s="135"/>
    </row>
    <row r="8207" spans="1:6" s="7" customFormat="1" ht="18" customHeight="1" x14ac:dyDescent="0.25">
      <c r="A8207" s="16">
        <v>32</v>
      </c>
      <c r="B8207" s="17" t="s">
        <v>524</v>
      </c>
      <c r="C8207" s="17" t="s">
        <v>598</v>
      </c>
      <c r="D8207" s="17" t="s">
        <v>9837</v>
      </c>
      <c r="E8207" s="143" t="s">
        <v>5573</v>
      </c>
      <c r="F8207" s="135"/>
    </row>
    <row r="8208" spans="1:6" s="7" customFormat="1" ht="18" customHeight="1" x14ac:dyDescent="0.25">
      <c r="A8208" s="16">
        <v>32</v>
      </c>
      <c r="B8208" s="17" t="s">
        <v>524</v>
      </c>
      <c r="C8208" s="17" t="s">
        <v>598</v>
      </c>
      <c r="D8208" s="17" t="s">
        <v>9164</v>
      </c>
      <c r="E8208" s="143" t="s">
        <v>2209</v>
      </c>
      <c r="F8208" s="135"/>
    </row>
    <row r="8209" spans="1:6" s="7" customFormat="1" ht="18" customHeight="1" x14ac:dyDescent="0.25">
      <c r="A8209" s="16">
        <v>32</v>
      </c>
      <c r="B8209" s="17" t="s">
        <v>524</v>
      </c>
      <c r="C8209" s="17" t="s">
        <v>598</v>
      </c>
      <c r="D8209" s="17" t="s">
        <v>3056</v>
      </c>
      <c r="E8209" s="143" t="s">
        <v>2210</v>
      </c>
      <c r="F8209" s="135"/>
    </row>
    <row r="8210" spans="1:6" s="7" customFormat="1" ht="18" customHeight="1" x14ac:dyDescent="0.25">
      <c r="A8210" s="16">
        <v>32</v>
      </c>
      <c r="B8210" s="17" t="s">
        <v>524</v>
      </c>
      <c r="C8210" s="17" t="s">
        <v>598</v>
      </c>
      <c r="D8210" s="17" t="s">
        <v>7349</v>
      </c>
      <c r="E8210" s="143" t="s">
        <v>2211</v>
      </c>
      <c r="F8210" s="135"/>
    </row>
    <row r="8211" spans="1:6" s="7" customFormat="1" ht="18" customHeight="1" x14ac:dyDescent="0.25">
      <c r="A8211" s="16">
        <v>32</v>
      </c>
      <c r="B8211" s="17" t="s">
        <v>524</v>
      </c>
      <c r="C8211" s="17" t="s">
        <v>598</v>
      </c>
      <c r="D8211" s="17" t="s">
        <v>7954</v>
      </c>
      <c r="E8211" s="143" t="s">
        <v>4647</v>
      </c>
      <c r="F8211" s="135"/>
    </row>
    <row r="8212" spans="1:6" s="7" customFormat="1" ht="18" customHeight="1" x14ac:dyDescent="0.25">
      <c r="A8212" s="14">
        <v>32</v>
      </c>
      <c r="B8212" s="15" t="s">
        <v>524</v>
      </c>
      <c r="C8212" s="15" t="s">
        <v>5218</v>
      </c>
      <c r="D8212" s="15" t="s">
        <v>9563</v>
      </c>
      <c r="E8212" s="132" t="s">
        <v>560</v>
      </c>
      <c r="F8212" s="135"/>
    </row>
    <row r="8213" spans="1:6" s="7" customFormat="1" ht="18" customHeight="1" x14ac:dyDescent="0.25">
      <c r="A8213" s="22">
        <v>32</v>
      </c>
      <c r="B8213" s="23" t="s">
        <v>524</v>
      </c>
      <c r="C8213" s="23" t="s">
        <v>5218</v>
      </c>
      <c r="D8213" s="23">
        <v>10</v>
      </c>
      <c r="E8213" s="170" t="s">
        <v>1121</v>
      </c>
      <c r="F8213" s="135"/>
    </row>
    <row r="8214" spans="1:6" s="7" customFormat="1" ht="18" customHeight="1" x14ac:dyDescent="0.25">
      <c r="A8214" s="16">
        <v>32</v>
      </c>
      <c r="B8214" s="17" t="s">
        <v>524</v>
      </c>
      <c r="C8214" s="17" t="s">
        <v>5218</v>
      </c>
      <c r="D8214" s="17">
        <v>11</v>
      </c>
      <c r="E8214" s="143" t="s">
        <v>2018</v>
      </c>
      <c r="F8214" s="135"/>
    </row>
    <row r="8215" spans="1:6" s="7" customFormat="1" ht="18" customHeight="1" x14ac:dyDescent="0.25">
      <c r="A8215" s="16">
        <v>32</v>
      </c>
      <c r="B8215" s="17" t="s">
        <v>524</v>
      </c>
      <c r="C8215" s="17" t="s">
        <v>5218</v>
      </c>
      <c r="D8215" s="17">
        <v>12</v>
      </c>
      <c r="E8215" s="143" t="s">
        <v>2019</v>
      </c>
      <c r="F8215" s="135"/>
    </row>
    <row r="8216" spans="1:6" s="7" customFormat="1" ht="18" customHeight="1" x14ac:dyDescent="0.25">
      <c r="A8216" s="16">
        <v>32</v>
      </c>
      <c r="B8216" s="17" t="s">
        <v>524</v>
      </c>
      <c r="C8216" s="17" t="s">
        <v>5218</v>
      </c>
      <c r="D8216" s="17">
        <v>13</v>
      </c>
      <c r="E8216" s="143" t="s">
        <v>2214</v>
      </c>
      <c r="F8216" s="135"/>
    </row>
    <row r="8217" spans="1:6" s="7" customFormat="1" ht="18" customHeight="1" x14ac:dyDescent="0.25">
      <c r="A8217" s="16">
        <v>32</v>
      </c>
      <c r="B8217" s="17" t="s">
        <v>524</v>
      </c>
      <c r="C8217" s="17" t="s">
        <v>5218</v>
      </c>
      <c r="D8217" s="17">
        <v>14</v>
      </c>
      <c r="E8217" s="143" t="s">
        <v>2215</v>
      </c>
      <c r="F8217" s="135"/>
    </row>
    <row r="8218" spans="1:6" s="7" customFormat="1" ht="18" customHeight="1" x14ac:dyDescent="0.25">
      <c r="A8218" s="16">
        <v>32</v>
      </c>
      <c r="B8218" s="17" t="s">
        <v>524</v>
      </c>
      <c r="C8218" s="17" t="s">
        <v>5218</v>
      </c>
      <c r="D8218" s="17">
        <v>19</v>
      </c>
      <c r="E8218" s="143" t="s">
        <v>2216</v>
      </c>
      <c r="F8218" s="135"/>
    </row>
    <row r="8219" spans="1:6" s="7" customFormat="1" ht="18" customHeight="1" x14ac:dyDescent="0.25">
      <c r="A8219" s="22">
        <v>32</v>
      </c>
      <c r="B8219" s="23" t="s">
        <v>524</v>
      </c>
      <c r="C8219" s="23" t="s">
        <v>5218</v>
      </c>
      <c r="D8219" s="23">
        <v>20</v>
      </c>
      <c r="E8219" s="170" t="s">
        <v>2217</v>
      </c>
      <c r="F8219" s="135"/>
    </row>
    <row r="8220" spans="1:6" s="7" customFormat="1" ht="18" customHeight="1" x14ac:dyDescent="0.25">
      <c r="A8220" s="16">
        <v>32</v>
      </c>
      <c r="B8220" s="17" t="s">
        <v>524</v>
      </c>
      <c r="C8220" s="17" t="s">
        <v>5218</v>
      </c>
      <c r="D8220" s="17">
        <v>21</v>
      </c>
      <c r="E8220" s="143" t="s">
        <v>2218</v>
      </c>
      <c r="F8220" s="135"/>
    </row>
    <row r="8221" spans="1:6" s="7" customFormat="1" ht="18" customHeight="1" x14ac:dyDescent="0.25">
      <c r="A8221" s="16">
        <v>32</v>
      </c>
      <c r="B8221" s="17" t="s">
        <v>524</v>
      </c>
      <c r="C8221" s="17" t="s">
        <v>5218</v>
      </c>
      <c r="D8221" s="17">
        <v>22</v>
      </c>
      <c r="E8221" s="143" t="s">
        <v>3806</v>
      </c>
      <c r="F8221" s="135"/>
    </row>
    <row r="8222" spans="1:6" s="7" customFormat="1" ht="18" customHeight="1" x14ac:dyDescent="0.25">
      <c r="A8222" s="16">
        <v>32</v>
      </c>
      <c r="B8222" s="17" t="s">
        <v>524</v>
      </c>
      <c r="C8222" s="17" t="s">
        <v>5218</v>
      </c>
      <c r="D8222" s="17">
        <v>23</v>
      </c>
      <c r="E8222" s="143" t="s">
        <v>3807</v>
      </c>
      <c r="F8222" s="135"/>
    </row>
    <row r="8223" spans="1:6" s="7" customFormat="1" ht="18" customHeight="1" x14ac:dyDescent="0.25">
      <c r="A8223" s="16">
        <v>32</v>
      </c>
      <c r="B8223" s="17" t="s">
        <v>524</v>
      </c>
      <c r="C8223" s="17" t="s">
        <v>5218</v>
      </c>
      <c r="D8223" s="17">
        <v>24</v>
      </c>
      <c r="E8223" s="143" t="s">
        <v>4698</v>
      </c>
      <c r="F8223" s="135"/>
    </row>
    <row r="8224" spans="1:6" s="7" customFormat="1" ht="18" customHeight="1" x14ac:dyDescent="0.25">
      <c r="A8224" s="16">
        <v>32</v>
      </c>
      <c r="B8224" s="17" t="s">
        <v>524</v>
      </c>
      <c r="C8224" s="17" t="s">
        <v>5218</v>
      </c>
      <c r="D8224" s="17">
        <v>29</v>
      </c>
      <c r="E8224" s="143" t="s">
        <v>4699</v>
      </c>
      <c r="F8224" s="135"/>
    </row>
    <row r="8225" spans="1:6" s="7" customFormat="1" ht="18" customHeight="1" x14ac:dyDescent="0.25">
      <c r="A8225" s="22">
        <v>32</v>
      </c>
      <c r="B8225" s="23" t="s">
        <v>524</v>
      </c>
      <c r="C8225" s="23" t="s">
        <v>5218</v>
      </c>
      <c r="D8225" s="23" t="s">
        <v>1220</v>
      </c>
      <c r="E8225" s="170" t="s">
        <v>2224</v>
      </c>
      <c r="F8225" s="135"/>
    </row>
    <row r="8226" spans="1:6" s="7" customFormat="1" ht="18" customHeight="1" x14ac:dyDescent="0.25">
      <c r="A8226" s="16">
        <v>32</v>
      </c>
      <c r="B8226" s="17" t="s">
        <v>524</v>
      </c>
      <c r="C8226" s="17" t="s">
        <v>5218</v>
      </c>
      <c r="D8226" s="17" t="s">
        <v>3907</v>
      </c>
      <c r="E8226" s="143" t="s">
        <v>3742</v>
      </c>
      <c r="F8226" s="135"/>
    </row>
    <row r="8227" spans="1:6" s="7" customFormat="1" ht="18" customHeight="1" x14ac:dyDescent="0.25">
      <c r="A8227" s="16">
        <v>32</v>
      </c>
      <c r="B8227" s="17" t="s">
        <v>524</v>
      </c>
      <c r="C8227" s="17" t="s">
        <v>5218</v>
      </c>
      <c r="D8227" s="17" t="s">
        <v>3909</v>
      </c>
      <c r="E8227" s="143" t="s">
        <v>3743</v>
      </c>
      <c r="F8227" s="135"/>
    </row>
    <row r="8228" spans="1:6" s="7" customFormat="1" ht="18" customHeight="1" x14ac:dyDescent="0.25">
      <c r="A8228" s="16">
        <v>32</v>
      </c>
      <c r="B8228" s="17" t="s">
        <v>524</v>
      </c>
      <c r="C8228" s="17" t="s">
        <v>5218</v>
      </c>
      <c r="D8228" s="17" t="s">
        <v>3911</v>
      </c>
      <c r="E8228" s="143" t="s">
        <v>3744</v>
      </c>
      <c r="F8228" s="135"/>
    </row>
    <row r="8229" spans="1:6" s="7" customFormat="1" ht="18" customHeight="1" x14ac:dyDescent="0.25">
      <c r="A8229" s="16">
        <v>32</v>
      </c>
      <c r="B8229" s="17" t="s">
        <v>524</v>
      </c>
      <c r="C8229" s="17" t="s">
        <v>5218</v>
      </c>
      <c r="D8229" s="17" t="s">
        <v>3913</v>
      </c>
      <c r="E8229" s="143" t="s">
        <v>3745</v>
      </c>
      <c r="F8229" s="135"/>
    </row>
    <row r="8230" spans="1:6" s="7" customFormat="1" ht="18" customHeight="1" x14ac:dyDescent="0.25">
      <c r="A8230" s="16">
        <v>32</v>
      </c>
      <c r="B8230" s="17" t="s">
        <v>524</v>
      </c>
      <c r="C8230" s="17" t="s">
        <v>5218</v>
      </c>
      <c r="D8230" s="17" t="s">
        <v>9833</v>
      </c>
      <c r="E8230" s="143" t="s">
        <v>1316</v>
      </c>
      <c r="F8230" s="135"/>
    </row>
    <row r="8231" spans="1:6" s="7" customFormat="1" ht="18" customHeight="1" x14ac:dyDescent="0.25">
      <c r="A8231" s="22">
        <v>32</v>
      </c>
      <c r="B8231" s="23" t="s">
        <v>524</v>
      </c>
      <c r="C8231" s="23" t="s">
        <v>5218</v>
      </c>
      <c r="D8231" s="23" t="s">
        <v>9835</v>
      </c>
      <c r="E8231" s="170" t="s">
        <v>17</v>
      </c>
      <c r="F8231" s="135"/>
    </row>
    <row r="8232" spans="1:6" s="7" customFormat="1" ht="18" customHeight="1" x14ac:dyDescent="0.25">
      <c r="A8232" s="16">
        <v>32</v>
      </c>
      <c r="B8232" s="17" t="s">
        <v>524</v>
      </c>
      <c r="C8232" s="17" t="s">
        <v>5218</v>
      </c>
      <c r="D8232" s="17" t="s">
        <v>9837</v>
      </c>
      <c r="E8232" s="143" t="s">
        <v>18</v>
      </c>
      <c r="F8232" s="135"/>
    </row>
    <row r="8233" spans="1:6" s="7" customFormat="1" ht="18" customHeight="1" x14ac:dyDescent="0.25">
      <c r="A8233" s="16">
        <v>32</v>
      </c>
      <c r="B8233" s="17" t="s">
        <v>524</v>
      </c>
      <c r="C8233" s="17" t="s">
        <v>5218</v>
      </c>
      <c r="D8233" s="17" t="s">
        <v>9164</v>
      </c>
      <c r="E8233" s="143" t="s">
        <v>4007</v>
      </c>
      <c r="F8233" s="135"/>
    </row>
    <row r="8234" spans="1:6" s="7" customFormat="1" ht="18" customHeight="1" x14ac:dyDescent="0.25">
      <c r="A8234" s="16">
        <v>32</v>
      </c>
      <c r="B8234" s="17" t="s">
        <v>524</v>
      </c>
      <c r="C8234" s="17" t="s">
        <v>5218</v>
      </c>
      <c r="D8234" s="17" t="s">
        <v>3056</v>
      </c>
      <c r="E8234" s="143" t="s">
        <v>117</v>
      </c>
      <c r="F8234" s="135"/>
    </row>
    <row r="8235" spans="1:6" s="7" customFormat="1" ht="18" customHeight="1" x14ac:dyDescent="0.25">
      <c r="A8235" s="16">
        <v>32</v>
      </c>
      <c r="B8235" s="17" t="s">
        <v>524</v>
      </c>
      <c r="C8235" s="17" t="s">
        <v>5218</v>
      </c>
      <c r="D8235" s="17" t="s">
        <v>7349</v>
      </c>
      <c r="E8235" s="143" t="s">
        <v>118</v>
      </c>
      <c r="F8235" s="135"/>
    </row>
    <row r="8236" spans="1:6" s="7" customFormat="1" ht="18" customHeight="1" x14ac:dyDescent="0.25">
      <c r="A8236" s="16">
        <v>32</v>
      </c>
      <c r="B8236" s="17" t="s">
        <v>524</v>
      </c>
      <c r="C8236" s="17" t="s">
        <v>5218</v>
      </c>
      <c r="D8236" s="17" t="s">
        <v>7954</v>
      </c>
      <c r="E8236" s="143" t="s">
        <v>119</v>
      </c>
      <c r="F8236" s="135"/>
    </row>
    <row r="8237" spans="1:6" s="7" customFormat="1" ht="18" customHeight="1" x14ac:dyDescent="0.25">
      <c r="A8237" s="14">
        <v>32</v>
      </c>
      <c r="B8237" s="15" t="s">
        <v>524</v>
      </c>
      <c r="C8237" s="15" t="s">
        <v>8694</v>
      </c>
      <c r="D8237" s="15" t="s">
        <v>9563</v>
      </c>
      <c r="E8237" s="132" t="s">
        <v>2205</v>
      </c>
      <c r="F8237" s="135"/>
    </row>
    <row r="8238" spans="1:6" s="7" customFormat="1" ht="18" customHeight="1" x14ac:dyDescent="0.25">
      <c r="A8238" s="22">
        <v>32</v>
      </c>
      <c r="B8238" s="23" t="s">
        <v>524</v>
      </c>
      <c r="C8238" s="23" t="s">
        <v>8694</v>
      </c>
      <c r="D8238" s="23">
        <v>10</v>
      </c>
      <c r="E8238" s="170" t="s">
        <v>3085</v>
      </c>
      <c r="F8238" s="135"/>
    </row>
    <row r="8239" spans="1:6" s="7" customFormat="1" ht="18" customHeight="1" x14ac:dyDescent="0.25">
      <c r="A8239" s="16">
        <v>32</v>
      </c>
      <c r="B8239" s="17" t="s">
        <v>524</v>
      </c>
      <c r="C8239" s="17" t="s">
        <v>8694</v>
      </c>
      <c r="D8239" s="17">
        <v>11</v>
      </c>
      <c r="E8239" s="143" t="s">
        <v>2906</v>
      </c>
      <c r="F8239" s="135"/>
    </row>
    <row r="8240" spans="1:6" s="7" customFormat="1" ht="18" customHeight="1" x14ac:dyDescent="0.25">
      <c r="A8240" s="16">
        <v>32</v>
      </c>
      <c r="B8240" s="17" t="s">
        <v>524</v>
      </c>
      <c r="C8240" s="17" t="s">
        <v>8694</v>
      </c>
      <c r="D8240" s="17">
        <v>12</v>
      </c>
      <c r="E8240" s="143" t="s">
        <v>2907</v>
      </c>
      <c r="F8240" s="135"/>
    </row>
    <row r="8241" spans="1:6" s="7" customFormat="1" ht="18" customHeight="1" x14ac:dyDescent="0.25">
      <c r="A8241" s="16">
        <v>32</v>
      </c>
      <c r="B8241" s="17" t="s">
        <v>524</v>
      </c>
      <c r="C8241" s="17" t="s">
        <v>8694</v>
      </c>
      <c r="D8241" s="17">
        <v>13</v>
      </c>
      <c r="E8241" s="143" t="s">
        <v>1314</v>
      </c>
      <c r="F8241" s="135"/>
    </row>
    <row r="8242" spans="1:6" s="7" customFormat="1" ht="18" customHeight="1" x14ac:dyDescent="0.25">
      <c r="A8242" s="16">
        <v>32</v>
      </c>
      <c r="B8242" s="17" t="s">
        <v>524</v>
      </c>
      <c r="C8242" s="17" t="s">
        <v>8694</v>
      </c>
      <c r="D8242" s="17">
        <v>14</v>
      </c>
      <c r="E8242" s="143" t="s">
        <v>1118</v>
      </c>
      <c r="F8242" s="135"/>
    </row>
    <row r="8243" spans="1:6" s="7" customFormat="1" ht="18" customHeight="1" x14ac:dyDescent="0.25">
      <c r="A8243" s="16">
        <v>32</v>
      </c>
      <c r="B8243" s="17" t="s">
        <v>524</v>
      </c>
      <c r="C8243" s="17" t="s">
        <v>8694</v>
      </c>
      <c r="D8243" s="17">
        <v>19</v>
      </c>
      <c r="E8243" s="143" t="s">
        <v>2270</v>
      </c>
      <c r="F8243" s="135"/>
    </row>
    <row r="8244" spans="1:6" s="7" customFormat="1" ht="18" customHeight="1" x14ac:dyDescent="0.25">
      <c r="A8244" s="22">
        <v>32</v>
      </c>
      <c r="B8244" s="23" t="s">
        <v>524</v>
      </c>
      <c r="C8244" s="23" t="s">
        <v>8694</v>
      </c>
      <c r="D8244" s="23" t="s">
        <v>7388</v>
      </c>
      <c r="E8244" s="170" t="s">
        <v>3798</v>
      </c>
      <c r="F8244" s="135"/>
    </row>
    <row r="8245" spans="1:6" s="7" customFormat="1" ht="18" customHeight="1" x14ac:dyDescent="0.25">
      <c r="A8245" s="16">
        <v>32</v>
      </c>
      <c r="B8245" s="17" t="s">
        <v>524</v>
      </c>
      <c r="C8245" s="17" t="s">
        <v>8694</v>
      </c>
      <c r="D8245" s="17" t="s">
        <v>6519</v>
      </c>
      <c r="E8245" s="143" t="s">
        <v>3799</v>
      </c>
      <c r="F8245" s="135"/>
    </row>
    <row r="8246" spans="1:6" s="7" customFormat="1" ht="18" customHeight="1" x14ac:dyDescent="0.25">
      <c r="A8246" s="16">
        <v>32</v>
      </c>
      <c r="B8246" s="17" t="s">
        <v>524</v>
      </c>
      <c r="C8246" s="17" t="s">
        <v>8694</v>
      </c>
      <c r="D8246" s="17" t="s">
        <v>6521</v>
      </c>
      <c r="E8246" s="143" t="s">
        <v>3800</v>
      </c>
      <c r="F8246" s="135"/>
    </row>
    <row r="8247" spans="1:6" s="7" customFormat="1" ht="18" customHeight="1" x14ac:dyDescent="0.25">
      <c r="A8247" s="16">
        <v>32</v>
      </c>
      <c r="B8247" s="17" t="s">
        <v>524</v>
      </c>
      <c r="C8247" s="17" t="s">
        <v>8694</v>
      </c>
      <c r="D8247" s="17" t="s">
        <v>5653</v>
      </c>
      <c r="E8247" s="143" t="s">
        <v>3801</v>
      </c>
      <c r="F8247" s="135"/>
    </row>
    <row r="8248" spans="1:6" s="7" customFormat="1" ht="18" customHeight="1" x14ac:dyDescent="0.25">
      <c r="A8248" s="16">
        <v>32</v>
      </c>
      <c r="B8248" s="17" t="s">
        <v>524</v>
      </c>
      <c r="C8248" s="17" t="s">
        <v>8694</v>
      </c>
      <c r="D8248" s="17" t="s">
        <v>4783</v>
      </c>
      <c r="E8248" s="143" t="s">
        <v>3802</v>
      </c>
      <c r="F8248" s="135"/>
    </row>
    <row r="8249" spans="1:6" s="7" customFormat="1" ht="18" customHeight="1" x14ac:dyDescent="0.25">
      <c r="A8249" s="16">
        <v>32</v>
      </c>
      <c r="B8249" s="17" t="s">
        <v>524</v>
      </c>
      <c r="C8249" s="17" t="s">
        <v>8694</v>
      </c>
      <c r="D8249" s="17" t="s">
        <v>1218</v>
      </c>
      <c r="E8249" s="143" t="s">
        <v>3803</v>
      </c>
      <c r="F8249" s="135"/>
    </row>
    <row r="8250" spans="1:6" s="7" customFormat="1" ht="18" customHeight="1" x14ac:dyDescent="0.25">
      <c r="A8250" s="14">
        <v>32</v>
      </c>
      <c r="B8250" s="15" t="s">
        <v>524</v>
      </c>
      <c r="C8250" s="15" t="s">
        <v>8847</v>
      </c>
      <c r="D8250" s="15" t="s">
        <v>9563</v>
      </c>
      <c r="E8250" s="132" t="s">
        <v>984</v>
      </c>
      <c r="F8250" s="135"/>
    </row>
    <row r="8251" spans="1:6" s="7" customFormat="1" ht="18" customHeight="1" x14ac:dyDescent="0.25">
      <c r="A8251" s="22">
        <v>32</v>
      </c>
      <c r="B8251" s="23" t="s">
        <v>524</v>
      </c>
      <c r="C8251" s="23" t="s">
        <v>8847</v>
      </c>
      <c r="D8251" s="23">
        <v>10</v>
      </c>
      <c r="E8251" s="170" t="s">
        <v>985</v>
      </c>
      <c r="F8251" s="135"/>
    </row>
    <row r="8252" spans="1:6" s="7" customFormat="1" ht="18" customHeight="1" x14ac:dyDescent="0.25">
      <c r="A8252" s="16">
        <v>32</v>
      </c>
      <c r="B8252" s="17" t="s">
        <v>524</v>
      </c>
      <c r="C8252" s="17" t="s">
        <v>8847</v>
      </c>
      <c r="D8252" s="17">
        <v>11</v>
      </c>
      <c r="E8252" s="143" t="s">
        <v>5439</v>
      </c>
      <c r="F8252" s="135"/>
    </row>
    <row r="8253" spans="1:6" s="7" customFormat="1" ht="18" customHeight="1" x14ac:dyDescent="0.25">
      <c r="A8253" s="16">
        <v>32</v>
      </c>
      <c r="B8253" s="17" t="s">
        <v>524</v>
      </c>
      <c r="C8253" s="17" t="s">
        <v>8847</v>
      </c>
      <c r="D8253" s="17">
        <v>12</v>
      </c>
      <c r="E8253" s="143" t="s">
        <v>5440</v>
      </c>
      <c r="F8253" s="135"/>
    </row>
    <row r="8254" spans="1:6" s="7" customFormat="1" ht="18" customHeight="1" x14ac:dyDescent="0.25">
      <c r="A8254" s="16">
        <v>32</v>
      </c>
      <c r="B8254" s="17" t="s">
        <v>524</v>
      </c>
      <c r="C8254" s="17" t="s">
        <v>8847</v>
      </c>
      <c r="D8254" s="17">
        <v>13</v>
      </c>
      <c r="E8254" s="143" t="s">
        <v>6318</v>
      </c>
      <c r="F8254" s="135"/>
    </row>
    <row r="8255" spans="1:6" s="7" customFormat="1" ht="18" customHeight="1" x14ac:dyDescent="0.25">
      <c r="A8255" s="16">
        <v>32</v>
      </c>
      <c r="B8255" s="17" t="s">
        <v>524</v>
      </c>
      <c r="C8255" s="17" t="s">
        <v>8847</v>
      </c>
      <c r="D8255" s="17">
        <v>14</v>
      </c>
      <c r="E8255" s="143" t="s">
        <v>9001</v>
      </c>
      <c r="F8255" s="135"/>
    </row>
    <row r="8256" spans="1:6" s="7" customFormat="1" ht="18" customHeight="1" x14ac:dyDescent="0.25">
      <c r="A8256" s="16">
        <v>32</v>
      </c>
      <c r="B8256" s="17" t="s">
        <v>524</v>
      </c>
      <c r="C8256" s="17" t="s">
        <v>8847</v>
      </c>
      <c r="D8256" s="17">
        <v>19</v>
      </c>
      <c r="E8256" s="143" t="s">
        <v>2836</v>
      </c>
      <c r="F8256" s="135"/>
    </row>
    <row r="8257" spans="1:6" s="7" customFormat="1" ht="18" customHeight="1" x14ac:dyDescent="0.25">
      <c r="A8257" s="22">
        <v>32</v>
      </c>
      <c r="B8257" s="23" t="s">
        <v>524</v>
      </c>
      <c r="C8257" s="23" t="s">
        <v>8847</v>
      </c>
      <c r="D8257" s="23" t="s">
        <v>7388</v>
      </c>
      <c r="E8257" s="170" t="s">
        <v>6479</v>
      </c>
      <c r="F8257" s="135"/>
    </row>
    <row r="8258" spans="1:6" s="7" customFormat="1" ht="18" customHeight="1" x14ac:dyDescent="0.25">
      <c r="A8258" s="16">
        <v>32</v>
      </c>
      <c r="B8258" s="17" t="s">
        <v>524</v>
      </c>
      <c r="C8258" s="17" t="s">
        <v>8847</v>
      </c>
      <c r="D8258" s="17" t="s">
        <v>6519</v>
      </c>
      <c r="E8258" s="143" t="s">
        <v>6480</v>
      </c>
      <c r="F8258" s="135"/>
    </row>
    <row r="8259" spans="1:6" s="7" customFormat="1" ht="18" customHeight="1" x14ac:dyDescent="0.25">
      <c r="A8259" s="16">
        <v>32</v>
      </c>
      <c r="B8259" s="17" t="s">
        <v>524</v>
      </c>
      <c r="C8259" s="17" t="s">
        <v>8847</v>
      </c>
      <c r="D8259" s="17" t="s">
        <v>6521</v>
      </c>
      <c r="E8259" s="143" t="s">
        <v>2837</v>
      </c>
      <c r="F8259" s="135"/>
    </row>
    <row r="8260" spans="1:6" s="7" customFormat="1" ht="18" customHeight="1" x14ac:dyDescent="0.25">
      <c r="A8260" s="16">
        <v>32</v>
      </c>
      <c r="B8260" s="17" t="s">
        <v>524</v>
      </c>
      <c r="C8260" s="17" t="s">
        <v>8847</v>
      </c>
      <c r="D8260" s="17" t="s">
        <v>5653</v>
      </c>
      <c r="E8260" s="143" t="s">
        <v>2838</v>
      </c>
      <c r="F8260" s="135"/>
    </row>
    <row r="8261" spans="1:6" s="7" customFormat="1" ht="18" customHeight="1" x14ac:dyDescent="0.25">
      <c r="A8261" s="16">
        <v>32</v>
      </c>
      <c r="B8261" s="17" t="s">
        <v>524</v>
      </c>
      <c r="C8261" s="17" t="s">
        <v>8847</v>
      </c>
      <c r="D8261" s="17" t="s">
        <v>4783</v>
      </c>
      <c r="E8261" s="143" t="s">
        <v>3095</v>
      </c>
      <c r="F8261" s="135"/>
    </row>
    <row r="8262" spans="1:6" s="7" customFormat="1" ht="18" customHeight="1" x14ac:dyDescent="0.25">
      <c r="A8262" s="16">
        <v>32</v>
      </c>
      <c r="B8262" s="17" t="s">
        <v>524</v>
      </c>
      <c r="C8262" s="17" t="s">
        <v>8847</v>
      </c>
      <c r="D8262" s="17" t="s">
        <v>1218</v>
      </c>
      <c r="E8262" s="143" t="s">
        <v>3814</v>
      </c>
      <c r="F8262" s="135"/>
    </row>
    <row r="8263" spans="1:6" s="7" customFormat="1" ht="18" customHeight="1" x14ac:dyDescent="0.25">
      <c r="A8263" s="14">
        <v>32</v>
      </c>
      <c r="B8263" s="15" t="s">
        <v>524</v>
      </c>
      <c r="C8263" s="15" t="s">
        <v>1331</v>
      </c>
      <c r="D8263" s="15" t="s">
        <v>9563</v>
      </c>
      <c r="E8263" s="132" t="s">
        <v>2197</v>
      </c>
      <c r="F8263" s="135"/>
    </row>
    <row r="8264" spans="1:6" s="7" customFormat="1" ht="18" customHeight="1" x14ac:dyDescent="0.25">
      <c r="A8264" s="22">
        <v>32</v>
      </c>
      <c r="B8264" s="23" t="s">
        <v>524</v>
      </c>
      <c r="C8264" s="23" t="s">
        <v>1331</v>
      </c>
      <c r="D8264" s="23">
        <v>10</v>
      </c>
      <c r="E8264" s="170" t="s">
        <v>3075</v>
      </c>
      <c r="F8264" s="135"/>
    </row>
    <row r="8265" spans="1:6" s="7" customFormat="1" ht="18" customHeight="1" x14ac:dyDescent="0.25">
      <c r="A8265" s="16">
        <v>32</v>
      </c>
      <c r="B8265" s="17" t="s">
        <v>524</v>
      </c>
      <c r="C8265" s="17" t="s">
        <v>1331</v>
      </c>
      <c r="D8265" s="17">
        <v>11</v>
      </c>
      <c r="E8265" s="143" t="s">
        <v>3076</v>
      </c>
      <c r="F8265" s="135"/>
    </row>
    <row r="8266" spans="1:6" s="7" customFormat="1" ht="18" customHeight="1" x14ac:dyDescent="0.25">
      <c r="A8266" s="16">
        <v>32</v>
      </c>
      <c r="B8266" s="17" t="s">
        <v>524</v>
      </c>
      <c r="C8266" s="17" t="s">
        <v>1331</v>
      </c>
      <c r="D8266" s="17">
        <v>12</v>
      </c>
      <c r="E8266" s="143" t="s">
        <v>3971</v>
      </c>
      <c r="F8266" s="135"/>
    </row>
    <row r="8267" spans="1:6" s="7" customFormat="1" ht="18" customHeight="1" x14ac:dyDescent="0.25">
      <c r="A8267" s="16">
        <v>32</v>
      </c>
      <c r="B8267" s="17" t="s">
        <v>524</v>
      </c>
      <c r="C8267" s="17" t="s">
        <v>1331</v>
      </c>
      <c r="D8267" s="17">
        <v>13</v>
      </c>
      <c r="E8267" s="143" t="s">
        <v>3972</v>
      </c>
      <c r="F8267" s="135"/>
    </row>
    <row r="8268" spans="1:6" s="7" customFormat="1" ht="18" customHeight="1" x14ac:dyDescent="0.25">
      <c r="A8268" s="16">
        <v>32</v>
      </c>
      <c r="B8268" s="17" t="s">
        <v>524</v>
      </c>
      <c r="C8268" s="17" t="s">
        <v>1331</v>
      </c>
      <c r="D8268" s="17">
        <v>14</v>
      </c>
      <c r="E8268" s="143" t="s">
        <v>8376</v>
      </c>
      <c r="F8268" s="135"/>
    </row>
    <row r="8269" spans="1:6" s="7" customFormat="1" ht="18" customHeight="1" x14ac:dyDescent="0.25">
      <c r="A8269" s="16">
        <v>32</v>
      </c>
      <c r="B8269" s="17" t="s">
        <v>524</v>
      </c>
      <c r="C8269" s="17" t="s">
        <v>1331</v>
      </c>
      <c r="D8269" s="17">
        <v>19</v>
      </c>
      <c r="E8269" s="143" t="s">
        <v>8377</v>
      </c>
      <c r="F8269" s="135"/>
    </row>
    <row r="8270" spans="1:6" s="7" customFormat="1" ht="18" customHeight="1" x14ac:dyDescent="0.25">
      <c r="A8270" s="22">
        <v>32</v>
      </c>
      <c r="B8270" s="23" t="s">
        <v>524</v>
      </c>
      <c r="C8270" s="23" t="s">
        <v>1331</v>
      </c>
      <c r="D8270" s="23" t="s">
        <v>7388</v>
      </c>
      <c r="E8270" s="170" t="s">
        <v>9258</v>
      </c>
      <c r="F8270" s="135"/>
    </row>
    <row r="8271" spans="1:6" s="7" customFormat="1" ht="18" customHeight="1" x14ac:dyDescent="0.25">
      <c r="A8271" s="16">
        <v>32</v>
      </c>
      <c r="B8271" s="17" t="s">
        <v>524</v>
      </c>
      <c r="C8271" s="17" t="s">
        <v>1331</v>
      </c>
      <c r="D8271" s="17" t="s">
        <v>6519</v>
      </c>
      <c r="E8271" s="143" t="s">
        <v>8381</v>
      </c>
      <c r="F8271" s="135"/>
    </row>
    <row r="8272" spans="1:6" s="7" customFormat="1" ht="18" customHeight="1" x14ac:dyDescent="0.25">
      <c r="A8272" s="16">
        <v>32</v>
      </c>
      <c r="B8272" s="17" t="s">
        <v>524</v>
      </c>
      <c r="C8272" s="17" t="s">
        <v>1331</v>
      </c>
      <c r="D8272" s="17" t="s">
        <v>6521</v>
      </c>
      <c r="E8272" s="143" t="s">
        <v>8382</v>
      </c>
      <c r="F8272" s="135"/>
    </row>
    <row r="8273" spans="1:6" s="7" customFormat="1" ht="18" customHeight="1" x14ac:dyDescent="0.25">
      <c r="A8273" s="16">
        <v>32</v>
      </c>
      <c r="B8273" s="17" t="s">
        <v>524</v>
      </c>
      <c r="C8273" s="17" t="s">
        <v>1331</v>
      </c>
      <c r="D8273" s="17" t="s">
        <v>5653</v>
      </c>
      <c r="E8273" s="143" t="s">
        <v>8383</v>
      </c>
      <c r="F8273" s="135"/>
    </row>
    <row r="8274" spans="1:6" s="7" customFormat="1" ht="18" customHeight="1" x14ac:dyDescent="0.25">
      <c r="A8274" s="16">
        <v>32</v>
      </c>
      <c r="B8274" s="17" t="s">
        <v>524</v>
      </c>
      <c r="C8274" s="17" t="s">
        <v>1331</v>
      </c>
      <c r="D8274" s="17" t="s">
        <v>4783</v>
      </c>
      <c r="E8274" s="143" t="s">
        <v>1283</v>
      </c>
      <c r="F8274" s="135"/>
    </row>
    <row r="8275" spans="1:6" s="7" customFormat="1" ht="18" customHeight="1" x14ac:dyDescent="0.25">
      <c r="A8275" s="16">
        <v>32</v>
      </c>
      <c r="B8275" s="17" t="s">
        <v>524</v>
      </c>
      <c r="C8275" s="17" t="s">
        <v>1331</v>
      </c>
      <c r="D8275" s="17" t="s">
        <v>1218</v>
      </c>
      <c r="E8275" s="143" t="s">
        <v>2191</v>
      </c>
      <c r="F8275" s="135"/>
    </row>
    <row r="8276" spans="1:6" s="7" customFormat="1" ht="18" customHeight="1" x14ac:dyDescent="0.25">
      <c r="A8276" s="20" t="s">
        <v>3911</v>
      </c>
      <c r="B8276" s="21">
        <v>0</v>
      </c>
      <c r="C8276" s="21">
        <v>0</v>
      </c>
      <c r="D8276" s="21" t="s">
        <v>9563</v>
      </c>
      <c r="E8276" s="169" t="s">
        <v>2192</v>
      </c>
      <c r="F8276" s="135"/>
    </row>
    <row r="8277" spans="1:6" s="7" customFormat="1" ht="18" customHeight="1" x14ac:dyDescent="0.25">
      <c r="A8277" s="12" t="s">
        <v>3911</v>
      </c>
      <c r="B8277" s="13" t="s">
        <v>598</v>
      </c>
      <c r="C8277" s="13" t="s">
        <v>2998</v>
      </c>
      <c r="D8277" s="13" t="s">
        <v>9563</v>
      </c>
      <c r="E8277" s="131" t="s">
        <v>3070</v>
      </c>
      <c r="F8277" s="135"/>
    </row>
    <row r="8278" spans="1:6" s="7" customFormat="1" ht="18" customHeight="1" x14ac:dyDescent="0.25">
      <c r="A8278" s="14" t="s">
        <v>3911</v>
      </c>
      <c r="B8278" s="15">
        <v>1</v>
      </c>
      <c r="C8278" s="15" t="s">
        <v>598</v>
      </c>
      <c r="D8278" s="15" t="s">
        <v>9563</v>
      </c>
      <c r="E8278" s="132" t="s">
        <v>3071</v>
      </c>
      <c r="F8278" s="135"/>
    </row>
    <row r="8279" spans="1:6" s="7" customFormat="1" ht="18" customHeight="1" x14ac:dyDescent="0.25">
      <c r="A8279" s="22" t="s">
        <v>3911</v>
      </c>
      <c r="B8279" s="23">
        <v>1</v>
      </c>
      <c r="C8279" s="23">
        <v>1</v>
      </c>
      <c r="D8279" s="23">
        <v>10</v>
      </c>
      <c r="E8279" s="170" t="s">
        <v>3072</v>
      </c>
      <c r="F8279" s="135"/>
    </row>
    <row r="8280" spans="1:6" s="7" customFormat="1" ht="18" customHeight="1" x14ac:dyDescent="0.25">
      <c r="A8280" s="16" t="s">
        <v>3911</v>
      </c>
      <c r="B8280" s="17">
        <v>1</v>
      </c>
      <c r="C8280" s="17">
        <v>1</v>
      </c>
      <c r="D8280" s="17">
        <v>11</v>
      </c>
      <c r="E8280" s="143" t="s">
        <v>6586</v>
      </c>
      <c r="F8280" s="135"/>
    </row>
    <row r="8281" spans="1:6" s="7" customFormat="1" ht="18" customHeight="1" x14ac:dyDescent="0.25">
      <c r="A8281" s="16" t="s">
        <v>3911</v>
      </c>
      <c r="B8281" s="17">
        <v>1</v>
      </c>
      <c r="C8281" s="17">
        <v>1</v>
      </c>
      <c r="D8281" s="17">
        <v>12</v>
      </c>
      <c r="E8281" s="143" t="s">
        <v>5705</v>
      </c>
      <c r="F8281" s="135"/>
    </row>
    <row r="8282" spans="1:6" s="7" customFormat="1" ht="18" customHeight="1" x14ac:dyDescent="0.25">
      <c r="A8282" s="16" t="s">
        <v>3911</v>
      </c>
      <c r="B8282" s="17">
        <v>1</v>
      </c>
      <c r="C8282" s="17">
        <v>1</v>
      </c>
      <c r="D8282" s="17">
        <v>13</v>
      </c>
      <c r="E8282" s="143" t="s">
        <v>4839</v>
      </c>
      <c r="F8282" s="135"/>
    </row>
    <row r="8283" spans="1:6" s="7" customFormat="1" ht="18" customHeight="1" x14ac:dyDescent="0.25">
      <c r="A8283" s="16" t="s">
        <v>3911</v>
      </c>
      <c r="B8283" s="17">
        <v>1</v>
      </c>
      <c r="C8283" s="17">
        <v>1</v>
      </c>
      <c r="D8283" s="17">
        <v>14</v>
      </c>
      <c r="E8283" s="143" t="s">
        <v>4840</v>
      </c>
      <c r="F8283" s="135"/>
    </row>
    <row r="8284" spans="1:6" s="7" customFormat="1" ht="18" customHeight="1" x14ac:dyDescent="0.25">
      <c r="A8284" s="16" t="s">
        <v>3911</v>
      </c>
      <c r="B8284" s="17">
        <v>1</v>
      </c>
      <c r="C8284" s="17">
        <v>1</v>
      </c>
      <c r="D8284" s="17">
        <v>19</v>
      </c>
      <c r="E8284" s="143" t="s">
        <v>3968</v>
      </c>
      <c r="F8284" s="135"/>
    </row>
    <row r="8285" spans="1:6" s="7" customFormat="1" ht="18" customHeight="1" x14ac:dyDescent="0.25">
      <c r="A8285" s="22" t="s">
        <v>3911</v>
      </c>
      <c r="B8285" s="23">
        <v>1</v>
      </c>
      <c r="C8285" s="23">
        <v>1</v>
      </c>
      <c r="D8285" s="23">
        <v>20</v>
      </c>
      <c r="E8285" s="170" t="s">
        <v>3969</v>
      </c>
      <c r="F8285" s="135"/>
    </row>
    <row r="8286" spans="1:6" s="7" customFormat="1" ht="18" customHeight="1" x14ac:dyDescent="0.25">
      <c r="A8286" s="16" t="s">
        <v>3911</v>
      </c>
      <c r="B8286" s="17">
        <v>1</v>
      </c>
      <c r="C8286" s="17">
        <v>1</v>
      </c>
      <c r="D8286" s="17">
        <v>21</v>
      </c>
      <c r="E8286" s="143" t="s">
        <v>7490</v>
      </c>
      <c r="F8286" s="135"/>
    </row>
    <row r="8287" spans="1:6" s="7" customFormat="1" ht="18" customHeight="1" x14ac:dyDescent="0.25">
      <c r="A8287" s="16" t="s">
        <v>3911</v>
      </c>
      <c r="B8287" s="17">
        <v>1</v>
      </c>
      <c r="C8287" s="17">
        <v>1</v>
      </c>
      <c r="D8287" s="17">
        <v>22</v>
      </c>
      <c r="E8287" s="143" t="s">
        <v>4269</v>
      </c>
      <c r="F8287" s="135"/>
    </row>
    <row r="8288" spans="1:6" s="7" customFormat="1" ht="18" customHeight="1" x14ac:dyDescent="0.25">
      <c r="A8288" s="16" t="s">
        <v>3911</v>
      </c>
      <c r="B8288" s="17">
        <v>1</v>
      </c>
      <c r="C8288" s="17">
        <v>1</v>
      </c>
      <c r="D8288" s="17">
        <v>23</v>
      </c>
      <c r="E8288" s="143" t="s">
        <v>4270</v>
      </c>
      <c r="F8288" s="135"/>
    </row>
    <row r="8289" spans="1:6" s="7" customFormat="1" ht="18" customHeight="1" x14ac:dyDescent="0.25">
      <c r="A8289" s="16" t="s">
        <v>3911</v>
      </c>
      <c r="B8289" s="17">
        <v>1</v>
      </c>
      <c r="C8289" s="17">
        <v>1</v>
      </c>
      <c r="D8289" s="17">
        <v>24</v>
      </c>
      <c r="E8289" s="143" t="s">
        <v>3357</v>
      </c>
      <c r="F8289" s="135"/>
    </row>
    <row r="8290" spans="1:6" s="7" customFormat="1" ht="18" customHeight="1" x14ac:dyDescent="0.25">
      <c r="A8290" s="16" t="s">
        <v>3911</v>
      </c>
      <c r="B8290" s="17">
        <v>1</v>
      </c>
      <c r="C8290" s="17">
        <v>1</v>
      </c>
      <c r="D8290" s="17">
        <v>29</v>
      </c>
      <c r="E8290" s="143" t="s">
        <v>3840</v>
      </c>
      <c r="F8290" s="135"/>
    </row>
    <row r="8291" spans="1:6" s="7" customFormat="1" ht="18" customHeight="1" x14ac:dyDescent="0.25">
      <c r="A8291" s="22" t="s">
        <v>3911</v>
      </c>
      <c r="B8291" s="23">
        <v>1</v>
      </c>
      <c r="C8291" s="23">
        <v>1</v>
      </c>
      <c r="D8291" s="23">
        <v>30</v>
      </c>
      <c r="E8291" s="170" t="s">
        <v>3841</v>
      </c>
      <c r="F8291" s="135"/>
    </row>
    <row r="8292" spans="1:6" s="7" customFormat="1" ht="18" customHeight="1" x14ac:dyDescent="0.25">
      <c r="A8292" s="16" t="s">
        <v>3911</v>
      </c>
      <c r="B8292" s="17">
        <v>1</v>
      </c>
      <c r="C8292" s="17">
        <v>1</v>
      </c>
      <c r="D8292" s="17">
        <v>31</v>
      </c>
      <c r="E8292" s="143" t="s">
        <v>3842</v>
      </c>
      <c r="F8292" s="135"/>
    </row>
    <row r="8293" spans="1:6" s="7" customFormat="1" ht="18" customHeight="1" x14ac:dyDescent="0.25">
      <c r="A8293" s="16" t="s">
        <v>3911</v>
      </c>
      <c r="B8293" s="17">
        <v>1</v>
      </c>
      <c r="C8293" s="17">
        <v>1</v>
      </c>
      <c r="D8293" s="17">
        <v>32</v>
      </c>
      <c r="E8293" s="143" t="s">
        <v>3040</v>
      </c>
      <c r="F8293" s="135"/>
    </row>
    <row r="8294" spans="1:6" s="7" customFormat="1" ht="18" customHeight="1" x14ac:dyDescent="0.25">
      <c r="A8294" s="16" t="s">
        <v>3911</v>
      </c>
      <c r="B8294" s="17">
        <v>1</v>
      </c>
      <c r="C8294" s="17">
        <v>1</v>
      </c>
      <c r="D8294" s="17">
        <v>33</v>
      </c>
      <c r="E8294" s="143" t="s">
        <v>3041</v>
      </c>
      <c r="F8294" s="135"/>
    </row>
    <row r="8295" spans="1:6" s="7" customFormat="1" ht="18" customHeight="1" x14ac:dyDescent="0.25">
      <c r="A8295" s="16" t="s">
        <v>3911</v>
      </c>
      <c r="B8295" s="17">
        <v>1</v>
      </c>
      <c r="C8295" s="17">
        <v>1</v>
      </c>
      <c r="D8295" s="17">
        <v>34</v>
      </c>
      <c r="E8295" s="143" t="s">
        <v>3042</v>
      </c>
      <c r="F8295" s="135"/>
    </row>
    <row r="8296" spans="1:6" s="7" customFormat="1" ht="18" customHeight="1" x14ac:dyDescent="0.25">
      <c r="A8296" s="16" t="s">
        <v>3911</v>
      </c>
      <c r="B8296" s="17">
        <v>1</v>
      </c>
      <c r="C8296" s="17">
        <v>1</v>
      </c>
      <c r="D8296" s="17">
        <v>39</v>
      </c>
      <c r="E8296" s="143" t="s">
        <v>3043</v>
      </c>
      <c r="F8296" s="135"/>
    </row>
    <row r="8297" spans="1:6" s="7" customFormat="1" ht="18" customHeight="1" x14ac:dyDescent="0.25">
      <c r="A8297" s="22" t="s">
        <v>3911</v>
      </c>
      <c r="B8297" s="23">
        <v>1</v>
      </c>
      <c r="C8297" s="23">
        <v>1</v>
      </c>
      <c r="D8297" s="23">
        <v>40</v>
      </c>
      <c r="E8297" s="170" t="s">
        <v>2160</v>
      </c>
      <c r="F8297" s="135"/>
    </row>
    <row r="8298" spans="1:6" s="7" customFormat="1" ht="18" customHeight="1" x14ac:dyDescent="0.25">
      <c r="A8298" s="16" t="s">
        <v>3911</v>
      </c>
      <c r="B8298" s="17">
        <v>1</v>
      </c>
      <c r="C8298" s="17">
        <v>1</v>
      </c>
      <c r="D8298" s="17">
        <v>41</v>
      </c>
      <c r="E8298" s="143" t="s">
        <v>2161</v>
      </c>
      <c r="F8298" s="135"/>
    </row>
    <row r="8299" spans="1:6" s="7" customFormat="1" ht="18" customHeight="1" x14ac:dyDescent="0.25">
      <c r="A8299" s="16" t="s">
        <v>3911</v>
      </c>
      <c r="B8299" s="17">
        <v>1</v>
      </c>
      <c r="C8299" s="17">
        <v>1</v>
      </c>
      <c r="D8299" s="17">
        <v>42</v>
      </c>
      <c r="E8299" s="143" t="s">
        <v>2162</v>
      </c>
      <c r="F8299" s="135"/>
    </row>
    <row r="8300" spans="1:6" s="7" customFormat="1" ht="18" customHeight="1" x14ac:dyDescent="0.25">
      <c r="A8300" s="16" t="s">
        <v>3911</v>
      </c>
      <c r="B8300" s="17">
        <v>1</v>
      </c>
      <c r="C8300" s="17">
        <v>1</v>
      </c>
      <c r="D8300" s="17">
        <v>43</v>
      </c>
      <c r="E8300" s="143" t="s">
        <v>2163</v>
      </c>
      <c r="F8300" s="135"/>
    </row>
    <row r="8301" spans="1:6" s="7" customFormat="1" ht="18" customHeight="1" x14ac:dyDescent="0.25">
      <c r="A8301" s="16" t="s">
        <v>3911</v>
      </c>
      <c r="B8301" s="17">
        <v>1</v>
      </c>
      <c r="C8301" s="17">
        <v>1</v>
      </c>
      <c r="D8301" s="17">
        <v>44</v>
      </c>
      <c r="E8301" s="143" t="s">
        <v>3034</v>
      </c>
      <c r="F8301" s="135"/>
    </row>
    <row r="8302" spans="1:6" s="7" customFormat="1" ht="18" customHeight="1" x14ac:dyDescent="0.25">
      <c r="A8302" s="16" t="s">
        <v>3911</v>
      </c>
      <c r="B8302" s="17">
        <v>1</v>
      </c>
      <c r="C8302" s="17">
        <v>1</v>
      </c>
      <c r="D8302" s="17">
        <v>49</v>
      </c>
      <c r="E8302" s="143" t="s">
        <v>3035</v>
      </c>
      <c r="F8302" s="135"/>
    </row>
    <row r="8303" spans="1:6" s="7" customFormat="1" ht="18" customHeight="1" x14ac:dyDescent="0.25">
      <c r="A8303" s="14" t="s">
        <v>3911</v>
      </c>
      <c r="B8303" s="15">
        <v>1</v>
      </c>
      <c r="C8303" s="15" t="s">
        <v>5218</v>
      </c>
      <c r="D8303" s="15" t="s">
        <v>9563</v>
      </c>
      <c r="E8303" s="132" t="s">
        <v>3036</v>
      </c>
      <c r="F8303" s="135"/>
    </row>
    <row r="8304" spans="1:6" s="7" customFormat="1" ht="18" customHeight="1" x14ac:dyDescent="0.25">
      <c r="A8304" s="22" t="s">
        <v>3911</v>
      </c>
      <c r="B8304" s="23">
        <v>1</v>
      </c>
      <c r="C8304" s="23" t="s">
        <v>5218</v>
      </c>
      <c r="D8304" s="23">
        <v>10</v>
      </c>
      <c r="E8304" s="170" t="s">
        <v>3037</v>
      </c>
      <c r="F8304" s="135"/>
    </row>
    <row r="8305" spans="1:6" s="7" customFormat="1" ht="18" customHeight="1" x14ac:dyDescent="0.25">
      <c r="A8305" s="16" t="s">
        <v>3911</v>
      </c>
      <c r="B8305" s="17">
        <v>1</v>
      </c>
      <c r="C8305" s="17" t="s">
        <v>5218</v>
      </c>
      <c r="D8305" s="17">
        <v>11</v>
      </c>
      <c r="E8305" s="143" t="s">
        <v>3947</v>
      </c>
      <c r="F8305" s="135"/>
    </row>
    <row r="8306" spans="1:6" s="7" customFormat="1" ht="18" customHeight="1" x14ac:dyDescent="0.25">
      <c r="A8306" s="16" t="s">
        <v>3911</v>
      </c>
      <c r="B8306" s="17">
        <v>1</v>
      </c>
      <c r="C8306" s="17" t="s">
        <v>5218</v>
      </c>
      <c r="D8306" s="17">
        <v>12</v>
      </c>
      <c r="E8306" s="143" t="s">
        <v>3948</v>
      </c>
      <c r="F8306" s="135"/>
    </row>
    <row r="8307" spans="1:6" s="7" customFormat="1" ht="18" customHeight="1" x14ac:dyDescent="0.25">
      <c r="A8307" s="16" t="s">
        <v>3911</v>
      </c>
      <c r="B8307" s="17">
        <v>1</v>
      </c>
      <c r="C8307" s="17" t="s">
        <v>5218</v>
      </c>
      <c r="D8307" s="17">
        <v>13</v>
      </c>
      <c r="E8307" s="143" t="s">
        <v>3949</v>
      </c>
      <c r="F8307" s="135"/>
    </row>
    <row r="8308" spans="1:6" s="7" customFormat="1" ht="18" customHeight="1" x14ac:dyDescent="0.25">
      <c r="A8308" s="16" t="s">
        <v>3911</v>
      </c>
      <c r="B8308" s="17">
        <v>1</v>
      </c>
      <c r="C8308" s="17" t="s">
        <v>5218</v>
      </c>
      <c r="D8308" s="17">
        <v>14</v>
      </c>
      <c r="E8308" s="143" t="s">
        <v>3044</v>
      </c>
      <c r="F8308" s="135"/>
    </row>
    <row r="8309" spans="1:6" s="7" customFormat="1" ht="18" customHeight="1" x14ac:dyDescent="0.25">
      <c r="A8309" s="16" t="s">
        <v>3911</v>
      </c>
      <c r="B8309" s="17">
        <v>1</v>
      </c>
      <c r="C8309" s="17" t="s">
        <v>5218</v>
      </c>
      <c r="D8309" s="17">
        <v>19</v>
      </c>
      <c r="E8309" s="143" t="s">
        <v>1255</v>
      </c>
      <c r="F8309" s="135"/>
    </row>
    <row r="8310" spans="1:6" s="7" customFormat="1" ht="18" customHeight="1" x14ac:dyDescent="0.25">
      <c r="A8310" s="22" t="s">
        <v>3911</v>
      </c>
      <c r="B8310" s="23">
        <v>1</v>
      </c>
      <c r="C8310" s="23" t="s">
        <v>5218</v>
      </c>
      <c r="D8310" s="23">
        <v>20</v>
      </c>
      <c r="E8310" s="170" t="s">
        <v>1256</v>
      </c>
      <c r="F8310" s="135"/>
    </row>
    <row r="8311" spans="1:6" s="7" customFormat="1" ht="18" customHeight="1" x14ac:dyDescent="0.25">
      <c r="A8311" s="16" t="s">
        <v>3911</v>
      </c>
      <c r="B8311" s="17">
        <v>1</v>
      </c>
      <c r="C8311" s="17" t="s">
        <v>5218</v>
      </c>
      <c r="D8311" s="17">
        <v>21</v>
      </c>
      <c r="E8311" s="143" t="s">
        <v>459</v>
      </c>
      <c r="F8311" s="135"/>
    </row>
    <row r="8312" spans="1:6" s="7" customFormat="1" ht="18" customHeight="1" x14ac:dyDescent="0.25">
      <c r="A8312" s="16" t="s">
        <v>3911</v>
      </c>
      <c r="B8312" s="17">
        <v>1</v>
      </c>
      <c r="C8312" s="17" t="s">
        <v>5218</v>
      </c>
      <c r="D8312" s="17">
        <v>22</v>
      </c>
      <c r="E8312" s="143" t="s">
        <v>460</v>
      </c>
      <c r="F8312" s="135"/>
    </row>
    <row r="8313" spans="1:6" s="7" customFormat="1" ht="18" customHeight="1" x14ac:dyDescent="0.25">
      <c r="A8313" s="16" t="s">
        <v>3911</v>
      </c>
      <c r="B8313" s="17">
        <v>1</v>
      </c>
      <c r="C8313" s="17" t="s">
        <v>5218</v>
      </c>
      <c r="D8313" s="17">
        <v>23</v>
      </c>
      <c r="E8313" s="143" t="s">
        <v>2167</v>
      </c>
      <c r="F8313" s="135"/>
    </row>
    <row r="8314" spans="1:6" s="7" customFormat="1" ht="18" customHeight="1" x14ac:dyDescent="0.25">
      <c r="A8314" s="16" t="s">
        <v>3911</v>
      </c>
      <c r="B8314" s="17">
        <v>1</v>
      </c>
      <c r="C8314" s="17" t="s">
        <v>5218</v>
      </c>
      <c r="D8314" s="17">
        <v>24</v>
      </c>
      <c r="E8314" s="143" t="s">
        <v>2168</v>
      </c>
      <c r="F8314" s="135"/>
    </row>
    <row r="8315" spans="1:6" s="7" customFormat="1" ht="18" customHeight="1" x14ac:dyDescent="0.25">
      <c r="A8315" s="16" t="s">
        <v>3911</v>
      </c>
      <c r="B8315" s="17">
        <v>1</v>
      </c>
      <c r="C8315" s="17" t="s">
        <v>5218</v>
      </c>
      <c r="D8315" s="17">
        <v>29</v>
      </c>
      <c r="E8315" s="143" t="s">
        <v>2169</v>
      </c>
      <c r="F8315" s="135"/>
    </row>
    <row r="8316" spans="1:6" s="7" customFormat="1" ht="18" customHeight="1" x14ac:dyDescent="0.25">
      <c r="A8316" s="22" t="s">
        <v>3911</v>
      </c>
      <c r="B8316" s="23">
        <v>1</v>
      </c>
      <c r="C8316" s="23" t="s">
        <v>5218</v>
      </c>
      <c r="D8316" s="23">
        <v>30</v>
      </c>
      <c r="E8316" s="170" t="s">
        <v>2170</v>
      </c>
      <c r="F8316" s="135"/>
    </row>
    <row r="8317" spans="1:6" s="7" customFormat="1" ht="18" customHeight="1" x14ac:dyDescent="0.25">
      <c r="A8317" s="16" t="s">
        <v>3911</v>
      </c>
      <c r="B8317" s="17">
        <v>1</v>
      </c>
      <c r="C8317" s="17" t="s">
        <v>5218</v>
      </c>
      <c r="D8317" s="17">
        <v>31</v>
      </c>
      <c r="E8317" s="143" t="s">
        <v>1968</v>
      </c>
      <c r="F8317" s="135"/>
    </row>
    <row r="8318" spans="1:6" s="7" customFormat="1" ht="18" customHeight="1" x14ac:dyDescent="0.25">
      <c r="A8318" s="16" t="s">
        <v>3911</v>
      </c>
      <c r="B8318" s="17">
        <v>1</v>
      </c>
      <c r="C8318" s="17" t="s">
        <v>5218</v>
      </c>
      <c r="D8318" s="17">
        <v>32</v>
      </c>
      <c r="E8318" s="143" t="s">
        <v>1969</v>
      </c>
      <c r="F8318" s="135"/>
    </row>
    <row r="8319" spans="1:6" s="7" customFormat="1" ht="18" customHeight="1" x14ac:dyDescent="0.25">
      <c r="A8319" s="16" t="s">
        <v>3911</v>
      </c>
      <c r="B8319" s="17">
        <v>1</v>
      </c>
      <c r="C8319" s="17" t="s">
        <v>5218</v>
      </c>
      <c r="D8319" s="17">
        <v>33</v>
      </c>
      <c r="E8319" s="143" t="s">
        <v>3757</v>
      </c>
      <c r="F8319" s="135"/>
    </row>
    <row r="8320" spans="1:6" s="7" customFormat="1" ht="18" customHeight="1" x14ac:dyDescent="0.25">
      <c r="A8320" s="16" t="s">
        <v>3911</v>
      </c>
      <c r="B8320" s="17">
        <v>1</v>
      </c>
      <c r="C8320" s="17" t="s">
        <v>5218</v>
      </c>
      <c r="D8320" s="17">
        <v>34</v>
      </c>
      <c r="E8320" s="143" t="s">
        <v>3758</v>
      </c>
      <c r="F8320" s="135"/>
    </row>
    <row r="8321" spans="1:6" s="7" customFormat="1" ht="18" customHeight="1" x14ac:dyDescent="0.25">
      <c r="A8321" s="16" t="s">
        <v>3911</v>
      </c>
      <c r="B8321" s="17">
        <v>1</v>
      </c>
      <c r="C8321" s="17" t="s">
        <v>5218</v>
      </c>
      <c r="D8321" s="17">
        <v>39</v>
      </c>
      <c r="E8321" s="143" t="s">
        <v>3759</v>
      </c>
      <c r="F8321" s="135"/>
    </row>
    <row r="8322" spans="1:6" s="7" customFormat="1" ht="18" customHeight="1" x14ac:dyDescent="0.25">
      <c r="A8322" s="22" t="s">
        <v>3911</v>
      </c>
      <c r="B8322" s="23">
        <v>1</v>
      </c>
      <c r="C8322" s="23" t="s">
        <v>5218</v>
      </c>
      <c r="D8322" s="23">
        <v>40</v>
      </c>
      <c r="E8322" s="170" t="s">
        <v>3760</v>
      </c>
      <c r="F8322" s="135"/>
    </row>
    <row r="8323" spans="1:6" s="7" customFormat="1" ht="18" customHeight="1" x14ac:dyDescent="0.25">
      <c r="A8323" s="16" t="s">
        <v>3911</v>
      </c>
      <c r="B8323" s="17">
        <v>1</v>
      </c>
      <c r="C8323" s="17" t="s">
        <v>5218</v>
      </c>
      <c r="D8323" s="17">
        <v>41</v>
      </c>
      <c r="E8323" s="143" t="s">
        <v>5514</v>
      </c>
      <c r="F8323" s="135"/>
    </row>
    <row r="8324" spans="1:6" s="7" customFormat="1" ht="18" customHeight="1" x14ac:dyDescent="0.25">
      <c r="A8324" s="16" t="s">
        <v>3911</v>
      </c>
      <c r="B8324" s="17">
        <v>1</v>
      </c>
      <c r="C8324" s="17" t="s">
        <v>5218</v>
      </c>
      <c r="D8324" s="17">
        <v>42</v>
      </c>
      <c r="E8324" s="143" t="s">
        <v>5515</v>
      </c>
      <c r="F8324" s="135"/>
    </row>
    <row r="8325" spans="1:6" s="7" customFormat="1" ht="18" customHeight="1" x14ac:dyDescent="0.25">
      <c r="A8325" s="16" t="s">
        <v>3911</v>
      </c>
      <c r="B8325" s="17">
        <v>1</v>
      </c>
      <c r="C8325" s="17" t="s">
        <v>5218</v>
      </c>
      <c r="D8325" s="17">
        <v>43</v>
      </c>
      <c r="E8325" s="143" t="s">
        <v>6382</v>
      </c>
      <c r="F8325" s="135"/>
    </row>
    <row r="8326" spans="1:6" s="7" customFormat="1" ht="18" customHeight="1" x14ac:dyDescent="0.25">
      <c r="A8326" s="16" t="s">
        <v>3911</v>
      </c>
      <c r="B8326" s="17">
        <v>1</v>
      </c>
      <c r="C8326" s="17" t="s">
        <v>5218</v>
      </c>
      <c r="D8326" s="17">
        <v>44</v>
      </c>
      <c r="E8326" s="143" t="s">
        <v>3756</v>
      </c>
      <c r="F8326" s="135"/>
    </row>
    <row r="8327" spans="1:6" s="7" customFormat="1" ht="18" customHeight="1" x14ac:dyDescent="0.25">
      <c r="A8327" s="16" t="s">
        <v>3911</v>
      </c>
      <c r="B8327" s="17">
        <v>1</v>
      </c>
      <c r="C8327" s="17" t="s">
        <v>5218</v>
      </c>
      <c r="D8327" s="17">
        <v>49</v>
      </c>
      <c r="E8327" s="143" t="s">
        <v>1296</v>
      </c>
      <c r="F8327" s="135"/>
    </row>
    <row r="8328" spans="1:6" s="7" customFormat="1" ht="18" customHeight="1" x14ac:dyDescent="0.25">
      <c r="A8328" s="12" t="s">
        <v>3911</v>
      </c>
      <c r="B8328" s="13">
        <v>2</v>
      </c>
      <c r="C8328" s="13">
        <v>0</v>
      </c>
      <c r="D8328" s="13" t="s">
        <v>9563</v>
      </c>
      <c r="E8328" s="131" t="s">
        <v>1297</v>
      </c>
      <c r="F8328" s="135"/>
    </row>
    <row r="8329" spans="1:6" s="7" customFormat="1" ht="18" customHeight="1" x14ac:dyDescent="0.25">
      <c r="A8329" s="14" t="s">
        <v>3911</v>
      </c>
      <c r="B8329" s="15">
        <v>2</v>
      </c>
      <c r="C8329" s="15">
        <v>1</v>
      </c>
      <c r="D8329" s="15" t="s">
        <v>9563</v>
      </c>
      <c r="E8329" s="132" t="s">
        <v>1298</v>
      </c>
      <c r="F8329" s="135"/>
    </row>
    <row r="8330" spans="1:6" s="7" customFormat="1" ht="18" customHeight="1" x14ac:dyDescent="0.25">
      <c r="A8330" s="22" t="s">
        <v>3911</v>
      </c>
      <c r="B8330" s="23">
        <v>2</v>
      </c>
      <c r="C8330" s="23">
        <v>1</v>
      </c>
      <c r="D8330" s="23">
        <v>10</v>
      </c>
      <c r="E8330" s="170" t="s">
        <v>439</v>
      </c>
      <c r="F8330" s="135"/>
    </row>
    <row r="8331" spans="1:6" s="7" customFormat="1" ht="18" customHeight="1" x14ac:dyDescent="0.25">
      <c r="A8331" s="16" t="s">
        <v>3911</v>
      </c>
      <c r="B8331" s="17">
        <v>2</v>
      </c>
      <c r="C8331" s="17">
        <v>1</v>
      </c>
      <c r="D8331" s="17">
        <v>11</v>
      </c>
      <c r="E8331" s="143" t="s">
        <v>440</v>
      </c>
      <c r="F8331" s="135"/>
    </row>
    <row r="8332" spans="1:6" s="7" customFormat="1" ht="18" customHeight="1" x14ac:dyDescent="0.25">
      <c r="A8332" s="16" t="s">
        <v>3911</v>
      </c>
      <c r="B8332" s="17">
        <v>2</v>
      </c>
      <c r="C8332" s="17">
        <v>1</v>
      </c>
      <c r="D8332" s="17">
        <v>12</v>
      </c>
      <c r="E8332" s="143" t="s">
        <v>1043</v>
      </c>
      <c r="F8332" s="135"/>
    </row>
    <row r="8333" spans="1:6" s="7" customFormat="1" ht="18" customHeight="1" x14ac:dyDescent="0.25">
      <c r="A8333" s="16" t="s">
        <v>3911</v>
      </c>
      <c r="B8333" s="17">
        <v>2</v>
      </c>
      <c r="C8333" s="17">
        <v>1</v>
      </c>
      <c r="D8333" s="17">
        <v>13</v>
      </c>
      <c r="E8333" s="143" t="s">
        <v>1044</v>
      </c>
      <c r="F8333" s="135"/>
    </row>
    <row r="8334" spans="1:6" s="7" customFormat="1" ht="18" customHeight="1" x14ac:dyDescent="0.25">
      <c r="A8334" s="16" t="s">
        <v>3911</v>
      </c>
      <c r="B8334" s="17">
        <v>2</v>
      </c>
      <c r="C8334" s="17">
        <v>1</v>
      </c>
      <c r="D8334" s="17">
        <v>14</v>
      </c>
      <c r="E8334" s="143" t="s">
        <v>1045</v>
      </c>
      <c r="F8334" s="135"/>
    </row>
    <row r="8335" spans="1:6" s="7" customFormat="1" ht="18" customHeight="1" x14ac:dyDescent="0.25">
      <c r="A8335" s="16" t="s">
        <v>3911</v>
      </c>
      <c r="B8335" s="17">
        <v>2</v>
      </c>
      <c r="C8335" s="17">
        <v>1</v>
      </c>
      <c r="D8335" s="17">
        <v>19</v>
      </c>
      <c r="E8335" s="143" t="s">
        <v>2846</v>
      </c>
      <c r="F8335" s="135"/>
    </row>
    <row r="8336" spans="1:6" s="7" customFormat="1" ht="18" customHeight="1" x14ac:dyDescent="0.25">
      <c r="A8336" s="22" t="s">
        <v>3911</v>
      </c>
      <c r="B8336" s="23">
        <v>2</v>
      </c>
      <c r="C8336" s="23">
        <v>1</v>
      </c>
      <c r="D8336" s="23">
        <v>20</v>
      </c>
      <c r="E8336" s="170" t="s">
        <v>1099</v>
      </c>
      <c r="F8336" s="135"/>
    </row>
    <row r="8337" spans="1:6" s="7" customFormat="1" ht="18" customHeight="1" x14ac:dyDescent="0.25">
      <c r="A8337" s="16" t="s">
        <v>3911</v>
      </c>
      <c r="B8337" s="17">
        <v>2</v>
      </c>
      <c r="C8337" s="17">
        <v>1</v>
      </c>
      <c r="D8337" s="17">
        <v>21</v>
      </c>
      <c r="E8337" s="143" t="s">
        <v>1100</v>
      </c>
      <c r="F8337" s="135"/>
    </row>
    <row r="8338" spans="1:6" s="7" customFormat="1" ht="18" customHeight="1" x14ac:dyDescent="0.25">
      <c r="A8338" s="16" t="s">
        <v>3911</v>
      </c>
      <c r="B8338" s="17">
        <v>2</v>
      </c>
      <c r="C8338" s="17">
        <v>1</v>
      </c>
      <c r="D8338" s="17">
        <v>22</v>
      </c>
      <c r="E8338" s="143" t="s">
        <v>1101</v>
      </c>
      <c r="F8338" s="135"/>
    </row>
    <row r="8339" spans="1:6" s="7" customFormat="1" ht="18" customHeight="1" x14ac:dyDescent="0.25">
      <c r="A8339" s="16" t="s">
        <v>3911</v>
      </c>
      <c r="B8339" s="17">
        <v>2</v>
      </c>
      <c r="C8339" s="17">
        <v>1</v>
      </c>
      <c r="D8339" s="17">
        <v>23</v>
      </c>
      <c r="E8339" s="143" t="s">
        <v>1102</v>
      </c>
      <c r="F8339" s="135"/>
    </row>
    <row r="8340" spans="1:6" s="7" customFormat="1" ht="18" customHeight="1" x14ac:dyDescent="0.25">
      <c r="A8340" s="16" t="s">
        <v>3911</v>
      </c>
      <c r="B8340" s="17">
        <v>2</v>
      </c>
      <c r="C8340" s="17">
        <v>1</v>
      </c>
      <c r="D8340" s="17">
        <v>24</v>
      </c>
      <c r="E8340" s="143" t="s">
        <v>1103</v>
      </c>
      <c r="F8340" s="135"/>
    </row>
    <row r="8341" spans="1:6" s="7" customFormat="1" ht="18" customHeight="1" x14ac:dyDescent="0.25">
      <c r="A8341" s="16" t="s">
        <v>3911</v>
      </c>
      <c r="B8341" s="17">
        <v>2</v>
      </c>
      <c r="C8341" s="17">
        <v>1</v>
      </c>
      <c r="D8341" s="17">
        <v>29</v>
      </c>
      <c r="E8341" s="143" t="s">
        <v>1104</v>
      </c>
      <c r="F8341" s="135"/>
    </row>
    <row r="8342" spans="1:6" s="7" customFormat="1" ht="18" customHeight="1" x14ac:dyDescent="0.25">
      <c r="A8342" s="14" t="s">
        <v>3911</v>
      </c>
      <c r="B8342" s="15" t="s">
        <v>5218</v>
      </c>
      <c r="C8342" s="15" t="s">
        <v>5218</v>
      </c>
      <c r="D8342" s="15" t="s">
        <v>9563</v>
      </c>
      <c r="E8342" s="132" t="s">
        <v>1105</v>
      </c>
      <c r="F8342" s="135"/>
    </row>
    <row r="8343" spans="1:6" s="7" customFormat="1" ht="18" customHeight="1" x14ac:dyDescent="0.25">
      <c r="A8343" s="22" t="s">
        <v>3911</v>
      </c>
      <c r="B8343" s="23">
        <v>2</v>
      </c>
      <c r="C8343" s="23">
        <v>2</v>
      </c>
      <c r="D8343" s="23">
        <v>10</v>
      </c>
      <c r="E8343" s="170" t="s">
        <v>1106</v>
      </c>
      <c r="F8343" s="135"/>
    </row>
    <row r="8344" spans="1:6" s="7" customFormat="1" ht="18" customHeight="1" x14ac:dyDescent="0.25">
      <c r="A8344" s="16" t="s">
        <v>3911</v>
      </c>
      <c r="B8344" s="17">
        <v>2</v>
      </c>
      <c r="C8344" s="17">
        <v>2</v>
      </c>
      <c r="D8344" s="17">
        <v>11</v>
      </c>
      <c r="E8344" s="143" t="s">
        <v>1107</v>
      </c>
      <c r="F8344" s="135"/>
    </row>
    <row r="8345" spans="1:6" s="7" customFormat="1" ht="18" customHeight="1" x14ac:dyDescent="0.25">
      <c r="A8345" s="16" t="s">
        <v>3911</v>
      </c>
      <c r="B8345" s="17">
        <v>2</v>
      </c>
      <c r="C8345" s="17">
        <v>2</v>
      </c>
      <c r="D8345" s="17">
        <v>12</v>
      </c>
      <c r="E8345" s="143" t="s">
        <v>1108</v>
      </c>
      <c r="F8345" s="135"/>
    </row>
    <row r="8346" spans="1:6" s="7" customFormat="1" ht="18" customHeight="1" x14ac:dyDescent="0.25">
      <c r="A8346" s="16" t="s">
        <v>3911</v>
      </c>
      <c r="B8346" s="17">
        <v>2</v>
      </c>
      <c r="C8346" s="17">
        <v>2</v>
      </c>
      <c r="D8346" s="17">
        <v>13</v>
      </c>
      <c r="E8346" s="143" t="s">
        <v>233</v>
      </c>
      <c r="F8346" s="135"/>
    </row>
    <row r="8347" spans="1:6" s="7" customFormat="1" ht="18" customHeight="1" x14ac:dyDescent="0.25">
      <c r="A8347" s="16" t="s">
        <v>3911</v>
      </c>
      <c r="B8347" s="17">
        <v>2</v>
      </c>
      <c r="C8347" s="17">
        <v>2</v>
      </c>
      <c r="D8347" s="17">
        <v>14</v>
      </c>
      <c r="E8347" s="143" t="s">
        <v>234</v>
      </c>
      <c r="F8347" s="135"/>
    </row>
    <row r="8348" spans="1:6" s="7" customFormat="1" ht="18" customHeight="1" x14ac:dyDescent="0.25">
      <c r="A8348" s="16" t="s">
        <v>3911</v>
      </c>
      <c r="B8348" s="17">
        <v>2</v>
      </c>
      <c r="C8348" s="17">
        <v>2</v>
      </c>
      <c r="D8348" s="17">
        <v>19</v>
      </c>
      <c r="E8348" s="143" t="s">
        <v>235</v>
      </c>
      <c r="F8348" s="135"/>
    </row>
    <row r="8349" spans="1:6" s="7" customFormat="1" ht="18" customHeight="1" x14ac:dyDescent="0.25">
      <c r="A8349" s="22" t="s">
        <v>3911</v>
      </c>
      <c r="B8349" s="23">
        <v>2</v>
      </c>
      <c r="C8349" s="23">
        <v>2</v>
      </c>
      <c r="D8349" s="23" t="s">
        <v>7388</v>
      </c>
      <c r="E8349" s="170" t="s">
        <v>236</v>
      </c>
      <c r="F8349" s="135"/>
    </row>
    <row r="8350" spans="1:6" s="7" customFormat="1" ht="18" customHeight="1" x14ac:dyDescent="0.25">
      <c r="A8350" s="16" t="s">
        <v>3911</v>
      </c>
      <c r="B8350" s="17">
        <v>2</v>
      </c>
      <c r="C8350" s="17">
        <v>2</v>
      </c>
      <c r="D8350" s="17" t="s">
        <v>7388</v>
      </c>
      <c r="E8350" s="143" t="s">
        <v>237</v>
      </c>
      <c r="F8350" s="135"/>
    </row>
    <row r="8351" spans="1:6" s="7" customFormat="1" ht="18" customHeight="1" x14ac:dyDescent="0.25">
      <c r="A8351" s="16" t="s">
        <v>3911</v>
      </c>
      <c r="B8351" s="17">
        <v>2</v>
      </c>
      <c r="C8351" s="17">
        <v>2</v>
      </c>
      <c r="D8351" s="17" t="s">
        <v>6521</v>
      </c>
      <c r="E8351" s="143" t="s">
        <v>238</v>
      </c>
      <c r="F8351" s="135"/>
    </row>
    <row r="8352" spans="1:6" s="7" customFormat="1" ht="18" customHeight="1" x14ac:dyDescent="0.25">
      <c r="A8352" s="16" t="s">
        <v>3911</v>
      </c>
      <c r="B8352" s="17">
        <v>2</v>
      </c>
      <c r="C8352" s="17">
        <v>2</v>
      </c>
      <c r="D8352" s="17" t="s">
        <v>5653</v>
      </c>
      <c r="E8352" s="143" t="s">
        <v>239</v>
      </c>
      <c r="F8352" s="135"/>
    </row>
    <row r="8353" spans="1:6" s="7" customFormat="1" ht="18" customHeight="1" x14ac:dyDescent="0.25">
      <c r="A8353" s="16" t="s">
        <v>3911</v>
      </c>
      <c r="B8353" s="17">
        <v>2</v>
      </c>
      <c r="C8353" s="17">
        <v>2</v>
      </c>
      <c r="D8353" s="17" t="s">
        <v>4783</v>
      </c>
      <c r="E8353" s="143" t="s">
        <v>2769</v>
      </c>
      <c r="F8353" s="135"/>
    </row>
    <row r="8354" spans="1:6" s="7" customFormat="1" ht="18" customHeight="1" x14ac:dyDescent="0.25">
      <c r="A8354" s="16" t="s">
        <v>3911</v>
      </c>
      <c r="B8354" s="17">
        <v>2</v>
      </c>
      <c r="C8354" s="17">
        <v>2</v>
      </c>
      <c r="D8354" s="17" t="s">
        <v>1218</v>
      </c>
      <c r="E8354" s="143" t="s">
        <v>2171</v>
      </c>
      <c r="F8354" s="135"/>
    </row>
    <row r="8355" spans="1:6" s="7" customFormat="1" ht="18" customHeight="1" x14ac:dyDescent="0.25">
      <c r="A8355" s="14" t="s">
        <v>3911</v>
      </c>
      <c r="B8355" s="15">
        <v>2</v>
      </c>
      <c r="C8355" s="15">
        <v>3</v>
      </c>
      <c r="D8355" s="15" t="s">
        <v>9563</v>
      </c>
      <c r="E8355" s="132" t="s">
        <v>2172</v>
      </c>
      <c r="F8355" s="135"/>
    </row>
    <row r="8356" spans="1:6" s="7" customFormat="1" ht="18" customHeight="1" x14ac:dyDescent="0.25">
      <c r="A8356" s="22" t="s">
        <v>3911</v>
      </c>
      <c r="B8356" s="23">
        <v>2</v>
      </c>
      <c r="C8356" s="23">
        <v>3</v>
      </c>
      <c r="D8356" s="23">
        <v>10</v>
      </c>
      <c r="E8356" s="170" t="s">
        <v>2173</v>
      </c>
      <c r="F8356" s="135"/>
    </row>
    <row r="8357" spans="1:6" s="7" customFormat="1" ht="18" customHeight="1" x14ac:dyDescent="0.25">
      <c r="A8357" s="16" t="s">
        <v>3911</v>
      </c>
      <c r="B8357" s="17">
        <v>2</v>
      </c>
      <c r="C8357" s="17">
        <v>3</v>
      </c>
      <c r="D8357" s="17">
        <v>11</v>
      </c>
      <c r="E8357" s="143" t="s">
        <v>2174</v>
      </c>
      <c r="F8357" s="135"/>
    </row>
    <row r="8358" spans="1:6" s="7" customFormat="1" ht="18" customHeight="1" x14ac:dyDescent="0.25">
      <c r="A8358" s="16" t="s">
        <v>3911</v>
      </c>
      <c r="B8358" s="17">
        <v>2</v>
      </c>
      <c r="C8358" s="17">
        <v>3</v>
      </c>
      <c r="D8358" s="17">
        <v>12</v>
      </c>
      <c r="E8358" s="143" t="s">
        <v>1427</v>
      </c>
      <c r="F8358" s="135"/>
    </row>
    <row r="8359" spans="1:6" s="7" customFormat="1" ht="18" customHeight="1" x14ac:dyDescent="0.25">
      <c r="A8359" s="16" t="s">
        <v>3911</v>
      </c>
      <c r="B8359" s="17">
        <v>2</v>
      </c>
      <c r="C8359" s="17">
        <v>3</v>
      </c>
      <c r="D8359" s="17">
        <v>13</v>
      </c>
      <c r="E8359" s="143" t="s">
        <v>1428</v>
      </c>
      <c r="F8359" s="135"/>
    </row>
    <row r="8360" spans="1:6" s="7" customFormat="1" ht="18" customHeight="1" x14ac:dyDescent="0.25">
      <c r="A8360" s="16" t="s">
        <v>3911</v>
      </c>
      <c r="B8360" s="17">
        <v>2</v>
      </c>
      <c r="C8360" s="17">
        <v>3</v>
      </c>
      <c r="D8360" s="17">
        <v>14</v>
      </c>
      <c r="E8360" s="143" t="s">
        <v>1429</v>
      </c>
      <c r="F8360" s="135"/>
    </row>
    <row r="8361" spans="1:6" s="7" customFormat="1" ht="18" customHeight="1" x14ac:dyDescent="0.25">
      <c r="A8361" s="16" t="s">
        <v>3911</v>
      </c>
      <c r="B8361" s="17">
        <v>2</v>
      </c>
      <c r="C8361" s="17">
        <v>3</v>
      </c>
      <c r="D8361" s="17">
        <v>19</v>
      </c>
      <c r="E8361" s="143" t="s">
        <v>481</v>
      </c>
      <c r="F8361" s="135"/>
    </row>
    <row r="8362" spans="1:6" s="7" customFormat="1" ht="18" customHeight="1" x14ac:dyDescent="0.25">
      <c r="A8362" s="22" t="s">
        <v>3911</v>
      </c>
      <c r="B8362" s="23">
        <v>2</v>
      </c>
      <c r="C8362" s="23">
        <v>3</v>
      </c>
      <c r="D8362" s="23" t="s">
        <v>7388</v>
      </c>
      <c r="E8362" s="170" t="s">
        <v>482</v>
      </c>
      <c r="F8362" s="135"/>
    </row>
    <row r="8363" spans="1:6" s="7" customFormat="1" ht="18" customHeight="1" x14ac:dyDescent="0.25">
      <c r="A8363" s="16" t="s">
        <v>3911</v>
      </c>
      <c r="B8363" s="17">
        <v>2</v>
      </c>
      <c r="C8363" s="17">
        <v>3</v>
      </c>
      <c r="D8363" s="17" t="s">
        <v>6519</v>
      </c>
      <c r="E8363" s="143" t="s">
        <v>483</v>
      </c>
      <c r="F8363" s="135"/>
    </row>
    <row r="8364" spans="1:6" s="7" customFormat="1" ht="18" customHeight="1" x14ac:dyDescent="0.25">
      <c r="A8364" s="16" t="s">
        <v>3911</v>
      </c>
      <c r="B8364" s="17">
        <v>2</v>
      </c>
      <c r="C8364" s="17">
        <v>3</v>
      </c>
      <c r="D8364" s="17" t="s">
        <v>6521</v>
      </c>
      <c r="E8364" s="143" t="s">
        <v>484</v>
      </c>
      <c r="F8364" s="135"/>
    </row>
    <row r="8365" spans="1:6" s="7" customFormat="1" ht="18" customHeight="1" x14ac:dyDescent="0.25">
      <c r="A8365" s="16" t="s">
        <v>3911</v>
      </c>
      <c r="B8365" s="17">
        <v>2</v>
      </c>
      <c r="C8365" s="17">
        <v>3</v>
      </c>
      <c r="D8365" s="17" t="s">
        <v>5653</v>
      </c>
      <c r="E8365" s="143" t="s">
        <v>1415</v>
      </c>
      <c r="F8365" s="135"/>
    </row>
    <row r="8366" spans="1:6" s="7" customFormat="1" ht="18" customHeight="1" x14ac:dyDescent="0.25">
      <c r="A8366" s="16" t="s">
        <v>3911</v>
      </c>
      <c r="B8366" s="17">
        <v>2</v>
      </c>
      <c r="C8366" s="17">
        <v>3</v>
      </c>
      <c r="D8366" s="17" t="s">
        <v>4783</v>
      </c>
      <c r="E8366" s="143" t="s">
        <v>243</v>
      </c>
      <c r="F8366" s="135"/>
    </row>
    <row r="8367" spans="1:6" s="7" customFormat="1" ht="18" customHeight="1" x14ac:dyDescent="0.25">
      <c r="A8367" s="16" t="s">
        <v>3911</v>
      </c>
      <c r="B8367" s="17">
        <v>2</v>
      </c>
      <c r="C8367" s="17">
        <v>3</v>
      </c>
      <c r="D8367" s="17" t="s">
        <v>1218</v>
      </c>
      <c r="E8367" s="143" t="s">
        <v>244</v>
      </c>
      <c r="F8367" s="135"/>
    </row>
    <row r="8368" spans="1:6" s="7" customFormat="1" ht="18" customHeight="1" x14ac:dyDescent="0.25">
      <c r="A8368" s="14" t="s">
        <v>3911</v>
      </c>
      <c r="B8368" s="15">
        <v>2</v>
      </c>
      <c r="C8368" s="15">
        <v>4</v>
      </c>
      <c r="D8368" s="15" t="s">
        <v>9563</v>
      </c>
      <c r="E8368" s="132" t="s">
        <v>245</v>
      </c>
      <c r="F8368" s="135"/>
    </row>
    <row r="8369" spans="1:6" s="7" customFormat="1" ht="18" customHeight="1" x14ac:dyDescent="0.25">
      <c r="A8369" s="22" t="s">
        <v>3911</v>
      </c>
      <c r="B8369" s="23">
        <v>2</v>
      </c>
      <c r="C8369" s="23">
        <v>4</v>
      </c>
      <c r="D8369" s="23">
        <v>10</v>
      </c>
      <c r="E8369" s="170" t="s">
        <v>246</v>
      </c>
      <c r="F8369" s="135"/>
    </row>
    <row r="8370" spans="1:6" s="7" customFormat="1" ht="18" customHeight="1" x14ac:dyDescent="0.25">
      <c r="A8370" s="16" t="s">
        <v>3911</v>
      </c>
      <c r="B8370" s="17">
        <v>2</v>
      </c>
      <c r="C8370" s="17">
        <v>4</v>
      </c>
      <c r="D8370" s="17">
        <v>11</v>
      </c>
      <c r="E8370" s="143" t="s">
        <v>3219</v>
      </c>
      <c r="F8370" s="135"/>
    </row>
    <row r="8371" spans="1:6" s="7" customFormat="1" ht="18" customHeight="1" x14ac:dyDescent="0.25">
      <c r="A8371" s="16" t="s">
        <v>3911</v>
      </c>
      <c r="B8371" s="17">
        <v>2</v>
      </c>
      <c r="C8371" s="17">
        <v>4</v>
      </c>
      <c r="D8371" s="17">
        <v>12</v>
      </c>
      <c r="E8371" s="143" t="s">
        <v>3220</v>
      </c>
      <c r="F8371" s="135"/>
    </row>
    <row r="8372" spans="1:6" s="7" customFormat="1" ht="18" customHeight="1" x14ac:dyDescent="0.25">
      <c r="A8372" s="16" t="s">
        <v>3911</v>
      </c>
      <c r="B8372" s="17">
        <v>2</v>
      </c>
      <c r="C8372" s="17">
        <v>4</v>
      </c>
      <c r="D8372" s="17">
        <v>13</v>
      </c>
      <c r="E8372" s="143" t="s">
        <v>3221</v>
      </c>
      <c r="F8372" s="135"/>
    </row>
    <row r="8373" spans="1:6" s="7" customFormat="1" ht="18" customHeight="1" x14ac:dyDescent="0.25">
      <c r="A8373" s="16" t="s">
        <v>3911</v>
      </c>
      <c r="B8373" s="17">
        <v>2</v>
      </c>
      <c r="C8373" s="17">
        <v>4</v>
      </c>
      <c r="D8373" s="17">
        <v>14</v>
      </c>
      <c r="E8373" s="143" t="s">
        <v>3222</v>
      </c>
      <c r="F8373" s="135"/>
    </row>
    <row r="8374" spans="1:6" s="7" customFormat="1" ht="18" customHeight="1" x14ac:dyDescent="0.25">
      <c r="A8374" s="16" t="s">
        <v>3911</v>
      </c>
      <c r="B8374" s="17">
        <v>2</v>
      </c>
      <c r="C8374" s="17">
        <v>4</v>
      </c>
      <c r="D8374" s="17">
        <v>19</v>
      </c>
      <c r="E8374" s="143" t="s">
        <v>3208</v>
      </c>
      <c r="F8374" s="135"/>
    </row>
    <row r="8375" spans="1:6" s="7" customFormat="1" ht="18" customHeight="1" x14ac:dyDescent="0.25">
      <c r="A8375" s="22" t="s">
        <v>3911</v>
      </c>
      <c r="B8375" s="23">
        <v>2</v>
      </c>
      <c r="C8375" s="23">
        <v>4</v>
      </c>
      <c r="D8375" s="23">
        <v>20</v>
      </c>
      <c r="E8375" s="170" t="s">
        <v>3209</v>
      </c>
      <c r="F8375" s="135"/>
    </row>
    <row r="8376" spans="1:6" s="7" customFormat="1" ht="18" customHeight="1" x14ac:dyDescent="0.25">
      <c r="A8376" s="16" t="s">
        <v>3911</v>
      </c>
      <c r="B8376" s="17">
        <v>2</v>
      </c>
      <c r="C8376" s="17">
        <v>4</v>
      </c>
      <c r="D8376" s="17">
        <v>21</v>
      </c>
      <c r="E8376" s="143" t="s">
        <v>3210</v>
      </c>
      <c r="F8376" s="135"/>
    </row>
    <row r="8377" spans="1:6" s="7" customFormat="1" ht="18" customHeight="1" x14ac:dyDescent="0.25">
      <c r="A8377" s="16" t="s">
        <v>3911</v>
      </c>
      <c r="B8377" s="17">
        <v>2</v>
      </c>
      <c r="C8377" s="17">
        <v>4</v>
      </c>
      <c r="D8377" s="17">
        <v>22</v>
      </c>
      <c r="E8377" s="143" t="s">
        <v>3211</v>
      </c>
      <c r="F8377" s="135"/>
    </row>
    <row r="8378" spans="1:6" s="7" customFormat="1" ht="18" customHeight="1" x14ac:dyDescent="0.25">
      <c r="A8378" s="16" t="s">
        <v>3911</v>
      </c>
      <c r="B8378" s="17">
        <v>2</v>
      </c>
      <c r="C8378" s="17">
        <v>4</v>
      </c>
      <c r="D8378" s="17">
        <v>23</v>
      </c>
      <c r="E8378" s="143" t="s">
        <v>3212</v>
      </c>
      <c r="F8378" s="135"/>
    </row>
    <row r="8379" spans="1:6" s="7" customFormat="1" ht="18" customHeight="1" x14ac:dyDescent="0.25">
      <c r="A8379" s="16" t="s">
        <v>3911</v>
      </c>
      <c r="B8379" s="17">
        <v>2</v>
      </c>
      <c r="C8379" s="17">
        <v>4</v>
      </c>
      <c r="D8379" s="17">
        <v>24</v>
      </c>
      <c r="E8379" s="143" t="s">
        <v>3213</v>
      </c>
      <c r="F8379" s="135"/>
    </row>
    <row r="8380" spans="1:6" s="7" customFormat="1" ht="18" customHeight="1" x14ac:dyDescent="0.25">
      <c r="A8380" s="16" t="s">
        <v>3911</v>
      </c>
      <c r="B8380" s="17">
        <v>2</v>
      </c>
      <c r="C8380" s="17">
        <v>4</v>
      </c>
      <c r="D8380" s="17">
        <v>29</v>
      </c>
      <c r="E8380" s="143" t="s">
        <v>5648</v>
      </c>
      <c r="F8380" s="135"/>
    </row>
    <row r="8381" spans="1:6" s="7" customFormat="1" ht="18" customHeight="1" x14ac:dyDescent="0.25">
      <c r="A8381" s="14" t="s">
        <v>3911</v>
      </c>
      <c r="B8381" s="15">
        <v>2</v>
      </c>
      <c r="C8381" s="15">
        <v>5</v>
      </c>
      <c r="D8381" s="15" t="s">
        <v>9563</v>
      </c>
      <c r="E8381" s="132" t="s">
        <v>5649</v>
      </c>
      <c r="F8381" s="135"/>
    </row>
    <row r="8382" spans="1:6" s="7" customFormat="1" ht="18" customHeight="1" x14ac:dyDescent="0.25">
      <c r="A8382" s="22" t="s">
        <v>3911</v>
      </c>
      <c r="B8382" s="23">
        <v>2</v>
      </c>
      <c r="C8382" s="23">
        <v>5</v>
      </c>
      <c r="D8382" s="23">
        <v>10</v>
      </c>
      <c r="E8382" s="170" t="s">
        <v>5650</v>
      </c>
      <c r="F8382" s="135"/>
    </row>
    <row r="8383" spans="1:6" s="7" customFormat="1" ht="18" customHeight="1" x14ac:dyDescent="0.25">
      <c r="A8383" s="16" t="s">
        <v>3911</v>
      </c>
      <c r="B8383" s="17">
        <v>2</v>
      </c>
      <c r="C8383" s="17">
        <v>5</v>
      </c>
      <c r="D8383" s="17">
        <v>11</v>
      </c>
      <c r="E8383" s="143" t="s">
        <v>2767</v>
      </c>
      <c r="F8383" s="135"/>
    </row>
    <row r="8384" spans="1:6" s="7" customFormat="1" ht="18" customHeight="1" x14ac:dyDescent="0.25">
      <c r="A8384" s="16" t="s">
        <v>3911</v>
      </c>
      <c r="B8384" s="17">
        <v>2</v>
      </c>
      <c r="C8384" s="17">
        <v>5</v>
      </c>
      <c r="D8384" s="17">
        <v>12</v>
      </c>
      <c r="E8384" s="143" t="s">
        <v>2768</v>
      </c>
      <c r="F8384" s="135"/>
    </row>
    <row r="8385" spans="1:6" s="7" customFormat="1" ht="18" customHeight="1" x14ac:dyDescent="0.25">
      <c r="A8385" s="16" t="s">
        <v>3911</v>
      </c>
      <c r="B8385" s="17">
        <v>2</v>
      </c>
      <c r="C8385" s="17">
        <v>5</v>
      </c>
      <c r="D8385" s="17">
        <v>13</v>
      </c>
      <c r="E8385" s="143" t="s">
        <v>745</v>
      </c>
      <c r="F8385" s="135"/>
    </row>
    <row r="8386" spans="1:6" s="7" customFormat="1" ht="18" customHeight="1" x14ac:dyDescent="0.25">
      <c r="A8386" s="16" t="s">
        <v>3911</v>
      </c>
      <c r="B8386" s="17">
        <v>2</v>
      </c>
      <c r="C8386" s="17">
        <v>5</v>
      </c>
      <c r="D8386" s="17">
        <v>14</v>
      </c>
      <c r="E8386" s="143" t="s">
        <v>746</v>
      </c>
      <c r="F8386" s="135"/>
    </row>
    <row r="8387" spans="1:6" s="7" customFormat="1" ht="18" customHeight="1" x14ac:dyDescent="0.25">
      <c r="A8387" s="16" t="s">
        <v>3911</v>
      </c>
      <c r="B8387" s="17">
        <v>2</v>
      </c>
      <c r="C8387" s="17">
        <v>5</v>
      </c>
      <c r="D8387" s="17">
        <v>19</v>
      </c>
      <c r="E8387" s="143" t="s">
        <v>529</v>
      </c>
      <c r="F8387" s="135"/>
    </row>
    <row r="8388" spans="1:6" s="7" customFormat="1" ht="18" customHeight="1" x14ac:dyDescent="0.25">
      <c r="A8388" s="22" t="s">
        <v>3911</v>
      </c>
      <c r="B8388" s="23">
        <v>2</v>
      </c>
      <c r="C8388" s="23">
        <v>5</v>
      </c>
      <c r="D8388" s="23">
        <v>20</v>
      </c>
      <c r="E8388" s="170" t="s">
        <v>530</v>
      </c>
      <c r="F8388" s="135"/>
    </row>
    <row r="8389" spans="1:6" s="7" customFormat="1" ht="18" customHeight="1" x14ac:dyDescent="0.25">
      <c r="A8389" s="16" t="s">
        <v>3911</v>
      </c>
      <c r="B8389" s="17">
        <v>2</v>
      </c>
      <c r="C8389" s="17">
        <v>5</v>
      </c>
      <c r="D8389" s="17">
        <v>21</v>
      </c>
      <c r="E8389" s="143" t="s">
        <v>531</v>
      </c>
      <c r="F8389" s="135"/>
    </row>
    <row r="8390" spans="1:6" s="7" customFormat="1" ht="18" customHeight="1" x14ac:dyDescent="0.25">
      <c r="A8390" s="16" t="s">
        <v>3911</v>
      </c>
      <c r="B8390" s="17">
        <v>2</v>
      </c>
      <c r="C8390" s="17">
        <v>5</v>
      </c>
      <c r="D8390" s="17">
        <v>22</v>
      </c>
      <c r="E8390" s="143" t="s">
        <v>2372</v>
      </c>
      <c r="F8390" s="135"/>
    </row>
    <row r="8391" spans="1:6" s="7" customFormat="1" ht="18" customHeight="1" x14ac:dyDescent="0.25">
      <c r="A8391" s="16" t="s">
        <v>3911</v>
      </c>
      <c r="B8391" s="17">
        <v>2</v>
      </c>
      <c r="C8391" s="17">
        <v>5</v>
      </c>
      <c r="D8391" s="17">
        <v>23</v>
      </c>
      <c r="E8391" s="143" t="s">
        <v>3257</v>
      </c>
      <c r="F8391" s="135"/>
    </row>
    <row r="8392" spans="1:6" s="7" customFormat="1" ht="18" customHeight="1" x14ac:dyDescent="0.25">
      <c r="A8392" s="16" t="s">
        <v>3911</v>
      </c>
      <c r="B8392" s="17">
        <v>2</v>
      </c>
      <c r="C8392" s="17">
        <v>5</v>
      </c>
      <c r="D8392" s="17">
        <v>24</v>
      </c>
      <c r="E8392" s="143" t="s">
        <v>4161</v>
      </c>
      <c r="F8392" s="135"/>
    </row>
    <row r="8393" spans="1:6" s="7" customFormat="1" ht="18" customHeight="1" x14ac:dyDescent="0.25">
      <c r="A8393" s="16" t="s">
        <v>3911</v>
      </c>
      <c r="B8393" s="17">
        <v>2</v>
      </c>
      <c r="C8393" s="17">
        <v>5</v>
      </c>
      <c r="D8393" s="17">
        <v>29</v>
      </c>
      <c r="E8393" s="143" t="s">
        <v>2327</v>
      </c>
      <c r="F8393" s="135"/>
    </row>
    <row r="8394" spans="1:6" s="7" customFormat="1" ht="18" customHeight="1" x14ac:dyDescent="0.25">
      <c r="A8394" s="22" t="s">
        <v>3911</v>
      </c>
      <c r="B8394" s="23">
        <v>2</v>
      </c>
      <c r="C8394" s="23">
        <v>5</v>
      </c>
      <c r="D8394" s="23">
        <v>30</v>
      </c>
      <c r="E8394" s="170" t="s">
        <v>2328</v>
      </c>
      <c r="F8394" s="135"/>
    </row>
    <row r="8395" spans="1:6" s="7" customFormat="1" ht="18" customHeight="1" x14ac:dyDescent="0.25">
      <c r="A8395" s="16" t="s">
        <v>3911</v>
      </c>
      <c r="B8395" s="17">
        <v>2</v>
      </c>
      <c r="C8395" s="17">
        <v>5</v>
      </c>
      <c r="D8395" s="17">
        <v>31</v>
      </c>
      <c r="E8395" s="143" t="s">
        <v>2329</v>
      </c>
      <c r="F8395" s="135"/>
    </row>
    <row r="8396" spans="1:6" s="7" customFormat="1" ht="18" customHeight="1" x14ac:dyDescent="0.25">
      <c r="A8396" s="16" t="s">
        <v>3911</v>
      </c>
      <c r="B8396" s="17">
        <v>2</v>
      </c>
      <c r="C8396" s="17">
        <v>5</v>
      </c>
      <c r="D8396" s="17">
        <v>32</v>
      </c>
      <c r="E8396" s="143" t="s">
        <v>2330</v>
      </c>
      <c r="F8396" s="135"/>
    </row>
    <row r="8397" spans="1:6" s="7" customFormat="1" ht="18" customHeight="1" x14ac:dyDescent="0.25">
      <c r="A8397" s="16" t="s">
        <v>3911</v>
      </c>
      <c r="B8397" s="17">
        <v>2</v>
      </c>
      <c r="C8397" s="17">
        <v>5</v>
      </c>
      <c r="D8397" s="17">
        <v>33</v>
      </c>
      <c r="E8397" s="143" t="s">
        <v>2331</v>
      </c>
      <c r="F8397" s="135"/>
    </row>
    <row r="8398" spans="1:6" s="7" customFormat="1" ht="18" customHeight="1" x14ac:dyDescent="0.25">
      <c r="A8398" s="16" t="s">
        <v>3911</v>
      </c>
      <c r="B8398" s="17">
        <v>2</v>
      </c>
      <c r="C8398" s="17">
        <v>5</v>
      </c>
      <c r="D8398" s="17">
        <v>34</v>
      </c>
      <c r="E8398" s="143" t="s">
        <v>2332</v>
      </c>
      <c r="F8398" s="135"/>
    </row>
    <row r="8399" spans="1:6" s="7" customFormat="1" ht="18" customHeight="1" x14ac:dyDescent="0.25">
      <c r="A8399" s="16" t="s">
        <v>3911</v>
      </c>
      <c r="B8399" s="17">
        <v>2</v>
      </c>
      <c r="C8399" s="17">
        <v>5</v>
      </c>
      <c r="D8399" s="17">
        <v>39</v>
      </c>
      <c r="E8399" s="143" t="s">
        <v>2333</v>
      </c>
      <c r="F8399" s="135"/>
    </row>
    <row r="8400" spans="1:6" s="7" customFormat="1" ht="18" customHeight="1" x14ac:dyDescent="0.25">
      <c r="A8400" s="22" t="s">
        <v>3911</v>
      </c>
      <c r="B8400" s="23">
        <v>2</v>
      </c>
      <c r="C8400" s="23">
        <v>5</v>
      </c>
      <c r="D8400" s="23">
        <v>40</v>
      </c>
      <c r="E8400" s="170" t="s">
        <v>4172</v>
      </c>
      <c r="F8400" s="135"/>
    </row>
    <row r="8401" spans="1:6" s="7" customFormat="1" ht="18" customHeight="1" x14ac:dyDescent="0.25">
      <c r="A8401" s="16" t="s">
        <v>3911</v>
      </c>
      <c r="B8401" s="17">
        <v>2</v>
      </c>
      <c r="C8401" s="17">
        <v>5</v>
      </c>
      <c r="D8401" s="17">
        <v>41</v>
      </c>
      <c r="E8401" s="143" t="s">
        <v>4173</v>
      </c>
      <c r="F8401" s="135"/>
    </row>
    <row r="8402" spans="1:6" s="7" customFormat="1" ht="18" customHeight="1" x14ac:dyDescent="0.25">
      <c r="A8402" s="16" t="s">
        <v>3911</v>
      </c>
      <c r="B8402" s="17">
        <v>2</v>
      </c>
      <c r="C8402" s="17">
        <v>5</v>
      </c>
      <c r="D8402" s="17">
        <v>42</v>
      </c>
      <c r="E8402" s="143" t="s">
        <v>4174</v>
      </c>
      <c r="F8402" s="135"/>
    </row>
    <row r="8403" spans="1:6" s="7" customFormat="1" ht="18" customHeight="1" x14ac:dyDescent="0.25">
      <c r="A8403" s="16" t="s">
        <v>3911</v>
      </c>
      <c r="B8403" s="17">
        <v>2</v>
      </c>
      <c r="C8403" s="17">
        <v>5</v>
      </c>
      <c r="D8403" s="17">
        <v>43</v>
      </c>
      <c r="E8403" s="143" t="s">
        <v>4175</v>
      </c>
      <c r="F8403" s="135"/>
    </row>
    <row r="8404" spans="1:6" s="7" customFormat="1" ht="18" customHeight="1" x14ac:dyDescent="0.25">
      <c r="A8404" s="16" t="s">
        <v>3911</v>
      </c>
      <c r="B8404" s="17">
        <v>2</v>
      </c>
      <c r="C8404" s="17">
        <v>5</v>
      </c>
      <c r="D8404" s="17">
        <v>44</v>
      </c>
      <c r="E8404" s="143" t="s">
        <v>4176</v>
      </c>
      <c r="F8404" s="135"/>
    </row>
    <row r="8405" spans="1:6" s="7" customFormat="1" ht="18" customHeight="1" x14ac:dyDescent="0.25">
      <c r="A8405" s="16" t="s">
        <v>3911</v>
      </c>
      <c r="B8405" s="17">
        <v>2</v>
      </c>
      <c r="C8405" s="17">
        <v>5</v>
      </c>
      <c r="D8405" s="17">
        <v>49</v>
      </c>
      <c r="E8405" s="143" t="s">
        <v>4177</v>
      </c>
      <c r="F8405" s="135"/>
    </row>
    <row r="8406" spans="1:6" s="7" customFormat="1" ht="18" customHeight="1" x14ac:dyDescent="0.25">
      <c r="A8406" s="88">
        <v>33</v>
      </c>
      <c r="B8406" s="89">
        <v>2</v>
      </c>
      <c r="C8406" s="89">
        <v>6</v>
      </c>
      <c r="D8406" s="21" t="s">
        <v>9563</v>
      </c>
      <c r="E8406" s="169" t="s">
        <v>4165</v>
      </c>
      <c r="F8406" s="135"/>
    </row>
    <row r="8407" spans="1:6" s="7" customFormat="1" ht="18" customHeight="1" x14ac:dyDescent="0.25">
      <c r="A8407" s="90">
        <v>33</v>
      </c>
      <c r="B8407" s="91">
        <v>2</v>
      </c>
      <c r="C8407" s="91">
        <v>6</v>
      </c>
      <c r="D8407" s="13" t="s">
        <v>3002</v>
      </c>
      <c r="E8407" s="131" t="s">
        <v>4166</v>
      </c>
      <c r="F8407" s="135"/>
    </row>
    <row r="8408" spans="1:6" s="7" customFormat="1" ht="18" customHeight="1" x14ac:dyDescent="0.25">
      <c r="A8408" s="44">
        <v>33</v>
      </c>
      <c r="B8408" s="45">
        <v>2</v>
      </c>
      <c r="C8408" s="45">
        <v>6</v>
      </c>
      <c r="D8408" s="47" t="s">
        <v>597</v>
      </c>
      <c r="E8408" s="143" t="s">
        <v>4167</v>
      </c>
      <c r="F8408" s="135"/>
    </row>
    <row r="8409" spans="1:6" s="7" customFormat="1" ht="18" customHeight="1" x14ac:dyDescent="0.25">
      <c r="A8409" s="44">
        <v>33</v>
      </c>
      <c r="B8409" s="45">
        <v>2</v>
      </c>
      <c r="C8409" s="45">
        <v>6</v>
      </c>
      <c r="D8409" s="47" t="s">
        <v>2997</v>
      </c>
      <c r="E8409" s="143" t="s">
        <v>4168</v>
      </c>
      <c r="F8409" s="135"/>
    </row>
    <row r="8410" spans="1:6" s="7" customFormat="1" ht="18" customHeight="1" x14ac:dyDescent="0.25">
      <c r="A8410" s="44">
        <v>33</v>
      </c>
      <c r="B8410" s="45">
        <v>2</v>
      </c>
      <c r="C8410" s="45">
        <v>6</v>
      </c>
      <c r="D8410" s="47" t="s">
        <v>3905</v>
      </c>
      <c r="E8410" s="143" t="s">
        <v>4655</v>
      </c>
      <c r="F8410" s="135"/>
    </row>
    <row r="8411" spans="1:6" s="7" customFormat="1" ht="18" customHeight="1" x14ac:dyDescent="0.25">
      <c r="A8411" s="44">
        <v>33</v>
      </c>
      <c r="B8411" s="45">
        <v>2</v>
      </c>
      <c r="C8411" s="45">
        <v>6</v>
      </c>
      <c r="D8411" s="47" t="s">
        <v>2117</v>
      </c>
      <c r="E8411" s="143" t="s">
        <v>5510</v>
      </c>
      <c r="F8411" s="135"/>
    </row>
    <row r="8412" spans="1:6" s="7" customFormat="1" ht="18" customHeight="1" x14ac:dyDescent="0.25">
      <c r="A8412" s="44">
        <v>33</v>
      </c>
      <c r="B8412" s="45">
        <v>2</v>
      </c>
      <c r="C8412" s="45">
        <v>6</v>
      </c>
      <c r="D8412" s="47" t="s">
        <v>2119</v>
      </c>
      <c r="E8412" s="143" t="s">
        <v>6381</v>
      </c>
      <c r="F8412" s="135"/>
    </row>
    <row r="8413" spans="1:6" s="7" customFormat="1" ht="18" customHeight="1" x14ac:dyDescent="0.25">
      <c r="A8413" s="90">
        <v>33</v>
      </c>
      <c r="B8413" s="91">
        <v>2</v>
      </c>
      <c r="C8413" s="91">
        <v>6</v>
      </c>
      <c r="D8413" s="13" t="s">
        <v>7388</v>
      </c>
      <c r="E8413" s="131" t="s">
        <v>7260</v>
      </c>
      <c r="F8413" s="135"/>
    </row>
    <row r="8414" spans="1:6" s="7" customFormat="1" ht="18" customHeight="1" x14ac:dyDescent="0.25">
      <c r="A8414" s="44">
        <v>33</v>
      </c>
      <c r="B8414" s="45">
        <v>2</v>
      </c>
      <c r="C8414" s="45">
        <v>6</v>
      </c>
      <c r="D8414" s="47" t="s">
        <v>6519</v>
      </c>
      <c r="E8414" s="143" t="s">
        <v>7261</v>
      </c>
      <c r="F8414" s="135"/>
    </row>
    <row r="8415" spans="1:6" s="7" customFormat="1" ht="18" customHeight="1" x14ac:dyDescent="0.25">
      <c r="A8415" s="44">
        <v>33</v>
      </c>
      <c r="B8415" s="45">
        <v>2</v>
      </c>
      <c r="C8415" s="45">
        <v>6</v>
      </c>
      <c r="D8415" s="47" t="s">
        <v>6521</v>
      </c>
      <c r="E8415" s="143" t="s">
        <v>7262</v>
      </c>
      <c r="F8415" s="135"/>
    </row>
    <row r="8416" spans="1:6" s="7" customFormat="1" ht="18" customHeight="1" x14ac:dyDescent="0.25">
      <c r="A8416" s="44">
        <v>33</v>
      </c>
      <c r="B8416" s="45">
        <v>2</v>
      </c>
      <c r="C8416" s="45">
        <v>6</v>
      </c>
      <c r="D8416" s="47" t="s">
        <v>5653</v>
      </c>
      <c r="E8416" s="143" t="s">
        <v>7263</v>
      </c>
      <c r="F8416" s="135"/>
    </row>
    <row r="8417" spans="1:6" s="7" customFormat="1" ht="18" customHeight="1" x14ac:dyDescent="0.25">
      <c r="A8417" s="44">
        <v>33</v>
      </c>
      <c r="B8417" s="45">
        <v>2</v>
      </c>
      <c r="C8417" s="45">
        <v>6</v>
      </c>
      <c r="D8417" s="47" t="s">
        <v>4783</v>
      </c>
      <c r="E8417" s="143" t="s">
        <v>1366</v>
      </c>
      <c r="F8417" s="135"/>
    </row>
    <row r="8418" spans="1:6" s="7" customFormat="1" ht="18" customHeight="1" x14ac:dyDescent="0.25">
      <c r="A8418" s="44">
        <v>33</v>
      </c>
      <c r="B8418" s="45">
        <v>2</v>
      </c>
      <c r="C8418" s="45">
        <v>6</v>
      </c>
      <c r="D8418" s="47" t="s">
        <v>1218</v>
      </c>
      <c r="E8418" s="143" t="s">
        <v>260</v>
      </c>
      <c r="F8418" s="135"/>
    </row>
    <row r="8419" spans="1:6" s="7" customFormat="1" ht="18" customHeight="1" x14ac:dyDescent="0.25">
      <c r="A8419" s="88">
        <v>33</v>
      </c>
      <c r="B8419" s="89">
        <v>2</v>
      </c>
      <c r="C8419" s="89">
        <v>7</v>
      </c>
      <c r="D8419" s="21" t="s">
        <v>9563</v>
      </c>
      <c r="E8419" s="169" t="s">
        <v>261</v>
      </c>
      <c r="F8419" s="135"/>
    </row>
    <row r="8420" spans="1:6" s="7" customFormat="1" ht="18" customHeight="1" x14ac:dyDescent="0.25">
      <c r="A8420" s="90">
        <v>33</v>
      </c>
      <c r="B8420" s="91">
        <v>2</v>
      </c>
      <c r="C8420" s="91">
        <v>7</v>
      </c>
      <c r="D8420" s="13" t="s">
        <v>3002</v>
      </c>
      <c r="E8420" s="131" t="s">
        <v>311</v>
      </c>
      <c r="F8420" s="135"/>
    </row>
    <row r="8421" spans="1:6" s="7" customFormat="1" ht="18" customHeight="1" x14ac:dyDescent="0.25">
      <c r="A8421" s="44">
        <v>33</v>
      </c>
      <c r="B8421" s="45">
        <v>2</v>
      </c>
      <c r="C8421" s="45">
        <v>7</v>
      </c>
      <c r="D8421" s="47" t="s">
        <v>597</v>
      </c>
      <c r="E8421" s="143" t="s">
        <v>2068</v>
      </c>
      <c r="F8421" s="135"/>
    </row>
    <row r="8422" spans="1:6" s="7" customFormat="1" ht="18" customHeight="1" x14ac:dyDescent="0.25">
      <c r="A8422" s="44">
        <v>33</v>
      </c>
      <c r="B8422" s="45">
        <v>2</v>
      </c>
      <c r="C8422" s="45">
        <v>7</v>
      </c>
      <c r="D8422" s="47" t="s">
        <v>2997</v>
      </c>
      <c r="E8422" s="143" t="s">
        <v>2069</v>
      </c>
      <c r="F8422" s="135"/>
    </row>
    <row r="8423" spans="1:6" s="7" customFormat="1" ht="18" customHeight="1" x14ac:dyDescent="0.25">
      <c r="A8423" s="44">
        <v>33</v>
      </c>
      <c r="B8423" s="45">
        <v>2</v>
      </c>
      <c r="C8423" s="45">
        <v>7</v>
      </c>
      <c r="D8423" s="47" t="s">
        <v>3905</v>
      </c>
      <c r="E8423" s="143" t="s">
        <v>2070</v>
      </c>
      <c r="F8423" s="135"/>
    </row>
    <row r="8424" spans="1:6" s="7" customFormat="1" ht="18" customHeight="1" x14ac:dyDescent="0.25">
      <c r="A8424" s="44">
        <v>33</v>
      </c>
      <c r="B8424" s="45">
        <v>2</v>
      </c>
      <c r="C8424" s="45">
        <v>7</v>
      </c>
      <c r="D8424" s="47" t="s">
        <v>2117</v>
      </c>
      <c r="E8424" s="143" t="s">
        <v>2071</v>
      </c>
      <c r="F8424" s="135"/>
    </row>
    <row r="8425" spans="1:6" s="7" customFormat="1" ht="18" customHeight="1" x14ac:dyDescent="0.25">
      <c r="A8425" s="92">
        <v>33</v>
      </c>
      <c r="B8425" s="93">
        <v>2</v>
      </c>
      <c r="C8425" s="93">
        <v>7</v>
      </c>
      <c r="D8425" s="47" t="s">
        <v>2119</v>
      </c>
      <c r="E8425" s="174" t="s">
        <v>2959</v>
      </c>
      <c r="F8425" s="135"/>
    </row>
    <row r="8426" spans="1:6" s="7" customFormat="1" ht="18" customHeight="1" x14ac:dyDescent="0.25">
      <c r="A8426" s="90">
        <v>33</v>
      </c>
      <c r="B8426" s="91">
        <v>2</v>
      </c>
      <c r="C8426" s="91">
        <v>7</v>
      </c>
      <c r="D8426" s="13" t="s">
        <v>7388</v>
      </c>
      <c r="E8426" s="131" t="s">
        <v>8269</v>
      </c>
      <c r="F8426" s="135"/>
    </row>
    <row r="8427" spans="1:6" s="7" customFormat="1" ht="18" customHeight="1" x14ac:dyDescent="0.25">
      <c r="A8427" s="44">
        <v>33</v>
      </c>
      <c r="B8427" s="45">
        <v>2</v>
      </c>
      <c r="C8427" s="45">
        <v>7</v>
      </c>
      <c r="D8427" s="47" t="s">
        <v>6519</v>
      </c>
      <c r="E8427" s="143" t="s">
        <v>8270</v>
      </c>
      <c r="F8427" s="135"/>
    </row>
    <row r="8428" spans="1:6" s="7" customFormat="1" ht="18" customHeight="1" x14ac:dyDescent="0.25">
      <c r="A8428" s="44">
        <v>33</v>
      </c>
      <c r="B8428" s="45">
        <v>2</v>
      </c>
      <c r="C8428" s="45">
        <v>7</v>
      </c>
      <c r="D8428" s="47" t="s">
        <v>6521</v>
      </c>
      <c r="E8428" s="143" t="s">
        <v>6510</v>
      </c>
      <c r="F8428" s="135"/>
    </row>
    <row r="8429" spans="1:6" s="7" customFormat="1" ht="18" customHeight="1" x14ac:dyDescent="0.25">
      <c r="A8429" s="44">
        <v>33</v>
      </c>
      <c r="B8429" s="45">
        <v>2</v>
      </c>
      <c r="C8429" s="45">
        <v>7</v>
      </c>
      <c r="D8429" s="47" t="s">
        <v>5653</v>
      </c>
      <c r="E8429" s="143" t="s">
        <v>6511</v>
      </c>
      <c r="F8429" s="135"/>
    </row>
    <row r="8430" spans="1:6" s="7" customFormat="1" ht="18" customHeight="1" x14ac:dyDescent="0.25">
      <c r="A8430" s="44">
        <v>33</v>
      </c>
      <c r="B8430" s="45">
        <v>2</v>
      </c>
      <c r="C8430" s="45">
        <v>7</v>
      </c>
      <c r="D8430" s="47" t="s">
        <v>4783</v>
      </c>
      <c r="E8430" s="143" t="s">
        <v>253</v>
      </c>
      <c r="F8430" s="135"/>
    </row>
    <row r="8431" spans="1:6" s="7" customFormat="1" ht="18" customHeight="1" x14ac:dyDescent="0.25">
      <c r="A8431" s="44">
        <v>33</v>
      </c>
      <c r="B8431" s="45">
        <v>2</v>
      </c>
      <c r="C8431" s="45">
        <v>7</v>
      </c>
      <c r="D8431" s="47" t="s">
        <v>1218</v>
      </c>
      <c r="E8431" s="174" t="s">
        <v>254</v>
      </c>
      <c r="F8431" s="135"/>
    </row>
    <row r="8432" spans="1:6" s="7" customFormat="1" ht="18" customHeight="1" x14ac:dyDescent="0.25">
      <c r="A8432" s="90">
        <v>33</v>
      </c>
      <c r="B8432" s="91">
        <v>2</v>
      </c>
      <c r="C8432" s="91">
        <v>7</v>
      </c>
      <c r="D8432" s="13" t="s">
        <v>1220</v>
      </c>
      <c r="E8432" s="131" t="s">
        <v>255</v>
      </c>
      <c r="F8432" s="135"/>
    </row>
    <row r="8433" spans="1:6" s="7" customFormat="1" ht="18" customHeight="1" x14ac:dyDescent="0.25">
      <c r="A8433" s="44">
        <v>33</v>
      </c>
      <c r="B8433" s="45">
        <v>2</v>
      </c>
      <c r="C8433" s="45">
        <v>7</v>
      </c>
      <c r="D8433" s="47" t="s">
        <v>3907</v>
      </c>
      <c r="E8433" s="143" t="s">
        <v>256</v>
      </c>
      <c r="F8433" s="135"/>
    </row>
    <row r="8434" spans="1:6" s="7" customFormat="1" ht="18" customHeight="1" x14ac:dyDescent="0.25">
      <c r="A8434" s="44">
        <v>33</v>
      </c>
      <c r="B8434" s="45">
        <v>2</v>
      </c>
      <c r="C8434" s="45">
        <v>7</v>
      </c>
      <c r="D8434" s="47" t="s">
        <v>3909</v>
      </c>
      <c r="E8434" s="143" t="s">
        <v>257</v>
      </c>
      <c r="F8434" s="135"/>
    </row>
    <row r="8435" spans="1:6" s="7" customFormat="1" ht="18" customHeight="1" x14ac:dyDescent="0.25">
      <c r="A8435" s="44">
        <v>33</v>
      </c>
      <c r="B8435" s="45">
        <v>2</v>
      </c>
      <c r="C8435" s="45">
        <v>7</v>
      </c>
      <c r="D8435" s="47" t="s">
        <v>3911</v>
      </c>
      <c r="E8435" s="143" t="s">
        <v>258</v>
      </c>
      <c r="F8435" s="135"/>
    </row>
    <row r="8436" spans="1:6" s="7" customFormat="1" ht="18" customHeight="1" x14ac:dyDescent="0.25">
      <c r="A8436" s="44">
        <v>33</v>
      </c>
      <c r="B8436" s="45">
        <v>2</v>
      </c>
      <c r="C8436" s="45">
        <v>7</v>
      </c>
      <c r="D8436" s="47" t="s">
        <v>3913</v>
      </c>
      <c r="E8436" s="143" t="s">
        <v>259</v>
      </c>
      <c r="F8436" s="135"/>
    </row>
    <row r="8437" spans="1:6" s="7" customFormat="1" ht="18" customHeight="1" x14ac:dyDescent="0.25">
      <c r="A8437" s="44">
        <v>33</v>
      </c>
      <c r="B8437" s="45">
        <v>2</v>
      </c>
      <c r="C8437" s="45">
        <v>7</v>
      </c>
      <c r="D8437" s="47" t="s">
        <v>9833</v>
      </c>
      <c r="E8437" s="174" t="s">
        <v>1172</v>
      </c>
      <c r="F8437" s="135"/>
    </row>
    <row r="8438" spans="1:6" s="7" customFormat="1" ht="18" customHeight="1" x14ac:dyDescent="0.25">
      <c r="A8438" s="90">
        <v>33</v>
      </c>
      <c r="B8438" s="91">
        <v>2</v>
      </c>
      <c r="C8438" s="91">
        <v>7</v>
      </c>
      <c r="D8438" s="13" t="s">
        <v>9835</v>
      </c>
      <c r="E8438" s="131" t="s">
        <v>562</v>
      </c>
      <c r="F8438" s="135"/>
    </row>
    <row r="8439" spans="1:6" s="7" customFormat="1" ht="18" customHeight="1" x14ac:dyDescent="0.25">
      <c r="A8439" s="44">
        <v>33</v>
      </c>
      <c r="B8439" s="45">
        <v>2</v>
      </c>
      <c r="C8439" s="45">
        <v>7</v>
      </c>
      <c r="D8439" s="47" t="s">
        <v>9837</v>
      </c>
      <c r="E8439" s="143" t="s">
        <v>563</v>
      </c>
      <c r="F8439" s="135"/>
    </row>
    <row r="8440" spans="1:6" s="7" customFormat="1" ht="18" customHeight="1" x14ac:dyDescent="0.25">
      <c r="A8440" s="44">
        <v>33</v>
      </c>
      <c r="B8440" s="45">
        <v>2</v>
      </c>
      <c r="C8440" s="45">
        <v>7</v>
      </c>
      <c r="D8440" s="47" t="s">
        <v>9164</v>
      </c>
      <c r="E8440" s="143" t="s">
        <v>294</v>
      </c>
      <c r="F8440" s="135"/>
    </row>
    <row r="8441" spans="1:6" s="7" customFormat="1" ht="18" customHeight="1" x14ac:dyDescent="0.25">
      <c r="A8441" s="44">
        <v>33</v>
      </c>
      <c r="B8441" s="45">
        <v>2</v>
      </c>
      <c r="C8441" s="45">
        <v>7</v>
      </c>
      <c r="D8441" s="47" t="s">
        <v>3056</v>
      </c>
      <c r="E8441" s="143" t="s">
        <v>4491</v>
      </c>
      <c r="F8441" s="135"/>
    </row>
    <row r="8442" spans="1:6" s="7" customFormat="1" ht="18" customHeight="1" x14ac:dyDescent="0.25">
      <c r="A8442" s="44">
        <v>33</v>
      </c>
      <c r="B8442" s="45">
        <v>2</v>
      </c>
      <c r="C8442" s="45">
        <v>7</v>
      </c>
      <c r="D8442" s="47" t="s">
        <v>7349</v>
      </c>
      <c r="E8442" s="143" t="s">
        <v>4492</v>
      </c>
      <c r="F8442" s="135"/>
    </row>
    <row r="8443" spans="1:6" s="7" customFormat="1" ht="18" customHeight="1" x14ac:dyDescent="0.25">
      <c r="A8443" s="44">
        <v>33</v>
      </c>
      <c r="B8443" s="45">
        <v>2</v>
      </c>
      <c r="C8443" s="45">
        <v>7</v>
      </c>
      <c r="D8443" s="47" t="s">
        <v>7954</v>
      </c>
      <c r="E8443" s="174" t="s">
        <v>5566</v>
      </c>
      <c r="F8443" s="135"/>
    </row>
    <row r="8444" spans="1:6" s="7" customFormat="1" ht="18" customHeight="1" x14ac:dyDescent="0.25">
      <c r="A8444" s="90">
        <v>33</v>
      </c>
      <c r="B8444" s="91">
        <v>2</v>
      </c>
      <c r="C8444" s="91">
        <v>8</v>
      </c>
      <c r="D8444" s="13" t="s">
        <v>9563</v>
      </c>
      <c r="E8444" s="131" t="s">
        <v>5567</v>
      </c>
      <c r="F8444" s="135"/>
    </row>
    <row r="8445" spans="1:6" s="7" customFormat="1" ht="18" customHeight="1" x14ac:dyDescent="0.25">
      <c r="A8445" s="44">
        <v>33</v>
      </c>
      <c r="B8445" s="45">
        <v>2</v>
      </c>
      <c r="C8445" s="45">
        <v>8</v>
      </c>
      <c r="D8445" s="47" t="s">
        <v>600</v>
      </c>
      <c r="E8445" s="143" t="s">
        <v>6437</v>
      </c>
      <c r="F8445" s="135"/>
    </row>
    <row r="8446" spans="1:6" s="7" customFormat="1" ht="18" customHeight="1" x14ac:dyDescent="0.25">
      <c r="A8446" s="44">
        <v>33</v>
      </c>
      <c r="B8446" s="45">
        <v>2</v>
      </c>
      <c r="C8446" s="45">
        <v>8</v>
      </c>
      <c r="D8446" s="47" t="s">
        <v>602</v>
      </c>
      <c r="E8446" s="143" t="s">
        <v>6438</v>
      </c>
      <c r="F8446" s="135"/>
    </row>
    <row r="8447" spans="1:6" s="7" customFormat="1" ht="18" customHeight="1" x14ac:dyDescent="0.25">
      <c r="A8447" s="44">
        <v>33</v>
      </c>
      <c r="B8447" s="45">
        <v>2</v>
      </c>
      <c r="C8447" s="45">
        <v>8</v>
      </c>
      <c r="D8447" s="47" t="s">
        <v>604</v>
      </c>
      <c r="E8447" s="143" t="s">
        <v>6439</v>
      </c>
      <c r="F8447" s="135"/>
    </row>
    <row r="8448" spans="1:6" s="7" customFormat="1" ht="18" customHeight="1" x14ac:dyDescent="0.25">
      <c r="A8448" s="44">
        <v>33</v>
      </c>
      <c r="B8448" s="45">
        <v>2</v>
      </c>
      <c r="C8448" s="45">
        <v>8</v>
      </c>
      <c r="D8448" s="47" t="s">
        <v>606</v>
      </c>
      <c r="E8448" s="143" t="s">
        <v>6440</v>
      </c>
      <c r="F8448" s="135"/>
    </row>
    <row r="8449" spans="1:6" s="7" customFormat="1" ht="18" customHeight="1" x14ac:dyDescent="0.25">
      <c r="A8449" s="44">
        <v>33</v>
      </c>
      <c r="B8449" s="45">
        <v>2</v>
      </c>
      <c r="C8449" s="45">
        <v>8</v>
      </c>
      <c r="D8449" s="47" t="s">
        <v>5216</v>
      </c>
      <c r="E8449" s="174" t="s">
        <v>6441</v>
      </c>
      <c r="F8449" s="135"/>
    </row>
    <row r="8450" spans="1:6" s="7" customFormat="1" ht="18" customHeight="1" x14ac:dyDescent="0.25">
      <c r="A8450" s="12" t="s">
        <v>3911</v>
      </c>
      <c r="B8450" s="13">
        <v>3</v>
      </c>
      <c r="C8450" s="13">
        <v>0</v>
      </c>
      <c r="D8450" s="13" t="s">
        <v>9563</v>
      </c>
      <c r="E8450" s="131" t="s">
        <v>6442</v>
      </c>
      <c r="F8450" s="135"/>
    </row>
    <row r="8451" spans="1:6" s="7" customFormat="1" ht="18" customHeight="1" x14ac:dyDescent="0.25">
      <c r="A8451" s="14" t="s">
        <v>3911</v>
      </c>
      <c r="B8451" s="15">
        <v>3</v>
      </c>
      <c r="C8451" s="15">
        <v>1</v>
      </c>
      <c r="D8451" s="15" t="s">
        <v>9563</v>
      </c>
      <c r="E8451" s="132" t="s">
        <v>3216</v>
      </c>
      <c r="F8451" s="135"/>
    </row>
    <row r="8452" spans="1:6" s="7" customFormat="1" ht="18" customHeight="1" x14ac:dyDescent="0.25">
      <c r="A8452" s="22" t="s">
        <v>3911</v>
      </c>
      <c r="B8452" s="23">
        <v>3</v>
      </c>
      <c r="C8452" s="23">
        <v>1</v>
      </c>
      <c r="D8452" s="23">
        <v>10</v>
      </c>
      <c r="E8452" s="170" t="s">
        <v>3217</v>
      </c>
      <c r="F8452" s="135"/>
    </row>
    <row r="8453" spans="1:6" s="7" customFormat="1" ht="18" customHeight="1" x14ac:dyDescent="0.25">
      <c r="A8453" s="16" t="s">
        <v>3911</v>
      </c>
      <c r="B8453" s="17">
        <v>3</v>
      </c>
      <c r="C8453" s="17">
        <v>1</v>
      </c>
      <c r="D8453" s="17">
        <v>11</v>
      </c>
      <c r="E8453" s="143" t="s">
        <v>3218</v>
      </c>
      <c r="F8453" s="135"/>
    </row>
    <row r="8454" spans="1:6" s="7" customFormat="1" ht="18" customHeight="1" x14ac:dyDescent="0.25">
      <c r="A8454" s="16" t="s">
        <v>3911</v>
      </c>
      <c r="B8454" s="17">
        <v>3</v>
      </c>
      <c r="C8454" s="17">
        <v>1</v>
      </c>
      <c r="D8454" s="17">
        <v>12</v>
      </c>
      <c r="E8454" s="143" t="s">
        <v>686</v>
      </c>
      <c r="F8454" s="135"/>
    </row>
    <row r="8455" spans="1:6" s="7" customFormat="1" ht="18" customHeight="1" x14ac:dyDescent="0.25">
      <c r="A8455" s="16" t="s">
        <v>3911</v>
      </c>
      <c r="B8455" s="17">
        <v>3</v>
      </c>
      <c r="C8455" s="17">
        <v>1</v>
      </c>
      <c r="D8455" s="17">
        <v>13</v>
      </c>
      <c r="E8455" s="143" t="s">
        <v>2318</v>
      </c>
      <c r="F8455" s="135"/>
    </row>
    <row r="8456" spans="1:6" s="7" customFormat="1" ht="18" customHeight="1" x14ac:dyDescent="0.25">
      <c r="A8456" s="16" t="s">
        <v>3911</v>
      </c>
      <c r="B8456" s="17">
        <v>3</v>
      </c>
      <c r="C8456" s="17">
        <v>1</v>
      </c>
      <c r="D8456" s="17">
        <v>14</v>
      </c>
      <c r="E8456" s="143" t="s">
        <v>2319</v>
      </c>
      <c r="F8456" s="135"/>
    </row>
    <row r="8457" spans="1:6" s="7" customFormat="1" ht="18" customHeight="1" x14ac:dyDescent="0.25">
      <c r="A8457" s="16" t="s">
        <v>3911</v>
      </c>
      <c r="B8457" s="17">
        <v>3</v>
      </c>
      <c r="C8457" s="17">
        <v>1</v>
      </c>
      <c r="D8457" s="17">
        <v>19</v>
      </c>
      <c r="E8457" s="143" t="s">
        <v>1991</v>
      </c>
      <c r="F8457" s="135"/>
    </row>
    <row r="8458" spans="1:6" s="7" customFormat="1" ht="18" customHeight="1" x14ac:dyDescent="0.25">
      <c r="A8458" s="22" t="s">
        <v>3911</v>
      </c>
      <c r="B8458" s="23">
        <v>3</v>
      </c>
      <c r="C8458" s="23">
        <v>1</v>
      </c>
      <c r="D8458" s="23">
        <v>20</v>
      </c>
      <c r="E8458" s="170" t="s">
        <v>1992</v>
      </c>
      <c r="F8458" s="135"/>
    </row>
    <row r="8459" spans="1:6" s="7" customFormat="1" ht="18" customHeight="1" x14ac:dyDescent="0.25">
      <c r="A8459" s="16" t="s">
        <v>3911</v>
      </c>
      <c r="B8459" s="17">
        <v>3</v>
      </c>
      <c r="C8459" s="17">
        <v>1</v>
      </c>
      <c r="D8459" s="17">
        <v>21</v>
      </c>
      <c r="E8459" s="143" t="s">
        <v>1993</v>
      </c>
      <c r="F8459" s="135"/>
    </row>
    <row r="8460" spans="1:6" s="7" customFormat="1" ht="18" customHeight="1" x14ac:dyDescent="0.25">
      <c r="A8460" s="16" t="s">
        <v>3911</v>
      </c>
      <c r="B8460" s="17">
        <v>3</v>
      </c>
      <c r="C8460" s="17">
        <v>1</v>
      </c>
      <c r="D8460" s="17">
        <v>22</v>
      </c>
      <c r="E8460" s="143" t="s">
        <v>371</v>
      </c>
      <c r="F8460" s="135"/>
    </row>
    <row r="8461" spans="1:6" s="7" customFormat="1" ht="18" customHeight="1" x14ac:dyDescent="0.25">
      <c r="A8461" s="16" t="s">
        <v>3911</v>
      </c>
      <c r="B8461" s="17">
        <v>3</v>
      </c>
      <c r="C8461" s="17">
        <v>1</v>
      </c>
      <c r="D8461" s="17">
        <v>23</v>
      </c>
      <c r="E8461" s="143" t="s">
        <v>2690</v>
      </c>
      <c r="F8461" s="135"/>
    </row>
    <row r="8462" spans="1:6" s="7" customFormat="1" ht="18" customHeight="1" x14ac:dyDescent="0.25">
      <c r="A8462" s="16" t="s">
        <v>3911</v>
      </c>
      <c r="B8462" s="17">
        <v>3</v>
      </c>
      <c r="C8462" s="17">
        <v>1</v>
      </c>
      <c r="D8462" s="17">
        <v>24</v>
      </c>
      <c r="E8462" s="143" t="s">
        <v>3582</v>
      </c>
      <c r="F8462" s="135"/>
    </row>
    <row r="8463" spans="1:6" s="7" customFormat="1" ht="18" customHeight="1" x14ac:dyDescent="0.25">
      <c r="A8463" s="16" t="s">
        <v>3911</v>
      </c>
      <c r="B8463" s="17">
        <v>3</v>
      </c>
      <c r="C8463" s="17">
        <v>1</v>
      </c>
      <c r="D8463" s="17">
        <v>29</v>
      </c>
      <c r="E8463" s="143" t="s">
        <v>3583</v>
      </c>
      <c r="F8463" s="135"/>
    </row>
    <row r="8464" spans="1:6" s="7" customFormat="1" ht="18" customHeight="1" x14ac:dyDescent="0.25">
      <c r="A8464" s="14" t="s">
        <v>3911</v>
      </c>
      <c r="B8464" s="15">
        <v>3</v>
      </c>
      <c r="C8464" s="15">
        <v>2</v>
      </c>
      <c r="D8464" s="15" t="s">
        <v>9563</v>
      </c>
      <c r="E8464" s="132" t="s">
        <v>5354</v>
      </c>
      <c r="F8464" s="135"/>
    </row>
    <row r="8465" spans="1:6" s="7" customFormat="1" ht="18" customHeight="1" x14ac:dyDescent="0.25">
      <c r="A8465" s="22" t="s">
        <v>3911</v>
      </c>
      <c r="B8465" s="23">
        <v>3</v>
      </c>
      <c r="C8465" s="23">
        <v>2</v>
      </c>
      <c r="D8465" s="23">
        <v>10</v>
      </c>
      <c r="E8465" s="170" t="s">
        <v>4228</v>
      </c>
      <c r="F8465" s="135"/>
    </row>
    <row r="8466" spans="1:6" s="7" customFormat="1" ht="18" customHeight="1" x14ac:dyDescent="0.25">
      <c r="A8466" s="16" t="s">
        <v>3911</v>
      </c>
      <c r="B8466" s="17">
        <v>3</v>
      </c>
      <c r="C8466" s="17">
        <v>2</v>
      </c>
      <c r="D8466" s="17">
        <v>11</v>
      </c>
      <c r="E8466" s="143" t="s">
        <v>2867</v>
      </c>
      <c r="F8466" s="135"/>
    </row>
    <row r="8467" spans="1:6" s="7" customFormat="1" ht="18" customHeight="1" x14ac:dyDescent="0.25">
      <c r="A8467" s="16" t="s">
        <v>3911</v>
      </c>
      <c r="B8467" s="17">
        <v>3</v>
      </c>
      <c r="C8467" s="17">
        <v>2</v>
      </c>
      <c r="D8467" s="17">
        <v>12</v>
      </c>
      <c r="E8467" s="143" t="s">
        <v>3785</v>
      </c>
      <c r="F8467" s="135"/>
    </row>
    <row r="8468" spans="1:6" s="7" customFormat="1" ht="18" customHeight="1" x14ac:dyDescent="0.25">
      <c r="A8468" s="16" t="s">
        <v>3911</v>
      </c>
      <c r="B8468" s="17">
        <v>3</v>
      </c>
      <c r="C8468" s="17">
        <v>2</v>
      </c>
      <c r="D8468" s="17">
        <v>13</v>
      </c>
      <c r="E8468" s="143" t="s">
        <v>3786</v>
      </c>
      <c r="F8468" s="135"/>
    </row>
    <row r="8469" spans="1:6" s="7" customFormat="1" ht="18" customHeight="1" x14ac:dyDescent="0.25">
      <c r="A8469" s="16" t="s">
        <v>3911</v>
      </c>
      <c r="B8469" s="17">
        <v>3</v>
      </c>
      <c r="C8469" s="17">
        <v>2</v>
      </c>
      <c r="D8469" s="17">
        <v>14</v>
      </c>
      <c r="E8469" s="143" t="s">
        <v>3787</v>
      </c>
      <c r="F8469" s="135"/>
    </row>
    <row r="8470" spans="1:6" s="7" customFormat="1" ht="18" customHeight="1" x14ac:dyDescent="0.25">
      <c r="A8470" s="16" t="s">
        <v>3911</v>
      </c>
      <c r="B8470" s="17">
        <v>3</v>
      </c>
      <c r="C8470" s="17">
        <v>2</v>
      </c>
      <c r="D8470" s="17">
        <v>19</v>
      </c>
      <c r="E8470" s="143" t="s">
        <v>3788</v>
      </c>
      <c r="F8470" s="135"/>
    </row>
    <row r="8471" spans="1:6" s="7" customFormat="1" ht="18" customHeight="1" x14ac:dyDescent="0.25">
      <c r="A8471" s="22" t="s">
        <v>3911</v>
      </c>
      <c r="B8471" s="23">
        <v>3</v>
      </c>
      <c r="C8471" s="23">
        <v>2</v>
      </c>
      <c r="D8471" s="23">
        <v>20</v>
      </c>
      <c r="E8471" s="170" t="s">
        <v>3789</v>
      </c>
      <c r="F8471" s="135"/>
    </row>
    <row r="8472" spans="1:6" s="7" customFormat="1" ht="18" customHeight="1" x14ac:dyDescent="0.25">
      <c r="A8472" s="16" t="s">
        <v>3911</v>
      </c>
      <c r="B8472" s="17">
        <v>3</v>
      </c>
      <c r="C8472" s="17">
        <v>2</v>
      </c>
      <c r="D8472" s="17">
        <v>21</v>
      </c>
      <c r="E8472" s="143" t="s">
        <v>3790</v>
      </c>
      <c r="F8472" s="135"/>
    </row>
    <row r="8473" spans="1:6" s="7" customFormat="1" ht="18" customHeight="1" x14ac:dyDescent="0.25">
      <c r="A8473" s="16" t="s">
        <v>3911</v>
      </c>
      <c r="B8473" s="17">
        <v>3</v>
      </c>
      <c r="C8473" s="17">
        <v>2</v>
      </c>
      <c r="D8473" s="17">
        <v>22</v>
      </c>
      <c r="E8473" s="143" t="s">
        <v>3791</v>
      </c>
      <c r="F8473" s="135"/>
    </row>
    <row r="8474" spans="1:6" s="7" customFormat="1" ht="18" customHeight="1" x14ac:dyDescent="0.25">
      <c r="A8474" s="16" t="s">
        <v>3911</v>
      </c>
      <c r="B8474" s="17">
        <v>3</v>
      </c>
      <c r="C8474" s="17">
        <v>2</v>
      </c>
      <c r="D8474" s="17">
        <v>23</v>
      </c>
      <c r="E8474" s="143" t="s">
        <v>2878</v>
      </c>
      <c r="F8474" s="135"/>
    </row>
    <row r="8475" spans="1:6" s="7" customFormat="1" ht="18" customHeight="1" x14ac:dyDescent="0.25">
      <c r="A8475" s="16" t="s">
        <v>3911</v>
      </c>
      <c r="B8475" s="17">
        <v>3</v>
      </c>
      <c r="C8475" s="17">
        <v>2</v>
      </c>
      <c r="D8475" s="17">
        <v>24</v>
      </c>
      <c r="E8475" s="143" t="s">
        <v>1987</v>
      </c>
      <c r="F8475" s="135"/>
    </row>
    <row r="8476" spans="1:6" s="7" customFormat="1" ht="18" customHeight="1" x14ac:dyDescent="0.25">
      <c r="A8476" s="16" t="s">
        <v>3911</v>
      </c>
      <c r="B8476" s="17">
        <v>3</v>
      </c>
      <c r="C8476" s="17">
        <v>2</v>
      </c>
      <c r="D8476" s="17">
        <v>29</v>
      </c>
      <c r="E8476" s="143" t="s">
        <v>1988</v>
      </c>
      <c r="F8476" s="135"/>
    </row>
    <row r="8477" spans="1:6" s="7" customFormat="1" ht="18" customHeight="1" x14ac:dyDescent="0.25">
      <c r="A8477" s="14" t="s">
        <v>3911</v>
      </c>
      <c r="B8477" s="15">
        <v>3</v>
      </c>
      <c r="C8477" s="15">
        <v>3</v>
      </c>
      <c r="D8477" s="15" t="s">
        <v>9563</v>
      </c>
      <c r="E8477" s="132" t="s">
        <v>1087</v>
      </c>
      <c r="F8477" s="135"/>
    </row>
    <row r="8478" spans="1:6" s="7" customFormat="1" ht="18" customHeight="1" x14ac:dyDescent="0.25">
      <c r="A8478" s="22" t="s">
        <v>3911</v>
      </c>
      <c r="B8478" s="23">
        <v>3</v>
      </c>
      <c r="C8478" s="23">
        <v>3</v>
      </c>
      <c r="D8478" s="23">
        <v>10</v>
      </c>
      <c r="E8478" s="170" t="s">
        <v>1088</v>
      </c>
      <c r="F8478" s="135"/>
    </row>
    <row r="8479" spans="1:6" s="7" customFormat="1" ht="18" customHeight="1" x14ac:dyDescent="0.25">
      <c r="A8479" s="16" t="s">
        <v>3911</v>
      </c>
      <c r="B8479" s="17">
        <v>3</v>
      </c>
      <c r="C8479" s="17">
        <v>3</v>
      </c>
      <c r="D8479" s="17">
        <v>11</v>
      </c>
      <c r="E8479" s="143" t="s">
        <v>7376</v>
      </c>
      <c r="F8479" s="135"/>
    </row>
    <row r="8480" spans="1:6" s="7" customFormat="1" ht="18" customHeight="1" x14ac:dyDescent="0.25">
      <c r="A8480" s="16" t="s">
        <v>3911</v>
      </c>
      <c r="B8480" s="17">
        <v>3</v>
      </c>
      <c r="C8480" s="17">
        <v>3</v>
      </c>
      <c r="D8480" s="17">
        <v>12</v>
      </c>
      <c r="E8480" s="143" t="s">
        <v>7377</v>
      </c>
      <c r="F8480" s="135"/>
    </row>
    <row r="8481" spans="1:6" s="7" customFormat="1" ht="18" customHeight="1" x14ac:dyDescent="0.25">
      <c r="A8481" s="16" t="s">
        <v>3911</v>
      </c>
      <c r="B8481" s="17">
        <v>3</v>
      </c>
      <c r="C8481" s="17">
        <v>3</v>
      </c>
      <c r="D8481" s="17">
        <v>13</v>
      </c>
      <c r="E8481" s="143" t="s">
        <v>7378</v>
      </c>
      <c r="F8481" s="135"/>
    </row>
    <row r="8482" spans="1:6" s="7" customFormat="1" ht="18" customHeight="1" x14ac:dyDescent="0.25">
      <c r="A8482" s="16" t="s">
        <v>3911</v>
      </c>
      <c r="B8482" s="17">
        <v>3</v>
      </c>
      <c r="C8482" s="17">
        <v>3</v>
      </c>
      <c r="D8482" s="17">
        <v>14</v>
      </c>
      <c r="E8482" s="143" t="s">
        <v>7379</v>
      </c>
      <c r="F8482" s="135"/>
    </row>
    <row r="8483" spans="1:6" s="7" customFormat="1" ht="18" customHeight="1" x14ac:dyDescent="0.25">
      <c r="A8483" s="16" t="s">
        <v>3911</v>
      </c>
      <c r="B8483" s="17">
        <v>3</v>
      </c>
      <c r="C8483" s="17">
        <v>3</v>
      </c>
      <c r="D8483" s="17">
        <v>19</v>
      </c>
      <c r="E8483" s="143" t="s">
        <v>3427</v>
      </c>
      <c r="F8483" s="135"/>
    </row>
    <row r="8484" spans="1:6" s="7" customFormat="1" ht="18" customHeight="1" x14ac:dyDescent="0.25">
      <c r="A8484" s="22" t="s">
        <v>3911</v>
      </c>
      <c r="B8484" s="23">
        <v>3</v>
      </c>
      <c r="C8484" s="23" t="s">
        <v>8694</v>
      </c>
      <c r="D8484" s="23" t="s">
        <v>7388</v>
      </c>
      <c r="E8484" s="170" t="s">
        <v>1477</v>
      </c>
      <c r="F8484" s="135"/>
    </row>
    <row r="8485" spans="1:6" s="7" customFormat="1" ht="18" customHeight="1" x14ac:dyDescent="0.25">
      <c r="A8485" s="46" t="s">
        <v>3911</v>
      </c>
      <c r="B8485" s="47">
        <v>3</v>
      </c>
      <c r="C8485" s="47" t="s">
        <v>8694</v>
      </c>
      <c r="D8485" s="47" t="s">
        <v>6519</v>
      </c>
      <c r="E8485" s="143" t="s">
        <v>1167</v>
      </c>
      <c r="F8485" s="135"/>
    </row>
    <row r="8486" spans="1:6" s="7" customFormat="1" ht="18" customHeight="1" x14ac:dyDescent="0.25">
      <c r="A8486" s="16" t="s">
        <v>3911</v>
      </c>
      <c r="B8486" s="17">
        <v>3</v>
      </c>
      <c r="C8486" s="17" t="s">
        <v>8694</v>
      </c>
      <c r="D8486" s="17" t="s">
        <v>6521</v>
      </c>
      <c r="E8486" s="143" t="s">
        <v>1168</v>
      </c>
      <c r="F8486" s="135"/>
    </row>
    <row r="8487" spans="1:6" s="7" customFormat="1" ht="18" customHeight="1" x14ac:dyDescent="0.25">
      <c r="A8487" s="16" t="s">
        <v>3911</v>
      </c>
      <c r="B8487" s="17">
        <v>3</v>
      </c>
      <c r="C8487" s="17" t="s">
        <v>8694</v>
      </c>
      <c r="D8487" s="17" t="s">
        <v>5653</v>
      </c>
      <c r="E8487" s="143" t="s">
        <v>1169</v>
      </c>
      <c r="F8487" s="135"/>
    </row>
    <row r="8488" spans="1:6" s="7" customFormat="1" ht="18" customHeight="1" x14ac:dyDescent="0.25">
      <c r="A8488" s="16" t="s">
        <v>3911</v>
      </c>
      <c r="B8488" s="17">
        <v>3</v>
      </c>
      <c r="C8488" s="17" t="s">
        <v>8694</v>
      </c>
      <c r="D8488" s="17" t="s">
        <v>4783</v>
      </c>
      <c r="E8488" s="143" t="s">
        <v>1170</v>
      </c>
      <c r="F8488" s="135"/>
    </row>
    <row r="8489" spans="1:6" s="7" customFormat="1" ht="18" customHeight="1" x14ac:dyDescent="0.25">
      <c r="A8489" s="16" t="s">
        <v>3911</v>
      </c>
      <c r="B8489" s="17">
        <v>3</v>
      </c>
      <c r="C8489" s="17" t="s">
        <v>8694</v>
      </c>
      <c r="D8489" s="17" t="s">
        <v>1218</v>
      </c>
      <c r="E8489" s="143" t="s">
        <v>1171</v>
      </c>
      <c r="F8489" s="135"/>
    </row>
    <row r="8490" spans="1:6" s="7" customFormat="1" ht="18" customHeight="1" x14ac:dyDescent="0.25">
      <c r="A8490" s="14" t="s">
        <v>3911</v>
      </c>
      <c r="B8490" s="15">
        <v>3</v>
      </c>
      <c r="C8490" s="15">
        <v>4</v>
      </c>
      <c r="D8490" s="15" t="s">
        <v>9563</v>
      </c>
      <c r="E8490" s="132" t="s">
        <v>9119</v>
      </c>
      <c r="F8490" s="135"/>
    </row>
    <row r="8491" spans="1:6" s="7" customFormat="1" ht="18" customHeight="1" x14ac:dyDescent="0.25">
      <c r="A8491" s="16" t="s">
        <v>3911</v>
      </c>
      <c r="B8491" s="17">
        <v>3</v>
      </c>
      <c r="C8491" s="17">
        <v>4</v>
      </c>
      <c r="D8491" s="17" t="s">
        <v>600</v>
      </c>
      <c r="E8491" s="143" t="s">
        <v>8235</v>
      </c>
      <c r="F8491" s="135"/>
    </row>
    <row r="8492" spans="1:6" s="7" customFormat="1" ht="18" customHeight="1" x14ac:dyDescent="0.25">
      <c r="A8492" s="16" t="s">
        <v>3911</v>
      </c>
      <c r="B8492" s="17">
        <v>3</v>
      </c>
      <c r="C8492" s="17">
        <v>4</v>
      </c>
      <c r="D8492" s="17" t="s">
        <v>602</v>
      </c>
      <c r="E8492" s="143" t="s">
        <v>8236</v>
      </c>
      <c r="F8492" s="135"/>
    </row>
    <row r="8493" spans="1:6" s="7" customFormat="1" ht="18" customHeight="1" x14ac:dyDescent="0.25">
      <c r="A8493" s="16" t="s">
        <v>3911</v>
      </c>
      <c r="B8493" s="17">
        <v>3</v>
      </c>
      <c r="C8493" s="17">
        <v>4</v>
      </c>
      <c r="D8493" s="17" t="s">
        <v>604</v>
      </c>
      <c r="E8493" s="143" t="s">
        <v>7341</v>
      </c>
      <c r="F8493" s="135"/>
    </row>
    <row r="8494" spans="1:6" s="7" customFormat="1" ht="18" customHeight="1" x14ac:dyDescent="0.25">
      <c r="A8494" s="16" t="s">
        <v>3911</v>
      </c>
      <c r="B8494" s="17">
        <v>3</v>
      </c>
      <c r="C8494" s="17">
        <v>4</v>
      </c>
      <c r="D8494" s="17" t="s">
        <v>606</v>
      </c>
      <c r="E8494" s="143" t="s">
        <v>8228</v>
      </c>
      <c r="F8494" s="135"/>
    </row>
    <row r="8495" spans="1:6" s="7" customFormat="1" ht="18" customHeight="1" x14ac:dyDescent="0.25">
      <c r="A8495" s="16" t="s">
        <v>3911</v>
      </c>
      <c r="B8495" s="17">
        <v>3</v>
      </c>
      <c r="C8495" s="17">
        <v>4</v>
      </c>
      <c r="D8495" s="17" t="s">
        <v>5216</v>
      </c>
      <c r="E8495" s="143" t="s">
        <v>7329</v>
      </c>
      <c r="F8495" s="135"/>
    </row>
    <row r="8496" spans="1:6" s="7" customFormat="1" ht="18" customHeight="1" x14ac:dyDescent="0.25">
      <c r="A8496" s="20" t="s">
        <v>3913</v>
      </c>
      <c r="B8496" s="21">
        <v>0</v>
      </c>
      <c r="C8496" s="21">
        <v>0</v>
      </c>
      <c r="D8496" s="21" t="s">
        <v>9563</v>
      </c>
      <c r="E8496" s="169" t="s">
        <v>7337</v>
      </c>
      <c r="F8496" s="135"/>
    </row>
    <row r="8497" spans="1:6" s="7" customFormat="1" ht="18" customHeight="1" x14ac:dyDescent="0.25">
      <c r="A8497" s="12" t="s">
        <v>3913</v>
      </c>
      <c r="B8497" s="13" t="s">
        <v>598</v>
      </c>
      <c r="C8497" s="13" t="s">
        <v>2998</v>
      </c>
      <c r="D8497" s="13" t="s">
        <v>9563</v>
      </c>
      <c r="E8497" s="131" t="s">
        <v>5598</v>
      </c>
      <c r="F8497" s="135"/>
    </row>
    <row r="8498" spans="1:6" s="7" customFormat="1" ht="18" customHeight="1" x14ac:dyDescent="0.25">
      <c r="A8498" s="14" t="s">
        <v>3913</v>
      </c>
      <c r="B8498" s="15" t="s">
        <v>598</v>
      </c>
      <c r="C8498" s="15" t="s">
        <v>598</v>
      </c>
      <c r="D8498" s="15" t="s">
        <v>9563</v>
      </c>
      <c r="E8498" s="132" t="s">
        <v>6411</v>
      </c>
      <c r="F8498" s="135"/>
    </row>
    <row r="8499" spans="1:6" s="7" customFormat="1" ht="18" customHeight="1" x14ac:dyDescent="0.25">
      <c r="A8499" s="46" t="s">
        <v>3913</v>
      </c>
      <c r="B8499" s="47" t="s">
        <v>598</v>
      </c>
      <c r="C8499" s="47" t="s">
        <v>598</v>
      </c>
      <c r="D8499" s="47" t="s">
        <v>600</v>
      </c>
      <c r="E8499" s="174" t="s">
        <v>6412</v>
      </c>
      <c r="F8499" s="135"/>
    </row>
    <row r="8500" spans="1:6" s="7" customFormat="1" ht="18" customHeight="1" x14ac:dyDescent="0.25">
      <c r="A8500" s="46" t="s">
        <v>3913</v>
      </c>
      <c r="B8500" s="47" t="s">
        <v>598</v>
      </c>
      <c r="C8500" s="47" t="s">
        <v>598</v>
      </c>
      <c r="D8500" s="47" t="s">
        <v>602</v>
      </c>
      <c r="E8500" s="174" t="s">
        <v>6413</v>
      </c>
      <c r="F8500" s="135"/>
    </row>
    <row r="8501" spans="1:6" s="7" customFormat="1" ht="18" customHeight="1" x14ac:dyDescent="0.25">
      <c r="A8501" s="46" t="s">
        <v>3913</v>
      </c>
      <c r="B8501" s="47" t="s">
        <v>598</v>
      </c>
      <c r="C8501" s="47" t="s">
        <v>598</v>
      </c>
      <c r="D8501" s="47" t="s">
        <v>604</v>
      </c>
      <c r="E8501" s="174" t="s">
        <v>6414</v>
      </c>
      <c r="F8501" s="135"/>
    </row>
    <row r="8502" spans="1:6" s="7" customFormat="1" ht="18" customHeight="1" x14ac:dyDescent="0.25">
      <c r="A8502" s="46" t="s">
        <v>3913</v>
      </c>
      <c r="B8502" s="47" t="s">
        <v>598</v>
      </c>
      <c r="C8502" s="47" t="s">
        <v>598</v>
      </c>
      <c r="D8502" s="47" t="s">
        <v>606</v>
      </c>
      <c r="E8502" s="174" t="s">
        <v>6415</v>
      </c>
      <c r="F8502" s="135"/>
    </row>
    <row r="8503" spans="1:6" s="7" customFormat="1" ht="18" customHeight="1" x14ac:dyDescent="0.25">
      <c r="A8503" s="46" t="s">
        <v>3913</v>
      </c>
      <c r="B8503" s="47" t="s">
        <v>598</v>
      </c>
      <c r="C8503" s="47" t="s">
        <v>598</v>
      </c>
      <c r="D8503" s="47" t="s">
        <v>5216</v>
      </c>
      <c r="E8503" s="174" t="s">
        <v>9297</v>
      </c>
      <c r="F8503" s="135"/>
    </row>
    <row r="8504" spans="1:6" s="7" customFormat="1" ht="18" customHeight="1" x14ac:dyDescent="0.25">
      <c r="A8504" s="14" t="s">
        <v>3913</v>
      </c>
      <c r="B8504" s="15" t="s">
        <v>598</v>
      </c>
      <c r="C8504" s="15" t="s">
        <v>5218</v>
      </c>
      <c r="D8504" s="15" t="s">
        <v>9563</v>
      </c>
      <c r="E8504" s="132" t="s">
        <v>9298</v>
      </c>
      <c r="F8504" s="135"/>
    </row>
    <row r="8505" spans="1:6" s="7" customFormat="1" ht="18" customHeight="1" x14ac:dyDescent="0.25">
      <c r="A8505" s="22" t="s">
        <v>3913</v>
      </c>
      <c r="B8505" s="23" t="s">
        <v>598</v>
      </c>
      <c r="C8505" s="23" t="s">
        <v>5218</v>
      </c>
      <c r="D8505" s="23" t="s">
        <v>3002</v>
      </c>
      <c r="E8505" s="170" t="s">
        <v>3133</v>
      </c>
      <c r="F8505" s="135"/>
    </row>
    <row r="8506" spans="1:6" s="7" customFormat="1" ht="18" customHeight="1" x14ac:dyDescent="0.25">
      <c r="A8506" s="46" t="s">
        <v>3913</v>
      </c>
      <c r="B8506" s="47" t="s">
        <v>598</v>
      </c>
      <c r="C8506" s="47" t="s">
        <v>5218</v>
      </c>
      <c r="D8506" s="47" t="s">
        <v>597</v>
      </c>
      <c r="E8506" s="174" t="s">
        <v>3134</v>
      </c>
      <c r="F8506" s="135"/>
    </row>
    <row r="8507" spans="1:6" s="7" customFormat="1" ht="18" customHeight="1" x14ac:dyDescent="0.25">
      <c r="A8507" s="46" t="s">
        <v>3913</v>
      </c>
      <c r="B8507" s="47" t="s">
        <v>598</v>
      </c>
      <c r="C8507" s="47" t="s">
        <v>5218</v>
      </c>
      <c r="D8507" s="47" t="s">
        <v>2997</v>
      </c>
      <c r="E8507" s="174" t="s">
        <v>3135</v>
      </c>
      <c r="F8507" s="135"/>
    </row>
    <row r="8508" spans="1:6" s="7" customFormat="1" ht="18" customHeight="1" x14ac:dyDescent="0.25">
      <c r="A8508" s="46" t="s">
        <v>3913</v>
      </c>
      <c r="B8508" s="47" t="s">
        <v>598</v>
      </c>
      <c r="C8508" s="47" t="s">
        <v>5218</v>
      </c>
      <c r="D8508" s="47" t="s">
        <v>3905</v>
      </c>
      <c r="E8508" s="174" t="s">
        <v>1540</v>
      </c>
      <c r="F8508" s="135"/>
    </row>
    <row r="8509" spans="1:6" s="7" customFormat="1" ht="18" customHeight="1" x14ac:dyDescent="0.25">
      <c r="A8509" s="46" t="s">
        <v>3913</v>
      </c>
      <c r="B8509" s="47" t="s">
        <v>598</v>
      </c>
      <c r="C8509" s="47" t="s">
        <v>5218</v>
      </c>
      <c r="D8509" s="47" t="s">
        <v>2117</v>
      </c>
      <c r="E8509" s="174" t="s">
        <v>1541</v>
      </c>
      <c r="F8509" s="135"/>
    </row>
    <row r="8510" spans="1:6" s="7" customFormat="1" ht="18" customHeight="1" x14ac:dyDescent="0.25">
      <c r="A8510" s="46" t="s">
        <v>3913</v>
      </c>
      <c r="B8510" s="47" t="s">
        <v>598</v>
      </c>
      <c r="C8510" s="47" t="s">
        <v>5218</v>
      </c>
      <c r="D8510" s="47" t="s">
        <v>2119</v>
      </c>
      <c r="E8510" s="174" t="s">
        <v>1522</v>
      </c>
      <c r="F8510" s="135"/>
    </row>
    <row r="8511" spans="1:6" s="7" customFormat="1" ht="18" customHeight="1" x14ac:dyDescent="0.25">
      <c r="A8511" s="22" t="s">
        <v>3913</v>
      </c>
      <c r="B8511" s="23" t="s">
        <v>598</v>
      </c>
      <c r="C8511" s="23" t="s">
        <v>5218</v>
      </c>
      <c r="D8511" s="23" t="s">
        <v>7388</v>
      </c>
      <c r="E8511" s="170" t="s">
        <v>1523</v>
      </c>
      <c r="F8511" s="135"/>
    </row>
    <row r="8512" spans="1:6" s="7" customFormat="1" ht="18" customHeight="1" x14ac:dyDescent="0.25">
      <c r="A8512" s="46" t="s">
        <v>3913</v>
      </c>
      <c r="B8512" s="47" t="s">
        <v>598</v>
      </c>
      <c r="C8512" s="47" t="s">
        <v>5218</v>
      </c>
      <c r="D8512" s="47" t="s">
        <v>6519</v>
      </c>
      <c r="E8512" s="174" t="s">
        <v>1524</v>
      </c>
      <c r="F8512" s="135"/>
    </row>
    <row r="8513" spans="1:6" s="7" customFormat="1" ht="18" customHeight="1" x14ac:dyDescent="0.25">
      <c r="A8513" s="46" t="s">
        <v>3913</v>
      </c>
      <c r="B8513" s="47" t="s">
        <v>598</v>
      </c>
      <c r="C8513" s="47" t="s">
        <v>5218</v>
      </c>
      <c r="D8513" s="47" t="s">
        <v>6521</v>
      </c>
      <c r="E8513" s="174" t="s">
        <v>1525</v>
      </c>
      <c r="F8513" s="135"/>
    </row>
    <row r="8514" spans="1:6" s="7" customFormat="1" ht="18" customHeight="1" x14ac:dyDescent="0.25">
      <c r="A8514" s="46" t="s">
        <v>3913</v>
      </c>
      <c r="B8514" s="47" t="s">
        <v>598</v>
      </c>
      <c r="C8514" s="47" t="s">
        <v>5218</v>
      </c>
      <c r="D8514" s="47" t="s">
        <v>5653</v>
      </c>
      <c r="E8514" s="174" t="s">
        <v>1526</v>
      </c>
      <c r="F8514" s="135"/>
    </row>
    <row r="8515" spans="1:6" s="7" customFormat="1" ht="18" customHeight="1" x14ac:dyDescent="0.25">
      <c r="A8515" s="46" t="s">
        <v>3913</v>
      </c>
      <c r="B8515" s="47" t="s">
        <v>598</v>
      </c>
      <c r="C8515" s="47" t="s">
        <v>5218</v>
      </c>
      <c r="D8515" s="47" t="s">
        <v>4783</v>
      </c>
      <c r="E8515" s="174" t="s">
        <v>1532</v>
      </c>
      <c r="F8515" s="135"/>
    </row>
    <row r="8516" spans="1:6" s="7" customFormat="1" ht="18" customHeight="1" x14ac:dyDescent="0.25">
      <c r="A8516" s="46" t="s">
        <v>3913</v>
      </c>
      <c r="B8516" s="47" t="s">
        <v>598</v>
      </c>
      <c r="C8516" s="47" t="s">
        <v>5218</v>
      </c>
      <c r="D8516" s="47" t="s">
        <v>1218</v>
      </c>
      <c r="E8516" s="174" t="s">
        <v>1533</v>
      </c>
      <c r="F8516" s="135"/>
    </row>
    <row r="8517" spans="1:6" s="7" customFormat="1" ht="18" customHeight="1" x14ac:dyDescent="0.25">
      <c r="A8517" s="14" t="s">
        <v>3913</v>
      </c>
      <c r="B8517" s="15" t="s">
        <v>598</v>
      </c>
      <c r="C8517" s="15" t="s">
        <v>8694</v>
      </c>
      <c r="D8517" s="15" t="s">
        <v>9563</v>
      </c>
      <c r="E8517" s="132" t="s">
        <v>1534</v>
      </c>
      <c r="F8517" s="135"/>
    </row>
    <row r="8518" spans="1:6" s="7" customFormat="1" ht="18" customHeight="1" x14ac:dyDescent="0.25">
      <c r="A8518" s="22" t="s">
        <v>3913</v>
      </c>
      <c r="B8518" s="23" t="s">
        <v>598</v>
      </c>
      <c r="C8518" s="23" t="s">
        <v>8694</v>
      </c>
      <c r="D8518" s="23" t="s">
        <v>3002</v>
      </c>
      <c r="E8518" s="170" t="s">
        <v>1535</v>
      </c>
      <c r="F8518" s="135"/>
    </row>
    <row r="8519" spans="1:6" s="7" customFormat="1" ht="18" customHeight="1" x14ac:dyDescent="0.25">
      <c r="A8519" s="46" t="s">
        <v>3913</v>
      </c>
      <c r="B8519" s="47" t="s">
        <v>598</v>
      </c>
      <c r="C8519" s="47" t="s">
        <v>8694</v>
      </c>
      <c r="D8519" s="47" t="s">
        <v>597</v>
      </c>
      <c r="E8519" s="174" t="s">
        <v>1536</v>
      </c>
      <c r="F8519" s="135"/>
    </row>
    <row r="8520" spans="1:6" s="7" customFormat="1" ht="18" customHeight="1" x14ac:dyDescent="0.25">
      <c r="A8520" s="46" t="s">
        <v>3913</v>
      </c>
      <c r="B8520" s="47" t="s">
        <v>598</v>
      </c>
      <c r="C8520" s="47" t="s">
        <v>8694</v>
      </c>
      <c r="D8520" s="47" t="s">
        <v>2997</v>
      </c>
      <c r="E8520" s="174" t="s">
        <v>1537</v>
      </c>
      <c r="F8520" s="135"/>
    </row>
    <row r="8521" spans="1:6" s="7" customFormat="1" ht="18" customHeight="1" x14ac:dyDescent="0.25">
      <c r="A8521" s="46" t="s">
        <v>3913</v>
      </c>
      <c r="B8521" s="47" t="s">
        <v>598</v>
      </c>
      <c r="C8521" s="47" t="s">
        <v>8694</v>
      </c>
      <c r="D8521" s="47" t="s">
        <v>3905</v>
      </c>
      <c r="E8521" s="174" t="s">
        <v>1538</v>
      </c>
      <c r="F8521" s="135"/>
    </row>
    <row r="8522" spans="1:6" s="7" customFormat="1" ht="18" customHeight="1" x14ac:dyDescent="0.25">
      <c r="A8522" s="46" t="s">
        <v>3913</v>
      </c>
      <c r="B8522" s="47" t="s">
        <v>598</v>
      </c>
      <c r="C8522" s="47" t="s">
        <v>8694</v>
      </c>
      <c r="D8522" s="47" t="s">
        <v>2117</v>
      </c>
      <c r="E8522" s="174" t="s">
        <v>342</v>
      </c>
      <c r="F8522" s="135"/>
    </row>
    <row r="8523" spans="1:6" s="7" customFormat="1" ht="18" customHeight="1" x14ac:dyDescent="0.25">
      <c r="A8523" s="46" t="s">
        <v>3913</v>
      </c>
      <c r="B8523" s="47" t="s">
        <v>598</v>
      </c>
      <c r="C8523" s="47" t="s">
        <v>8694</v>
      </c>
      <c r="D8523" s="47" t="s">
        <v>2119</v>
      </c>
      <c r="E8523" s="174" t="s">
        <v>343</v>
      </c>
      <c r="F8523" s="135"/>
    </row>
    <row r="8524" spans="1:6" s="7" customFormat="1" ht="18" customHeight="1" x14ac:dyDescent="0.25">
      <c r="A8524" s="22" t="s">
        <v>3913</v>
      </c>
      <c r="B8524" s="23" t="s">
        <v>598</v>
      </c>
      <c r="C8524" s="23" t="s">
        <v>8694</v>
      </c>
      <c r="D8524" s="23" t="s">
        <v>7388</v>
      </c>
      <c r="E8524" s="170" t="s">
        <v>344</v>
      </c>
      <c r="F8524" s="135"/>
    </row>
    <row r="8525" spans="1:6" s="7" customFormat="1" ht="18" customHeight="1" x14ac:dyDescent="0.25">
      <c r="A8525" s="46" t="s">
        <v>3913</v>
      </c>
      <c r="B8525" s="47" t="s">
        <v>598</v>
      </c>
      <c r="C8525" s="47" t="s">
        <v>8694</v>
      </c>
      <c r="D8525" s="47" t="s">
        <v>6519</v>
      </c>
      <c r="E8525" s="174" t="s">
        <v>392</v>
      </c>
      <c r="F8525" s="135"/>
    </row>
    <row r="8526" spans="1:6" s="7" customFormat="1" ht="18" customHeight="1" x14ac:dyDescent="0.25">
      <c r="A8526" s="46" t="s">
        <v>3913</v>
      </c>
      <c r="B8526" s="47" t="s">
        <v>598</v>
      </c>
      <c r="C8526" s="47" t="s">
        <v>8694</v>
      </c>
      <c r="D8526" s="47" t="s">
        <v>6521</v>
      </c>
      <c r="E8526" s="174" t="s">
        <v>2247</v>
      </c>
      <c r="F8526" s="135"/>
    </row>
    <row r="8527" spans="1:6" s="7" customFormat="1" ht="18" customHeight="1" x14ac:dyDescent="0.25">
      <c r="A8527" s="46" t="s">
        <v>3913</v>
      </c>
      <c r="B8527" s="47" t="s">
        <v>598</v>
      </c>
      <c r="C8527" s="47" t="s">
        <v>8694</v>
      </c>
      <c r="D8527" s="47" t="s">
        <v>5653</v>
      </c>
      <c r="E8527" s="174" t="s">
        <v>2248</v>
      </c>
      <c r="F8527" s="135"/>
    </row>
    <row r="8528" spans="1:6" s="7" customFormat="1" ht="18" customHeight="1" x14ac:dyDescent="0.25">
      <c r="A8528" s="46" t="s">
        <v>3913</v>
      </c>
      <c r="B8528" s="47" t="s">
        <v>598</v>
      </c>
      <c r="C8528" s="47" t="s">
        <v>8694</v>
      </c>
      <c r="D8528" s="47" t="s">
        <v>4783</v>
      </c>
      <c r="E8528" s="174" t="s">
        <v>2249</v>
      </c>
      <c r="F8528" s="135"/>
    </row>
    <row r="8529" spans="1:6" s="7" customFormat="1" ht="18" customHeight="1" x14ac:dyDescent="0.25">
      <c r="A8529" s="46" t="s">
        <v>3913</v>
      </c>
      <c r="B8529" s="47" t="s">
        <v>598</v>
      </c>
      <c r="C8529" s="47" t="s">
        <v>8694</v>
      </c>
      <c r="D8529" s="47" t="s">
        <v>1218</v>
      </c>
      <c r="E8529" s="174" t="s">
        <v>2250</v>
      </c>
      <c r="F8529" s="135"/>
    </row>
    <row r="8530" spans="1:6" s="7" customFormat="1" ht="18" customHeight="1" x14ac:dyDescent="0.25">
      <c r="A8530" s="12" t="s">
        <v>3913</v>
      </c>
      <c r="B8530" s="13" t="s">
        <v>5218</v>
      </c>
      <c r="C8530" s="13" t="s">
        <v>2998</v>
      </c>
      <c r="D8530" s="13" t="s">
        <v>9563</v>
      </c>
      <c r="E8530" s="131" t="s">
        <v>2251</v>
      </c>
      <c r="F8530" s="135"/>
    </row>
    <row r="8531" spans="1:6" s="7" customFormat="1" ht="18" customHeight="1" x14ac:dyDescent="0.25">
      <c r="A8531" s="14" t="s">
        <v>3913</v>
      </c>
      <c r="B8531" s="15" t="s">
        <v>5218</v>
      </c>
      <c r="C8531" s="15" t="s">
        <v>598</v>
      </c>
      <c r="D8531" s="15" t="s">
        <v>9563</v>
      </c>
      <c r="E8531" s="132" t="s">
        <v>4034</v>
      </c>
      <c r="F8531" s="135"/>
    </row>
    <row r="8532" spans="1:6" s="7" customFormat="1" ht="18" customHeight="1" x14ac:dyDescent="0.25">
      <c r="A8532" s="22" t="s">
        <v>3913</v>
      </c>
      <c r="B8532" s="23" t="s">
        <v>5218</v>
      </c>
      <c r="C8532" s="23" t="s">
        <v>598</v>
      </c>
      <c r="D8532" s="23" t="s">
        <v>3002</v>
      </c>
      <c r="E8532" s="170" t="s">
        <v>5693</v>
      </c>
      <c r="F8532" s="135"/>
    </row>
    <row r="8533" spans="1:6" s="7" customFormat="1" ht="18" customHeight="1" x14ac:dyDescent="0.25">
      <c r="A8533" s="46" t="s">
        <v>3913</v>
      </c>
      <c r="B8533" s="47" t="s">
        <v>5218</v>
      </c>
      <c r="C8533" s="47" t="s">
        <v>598</v>
      </c>
      <c r="D8533" s="47" t="s">
        <v>597</v>
      </c>
      <c r="E8533" s="174" t="s">
        <v>3120</v>
      </c>
      <c r="F8533" s="135"/>
    </row>
    <row r="8534" spans="1:6" s="7" customFormat="1" ht="18" customHeight="1" x14ac:dyDescent="0.25">
      <c r="A8534" s="46" t="s">
        <v>3913</v>
      </c>
      <c r="B8534" s="47" t="s">
        <v>5218</v>
      </c>
      <c r="C8534" s="47" t="s">
        <v>598</v>
      </c>
      <c r="D8534" s="47" t="s">
        <v>2997</v>
      </c>
      <c r="E8534" s="174" t="s">
        <v>3136</v>
      </c>
      <c r="F8534" s="135"/>
    </row>
    <row r="8535" spans="1:6" s="7" customFormat="1" ht="18" customHeight="1" x14ac:dyDescent="0.25">
      <c r="A8535" s="46" t="s">
        <v>3913</v>
      </c>
      <c r="B8535" s="47" t="s">
        <v>5218</v>
      </c>
      <c r="C8535" s="47" t="s">
        <v>598</v>
      </c>
      <c r="D8535" s="47" t="s">
        <v>3905</v>
      </c>
      <c r="E8535" s="174" t="s">
        <v>112</v>
      </c>
      <c r="F8535" s="135"/>
    </row>
    <row r="8536" spans="1:6" s="7" customFormat="1" ht="18" customHeight="1" x14ac:dyDescent="0.25">
      <c r="A8536" s="46" t="s">
        <v>3913</v>
      </c>
      <c r="B8536" s="47" t="s">
        <v>5218</v>
      </c>
      <c r="C8536" s="47" t="s">
        <v>598</v>
      </c>
      <c r="D8536" s="47" t="s">
        <v>2117</v>
      </c>
      <c r="E8536" s="174" t="s">
        <v>776</v>
      </c>
      <c r="F8536" s="135"/>
    </row>
    <row r="8537" spans="1:6" s="7" customFormat="1" ht="18" customHeight="1" x14ac:dyDescent="0.25">
      <c r="A8537" s="46" t="s">
        <v>3913</v>
      </c>
      <c r="B8537" s="47" t="s">
        <v>5218</v>
      </c>
      <c r="C8537" s="47" t="s">
        <v>598</v>
      </c>
      <c r="D8537" s="47" t="s">
        <v>2119</v>
      </c>
      <c r="E8537" s="174" t="s">
        <v>3490</v>
      </c>
      <c r="F8537" s="135"/>
    </row>
    <row r="8538" spans="1:6" s="7" customFormat="1" ht="18" customHeight="1" x14ac:dyDescent="0.25">
      <c r="A8538" s="22" t="s">
        <v>3913</v>
      </c>
      <c r="B8538" s="23" t="s">
        <v>5218</v>
      </c>
      <c r="C8538" s="23" t="s">
        <v>598</v>
      </c>
      <c r="D8538" s="23" t="s">
        <v>7388</v>
      </c>
      <c r="E8538" s="170" t="s">
        <v>3491</v>
      </c>
      <c r="F8538" s="135"/>
    </row>
    <row r="8539" spans="1:6" s="7" customFormat="1" ht="18" customHeight="1" x14ac:dyDescent="0.25">
      <c r="A8539" s="46" t="s">
        <v>3913</v>
      </c>
      <c r="B8539" s="47" t="s">
        <v>5218</v>
      </c>
      <c r="C8539" s="47" t="s">
        <v>598</v>
      </c>
      <c r="D8539" s="47" t="s">
        <v>6519</v>
      </c>
      <c r="E8539" s="174" t="s">
        <v>4217</v>
      </c>
      <c r="F8539" s="135"/>
    </row>
    <row r="8540" spans="1:6" s="7" customFormat="1" ht="18" customHeight="1" x14ac:dyDescent="0.25">
      <c r="A8540" s="46" t="s">
        <v>3913</v>
      </c>
      <c r="B8540" s="47" t="s">
        <v>5218</v>
      </c>
      <c r="C8540" s="47" t="s">
        <v>598</v>
      </c>
      <c r="D8540" s="47" t="s">
        <v>6521</v>
      </c>
      <c r="E8540" s="174" t="s">
        <v>5406</v>
      </c>
      <c r="F8540" s="135"/>
    </row>
    <row r="8541" spans="1:6" s="7" customFormat="1" ht="18" customHeight="1" x14ac:dyDescent="0.25">
      <c r="A8541" s="46" t="s">
        <v>3913</v>
      </c>
      <c r="B8541" s="47" t="s">
        <v>5218</v>
      </c>
      <c r="C8541" s="47" t="s">
        <v>598</v>
      </c>
      <c r="D8541" s="47" t="s">
        <v>5653</v>
      </c>
      <c r="E8541" s="174" t="s">
        <v>5407</v>
      </c>
      <c r="F8541" s="135"/>
    </row>
    <row r="8542" spans="1:6" s="7" customFormat="1" ht="18" customHeight="1" x14ac:dyDescent="0.25">
      <c r="A8542" s="46" t="s">
        <v>3913</v>
      </c>
      <c r="B8542" s="47" t="s">
        <v>5218</v>
      </c>
      <c r="C8542" s="47" t="s">
        <v>598</v>
      </c>
      <c r="D8542" s="47" t="s">
        <v>4783</v>
      </c>
      <c r="E8542" s="174" t="s">
        <v>5408</v>
      </c>
      <c r="F8542" s="135"/>
    </row>
    <row r="8543" spans="1:6" s="7" customFormat="1" ht="18" customHeight="1" x14ac:dyDescent="0.25">
      <c r="A8543" s="46" t="s">
        <v>3913</v>
      </c>
      <c r="B8543" s="47" t="s">
        <v>5218</v>
      </c>
      <c r="C8543" s="47" t="s">
        <v>598</v>
      </c>
      <c r="D8543" s="47" t="s">
        <v>1218</v>
      </c>
      <c r="E8543" s="174" t="s">
        <v>5409</v>
      </c>
      <c r="F8543" s="135"/>
    </row>
    <row r="8544" spans="1:6" s="7" customFormat="1" ht="18" customHeight="1" x14ac:dyDescent="0.25">
      <c r="A8544" s="14" t="s">
        <v>3913</v>
      </c>
      <c r="B8544" s="15" t="s">
        <v>5218</v>
      </c>
      <c r="C8544" s="15" t="s">
        <v>5218</v>
      </c>
      <c r="D8544" s="15" t="s">
        <v>9563</v>
      </c>
      <c r="E8544" s="132" t="s">
        <v>5410</v>
      </c>
      <c r="F8544" s="135"/>
    </row>
    <row r="8545" spans="1:6" s="7" customFormat="1" ht="18" customHeight="1" x14ac:dyDescent="0.25">
      <c r="A8545" s="22" t="s">
        <v>3913</v>
      </c>
      <c r="B8545" s="23" t="s">
        <v>5218</v>
      </c>
      <c r="C8545" s="23" t="s">
        <v>5218</v>
      </c>
      <c r="D8545" s="23" t="s">
        <v>3002</v>
      </c>
      <c r="E8545" s="170" t="s">
        <v>5411</v>
      </c>
      <c r="F8545" s="135"/>
    </row>
    <row r="8546" spans="1:6" s="7" customFormat="1" ht="18" customHeight="1" x14ac:dyDescent="0.25">
      <c r="A8546" s="46" t="s">
        <v>3913</v>
      </c>
      <c r="B8546" s="47" t="s">
        <v>5218</v>
      </c>
      <c r="C8546" s="47" t="s">
        <v>5218</v>
      </c>
      <c r="D8546" s="47" t="s">
        <v>597</v>
      </c>
      <c r="E8546" s="174" t="s">
        <v>5412</v>
      </c>
      <c r="F8546" s="135"/>
    </row>
    <row r="8547" spans="1:6" s="7" customFormat="1" ht="18" customHeight="1" x14ac:dyDescent="0.25">
      <c r="A8547" s="46" t="s">
        <v>3913</v>
      </c>
      <c r="B8547" s="47" t="s">
        <v>5218</v>
      </c>
      <c r="C8547" s="47" t="s">
        <v>5218</v>
      </c>
      <c r="D8547" s="47" t="s">
        <v>2997</v>
      </c>
      <c r="E8547" s="174" t="s">
        <v>5413</v>
      </c>
      <c r="F8547" s="135"/>
    </row>
    <row r="8548" spans="1:6" s="7" customFormat="1" ht="18" customHeight="1" x14ac:dyDescent="0.25">
      <c r="A8548" s="46" t="s">
        <v>3913</v>
      </c>
      <c r="B8548" s="47" t="s">
        <v>5218</v>
      </c>
      <c r="C8548" s="47" t="s">
        <v>5218</v>
      </c>
      <c r="D8548" s="47" t="s">
        <v>3905</v>
      </c>
      <c r="E8548" s="174" t="s">
        <v>5414</v>
      </c>
      <c r="F8548" s="135"/>
    </row>
    <row r="8549" spans="1:6" s="7" customFormat="1" ht="18" customHeight="1" x14ac:dyDescent="0.25">
      <c r="A8549" s="46" t="s">
        <v>3913</v>
      </c>
      <c r="B8549" s="47" t="s">
        <v>5218</v>
      </c>
      <c r="C8549" s="47" t="s">
        <v>5218</v>
      </c>
      <c r="D8549" s="47" t="s">
        <v>2117</v>
      </c>
      <c r="E8549" s="174" t="s">
        <v>5415</v>
      </c>
      <c r="F8549" s="135"/>
    </row>
    <row r="8550" spans="1:6" s="7" customFormat="1" ht="18" customHeight="1" x14ac:dyDescent="0.25">
      <c r="A8550" s="46" t="s">
        <v>3913</v>
      </c>
      <c r="B8550" s="47" t="s">
        <v>5218</v>
      </c>
      <c r="C8550" s="47" t="s">
        <v>5218</v>
      </c>
      <c r="D8550" s="47" t="s">
        <v>2119</v>
      </c>
      <c r="E8550" s="174" t="s">
        <v>5416</v>
      </c>
      <c r="F8550" s="135"/>
    </row>
    <row r="8551" spans="1:6" s="7" customFormat="1" ht="18" customHeight="1" x14ac:dyDescent="0.25">
      <c r="A8551" s="22" t="s">
        <v>3913</v>
      </c>
      <c r="B8551" s="23" t="s">
        <v>5218</v>
      </c>
      <c r="C8551" s="23" t="s">
        <v>5218</v>
      </c>
      <c r="D8551" s="23" t="s">
        <v>7388</v>
      </c>
      <c r="E8551" s="170" t="s">
        <v>5417</v>
      </c>
      <c r="F8551" s="135"/>
    </row>
    <row r="8552" spans="1:6" s="7" customFormat="1" ht="18" customHeight="1" x14ac:dyDescent="0.25">
      <c r="A8552" s="46" t="s">
        <v>3913</v>
      </c>
      <c r="B8552" s="47" t="s">
        <v>5218</v>
      </c>
      <c r="C8552" s="47" t="s">
        <v>5218</v>
      </c>
      <c r="D8552" s="47" t="s">
        <v>6519</v>
      </c>
      <c r="E8552" s="174" t="s">
        <v>5418</v>
      </c>
      <c r="F8552" s="135"/>
    </row>
    <row r="8553" spans="1:6" s="7" customFormat="1" ht="18" customHeight="1" x14ac:dyDescent="0.25">
      <c r="A8553" s="46" t="s">
        <v>3913</v>
      </c>
      <c r="B8553" s="47" t="s">
        <v>5218</v>
      </c>
      <c r="C8553" s="47" t="s">
        <v>5218</v>
      </c>
      <c r="D8553" s="47" t="s">
        <v>6521</v>
      </c>
      <c r="E8553" s="174" t="s">
        <v>5419</v>
      </c>
      <c r="F8553" s="135"/>
    </row>
    <row r="8554" spans="1:6" s="7" customFormat="1" ht="18" customHeight="1" x14ac:dyDescent="0.25">
      <c r="A8554" s="46" t="s">
        <v>3913</v>
      </c>
      <c r="B8554" s="47" t="s">
        <v>5218</v>
      </c>
      <c r="C8554" s="47" t="s">
        <v>5218</v>
      </c>
      <c r="D8554" s="47" t="s">
        <v>5653</v>
      </c>
      <c r="E8554" s="174" t="s">
        <v>5420</v>
      </c>
      <c r="F8554" s="135"/>
    </row>
    <row r="8555" spans="1:6" s="7" customFormat="1" ht="18" customHeight="1" x14ac:dyDescent="0.25">
      <c r="A8555" s="46" t="s">
        <v>3913</v>
      </c>
      <c r="B8555" s="47" t="s">
        <v>5218</v>
      </c>
      <c r="C8555" s="47" t="s">
        <v>5218</v>
      </c>
      <c r="D8555" s="47" t="s">
        <v>4783</v>
      </c>
      <c r="E8555" s="174" t="s">
        <v>5421</v>
      </c>
      <c r="F8555" s="135"/>
    </row>
    <row r="8556" spans="1:6" s="7" customFormat="1" ht="18" customHeight="1" x14ac:dyDescent="0.25">
      <c r="A8556" s="304" t="s">
        <v>3913</v>
      </c>
      <c r="B8556" s="305" t="s">
        <v>5218</v>
      </c>
      <c r="C8556" s="305" t="s">
        <v>5218</v>
      </c>
      <c r="D8556" s="305" t="s">
        <v>1218</v>
      </c>
      <c r="E8556" s="306" t="s">
        <v>6195</v>
      </c>
      <c r="F8556" s="135"/>
    </row>
    <row r="8557" spans="1:6" s="7" customFormat="1" ht="18" customHeight="1" x14ac:dyDescent="0.25">
      <c r="A8557" s="22" t="s">
        <v>3913</v>
      </c>
      <c r="B8557" s="23" t="s">
        <v>5218</v>
      </c>
      <c r="C8557" s="23" t="s">
        <v>5218</v>
      </c>
      <c r="D8557" s="23" t="s">
        <v>1220</v>
      </c>
      <c r="E8557" s="170" t="s">
        <v>5422</v>
      </c>
      <c r="F8557" s="135"/>
    </row>
    <row r="8558" spans="1:6" s="7" customFormat="1" ht="18" customHeight="1" x14ac:dyDescent="0.25">
      <c r="A8558" s="46" t="s">
        <v>3913</v>
      </c>
      <c r="B8558" s="47" t="s">
        <v>5218</v>
      </c>
      <c r="C8558" s="47" t="s">
        <v>5218</v>
      </c>
      <c r="D8558" s="47" t="s">
        <v>3907</v>
      </c>
      <c r="E8558" s="174" t="s">
        <v>5423</v>
      </c>
      <c r="F8558" s="135"/>
    </row>
    <row r="8559" spans="1:6" s="7" customFormat="1" ht="18" customHeight="1" x14ac:dyDescent="0.25">
      <c r="A8559" s="46" t="s">
        <v>3913</v>
      </c>
      <c r="B8559" s="47" t="s">
        <v>5218</v>
      </c>
      <c r="C8559" s="47" t="s">
        <v>5218</v>
      </c>
      <c r="D8559" s="47" t="s">
        <v>3909</v>
      </c>
      <c r="E8559" s="174" t="s">
        <v>4431</v>
      </c>
      <c r="F8559" s="135"/>
    </row>
    <row r="8560" spans="1:6" s="7" customFormat="1" ht="18" customHeight="1" x14ac:dyDescent="0.25">
      <c r="A8560" s="46" t="s">
        <v>3913</v>
      </c>
      <c r="B8560" s="47" t="s">
        <v>5218</v>
      </c>
      <c r="C8560" s="47" t="s">
        <v>5218</v>
      </c>
      <c r="D8560" s="47" t="s">
        <v>3911</v>
      </c>
      <c r="E8560" s="174" t="s">
        <v>4432</v>
      </c>
      <c r="F8560" s="135"/>
    </row>
    <row r="8561" spans="1:6" s="7" customFormat="1" ht="18" customHeight="1" x14ac:dyDescent="0.25">
      <c r="A8561" s="46" t="s">
        <v>3913</v>
      </c>
      <c r="B8561" s="47" t="s">
        <v>5218</v>
      </c>
      <c r="C8561" s="47" t="s">
        <v>5218</v>
      </c>
      <c r="D8561" s="47" t="s">
        <v>3913</v>
      </c>
      <c r="E8561" s="174" t="s">
        <v>4433</v>
      </c>
      <c r="F8561" s="135"/>
    </row>
    <row r="8562" spans="1:6" s="7" customFormat="1" ht="18" customHeight="1" x14ac:dyDescent="0.25">
      <c r="A8562" s="46" t="s">
        <v>3913</v>
      </c>
      <c r="B8562" s="47" t="s">
        <v>5218</v>
      </c>
      <c r="C8562" s="47" t="s">
        <v>5218</v>
      </c>
      <c r="D8562" s="47" t="s">
        <v>9833</v>
      </c>
      <c r="E8562" s="174" t="s">
        <v>4434</v>
      </c>
      <c r="F8562" s="135"/>
    </row>
    <row r="8563" spans="1:6" s="7" customFormat="1" ht="18" customHeight="1" x14ac:dyDescent="0.25">
      <c r="A8563" s="22" t="s">
        <v>3913</v>
      </c>
      <c r="B8563" s="23" t="s">
        <v>5218</v>
      </c>
      <c r="C8563" s="23" t="s">
        <v>5218</v>
      </c>
      <c r="D8563" s="23" t="s">
        <v>9835</v>
      </c>
      <c r="E8563" s="170" t="s">
        <v>4435</v>
      </c>
      <c r="F8563" s="135"/>
    </row>
    <row r="8564" spans="1:6" s="7" customFormat="1" ht="18" customHeight="1" x14ac:dyDescent="0.25">
      <c r="A8564" s="46" t="s">
        <v>3913</v>
      </c>
      <c r="B8564" s="47" t="s">
        <v>5218</v>
      </c>
      <c r="C8564" s="47" t="s">
        <v>5218</v>
      </c>
      <c r="D8564" s="47" t="s">
        <v>9837</v>
      </c>
      <c r="E8564" s="174" t="s">
        <v>6829</v>
      </c>
      <c r="F8564" s="135"/>
    </row>
    <row r="8565" spans="1:6" s="7" customFormat="1" ht="18" customHeight="1" x14ac:dyDescent="0.25">
      <c r="A8565" s="46" t="s">
        <v>3913</v>
      </c>
      <c r="B8565" s="47" t="s">
        <v>5218</v>
      </c>
      <c r="C8565" s="47" t="s">
        <v>5218</v>
      </c>
      <c r="D8565" s="47" t="s">
        <v>9164</v>
      </c>
      <c r="E8565" s="174" t="s">
        <v>6830</v>
      </c>
      <c r="F8565" s="135"/>
    </row>
    <row r="8566" spans="1:6" s="7" customFormat="1" ht="18" customHeight="1" x14ac:dyDescent="0.25">
      <c r="A8566" s="46" t="s">
        <v>3913</v>
      </c>
      <c r="B8566" s="47" t="s">
        <v>5218</v>
      </c>
      <c r="C8566" s="47" t="s">
        <v>5218</v>
      </c>
      <c r="D8566" s="47" t="s">
        <v>3056</v>
      </c>
      <c r="E8566" s="174" t="s">
        <v>6831</v>
      </c>
      <c r="F8566" s="135"/>
    </row>
    <row r="8567" spans="1:6" s="7" customFormat="1" ht="18" customHeight="1" x14ac:dyDescent="0.25">
      <c r="A8567" s="46" t="s">
        <v>3913</v>
      </c>
      <c r="B8567" s="47" t="s">
        <v>5218</v>
      </c>
      <c r="C8567" s="47" t="s">
        <v>5218</v>
      </c>
      <c r="D8567" s="47" t="s">
        <v>7349</v>
      </c>
      <c r="E8567" s="174" t="s">
        <v>6832</v>
      </c>
      <c r="F8567" s="135"/>
    </row>
    <row r="8568" spans="1:6" s="7" customFormat="1" ht="18" customHeight="1" x14ac:dyDescent="0.25">
      <c r="A8568" s="46" t="s">
        <v>3913</v>
      </c>
      <c r="B8568" s="47" t="s">
        <v>5218</v>
      </c>
      <c r="C8568" s="47" t="s">
        <v>5218</v>
      </c>
      <c r="D8568" s="47" t="s">
        <v>7954</v>
      </c>
      <c r="E8568" s="174" t="s">
        <v>6833</v>
      </c>
      <c r="F8568" s="135"/>
    </row>
    <row r="8569" spans="1:6" s="7" customFormat="1" ht="18" customHeight="1" x14ac:dyDescent="0.25">
      <c r="A8569" s="14" t="s">
        <v>3913</v>
      </c>
      <c r="B8569" s="15" t="s">
        <v>5218</v>
      </c>
      <c r="C8569" s="15" t="s">
        <v>8694</v>
      </c>
      <c r="D8569" s="15" t="s">
        <v>9563</v>
      </c>
      <c r="E8569" s="132" t="s">
        <v>6834</v>
      </c>
      <c r="F8569" s="135"/>
    </row>
    <row r="8570" spans="1:6" s="7" customFormat="1" ht="18" customHeight="1" x14ac:dyDescent="0.25">
      <c r="A8570" s="22" t="s">
        <v>3913</v>
      </c>
      <c r="B8570" s="23" t="s">
        <v>5218</v>
      </c>
      <c r="C8570" s="23" t="s">
        <v>8694</v>
      </c>
      <c r="D8570" s="23" t="s">
        <v>3002</v>
      </c>
      <c r="E8570" s="170" t="s">
        <v>6835</v>
      </c>
      <c r="F8570" s="135"/>
    </row>
    <row r="8571" spans="1:6" s="7" customFormat="1" ht="18" customHeight="1" x14ac:dyDescent="0.25">
      <c r="A8571" s="46" t="s">
        <v>3913</v>
      </c>
      <c r="B8571" s="47" t="s">
        <v>5218</v>
      </c>
      <c r="C8571" s="47" t="s">
        <v>8694</v>
      </c>
      <c r="D8571" s="47" t="s">
        <v>597</v>
      </c>
      <c r="E8571" s="174" t="s">
        <v>6836</v>
      </c>
      <c r="F8571" s="135"/>
    </row>
    <row r="8572" spans="1:6" s="7" customFormat="1" ht="18" customHeight="1" x14ac:dyDescent="0.25">
      <c r="A8572" s="46" t="s">
        <v>3913</v>
      </c>
      <c r="B8572" s="47" t="s">
        <v>5218</v>
      </c>
      <c r="C8572" s="47" t="s">
        <v>8694</v>
      </c>
      <c r="D8572" s="47" t="s">
        <v>2997</v>
      </c>
      <c r="E8572" s="174" t="s">
        <v>6837</v>
      </c>
      <c r="F8572" s="135"/>
    </row>
    <row r="8573" spans="1:6" s="7" customFormat="1" ht="18" customHeight="1" x14ac:dyDescent="0.25">
      <c r="A8573" s="46" t="s">
        <v>3913</v>
      </c>
      <c r="B8573" s="47" t="s">
        <v>5218</v>
      </c>
      <c r="C8573" s="47" t="s">
        <v>8694</v>
      </c>
      <c r="D8573" s="47" t="s">
        <v>3905</v>
      </c>
      <c r="E8573" s="174" t="s">
        <v>6838</v>
      </c>
      <c r="F8573" s="135"/>
    </row>
    <row r="8574" spans="1:6" s="7" customFormat="1" ht="18" customHeight="1" x14ac:dyDescent="0.25">
      <c r="A8574" s="46" t="s">
        <v>3913</v>
      </c>
      <c r="B8574" s="47" t="s">
        <v>5218</v>
      </c>
      <c r="C8574" s="47" t="s">
        <v>8694</v>
      </c>
      <c r="D8574" s="47" t="s">
        <v>2117</v>
      </c>
      <c r="E8574" s="174" t="s">
        <v>6839</v>
      </c>
      <c r="F8574" s="135"/>
    </row>
    <row r="8575" spans="1:6" s="7" customFormat="1" ht="18" customHeight="1" x14ac:dyDescent="0.25">
      <c r="A8575" s="46" t="s">
        <v>3913</v>
      </c>
      <c r="B8575" s="47" t="s">
        <v>5218</v>
      </c>
      <c r="C8575" s="47" t="s">
        <v>8694</v>
      </c>
      <c r="D8575" s="47" t="s">
        <v>2119</v>
      </c>
      <c r="E8575" s="174" t="s">
        <v>6840</v>
      </c>
      <c r="F8575" s="135"/>
    </row>
    <row r="8576" spans="1:6" s="7" customFormat="1" ht="18" customHeight="1" x14ac:dyDescent="0.25">
      <c r="A8576" s="22" t="s">
        <v>3913</v>
      </c>
      <c r="B8576" s="23" t="s">
        <v>5218</v>
      </c>
      <c r="C8576" s="23" t="s">
        <v>8694</v>
      </c>
      <c r="D8576" s="23" t="s">
        <v>7388</v>
      </c>
      <c r="E8576" s="170" t="s">
        <v>6841</v>
      </c>
      <c r="F8576" s="135"/>
    </row>
    <row r="8577" spans="1:6" s="7" customFormat="1" ht="18" customHeight="1" x14ac:dyDescent="0.25">
      <c r="A8577" s="46" t="s">
        <v>3913</v>
      </c>
      <c r="B8577" s="47" t="s">
        <v>5218</v>
      </c>
      <c r="C8577" s="47" t="s">
        <v>8694</v>
      </c>
      <c r="D8577" s="47" t="s">
        <v>6519</v>
      </c>
      <c r="E8577" s="174" t="s">
        <v>5953</v>
      </c>
      <c r="F8577" s="135"/>
    </row>
    <row r="8578" spans="1:6" s="7" customFormat="1" ht="18" customHeight="1" x14ac:dyDescent="0.25">
      <c r="A8578" s="46" t="s">
        <v>3913</v>
      </c>
      <c r="B8578" s="47" t="s">
        <v>5218</v>
      </c>
      <c r="C8578" s="47" t="s">
        <v>8694</v>
      </c>
      <c r="D8578" s="47" t="s">
        <v>6521</v>
      </c>
      <c r="E8578" s="174" t="s">
        <v>5939</v>
      </c>
      <c r="F8578" s="135"/>
    </row>
    <row r="8579" spans="1:6" s="7" customFormat="1" ht="18" customHeight="1" x14ac:dyDescent="0.25">
      <c r="A8579" s="46" t="s">
        <v>3913</v>
      </c>
      <c r="B8579" s="47" t="s">
        <v>5218</v>
      </c>
      <c r="C8579" s="47" t="s">
        <v>8694</v>
      </c>
      <c r="D8579" s="47" t="s">
        <v>5653</v>
      </c>
      <c r="E8579" s="174" t="s">
        <v>7712</v>
      </c>
      <c r="F8579" s="135"/>
    </row>
    <row r="8580" spans="1:6" s="7" customFormat="1" ht="18" customHeight="1" x14ac:dyDescent="0.25">
      <c r="A8580" s="46" t="s">
        <v>3913</v>
      </c>
      <c r="B8580" s="47" t="s">
        <v>5218</v>
      </c>
      <c r="C8580" s="47" t="s">
        <v>8694</v>
      </c>
      <c r="D8580" s="47" t="s">
        <v>4783</v>
      </c>
      <c r="E8580" s="174" t="s">
        <v>7713</v>
      </c>
      <c r="F8580" s="135"/>
    </row>
    <row r="8581" spans="1:6" s="7" customFormat="1" ht="18" customHeight="1" x14ac:dyDescent="0.25">
      <c r="A8581" s="46" t="s">
        <v>3913</v>
      </c>
      <c r="B8581" s="47" t="s">
        <v>5218</v>
      </c>
      <c r="C8581" s="47" t="s">
        <v>8694</v>
      </c>
      <c r="D8581" s="47" t="s">
        <v>1218</v>
      </c>
      <c r="E8581" s="174" t="s">
        <v>7714</v>
      </c>
      <c r="F8581" s="135"/>
    </row>
    <row r="8582" spans="1:6" s="7" customFormat="1" ht="18" customHeight="1" x14ac:dyDescent="0.25">
      <c r="A8582" s="14" t="s">
        <v>3913</v>
      </c>
      <c r="B8582" s="15" t="s">
        <v>5218</v>
      </c>
      <c r="C8582" s="15" t="s">
        <v>8847</v>
      </c>
      <c r="D8582" s="15" t="s">
        <v>9563</v>
      </c>
      <c r="E8582" s="132" t="s">
        <v>7715</v>
      </c>
      <c r="F8582" s="135"/>
    </row>
    <row r="8583" spans="1:6" s="7" customFormat="1" ht="18" customHeight="1" x14ac:dyDescent="0.25">
      <c r="A8583" s="22" t="s">
        <v>3913</v>
      </c>
      <c r="B8583" s="23" t="s">
        <v>5218</v>
      </c>
      <c r="C8583" s="23" t="s">
        <v>8847</v>
      </c>
      <c r="D8583" s="23" t="s">
        <v>3002</v>
      </c>
      <c r="E8583" s="170" t="s">
        <v>7716</v>
      </c>
      <c r="F8583" s="135"/>
    </row>
    <row r="8584" spans="1:6" s="7" customFormat="1" ht="18" customHeight="1" x14ac:dyDescent="0.25">
      <c r="A8584" s="46" t="s">
        <v>3913</v>
      </c>
      <c r="B8584" s="47" t="s">
        <v>5218</v>
      </c>
      <c r="C8584" s="47" t="s">
        <v>8847</v>
      </c>
      <c r="D8584" s="47" t="s">
        <v>597</v>
      </c>
      <c r="E8584" s="174" t="s">
        <v>7717</v>
      </c>
      <c r="F8584" s="135"/>
    </row>
    <row r="8585" spans="1:6" s="7" customFormat="1" ht="18" customHeight="1" x14ac:dyDescent="0.25">
      <c r="A8585" s="46" t="s">
        <v>3913</v>
      </c>
      <c r="B8585" s="47" t="s">
        <v>5218</v>
      </c>
      <c r="C8585" s="47" t="s">
        <v>8847</v>
      </c>
      <c r="D8585" s="47" t="s">
        <v>2997</v>
      </c>
      <c r="E8585" s="174" t="s">
        <v>5954</v>
      </c>
      <c r="F8585" s="135"/>
    </row>
    <row r="8586" spans="1:6" s="7" customFormat="1" ht="18" customHeight="1" x14ac:dyDescent="0.25">
      <c r="A8586" s="46" t="s">
        <v>3913</v>
      </c>
      <c r="B8586" s="47" t="s">
        <v>5218</v>
      </c>
      <c r="C8586" s="47" t="s">
        <v>8847</v>
      </c>
      <c r="D8586" s="47" t="s">
        <v>3905</v>
      </c>
      <c r="E8586" s="174" t="s">
        <v>5955</v>
      </c>
      <c r="F8586" s="135"/>
    </row>
    <row r="8587" spans="1:6" s="7" customFormat="1" ht="18" customHeight="1" x14ac:dyDescent="0.25">
      <c r="A8587" s="46" t="s">
        <v>3913</v>
      </c>
      <c r="B8587" s="47" t="s">
        <v>5218</v>
      </c>
      <c r="C8587" s="47" t="s">
        <v>8847</v>
      </c>
      <c r="D8587" s="47" t="s">
        <v>2117</v>
      </c>
      <c r="E8587" s="174" t="s">
        <v>5956</v>
      </c>
      <c r="F8587" s="135"/>
    </row>
    <row r="8588" spans="1:6" s="7" customFormat="1" ht="18" customHeight="1" x14ac:dyDescent="0.25">
      <c r="A8588" s="46" t="s">
        <v>3913</v>
      </c>
      <c r="B8588" s="47" t="s">
        <v>5218</v>
      </c>
      <c r="C8588" s="47" t="s">
        <v>8847</v>
      </c>
      <c r="D8588" s="47" t="s">
        <v>2119</v>
      </c>
      <c r="E8588" s="174" t="s">
        <v>1029</v>
      </c>
      <c r="F8588" s="135"/>
    </row>
    <row r="8589" spans="1:6" s="7" customFormat="1" ht="18" customHeight="1" x14ac:dyDescent="0.25">
      <c r="A8589" s="22" t="s">
        <v>3913</v>
      </c>
      <c r="B8589" s="23" t="s">
        <v>5218</v>
      </c>
      <c r="C8589" s="23" t="s">
        <v>8847</v>
      </c>
      <c r="D8589" s="23" t="s">
        <v>7388</v>
      </c>
      <c r="E8589" s="170" t="s">
        <v>4212</v>
      </c>
      <c r="F8589" s="135"/>
    </row>
    <row r="8590" spans="1:6" s="7" customFormat="1" ht="18" customHeight="1" x14ac:dyDescent="0.25">
      <c r="A8590" s="46" t="s">
        <v>3913</v>
      </c>
      <c r="B8590" s="47" t="s">
        <v>5218</v>
      </c>
      <c r="C8590" s="47" t="s">
        <v>8847</v>
      </c>
      <c r="D8590" s="47" t="s">
        <v>6519</v>
      </c>
      <c r="E8590" s="174" t="s">
        <v>3833</v>
      </c>
      <c r="F8590" s="135"/>
    </row>
    <row r="8591" spans="1:6" s="7" customFormat="1" ht="18" customHeight="1" x14ac:dyDescent="0.25">
      <c r="A8591" s="46" t="s">
        <v>3913</v>
      </c>
      <c r="B8591" s="47" t="s">
        <v>5218</v>
      </c>
      <c r="C8591" s="47" t="s">
        <v>8847</v>
      </c>
      <c r="D8591" s="47" t="s">
        <v>6521</v>
      </c>
      <c r="E8591" s="174" t="s">
        <v>799</v>
      </c>
      <c r="F8591" s="135"/>
    </row>
    <row r="8592" spans="1:6" s="7" customFormat="1" ht="18" customHeight="1" x14ac:dyDescent="0.25">
      <c r="A8592" s="46" t="s">
        <v>3913</v>
      </c>
      <c r="B8592" s="47" t="s">
        <v>5218</v>
      </c>
      <c r="C8592" s="47" t="s">
        <v>8847</v>
      </c>
      <c r="D8592" s="47" t="s">
        <v>5653</v>
      </c>
      <c r="E8592" s="174" t="s">
        <v>2041</v>
      </c>
      <c r="F8592" s="135"/>
    </row>
    <row r="8593" spans="1:6" s="7" customFormat="1" ht="18" customHeight="1" x14ac:dyDescent="0.25">
      <c r="A8593" s="46" t="s">
        <v>3913</v>
      </c>
      <c r="B8593" s="47" t="s">
        <v>5218</v>
      </c>
      <c r="C8593" s="47" t="s">
        <v>8847</v>
      </c>
      <c r="D8593" s="47" t="s">
        <v>4783</v>
      </c>
      <c r="E8593" s="174" t="s">
        <v>1150</v>
      </c>
      <c r="F8593" s="135"/>
    </row>
    <row r="8594" spans="1:6" s="7" customFormat="1" ht="18" customHeight="1" x14ac:dyDescent="0.25">
      <c r="A8594" s="46" t="s">
        <v>3913</v>
      </c>
      <c r="B8594" s="47" t="s">
        <v>5218</v>
      </c>
      <c r="C8594" s="47" t="s">
        <v>8847</v>
      </c>
      <c r="D8594" s="47" t="s">
        <v>1218</v>
      </c>
      <c r="E8594" s="174" t="s">
        <v>1151</v>
      </c>
      <c r="F8594" s="135"/>
    </row>
    <row r="8595" spans="1:6" s="7" customFormat="1" ht="18" customHeight="1" x14ac:dyDescent="0.25">
      <c r="A8595" s="14" t="s">
        <v>3913</v>
      </c>
      <c r="B8595" s="15" t="s">
        <v>5218</v>
      </c>
      <c r="C8595" s="15" t="s">
        <v>1331</v>
      </c>
      <c r="D8595" s="15" t="s">
        <v>9563</v>
      </c>
      <c r="E8595" s="132" t="s">
        <v>795</v>
      </c>
      <c r="F8595" s="135"/>
    </row>
    <row r="8596" spans="1:6" s="7" customFormat="1" ht="18" customHeight="1" x14ac:dyDescent="0.25">
      <c r="A8596" s="22" t="s">
        <v>3913</v>
      </c>
      <c r="B8596" s="23" t="s">
        <v>5218</v>
      </c>
      <c r="C8596" s="23" t="s">
        <v>1331</v>
      </c>
      <c r="D8596" s="23" t="s">
        <v>3002</v>
      </c>
      <c r="E8596" s="170" t="s">
        <v>2479</v>
      </c>
      <c r="F8596" s="135"/>
    </row>
    <row r="8597" spans="1:6" s="7" customFormat="1" ht="18" customHeight="1" x14ac:dyDescent="0.25">
      <c r="A8597" s="16" t="s">
        <v>3913</v>
      </c>
      <c r="B8597" s="17" t="s">
        <v>5218</v>
      </c>
      <c r="C8597" s="17" t="s">
        <v>1331</v>
      </c>
      <c r="D8597" s="17" t="s">
        <v>597</v>
      </c>
      <c r="E8597" s="143" t="s">
        <v>2480</v>
      </c>
      <c r="F8597" s="135"/>
    </row>
    <row r="8598" spans="1:6" s="7" customFormat="1" ht="18" customHeight="1" x14ac:dyDescent="0.25">
      <c r="A8598" s="16" t="s">
        <v>3913</v>
      </c>
      <c r="B8598" s="17" t="s">
        <v>5218</v>
      </c>
      <c r="C8598" s="17" t="s">
        <v>1331</v>
      </c>
      <c r="D8598" s="17" t="s">
        <v>2997</v>
      </c>
      <c r="E8598" s="143" t="s">
        <v>3177</v>
      </c>
      <c r="F8598" s="135"/>
    </row>
    <row r="8599" spans="1:6" s="7" customFormat="1" ht="18" customHeight="1" x14ac:dyDescent="0.25">
      <c r="A8599" s="16" t="s">
        <v>3913</v>
      </c>
      <c r="B8599" s="17" t="s">
        <v>5218</v>
      </c>
      <c r="C8599" s="17" t="s">
        <v>1331</v>
      </c>
      <c r="D8599" s="17" t="s">
        <v>3905</v>
      </c>
      <c r="E8599" s="143" t="s">
        <v>8502</v>
      </c>
      <c r="F8599" s="135"/>
    </row>
    <row r="8600" spans="1:6" s="7" customFormat="1" ht="18" customHeight="1" x14ac:dyDescent="0.25">
      <c r="A8600" s="16" t="s">
        <v>3913</v>
      </c>
      <c r="B8600" s="17" t="s">
        <v>5218</v>
      </c>
      <c r="C8600" s="17" t="s">
        <v>1331</v>
      </c>
      <c r="D8600" s="17" t="s">
        <v>2117</v>
      </c>
      <c r="E8600" s="143" t="s">
        <v>7607</v>
      </c>
      <c r="F8600" s="135"/>
    </row>
    <row r="8601" spans="1:6" s="7" customFormat="1" ht="18" customHeight="1" x14ac:dyDescent="0.25">
      <c r="A8601" s="16" t="s">
        <v>3913</v>
      </c>
      <c r="B8601" s="17" t="s">
        <v>5218</v>
      </c>
      <c r="C8601" s="17" t="s">
        <v>1331</v>
      </c>
      <c r="D8601" s="17" t="s">
        <v>2119</v>
      </c>
      <c r="E8601" s="143" t="s">
        <v>2537</v>
      </c>
      <c r="F8601" s="135"/>
    </row>
    <row r="8602" spans="1:6" s="7" customFormat="1" ht="18" customHeight="1" x14ac:dyDescent="0.25">
      <c r="A8602" s="22" t="s">
        <v>3913</v>
      </c>
      <c r="B8602" s="23" t="s">
        <v>5218</v>
      </c>
      <c r="C8602" s="23" t="s">
        <v>1331</v>
      </c>
      <c r="D8602" s="23" t="s">
        <v>7388</v>
      </c>
      <c r="E8602" s="170" t="s">
        <v>2538</v>
      </c>
      <c r="F8602" s="135"/>
    </row>
    <row r="8603" spans="1:6" s="7" customFormat="1" ht="18" customHeight="1" x14ac:dyDescent="0.25">
      <c r="A8603" s="16" t="s">
        <v>3913</v>
      </c>
      <c r="B8603" s="17" t="s">
        <v>5218</v>
      </c>
      <c r="C8603" s="17" t="s">
        <v>1331</v>
      </c>
      <c r="D8603" s="17" t="s">
        <v>6519</v>
      </c>
      <c r="E8603" s="143" t="s">
        <v>2539</v>
      </c>
      <c r="F8603" s="135"/>
    </row>
    <row r="8604" spans="1:6" s="7" customFormat="1" ht="18" customHeight="1" x14ac:dyDescent="0.25">
      <c r="A8604" s="16" t="s">
        <v>3913</v>
      </c>
      <c r="B8604" s="17" t="s">
        <v>5218</v>
      </c>
      <c r="C8604" s="17" t="s">
        <v>1331</v>
      </c>
      <c r="D8604" s="17" t="s">
        <v>6521</v>
      </c>
      <c r="E8604" s="143" t="s">
        <v>1658</v>
      </c>
      <c r="F8604" s="135"/>
    </row>
    <row r="8605" spans="1:6" s="7" customFormat="1" ht="18" customHeight="1" x14ac:dyDescent="0.25">
      <c r="A8605" s="16" t="s">
        <v>3913</v>
      </c>
      <c r="B8605" s="17" t="s">
        <v>5218</v>
      </c>
      <c r="C8605" s="17" t="s">
        <v>1331</v>
      </c>
      <c r="D8605" s="17" t="s">
        <v>5653</v>
      </c>
      <c r="E8605" s="143" t="s">
        <v>734</v>
      </c>
      <c r="F8605" s="135"/>
    </row>
    <row r="8606" spans="1:6" s="7" customFormat="1" ht="18" customHeight="1" x14ac:dyDescent="0.25">
      <c r="A8606" s="16" t="s">
        <v>3913</v>
      </c>
      <c r="B8606" s="17" t="s">
        <v>5218</v>
      </c>
      <c r="C8606" s="17" t="s">
        <v>1331</v>
      </c>
      <c r="D8606" s="17" t="s">
        <v>4783</v>
      </c>
      <c r="E8606" s="143" t="s">
        <v>1457</v>
      </c>
      <c r="F8606" s="135"/>
    </row>
    <row r="8607" spans="1:6" s="7" customFormat="1" ht="18" customHeight="1" x14ac:dyDescent="0.25">
      <c r="A8607" s="16" t="s">
        <v>3913</v>
      </c>
      <c r="B8607" s="17" t="s">
        <v>5218</v>
      </c>
      <c r="C8607" s="17" t="s">
        <v>1331</v>
      </c>
      <c r="D8607" s="17" t="s">
        <v>1218</v>
      </c>
      <c r="E8607" s="143" t="s">
        <v>1458</v>
      </c>
      <c r="F8607" s="135"/>
    </row>
    <row r="8608" spans="1:6" s="7" customFormat="1" ht="18" customHeight="1" x14ac:dyDescent="0.25">
      <c r="A8608" s="14" t="s">
        <v>3913</v>
      </c>
      <c r="B8608" s="15" t="s">
        <v>5218</v>
      </c>
      <c r="C8608" s="15" t="s">
        <v>6254</v>
      </c>
      <c r="D8608" s="15" t="s">
        <v>9563</v>
      </c>
      <c r="E8608" s="132" t="s">
        <v>3246</v>
      </c>
      <c r="F8608" s="135"/>
    </row>
    <row r="8609" spans="1:6" s="7" customFormat="1" ht="18" customHeight="1" x14ac:dyDescent="0.25">
      <c r="A8609" s="22" t="s">
        <v>3913</v>
      </c>
      <c r="B8609" s="23" t="s">
        <v>5218</v>
      </c>
      <c r="C8609" s="23" t="s">
        <v>6254</v>
      </c>
      <c r="D8609" s="23" t="s">
        <v>3002</v>
      </c>
      <c r="E8609" s="170" t="s">
        <v>4152</v>
      </c>
      <c r="F8609" s="135"/>
    </row>
    <row r="8610" spans="1:6" s="7" customFormat="1" ht="18" customHeight="1" x14ac:dyDescent="0.25">
      <c r="A8610" s="46" t="s">
        <v>3913</v>
      </c>
      <c r="B8610" s="47" t="s">
        <v>5218</v>
      </c>
      <c r="C8610" s="47" t="s">
        <v>6254</v>
      </c>
      <c r="D8610" s="47" t="s">
        <v>597</v>
      </c>
      <c r="E8610" s="174" t="s">
        <v>1652</v>
      </c>
      <c r="F8610" s="135"/>
    </row>
    <row r="8611" spans="1:6" s="7" customFormat="1" ht="18" customHeight="1" x14ac:dyDescent="0.25">
      <c r="A8611" s="46" t="s">
        <v>3913</v>
      </c>
      <c r="B8611" s="47" t="s">
        <v>5218</v>
      </c>
      <c r="C8611" s="47" t="s">
        <v>6254</v>
      </c>
      <c r="D8611" s="47" t="s">
        <v>2997</v>
      </c>
      <c r="E8611" s="174" t="s">
        <v>1653</v>
      </c>
      <c r="F8611" s="135"/>
    </row>
    <row r="8612" spans="1:6" s="7" customFormat="1" ht="18" customHeight="1" x14ac:dyDescent="0.25">
      <c r="A8612" s="46" t="s">
        <v>3913</v>
      </c>
      <c r="B8612" s="47" t="s">
        <v>5218</v>
      </c>
      <c r="C8612" s="47" t="s">
        <v>6254</v>
      </c>
      <c r="D8612" s="47" t="s">
        <v>3905</v>
      </c>
      <c r="E8612" s="174" t="s">
        <v>1654</v>
      </c>
      <c r="F8612" s="135"/>
    </row>
    <row r="8613" spans="1:6" s="7" customFormat="1" ht="18" customHeight="1" x14ac:dyDescent="0.25">
      <c r="A8613" s="46" t="s">
        <v>3913</v>
      </c>
      <c r="B8613" s="47" t="s">
        <v>5218</v>
      </c>
      <c r="C8613" s="47" t="s">
        <v>6254</v>
      </c>
      <c r="D8613" s="47" t="s">
        <v>2117</v>
      </c>
      <c r="E8613" s="174" t="s">
        <v>1655</v>
      </c>
      <c r="F8613" s="135"/>
    </row>
    <row r="8614" spans="1:6" s="7" customFormat="1" ht="18" customHeight="1" x14ac:dyDescent="0.25">
      <c r="A8614" s="46" t="s">
        <v>3913</v>
      </c>
      <c r="B8614" s="47" t="s">
        <v>5218</v>
      </c>
      <c r="C8614" s="47" t="s">
        <v>6254</v>
      </c>
      <c r="D8614" s="47" t="s">
        <v>2119</v>
      </c>
      <c r="E8614" s="174" t="s">
        <v>1656</v>
      </c>
      <c r="F8614" s="135"/>
    </row>
    <row r="8615" spans="1:6" s="7" customFormat="1" ht="18" customHeight="1" x14ac:dyDescent="0.25">
      <c r="A8615" s="22" t="s">
        <v>3913</v>
      </c>
      <c r="B8615" s="23" t="s">
        <v>5218</v>
      </c>
      <c r="C8615" s="23" t="s">
        <v>6254</v>
      </c>
      <c r="D8615" s="23" t="s">
        <v>7388</v>
      </c>
      <c r="E8615" s="170" t="s">
        <v>1657</v>
      </c>
      <c r="F8615" s="135"/>
    </row>
    <row r="8616" spans="1:6" s="7" customFormat="1" ht="18" customHeight="1" x14ac:dyDescent="0.25">
      <c r="A8616" s="46" t="s">
        <v>3913</v>
      </c>
      <c r="B8616" s="47" t="s">
        <v>5218</v>
      </c>
      <c r="C8616" s="47" t="s">
        <v>6254</v>
      </c>
      <c r="D8616" s="47" t="s">
        <v>6519</v>
      </c>
      <c r="E8616" s="174" t="s">
        <v>3248</v>
      </c>
      <c r="F8616" s="135"/>
    </row>
    <row r="8617" spans="1:6" s="7" customFormat="1" ht="18" customHeight="1" x14ac:dyDescent="0.25">
      <c r="A8617" s="46" t="s">
        <v>3913</v>
      </c>
      <c r="B8617" s="47" t="s">
        <v>5218</v>
      </c>
      <c r="C8617" s="47" t="s">
        <v>6254</v>
      </c>
      <c r="D8617" s="47" t="s">
        <v>6521</v>
      </c>
      <c r="E8617" s="174" t="s">
        <v>3249</v>
      </c>
      <c r="F8617" s="135"/>
    </row>
    <row r="8618" spans="1:6" s="7" customFormat="1" ht="18" customHeight="1" x14ac:dyDescent="0.25">
      <c r="A8618" s="46" t="s">
        <v>3913</v>
      </c>
      <c r="B8618" s="47" t="s">
        <v>5218</v>
      </c>
      <c r="C8618" s="47" t="s">
        <v>6254</v>
      </c>
      <c r="D8618" s="47" t="s">
        <v>5653</v>
      </c>
      <c r="E8618" s="174" t="s">
        <v>3250</v>
      </c>
      <c r="F8618" s="135"/>
    </row>
    <row r="8619" spans="1:6" s="7" customFormat="1" ht="18" customHeight="1" x14ac:dyDescent="0.25">
      <c r="A8619" s="46" t="s">
        <v>3913</v>
      </c>
      <c r="B8619" s="47" t="s">
        <v>5218</v>
      </c>
      <c r="C8619" s="47" t="s">
        <v>6254</v>
      </c>
      <c r="D8619" s="47" t="s">
        <v>4783</v>
      </c>
      <c r="E8619" s="174" t="s">
        <v>3251</v>
      </c>
      <c r="F8619" s="135"/>
    </row>
    <row r="8620" spans="1:6" s="7" customFormat="1" ht="18" customHeight="1" x14ac:dyDescent="0.25">
      <c r="A8620" s="46" t="s">
        <v>3913</v>
      </c>
      <c r="B8620" s="47" t="s">
        <v>5218</v>
      </c>
      <c r="C8620" s="47" t="s">
        <v>6254</v>
      </c>
      <c r="D8620" s="47" t="s">
        <v>1218</v>
      </c>
      <c r="E8620" s="174" t="s">
        <v>4155</v>
      </c>
      <c r="F8620" s="135"/>
    </row>
    <row r="8621" spans="1:6" s="7" customFormat="1" ht="18" customHeight="1" x14ac:dyDescent="0.25">
      <c r="A8621" s="14" t="s">
        <v>3913</v>
      </c>
      <c r="B8621" s="15" t="s">
        <v>5218</v>
      </c>
      <c r="C8621" s="15" t="s">
        <v>7134</v>
      </c>
      <c r="D8621" s="15" t="s">
        <v>9563</v>
      </c>
      <c r="E8621" s="132" t="s">
        <v>526</v>
      </c>
      <c r="F8621" s="135"/>
    </row>
    <row r="8622" spans="1:6" s="7" customFormat="1" ht="18" customHeight="1" x14ac:dyDescent="0.25">
      <c r="A8622" s="22" t="s">
        <v>3913</v>
      </c>
      <c r="B8622" s="23" t="s">
        <v>5218</v>
      </c>
      <c r="C8622" s="23" t="s">
        <v>7134</v>
      </c>
      <c r="D8622" s="23" t="s">
        <v>3002</v>
      </c>
      <c r="E8622" s="170" t="s">
        <v>527</v>
      </c>
      <c r="F8622" s="135"/>
    </row>
    <row r="8623" spans="1:6" s="7" customFormat="1" ht="18" customHeight="1" x14ac:dyDescent="0.25">
      <c r="A8623" s="46" t="s">
        <v>3913</v>
      </c>
      <c r="B8623" s="47" t="s">
        <v>5218</v>
      </c>
      <c r="C8623" s="47" t="s">
        <v>7134</v>
      </c>
      <c r="D8623" s="47" t="s">
        <v>597</v>
      </c>
      <c r="E8623" s="174" t="s">
        <v>528</v>
      </c>
      <c r="F8623" s="135"/>
    </row>
    <row r="8624" spans="1:6" s="7" customFormat="1" ht="18" customHeight="1" x14ac:dyDescent="0.25">
      <c r="A8624" s="46" t="s">
        <v>3913</v>
      </c>
      <c r="B8624" s="47" t="s">
        <v>5218</v>
      </c>
      <c r="C8624" s="47" t="s">
        <v>7134</v>
      </c>
      <c r="D8624" s="47" t="s">
        <v>2997</v>
      </c>
      <c r="E8624" s="174" t="s">
        <v>1460</v>
      </c>
      <c r="F8624" s="135"/>
    </row>
    <row r="8625" spans="1:6" s="7" customFormat="1" ht="18" customHeight="1" x14ac:dyDescent="0.25">
      <c r="A8625" s="46" t="s">
        <v>3913</v>
      </c>
      <c r="B8625" s="47" t="s">
        <v>5218</v>
      </c>
      <c r="C8625" s="47" t="s">
        <v>7134</v>
      </c>
      <c r="D8625" s="47" t="s">
        <v>3905</v>
      </c>
      <c r="E8625" s="174" t="s">
        <v>1461</v>
      </c>
      <c r="F8625" s="135"/>
    </row>
    <row r="8626" spans="1:6" s="7" customFormat="1" ht="18" customHeight="1" x14ac:dyDescent="0.25">
      <c r="A8626" s="46" t="s">
        <v>3913</v>
      </c>
      <c r="B8626" s="47" t="s">
        <v>5218</v>
      </c>
      <c r="C8626" s="47" t="s">
        <v>7134</v>
      </c>
      <c r="D8626" s="47" t="s">
        <v>2117</v>
      </c>
      <c r="E8626" s="174" t="s">
        <v>1462</v>
      </c>
      <c r="F8626" s="135"/>
    </row>
    <row r="8627" spans="1:6" s="7" customFormat="1" ht="18" customHeight="1" x14ac:dyDescent="0.25">
      <c r="A8627" s="46" t="s">
        <v>3913</v>
      </c>
      <c r="B8627" s="47" t="s">
        <v>5218</v>
      </c>
      <c r="C8627" s="47" t="s">
        <v>7134</v>
      </c>
      <c r="D8627" s="47" t="s">
        <v>2119</v>
      </c>
      <c r="E8627" s="174" t="s">
        <v>2363</v>
      </c>
      <c r="F8627" s="135"/>
    </row>
    <row r="8628" spans="1:6" s="7" customFormat="1" ht="18" customHeight="1" x14ac:dyDescent="0.25">
      <c r="A8628" s="22" t="s">
        <v>3913</v>
      </c>
      <c r="B8628" s="23" t="s">
        <v>5218</v>
      </c>
      <c r="C8628" s="23" t="s">
        <v>7134</v>
      </c>
      <c r="D8628" s="23" t="s">
        <v>7388</v>
      </c>
      <c r="E8628" s="170" t="s">
        <v>2288</v>
      </c>
      <c r="F8628" s="135"/>
    </row>
    <row r="8629" spans="1:6" s="7" customFormat="1" ht="18" customHeight="1" x14ac:dyDescent="0.25">
      <c r="A8629" s="46" t="s">
        <v>3913</v>
      </c>
      <c r="B8629" s="47" t="s">
        <v>5218</v>
      </c>
      <c r="C8629" s="47" t="s">
        <v>7134</v>
      </c>
      <c r="D8629" s="47" t="s">
        <v>6519</v>
      </c>
      <c r="E8629" s="174" t="s">
        <v>1152</v>
      </c>
      <c r="F8629" s="135"/>
    </row>
    <row r="8630" spans="1:6" s="7" customFormat="1" ht="18" customHeight="1" x14ac:dyDescent="0.25">
      <c r="A8630" s="46" t="s">
        <v>3913</v>
      </c>
      <c r="B8630" s="47" t="s">
        <v>5218</v>
      </c>
      <c r="C8630" s="47" t="s">
        <v>7134</v>
      </c>
      <c r="D8630" s="47" t="s">
        <v>6521</v>
      </c>
      <c r="E8630" s="174" t="s">
        <v>1153</v>
      </c>
      <c r="F8630" s="135"/>
    </row>
    <row r="8631" spans="1:6" s="7" customFormat="1" ht="18" customHeight="1" x14ac:dyDescent="0.25">
      <c r="A8631" s="46" t="s">
        <v>3913</v>
      </c>
      <c r="B8631" s="47" t="s">
        <v>5218</v>
      </c>
      <c r="C8631" s="47" t="s">
        <v>7134</v>
      </c>
      <c r="D8631" s="47" t="s">
        <v>5653</v>
      </c>
      <c r="E8631" s="174" t="s">
        <v>1154</v>
      </c>
      <c r="F8631" s="135"/>
    </row>
    <row r="8632" spans="1:6" s="7" customFormat="1" ht="18" customHeight="1" x14ac:dyDescent="0.25">
      <c r="A8632" s="46" t="s">
        <v>3913</v>
      </c>
      <c r="B8632" s="47" t="s">
        <v>5218</v>
      </c>
      <c r="C8632" s="47" t="s">
        <v>7134</v>
      </c>
      <c r="D8632" s="47" t="s">
        <v>4783</v>
      </c>
      <c r="E8632" s="174" t="s">
        <v>660</v>
      </c>
      <c r="F8632" s="135"/>
    </row>
    <row r="8633" spans="1:6" s="7" customFormat="1" ht="18" customHeight="1" x14ac:dyDescent="0.25">
      <c r="A8633" s="46" t="s">
        <v>3913</v>
      </c>
      <c r="B8633" s="47" t="s">
        <v>5218</v>
      </c>
      <c r="C8633" s="47" t="s">
        <v>7134</v>
      </c>
      <c r="D8633" s="47" t="s">
        <v>1218</v>
      </c>
      <c r="E8633" s="174" t="s">
        <v>661</v>
      </c>
      <c r="F8633" s="135"/>
    </row>
    <row r="8634" spans="1:6" s="7" customFormat="1" ht="18" customHeight="1" x14ac:dyDescent="0.25">
      <c r="A8634" s="14" t="s">
        <v>3913</v>
      </c>
      <c r="B8634" s="15" t="s">
        <v>5218</v>
      </c>
      <c r="C8634" s="15" t="s">
        <v>524</v>
      </c>
      <c r="D8634" s="15" t="s">
        <v>9563</v>
      </c>
      <c r="E8634" s="132" t="s">
        <v>662</v>
      </c>
      <c r="F8634" s="135"/>
    </row>
    <row r="8635" spans="1:6" s="7" customFormat="1" ht="18" customHeight="1" x14ac:dyDescent="0.25">
      <c r="A8635" s="22" t="s">
        <v>3913</v>
      </c>
      <c r="B8635" s="23" t="s">
        <v>5218</v>
      </c>
      <c r="C8635" s="23" t="s">
        <v>524</v>
      </c>
      <c r="D8635" s="23" t="s">
        <v>3002</v>
      </c>
      <c r="E8635" s="170" t="s">
        <v>663</v>
      </c>
      <c r="F8635" s="135"/>
    </row>
    <row r="8636" spans="1:6" s="7" customFormat="1" ht="18" customHeight="1" x14ac:dyDescent="0.25">
      <c r="A8636" s="46" t="s">
        <v>3913</v>
      </c>
      <c r="B8636" s="47" t="s">
        <v>5218</v>
      </c>
      <c r="C8636" s="47" t="s">
        <v>524</v>
      </c>
      <c r="D8636" s="47" t="s">
        <v>597</v>
      </c>
      <c r="E8636" s="174" t="s">
        <v>6112</v>
      </c>
      <c r="F8636" s="135"/>
    </row>
    <row r="8637" spans="1:6" s="7" customFormat="1" ht="18" customHeight="1" x14ac:dyDescent="0.25">
      <c r="A8637" s="46" t="s">
        <v>3913</v>
      </c>
      <c r="B8637" s="47" t="s">
        <v>5218</v>
      </c>
      <c r="C8637" s="47" t="s">
        <v>524</v>
      </c>
      <c r="D8637" s="47" t="s">
        <v>2997</v>
      </c>
      <c r="E8637" s="174" t="s">
        <v>6113</v>
      </c>
      <c r="F8637" s="135"/>
    </row>
    <row r="8638" spans="1:6" s="7" customFormat="1" ht="18" customHeight="1" x14ac:dyDescent="0.25">
      <c r="A8638" s="46" t="s">
        <v>3913</v>
      </c>
      <c r="B8638" s="47" t="s">
        <v>5218</v>
      </c>
      <c r="C8638" s="47" t="s">
        <v>524</v>
      </c>
      <c r="D8638" s="47" t="s">
        <v>3905</v>
      </c>
      <c r="E8638" s="174" t="s">
        <v>3225</v>
      </c>
      <c r="F8638" s="135"/>
    </row>
    <row r="8639" spans="1:6" s="7" customFormat="1" ht="18" customHeight="1" x14ac:dyDescent="0.25">
      <c r="A8639" s="46" t="s">
        <v>3913</v>
      </c>
      <c r="B8639" s="47" t="s">
        <v>5218</v>
      </c>
      <c r="C8639" s="47" t="s">
        <v>524</v>
      </c>
      <c r="D8639" s="47" t="s">
        <v>2117</v>
      </c>
      <c r="E8639" s="174" t="s">
        <v>487</v>
      </c>
      <c r="F8639" s="135"/>
    </row>
    <row r="8640" spans="1:6" s="7" customFormat="1" ht="18" customHeight="1" x14ac:dyDescent="0.25">
      <c r="A8640" s="46" t="s">
        <v>3913</v>
      </c>
      <c r="B8640" s="47" t="s">
        <v>5218</v>
      </c>
      <c r="C8640" s="47" t="s">
        <v>524</v>
      </c>
      <c r="D8640" s="47" t="s">
        <v>2119</v>
      </c>
      <c r="E8640" s="174" t="s">
        <v>657</v>
      </c>
      <c r="F8640" s="135"/>
    </row>
    <row r="8641" spans="1:6" s="7" customFormat="1" ht="18" customHeight="1" x14ac:dyDescent="0.25">
      <c r="A8641" s="22" t="s">
        <v>3913</v>
      </c>
      <c r="B8641" s="23" t="s">
        <v>5218</v>
      </c>
      <c r="C8641" s="23" t="s">
        <v>524</v>
      </c>
      <c r="D8641" s="23" t="s">
        <v>7388</v>
      </c>
      <c r="E8641" s="170" t="s">
        <v>4495</v>
      </c>
      <c r="F8641" s="135"/>
    </row>
    <row r="8642" spans="1:6" s="7" customFormat="1" ht="18" customHeight="1" x14ac:dyDescent="0.25">
      <c r="A8642" s="46" t="s">
        <v>3913</v>
      </c>
      <c r="B8642" s="47" t="s">
        <v>5218</v>
      </c>
      <c r="C8642" s="47" t="s">
        <v>524</v>
      </c>
      <c r="D8642" s="47" t="s">
        <v>6519</v>
      </c>
      <c r="E8642" s="174" t="s">
        <v>826</v>
      </c>
      <c r="F8642" s="135"/>
    </row>
    <row r="8643" spans="1:6" s="7" customFormat="1" ht="18" customHeight="1" x14ac:dyDescent="0.25">
      <c r="A8643" s="46" t="s">
        <v>3913</v>
      </c>
      <c r="B8643" s="47" t="s">
        <v>5218</v>
      </c>
      <c r="C8643" s="47" t="s">
        <v>524</v>
      </c>
      <c r="D8643" s="47" t="s">
        <v>6521</v>
      </c>
      <c r="E8643" s="174" t="s">
        <v>1408</v>
      </c>
      <c r="F8643" s="135"/>
    </row>
    <row r="8644" spans="1:6" s="7" customFormat="1" ht="18" customHeight="1" x14ac:dyDescent="0.25">
      <c r="A8644" s="46" t="s">
        <v>3913</v>
      </c>
      <c r="B8644" s="47" t="s">
        <v>5218</v>
      </c>
      <c r="C8644" s="47" t="s">
        <v>524</v>
      </c>
      <c r="D8644" s="47" t="s">
        <v>5653</v>
      </c>
      <c r="E8644" s="174" t="s">
        <v>2314</v>
      </c>
      <c r="F8644" s="135"/>
    </row>
    <row r="8645" spans="1:6" s="7" customFormat="1" ht="18" customHeight="1" x14ac:dyDescent="0.25">
      <c r="A8645" s="46" t="s">
        <v>3913</v>
      </c>
      <c r="B8645" s="47" t="s">
        <v>5218</v>
      </c>
      <c r="C8645" s="47" t="s">
        <v>524</v>
      </c>
      <c r="D8645" s="47" t="s">
        <v>4783</v>
      </c>
      <c r="E8645" s="174" t="s">
        <v>3784</v>
      </c>
      <c r="F8645" s="135"/>
    </row>
    <row r="8646" spans="1:6" s="7" customFormat="1" ht="18" customHeight="1" x14ac:dyDescent="0.25">
      <c r="A8646" s="46" t="s">
        <v>3913</v>
      </c>
      <c r="B8646" s="47" t="s">
        <v>5218</v>
      </c>
      <c r="C8646" s="47" t="s">
        <v>524</v>
      </c>
      <c r="D8646" s="47" t="s">
        <v>1218</v>
      </c>
      <c r="E8646" s="174" t="s">
        <v>4675</v>
      </c>
      <c r="F8646" s="135"/>
    </row>
    <row r="8647" spans="1:6" s="7" customFormat="1" ht="18" customHeight="1" x14ac:dyDescent="0.25">
      <c r="A8647" s="14" t="s">
        <v>3913</v>
      </c>
      <c r="B8647" s="15" t="s">
        <v>5218</v>
      </c>
      <c r="C8647" s="15" t="s">
        <v>787</v>
      </c>
      <c r="D8647" s="15" t="s">
        <v>9563</v>
      </c>
      <c r="E8647" s="132" t="s">
        <v>4676</v>
      </c>
      <c r="F8647" s="135"/>
    </row>
    <row r="8648" spans="1:6" s="7" customFormat="1" ht="18" customHeight="1" x14ac:dyDescent="0.25">
      <c r="A8648" s="22" t="s">
        <v>3913</v>
      </c>
      <c r="B8648" s="23" t="s">
        <v>5218</v>
      </c>
      <c r="C8648" s="23" t="s">
        <v>787</v>
      </c>
      <c r="D8648" s="23" t="s">
        <v>3002</v>
      </c>
      <c r="E8648" s="170" t="s">
        <v>2630</v>
      </c>
      <c r="F8648" s="135"/>
    </row>
    <row r="8649" spans="1:6" s="7" customFormat="1" ht="18" customHeight="1" x14ac:dyDescent="0.25">
      <c r="A8649" s="46" t="s">
        <v>3913</v>
      </c>
      <c r="B8649" s="47" t="s">
        <v>5218</v>
      </c>
      <c r="C8649" s="47" t="s">
        <v>787</v>
      </c>
      <c r="D8649" s="47" t="s">
        <v>597</v>
      </c>
      <c r="E8649" s="174" t="s">
        <v>2315</v>
      </c>
      <c r="F8649" s="135"/>
    </row>
    <row r="8650" spans="1:6" s="7" customFormat="1" ht="18" customHeight="1" x14ac:dyDescent="0.25">
      <c r="A8650" s="46" t="s">
        <v>3913</v>
      </c>
      <c r="B8650" s="47" t="s">
        <v>5218</v>
      </c>
      <c r="C8650" s="47" t="s">
        <v>787</v>
      </c>
      <c r="D8650" s="47" t="s">
        <v>2997</v>
      </c>
      <c r="E8650" s="174" t="s">
        <v>2316</v>
      </c>
      <c r="F8650" s="135"/>
    </row>
    <row r="8651" spans="1:6" s="7" customFormat="1" ht="18" customHeight="1" x14ac:dyDescent="0.25">
      <c r="A8651" s="46" t="s">
        <v>3913</v>
      </c>
      <c r="B8651" s="47" t="s">
        <v>5218</v>
      </c>
      <c r="C8651" s="47" t="s">
        <v>787</v>
      </c>
      <c r="D8651" s="47" t="s">
        <v>3905</v>
      </c>
      <c r="E8651" s="174" t="s">
        <v>2369</v>
      </c>
      <c r="F8651" s="135"/>
    </row>
    <row r="8652" spans="1:6" s="7" customFormat="1" ht="18" customHeight="1" x14ac:dyDescent="0.25">
      <c r="A8652" s="46" t="s">
        <v>3913</v>
      </c>
      <c r="B8652" s="47" t="s">
        <v>5218</v>
      </c>
      <c r="C8652" s="47" t="s">
        <v>787</v>
      </c>
      <c r="D8652" s="47" t="s">
        <v>2117</v>
      </c>
      <c r="E8652" s="174" t="s">
        <v>2370</v>
      </c>
      <c r="F8652" s="135"/>
    </row>
    <row r="8653" spans="1:6" s="7" customFormat="1" ht="18" customHeight="1" x14ac:dyDescent="0.25">
      <c r="A8653" s="46" t="s">
        <v>3913</v>
      </c>
      <c r="B8653" s="47" t="s">
        <v>5218</v>
      </c>
      <c r="C8653" s="47" t="s">
        <v>787</v>
      </c>
      <c r="D8653" s="47" t="s">
        <v>2119</v>
      </c>
      <c r="E8653" s="174" t="s">
        <v>2371</v>
      </c>
      <c r="F8653" s="135"/>
    </row>
    <row r="8654" spans="1:6" s="7" customFormat="1" ht="18" customHeight="1" x14ac:dyDescent="0.25">
      <c r="A8654" s="22" t="s">
        <v>3913</v>
      </c>
      <c r="B8654" s="23" t="s">
        <v>5218</v>
      </c>
      <c r="C8654" s="23" t="s">
        <v>787</v>
      </c>
      <c r="D8654" s="23" t="s">
        <v>7388</v>
      </c>
      <c r="E8654" s="170" t="s">
        <v>2925</v>
      </c>
      <c r="F8654" s="135"/>
    </row>
    <row r="8655" spans="1:6" s="7" customFormat="1" ht="18" customHeight="1" x14ac:dyDescent="0.25">
      <c r="A8655" s="46" t="s">
        <v>3913</v>
      </c>
      <c r="B8655" s="47" t="s">
        <v>5218</v>
      </c>
      <c r="C8655" s="47" t="s">
        <v>787</v>
      </c>
      <c r="D8655" s="47" t="s">
        <v>6519</v>
      </c>
      <c r="E8655" s="174" t="s">
        <v>867</v>
      </c>
      <c r="F8655" s="135"/>
    </row>
    <row r="8656" spans="1:6" s="7" customFormat="1" ht="18" customHeight="1" x14ac:dyDescent="0.25">
      <c r="A8656" s="46" t="s">
        <v>3913</v>
      </c>
      <c r="B8656" s="47" t="s">
        <v>5218</v>
      </c>
      <c r="C8656" s="47" t="s">
        <v>787</v>
      </c>
      <c r="D8656" s="47" t="s">
        <v>6521</v>
      </c>
      <c r="E8656" s="174" t="s">
        <v>868</v>
      </c>
      <c r="F8656" s="135"/>
    </row>
    <row r="8657" spans="1:6" s="7" customFormat="1" ht="18" customHeight="1" x14ac:dyDescent="0.25">
      <c r="A8657" s="46" t="s">
        <v>3913</v>
      </c>
      <c r="B8657" s="47" t="s">
        <v>5218</v>
      </c>
      <c r="C8657" s="47" t="s">
        <v>787</v>
      </c>
      <c r="D8657" s="47" t="s">
        <v>5653</v>
      </c>
      <c r="E8657" s="174" t="s">
        <v>6091</v>
      </c>
      <c r="F8657" s="135"/>
    </row>
    <row r="8658" spans="1:6" s="7" customFormat="1" ht="18" customHeight="1" x14ac:dyDescent="0.25">
      <c r="A8658" s="46" t="s">
        <v>3913</v>
      </c>
      <c r="B8658" s="47" t="s">
        <v>5218</v>
      </c>
      <c r="C8658" s="47" t="s">
        <v>787</v>
      </c>
      <c r="D8658" s="47" t="s">
        <v>4783</v>
      </c>
      <c r="E8658" s="174" t="s">
        <v>7877</v>
      </c>
      <c r="F8658" s="135"/>
    </row>
    <row r="8659" spans="1:6" s="7" customFormat="1" ht="18" customHeight="1" x14ac:dyDescent="0.25">
      <c r="A8659" s="46" t="s">
        <v>3913</v>
      </c>
      <c r="B8659" s="47" t="s">
        <v>5218</v>
      </c>
      <c r="C8659" s="47" t="s">
        <v>787</v>
      </c>
      <c r="D8659" s="47" t="s">
        <v>1218</v>
      </c>
      <c r="E8659" s="174" t="s">
        <v>1005</v>
      </c>
      <c r="F8659" s="135"/>
    </row>
    <row r="8660" spans="1:6" s="7" customFormat="1" ht="18" customHeight="1" x14ac:dyDescent="0.25">
      <c r="A8660" s="22" t="s">
        <v>3913</v>
      </c>
      <c r="B8660" s="23" t="s">
        <v>5218</v>
      </c>
      <c r="C8660" s="23" t="s">
        <v>787</v>
      </c>
      <c r="D8660" s="23" t="s">
        <v>1220</v>
      </c>
      <c r="E8660" s="170" t="s">
        <v>1006</v>
      </c>
      <c r="F8660" s="135"/>
    </row>
    <row r="8661" spans="1:6" s="7" customFormat="1" ht="18" customHeight="1" x14ac:dyDescent="0.25">
      <c r="A8661" s="46" t="s">
        <v>3913</v>
      </c>
      <c r="B8661" s="47" t="s">
        <v>5218</v>
      </c>
      <c r="C8661" s="47" t="s">
        <v>787</v>
      </c>
      <c r="D8661" s="47" t="s">
        <v>3907</v>
      </c>
      <c r="E8661" s="174" t="s">
        <v>1007</v>
      </c>
      <c r="F8661" s="135"/>
    </row>
    <row r="8662" spans="1:6" s="7" customFormat="1" ht="18" customHeight="1" x14ac:dyDescent="0.25">
      <c r="A8662" s="46" t="s">
        <v>3913</v>
      </c>
      <c r="B8662" s="47" t="s">
        <v>5218</v>
      </c>
      <c r="C8662" s="47" t="s">
        <v>787</v>
      </c>
      <c r="D8662" s="47" t="s">
        <v>3909</v>
      </c>
      <c r="E8662" s="174" t="s">
        <v>1008</v>
      </c>
      <c r="F8662" s="135"/>
    </row>
    <row r="8663" spans="1:6" s="7" customFormat="1" ht="18" customHeight="1" x14ac:dyDescent="0.25">
      <c r="A8663" s="46" t="s">
        <v>3913</v>
      </c>
      <c r="B8663" s="47" t="s">
        <v>5218</v>
      </c>
      <c r="C8663" s="47" t="s">
        <v>787</v>
      </c>
      <c r="D8663" s="47" t="s">
        <v>3911</v>
      </c>
      <c r="E8663" s="174" t="s">
        <v>1009</v>
      </c>
      <c r="F8663" s="135"/>
    </row>
    <row r="8664" spans="1:6" s="7" customFormat="1" ht="18" customHeight="1" x14ac:dyDescent="0.25">
      <c r="A8664" s="46" t="s">
        <v>3913</v>
      </c>
      <c r="B8664" s="47" t="s">
        <v>5218</v>
      </c>
      <c r="C8664" s="47" t="s">
        <v>787</v>
      </c>
      <c r="D8664" s="47" t="s">
        <v>3913</v>
      </c>
      <c r="E8664" s="174" t="s">
        <v>1010</v>
      </c>
      <c r="F8664" s="135"/>
    </row>
    <row r="8665" spans="1:6" s="7" customFormat="1" ht="18" customHeight="1" x14ac:dyDescent="0.25">
      <c r="A8665" s="46" t="s">
        <v>3913</v>
      </c>
      <c r="B8665" s="47" t="s">
        <v>5218</v>
      </c>
      <c r="C8665" s="47" t="s">
        <v>787</v>
      </c>
      <c r="D8665" s="47" t="s">
        <v>9833</v>
      </c>
      <c r="E8665" s="174" t="s">
        <v>1011</v>
      </c>
      <c r="F8665" s="135"/>
    </row>
    <row r="8666" spans="1:6" s="7" customFormat="1" ht="18" customHeight="1" x14ac:dyDescent="0.25">
      <c r="A8666" s="22" t="s">
        <v>3913</v>
      </c>
      <c r="B8666" s="23" t="s">
        <v>5218</v>
      </c>
      <c r="C8666" s="23" t="s">
        <v>787</v>
      </c>
      <c r="D8666" s="23" t="s">
        <v>9835</v>
      </c>
      <c r="E8666" s="170" t="s">
        <v>1012</v>
      </c>
      <c r="F8666" s="135"/>
    </row>
    <row r="8667" spans="1:6" s="7" customFormat="1" ht="18" customHeight="1" x14ac:dyDescent="0.25">
      <c r="A8667" s="46" t="s">
        <v>3913</v>
      </c>
      <c r="B8667" s="47" t="s">
        <v>5218</v>
      </c>
      <c r="C8667" s="47" t="s">
        <v>787</v>
      </c>
      <c r="D8667" s="47" t="s">
        <v>9837</v>
      </c>
      <c r="E8667" s="174" t="s">
        <v>1013</v>
      </c>
      <c r="F8667" s="135"/>
    </row>
    <row r="8668" spans="1:6" s="7" customFormat="1" ht="18" customHeight="1" x14ac:dyDescent="0.25">
      <c r="A8668" s="46" t="s">
        <v>3913</v>
      </c>
      <c r="B8668" s="47" t="s">
        <v>5218</v>
      </c>
      <c r="C8668" s="47" t="s">
        <v>787</v>
      </c>
      <c r="D8668" s="47" t="s">
        <v>9164</v>
      </c>
      <c r="E8668" s="174" t="s">
        <v>5221</v>
      </c>
      <c r="F8668" s="135"/>
    </row>
    <row r="8669" spans="1:6" s="7" customFormat="1" ht="18" customHeight="1" x14ac:dyDescent="0.25">
      <c r="A8669" s="46" t="s">
        <v>3913</v>
      </c>
      <c r="B8669" s="47" t="s">
        <v>5218</v>
      </c>
      <c r="C8669" s="47" t="s">
        <v>787</v>
      </c>
      <c r="D8669" s="47" t="s">
        <v>3056</v>
      </c>
      <c r="E8669" s="174" t="s">
        <v>5222</v>
      </c>
      <c r="F8669" s="135"/>
    </row>
    <row r="8670" spans="1:6" s="7" customFormat="1" ht="18" customHeight="1" x14ac:dyDescent="0.25">
      <c r="A8670" s="46" t="s">
        <v>3913</v>
      </c>
      <c r="B8670" s="47" t="s">
        <v>5218</v>
      </c>
      <c r="C8670" s="47" t="s">
        <v>787</v>
      </c>
      <c r="D8670" s="47" t="s">
        <v>7349</v>
      </c>
      <c r="E8670" s="174" t="s">
        <v>5223</v>
      </c>
      <c r="F8670" s="135"/>
    </row>
    <row r="8671" spans="1:6" s="7" customFormat="1" ht="18" customHeight="1" x14ac:dyDescent="0.25">
      <c r="A8671" s="46" t="s">
        <v>3913</v>
      </c>
      <c r="B8671" s="47" t="s">
        <v>5218</v>
      </c>
      <c r="C8671" s="47" t="s">
        <v>787</v>
      </c>
      <c r="D8671" s="47" t="s">
        <v>7954</v>
      </c>
      <c r="E8671" s="174" t="s">
        <v>609</v>
      </c>
      <c r="F8671" s="135"/>
    </row>
    <row r="8672" spans="1:6" s="7" customFormat="1" ht="18" customHeight="1" x14ac:dyDescent="0.25">
      <c r="A8672" s="22" t="s">
        <v>3913</v>
      </c>
      <c r="B8672" s="23" t="s">
        <v>5218</v>
      </c>
      <c r="C8672" s="23" t="s">
        <v>787</v>
      </c>
      <c r="D8672" s="23" t="s">
        <v>7956</v>
      </c>
      <c r="E8672" s="170" t="s">
        <v>610</v>
      </c>
      <c r="F8672" s="135"/>
    </row>
    <row r="8673" spans="1:6" s="7" customFormat="1" ht="18" customHeight="1" x14ac:dyDescent="0.25">
      <c r="A8673" s="16" t="s">
        <v>3913</v>
      </c>
      <c r="B8673" s="47" t="s">
        <v>5218</v>
      </c>
      <c r="C8673" s="47" t="s">
        <v>787</v>
      </c>
      <c r="D8673" s="47" t="s">
        <v>7068</v>
      </c>
      <c r="E8673" s="174" t="s">
        <v>611</v>
      </c>
      <c r="F8673" s="135"/>
    </row>
    <row r="8674" spans="1:6" s="7" customFormat="1" ht="18" customHeight="1" x14ac:dyDescent="0.25">
      <c r="A8674" s="16" t="s">
        <v>3913</v>
      </c>
      <c r="B8674" s="47" t="s">
        <v>5218</v>
      </c>
      <c r="C8674" s="47" t="s">
        <v>787</v>
      </c>
      <c r="D8674" s="47" t="s">
        <v>7070</v>
      </c>
      <c r="E8674" s="174" t="s">
        <v>612</v>
      </c>
      <c r="F8674" s="135"/>
    </row>
    <row r="8675" spans="1:6" s="7" customFormat="1" ht="18" customHeight="1" x14ac:dyDescent="0.25">
      <c r="A8675" s="16" t="s">
        <v>3913</v>
      </c>
      <c r="B8675" s="47" t="s">
        <v>5218</v>
      </c>
      <c r="C8675" s="47" t="s">
        <v>787</v>
      </c>
      <c r="D8675" s="47" t="s">
        <v>5612</v>
      </c>
      <c r="E8675" s="174" t="s">
        <v>613</v>
      </c>
      <c r="F8675" s="135"/>
    </row>
    <row r="8676" spans="1:6" s="7" customFormat="1" ht="18" customHeight="1" x14ac:dyDescent="0.25">
      <c r="A8676" s="16" t="s">
        <v>3913</v>
      </c>
      <c r="B8676" s="47" t="s">
        <v>5218</v>
      </c>
      <c r="C8676" s="47" t="s">
        <v>787</v>
      </c>
      <c r="D8676" s="47" t="s">
        <v>7551</v>
      </c>
      <c r="E8676" s="174" t="s">
        <v>614</v>
      </c>
      <c r="F8676" s="135"/>
    </row>
    <row r="8677" spans="1:6" s="7" customFormat="1" ht="18" customHeight="1" x14ac:dyDescent="0.25">
      <c r="A8677" s="16" t="s">
        <v>3913</v>
      </c>
      <c r="B8677" s="47" t="s">
        <v>5218</v>
      </c>
      <c r="C8677" s="47" t="s">
        <v>787</v>
      </c>
      <c r="D8677" s="47" t="s">
        <v>7553</v>
      </c>
      <c r="E8677" s="174" t="s">
        <v>615</v>
      </c>
      <c r="F8677" s="135"/>
    </row>
    <row r="8678" spans="1:6" s="7" customFormat="1" ht="18" customHeight="1" x14ac:dyDescent="0.25">
      <c r="A8678" s="22" t="s">
        <v>3913</v>
      </c>
      <c r="B8678" s="23" t="s">
        <v>5218</v>
      </c>
      <c r="C8678" s="23" t="s">
        <v>787</v>
      </c>
      <c r="D8678" s="23" t="s">
        <v>7555</v>
      </c>
      <c r="E8678" s="170" t="s">
        <v>616</v>
      </c>
      <c r="F8678" s="135"/>
    </row>
    <row r="8679" spans="1:6" s="7" customFormat="1" ht="18" customHeight="1" x14ac:dyDescent="0.25">
      <c r="A8679" s="16" t="s">
        <v>3913</v>
      </c>
      <c r="B8679" s="47" t="s">
        <v>5218</v>
      </c>
      <c r="C8679" s="47" t="s">
        <v>787</v>
      </c>
      <c r="D8679" s="47" t="s">
        <v>7557</v>
      </c>
      <c r="E8679" s="174" t="s">
        <v>617</v>
      </c>
      <c r="F8679" s="135"/>
    </row>
    <row r="8680" spans="1:6" s="7" customFormat="1" ht="18" customHeight="1" x14ac:dyDescent="0.25">
      <c r="A8680" s="16" t="s">
        <v>3913</v>
      </c>
      <c r="B8680" s="47" t="s">
        <v>5218</v>
      </c>
      <c r="C8680" s="47" t="s">
        <v>787</v>
      </c>
      <c r="D8680" s="47" t="s">
        <v>7559</v>
      </c>
      <c r="E8680" s="174" t="s">
        <v>5237</v>
      </c>
      <c r="F8680" s="135"/>
    </row>
    <row r="8681" spans="1:6" s="7" customFormat="1" ht="18" customHeight="1" x14ac:dyDescent="0.25">
      <c r="A8681" s="16" t="s">
        <v>3913</v>
      </c>
      <c r="B8681" s="47" t="s">
        <v>5218</v>
      </c>
      <c r="C8681" s="47" t="s">
        <v>787</v>
      </c>
      <c r="D8681" s="47" t="s">
        <v>7561</v>
      </c>
      <c r="E8681" s="174" t="s">
        <v>5238</v>
      </c>
      <c r="F8681" s="135"/>
    </row>
    <row r="8682" spans="1:6" s="7" customFormat="1" ht="18" customHeight="1" x14ac:dyDescent="0.25">
      <c r="A8682" s="16" t="s">
        <v>3913</v>
      </c>
      <c r="B8682" s="47" t="s">
        <v>5218</v>
      </c>
      <c r="C8682" s="47" t="s">
        <v>787</v>
      </c>
      <c r="D8682" s="47" t="s">
        <v>7563</v>
      </c>
      <c r="E8682" s="174" t="s">
        <v>5225</v>
      </c>
      <c r="F8682" s="135"/>
    </row>
    <row r="8683" spans="1:6" s="7" customFormat="1" ht="18" customHeight="1" x14ac:dyDescent="0.25">
      <c r="A8683" s="16" t="s">
        <v>3913</v>
      </c>
      <c r="B8683" s="47" t="s">
        <v>5218</v>
      </c>
      <c r="C8683" s="47" t="s">
        <v>787</v>
      </c>
      <c r="D8683" s="47" t="s">
        <v>7565</v>
      </c>
      <c r="E8683" s="174" t="s">
        <v>5226</v>
      </c>
      <c r="F8683" s="135"/>
    </row>
    <row r="8684" spans="1:6" s="7" customFormat="1" ht="18" customHeight="1" x14ac:dyDescent="0.25">
      <c r="A8684" s="12" t="s">
        <v>3913</v>
      </c>
      <c r="B8684" s="13" t="s">
        <v>8694</v>
      </c>
      <c r="C8684" s="13" t="s">
        <v>2998</v>
      </c>
      <c r="D8684" s="13" t="s">
        <v>9563</v>
      </c>
      <c r="E8684" s="131" t="s">
        <v>5227</v>
      </c>
      <c r="F8684" s="135"/>
    </row>
    <row r="8685" spans="1:6" s="7" customFormat="1" ht="18" customHeight="1" x14ac:dyDescent="0.25">
      <c r="A8685" s="14" t="s">
        <v>3913</v>
      </c>
      <c r="B8685" s="15" t="s">
        <v>8694</v>
      </c>
      <c r="C8685" s="15" t="s">
        <v>598</v>
      </c>
      <c r="D8685" s="15" t="s">
        <v>9563</v>
      </c>
      <c r="E8685" s="132" t="s">
        <v>5228</v>
      </c>
      <c r="F8685" s="135"/>
    </row>
    <row r="8686" spans="1:6" s="7" customFormat="1" ht="18" customHeight="1" x14ac:dyDescent="0.25">
      <c r="A8686" s="22" t="s">
        <v>3913</v>
      </c>
      <c r="B8686" s="23" t="s">
        <v>8694</v>
      </c>
      <c r="C8686" s="23" t="s">
        <v>598</v>
      </c>
      <c r="D8686" s="23" t="s">
        <v>3002</v>
      </c>
      <c r="E8686" s="170" t="s">
        <v>143</v>
      </c>
      <c r="F8686" s="135"/>
    </row>
    <row r="8687" spans="1:6" s="7" customFormat="1" ht="18" customHeight="1" x14ac:dyDescent="0.25">
      <c r="A8687" s="46" t="s">
        <v>3913</v>
      </c>
      <c r="B8687" s="47" t="s">
        <v>8694</v>
      </c>
      <c r="C8687" s="47" t="s">
        <v>598</v>
      </c>
      <c r="D8687" s="47" t="s">
        <v>597</v>
      </c>
      <c r="E8687" s="174" t="s">
        <v>144</v>
      </c>
      <c r="F8687" s="135"/>
    </row>
    <row r="8688" spans="1:6" s="7" customFormat="1" ht="18" customHeight="1" x14ac:dyDescent="0.25">
      <c r="A8688" s="46" t="s">
        <v>3913</v>
      </c>
      <c r="B8688" s="47" t="s">
        <v>8694</v>
      </c>
      <c r="C8688" s="47" t="s">
        <v>598</v>
      </c>
      <c r="D8688" s="47" t="s">
        <v>2997</v>
      </c>
      <c r="E8688" s="174" t="s">
        <v>1745</v>
      </c>
      <c r="F8688" s="135"/>
    </row>
    <row r="8689" spans="1:6" s="7" customFormat="1" ht="18" customHeight="1" x14ac:dyDescent="0.25">
      <c r="A8689" s="46" t="s">
        <v>3913</v>
      </c>
      <c r="B8689" s="47" t="s">
        <v>8694</v>
      </c>
      <c r="C8689" s="47" t="s">
        <v>598</v>
      </c>
      <c r="D8689" s="47" t="s">
        <v>3905</v>
      </c>
      <c r="E8689" s="174" t="s">
        <v>5095</v>
      </c>
      <c r="F8689" s="135"/>
    </row>
    <row r="8690" spans="1:6" s="7" customFormat="1" ht="18" customHeight="1" x14ac:dyDescent="0.25">
      <c r="A8690" s="46" t="s">
        <v>3913</v>
      </c>
      <c r="B8690" s="47" t="s">
        <v>8694</v>
      </c>
      <c r="C8690" s="47" t="s">
        <v>598</v>
      </c>
      <c r="D8690" s="47" t="s">
        <v>2117</v>
      </c>
      <c r="E8690" s="174" t="s">
        <v>5096</v>
      </c>
      <c r="F8690" s="135"/>
    </row>
    <row r="8691" spans="1:6" s="7" customFormat="1" ht="18" customHeight="1" x14ac:dyDescent="0.25">
      <c r="A8691" s="46" t="s">
        <v>3913</v>
      </c>
      <c r="B8691" s="47" t="s">
        <v>8694</v>
      </c>
      <c r="C8691" s="47" t="s">
        <v>598</v>
      </c>
      <c r="D8691" s="47" t="s">
        <v>2119</v>
      </c>
      <c r="E8691" s="174" t="s">
        <v>5097</v>
      </c>
      <c r="F8691" s="135"/>
    </row>
    <row r="8692" spans="1:6" s="7" customFormat="1" ht="18" customHeight="1" x14ac:dyDescent="0.25">
      <c r="A8692" s="22" t="s">
        <v>3913</v>
      </c>
      <c r="B8692" s="23" t="s">
        <v>8694</v>
      </c>
      <c r="C8692" s="23" t="s">
        <v>598</v>
      </c>
      <c r="D8692" s="23" t="s">
        <v>7388</v>
      </c>
      <c r="E8692" s="170" t="s">
        <v>5098</v>
      </c>
      <c r="F8692" s="135"/>
    </row>
    <row r="8693" spans="1:6" s="7" customFormat="1" ht="18" customHeight="1" x14ac:dyDescent="0.25">
      <c r="A8693" s="46" t="s">
        <v>3913</v>
      </c>
      <c r="B8693" s="47" t="s">
        <v>8694</v>
      </c>
      <c r="C8693" s="47" t="s">
        <v>598</v>
      </c>
      <c r="D8693" s="47" t="s">
        <v>6519</v>
      </c>
      <c r="E8693" s="174" t="s">
        <v>5099</v>
      </c>
      <c r="F8693" s="135"/>
    </row>
    <row r="8694" spans="1:6" s="7" customFormat="1" ht="18" customHeight="1" x14ac:dyDescent="0.25">
      <c r="A8694" s="46" t="s">
        <v>3913</v>
      </c>
      <c r="B8694" s="47" t="s">
        <v>8694</v>
      </c>
      <c r="C8694" s="47" t="s">
        <v>598</v>
      </c>
      <c r="D8694" s="47" t="s">
        <v>6521</v>
      </c>
      <c r="E8694" s="174" t="s">
        <v>5100</v>
      </c>
      <c r="F8694" s="135"/>
    </row>
    <row r="8695" spans="1:6" s="7" customFormat="1" ht="18" customHeight="1" x14ac:dyDescent="0.25">
      <c r="A8695" s="46" t="s">
        <v>3913</v>
      </c>
      <c r="B8695" s="47" t="s">
        <v>8694</v>
      </c>
      <c r="C8695" s="47" t="s">
        <v>598</v>
      </c>
      <c r="D8695" s="47" t="s">
        <v>5653</v>
      </c>
      <c r="E8695" s="174" t="s">
        <v>5101</v>
      </c>
      <c r="F8695" s="135"/>
    </row>
    <row r="8696" spans="1:6" s="7" customFormat="1" ht="18" customHeight="1" x14ac:dyDescent="0.25">
      <c r="A8696" s="46" t="s">
        <v>3913</v>
      </c>
      <c r="B8696" s="47" t="s">
        <v>8694</v>
      </c>
      <c r="C8696" s="47" t="s">
        <v>598</v>
      </c>
      <c r="D8696" s="47" t="s">
        <v>4783</v>
      </c>
      <c r="E8696" s="174" t="s">
        <v>3521</v>
      </c>
      <c r="F8696" s="135"/>
    </row>
    <row r="8697" spans="1:6" s="7" customFormat="1" ht="18" customHeight="1" x14ac:dyDescent="0.25">
      <c r="A8697" s="46" t="s">
        <v>3913</v>
      </c>
      <c r="B8697" s="47" t="s">
        <v>8694</v>
      </c>
      <c r="C8697" s="47" t="s">
        <v>598</v>
      </c>
      <c r="D8697" s="47" t="s">
        <v>1218</v>
      </c>
      <c r="E8697" s="174" t="s">
        <v>3522</v>
      </c>
      <c r="F8697" s="135"/>
    </row>
    <row r="8698" spans="1:6" s="7" customFormat="1" ht="18" customHeight="1" x14ac:dyDescent="0.25">
      <c r="A8698" s="29" t="s">
        <v>3913</v>
      </c>
      <c r="B8698" s="30" t="s">
        <v>8694</v>
      </c>
      <c r="C8698" s="30" t="s">
        <v>598</v>
      </c>
      <c r="D8698" s="30" t="s">
        <v>1220</v>
      </c>
      <c r="E8698" s="175" t="s">
        <v>3523</v>
      </c>
      <c r="F8698" s="135"/>
    </row>
    <row r="8699" spans="1:6" s="7" customFormat="1" ht="18" customHeight="1" x14ac:dyDescent="0.25">
      <c r="A8699" s="16" t="s">
        <v>3913</v>
      </c>
      <c r="B8699" s="17" t="s">
        <v>8694</v>
      </c>
      <c r="C8699" s="17" t="s">
        <v>598</v>
      </c>
      <c r="D8699" s="17" t="s">
        <v>3907</v>
      </c>
      <c r="E8699" s="143" t="s">
        <v>3524</v>
      </c>
      <c r="F8699" s="135"/>
    </row>
    <row r="8700" spans="1:6" s="7" customFormat="1" ht="18" customHeight="1" x14ac:dyDescent="0.25">
      <c r="A8700" s="16" t="s">
        <v>3913</v>
      </c>
      <c r="B8700" s="17" t="s">
        <v>8694</v>
      </c>
      <c r="C8700" s="17" t="s">
        <v>598</v>
      </c>
      <c r="D8700" s="17" t="s">
        <v>3909</v>
      </c>
      <c r="E8700" s="143" t="s">
        <v>1026</v>
      </c>
      <c r="F8700" s="135"/>
    </row>
    <row r="8701" spans="1:6" s="7" customFormat="1" ht="18" customHeight="1" x14ac:dyDescent="0.25">
      <c r="A8701" s="16" t="s">
        <v>3913</v>
      </c>
      <c r="B8701" s="17" t="s">
        <v>8694</v>
      </c>
      <c r="C8701" s="17" t="s">
        <v>598</v>
      </c>
      <c r="D8701" s="17" t="s">
        <v>3911</v>
      </c>
      <c r="E8701" s="143" t="s">
        <v>82</v>
      </c>
      <c r="F8701" s="135"/>
    </row>
    <row r="8702" spans="1:6" s="7" customFormat="1" ht="18" customHeight="1" x14ac:dyDescent="0.25">
      <c r="A8702" s="16" t="s">
        <v>3913</v>
      </c>
      <c r="B8702" s="17" t="s">
        <v>8694</v>
      </c>
      <c r="C8702" s="17" t="s">
        <v>598</v>
      </c>
      <c r="D8702" s="17" t="s">
        <v>3913</v>
      </c>
      <c r="E8702" s="143" t="s">
        <v>83</v>
      </c>
      <c r="F8702" s="135"/>
    </row>
    <row r="8703" spans="1:6" s="7" customFormat="1" ht="18" customHeight="1" x14ac:dyDescent="0.25">
      <c r="A8703" s="16" t="s">
        <v>3913</v>
      </c>
      <c r="B8703" s="17" t="s">
        <v>8694</v>
      </c>
      <c r="C8703" s="17" t="s">
        <v>598</v>
      </c>
      <c r="D8703" s="17" t="s">
        <v>9833</v>
      </c>
      <c r="E8703" s="143" t="s">
        <v>145</v>
      </c>
      <c r="F8703" s="135"/>
    </row>
    <row r="8704" spans="1:6" s="7" customFormat="1" ht="18" customHeight="1" x14ac:dyDescent="0.25">
      <c r="A8704" s="14" t="s">
        <v>3913</v>
      </c>
      <c r="B8704" s="15" t="s">
        <v>8694</v>
      </c>
      <c r="C8704" s="15" t="s">
        <v>5218</v>
      </c>
      <c r="D8704" s="15" t="s">
        <v>9563</v>
      </c>
      <c r="E8704" s="132" t="s">
        <v>146</v>
      </c>
      <c r="F8704" s="135"/>
    </row>
    <row r="8705" spans="1:6" s="7" customFormat="1" ht="18" customHeight="1" x14ac:dyDescent="0.25">
      <c r="A8705" s="22" t="s">
        <v>3913</v>
      </c>
      <c r="B8705" s="23" t="s">
        <v>8694</v>
      </c>
      <c r="C8705" s="23" t="s">
        <v>5218</v>
      </c>
      <c r="D8705" s="23" t="s">
        <v>3002</v>
      </c>
      <c r="E8705" s="170" t="s">
        <v>2633</v>
      </c>
      <c r="F8705" s="135"/>
    </row>
    <row r="8706" spans="1:6" s="7" customFormat="1" ht="18" customHeight="1" x14ac:dyDescent="0.25">
      <c r="A8706" s="46" t="s">
        <v>3913</v>
      </c>
      <c r="B8706" s="47" t="s">
        <v>8694</v>
      </c>
      <c r="C8706" s="47" t="s">
        <v>5218</v>
      </c>
      <c r="D8706" s="47" t="s">
        <v>597</v>
      </c>
      <c r="E8706" s="174" t="s">
        <v>2634</v>
      </c>
      <c r="F8706" s="135"/>
    </row>
    <row r="8707" spans="1:6" s="7" customFormat="1" ht="18" customHeight="1" x14ac:dyDescent="0.25">
      <c r="A8707" s="46" t="s">
        <v>3913</v>
      </c>
      <c r="B8707" s="47" t="s">
        <v>8694</v>
      </c>
      <c r="C8707" s="47" t="s">
        <v>5218</v>
      </c>
      <c r="D8707" s="47" t="s">
        <v>2997</v>
      </c>
      <c r="E8707" s="174" t="s">
        <v>141</v>
      </c>
      <c r="F8707" s="135"/>
    </row>
    <row r="8708" spans="1:6" s="7" customFormat="1" ht="18" customHeight="1" x14ac:dyDescent="0.25">
      <c r="A8708" s="46" t="s">
        <v>3913</v>
      </c>
      <c r="B8708" s="47" t="s">
        <v>8694</v>
      </c>
      <c r="C8708" s="47" t="s">
        <v>5218</v>
      </c>
      <c r="D8708" s="47" t="s">
        <v>3905</v>
      </c>
      <c r="E8708" s="174" t="s">
        <v>142</v>
      </c>
      <c r="F8708" s="135"/>
    </row>
    <row r="8709" spans="1:6" s="7" customFormat="1" ht="18" customHeight="1" x14ac:dyDescent="0.25">
      <c r="A8709" s="46" t="s">
        <v>3913</v>
      </c>
      <c r="B8709" s="47" t="s">
        <v>8694</v>
      </c>
      <c r="C8709" s="47" t="s">
        <v>5218</v>
      </c>
      <c r="D8709" s="47" t="s">
        <v>2117</v>
      </c>
      <c r="E8709" s="174" t="s">
        <v>1017</v>
      </c>
      <c r="F8709" s="135"/>
    </row>
    <row r="8710" spans="1:6" s="7" customFormat="1" ht="18" customHeight="1" x14ac:dyDescent="0.25">
      <c r="A8710" s="46" t="s">
        <v>3913</v>
      </c>
      <c r="B8710" s="47" t="s">
        <v>8694</v>
      </c>
      <c r="C8710" s="47" t="s">
        <v>5218</v>
      </c>
      <c r="D8710" s="47" t="s">
        <v>2119</v>
      </c>
      <c r="E8710" s="174" t="s">
        <v>1018</v>
      </c>
      <c r="F8710" s="135"/>
    </row>
    <row r="8711" spans="1:6" s="7" customFormat="1" ht="18" customHeight="1" x14ac:dyDescent="0.25">
      <c r="A8711" s="22" t="s">
        <v>3913</v>
      </c>
      <c r="B8711" s="23" t="s">
        <v>8694</v>
      </c>
      <c r="C8711" s="23" t="s">
        <v>5218</v>
      </c>
      <c r="D8711" s="23" t="s">
        <v>7388</v>
      </c>
      <c r="E8711" s="170" t="s">
        <v>2629</v>
      </c>
      <c r="F8711" s="135"/>
    </row>
    <row r="8712" spans="1:6" s="7" customFormat="1" ht="18" customHeight="1" x14ac:dyDescent="0.25">
      <c r="A8712" s="46" t="s">
        <v>3913</v>
      </c>
      <c r="B8712" s="47" t="s">
        <v>8694</v>
      </c>
      <c r="C8712" s="47" t="s">
        <v>5218</v>
      </c>
      <c r="D8712" s="47" t="s">
        <v>6519</v>
      </c>
      <c r="E8712" s="174" t="s">
        <v>6155</v>
      </c>
      <c r="F8712" s="135"/>
    </row>
    <row r="8713" spans="1:6" s="7" customFormat="1" ht="18" customHeight="1" x14ac:dyDescent="0.25">
      <c r="A8713" s="46" t="s">
        <v>3913</v>
      </c>
      <c r="B8713" s="47" t="s">
        <v>8694</v>
      </c>
      <c r="C8713" s="47" t="s">
        <v>5218</v>
      </c>
      <c r="D8713" s="47" t="s">
        <v>6521</v>
      </c>
      <c r="E8713" s="174" t="s">
        <v>3720</v>
      </c>
      <c r="F8713" s="135"/>
    </row>
    <row r="8714" spans="1:6" s="7" customFormat="1" ht="18" customHeight="1" x14ac:dyDescent="0.25">
      <c r="A8714" s="46" t="s">
        <v>3913</v>
      </c>
      <c r="B8714" s="47" t="s">
        <v>8694</v>
      </c>
      <c r="C8714" s="47" t="s">
        <v>5218</v>
      </c>
      <c r="D8714" s="47" t="s">
        <v>5653</v>
      </c>
      <c r="E8714" s="174" t="s">
        <v>3721</v>
      </c>
      <c r="F8714" s="135"/>
    </row>
    <row r="8715" spans="1:6" s="7" customFormat="1" ht="18" customHeight="1" x14ac:dyDescent="0.25">
      <c r="A8715" s="46" t="s">
        <v>3913</v>
      </c>
      <c r="B8715" s="47" t="s">
        <v>8694</v>
      </c>
      <c r="C8715" s="47" t="s">
        <v>5218</v>
      </c>
      <c r="D8715" s="47" t="s">
        <v>4783</v>
      </c>
      <c r="E8715" s="174" t="s">
        <v>3722</v>
      </c>
      <c r="F8715" s="135"/>
    </row>
    <row r="8716" spans="1:6" s="7" customFormat="1" ht="18" customHeight="1" x14ac:dyDescent="0.25">
      <c r="A8716" s="46" t="s">
        <v>3913</v>
      </c>
      <c r="B8716" s="47" t="s">
        <v>8694</v>
      </c>
      <c r="C8716" s="47" t="s">
        <v>5218</v>
      </c>
      <c r="D8716" s="47" t="s">
        <v>1218</v>
      </c>
      <c r="E8716" s="174" t="s">
        <v>2030</v>
      </c>
      <c r="F8716" s="135"/>
    </row>
    <row r="8717" spans="1:6" s="7" customFormat="1" ht="18" customHeight="1" x14ac:dyDescent="0.25">
      <c r="A8717" s="22" t="s">
        <v>3913</v>
      </c>
      <c r="B8717" s="23" t="s">
        <v>8694</v>
      </c>
      <c r="C8717" s="23" t="s">
        <v>5218</v>
      </c>
      <c r="D8717" s="23" t="s">
        <v>1220</v>
      </c>
      <c r="E8717" s="170" t="s">
        <v>1127</v>
      </c>
      <c r="F8717" s="135"/>
    </row>
    <row r="8718" spans="1:6" s="7" customFormat="1" ht="18" customHeight="1" x14ac:dyDescent="0.25">
      <c r="A8718" s="46" t="s">
        <v>3913</v>
      </c>
      <c r="B8718" s="47" t="s">
        <v>8694</v>
      </c>
      <c r="C8718" s="47" t="s">
        <v>5218</v>
      </c>
      <c r="D8718" s="47" t="s">
        <v>3907</v>
      </c>
      <c r="E8718" s="174" t="s">
        <v>883</v>
      </c>
      <c r="F8718" s="135"/>
    </row>
    <row r="8719" spans="1:6" s="7" customFormat="1" ht="18" customHeight="1" x14ac:dyDescent="0.25">
      <c r="A8719" s="46" t="s">
        <v>3913</v>
      </c>
      <c r="B8719" s="47" t="s">
        <v>8694</v>
      </c>
      <c r="C8719" s="47" t="s">
        <v>5218</v>
      </c>
      <c r="D8719" s="47" t="s">
        <v>3909</v>
      </c>
      <c r="E8719" s="174" t="s">
        <v>884</v>
      </c>
      <c r="F8719" s="135"/>
    </row>
    <row r="8720" spans="1:6" s="7" customFormat="1" ht="18" customHeight="1" x14ac:dyDescent="0.25">
      <c r="A8720" s="46" t="s">
        <v>3913</v>
      </c>
      <c r="B8720" s="47" t="s">
        <v>8694</v>
      </c>
      <c r="C8720" s="47" t="s">
        <v>5218</v>
      </c>
      <c r="D8720" s="47" t="s">
        <v>3911</v>
      </c>
      <c r="E8720" s="174" t="s">
        <v>1793</v>
      </c>
      <c r="F8720" s="135"/>
    </row>
    <row r="8721" spans="1:6" s="7" customFormat="1" ht="18" customHeight="1" x14ac:dyDescent="0.25">
      <c r="A8721" s="46" t="s">
        <v>3913</v>
      </c>
      <c r="B8721" s="47" t="s">
        <v>8694</v>
      </c>
      <c r="C8721" s="47" t="s">
        <v>5218</v>
      </c>
      <c r="D8721" s="47" t="s">
        <v>3913</v>
      </c>
      <c r="E8721" s="174" t="s">
        <v>1794</v>
      </c>
      <c r="F8721" s="135"/>
    </row>
    <row r="8722" spans="1:6" s="7" customFormat="1" ht="18" customHeight="1" x14ac:dyDescent="0.25">
      <c r="A8722" s="46" t="s">
        <v>3913</v>
      </c>
      <c r="B8722" s="47" t="s">
        <v>8694</v>
      </c>
      <c r="C8722" s="47" t="s">
        <v>5218</v>
      </c>
      <c r="D8722" s="47" t="s">
        <v>9833</v>
      </c>
      <c r="E8722" s="174" t="s">
        <v>5333</v>
      </c>
      <c r="F8722" s="135"/>
    </row>
    <row r="8723" spans="1:6" s="7" customFormat="1" ht="18" customHeight="1" x14ac:dyDescent="0.25">
      <c r="A8723" s="22" t="s">
        <v>3913</v>
      </c>
      <c r="B8723" s="23" t="s">
        <v>8694</v>
      </c>
      <c r="C8723" s="23" t="s">
        <v>5218</v>
      </c>
      <c r="D8723" s="23" t="s">
        <v>9835</v>
      </c>
      <c r="E8723" s="170" t="s">
        <v>4459</v>
      </c>
      <c r="F8723" s="135"/>
    </row>
    <row r="8724" spans="1:6" s="7" customFormat="1" ht="18" customHeight="1" x14ac:dyDescent="0.25">
      <c r="A8724" s="46" t="s">
        <v>3913</v>
      </c>
      <c r="B8724" s="47" t="s">
        <v>8694</v>
      </c>
      <c r="C8724" s="47" t="s">
        <v>5218</v>
      </c>
      <c r="D8724" s="47" t="s">
        <v>9837</v>
      </c>
      <c r="E8724" s="174" t="s">
        <v>4460</v>
      </c>
      <c r="F8724" s="135"/>
    </row>
    <row r="8725" spans="1:6" s="7" customFormat="1" ht="18" customHeight="1" x14ac:dyDescent="0.25">
      <c r="A8725" s="46" t="s">
        <v>3913</v>
      </c>
      <c r="B8725" s="47" t="s">
        <v>8694</v>
      </c>
      <c r="C8725" s="47" t="s">
        <v>5218</v>
      </c>
      <c r="D8725" s="47" t="s">
        <v>9164</v>
      </c>
      <c r="E8725" s="174" t="s">
        <v>4461</v>
      </c>
      <c r="F8725" s="135"/>
    </row>
    <row r="8726" spans="1:6" s="7" customFormat="1" ht="18" customHeight="1" x14ac:dyDescent="0.25">
      <c r="A8726" s="46" t="s">
        <v>3913</v>
      </c>
      <c r="B8726" s="47" t="s">
        <v>8694</v>
      </c>
      <c r="C8726" s="47" t="s">
        <v>5218</v>
      </c>
      <c r="D8726" s="47" t="s">
        <v>3056</v>
      </c>
      <c r="E8726" s="174" t="s">
        <v>4466</v>
      </c>
      <c r="F8726" s="135"/>
    </row>
    <row r="8727" spans="1:6" s="7" customFormat="1" ht="18" customHeight="1" x14ac:dyDescent="0.25">
      <c r="A8727" s="46" t="s">
        <v>3913</v>
      </c>
      <c r="B8727" s="47" t="s">
        <v>8694</v>
      </c>
      <c r="C8727" s="47" t="s">
        <v>5218</v>
      </c>
      <c r="D8727" s="47" t="s">
        <v>7349</v>
      </c>
      <c r="E8727" s="174" t="s">
        <v>4467</v>
      </c>
      <c r="F8727" s="135"/>
    </row>
    <row r="8728" spans="1:6" s="7" customFormat="1" ht="18" customHeight="1" x14ac:dyDescent="0.25">
      <c r="A8728" s="46" t="s">
        <v>3913</v>
      </c>
      <c r="B8728" s="47" t="s">
        <v>8694</v>
      </c>
      <c r="C8728" s="47" t="s">
        <v>5218</v>
      </c>
      <c r="D8728" s="47" t="s">
        <v>7954</v>
      </c>
      <c r="E8728" s="174" t="s">
        <v>4468</v>
      </c>
      <c r="F8728" s="135"/>
    </row>
    <row r="8729" spans="1:6" s="7" customFormat="1" ht="18" customHeight="1" x14ac:dyDescent="0.25">
      <c r="A8729" s="29" t="s">
        <v>3913</v>
      </c>
      <c r="B8729" s="30" t="s">
        <v>8694</v>
      </c>
      <c r="C8729" s="30" t="s">
        <v>5218</v>
      </c>
      <c r="D8729" s="30" t="s">
        <v>7956</v>
      </c>
      <c r="E8729" s="175" t="s">
        <v>4469</v>
      </c>
      <c r="F8729" s="135"/>
    </row>
    <row r="8730" spans="1:6" s="7" customFormat="1" ht="18" customHeight="1" x14ac:dyDescent="0.25">
      <c r="A8730" s="16" t="s">
        <v>3913</v>
      </c>
      <c r="B8730" s="17" t="s">
        <v>8694</v>
      </c>
      <c r="C8730" s="17" t="s">
        <v>5218</v>
      </c>
      <c r="D8730" s="17" t="s">
        <v>7068</v>
      </c>
      <c r="E8730" s="143" t="s">
        <v>5337</v>
      </c>
      <c r="F8730" s="135"/>
    </row>
    <row r="8731" spans="1:6" s="7" customFormat="1" ht="18" customHeight="1" x14ac:dyDescent="0.25">
      <c r="A8731" s="16" t="s">
        <v>3913</v>
      </c>
      <c r="B8731" s="17" t="s">
        <v>8694</v>
      </c>
      <c r="C8731" s="17" t="s">
        <v>5218</v>
      </c>
      <c r="D8731" s="17" t="s">
        <v>7070</v>
      </c>
      <c r="E8731" s="143" t="s">
        <v>6200</v>
      </c>
      <c r="F8731" s="135"/>
    </row>
    <row r="8732" spans="1:6" s="7" customFormat="1" ht="18" customHeight="1" x14ac:dyDescent="0.25">
      <c r="A8732" s="16" t="s">
        <v>3913</v>
      </c>
      <c r="B8732" s="17" t="s">
        <v>8694</v>
      </c>
      <c r="C8732" s="17" t="s">
        <v>5218</v>
      </c>
      <c r="D8732" s="17" t="s">
        <v>5612</v>
      </c>
      <c r="E8732" s="143" t="s">
        <v>7989</v>
      </c>
      <c r="F8732" s="135"/>
    </row>
    <row r="8733" spans="1:6" s="7" customFormat="1" ht="18" customHeight="1" x14ac:dyDescent="0.25">
      <c r="A8733" s="16" t="s">
        <v>3913</v>
      </c>
      <c r="B8733" s="17" t="s">
        <v>8694</v>
      </c>
      <c r="C8733" s="17" t="s">
        <v>5218</v>
      </c>
      <c r="D8733" s="17" t="s">
        <v>7551</v>
      </c>
      <c r="E8733" s="143" t="s">
        <v>7102</v>
      </c>
      <c r="F8733" s="135"/>
    </row>
    <row r="8734" spans="1:6" s="7" customFormat="1" ht="18" customHeight="1" x14ac:dyDescent="0.25">
      <c r="A8734" s="16" t="s">
        <v>3913</v>
      </c>
      <c r="B8734" s="17" t="s">
        <v>8694</v>
      </c>
      <c r="C8734" s="17" t="s">
        <v>5218</v>
      </c>
      <c r="D8734" s="17" t="s">
        <v>7553</v>
      </c>
      <c r="E8734" s="143" t="s">
        <v>7103</v>
      </c>
      <c r="F8734" s="135"/>
    </row>
    <row r="8735" spans="1:6" s="7" customFormat="1" ht="18" customHeight="1" x14ac:dyDescent="0.25">
      <c r="A8735" s="22" t="s">
        <v>3913</v>
      </c>
      <c r="B8735" s="23" t="s">
        <v>8694</v>
      </c>
      <c r="C8735" s="23" t="s">
        <v>5218</v>
      </c>
      <c r="D8735" s="23" t="s">
        <v>7555</v>
      </c>
      <c r="E8735" s="170" t="s">
        <v>7104</v>
      </c>
      <c r="F8735" s="135"/>
    </row>
    <row r="8736" spans="1:6" s="7" customFormat="1" ht="18" customHeight="1" x14ac:dyDescent="0.25">
      <c r="A8736" s="16" t="s">
        <v>3913</v>
      </c>
      <c r="B8736" s="17" t="s">
        <v>8694</v>
      </c>
      <c r="C8736" s="17" t="s">
        <v>5218</v>
      </c>
      <c r="D8736" s="17" t="s">
        <v>7557</v>
      </c>
      <c r="E8736" s="143" t="s">
        <v>4525</v>
      </c>
      <c r="F8736" s="135"/>
    </row>
    <row r="8737" spans="1:6" s="7" customFormat="1" ht="18" customHeight="1" x14ac:dyDescent="0.25">
      <c r="A8737" s="16" t="s">
        <v>3913</v>
      </c>
      <c r="B8737" s="17" t="s">
        <v>8694</v>
      </c>
      <c r="C8737" s="17" t="s">
        <v>5218</v>
      </c>
      <c r="D8737" s="17" t="s">
        <v>7559</v>
      </c>
      <c r="E8737" s="143" t="s">
        <v>4526</v>
      </c>
      <c r="F8737" s="135"/>
    </row>
    <row r="8738" spans="1:6" s="7" customFormat="1" ht="18" customHeight="1" x14ac:dyDescent="0.25">
      <c r="A8738" s="16" t="s">
        <v>3913</v>
      </c>
      <c r="B8738" s="17" t="s">
        <v>8694</v>
      </c>
      <c r="C8738" s="17" t="s">
        <v>5218</v>
      </c>
      <c r="D8738" s="17" t="s">
        <v>7561</v>
      </c>
      <c r="E8738" s="143" t="s">
        <v>7709</v>
      </c>
      <c r="F8738" s="135"/>
    </row>
    <row r="8739" spans="1:6" s="7" customFormat="1" ht="18" customHeight="1" x14ac:dyDescent="0.25">
      <c r="A8739" s="16" t="s">
        <v>3913</v>
      </c>
      <c r="B8739" s="17" t="s">
        <v>8694</v>
      </c>
      <c r="C8739" s="17" t="s">
        <v>5218</v>
      </c>
      <c r="D8739" s="17" t="s">
        <v>7563</v>
      </c>
      <c r="E8739" s="143" t="s">
        <v>7710</v>
      </c>
      <c r="F8739" s="135"/>
    </row>
    <row r="8740" spans="1:6" s="7" customFormat="1" ht="18" customHeight="1" x14ac:dyDescent="0.25">
      <c r="A8740" s="16" t="s">
        <v>3913</v>
      </c>
      <c r="B8740" s="17" t="s">
        <v>8694</v>
      </c>
      <c r="C8740" s="17" t="s">
        <v>5218</v>
      </c>
      <c r="D8740" s="17" t="s">
        <v>7565</v>
      </c>
      <c r="E8740" s="143" t="s">
        <v>7711</v>
      </c>
      <c r="F8740" s="135"/>
    </row>
    <row r="8741" spans="1:6" s="7" customFormat="1" ht="18" customHeight="1" x14ac:dyDescent="0.25">
      <c r="A8741" s="14" t="s">
        <v>3913</v>
      </c>
      <c r="B8741" s="15" t="s">
        <v>8694</v>
      </c>
      <c r="C8741" s="15" t="s">
        <v>8694</v>
      </c>
      <c r="D8741" s="15" t="s">
        <v>9563</v>
      </c>
      <c r="E8741" s="132" t="s">
        <v>8608</v>
      </c>
      <c r="F8741" s="135"/>
    </row>
    <row r="8742" spans="1:6" s="7" customFormat="1" ht="18" customHeight="1" x14ac:dyDescent="0.25">
      <c r="A8742" s="22" t="s">
        <v>3913</v>
      </c>
      <c r="B8742" s="23" t="s">
        <v>8694</v>
      </c>
      <c r="C8742" s="23" t="s">
        <v>8694</v>
      </c>
      <c r="D8742" s="23" t="s">
        <v>3002</v>
      </c>
      <c r="E8742" s="170" t="s">
        <v>8609</v>
      </c>
      <c r="F8742" s="135"/>
    </row>
    <row r="8743" spans="1:6" s="7" customFormat="1" ht="18" customHeight="1" x14ac:dyDescent="0.25">
      <c r="A8743" s="46" t="s">
        <v>3913</v>
      </c>
      <c r="B8743" s="47" t="s">
        <v>8694</v>
      </c>
      <c r="C8743" s="47" t="s">
        <v>8694</v>
      </c>
      <c r="D8743" s="47" t="s">
        <v>597</v>
      </c>
      <c r="E8743" s="174" t="s">
        <v>8610</v>
      </c>
      <c r="F8743" s="135"/>
    </row>
    <row r="8744" spans="1:6" s="7" customFormat="1" ht="18" customHeight="1" x14ac:dyDescent="0.25">
      <c r="A8744" s="46" t="s">
        <v>3913</v>
      </c>
      <c r="B8744" s="47" t="s">
        <v>8694</v>
      </c>
      <c r="C8744" s="47" t="s">
        <v>8694</v>
      </c>
      <c r="D8744" s="47" t="s">
        <v>2997</v>
      </c>
      <c r="E8744" s="174" t="s">
        <v>8611</v>
      </c>
      <c r="F8744" s="135"/>
    </row>
    <row r="8745" spans="1:6" s="7" customFormat="1" ht="18" customHeight="1" x14ac:dyDescent="0.25">
      <c r="A8745" s="46" t="s">
        <v>3913</v>
      </c>
      <c r="B8745" s="47" t="s">
        <v>8694</v>
      </c>
      <c r="C8745" s="47" t="s">
        <v>8694</v>
      </c>
      <c r="D8745" s="47" t="s">
        <v>3905</v>
      </c>
      <c r="E8745" s="174" t="s">
        <v>3534</v>
      </c>
      <c r="F8745" s="135"/>
    </row>
    <row r="8746" spans="1:6" s="7" customFormat="1" ht="18" customHeight="1" x14ac:dyDescent="0.25">
      <c r="A8746" s="46" t="s">
        <v>3913</v>
      </c>
      <c r="B8746" s="47" t="s">
        <v>8694</v>
      </c>
      <c r="C8746" s="47" t="s">
        <v>8694</v>
      </c>
      <c r="D8746" s="47" t="s">
        <v>2117</v>
      </c>
      <c r="E8746" s="174" t="s">
        <v>3535</v>
      </c>
      <c r="F8746" s="135"/>
    </row>
    <row r="8747" spans="1:6" s="7" customFormat="1" ht="18" customHeight="1" x14ac:dyDescent="0.25">
      <c r="A8747" s="46" t="s">
        <v>3913</v>
      </c>
      <c r="B8747" s="47" t="s">
        <v>8694</v>
      </c>
      <c r="C8747" s="47" t="s">
        <v>8694</v>
      </c>
      <c r="D8747" s="47" t="s">
        <v>2119</v>
      </c>
      <c r="E8747" s="174" t="s">
        <v>3536</v>
      </c>
      <c r="F8747" s="135"/>
    </row>
    <row r="8748" spans="1:6" s="7" customFormat="1" ht="18" customHeight="1" x14ac:dyDescent="0.25">
      <c r="A8748" s="22" t="s">
        <v>3913</v>
      </c>
      <c r="B8748" s="23" t="s">
        <v>8694</v>
      </c>
      <c r="C8748" s="23" t="s">
        <v>8694</v>
      </c>
      <c r="D8748" s="23" t="s">
        <v>7388</v>
      </c>
      <c r="E8748" s="170" t="s">
        <v>3537</v>
      </c>
      <c r="F8748" s="135"/>
    </row>
    <row r="8749" spans="1:6" s="7" customFormat="1" ht="18" customHeight="1" x14ac:dyDescent="0.25">
      <c r="A8749" s="46" t="s">
        <v>3913</v>
      </c>
      <c r="B8749" s="47" t="s">
        <v>8694</v>
      </c>
      <c r="C8749" s="47" t="s">
        <v>8694</v>
      </c>
      <c r="D8749" s="47" t="s">
        <v>6519</v>
      </c>
      <c r="E8749" s="174" t="s">
        <v>3538</v>
      </c>
      <c r="F8749" s="135"/>
    </row>
    <row r="8750" spans="1:6" s="7" customFormat="1" ht="18" customHeight="1" x14ac:dyDescent="0.25">
      <c r="A8750" s="46" t="s">
        <v>3913</v>
      </c>
      <c r="B8750" s="47" t="s">
        <v>8694</v>
      </c>
      <c r="C8750" s="47" t="s">
        <v>8694</v>
      </c>
      <c r="D8750" s="47" t="s">
        <v>6521</v>
      </c>
      <c r="E8750" s="174" t="s">
        <v>3368</v>
      </c>
      <c r="F8750" s="135"/>
    </row>
    <row r="8751" spans="1:6" s="7" customFormat="1" ht="18" customHeight="1" x14ac:dyDescent="0.25">
      <c r="A8751" s="46" t="s">
        <v>3913</v>
      </c>
      <c r="B8751" s="47" t="s">
        <v>8694</v>
      </c>
      <c r="C8751" s="47" t="s">
        <v>8694</v>
      </c>
      <c r="D8751" s="47" t="s">
        <v>5653</v>
      </c>
      <c r="E8751" s="174" t="s">
        <v>3369</v>
      </c>
      <c r="F8751" s="135"/>
    </row>
    <row r="8752" spans="1:6" s="7" customFormat="1" ht="18" customHeight="1" x14ac:dyDescent="0.25">
      <c r="A8752" s="46" t="s">
        <v>3913</v>
      </c>
      <c r="B8752" s="47" t="s">
        <v>8694</v>
      </c>
      <c r="C8752" s="47" t="s">
        <v>8694</v>
      </c>
      <c r="D8752" s="47" t="s">
        <v>4783</v>
      </c>
      <c r="E8752" s="174" t="s">
        <v>3540</v>
      </c>
      <c r="F8752" s="135"/>
    </row>
    <row r="8753" spans="1:6" s="7" customFormat="1" ht="18" customHeight="1" x14ac:dyDescent="0.25">
      <c r="A8753" s="46" t="s">
        <v>3913</v>
      </c>
      <c r="B8753" s="47" t="s">
        <v>8694</v>
      </c>
      <c r="C8753" s="47" t="s">
        <v>8694</v>
      </c>
      <c r="D8753" s="47" t="s">
        <v>1218</v>
      </c>
      <c r="E8753" s="174" t="s">
        <v>3541</v>
      </c>
      <c r="F8753" s="135"/>
    </row>
    <row r="8754" spans="1:6" s="7" customFormat="1" ht="18" customHeight="1" x14ac:dyDescent="0.25">
      <c r="A8754" s="14" t="s">
        <v>3913</v>
      </c>
      <c r="B8754" s="15" t="s">
        <v>8694</v>
      </c>
      <c r="C8754" s="15" t="s">
        <v>8847</v>
      </c>
      <c r="D8754" s="15" t="s">
        <v>9563</v>
      </c>
      <c r="E8754" s="132" t="s">
        <v>5958</v>
      </c>
      <c r="F8754" s="135"/>
    </row>
    <row r="8755" spans="1:6" s="7" customFormat="1" ht="18" customHeight="1" x14ac:dyDescent="0.25">
      <c r="A8755" s="22" t="s">
        <v>3913</v>
      </c>
      <c r="B8755" s="23" t="s">
        <v>8694</v>
      </c>
      <c r="C8755" s="23" t="s">
        <v>8847</v>
      </c>
      <c r="D8755" s="23" t="s">
        <v>3002</v>
      </c>
      <c r="E8755" s="170" t="s">
        <v>5959</v>
      </c>
      <c r="F8755" s="135"/>
    </row>
    <row r="8756" spans="1:6" s="7" customFormat="1" ht="18" customHeight="1" x14ac:dyDescent="0.25">
      <c r="A8756" s="46" t="s">
        <v>3913</v>
      </c>
      <c r="B8756" s="47" t="s">
        <v>8694</v>
      </c>
      <c r="C8756" s="47" t="s">
        <v>8847</v>
      </c>
      <c r="D8756" s="47" t="s">
        <v>597</v>
      </c>
      <c r="E8756" s="174" t="s">
        <v>5141</v>
      </c>
      <c r="F8756" s="135"/>
    </row>
    <row r="8757" spans="1:6" s="7" customFormat="1" ht="18" customHeight="1" x14ac:dyDescent="0.25">
      <c r="A8757" s="46" t="s">
        <v>3913</v>
      </c>
      <c r="B8757" s="47" t="s">
        <v>8694</v>
      </c>
      <c r="C8757" s="47" t="s">
        <v>8847</v>
      </c>
      <c r="D8757" s="47" t="s">
        <v>2997</v>
      </c>
      <c r="E8757" s="174" t="s">
        <v>5142</v>
      </c>
      <c r="F8757" s="135"/>
    </row>
    <row r="8758" spans="1:6" s="7" customFormat="1" ht="18" customHeight="1" x14ac:dyDescent="0.25">
      <c r="A8758" s="46" t="s">
        <v>3913</v>
      </c>
      <c r="B8758" s="47" t="s">
        <v>8694</v>
      </c>
      <c r="C8758" s="47" t="s">
        <v>8847</v>
      </c>
      <c r="D8758" s="47" t="s">
        <v>3905</v>
      </c>
      <c r="E8758" s="174" t="s">
        <v>5143</v>
      </c>
      <c r="F8758" s="135"/>
    </row>
    <row r="8759" spans="1:6" s="7" customFormat="1" ht="18" customHeight="1" x14ac:dyDescent="0.25">
      <c r="A8759" s="46" t="s">
        <v>3913</v>
      </c>
      <c r="B8759" s="47" t="s">
        <v>8694</v>
      </c>
      <c r="C8759" s="47" t="s">
        <v>8847</v>
      </c>
      <c r="D8759" s="47" t="s">
        <v>2117</v>
      </c>
      <c r="E8759" s="174" t="s">
        <v>5144</v>
      </c>
      <c r="F8759" s="135"/>
    </row>
    <row r="8760" spans="1:6" s="7" customFormat="1" ht="18" customHeight="1" x14ac:dyDescent="0.25">
      <c r="A8760" s="46" t="s">
        <v>3913</v>
      </c>
      <c r="B8760" s="47" t="s">
        <v>8694</v>
      </c>
      <c r="C8760" s="47" t="s">
        <v>8847</v>
      </c>
      <c r="D8760" s="47" t="s">
        <v>2119</v>
      </c>
      <c r="E8760" s="174" t="s">
        <v>3366</v>
      </c>
      <c r="F8760" s="135"/>
    </row>
    <row r="8761" spans="1:6" s="7" customFormat="1" ht="18" customHeight="1" x14ac:dyDescent="0.25">
      <c r="A8761" s="22" t="s">
        <v>3913</v>
      </c>
      <c r="B8761" s="23" t="s">
        <v>8694</v>
      </c>
      <c r="C8761" s="23" t="s">
        <v>8847</v>
      </c>
      <c r="D8761" s="23" t="s">
        <v>7388</v>
      </c>
      <c r="E8761" s="170" t="s">
        <v>3542</v>
      </c>
      <c r="F8761" s="135"/>
    </row>
    <row r="8762" spans="1:6" s="7" customFormat="1" ht="18" customHeight="1" x14ac:dyDescent="0.25">
      <c r="A8762" s="46" t="s">
        <v>3913</v>
      </c>
      <c r="B8762" s="47" t="s">
        <v>8694</v>
      </c>
      <c r="C8762" s="47" t="s">
        <v>8847</v>
      </c>
      <c r="D8762" s="47" t="s">
        <v>6519</v>
      </c>
      <c r="E8762" s="174" t="s">
        <v>3543</v>
      </c>
      <c r="F8762" s="135"/>
    </row>
    <row r="8763" spans="1:6" s="7" customFormat="1" ht="18" customHeight="1" x14ac:dyDescent="0.25">
      <c r="A8763" s="46" t="s">
        <v>3913</v>
      </c>
      <c r="B8763" s="47" t="s">
        <v>8694</v>
      </c>
      <c r="C8763" s="47" t="s">
        <v>8847</v>
      </c>
      <c r="D8763" s="47" t="s">
        <v>6521</v>
      </c>
      <c r="E8763" s="174" t="s">
        <v>3544</v>
      </c>
      <c r="F8763" s="135"/>
    </row>
    <row r="8764" spans="1:6" s="7" customFormat="1" ht="18" customHeight="1" x14ac:dyDescent="0.25">
      <c r="A8764" s="46" t="s">
        <v>3913</v>
      </c>
      <c r="B8764" s="47" t="s">
        <v>8694</v>
      </c>
      <c r="C8764" s="47" t="s">
        <v>8847</v>
      </c>
      <c r="D8764" s="47" t="s">
        <v>5653</v>
      </c>
      <c r="E8764" s="174" t="s">
        <v>3545</v>
      </c>
      <c r="F8764" s="135"/>
    </row>
    <row r="8765" spans="1:6" s="7" customFormat="1" ht="18" customHeight="1" x14ac:dyDescent="0.25">
      <c r="A8765" s="46" t="s">
        <v>3913</v>
      </c>
      <c r="B8765" s="47" t="s">
        <v>8694</v>
      </c>
      <c r="C8765" s="47" t="s">
        <v>8847</v>
      </c>
      <c r="D8765" s="47" t="s">
        <v>4783</v>
      </c>
      <c r="E8765" s="174" t="s">
        <v>3546</v>
      </c>
      <c r="F8765" s="135"/>
    </row>
    <row r="8766" spans="1:6" s="7" customFormat="1" ht="18" customHeight="1" x14ac:dyDescent="0.25">
      <c r="A8766" s="46" t="s">
        <v>3913</v>
      </c>
      <c r="B8766" s="47" t="s">
        <v>8694</v>
      </c>
      <c r="C8766" s="47" t="s">
        <v>8847</v>
      </c>
      <c r="D8766" s="47" t="s">
        <v>1218</v>
      </c>
      <c r="E8766" s="174" t="s">
        <v>3547</v>
      </c>
      <c r="F8766" s="135"/>
    </row>
    <row r="8767" spans="1:6" s="7" customFormat="1" ht="18" customHeight="1" x14ac:dyDescent="0.25">
      <c r="A8767" s="14" t="s">
        <v>3913</v>
      </c>
      <c r="B8767" s="15" t="s">
        <v>8694</v>
      </c>
      <c r="C8767" s="15" t="s">
        <v>1331</v>
      </c>
      <c r="D8767" s="15" t="s">
        <v>9563</v>
      </c>
      <c r="E8767" s="132" t="s">
        <v>3548</v>
      </c>
      <c r="F8767" s="135"/>
    </row>
    <row r="8768" spans="1:6" s="7" customFormat="1" ht="18" customHeight="1" x14ac:dyDescent="0.25">
      <c r="A8768" s="22" t="s">
        <v>3913</v>
      </c>
      <c r="B8768" s="23" t="s">
        <v>8694</v>
      </c>
      <c r="C8768" s="23" t="s">
        <v>1331</v>
      </c>
      <c r="D8768" s="23" t="s">
        <v>3002</v>
      </c>
      <c r="E8768" s="170" t="s">
        <v>3549</v>
      </c>
      <c r="F8768" s="135"/>
    </row>
    <row r="8769" spans="1:6" s="7" customFormat="1" ht="18" customHeight="1" x14ac:dyDescent="0.25">
      <c r="A8769" s="46" t="s">
        <v>3913</v>
      </c>
      <c r="B8769" s="47" t="s">
        <v>8694</v>
      </c>
      <c r="C8769" s="17" t="s">
        <v>1331</v>
      </c>
      <c r="D8769" s="47" t="s">
        <v>597</v>
      </c>
      <c r="E8769" s="174" t="s">
        <v>3550</v>
      </c>
      <c r="F8769" s="135"/>
    </row>
    <row r="8770" spans="1:6" s="7" customFormat="1" ht="18" customHeight="1" x14ac:dyDescent="0.25">
      <c r="A8770" s="46" t="s">
        <v>3913</v>
      </c>
      <c r="B8770" s="47" t="s">
        <v>8694</v>
      </c>
      <c r="C8770" s="17" t="s">
        <v>1331</v>
      </c>
      <c r="D8770" s="47" t="s">
        <v>2997</v>
      </c>
      <c r="E8770" s="174" t="s">
        <v>3551</v>
      </c>
      <c r="F8770" s="135"/>
    </row>
    <row r="8771" spans="1:6" s="7" customFormat="1" ht="18" customHeight="1" x14ac:dyDescent="0.25">
      <c r="A8771" s="46" t="s">
        <v>3913</v>
      </c>
      <c r="B8771" s="47" t="s">
        <v>8694</v>
      </c>
      <c r="C8771" s="17" t="s">
        <v>1331</v>
      </c>
      <c r="D8771" s="47" t="s">
        <v>3905</v>
      </c>
      <c r="E8771" s="174" t="s">
        <v>2658</v>
      </c>
      <c r="F8771" s="135"/>
    </row>
    <row r="8772" spans="1:6" s="7" customFormat="1" ht="18" customHeight="1" x14ac:dyDescent="0.25">
      <c r="A8772" s="46" t="s">
        <v>3913</v>
      </c>
      <c r="B8772" s="47" t="s">
        <v>8694</v>
      </c>
      <c r="C8772" s="17" t="s">
        <v>1331</v>
      </c>
      <c r="D8772" s="47" t="s">
        <v>2117</v>
      </c>
      <c r="E8772" s="174" t="s">
        <v>1774</v>
      </c>
      <c r="F8772" s="135"/>
    </row>
    <row r="8773" spans="1:6" s="7" customFormat="1" ht="18" customHeight="1" x14ac:dyDescent="0.25">
      <c r="A8773" s="46" t="s">
        <v>3913</v>
      </c>
      <c r="B8773" s="47" t="s">
        <v>8694</v>
      </c>
      <c r="C8773" s="17" t="s">
        <v>1331</v>
      </c>
      <c r="D8773" s="47" t="s">
        <v>2119</v>
      </c>
      <c r="E8773" s="174" t="s">
        <v>3356</v>
      </c>
      <c r="F8773" s="135"/>
    </row>
    <row r="8774" spans="1:6" s="7" customFormat="1" ht="18" customHeight="1" x14ac:dyDescent="0.25">
      <c r="A8774" s="22" t="s">
        <v>3913</v>
      </c>
      <c r="B8774" s="23" t="s">
        <v>8694</v>
      </c>
      <c r="C8774" s="23" t="s">
        <v>1331</v>
      </c>
      <c r="D8774" s="23" t="s">
        <v>7388</v>
      </c>
      <c r="E8774" s="170" t="s">
        <v>4260</v>
      </c>
      <c r="F8774" s="135"/>
    </row>
    <row r="8775" spans="1:6" s="7" customFormat="1" ht="18" customHeight="1" x14ac:dyDescent="0.25">
      <c r="A8775" s="46" t="s">
        <v>3913</v>
      </c>
      <c r="B8775" s="47" t="s">
        <v>8694</v>
      </c>
      <c r="C8775" s="17" t="s">
        <v>1331</v>
      </c>
      <c r="D8775" s="47" t="s">
        <v>6519</v>
      </c>
      <c r="E8775" s="174" t="s">
        <v>4261</v>
      </c>
      <c r="F8775" s="135"/>
    </row>
    <row r="8776" spans="1:6" s="7" customFormat="1" ht="18" customHeight="1" x14ac:dyDescent="0.25">
      <c r="A8776" s="46" t="s">
        <v>3913</v>
      </c>
      <c r="B8776" s="47" t="s">
        <v>8694</v>
      </c>
      <c r="C8776" s="17" t="s">
        <v>1331</v>
      </c>
      <c r="D8776" s="47" t="s">
        <v>6521</v>
      </c>
      <c r="E8776" s="174" t="s">
        <v>1769</v>
      </c>
      <c r="F8776" s="135"/>
    </row>
    <row r="8777" spans="1:6" s="7" customFormat="1" ht="18" customHeight="1" x14ac:dyDescent="0.25">
      <c r="A8777" s="46" t="s">
        <v>3913</v>
      </c>
      <c r="B8777" s="47" t="s">
        <v>8694</v>
      </c>
      <c r="C8777" s="17" t="s">
        <v>1331</v>
      </c>
      <c r="D8777" s="47" t="s">
        <v>5653</v>
      </c>
      <c r="E8777" s="174" t="s">
        <v>1770</v>
      </c>
      <c r="F8777" s="135"/>
    </row>
    <row r="8778" spans="1:6" s="7" customFormat="1" ht="18" customHeight="1" x14ac:dyDescent="0.25">
      <c r="A8778" s="46" t="s">
        <v>3913</v>
      </c>
      <c r="B8778" s="47" t="s">
        <v>8694</v>
      </c>
      <c r="C8778" s="17" t="s">
        <v>1331</v>
      </c>
      <c r="D8778" s="47" t="s">
        <v>4783</v>
      </c>
      <c r="E8778" s="174" t="s">
        <v>1771</v>
      </c>
      <c r="F8778" s="135"/>
    </row>
    <row r="8779" spans="1:6" s="7" customFormat="1" ht="18" customHeight="1" x14ac:dyDescent="0.25">
      <c r="A8779" s="46" t="s">
        <v>3913</v>
      </c>
      <c r="B8779" s="47" t="s">
        <v>8694</v>
      </c>
      <c r="C8779" s="17" t="s">
        <v>1331</v>
      </c>
      <c r="D8779" s="47" t="s">
        <v>1218</v>
      </c>
      <c r="E8779" s="174" t="s">
        <v>8665</v>
      </c>
      <c r="F8779" s="135"/>
    </row>
    <row r="8780" spans="1:6" s="7" customFormat="1" ht="18" customHeight="1" x14ac:dyDescent="0.25">
      <c r="A8780" s="14" t="s">
        <v>3913</v>
      </c>
      <c r="B8780" s="15" t="s">
        <v>8694</v>
      </c>
      <c r="C8780" s="15" t="s">
        <v>6254</v>
      </c>
      <c r="D8780" s="15" t="s">
        <v>9563</v>
      </c>
      <c r="E8780" s="132" t="s">
        <v>8666</v>
      </c>
      <c r="F8780" s="135"/>
    </row>
    <row r="8781" spans="1:6" s="7" customFormat="1" ht="18" customHeight="1" x14ac:dyDescent="0.25">
      <c r="A8781" s="22" t="s">
        <v>3913</v>
      </c>
      <c r="B8781" s="23" t="s">
        <v>8694</v>
      </c>
      <c r="C8781" s="23" t="s">
        <v>6254</v>
      </c>
      <c r="D8781" s="23" t="s">
        <v>3002</v>
      </c>
      <c r="E8781" s="170" t="s">
        <v>7766</v>
      </c>
      <c r="F8781" s="135"/>
    </row>
    <row r="8782" spans="1:6" s="7" customFormat="1" ht="18" customHeight="1" x14ac:dyDescent="0.25">
      <c r="A8782" s="46" t="s">
        <v>3913</v>
      </c>
      <c r="B8782" s="47" t="s">
        <v>8694</v>
      </c>
      <c r="C8782" s="47" t="s">
        <v>6254</v>
      </c>
      <c r="D8782" s="47" t="s">
        <v>597</v>
      </c>
      <c r="E8782" s="174" t="s">
        <v>7767</v>
      </c>
      <c r="F8782" s="135"/>
    </row>
    <row r="8783" spans="1:6" s="7" customFormat="1" ht="18" customHeight="1" x14ac:dyDescent="0.25">
      <c r="A8783" s="46" t="s">
        <v>3913</v>
      </c>
      <c r="B8783" s="47" t="s">
        <v>8694</v>
      </c>
      <c r="C8783" s="47" t="s">
        <v>6254</v>
      </c>
      <c r="D8783" s="47" t="s">
        <v>2997</v>
      </c>
      <c r="E8783" s="174" t="s">
        <v>863</v>
      </c>
      <c r="F8783" s="135"/>
    </row>
    <row r="8784" spans="1:6" s="7" customFormat="1" ht="18" customHeight="1" x14ac:dyDescent="0.25">
      <c r="A8784" s="46" t="s">
        <v>3913</v>
      </c>
      <c r="B8784" s="47" t="s">
        <v>8694</v>
      </c>
      <c r="C8784" s="47" t="s">
        <v>6254</v>
      </c>
      <c r="D8784" s="47" t="s">
        <v>3905</v>
      </c>
      <c r="E8784" s="174" t="s">
        <v>2469</v>
      </c>
      <c r="F8784" s="135"/>
    </row>
    <row r="8785" spans="1:6" s="7" customFormat="1" ht="18" customHeight="1" x14ac:dyDescent="0.25">
      <c r="A8785" s="46" t="s">
        <v>3913</v>
      </c>
      <c r="B8785" s="47" t="s">
        <v>8694</v>
      </c>
      <c r="C8785" s="47" t="s">
        <v>6254</v>
      </c>
      <c r="D8785" s="47" t="s">
        <v>2117</v>
      </c>
      <c r="E8785" s="174" t="s">
        <v>3364</v>
      </c>
      <c r="F8785" s="135"/>
    </row>
    <row r="8786" spans="1:6" s="7" customFormat="1" ht="18" customHeight="1" x14ac:dyDescent="0.25">
      <c r="A8786" s="46" t="s">
        <v>3913</v>
      </c>
      <c r="B8786" s="47" t="s">
        <v>8694</v>
      </c>
      <c r="C8786" s="47" t="s">
        <v>6254</v>
      </c>
      <c r="D8786" s="47" t="s">
        <v>2119</v>
      </c>
      <c r="E8786" s="174" t="s">
        <v>5865</v>
      </c>
      <c r="F8786" s="135"/>
    </row>
    <row r="8787" spans="1:6" s="7" customFormat="1" ht="18" customHeight="1" x14ac:dyDescent="0.25">
      <c r="A8787" s="22" t="s">
        <v>3913</v>
      </c>
      <c r="B8787" s="23" t="s">
        <v>8694</v>
      </c>
      <c r="C8787" s="23" t="s">
        <v>6254</v>
      </c>
      <c r="D8787" s="23" t="s">
        <v>7388</v>
      </c>
      <c r="E8787" s="170" t="s">
        <v>3365</v>
      </c>
      <c r="F8787" s="135"/>
    </row>
    <row r="8788" spans="1:6" s="7" customFormat="1" ht="18" customHeight="1" x14ac:dyDescent="0.25">
      <c r="A8788" s="46" t="s">
        <v>3913</v>
      </c>
      <c r="B8788" s="47" t="s">
        <v>8694</v>
      </c>
      <c r="C8788" s="47" t="s">
        <v>6254</v>
      </c>
      <c r="D8788" s="47" t="s">
        <v>6519</v>
      </c>
      <c r="E8788" s="174" t="s">
        <v>4995</v>
      </c>
      <c r="F8788" s="135"/>
    </row>
    <row r="8789" spans="1:6" s="7" customFormat="1" ht="18" customHeight="1" x14ac:dyDescent="0.25">
      <c r="A8789" s="46" t="s">
        <v>3913</v>
      </c>
      <c r="B8789" s="47" t="s">
        <v>8694</v>
      </c>
      <c r="C8789" s="47" t="s">
        <v>6254</v>
      </c>
      <c r="D8789" s="47" t="s">
        <v>6521</v>
      </c>
      <c r="E8789" s="174" t="s">
        <v>4996</v>
      </c>
      <c r="F8789" s="135"/>
    </row>
    <row r="8790" spans="1:6" s="7" customFormat="1" ht="18" customHeight="1" x14ac:dyDescent="0.25">
      <c r="A8790" s="46" t="s">
        <v>3913</v>
      </c>
      <c r="B8790" s="47" t="s">
        <v>8694</v>
      </c>
      <c r="C8790" s="47" t="s">
        <v>6254</v>
      </c>
      <c r="D8790" s="47" t="s">
        <v>5653</v>
      </c>
      <c r="E8790" s="174" t="s">
        <v>3585</v>
      </c>
      <c r="F8790" s="135"/>
    </row>
    <row r="8791" spans="1:6" s="7" customFormat="1" ht="18" customHeight="1" x14ac:dyDescent="0.25">
      <c r="A8791" s="46" t="s">
        <v>3913</v>
      </c>
      <c r="B8791" s="47" t="s">
        <v>8694</v>
      </c>
      <c r="C8791" s="47" t="s">
        <v>6254</v>
      </c>
      <c r="D8791" s="47" t="s">
        <v>4783</v>
      </c>
      <c r="E8791" s="174" t="s">
        <v>4485</v>
      </c>
      <c r="F8791" s="135"/>
    </row>
    <row r="8792" spans="1:6" s="7" customFormat="1" ht="18" customHeight="1" x14ac:dyDescent="0.25">
      <c r="A8792" s="46" t="s">
        <v>3913</v>
      </c>
      <c r="B8792" s="47" t="s">
        <v>8694</v>
      </c>
      <c r="C8792" s="47" t="s">
        <v>6254</v>
      </c>
      <c r="D8792" s="47" t="s">
        <v>1218</v>
      </c>
      <c r="E8792" s="174" t="s">
        <v>4486</v>
      </c>
      <c r="F8792" s="135"/>
    </row>
    <row r="8793" spans="1:6" s="7" customFormat="1" ht="18" customHeight="1" x14ac:dyDescent="0.25">
      <c r="A8793" s="14" t="s">
        <v>3913</v>
      </c>
      <c r="B8793" s="15" t="s">
        <v>8694</v>
      </c>
      <c r="C8793" s="15" t="s">
        <v>7134</v>
      </c>
      <c r="D8793" s="15" t="s">
        <v>9563</v>
      </c>
      <c r="E8793" s="132" t="s">
        <v>4487</v>
      </c>
      <c r="F8793" s="135"/>
    </row>
    <row r="8794" spans="1:6" s="7" customFormat="1" ht="18" customHeight="1" x14ac:dyDescent="0.25">
      <c r="A8794" s="22" t="s">
        <v>3913</v>
      </c>
      <c r="B8794" s="23" t="s">
        <v>8694</v>
      </c>
      <c r="C8794" s="23" t="s">
        <v>7134</v>
      </c>
      <c r="D8794" s="23" t="s">
        <v>3002</v>
      </c>
      <c r="E8794" s="170" t="s">
        <v>4488</v>
      </c>
      <c r="F8794" s="135"/>
    </row>
    <row r="8795" spans="1:6" s="7" customFormat="1" ht="18" customHeight="1" x14ac:dyDescent="0.25">
      <c r="A8795" s="46" t="s">
        <v>3913</v>
      </c>
      <c r="B8795" s="47" t="s">
        <v>8694</v>
      </c>
      <c r="C8795" s="47" t="s">
        <v>7134</v>
      </c>
      <c r="D8795" s="47" t="s">
        <v>597</v>
      </c>
      <c r="E8795" s="174" t="s">
        <v>4489</v>
      </c>
      <c r="F8795" s="135"/>
    </row>
    <row r="8796" spans="1:6" s="7" customFormat="1" ht="18" customHeight="1" x14ac:dyDescent="0.25">
      <c r="A8796" s="46" t="s">
        <v>3913</v>
      </c>
      <c r="B8796" s="47" t="s">
        <v>8694</v>
      </c>
      <c r="C8796" s="47" t="s">
        <v>7134</v>
      </c>
      <c r="D8796" s="47" t="s">
        <v>2997</v>
      </c>
      <c r="E8796" s="174" t="s">
        <v>4490</v>
      </c>
      <c r="F8796" s="135"/>
    </row>
    <row r="8797" spans="1:6" s="7" customFormat="1" ht="18" customHeight="1" x14ac:dyDescent="0.25">
      <c r="A8797" s="46" t="s">
        <v>3913</v>
      </c>
      <c r="B8797" s="47" t="s">
        <v>8694</v>
      </c>
      <c r="C8797" s="47" t="s">
        <v>7134</v>
      </c>
      <c r="D8797" s="47" t="s">
        <v>3905</v>
      </c>
      <c r="E8797" s="174" t="s">
        <v>2276</v>
      </c>
      <c r="F8797" s="135"/>
    </row>
    <row r="8798" spans="1:6" s="7" customFormat="1" ht="18" customHeight="1" x14ac:dyDescent="0.25">
      <c r="A8798" s="46" t="s">
        <v>3913</v>
      </c>
      <c r="B8798" s="47" t="s">
        <v>8694</v>
      </c>
      <c r="C8798" s="47" t="s">
        <v>7134</v>
      </c>
      <c r="D8798" s="47" t="s">
        <v>2117</v>
      </c>
      <c r="E8798" s="174" t="s">
        <v>2277</v>
      </c>
      <c r="F8798" s="135"/>
    </row>
    <row r="8799" spans="1:6" s="7" customFormat="1" ht="18" customHeight="1" x14ac:dyDescent="0.25">
      <c r="A8799" s="46" t="s">
        <v>3913</v>
      </c>
      <c r="B8799" s="47" t="s">
        <v>8694</v>
      </c>
      <c r="C8799" s="47" t="s">
        <v>7134</v>
      </c>
      <c r="D8799" s="47" t="s">
        <v>2119</v>
      </c>
      <c r="E8799" s="174" t="s">
        <v>2278</v>
      </c>
      <c r="F8799" s="135"/>
    </row>
    <row r="8800" spans="1:6" s="7" customFormat="1" ht="18" customHeight="1" x14ac:dyDescent="0.25">
      <c r="A8800" s="22" t="s">
        <v>3913</v>
      </c>
      <c r="B8800" s="23" t="s">
        <v>8694</v>
      </c>
      <c r="C8800" s="23" t="s">
        <v>7134</v>
      </c>
      <c r="D8800" s="23" t="s">
        <v>7388</v>
      </c>
      <c r="E8800" s="170" t="s">
        <v>2279</v>
      </c>
      <c r="F8800" s="135"/>
    </row>
    <row r="8801" spans="1:6" s="7" customFormat="1" ht="18" customHeight="1" x14ac:dyDescent="0.25">
      <c r="A8801" s="46" t="s">
        <v>3913</v>
      </c>
      <c r="B8801" s="47" t="s">
        <v>8694</v>
      </c>
      <c r="C8801" s="47" t="s">
        <v>7134</v>
      </c>
      <c r="D8801" s="47" t="s">
        <v>6519</v>
      </c>
      <c r="E8801" s="174" t="s">
        <v>2280</v>
      </c>
      <c r="F8801" s="135"/>
    </row>
    <row r="8802" spans="1:6" s="7" customFormat="1" ht="18" customHeight="1" x14ac:dyDescent="0.25">
      <c r="A8802" s="46" t="s">
        <v>3913</v>
      </c>
      <c r="B8802" s="47" t="s">
        <v>8694</v>
      </c>
      <c r="C8802" s="47" t="s">
        <v>7134</v>
      </c>
      <c r="D8802" s="47" t="s">
        <v>6521</v>
      </c>
      <c r="E8802" s="174" t="s">
        <v>2281</v>
      </c>
      <c r="F8802" s="135"/>
    </row>
    <row r="8803" spans="1:6" s="7" customFormat="1" ht="18" customHeight="1" x14ac:dyDescent="0.25">
      <c r="A8803" s="46" t="s">
        <v>3913</v>
      </c>
      <c r="B8803" s="47" t="s">
        <v>8694</v>
      </c>
      <c r="C8803" s="47" t="s">
        <v>7134</v>
      </c>
      <c r="D8803" s="47" t="s">
        <v>5653</v>
      </c>
      <c r="E8803" s="174" t="s">
        <v>1367</v>
      </c>
      <c r="F8803" s="135"/>
    </row>
    <row r="8804" spans="1:6" s="7" customFormat="1" ht="18" customHeight="1" x14ac:dyDescent="0.25">
      <c r="A8804" s="46" t="s">
        <v>3913</v>
      </c>
      <c r="B8804" s="47" t="s">
        <v>8694</v>
      </c>
      <c r="C8804" s="47" t="s">
        <v>7134</v>
      </c>
      <c r="D8804" s="47" t="s">
        <v>4783</v>
      </c>
      <c r="E8804" s="174" t="s">
        <v>1368</v>
      </c>
      <c r="F8804" s="135"/>
    </row>
    <row r="8805" spans="1:6" s="7" customFormat="1" ht="18" customHeight="1" x14ac:dyDescent="0.25">
      <c r="A8805" s="46" t="s">
        <v>3913</v>
      </c>
      <c r="B8805" s="47" t="s">
        <v>8694</v>
      </c>
      <c r="C8805" s="47" t="s">
        <v>7134</v>
      </c>
      <c r="D8805" s="47" t="s">
        <v>1218</v>
      </c>
      <c r="E8805" s="174" t="s">
        <v>1369</v>
      </c>
      <c r="F8805" s="135"/>
    </row>
    <row r="8806" spans="1:6" s="7" customFormat="1" ht="18" customHeight="1" x14ac:dyDescent="0.25">
      <c r="A8806" s="14" t="s">
        <v>3913</v>
      </c>
      <c r="B8806" s="15" t="s">
        <v>8694</v>
      </c>
      <c r="C8806" s="15" t="s">
        <v>524</v>
      </c>
      <c r="D8806" s="15" t="s">
        <v>9563</v>
      </c>
      <c r="E8806" s="132" t="s">
        <v>1370</v>
      </c>
      <c r="F8806" s="135"/>
    </row>
    <row r="8807" spans="1:6" s="7" customFormat="1" ht="18" customHeight="1" x14ac:dyDescent="0.25">
      <c r="A8807" s="22" t="s">
        <v>3913</v>
      </c>
      <c r="B8807" s="23" t="s">
        <v>8694</v>
      </c>
      <c r="C8807" s="23" t="s">
        <v>524</v>
      </c>
      <c r="D8807" s="23" t="s">
        <v>3002</v>
      </c>
      <c r="E8807" s="170" t="s">
        <v>312</v>
      </c>
      <c r="F8807" s="135"/>
    </row>
    <row r="8808" spans="1:6" s="7" customFormat="1" ht="18" customHeight="1" x14ac:dyDescent="0.25">
      <c r="A8808" s="46" t="s">
        <v>3913</v>
      </c>
      <c r="B8808" s="47" t="s">
        <v>8694</v>
      </c>
      <c r="C8808" s="47" t="s">
        <v>524</v>
      </c>
      <c r="D8808" s="47" t="s">
        <v>597</v>
      </c>
      <c r="E8808" s="174" t="s">
        <v>1175</v>
      </c>
      <c r="F8808" s="135"/>
    </row>
    <row r="8809" spans="1:6" s="7" customFormat="1" ht="18" customHeight="1" x14ac:dyDescent="0.25">
      <c r="A8809" s="46" t="s">
        <v>3913</v>
      </c>
      <c r="B8809" s="47" t="s">
        <v>8694</v>
      </c>
      <c r="C8809" s="47" t="s">
        <v>524</v>
      </c>
      <c r="D8809" s="47" t="s">
        <v>2997</v>
      </c>
      <c r="E8809" s="174" t="s">
        <v>2072</v>
      </c>
      <c r="F8809" s="135"/>
    </row>
    <row r="8810" spans="1:6" s="7" customFormat="1" ht="18" customHeight="1" x14ac:dyDescent="0.25">
      <c r="A8810" s="46" t="s">
        <v>3913</v>
      </c>
      <c r="B8810" s="47" t="s">
        <v>8694</v>
      </c>
      <c r="C8810" s="47" t="s">
        <v>524</v>
      </c>
      <c r="D8810" s="47" t="s">
        <v>3905</v>
      </c>
      <c r="E8810" s="174" t="s">
        <v>1357</v>
      </c>
      <c r="F8810" s="135"/>
    </row>
    <row r="8811" spans="1:6" s="7" customFormat="1" ht="18" customHeight="1" x14ac:dyDescent="0.25">
      <c r="A8811" s="46" t="s">
        <v>3913</v>
      </c>
      <c r="B8811" s="47" t="s">
        <v>8694</v>
      </c>
      <c r="C8811" s="47" t="s">
        <v>524</v>
      </c>
      <c r="D8811" s="47" t="s">
        <v>2117</v>
      </c>
      <c r="E8811" s="174" t="s">
        <v>1358</v>
      </c>
      <c r="F8811" s="135"/>
    </row>
    <row r="8812" spans="1:6" s="7" customFormat="1" ht="18" customHeight="1" x14ac:dyDescent="0.25">
      <c r="A8812" s="46" t="s">
        <v>3913</v>
      </c>
      <c r="B8812" s="47" t="s">
        <v>8694</v>
      </c>
      <c r="C8812" s="47" t="s">
        <v>524</v>
      </c>
      <c r="D8812" s="47" t="s">
        <v>2119</v>
      </c>
      <c r="E8812" s="174" t="s">
        <v>1742</v>
      </c>
      <c r="F8812" s="135"/>
    </row>
    <row r="8813" spans="1:6" s="7" customFormat="1" ht="18" customHeight="1" x14ac:dyDescent="0.25">
      <c r="A8813" s="22" t="s">
        <v>3913</v>
      </c>
      <c r="B8813" s="23" t="s">
        <v>8694</v>
      </c>
      <c r="C8813" s="23" t="s">
        <v>524</v>
      </c>
      <c r="D8813" s="23" t="s">
        <v>7388</v>
      </c>
      <c r="E8813" s="170" t="s">
        <v>4408</v>
      </c>
      <c r="F8813" s="135"/>
    </row>
    <row r="8814" spans="1:6" s="7" customFormat="1" ht="18" customHeight="1" x14ac:dyDescent="0.25">
      <c r="A8814" s="46" t="s">
        <v>3913</v>
      </c>
      <c r="B8814" s="47" t="s">
        <v>8694</v>
      </c>
      <c r="C8814" s="47" t="s">
        <v>524</v>
      </c>
      <c r="D8814" s="47" t="s">
        <v>6519</v>
      </c>
      <c r="E8814" s="174" t="s">
        <v>4409</v>
      </c>
      <c r="F8814" s="135"/>
    </row>
    <row r="8815" spans="1:6" s="7" customFormat="1" ht="18" customHeight="1" x14ac:dyDescent="0.25">
      <c r="A8815" s="46" t="s">
        <v>3913</v>
      </c>
      <c r="B8815" s="47" t="s">
        <v>8694</v>
      </c>
      <c r="C8815" s="47" t="s">
        <v>524</v>
      </c>
      <c r="D8815" s="47" t="s">
        <v>6521</v>
      </c>
      <c r="E8815" s="174" t="s">
        <v>4410</v>
      </c>
      <c r="F8815" s="135"/>
    </row>
    <row r="8816" spans="1:6" s="7" customFormat="1" ht="18" customHeight="1" x14ac:dyDescent="0.25">
      <c r="A8816" s="46" t="s">
        <v>3913</v>
      </c>
      <c r="B8816" s="47" t="s">
        <v>8694</v>
      </c>
      <c r="C8816" s="47" t="s">
        <v>524</v>
      </c>
      <c r="D8816" s="47" t="s">
        <v>5653</v>
      </c>
      <c r="E8816" s="174" t="s">
        <v>4411</v>
      </c>
      <c r="F8816" s="135"/>
    </row>
    <row r="8817" spans="1:6" s="7" customFormat="1" ht="18" customHeight="1" x14ac:dyDescent="0.25">
      <c r="A8817" s="46" t="s">
        <v>3913</v>
      </c>
      <c r="B8817" s="47" t="s">
        <v>8694</v>
      </c>
      <c r="C8817" s="47" t="s">
        <v>524</v>
      </c>
      <c r="D8817" s="47" t="s">
        <v>4783</v>
      </c>
      <c r="E8817" s="174" t="s">
        <v>4412</v>
      </c>
      <c r="F8817" s="135"/>
    </row>
    <row r="8818" spans="1:6" s="7" customFormat="1" ht="18" customHeight="1" x14ac:dyDescent="0.25">
      <c r="A8818" s="46" t="s">
        <v>3913</v>
      </c>
      <c r="B8818" s="47" t="s">
        <v>8694</v>
      </c>
      <c r="C8818" s="47" t="s">
        <v>524</v>
      </c>
      <c r="D8818" s="47" t="s">
        <v>1218</v>
      </c>
      <c r="E8818" s="174" t="s">
        <v>4413</v>
      </c>
      <c r="F8818" s="135"/>
    </row>
    <row r="8819" spans="1:6" s="7" customFormat="1" ht="18" customHeight="1" x14ac:dyDescent="0.25">
      <c r="A8819" s="14" t="s">
        <v>3913</v>
      </c>
      <c r="B8819" s="15" t="s">
        <v>8694</v>
      </c>
      <c r="C8819" s="15" t="s">
        <v>787</v>
      </c>
      <c r="D8819" s="15" t="s">
        <v>9563</v>
      </c>
      <c r="E8819" s="132" t="s">
        <v>3306</v>
      </c>
      <c r="F8819" s="135"/>
    </row>
    <row r="8820" spans="1:6" s="7" customFormat="1" ht="18" customHeight="1" x14ac:dyDescent="0.25">
      <c r="A8820" s="22" t="s">
        <v>3913</v>
      </c>
      <c r="B8820" s="23" t="s">
        <v>8694</v>
      </c>
      <c r="C8820" s="23" t="s">
        <v>787</v>
      </c>
      <c r="D8820" s="23" t="s">
        <v>3002</v>
      </c>
      <c r="E8820" s="170" t="s">
        <v>3307</v>
      </c>
      <c r="F8820" s="135"/>
    </row>
    <row r="8821" spans="1:6" s="7" customFormat="1" ht="18" customHeight="1" x14ac:dyDescent="0.25">
      <c r="A8821" s="46" t="s">
        <v>3913</v>
      </c>
      <c r="B8821" s="47" t="s">
        <v>8694</v>
      </c>
      <c r="C8821" s="47" t="s">
        <v>787</v>
      </c>
      <c r="D8821" s="47" t="s">
        <v>597</v>
      </c>
      <c r="E8821" s="174" t="s">
        <v>3308</v>
      </c>
      <c r="F8821" s="135"/>
    </row>
    <row r="8822" spans="1:6" s="7" customFormat="1" ht="18" customHeight="1" x14ac:dyDescent="0.25">
      <c r="A8822" s="46" t="s">
        <v>3913</v>
      </c>
      <c r="B8822" s="47" t="s">
        <v>8694</v>
      </c>
      <c r="C8822" s="47" t="s">
        <v>787</v>
      </c>
      <c r="D8822" s="47" t="s">
        <v>2997</v>
      </c>
      <c r="E8822" s="174" t="s">
        <v>3309</v>
      </c>
      <c r="F8822" s="135"/>
    </row>
    <row r="8823" spans="1:6" s="7" customFormat="1" ht="18" customHeight="1" x14ac:dyDescent="0.25">
      <c r="A8823" s="46" t="s">
        <v>3913</v>
      </c>
      <c r="B8823" s="47" t="s">
        <v>8694</v>
      </c>
      <c r="C8823" s="47" t="s">
        <v>787</v>
      </c>
      <c r="D8823" s="47" t="s">
        <v>3905</v>
      </c>
      <c r="E8823" s="174" t="s">
        <v>4216</v>
      </c>
      <c r="F8823" s="135"/>
    </row>
    <row r="8824" spans="1:6" s="7" customFormat="1" ht="18" customHeight="1" x14ac:dyDescent="0.25">
      <c r="A8824" s="46" t="s">
        <v>3913</v>
      </c>
      <c r="B8824" s="47" t="s">
        <v>8694</v>
      </c>
      <c r="C8824" s="47" t="s">
        <v>787</v>
      </c>
      <c r="D8824" s="47" t="s">
        <v>2117</v>
      </c>
      <c r="E8824" s="174" t="s">
        <v>5082</v>
      </c>
      <c r="F8824" s="135"/>
    </row>
    <row r="8825" spans="1:6" s="7" customFormat="1" ht="18" customHeight="1" x14ac:dyDescent="0.25">
      <c r="A8825" s="46" t="s">
        <v>3913</v>
      </c>
      <c r="B8825" s="47" t="s">
        <v>8694</v>
      </c>
      <c r="C8825" s="47" t="s">
        <v>787</v>
      </c>
      <c r="D8825" s="47" t="s">
        <v>2119</v>
      </c>
      <c r="E8825" s="174" t="s">
        <v>5083</v>
      </c>
      <c r="F8825" s="135"/>
    </row>
    <row r="8826" spans="1:6" s="7" customFormat="1" ht="18" customHeight="1" x14ac:dyDescent="0.25">
      <c r="A8826" s="22" t="s">
        <v>3913</v>
      </c>
      <c r="B8826" s="23" t="s">
        <v>8694</v>
      </c>
      <c r="C8826" s="23" t="s">
        <v>787</v>
      </c>
      <c r="D8826" s="23" t="s">
        <v>7388</v>
      </c>
      <c r="E8826" s="170" t="s">
        <v>5084</v>
      </c>
      <c r="F8826" s="135"/>
    </row>
    <row r="8827" spans="1:6" s="7" customFormat="1" ht="18" customHeight="1" x14ac:dyDescent="0.25">
      <c r="A8827" s="46" t="s">
        <v>3913</v>
      </c>
      <c r="B8827" s="47" t="s">
        <v>8694</v>
      </c>
      <c r="C8827" s="47" t="s">
        <v>787</v>
      </c>
      <c r="D8827" s="47" t="s">
        <v>6519</v>
      </c>
      <c r="E8827" s="174" t="s">
        <v>5085</v>
      </c>
      <c r="F8827" s="135"/>
    </row>
    <row r="8828" spans="1:6" s="7" customFormat="1" ht="18" customHeight="1" x14ac:dyDescent="0.25">
      <c r="A8828" s="46" t="s">
        <v>3913</v>
      </c>
      <c r="B8828" s="47" t="s">
        <v>8694</v>
      </c>
      <c r="C8828" s="47" t="s">
        <v>787</v>
      </c>
      <c r="D8828" s="47" t="s">
        <v>6521</v>
      </c>
      <c r="E8828" s="174" t="s">
        <v>5938</v>
      </c>
      <c r="F8828" s="135"/>
    </row>
    <row r="8829" spans="1:6" s="7" customFormat="1" ht="18" customHeight="1" x14ac:dyDescent="0.25">
      <c r="A8829" s="46" t="s">
        <v>3913</v>
      </c>
      <c r="B8829" s="47" t="s">
        <v>8694</v>
      </c>
      <c r="C8829" s="47" t="s">
        <v>787</v>
      </c>
      <c r="D8829" s="47" t="s">
        <v>5653</v>
      </c>
      <c r="E8829" s="174" t="s">
        <v>2597</v>
      </c>
      <c r="F8829" s="135"/>
    </row>
    <row r="8830" spans="1:6" s="7" customFormat="1" ht="18" customHeight="1" x14ac:dyDescent="0.25">
      <c r="A8830" s="46" t="s">
        <v>3913</v>
      </c>
      <c r="B8830" s="47" t="s">
        <v>8694</v>
      </c>
      <c r="C8830" s="47" t="s">
        <v>787</v>
      </c>
      <c r="D8830" s="47" t="s">
        <v>4783</v>
      </c>
      <c r="E8830" s="174" t="s">
        <v>2598</v>
      </c>
      <c r="F8830" s="135"/>
    </row>
    <row r="8831" spans="1:6" s="7" customFormat="1" ht="18" customHeight="1" x14ac:dyDescent="0.25">
      <c r="A8831" s="46" t="s">
        <v>3913</v>
      </c>
      <c r="B8831" s="47" t="s">
        <v>8694</v>
      </c>
      <c r="C8831" s="47" t="s">
        <v>787</v>
      </c>
      <c r="D8831" s="47" t="s">
        <v>1218</v>
      </c>
      <c r="E8831" s="174" t="s">
        <v>1712</v>
      </c>
      <c r="F8831" s="135"/>
    </row>
    <row r="8832" spans="1:6" s="7" customFormat="1" ht="18" customHeight="1" x14ac:dyDescent="0.25">
      <c r="A8832" s="22" t="s">
        <v>3913</v>
      </c>
      <c r="B8832" s="23" t="s">
        <v>8694</v>
      </c>
      <c r="C8832" s="23" t="s">
        <v>787</v>
      </c>
      <c r="D8832" s="23" t="s">
        <v>1220</v>
      </c>
      <c r="E8832" s="170" t="s">
        <v>4204</v>
      </c>
      <c r="F8832" s="135"/>
    </row>
    <row r="8833" spans="1:6" s="7" customFormat="1" ht="18" customHeight="1" x14ac:dyDescent="0.25">
      <c r="A8833" s="46" t="s">
        <v>3913</v>
      </c>
      <c r="B8833" s="47" t="s">
        <v>8694</v>
      </c>
      <c r="C8833" s="47" t="s">
        <v>787</v>
      </c>
      <c r="D8833" s="47" t="s">
        <v>3907</v>
      </c>
      <c r="E8833" s="174" t="s">
        <v>4205</v>
      </c>
      <c r="F8833" s="135"/>
    </row>
    <row r="8834" spans="1:6" s="7" customFormat="1" ht="18" customHeight="1" x14ac:dyDescent="0.25">
      <c r="A8834" s="46" t="s">
        <v>3913</v>
      </c>
      <c r="B8834" s="47" t="s">
        <v>8694</v>
      </c>
      <c r="C8834" s="47" t="s">
        <v>787</v>
      </c>
      <c r="D8834" s="47" t="s">
        <v>3909</v>
      </c>
      <c r="E8834" s="174" t="s">
        <v>4206</v>
      </c>
      <c r="F8834" s="135"/>
    </row>
    <row r="8835" spans="1:6" s="7" customFormat="1" ht="18" customHeight="1" x14ac:dyDescent="0.25">
      <c r="A8835" s="46" t="s">
        <v>3913</v>
      </c>
      <c r="B8835" s="47" t="s">
        <v>8694</v>
      </c>
      <c r="C8835" s="47" t="s">
        <v>787</v>
      </c>
      <c r="D8835" s="47" t="s">
        <v>3911</v>
      </c>
      <c r="E8835" s="174" t="s">
        <v>4213</v>
      </c>
      <c r="F8835" s="135"/>
    </row>
    <row r="8836" spans="1:6" s="7" customFormat="1" ht="18" customHeight="1" x14ac:dyDescent="0.25">
      <c r="A8836" s="46" t="s">
        <v>3913</v>
      </c>
      <c r="B8836" s="47" t="s">
        <v>8694</v>
      </c>
      <c r="C8836" s="47" t="s">
        <v>787</v>
      </c>
      <c r="D8836" s="47" t="s">
        <v>3913</v>
      </c>
      <c r="E8836" s="174" t="s">
        <v>7927</v>
      </c>
      <c r="F8836" s="135"/>
    </row>
    <row r="8837" spans="1:6" s="7" customFormat="1" ht="18" customHeight="1" x14ac:dyDescent="0.25">
      <c r="A8837" s="46" t="s">
        <v>3913</v>
      </c>
      <c r="B8837" s="47" t="s">
        <v>8694</v>
      </c>
      <c r="C8837" s="47" t="s">
        <v>787</v>
      </c>
      <c r="D8837" s="47" t="s">
        <v>9833</v>
      </c>
      <c r="E8837" s="174" t="s">
        <v>1721</v>
      </c>
      <c r="F8837" s="135"/>
    </row>
    <row r="8838" spans="1:6" s="7" customFormat="1" ht="18" customHeight="1" x14ac:dyDescent="0.25">
      <c r="A8838" s="22" t="s">
        <v>3913</v>
      </c>
      <c r="B8838" s="23" t="s">
        <v>8694</v>
      </c>
      <c r="C8838" s="23" t="s">
        <v>787</v>
      </c>
      <c r="D8838" s="23" t="s">
        <v>9835</v>
      </c>
      <c r="E8838" s="170" t="s">
        <v>427</v>
      </c>
      <c r="F8838" s="135"/>
    </row>
    <row r="8839" spans="1:6" s="7" customFormat="1" ht="18" customHeight="1" x14ac:dyDescent="0.25">
      <c r="A8839" s="46" t="s">
        <v>3913</v>
      </c>
      <c r="B8839" s="47" t="s">
        <v>8694</v>
      </c>
      <c r="C8839" s="47" t="s">
        <v>787</v>
      </c>
      <c r="D8839" s="47" t="s">
        <v>9837</v>
      </c>
      <c r="E8839" s="174" t="s">
        <v>2549</v>
      </c>
      <c r="F8839" s="135"/>
    </row>
    <row r="8840" spans="1:6" s="7" customFormat="1" ht="18" customHeight="1" x14ac:dyDescent="0.25">
      <c r="A8840" s="46" t="s">
        <v>3913</v>
      </c>
      <c r="B8840" s="47" t="s">
        <v>8694</v>
      </c>
      <c r="C8840" s="47" t="s">
        <v>787</v>
      </c>
      <c r="D8840" s="47" t="s">
        <v>9164</v>
      </c>
      <c r="E8840" s="174" t="s">
        <v>2550</v>
      </c>
      <c r="F8840" s="135"/>
    </row>
    <row r="8841" spans="1:6" s="7" customFormat="1" ht="18" customHeight="1" x14ac:dyDescent="0.25">
      <c r="A8841" s="46" t="s">
        <v>3913</v>
      </c>
      <c r="B8841" s="47" t="s">
        <v>8694</v>
      </c>
      <c r="C8841" s="47" t="s">
        <v>787</v>
      </c>
      <c r="D8841" s="47" t="s">
        <v>3056</v>
      </c>
      <c r="E8841" s="174" t="s">
        <v>561</v>
      </c>
      <c r="F8841" s="135"/>
    </row>
    <row r="8842" spans="1:6" s="7" customFormat="1" ht="18" customHeight="1" x14ac:dyDescent="0.25">
      <c r="A8842" s="46" t="s">
        <v>3913</v>
      </c>
      <c r="B8842" s="47" t="s">
        <v>8694</v>
      </c>
      <c r="C8842" s="47" t="s">
        <v>787</v>
      </c>
      <c r="D8842" s="47" t="s">
        <v>7349</v>
      </c>
      <c r="E8842" s="174" t="s">
        <v>1990</v>
      </c>
      <c r="F8842" s="135"/>
    </row>
    <row r="8843" spans="1:6" s="7" customFormat="1" ht="18" customHeight="1" x14ac:dyDescent="0.25">
      <c r="A8843" s="46" t="s">
        <v>3913</v>
      </c>
      <c r="B8843" s="47" t="s">
        <v>8694</v>
      </c>
      <c r="C8843" s="47" t="s">
        <v>787</v>
      </c>
      <c r="D8843" s="47" t="s">
        <v>7954</v>
      </c>
      <c r="E8843" s="174" t="s">
        <v>7668</v>
      </c>
      <c r="F8843" s="135"/>
    </row>
    <row r="8844" spans="1:6" s="7" customFormat="1" ht="18" customHeight="1" x14ac:dyDescent="0.25">
      <c r="A8844" s="29" t="s">
        <v>3913</v>
      </c>
      <c r="B8844" s="30" t="s">
        <v>8694</v>
      </c>
      <c r="C8844" s="30" t="s">
        <v>787</v>
      </c>
      <c r="D8844" s="30" t="s">
        <v>7956</v>
      </c>
      <c r="E8844" s="175" t="s">
        <v>6783</v>
      </c>
      <c r="F8844" s="135"/>
    </row>
    <row r="8845" spans="1:6" s="7" customFormat="1" ht="18" customHeight="1" x14ac:dyDescent="0.25">
      <c r="A8845" s="16" t="s">
        <v>3913</v>
      </c>
      <c r="B8845" s="47" t="s">
        <v>8694</v>
      </c>
      <c r="C8845" s="47" t="s">
        <v>787</v>
      </c>
      <c r="D8845" s="47" t="s">
        <v>7068</v>
      </c>
      <c r="E8845" s="174" t="s">
        <v>6784</v>
      </c>
      <c r="F8845" s="135"/>
    </row>
    <row r="8846" spans="1:6" s="7" customFormat="1" ht="18" customHeight="1" x14ac:dyDescent="0.25">
      <c r="A8846" s="16" t="s">
        <v>3913</v>
      </c>
      <c r="B8846" s="47" t="s">
        <v>8694</v>
      </c>
      <c r="C8846" s="47" t="s">
        <v>787</v>
      </c>
      <c r="D8846" s="47" t="s">
        <v>7070</v>
      </c>
      <c r="E8846" s="174" t="s">
        <v>1512</v>
      </c>
      <c r="F8846" s="135"/>
    </row>
    <row r="8847" spans="1:6" s="7" customFormat="1" ht="18" customHeight="1" x14ac:dyDescent="0.25">
      <c r="A8847" s="16" t="s">
        <v>3913</v>
      </c>
      <c r="B8847" s="47" t="s">
        <v>8694</v>
      </c>
      <c r="C8847" s="47" t="s">
        <v>787</v>
      </c>
      <c r="D8847" s="47" t="s">
        <v>5612</v>
      </c>
      <c r="E8847" s="174" t="s">
        <v>1513</v>
      </c>
      <c r="F8847" s="135"/>
    </row>
    <row r="8848" spans="1:6" s="7" customFormat="1" ht="18" customHeight="1" x14ac:dyDescent="0.25">
      <c r="A8848" s="16" t="s">
        <v>3913</v>
      </c>
      <c r="B8848" s="47" t="s">
        <v>8694</v>
      </c>
      <c r="C8848" s="47" t="s">
        <v>787</v>
      </c>
      <c r="D8848" s="47" t="s">
        <v>7551</v>
      </c>
      <c r="E8848" s="174" t="s">
        <v>9634</v>
      </c>
      <c r="F8848" s="135"/>
    </row>
    <row r="8849" spans="1:6" s="7" customFormat="1" ht="18" customHeight="1" x14ac:dyDescent="0.25">
      <c r="A8849" s="16" t="s">
        <v>3913</v>
      </c>
      <c r="B8849" s="47" t="s">
        <v>8694</v>
      </c>
      <c r="C8849" s="47" t="s">
        <v>787</v>
      </c>
      <c r="D8849" s="47" t="s">
        <v>7553</v>
      </c>
      <c r="E8849" s="174" t="s">
        <v>4191</v>
      </c>
      <c r="F8849" s="135"/>
    </row>
    <row r="8850" spans="1:6" s="7" customFormat="1" ht="18" customHeight="1" x14ac:dyDescent="0.25">
      <c r="A8850" s="22" t="s">
        <v>3913</v>
      </c>
      <c r="B8850" s="23" t="s">
        <v>8694</v>
      </c>
      <c r="C8850" s="23" t="s">
        <v>787</v>
      </c>
      <c r="D8850" s="23" t="s">
        <v>7555</v>
      </c>
      <c r="E8850" s="170" t="s">
        <v>9789</v>
      </c>
      <c r="F8850" s="135"/>
    </row>
    <row r="8851" spans="1:6" s="7" customFormat="1" ht="18" customHeight="1" x14ac:dyDescent="0.25">
      <c r="A8851" s="16" t="s">
        <v>3913</v>
      </c>
      <c r="B8851" s="47" t="s">
        <v>8694</v>
      </c>
      <c r="C8851" s="47" t="s">
        <v>787</v>
      </c>
      <c r="D8851" s="47" t="s">
        <v>7557</v>
      </c>
      <c r="E8851" s="174" t="s">
        <v>9790</v>
      </c>
      <c r="F8851" s="135"/>
    </row>
    <row r="8852" spans="1:6" s="7" customFormat="1" ht="18" customHeight="1" x14ac:dyDescent="0.25">
      <c r="A8852" s="16" t="s">
        <v>3913</v>
      </c>
      <c r="B8852" s="47" t="s">
        <v>8694</v>
      </c>
      <c r="C8852" s="47" t="s">
        <v>787</v>
      </c>
      <c r="D8852" s="47" t="s">
        <v>7559</v>
      </c>
      <c r="E8852" s="174" t="s">
        <v>9638</v>
      </c>
      <c r="F8852" s="135"/>
    </row>
    <row r="8853" spans="1:6" s="7" customFormat="1" ht="18" customHeight="1" x14ac:dyDescent="0.25">
      <c r="A8853" s="16" t="s">
        <v>3913</v>
      </c>
      <c r="B8853" s="47" t="s">
        <v>8694</v>
      </c>
      <c r="C8853" s="47" t="s">
        <v>787</v>
      </c>
      <c r="D8853" s="47" t="s">
        <v>7561</v>
      </c>
      <c r="E8853" s="174" t="s">
        <v>9639</v>
      </c>
      <c r="F8853" s="135"/>
    </row>
    <row r="8854" spans="1:6" s="7" customFormat="1" ht="18" customHeight="1" x14ac:dyDescent="0.25">
      <c r="A8854" s="16" t="s">
        <v>3913</v>
      </c>
      <c r="B8854" s="47" t="s">
        <v>8694</v>
      </c>
      <c r="C8854" s="47" t="s">
        <v>787</v>
      </c>
      <c r="D8854" s="47" t="s">
        <v>7563</v>
      </c>
      <c r="E8854" s="174" t="s">
        <v>9640</v>
      </c>
      <c r="F8854" s="135"/>
    </row>
    <row r="8855" spans="1:6" s="7" customFormat="1" ht="18" customHeight="1" x14ac:dyDescent="0.25">
      <c r="A8855" s="16" t="s">
        <v>3913</v>
      </c>
      <c r="B8855" s="47" t="s">
        <v>8694</v>
      </c>
      <c r="C8855" s="47" t="s">
        <v>787</v>
      </c>
      <c r="D8855" s="47" t="s">
        <v>7565</v>
      </c>
      <c r="E8855" s="174" t="s">
        <v>9641</v>
      </c>
      <c r="F8855" s="135"/>
    </row>
    <row r="8856" spans="1:6" s="7" customFormat="1" ht="18" customHeight="1" x14ac:dyDescent="0.25">
      <c r="A8856" s="14" t="s">
        <v>3913</v>
      </c>
      <c r="B8856" s="15" t="s">
        <v>8694</v>
      </c>
      <c r="C8856" s="15" t="s">
        <v>787</v>
      </c>
      <c r="D8856" s="15" t="s">
        <v>7567</v>
      </c>
      <c r="E8856" s="132" t="s">
        <v>9642</v>
      </c>
      <c r="F8856" s="135"/>
    </row>
    <row r="8857" spans="1:6" s="7" customFormat="1" ht="18" customHeight="1" x14ac:dyDescent="0.25">
      <c r="A8857" s="16" t="s">
        <v>3913</v>
      </c>
      <c r="B8857" s="47" t="s">
        <v>8694</v>
      </c>
      <c r="C8857" s="47" t="s">
        <v>787</v>
      </c>
      <c r="D8857" s="47" t="s">
        <v>493</v>
      </c>
      <c r="E8857" s="174" t="s">
        <v>9643</v>
      </c>
      <c r="F8857" s="135"/>
    </row>
    <row r="8858" spans="1:6" s="7" customFormat="1" ht="18" customHeight="1" x14ac:dyDescent="0.25">
      <c r="A8858" s="16" t="s">
        <v>3913</v>
      </c>
      <c r="B8858" s="47" t="s">
        <v>8694</v>
      </c>
      <c r="C8858" s="47" t="s">
        <v>787</v>
      </c>
      <c r="D8858" s="47" t="s">
        <v>729</v>
      </c>
      <c r="E8858" s="174" t="s">
        <v>9644</v>
      </c>
      <c r="F8858" s="135"/>
    </row>
    <row r="8859" spans="1:6" s="7" customFormat="1" ht="18" customHeight="1" x14ac:dyDescent="0.25">
      <c r="A8859" s="16" t="s">
        <v>3913</v>
      </c>
      <c r="B8859" s="47" t="s">
        <v>8694</v>
      </c>
      <c r="C8859" s="47" t="s">
        <v>787</v>
      </c>
      <c r="D8859" s="47" t="s">
        <v>1698</v>
      </c>
      <c r="E8859" s="174" t="s">
        <v>9645</v>
      </c>
      <c r="F8859" s="135"/>
    </row>
    <row r="8860" spans="1:6" s="7" customFormat="1" ht="18" customHeight="1" x14ac:dyDescent="0.25">
      <c r="A8860" s="16" t="s">
        <v>3913</v>
      </c>
      <c r="B8860" s="47" t="s">
        <v>8694</v>
      </c>
      <c r="C8860" s="47" t="s">
        <v>787</v>
      </c>
      <c r="D8860" s="47" t="s">
        <v>1700</v>
      </c>
      <c r="E8860" s="174" t="s">
        <v>9646</v>
      </c>
      <c r="F8860" s="135"/>
    </row>
    <row r="8861" spans="1:6" s="7" customFormat="1" ht="18" customHeight="1" x14ac:dyDescent="0.25">
      <c r="A8861" s="16" t="s">
        <v>3913</v>
      </c>
      <c r="B8861" s="47" t="s">
        <v>8694</v>
      </c>
      <c r="C8861" s="47" t="s">
        <v>787</v>
      </c>
      <c r="D8861" s="47" t="s">
        <v>1702</v>
      </c>
      <c r="E8861" s="174" t="s">
        <v>7464</v>
      </c>
      <c r="F8861" s="135"/>
    </row>
    <row r="8862" spans="1:6" s="7" customFormat="1" ht="18" customHeight="1" x14ac:dyDescent="0.25">
      <c r="A8862" s="12" t="s">
        <v>3913</v>
      </c>
      <c r="B8862" s="13" t="s">
        <v>8847</v>
      </c>
      <c r="C8862" s="13" t="s">
        <v>2998</v>
      </c>
      <c r="D8862" s="13" t="s">
        <v>9563</v>
      </c>
      <c r="E8862" s="131" t="s">
        <v>7465</v>
      </c>
      <c r="F8862" s="135"/>
    </row>
    <row r="8863" spans="1:6" s="7" customFormat="1" ht="18" customHeight="1" x14ac:dyDescent="0.25">
      <c r="A8863" s="14" t="s">
        <v>3913</v>
      </c>
      <c r="B8863" s="15" t="s">
        <v>8847</v>
      </c>
      <c r="C8863" s="15" t="s">
        <v>598</v>
      </c>
      <c r="D8863" s="15" t="s">
        <v>9563</v>
      </c>
      <c r="E8863" s="132" t="s">
        <v>853</v>
      </c>
      <c r="F8863" s="135"/>
    </row>
    <row r="8864" spans="1:6" s="7" customFormat="1" ht="18" customHeight="1" x14ac:dyDescent="0.25">
      <c r="A8864" s="22" t="s">
        <v>3913</v>
      </c>
      <c r="B8864" s="23" t="s">
        <v>8847</v>
      </c>
      <c r="C8864" s="23" t="s">
        <v>598</v>
      </c>
      <c r="D8864" s="23" t="s">
        <v>3002</v>
      </c>
      <c r="E8864" s="170" t="s">
        <v>854</v>
      </c>
      <c r="F8864" s="135"/>
    </row>
    <row r="8865" spans="1:6" s="7" customFormat="1" ht="18" customHeight="1" x14ac:dyDescent="0.25">
      <c r="A8865" s="46" t="s">
        <v>3913</v>
      </c>
      <c r="B8865" s="47" t="s">
        <v>8847</v>
      </c>
      <c r="C8865" s="47" t="s">
        <v>598</v>
      </c>
      <c r="D8865" s="47" t="s">
        <v>597</v>
      </c>
      <c r="E8865" s="174" t="s">
        <v>1724</v>
      </c>
      <c r="F8865" s="135"/>
    </row>
    <row r="8866" spans="1:6" s="7" customFormat="1" ht="18" customHeight="1" x14ac:dyDescent="0.25">
      <c r="A8866" s="46" t="s">
        <v>3913</v>
      </c>
      <c r="B8866" s="47" t="s">
        <v>8847</v>
      </c>
      <c r="C8866" s="47" t="s">
        <v>598</v>
      </c>
      <c r="D8866" s="47" t="s">
        <v>2997</v>
      </c>
      <c r="E8866" s="174" t="s">
        <v>804</v>
      </c>
      <c r="F8866" s="135"/>
    </row>
    <row r="8867" spans="1:6" s="7" customFormat="1" ht="18" customHeight="1" x14ac:dyDescent="0.25">
      <c r="A8867" s="46" t="s">
        <v>3913</v>
      </c>
      <c r="B8867" s="47" t="s">
        <v>8847</v>
      </c>
      <c r="C8867" s="47" t="s">
        <v>598</v>
      </c>
      <c r="D8867" s="47" t="s">
        <v>3905</v>
      </c>
      <c r="E8867" s="174" t="s">
        <v>805</v>
      </c>
      <c r="F8867" s="135"/>
    </row>
    <row r="8868" spans="1:6" s="7" customFormat="1" ht="18" customHeight="1" x14ac:dyDescent="0.25">
      <c r="A8868" s="46" t="s">
        <v>3913</v>
      </c>
      <c r="B8868" s="47" t="s">
        <v>8847</v>
      </c>
      <c r="C8868" s="47" t="s">
        <v>598</v>
      </c>
      <c r="D8868" s="47" t="s">
        <v>2117</v>
      </c>
      <c r="E8868" s="174" t="s">
        <v>947</v>
      </c>
      <c r="F8868" s="135"/>
    </row>
    <row r="8869" spans="1:6" s="7" customFormat="1" ht="18" customHeight="1" x14ac:dyDescent="0.25">
      <c r="A8869" s="46" t="s">
        <v>3913</v>
      </c>
      <c r="B8869" s="47" t="s">
        <v>8847</v>
      </c>
      <c r="C8869" s="47" t="s">
        <v>598</v>
      </c>
      <c r="D8869" s="47" t="s">
        <v>2119</v>
      </c>
      <c r="E8869" s="174" t="s">
        <v>1876</v>
      </c>
      <c r="F8869" s="135"/>
    </row>
    <row r="8870" spans="1:6" s="7" customFormat="1" ht="18" customHeight="1" x14ac:dyDescent="0.25">
      <c r="A8870" s="22" t="s">
        <v>3913</v>
      </c>
      <c r="B8870" s="23" t="s">
        <v>8847</v>
      </c>
      <c r="C8870" s="23" t="s">
        <v>598</v>
      </c>
      <c r="D8870" s="23" t="s">
        <v>7388</v>
      </c>
      <c r="E8870" s="170" t="s">
        <v>1877</v>
      </c>
      <c r="F8870" s="135"/>
    </row>
    <row r="8871" spans="1:6" s="7" customFormat="1" ht="18" customHeight="1" x14ac:dyDescent="0.25">
      <c r="A8871" s="46" t="s">
        <v>3913</v>
      </c>
      <c r="B8871" s="47" t="s">
        <v>8847</v>
      </c>
      <c r="C8871" s="47" t="s">
        <v>598</v>
      </c>
      <c r="D8871" s="47" t="s">
        <v>6519</v>
      </c>
      <c r="E8871" s="174" t="s">
        <v>429</v>
      </c>
      <c r="F8871" s="135"/>
    </row>
    <row r="8872" spans="1:6" s="7" customFormat="1" ht="18" customHeight="1" x14ac:dyDescent="0.25">
      <c r="A8872" s="46" t="s">
        <v>3913</v>
      </c>
      <c r="B8872" s="47" t="s">
        <v>8847</v>
      </c>
      <c r="C8872" s="47" t="s">
        <v>598</v>
      </c>
      <c r="D8872" s="47" t="s">
        <v>6521</v>
      </c>
      <c r="E8872" s="174" t="s">
        <v>4303</v>
      </c>
      <c r="F8872" s="135"/>
    </row>
    <row r="8873" spans="1:6" s="7" customFormat="1" ht="18" customHeight="1" x14ac:dyDescent="0.25">
      <c r="A8873" s="46" t="s">
        <v>3913</v>
      </c>
      <c r="B8873" s="47" t="s">
        <v>8847</v>
      </c>
      <c r="C8873" s="47" t="s">
        <v>598</v>
      </c>
      <c r="D8873" s="47" t="s">
        <v>5653</v>
      </c>
      <c r="E8873" s="174" t="s">
        <v>4304</v>
      </c>
      <c r="F8873" s="135"/>
    </row>
    <row r="8874" spans="1:6" s="7" customFormat="1" ht="18" customHeight="1" x14ac:dyDescent="0.25">
      <c r="A8874" s="46" t="s">
        <v>3913</v>
      </c>
      <c r="B8874" s="47" t="s">
        <v>8847</v>
      </c>
      <c r="C8874" s="47" t="s">
        <v>598</v>
      </c>
      <c r="D8874" s="47" t="s">
        <v>4783</v>
      </c>
      <c r="E8874" s="174" t="s">
        <v>4305</v>
      </c>
      <c r="F8874" s="135"/>
    </row>
    <row r="8875" spans="1:6" s="7" customFormat="1" ht="18" customHeight="1" x14ac:dyDescent="0.25">
      <c r="A8875" s="46" t="s">
        <v>3913</v>
      </c>
      <c r="B8875" s="47" t="s">
        <v>8847</v>
      </c>
      <c r="C8875" s="47" t="s">
        <v>598</v>
      </c>
      <c r="D8875" s="47" t="s">
        <v>1218</v>
      </c>
      <c r="E8875" s="174" t="s">
        <v>4306</v>
      </c>
      <c r="F8875" s="135"/>
    </row>
    <row r="8876" spans="1:6" s="7" customFormat="1" ht="18" customHeight="1" x14ac:dyDescent="0.25">
      <c r="A8876" s="14" t="s">
        <v>3913</v>
      </c>
      <c r="B8876" s="15" t="s">
        <v>8847</v>
      </c>
      <c r="C8876" s="15" t="s">
        <v>5218</v>
      </c>
      <c r="D8876" s="15" t="s">
        <v>9563</v>
      </c>
      <c r="E8876" s="132" t="s">
        <v>4307</v>
      </c>
      <c r="F8876" s="135"/>
    </row>
    <row r="8877" spans="1:6" s="7" customFormat="1" ht="18" customHeight="1" x14ac:dyDescent="0.25">
      <c r="A8877" s="22" t="s">
        <v>3913</v>
      </c>
      <c r="B8877" s="23" t="s">
        <v>8847</v>
      </c>
      <c r="C8877" s="23" t="s">
        <v>5218</v>
      </c>
      <c r="D8877" s="23" t="s">
        <v>3002</v>
      </c>
      <c r="E8877" s="170" t="s">
        <v>4308</v>
      </c>
      <c r="F8877" s="135"/>
    </row>
    <row r="8878" spans="1:6" s="7" customFormat="1" ht="18" customHeight="1" x14ac:dyDescent="0.25">
      <c r="A8878" s="46" t="s">
        <v>3913</v>
      </c>
      <c r="B8878" s="47" t="s">
        <v>8847</v>
      </c>
      <c r="C8878" s="47" t="s">
        <v>5218</v>
      </c>
      <c r="D8878" s="47" t="s">
        <v>597</v>
      </c>
      <c r="E8878" s="174" t="s">
        <v>1880</v>
      </c>
      <c r="F8878" s="135"/>
    </row>
    <row r="8879" spans="1:6" s="7" customFormat="1" ht="18" customHeight="1" x14ac:dyDescent="0.25">
      <c r="A8879" s="46" t="s">
        <v>3913</v>
      </c>
      <c r="B8879" s="47" t="s">
        <v>8847</v>
      </c>
      <c r="C8879" s="47" t="s">
        <v>5218</v>
      </c>
      <c r="D8879" s="47" t="s">
        <v>2997</v>
      </c>
      <c r="E8879" s="174" t="s">
        <v>3648</v>
      </c>
      <c r="F8879" s="135"/>
    </row>
    <row r="8880" spans="1:6" s="7" customFormat="1" ht="18" customHeight="1" x14ac:dyDescent="0.25">
      <c r="A8880" s="46" t="s">
        <v>3913</v>
      </c>
      <c r="B8880" s="47" t="s">
        <v>8847</v>
      </c>
      <c r="C8880" s="47" t="s">
        <v>5218</v>
      </c>
      <c r="D8880" s="47" t="s">
        <v>3905</v>
      </c>
      <c r="E8880" s="174" t="s">
        <v>3649</v>
      </c>
      <c r="F8880" s="135"/>
    </row>
    <row r="8881" spans="1:6" s="7" customFormat="1" ht="18" customHeight="1" x14ac:dyDescent="0.25">
      <c r="A8881" s="46" t="s">
        <v>3913</v>
      </c>
      <c r="B8881" s="47" t="s">
        <v>8847</v>
      </c>
      <c r="C8881" s="47" t="s">
        <v>5218</v>
      </c>
      <c r="D8881" s="47" t="s">
        <v>2117</v>
      </c>
      <c r="E8881" s="174" t="s">
        <v>3650</v>
      </c>
      <c r="F8881" s="135"/>
    </row>
    <row r="8882" spans="1:6" s="7" customFormat="1" ht="18" customHeight="1" x14ac:dyDescent="0.25">
      <c r="A8882" s="46" t="s">
        <v>3913</v>
      </c>
      <c r="B8882" s="47" t="s">
        <v>8847</v>
      </c>
      <c r="C8882" s="47" t="s">
        <v>5218</v>
      </c>
      <c r="D8882" s="47" t="s">
        <v>2119</v>
      </c>
      <c r="E8882" s="174" t="s">
        <v>3651</v>
      </c>
      <c r="F8882" s="135"/>
    </row>
    <row r="8883" spans="1:6" s="7" customFormat="1" ht="18" customHeight="1" x14ac:dyDescent="0.25">
      <c r="A8883" s="22" t="s">
        <v>3913</v>
      </c>
      <c r="B8883" s="23" t="s">
        <v>8847</v>
      </c>
      <c r="C8883" s="23" t="s">
        <v>5218</v>
      </c>
      <c r="D8883" s="23" t="s">
        <v>7388</v>
      </c>
      <c r="E8883" s="170" t="s">
        <v>803</v>
      </c>
      <c r="F8883" s="135"/>
    </row>
    <row r="8884" spans="1:6" s="7" customFormat="1" ht="18" customHeight="1" x14ac:dyDescent="0.25">
      <c r="A8884" s="46" t="s">
        <v>3913</v>
      </c>
      <c r="B8884" s="47" t="s">
        <v>8847</v>
      </c>
      <c r="C8884" s="47" t="s">
        <v>5218</v>
      </c>
      <c r="D8884" s="47" t="s">
        <v>6519</v>
      </c>
      <c r="E8884" s="174" t="s">
        <v>1864</v>
      </c>
      <c r="F8884" s="135"/>
    </row>
    <row r="8885" spans="1:6" s="7" customFormat="1" ht="18" customHeight="1" x14ac:dyDescent="0.25">
      <c r="A8885" s="46" t="s">
        <v>3913</v>
      </c>
      <c r="B8885" s="47" t="s">
        <v>8847</v>
      </c>
      <c r="C8885" s="47" t="s">
        <v>5218</v>
      </c>
      <c r="D8885" s="47" t="s">
        <v>6521</v>
      </c>
      <c r="E8885" s="174" t="s">
        <v>2746</v>
      </c>
      <c r="F8885" s="135"/>
    </row>
    <row r="8886" spans="1:6" s="7" customFormat="1" ht="18" customHeight="1" x14ac:dyDescent="0.25">
      <c r="A8886" s="46" t="s">
        <v>3913</v>
      </c>
      <c r="B8886" s="47" t="s">
        <v>8847</v>
      </c>
      <c r="C8886" s="47" t="s">
        <v>5218</v>
      </c>
      <c r="D8886" s="47" t="s">
        <v>5653</v>
      </c>
      <c r="E8886" s="174" t="s">
        <v>2747</v>
      </c>
      <c r="F8886" s="135"/>
    </row>
    <row r="8887" spans="1:6" s="7" customFormat="1" ht="18" customHeight="1" x14ac:dyDescent="0.25">
      <c r="A8887" s="46" t="s">
        <v>3913</v>
      </c>
      <c r="B8887" s="47" t="s">
        <v>8847</v>
      </c>
      <c r="C8887" s="47" t="s">
        <v>5218</v>
      </c>
      <c r="D8887" s="47" t="s">
        <v>4783</v>
      </c>
      <c r="E8887" s="174" t="s">
        <v>2748</v>
      </c>
      <c r="F8887" s="135"/>
    </row>
    <row r="8888" spans="1:6" s="7" customFormat="1" ht="18" customHeight="1" x14ac:dyDescent="0.25">
      <c r="A8888" s="46" t="s">
        <v>3913</v>
      </c>
      <c r="B8888" s="47" t="s">
        <v>8847</v>
      </c>
      <c r="C8888" s="47" t="s">
        <v>5218</v>
      </c>
      <c r="D8888" s="47" t="s">
        <v>1218</v>
      </c>
      <c r="E8888" s="174" t="s">
        <v>2749</v>
      </c>
      <c r="F8888" s="135"/>
    </row>
    <row r="8889" spans="1:6" s="7" customFormat="1" ht="18" customHeight="1" x14ac:dyDescent="0.25">
      <c r="A8889" s="14" t="s">
        <v>3913</v>
      </c>
      <c r="B8889" s="15" t="s">
        <v>8847</v>
      </c>
      <c r="C8889" s="15" t="s">
        <v>8694</v>
      </c>
      <c r="D8889" s="15" t="s">
        <v>9563</v>
      </c>
      <c r="E8889" s="132" t="s">
        <v>2750</v>
      </c>
      <c r="F8889" s="135"/>
    </row>
    <row r="8890" spans="1:6" s="7" customFormat="1" ht="18" customHeight="1" x14ac:dyDescent="0.25">
      <c r="A8890" s="22" t="s">
        <v>3913</v>
      </c>
      <c r="B8890" s="23" t="s">
        <v>8847</v>
      </c>
      <c r="C8890" s="23" t="s">
        <v>8694</v>
      </c>
      <c r="D8890" s="23" t="s">
        <v>3002</v>
      </c>
      <c r="E8890" s="170" t="s">
        <v>2751</v>
      </c>
      <c r="F8890" s="135"/>
    </row>
    <row r="8891" spans="1:6" s="7" customFormat="1" ht="18" customHeight="1" x14ac:dyDescent="0.25">
      <c r="A8891" s="46" t="s">
        <v>3913</v>
      </c>
      <c r="B8891" s="47" t="s">
        <v>8847</v>
      </c>
      <c r="C8891" s="47" t="s">
        <v>8694</v>
      </c>
      <c r="D8891" s="47" t="s">
        <v>597</v>
      </c>
      <c r="E8891" s="174" t="s">
        <v>2752</v>
      </c>
      <c r="F8891" s="135"/>
    </row>
    <row r="8892" spans="1:6" s="7" customFormat="1" ht="18" customHeight="1" x14ac:dyDescent="0.25">
      <c r="A8892" s="46" t="s">
        <v>3913</v>
      </c>
      <c r="B8892" s="47" t="s">
        <v>8847</v>
      </c>
      <c r="C8892" s="47" t="s">
        <v>8694</v>
      </c>
      <c r="D8892" s="47" t="s">
        <v>2997</v>
      </c>
      <c r="E8892" s="174" t="s">
        <v>632</v>
      </c>
      <c r="F8892" s="135"/>
    </row>
    <row r="8893" spans="1:6" s="7" customFormat="1" ht="18" customHeight="1" x14ac:dyDescent="0.25">
      <c r="A8893" s="46" t="s">
        <v>3913</v>
      </c>
      <c r="B8893" s="47" t="s">
        <v>8847</v>
      </c>
      <c r="C8893" s="47" t="s">
        <v>8694</v>
      </c>
      <c r="D8893" s="47" t="s">
        <v>3905</v>
      </c>
      <c r="E8893" s="174" t="s">
        <v>769</v>
      </c>
      <c r="F8893" s="135"/>
    </row>
    <row r="8894" spans="1:6" s="7" customFormat="1" ht="18" customHeight="1" x14ac:dyDescent="0.25">
      <c r="A8894" s="46" t="s">
        <v>3913</v>
      </c>
      <c r="B8894" s="47" t="s">
        <v>8847</v>
      </c>
      <c r="C8894" s="47" t="s">
        <v>8694</v>
      </c>
      <c r="D8894" s="47" t="s">
        <v>2117</v>
      </c>
      <c r="E8894" s="174" t="s">
        <v>770</v>
      </c>
      <c r="F8894" s="135"/>
    </row>
    <row r="8895" spans="1:6" s="7" customFormat="1" ht="18" customHeight="1" x14ac:dyDescent="0.25">
      <c r="A8895" s="46" t="s">
        <v>3913</v>
      </c>
      <c r="B8895" s="47" t="s">
        <v>8847</v>
      </c>
      <c r="C8895" s="47" t="s">
        <v>8694</v>
      </c>
      <c r="D8895" s="47" t="s">
        <v>2119</v>
      </c>
      <c r="E8895" s="174" t="s">
        <v>3472</v>
      </c>
      <c r="F8895" s="135"/>
    </row>
    <row r="8896" spans="1:6" s="7" customFormat="1" ht="18" customHeight="1" x14ac:dyDescent="0.25">
      <c r="A8896" s="22" t="s">
        <v>3913</v>
      </c>
      <c r="B8896" s="23" t="s">
        <v>8847</v>
      </c>
      <c r="C8896" s="23" t="s">
        <v>8694</v>
      </c>
      <c r="D8896" s="23" t="s">
        <v>7388</v>
      </c>
      <c r="E8896" s="170" t="s">
        <v>4375</v>
      </c>
      <c r="F8896" s="135"/>
    </row>
    <row r="8897" spans="1:6" s="7" customFormat="1" ht="18" customHeight="1" x14ac:dyDescent="0.25">
      <c r="A8897" s="46" t="s">
        <v>3913</v>
      </c>
      <c r="B8897" s="47" t="s">
        <v>8847</v>
      </c>
      <c r="C8897" s="47" t="s">
        <v>8694</v>
      </c>
      <c r="D8897" s="47" t="s">
        <v>6519</v>
      </c>
      <c r="E8897" s="174" t="s">
        <v>5581</v>
      </c>
      <c r="F8897" s="135"/>
    </row>
    <row r="8898" spans="1:6" s="7" customFormat="1" ht="18" customHeight="1" x14ac:dyDescent="0.25">
      <c r="A8898" s="46" t="s">
        <v>3913</v>
      </c>
      <c r="B8898" s="47" t="s">
        <v>8847</v>
      </c>
      <c r="C8898" s="47" t="s">
        <v>8694</v>
      </c>
      <c r="D8898" s="47" t="s">
        <v>6521</v>
      </c>
      <c r="E8898" s="174" t="s">
        <v>5582</v>
      </c>
      <c r="F8898" s="135"/>
    </row>
    <row r="8899" spans="1:6" s="7" customFormat="1" ht="18" customHeight="1" x14ac:dyDescent="0.25">
      <c r="A8899" s="46" t="s">
        <v>3913</v>
      </c>
      <c r="B8899" s="47" t="s">
        <v>8847</v>
      </c>
      <c r="C8899" s="47" t="s">
        <v>8694</v>
      </c>
      <c r="D8899" s="47" t="s">
        <v>5653</v>
      </c>
      <c r="E8899" s="174" t="s">
        <v>5583</v>
      </c>
      <c r="F8899" s="135"/>
    </row>
    <row r="8900" spans="1:6" s="7" customFormat="1" ht="18" customHeight="1" x14ac:dyDescent="0.25">
      <c r="A8900" s="46" t="s">
        <v>3913</v>
      </c>
      <c r="B8900" s="47" t="s">
        <v>8847</v>
      </c>
      <c r="C8900" s="47" t="s">
        <v>8694</v>
      </c>
      <c r="D8900" s="47" t="s">
        <v>4783</v>
      </c>
      <c r="E8900" s="174" t="s">
        <v>5584</v>
      </c>
      <c r="F8900" s="135"/>
    </row>
    <row r="8901" spans="1:6" s="7" customFormat="1" ht="18" customHeight="1" x14ac:dyDescent="0.25">
      <c r="A8901" s="46" t="s">
        <v>3913</v>
      </c>
      <c r="B8901" s="47" t="s">
        <v>8847</v>
      </c>
      <c r="C8901" s="47" t="s">
        <v>8694</v>
      </c>
      <c r="D8901" s="47" t="s">
        <v>1218</v>
      </c>
      <c r="E8901" s="174" t="s">
        <v>5585</v>
      </c>
      <c r="F8901" s="135"/>
    </row>
    <row r="8902" spans="1:6" s="7" customFormat="1" ht="18" customHeight="1" x14ac:dyDescent="0.25">
      <c r="A8902" s="22" t="s">
        <v>3913</v>
      </c>
      <c r="B8902" s="23" t="s">
        <v>8847</v>
      </c>
      <c r="C8902" s="23" t="s">
        <v>8694</v>
      </c>
      <c r="D8902" s="23" t="s">
        <v>1220</v>
      </c>
      <c r="E8902" s="170" t="s">
        <v>6996</v>
      </c>
      <c r="F8902" s="135"/>
    </row>
    <row r="8903" spans="1:6" s="7" customFormat="1" ht="18" customHeight="1" x14ac:dyDescent="0.25">
      <c r="A8903" s="46" t="s">
        <v>3913</v>
      </c>
      <c r="B8903" s="47" t="s">
        <v>8847</v>
      </c>
      <c r="C8903" s="47" t="s">
        <v>8694</v>
      </c>
      <c r="D8903" s="47" t="s">
        <v>3907</v>
      </c>
      <c r="E8903" s="174" t="s">
        <v>6997</v>
      </c>
      <c r="F8903" s="135"/>
    </row>
    <row r="8904" spans="1:6" s="7" customFormat="1" ht="18" customHeight="1" x14ac:dyDescent="0.25">
      <c r="A8904" s="46" t="s">
        <v>3913</v>
      </c>
      <c r="B8904" s="47" t="s">
        <v>8847</v>
      </c>
      <c r="C8904" s="47" t="s">
        <v>8694</v>
      </c>
      <c r="D8904" s="47" t="s">
        <v>3909</v>
      </c>
      <c r="E8904" s="174" t="s">
        <v>6998</v>
      </c>
      <c r="F8904" s="135"/>
    </row>
    <row r="8905" spans="1:6" s="7" customFormat="1" ht="18" customHeight="1" x14ac:dyDescent="0.25">
      <c r="A8905" s="46" t="s">
        <v>3913</v>
      </c>
      <c r="B8905" s="47" t="s">
        <v>8847</v>
      </c>
      <c r="C8905" s="47" t="s">
        <v>8694</v>
      </c>
      <c r="D8905" s="47" t="s">
        <v>3911</v>
      </c>
      <c r="E8905" s="174" t="s">
        <v>6999</v>
      </c>
      <c r="F8905" s="135"/>
    </row>
    <row r="8906" spans="1:6" s="7" customFormat="1" ht="18" customHeight="1" x14ac:dyDescent="0.25">
      <c r="A8906" s="46" t="s">
        <v>3913</v>
      </c>
      <c r="B8906" s="47" t="s">
        <v>8847</v>
      </c>
      <c r="C8906" s="47" t="s">
        <v>8694</v>
      </c>
      <c r="D8906" s="47" t="s">
        <v>3913</v>
      </c>
      <c r="E8906" s="174" t="s">
        <v>6114</v>
      </c>
      <c r="F8906" s="135"/>
    </row>
    <row r="8907" spans="1:6" s="7" customFormat="1" ht="18" customHeight="1" x14ac:dyDescent="0.25">
      <c r="A8907" s="46" t="s">
        <v>3913</v>
      </c>
      <c r="B8907" s="47" t="s">
        <v>8847</v>
      </c>
      <c r="C8907" s="47" t="s">
        <v>8694</v>
      </c>
      <c r="D8907" s="47" t="s">
        <v>9833</v>
      </c>
      <c r="E8907" s="174" t="s">
        <v>6115</v>
      </c>
      <c r="F8907" s="135"/>
    </row>
    <row r="8908" spans="1:6" s="7" customFormat="1" ht="18" customHeight="1" x14ac:dyDescent="0.25">
      <c r="A8908" s="22" t="s">
        <v>3913</v>
      </c>
      <c r="B8908" s="23" t="s">
        <v>8847</v>
      </c>
      <c r="C8908" s="23" t="s">
        <v>8694</v>
      </c>
      <c r="D8908" s="23" t="s">
        <v>9835</v>
      </c>
      <c r="E8908" s="170" t="s">
        <v>227</v>
      </c>
      <c r="F8908" s="135"/>
    </row>
    <row r="8909" spans="1:6" s="7" customFormat="1" ht="18" customHeight="1" x14ac:dyDescent="0.25">
      <c r="A8909" s="46" t="s">
        <v>3913</v>
      </c>
      <c r="B8909" s="47" t="s">
        <v>8847</v>
      </c>
      <c r="C8909" s="47" t="s">
        <v>8694</v>
      </c>
      <c r="D8909" s="47" t="s">
        <v>9837</v>
      </c>
      <c r="E8909" s="174" t="s">
        <v>5146</v>
      </c>
      <c r="F8909" s="135"/>
    </row>
    <row r="8910" spans="1:6" s="7" customFormat="1" ht="18" customHeight="1" x14ac:dyDescent="0.25">
      <c r="A8910" s="46" t="s">
        <v>3913</v>
      </c>
      <c r="B8910" s="47" t="s">
        <v>8847</v>
      </c>
      <c r="C8910" s="47" t="s">
        <v>8694</v>
      </c>
      <c r="D8910" s="47" t="s">
        <v>9164</v>
      </c>
      <c r="E8910" s="174" t="s">
        <v>2470</v>
      </c>
      <c r="F8910" s="135"/>
    </row>
    <row r="8911" spans="1:6" s="7" customFormat="1" ht="18" customHeight="1" x14ac:dyDescent="0.25">
      <c r="A8911" s="46" t="s">
        <v>3913</v>
      </c>
      <c r="B8911" s="47" t="s">
        <v>8847</v>
      </c>
      <c r="C8911" s="47" t="s">
        <v>8694</v>
      </c>
      <c r="D8911" s="47" t="s">
        <v>3056</v>
      </c>
      <c r="E8911" s="174" t="s">
        <v>2471</v>
      </c>
      <c r="F8911" s="135"/>
    </row>
    <row r="8912" spans="1:6" s="7" customFormat="1" ht="18" customHeight="1" x14ac:dyDescent="0.25">
      <c r="A8912" s="46" t="s">
        <v>3913</v>
      </c>
      <c r="B8912" s="47" t="s">
        <v>8847</v>
      </c>
      <c r="C8912" s="47" t="s">
        <v>8694</v>
      </c>
      <c r="D8912" s="47" t="s">
        <v>7349</v>
      </c>
      <c r="E8912" s="174" t="s">
        <v>4272</v>
      </c>
      <c r="F8912" s="135"/>
    </row>
    <row r="8913" spans="1:6" s="7" customFormat="1" ht="18" customHeight="1" x14ac:dyDescent="0.25">
      <c r="A8913" s="46" t="s">
        <v>3913</v>
      </c>
      <c r="B8913" s="47" t="s">
        <v>8847</v>
      </c>
      <c r="C8913" s="47" t="s">
        <v>8694</v>
      </c>
      <c r="D8913" s="47" t="s">
        <v>7954</v>
      </c>
      <c r="E8913" s="174" t="s">
        <v>4273</v>
      </c>
      <c r="F8913" s="135"/>
    </row>
    <row r="8914" spans="1:6" s="7" customFormat="1" ht="18" customHeight="1" x14ac:dyDescent="0.25">
      <c r="A8914" s="14" t="s">
        <v>3913</v>
      </c>
      <c r="B8914" s="15" t="s">
        <v>8847</v>
      </c>
      <c r="C8914" s="15" t="s">
        <v>8847</v>
      </c>
      <c r="D8914" s="15" t="s">
        <v>9563</v>
      </c>
      <c r="E8914" s="132" t="s">
        <v>2585</v>
      </c>
      <c r="F8914" s="135"/>
    </row>
    <row r="8915" spans="1:6" s="7" customFormat="1" ht="18" customHeight="1" x14ac:dyDescent="0.25">
      <c r="A8915" s="22" t="s">
        <v>3913</v>
      </c>
      <c r="B8915" s="23" t="s">
        <v>8847</v>
      </c>
      <c r="C8915" s="23" t="s">
        <v>8847</v>
      </c>
      <c r="D8915" s="23" t="s">
        <v>3002</v>
      </c>
      <c r="E8915" s="170" t="s">
        <v>2520</v>
      </c>
      <c r="F8915" s="135"/>
    </row>
    <row r="8916" spans="1:6" s="7" customFormat="1" ht="18" customHeight="1" x14ac:dyDescent="0.25">
      <c r="A8916" s="46" t="s">
        <v>3913</v>
      </c>
      <c r="B8916" s="47" t="s">
        <v>8847</v>
      </c>
      <c r="C8916" s="47" t="s">
        <v>8847</v>
      </c>
      <c r="D8916" s="47" t="s">
        <v>597</v>
      </c>
      <c r="E8916" s="174" t="s">
        <v>2521</v>
      </c>
      <c r="F8916" s="135"/>
    </row>
    <row r="8917" spans="1:6" s="7" customFormat="1" ht="18" customHeight="1" x14ac:dyDescent="0.25">
      <c r="A8917" s="46" t="s">
        <v>3913</v>
      </c>
      <c r="B8917" s="47" t="s">
        <v>8847</v>
      </c>
      <c r="C8917" s="47" t="s">
        <v>8847</v>
      </c>
      <c r="D8917" s="47" t="s">
        <v>2997</v>
      </c>
      <c r="E8917" s="174" t="s">
        <v>3409</v>
      </c>
      <c r="F8917" s="135"/>
    </row>
    <row r="8918" spans="1:6" s="7" customFormat="1" ht="18" customHeight="1" x14ac:dyDescent="0.25">
      <c r="A8918" s="46" t="s">
        <v>3913</v>
      </c>
      <c r="B8918" s="47" t="s">
        <v>8847</v>
      </c>
      <c r="C8918" s="47" t="s">
        <v>8847</v>
      </c>
      <c r="D8918" s="47" t="s">
        <v>3905</v>
      </c>
      <c r="E8918" s="174" t="s">
        <v>3410</v>
      </c>
      <c r="F8918" s="135"/>
    </row>
    <row r="8919" spans="1:6" s="7" customFormat="1" ht="18" customHeight="1" x14ac:dyDescent="0.25">
      <c r="A8919" s="46" t="s">
        <v>3913</v>
      </c>
      <c r="B8919" s="47" t="s">
        <v>8847</v>
      </c>
      <c r="C8919" s="47" t="s">
        <v>8847</v>
      </c>
      <c r="D8919" s="47" t="s">
        <v>2117</v>
      </c>
      <c r="E8919" s="174" t="s">
        <v>3599</v>
      </c>
      <c r="F8919" s="135"/>
    </row>
    <row r="8920" spans="1:6" s="7" customFormat="1" ht="18" customHeight="1" x14ac:dyDescent="0.25">
      <c r="A8920" s="46" t="s">
        <v>3913</v>
      </c>
      <c r="B8920" s="47" t="s">
        <v>8847</v>
      </c>
      <c r="C8920" s="47" t="s">
        <v>8847</v>
      </c>
      <c r="D8920" s="47" t="s">
        <v>2119</v>
      </c>
      <c r="E8920" s="174" t="s">
        <v>3600</v>
      </c>
      <c r="F8920" s="135"/>
    </row>
    <row r="8921" spans="1:6" s="7" customFormat="1" ht="18" customHeight="1" x14ac:dyDescent="0.25">
      <c r="A8921" s="22" t="s">
        <v>3913</v>
      </c>
      <c r="B8921" s="23" t="s">
        <v>8847</v>
      </c>
      <c r="C8921" s="23" t="s">
        <v>8847</v>
      </c>
      <c r="D8921" s="23" t="s">
        <v>7388</v>
      </c>
      <c r="E8921" s="170" t="s">
        <v>3601</v>
      </c>
      <c r="F8921" s="135"/>
    </row>
    <row r="8922" spans="1:6" s="7" customFormat="1" ht="18" customHeight="1" x14ac:dyDescent="0.25">
      <c r="A8922" s="46" t="s">
        <v>3913</v>
      </c>
      <c r="B8922" s="47" t="s">
        <v>8847</v>
      </c>
      <c r="C8922" s="47" t="s">
        <v>8847</v>
      </c>
      <c r="D8922" s="47" t="s">
        <v>6519</v>
      </c>
      <c r="E8922" s="174" t="s">
        <v>3604</v>
      </c>
      <c r="F8922" s="135"/>
    </row>
    <row r="8923" spans="1:6" s="7" customFormat="1" ht="18" customHeight="1" x14ac:dyDescent="0.25">
      <c r="A8923" s="46" t="s">
        <v>3913</v>
      </c>
      <c r="B8923" s="47" t="s">
        <v>8847</v>
      </c>
      <c r="C8923" s="47" t="s">
        <v>8847</v>
      </c>
      <c r="D8923" s="47" t="s">
        <v>6521</v>
      </c>
      <c r="E8923" s="174" t="s">
        <v>3605</v>
      </c>
      <c r="F8923" s="135"/>
    </row>
    <row r="8924" spans="1:6" s="7" customFormat="1" ht="18" customHeight="1" x14ac:dyDescent="0.25">
      <c r="A8924" s="46" t="s">
        <v>3913</v>
      </c>
      <c r="B8924" s="47" t="s">
        <v>8847</v>
      </c>
      <c r="C8924" s="47" t="s">
        <v>8847</v>
      </c>
      <c r="D8924" s="47" t="s">
        <v>5653</v>
      </c>
      <c r="E8924" s="174" t="s">
        <v>4316</v>
      </c>
      <c r="F8924" s="135"/>
    </row>
    <row r="8925" spans="1:6" s="7" customFormat="1" ht="18" customHeight="1" x14ac:dyDescent="0.25">
      <c r="A8925" s="46" t="s">
        <v>3913</v>
      </c>
      <c r="B8925" s="47" t="s">
        <v>8847</v>
      </c>
      <c r="C8925" s="47" t="s">
        <v>8847</v>
      </c>
      <c r="D8925" s="47" t="s">
        <v>4783</v>
      </c>
      <c r="E8925" s="174" t="s">
        <v>4317</v>
      </c>
      <c r="F8925" s="135"/>
    </row>
    <row r="8926" spans="1:6" s="7" customFormat="1" ht="18" customHeight="1" x14ac:dyDescent="0.25">
      <c r="A8926" s="46" t="s">
        <v>3913</v>
      </c>
      <c r="B8926" s="47" t="s">
        <v>8847</v>
      </c>
      <c r="C8926" s="47" t="s">
        <v>8847</v>
      </c>
      <c r="D8926" s="47" t="s">
        <v>1218</v>
      </c>
      <c r="E8926" s="174" t="s">
        <v>4318</v>
      </c>
      <c r="F8926" s="135"/>
    </row>
    <row r="8927" spans="1:6" s="7" customFormat="1" ht="18" customHeight="1" x14ac:dyDescent="0.25">
      <c r="A8927" s="14" t="s">
        <v>3913</v>
      </c>
      <c r="B8927" s="15" t="s">
        <v>8847</v>
      </c>
      <c r="C8927" s="15" t="s">
        <v>1331</v>
      </c>
      <c r="D8927" s="15" t="s">
        <v>9563</v>
      </c>
      <c r="E8927" s="132" t="s">
        <v>4319</v>
      </c>
      <c r="F8927" s="135"/>
    </row>
    <row r="8928" spans="1:6" s="7" customFormat="1" ht="18" customHeight="1" x14ac:dyDescent="0.25">
      <c r="A8928" s="22" t="s">
        <v>3913</v>
      </c>
      <c r="B8928" s="23" t="s">
        <v>8847</v>
      </c>
      <c r="C8928" s="23" t="s">
        <v>1331</v>
      </c>
      <c r="D8928" s="23" t="s">
        <v>3002</v>
      </c>
      <c r="E8928" s="170" t="s">
        <v>6932</v>
      </c>
      <c r="F8928" s="135"/>
    </row>
    <row r="8929" spans="1:6" s="7" customFormat="1" ht="18" customHeight="1" x14ac:dyDescent="0.25">
      <c r="A8929" s="46" t="s">
        <v>3913</v>
      </c>
      <c r="B8929" s="47" t="s">
        <v>8847</v>
      </c>
      <c r="C8929" s="47" t="s">
        <v>1331</v>
      </c>
      <c r="D8929" s="47" t="s">
        <v>597</v>
      </c>
      <c r="E8929" s="174" t="s">
        <v>7810</v>
      </c>
      <c r="F8929" s="135"/>
    </row>
    <row r="8930" spans="1:6" s="7" customFormat="1" ht="18" customHeight="1" x14ac:dyDescent="0.25">
      <c r="A8930" s="46" t="s">
        <v>3913</v>
      </c>
      <c r="B8930" s="47" t="s">
        <v>8847</v>
      </c>
      <c r="C8930" s="47" t="s">
        <v>1331</v>
      </c>
      <c r="D8930" s="47" t="s">
        <v>2997</v>
      </c>
      <c r="E8930" s="174" t="s">
        <v>7811</v>
      </c>
      <c r="F8930" s="135"/>
    </row>
    <row r="8931" spans="1:6" s="7" customFormat="1" ht="18" customHeight="1" x14ac:dyDescent="0.25">
      <c r="A8931" s="46" t="s">
        <v>3913</v>
      </c>
      <c r="B8931" s="47" t="s">
        <v>8847</v>
      </c>
      <c r="C8931" s="47" t="s">
        <v>1331</v>
      </c>
      <c r="D8931" s="47" t="s">
        <v>3905</v>
      </c>
      <c r="E8931" s="174" t="s">
        <v>7812</v>
      </c>
      <c r="F8931" s="135"/>
    </row>
    <row r="8932" spans="1:6" s="7" customFormat="1" ht="18" customHeight="1" x14ac:dyDescent="0.25">
      <c r="A8932" s="46" t="s">
        <v>3913</v>
      </c>
      <c r="B8932" s="47" t="s">
        <v>8847</v>
      </c>
      <c r="C8932" s="47" t="s">
        <v>1331</v>
      </c>
      <c r="D8932" s="47" t="s">
        <v>2117</v>
      </c>
      <c r="E8932" s="174" t="s">
        <v>3407</v>
      </c>
      <c r="F8932" s="135"/>
    </row>
    <row r="8933" spans="1:6" s="7" customFormat="1" ht="18" customHeight="1" x14ac:dyDescent="0.25">
      <c r="A8933" s="46" t="s">
        <v>3913</v>
      </c>
      <c r="B8933" s="47" t="s">
        <v>8847</v>
      </c>
      <c r="C8933" s="47" t="s">
        <v>1331</v>
      </c>
      <c r="D8933" s="47" t="s">
        <v>2119</v>
      </c>
      <c r="E8933" s="174" t="s">
        <v>3408</v>
      </c>
      <c r="F8933" s="135"/>
    </row>
    <row r="8934" spans="1:6" s="7" customFormat="1" ht="18" customHeight="1" x14ac:dyDescent="0.25">
      <c r="A8934" s="22" t="s">
        <v>3913</v>
      </c>
      <c r="B8934" s="23" t="s">
        <v>8847</v>
      </c>
      <c r="C8934" s="23" t="s">
        <v>1331</v>
      </c>
      <c r="D8934" s="23" t="s">
        <v>7388</v>
      </c>
      <c r="E8934" s="170" t="s">
        <v>6018</v>
      </c>
      <c r="F8934" s="135"/>
    </row>
    <row r="8935" spans="1:6" s="7" customFormat="1" ht="18" customHeight="1" x14ac:dyDescent="0.25">
      <c r="A8935" s="46" t="s">
        <v>3913</v>
      </c>
      <c r="B8935" s="47" t="s">
        <v>8847</v>
      </c>
      <c r="C8935" s="47" t="s">
        <v>1331</v>
      </c>
      <c r="D8935" s="47" t="s">
        <v>6519</v>
      </c>
      <c r="E8935" s="174" t="s">
        <v>5169</v>
      </c>
      <c r="F8935" s="135"/>
    </row>
    <row r="8936" spans="1:6" s="7" customFormat="1" ht="18" customHeight="1" x14ac:dyDescent="0.25">
      <c r="A8936" s="46" t="s">
        <v>3913</v>
      </c>
      <c r="B8936" s="47" t="s">
        <v>8847</v>
      </c>
      <c r="C8936" s="47" t="s">
        <v>1331</v>
      </c>
      <c r="D8936" s="47" t="s">
        <v>6521</v>
      </c>
      <c r="E8936" s="174" t="s">
        <v>5170</v>
      </c>
      <c r="F8936" s="135"/>
    </row>
    <row r="8937" spans="1:6" s="7" customFormat="1" ht="18" customHeight="1" x14ac:dyDescent="0.25">
      <c r="A8937" s="46" t="s">
        <v>3913</v>
      </c>
      <c r="B8937" s="47" t="s">
        <v>8847</v>
      </c>
      <c r="C8937" s="47" t="s">
        <v>1331</v>
      </c>
      <c r="D8937" s="47" t="s">
        <v>5653</v>
      </c>
      <c r="E8937" s="174" t="s">
        <v>2517</v>
      </c>
      <c r="F8937" s="135"/>
    </row>
    <row r="8938" spans="1:6" s="7" customFormat="1" ht="18" customHeight="1" x14ac:dyDescent="0.25">
      <c r="A8938" s="46" t="s">
        <v>3913</v>
      </c>
      <c r="B8938" s="47" t="s">
        <v>8847</v>
      </c>
      <c r="C8938" s="47" t="s">
        <v>1331</v>
      </c>
      <c r="D8938" s="47" t="s">
        <v>4783</v>
      </c>
      <c r="E8938" s="174" t="s">
        <v>5745</v>
      </c>
      <c r="F8938" s="135"/>
    </row>
    <row r="8939" spans="1:6" s="7" customFormat="1" ht="18" customHeight="1" x14ac:dyDescent="0.25">
      <c r="A8939" s="46" t="s">
        <v>3913</v>
      </c>
      <c r="B8939" s="47" t="s">
        <v>8847</v>
      </c>
      <c r="C8939" s="47" t="s">
        <v>1331</v>
      </c>
      <c r="D8939" s="47" t="s">
        <v>1218</v>
      </c>
      <c r="E8939" s="174" t="s">
        <v>5746</v>
      </c>
      <c r="F8939" s="135"/>
    </row>
    <row r="8940" spans="1:6" s="7" customFormat="1" ht="18" customHeight="1" x14ac:dyDescent="0.25">
      <c r="A8940" s="14" t="s">
        <v>3913</v>
      </c>
      <c r="B8940" s="15" t="s">
        <v>8847</v>
      </c>
      <c r="C8940" s="15" t="s">
        <v>6254</v>
      </c>
      <c r="D8940" s="15" t="s">
        <v>9563</v>
      </c>
      <c r="E8940" s="132" t="s">
        <v>5747</v>
      </c>
      <c r="F8940" s="135"/>
    </row>
    <row r="8941" spans="1:6" s="7" customFormat="1" ht="18" customHeight="1" x14ac:dyDescent="0.25">
      <c r="A8941" s="22" t="s">
        <v>3913</v>
      </c>
      <c r="B8941" s="23" t="s">
        <v>8847</v>
      </c>
      <c r="C8941" s="23" t="s">
        <v>6254</v>
      </c>
      <c r="D8941" s="23" t="s">
        <v>3002</v>
      </c>
      <c r="E8941" s="170" t="s">
        <v>683</v>
      </c>
      <c r="F8941" s="135"/>
    </row>
    <row r="8942" spans="1:6" s="7" customFormat="1" ht="18" customHeight="1" x14ac:dyDescent="0.25">
      <c r="A8942" s="16" t="s">
        <v>3913</v>
      </c>
      <c r="B8942" s="17" t="s">
        <v>8847</v>
      </c>
      <c r="C8942" s="47" t="s">
        <v>6254</v>
      </c>
      <c r="D8942" s="17" t="s">
        <v>597</v>
      </c>
      <c r="E8942" s="143" t="s">
        <v>684</v>
      </c>
      <c r="F8942" s="135"/>
    </row>
    <row r="8943" spans="1:6" s="7" customFormat="1" ht="18" customHeight="1" x14ac:dyDescent="0.25">
      <c r="A8943" s="16" t="s">
        <v>3913</v>
      </c>
      <c r="B8943" s="17" t="s">
        <v>8847</v>
      </c>
      <c r="C8943" s="47" t="s">
        <v>6254</v>
      </c>
      <c r="D8943" s="17" t="s">
        <v>2997</v>
      </c>
      <c r="E8943" s="143" t="s">
        <v>4008</v>
      </c>
      <c r="F8943" s="135"/>
    </row>
    <row r="8944" spans="1:6" s="7" customFormat="1" ht="18" customHeight="1" x14ac:dyDescent="0.25">
      <c r="A8944" s="16" t="s">
        <v>3913</v>
      </c>
      <c r="B8944" s="17" t="s">
        <v>8847</v>
      </c>
      <c r="C8944" s="47" t="s">
        <v>6254</v>
      </c>
      <c r="D8944" s="17" t="s">
        <v>3905</v>
      </c>
      <c r="E8944" s="143" t="s">
        <v>3108</v>
      </c>
      <c r="F8944" s="135"/>
    </row>
    <row r="8945" spans="1:6" s="7" customFormat="1" ht="18" customHeight="1" x14ac:dyDescent="0.25">
      <c r="A8945" s="16" t="s">
        <v>3913</v>
      </c>
      <c r="B8945" s="17" t="s">
        <v>8847</v>
      </c>
      <c r="C8945" s="47" t="s">
        <v>6254</v>
      </c>
      <c r="D8945" s="17" t="s">
        <v>2117</v>
      </c>
      <c r="E8945" s="143" t="s">
        <v>5743</v>
      </c>
      <c r="F8945" s="135"/>
    </row>
    <row r="8946" spans="1:6" s="7" customFormat="1" ht="18" customHeight="1" x14ac:dyDescent="0.25">
      <c r="A8946" s="16" t="s">
        <v>3913</v>
      </c>
      <c r="B8946" s="17" t="s">
        <v>8847</v>
      </c>
      <c r="C8946" s="47" t="s">
        <v>6254</v>
      </c>
      <c r="D8946" s="17" t="s">
        <v>2119</v>
      </c>
      <c r="E8946" s="143" t="s">
        <v>5744</v>
      </c>
      <c r="F8946" s="135"/>
    </row>
    <row r="8947" spans="1:6" s="7" customFormat="1" ht="18" customHeight="1" x14ac:dyDescent="0.25">
      <c r="A8947" s="22" t="s">
        <v>3913</v>
      </c>
      <c r="B8947" s="23" t="s">
        <v>8847</v>
      </c>
      <c r="C8947" s="23" t="s">
        <v>6254</v>
      </c>
      <c r="D8947" s="23" t="s">
        <v>7388</v>
      </c>
      <c r="E8947" s="170" t="s">
        <v>6106</v>
      </c>
      <c r="F8947" s="135"/>
    </row>
    <row r="8948" spans="1:6" s="7" customFormat="1" ht="18" customHeight="1" x14ac:dyDescent="0.25">
      <c r="A8948" s="16" t="s">
        <v>3913</v>
      </c>
      <c r="B8948" s="17" t="s">
        <v>8847</v>
      </c>
      <c r="C8948" s="47" t="s">
        <v>6254</v>
      </c>
      <c r="D8948" s="17" t="s">
        <v>6519</v>
      </c>
      <c r="E8948" s="143" t="s">
        <v>3820</v>
      </c>
      <c r="F8948" s="135"/>
    </row>
    <row r="8949" spans="1:6" s="7" customFormat="1" ht="18" customHeight="1" x14ac:dyDescent="0.25">
      <c r="A8949" s="16" t="s">
        <v>3913</v>
      </c>
      <c r="B8949" s="17" t="s">
        <v>8847</v>
      </c>
      <c r="C8949" s="47" t="s">
        <v>6254</v>
      </c>
      <c r="D8949" s="17" t="s">
        <v>6521</v>
      </c>
      <c r="E8949" s="143" t="s">
        <v>5568</v>
      </c>
      <c r="F8949" s="135"/>
    </row>
    <row r="8950" spans="1:6" s="7" customFormat="1" ht="18" customHeight="1" x14ac:dyDescent="0.25">
      <c r="A8950" s="16" t="s">
        <v>3913</v>
      </c>
      <c r="B8950" s="17" t="s">
        <v>8847</v>
      </c>
      <c r="C8950" s="47" t="s">
        <v>6254</v>
      </c>
      <c r="D8950" s="17" t="s">
        <v>5653</v>
      </c>
      <c r="E8950" s="143" t="s">
        <v>5569</v>
      </c>
      <c r="F8950" s="135"/>
    </row>
    <row r="8951" spans="1:6" s="7" customFormat="1" ht="18" customHeight="1" x14ac:dyDescent="0.25">
      <c r="A8951" s="16" t="s">
        <v>3913</v>
      </c>
      <c r="B8951" s="17" t="s">
        <v>8847</v>
      </c>
      <c r="C8951" s="47" t="s">
        <v>6254</v>
      </c>
      <c r="D8951" s="17" t="s">
        <v>4783</v>
      </c>
      <c r="E8951" s="143" t="s">
        <v>2225</v>
      </c>
      <c r="F8951" s="135"/>
    </row>
    <row r="8952" spans="1:6" s="7" customFormat="1" ht="18" customHeight="1" x14ac:dyDescent="0.25">
      <c r="A8952" s="16" t="s">
        <v>3913</v>
      </c>
      <c r="B8952" s="17" t="s">
        <v>8847</v>
      </c>
      <c r="C8952" s="47" t="s">
        <v>6254</v>
      </c>
      <c r="D8952" s="17" t="s">
        <v>1218</v>
      </c>
      <c r="E8952" s="143" t="s">
        <v>2226</v>
      </c>
      <c r="F8952" s="135"/>
    </row>
    <row r="8953" spans="1:6" s="7" customFormat="1" ht="18" customHeight="1" x14ac:dyDescent="0.25">
      <c r="A8953" s="14" t="s">
        <v>3913</v>
      </c>
      <c r="B8953" s="15" t="s">
        <v>8847</v>
      </c>
      <c r="C8953" s="15" t="s">
        <v>7134</v>
      </c>
      <c r="D8953" s="15" t="s">
        <v>9563</v>
      </c>
      <c r="E8953" s="132" t="s">
        <v>2227</v>
      </c>
      <c r="F8953" s="135"/>
    </row>
    <row r="8954" spans="1:6" s="7" customFormat="1" ht="18" customHeight="1" x14ac:dyDescent="0.25">
      <c r="A8954" s="22" t="s">
        <v>3913</v>
      </c>
      <c r="B8954" s="23" t="s">
        <v>8847</v>
      </c>
      <c r="C8954" s="23" t="s">
        <v>7134</v>
      </c>
      <c r="D8954" s="23" t="s">
        <v>3002</v>
      </c>
      <c r="E8954" s="170" t="s">
        <v>2228</v>
      </c>
      <c r="F8954" s="135"/>
    </row>
    <row r="8955" spans="1:6" s="7" customFormat="1" ht="18" customHeight="1" x14ac:dyDescent="0.25">
      <c r="A8955" s="46" t="s">
        <v>3913</v>
      </c>
      <c r="B8955" s="47" t="s">
        <v>8847</v>
      </c>
      <c r="C8955" s="47" t="s">
        <v>7134</v>
      </c>
      <c r="D8955" s="47" t="s">
        <v>597</v>
      </c>
      <c r="E8955" s="174" t="s">
        <v>1317</v>
      </c>
      <c r="F8955" s="135"/>
    </row>
    <row r="8956" spans="1:6" s="7" customFormat="1" ht="18" customHeight="1" x14ac:dyDescent="0.25">
      <c r="A8956" s="46" t="s">
        <v>3913</v>
      </c>
      <c r="B8956" s="47" t="s">
        <v>8847</v>
      </c>
      <c r="C8956" s="47" t="s">
        <v>7134</v>
      </c>
      <c r="D8956" s="47" t="s">
        <v>2997</v>
      </c>
      <c r="E8956" s="174" t="s">
        <v>2913</v>
      </c>
      <c r="F8956" s="135"/>
    </row>
    <row r="8957" spans="1:6" s="7" customFormat="1" ht="18" customHeight="1" x14ac:dyDescent="0.25">
      <c r="A8957" s="46" t="s">
        <v>3913</v>
      </c>
      <c r="B8957" s="47" t="s">
        <v>8847</v>
      </c>
      <c r="C8957" s="47" t="s">
        <v>7134</v>
      </c>
      <c r="D8957" s="47" t="s">
        <v>3905</v>
      </c>
      <c r="E8957" s="174" t="s">
        <v>3818</v>
      </c>
      <c r="F8957" s="135"/>
    </row>
    <row r="8958" spans="1:6" s="7" customFormat="1" ht="18" customHeight="1" x14ac:dyDescent="0.25">
      <c r="A8958" s="46" t="s">
        <v>3913</v>
      </c>
      <c r="B8958" s="47" t="s">
        <v>8847</v>
      </c>
      <c r="C8958" s="47" t="s">
        <v>7134</v>
      </c>
      <c r="D8958" s="47" t="s">
        <v>2117</v>
      </c>
      <c r="E8958" s="174" t="s">
        <v>3819</v>
      </c>
      <c r="F8958" s="135"/>
    </row>
    <row r="8959" spans="1:6" s="7" customFormat="1" ht="18" customHeight="1" x14ac:dyDescent="0.25">
      <c r="A8959" s="46" t="s">
        <v>3913</v>
      </c>
      <c r="B8959" s="47" t="s">
        <v>8847</v>
      </c>
      <c r="C8959" s="47" t="s">
        <v>7134</v>
      </c>
      <c r="D8959" s="47" t="s">
        <v>2119</v>
      </c>
      <c r="E8959" s="174" t="s">
        <v>5209</v>
      </c>
      <c r="F8959" s="135"/>
    </row>
    <row r="8960" spans="1:6" s="7" customFormat="1" ht="18" customHeight="1" x14ac:dyDescent="0.25">
      <c r="A8960" s="22" t="s">
        <v>3913</v>
      </c>
      <c r="B8960" s="23" t="s">
        <v>8847</v>
      </c>
      <c r="C8960" s="23" t="s">
        <v>7134</v>
      </c>
      <c r="D8960" s="23" t="s">
        <v>7388</v>
      </c>
      <c r="E8960" s="170" t="s">
        <v>946</v>
      </c>
      <c r="F8960" s="135"/>
    </row>
    <row r="8961" spans="1:6" s="7" customFormat="1" ht="18" customHeight="1" x14ac:dyDescent="0.25">
      <c r="A8961" s="46" t="s">
        <v>3913</v>
      </c>
      <c r="B8961" s="47" t="s">
        <v>8847</v>
      </c>
      <c r="C8961" s="47" t="s">
        <v>7134</v>
      </c>
      <c r="D8961" s="47" t="s">
        <v>6519</v>
      </c>
      <c r="E8961" s="174" t="s">
        <v>1862</v>
      </c>
      <c r="F8961" s="135"/>
    </row>
    <row r="8962" spans="1:6" s="7" customFormat="1" ht="18" customHeight="1" x14ac:dyDescent="0.25">
      <c r="A8962" s="46" t="s">
        <v>3913</v>
      </c>
      <c r="B8962" s="47" t="s">
        <v>8847</v>
      </c>
      <c r="C8962" s="47" t="s">
        <v>7134</v>
      </c>
      <c r="D8962" s="47" t="s">
        <v>6521</v>
      </c>
      <c r="E8962" s="174" t="s">
        <v>1863</v>
      </c>
      <c r="F8962" s="135"/>
    </row>
    <row r="8963" spans="1:6" s="7" customFormat="1" ht="18" customHeight="1" x14ac:dyDescent="0.25">
      <c r="A8963" s="46" t="s">
        <v>3913</v>
      </c>
      <c r="B8963" s="47" t="s">
        <v>8847</v>
      </c>
      <c r="C8963" s="47" t="s">
        <v>7134</v>
      </c>
      <c r="D8963" s="47" t="s">
        <v>5653</v>
      </c>
      <c r="E8963" s="174" t="s">
        <v>4544</v>
      </c>
      <c r="F8963" s="135"/>
    </row>
    <row r="8964" spans="1:6" s="7" customFormat="1" ht="18" customHeight="1" x14ac:dyDescent="0.25">
      <c r="A8964" s="46" t="s">
        <v>3913</v>
      </c>
      <c r="B8964" s="47" t="s">
        <v>8847</v>
      </c>
      <c r="C8964" s="47" t="s">
        <v>7134</v>
      </c>
      <c r="D8964" s="47" t="s">
        <v>4783</v>
      </c>
      <c r="E8964" s="174" t="s">
        <v>3652</v>
      </c>
      <c r="F8964" s="135"/>
    </row>
    <row r="8965" spans="1:6" s="7" customFormat="1" ht="18" customHeight="1" x14ac:dyDescent="0.25">
      <c r="A8965" s="46" t="s">
        <v>3913</v>
      </c>
      <c r="B8965" s="47" t="s">
        <v>8847</v>
      </c>
      <c r="C8965" s="47" t="s">
        <v>7134</v>
      </c>
      <c r="D8965" s="47" t="s">
        <v>1218</v>
      </c>
      <c r="E8965" s="174" t="s">
        <v>3653</v>
      </c>
      <c r="F8965" s="135"/>
    </row>
    <row r="8966" spans="1:6" s="7" customFormat="1" ht="18" customHeight="1" x14ac:dyDescent="0.25">
      <c r="A8966" s="14" t="s">
        <v>3913</v>
      </c>
      <c r="B8966" s="15" t="s">
        <v>8847</v>
      </c>
      <c r="C8966" s="15" t="s">
        <v>524</v>
      </c>
      <c r="D8966" s="15" t="s">
        <v>9563</v>
      </c>
      <c r="E8966" s="132" t="s">
        <v>943</v>
      </c>
      <c r="F8966" s="135"/>
    </row>
    <row r="8967" spans="1:6" s="7" customFormat="1" ht="18" customHeight="1" x14ac:dyDescent="0.25">
      <c r="A8967" s="22" t="s">
        <v>3913</v>
      </c>
      <c r="B8967" s="23" t="s">
        <v>8847</v>
      </c>
      <c r="C8967" s="23" t="s">
        <v>524</v>
      </c>
      <c r="D8967" s="23" t="s">
        <v>3002</v>
      </c>
      <c r="E8967" s="170" t="s">
        <v>2924</v>
      </c>
      <c r="F8967" s="135"/>
    </row>
    <row r="8968" spans="1:6" s="7" customFormat="1" ht="18" customHeight="1" x14ac:dyDescent="0.25">
      <c r="A8968" s="46" t="s">
        <v>3913</v>
      </c>
      <c r="B8968" s="47" t="s">
        <v>8847</v>
      </c>
      <c r="C8968" s="47" t="s">
        <v>524</v>
      </c>
      <c r="D8968" s="47" t="s">
        <v>597</v>
      </c>
      <c r="E8968" s="174" t="s">
        <v>1922</v>
      </c>
      <c r="F8968" s="135"/>
    </row>
    <row r="8969" spans="1:6" s="7" customFormat="1" ht="18" customHeight="1" x14ac:dyDescent="0.25">
      <c r="A8969" s="46" t="s">
        <v>3913</v>
      </c>
      <c r="B8969" s="47" t="s">
        <v>8847</v>
      </c>
      <c r="C8969" s="47" t="s">
        <v>524</v>
      </c>
      <c r="D8969" s="47" t="s">
        <v>2997</v>
      </c>
      <c r="E8969" s="174" t="s">
        <v>2553</v>
      </c>
      <c r="F8969" s="135"/>
    </row>
    <row r="8970" spans="1:6" s="7" customFormat="1" ht="18" customHeight="1" x14ac:dyDescent="0.25">
      <c r="A8970" s="46" t="s">
        <v>3913</v>
      </c>
      <c r="B8970" s="47" t="s">
        <v>8847</v>
      </c>
      <c r="C8970" s="47" t="s">
        <v>524</v>
      </c>
      <c r="D8970" s="47" t="s">
        <v>3905</v>
      </c>
      <c r="E8970" s="174" t="s">
        <v>766</v>
      </c>
      <c r="F8970" s="135"/>
    </row>
    <row r="8971" spans="1:6" s="7" customFormat="1" ht="18" customHeight="1" x14ac:dyDescent="0.25">
      <c r="A8971" s="46" t="s">
        <v>3913</v>
      </c>
      <c r="B8971" s="47" t="s">
        <v>8847</v>
      </c>
      <c r="C8971" s="47" t="s">
        <v>524</v>
      </c>
      <c r="D8971" s="47" t="s">
        <v>2117</v>
      </c>
      <c r="E8971" s="174" t="s">
        <v>767</v>
      </c>
      <c r="F8971" s="135"/>
    </row>
    <row r="8972" spans="1:6" s="7" customFormat="1" ht="18" customHeight="1" x14ac:dyDescent="0.25">
      <c r="A8972" s="46" t="s">
        <v>3913</v>
      </c>
      <c r="B8972" s="47" t="s">
        <v>8847</v>
      </c>
      <c r="C8972" s="47" t="s">
        <v>524</v>
      </c>
      <c r="D8972" s="47" t="s">
        <v>2119</v>
      </c>
      <c r="E8972" s="174" t="s">
        <v>1689</v>
      </c>
      <c r="F8972" s="135"/>
    </row>
    <row r="8973" spans="1:6" s="7" customFormat="1" ht="18" customHeight="1" x14ac:dyDescent="0.25">
      <c r="A8973" s="22" t="s">
        <v>3913</v>
      </c>
      <c r="B8973" s="23" t="s">
        <v>8847</v>
      </c>
      <c r="C8973" s="23" t="s">
        <v>524</v>
      </c>
      <c r="D8973" s="23" t="s">
        <v>7388</v>
      </c>
      <c r="E8973" s="170" t="s">
        <v>1690</v>
      </c>
      <c r="F8973" s="135"/>
    </row>
    <row r="8974" spans="1:6" s="7" customFormat="1" ht="18" customHeight="1" x14ac:dyDescent="0.25">
      <c r="A8974" s="46" t="s">
        <v>3913</v>
      </c>
      <c r="B8974" s="47" t="s">
        <v>8847</v>
      </c>
      <c r="C8974" s="47" t="s">
        <v>524</v>
      </c>
      <c r="D8974" s="47" t="s">
        <v>6519</v>
      </c>
      <c r="E8974" s="174" t="s">
        <v>3459</v>
      </c>
      <c r="F8974" s="135"/>
    </row>
    <row r="8975" spans="1:6" s="7" customFormat="1" ht="18" customHeight="1" x14ac:dyDescent="0.25">
      <c r="A8975" s="46" t="s">
        <v>3913</v>
      </c>
      <c r="B8975" s="47" t="s">
        <v>8847</v>
      </c>
      <c r="C8975" s="47" t="s">
        <v>524</v>
      </c>
      <c r="D8975" s="47" t="s">
        <v>6521</v>
      </c>
      <c r="E8975" s="174" t="s">
        <v>3460</v>
      </c>
      <c r="F8975" s="135"/>
    </row>
    <row r="8976" spans="1:6" s="7" customFormat="1" ht="18" customHeight="1" x14ac:dyDescent="0.25">
      <c r="A8976" s="46" t="s">
        <v>3913</v>
      </c>
      <c r="B8976" s="47" t="s">
        <v>8847</v>
      </c>
      <c r="C8976" s="47" t="s">
        <v>524</v>
      </c>
      <c r="D8976" s="47" t="s">
        <v>5653</v>
      </c>
      <c r="E8976" s="174" t="s">
        <v>5220</v>
      </c>
      <c r="F8976" s="135"/>
    </row>
    <row r="8977" spans="1:6" s="7" customFormat="1" ht="18" customHeight="1" x14ac:dyDescent="0.25">
      <c r="A8977" s="46" t="s">
        <v>3913</v>
      </c>
      <c r="B8977" s="47" t="s">
        <v>8847</v>
      </c>
      <c r="C8977" s="47" t="s">
        <v>524</v>
      </c>
      <c r="D8977" s="47" t="s">
        <v>4783</v>
      </c>
      <c r="E8977" s="174" t="s">
        <v>7583</v>
      </c>
      <c r="F8977" s="135"/>
    </row>
    <row r="8978" spans="1:6" s="7" customFormat="1" ht="18" customHeight="1" x14ac:dyDescent="0.25">
      <c r="A8978" s="46" t="s">
        <v>3913</v>
      </c>
      <c r="B8978" s="47" t="s">
        <v>8847</v>
      </c>
      <c r="C8978" s="47" t="s">
        <v>524</v>
      </c>
      <c r="D8978" s="47" t="s">
        <v>1218</v>
      </c>
      <c r="E8978" s="174" t="s">
        <v>7584</v>
      </c>
      <c r="F8978" s="135"/>
    </row>
    <row r="8979" spans="1:6" s="7" customFormat="1" ht="18" customHeight="1" x14ac:dyDescent="0.25">
      <c r="A8979" s="22" t="s">
        <v>3913</v>
      </c>
      <c r="B8979" s="23" t="s">
        <v>8847</v>
      </c>
      <c r="C8979" s="23" t="s">
        <v>524</v>
      </c>
      <c r="D8979" s="23" t="s">
        <v>1220</v>
      </c>
      <c r="E8979" s="170" t="s">
        <v>7593</v>
      </c>
      <c r="F8979" s="135"/>
    </row>
    <row r="8980" spans="1:6" s="7" customFormat="1" ht="18" customHeight="1" x14ac:dyDescent="0.25">
      <c r="A8980" s="46" t="s">
        <v>3913</v>
      </c>
      <c r="B8980" s="47" t="s">
        <v>8847</v>
      </c>
      <c r="C8980" s="47" t="s">
        <v>524</v>
      </c>
      <c r="D8980" s="47" t="s">
        <v>3907</v>
      </c>
      <c r="E8980" s="174" t="s">
        <v>7594</v>
      </c>
      <c r="F8980" s="135"/>
    </row>
    <row r="8981" spans="1:6" s="7" customFormat="1" ht="18" customHeight="1" x14ac:dyDescent="0.25">
      <c r="A8981" s="46" t="s">
        <v>3913</v>
      </c>
      <c r="B8981" s="47" t="s">
        <v>8847</v>
      </c>
      <c r="C8981" s="47" t="s">
        <v>524</v>
      </c>
      <c r="D8981" s="47" t="s">
        <v>3909</v>
      </c>
      <c r="E8981" s="174" t="s">
        <v>7595</v>
      </c>
      <c r="F8981" s="135"/>
    </row>
    <row r="8982" spans="1:6" s="7" customFormat="1" ht="18" customHeight="1" x14ac:dyDescent="0.25">
      <c r="A8982" s="46" t="s">
        <v>3913</v>
      </c>
      <c r="B8982" s="47" t="s">
        <v>8847</v>
      </c>
      <c r="C8982" s="47" t="s">
        <v>524</v>
      </c>
      <c r="D8982" s="47" t="s">
        <v>3911</v>
      </c>
      <c r="E8982" s="174" t="s">
        <v>7596</v>
      </c>
      <c r="F8982" s="135"/>
    </row>
    <row r="8983" spans="1:6" s="7" customFormat="1" ht="18" customHeight="1" x14ac:dyDescent="0.25">
      <c r="A8983" s="46" t="s">
        <v>3913</v>
      </c>
      <c r="B8983" s="47" t="s">
        <v>8847</v>
      </c>
      <c r="C8983" s="47" t="s">
        <v>524</v>
      </c>
      <c r="D8983" s="47" t="s">
        <v>3913</v>
      </c>
      <c r="E8983" s="174" t="s">
        <v>8772</v>
      </c>
      <c r="F8983" s="135"/>
    </row>
    <row r="8984" spans="1:6" s="7" customFormat="1" ht="18" customHeight="1" x14ac:dyDescent="0.25">
      <c r="A8984" s="46" t="s">
        <v>3913</v>
      </c>
      <c r="B8984" s="47" t="s">
        <v>8847</v>
      </c>
      <c r="C8984" s="47" t="s">
        <v>524</v>
      </c>
      <c r="D8984" s="47" t="s">
        <v>9833</v>
      </c>
      <c r="E8984" s="174" t="s">
        <v>8773</v>
      </c>
      <c r="F8984" s="135"/>
    </row>
    <row r="8985" spans="1:6" s="7" customFormat="1" ht="18" customHeight="1" x14ac:dyDescent="0.25">
      <c r="A8985" s="22" t="s">
        <v>3913</v>
      </c>
      <c r="B8985" s="23" t="s">
        <v>8847</v>
      </c>
      <c r="C8985" s="23" t="s">
        <v>524</v>
      </c>
      <c r="D8985" s="23" t="s">
        <v>9835</v>
      </c>
      <c r="E8985" s="170" t="s">
        <v>6023</v>
      </c>
      <c r="F8985" s="135"/>
    </row>
    <row r="8986" spans="1:6" s="7" customFormat="1" ht="18" customHeight="1" x14ac:dyDescent="0.25">
      <c r="A8986" s="46" t="s">
        <v>3913</v>
      </c>
      <c r="B8986" s="47" t="s">
        <v>8847</v>
      </c>
      <c r="C8986" s="47" t="s">
        <v>524</v>
      </c>
      <c r="D8986" s="47" t="s">
        <v>9837</v>
      </c>
      <c r="E8986" s="174" t="s">
        <v>1796</v>
      </c>
      <c r="F8986" s="135"/>
    </row>
    <row r="8987" spans="1:6" s="7" customFormat="1" ht="18" customHeight="1" x14ac:dyDescent="0.25">
      <c r="A8987" s="46" t="s">
        <v>3913</v>
      </c>
      <c r="B8987" s="47" t="s">
        <v>8847</v>
      </c>
      <c r="C8987" s="47" t="s">
        <v>524</v>
      </c>
      <c r="D8987" s="47" t="s">
        <v>9164</v>
      </c>
      <c r="E8987" s="174" t="s">
        <v>1797</v>
      </c>
      <c r="F8987" s="135"/>
    </row>
    <row r="8988" spans="1:6" s="7" customFormat="1" ht="18" customHeight="1" x14ac:dyDescent="0.25">
      <c r="A8988" s="46" t="s">
        <v>3913</v>
      </c>
      <c r="B8988" s="47" t="s">
        <v>8847</v>
      </c>
      <c r="C8988" s="47" t="s">
        <v>524</v>
      </c>
      <c r="D8988" s="47" t="s">
        <v>3056</v>
      </c>
      <c r="E8988" s="174" t="s">
        <v>1798</v>
      </c>
      <c r="F8988" s="135"/>
    </row>
    <row r="8989" spans="1:6" s="7" customFormat="1" ht="18" customHeight="1" x14ac:dyDescent="0.25">
      <c r="A8989" s="46" t="s">
        <v>3913</v>
      </c>
      <c r="B8989" s="47" t="s">
        <v>8847</v>
      </c>
      <c r="C8989" s="47" t="s">
        <v>524</v>
      </c>
      <c r="D8989" s="47" t="s">
        <v>7349</v>
      </c>
      <c r="E8989" s="174" t="s">
        <v>1799</v>
      </c>
      <c r="F8989" s="135"/>
    </row>
    <row r="8990" spans="1:6" s="7" customFormat="1" ht="18" customHeight="1" x14ac:dyDescent="0.25">
      <c r="A8990" s="46" t="s">
        <v>3913</v>
      </c>
      <c r="B8990" s="47" t="s">
        <v>8847</v>
      </c>
      <c r="C8990" s="47" t="s">
        <v>524</v>
      </c>
      <c r="D8990" s="47" t="s">
        <v>7954</v>
      </c>
      <c r="E8990" s="174" t="s">
        <v>1800</v>
      </c>
      <c r="F8990" s="135"/>
    </row>
    <row r="8991" spans="1:6" s="7" customFormat="1" ht="18" customHeight="1" x14ac:dyDescent="0.25">
      <c r="A8991" s="12" t="s">
        <v>3913</v>
      </c>
      <c r="B8991" s="13" t="s">
        <v>1331</v>
      </c>
      <c r="C8991" s="13" t="s">
        <v>2998</v>
      </c>
      <c r="D8991" s="13" t="s">
        <v>9563</v>
      </c>
      <c r="E8991" s="131" t="s">
        <v>1069</v>
      </c>
      <c r="F8991" s="135"/>
    </row>
    <row r="8992" spans="1:6" s="7" customFormat="1" ht="18" customHeight="1" x14ac:dyDescent="0.25">
      <c r="A8992" s="14" t="s">
        <v>3913</v>
      </c>
      <c r="B8992" s="15" t="s">
        <v>1331</v>
      </c>
      <c r="C8992" s="15" t="s">
        <v>598</v>
      </c>
      <c r="D8992" s="15" t="s">
        <v>9563</v>
      </c>
      <c r="E8992" s="132" t="s">
        <v>1070</v>
      </c>
      <c r="F8992" s="135"/>
    </row>
    <row r="8993" spans="1:6" s="7" customFormat="1" ht="18" customHeight="1" x14ac:dyDescent="0.25">
      <c r="A8993" s="22" t="s">
        <v>3913</v>
      </c>
      <c r="B8993" s="23" t="s">
        <v>1331</v>
      </c>
      <c r="C8993" s="23" t="s">
        <v>598</v>
      </c>
      <c r="D8993" s="23" t="s">
        <v>3002</v>
      </c>
      <c r="E8993" s="170" t="s">
        <v>1071</v>
      </c>
      <c r="F8993" s="135"/>
    </row>
    <row r="8994" spans="1:6" s="7" customFormat="1" ht="18" customHeight="1" x14ac:dyDescent="0.25">
      <c r="A8994" s="46" t="s">
        <v>3913</v>
      </c>
      <c r="B8994" s="47" t="s">
        <v>1331</v>
      </c>
      <c r="C8994" s="47" t="s">
        <v>598</v>
      </c>
      <c r="D8994" s="47" t="s">
        <v>597</v>
      </c>
      <c r="E8994" s="174" t="s">
        <v>1072</v>
      </c>
      <c r="F8994" s="135"/>
    </row>
    <row r="8995" spans="1:6" s="7" customFormat="1" ht="18" customHeight="1" x14ac:dyDescent="0.25">
      <c r="A8995" s="46" t="s">
        <v>3913</v>
      </c>
      <c r="B8995" s="47" t="s">
        <v>1331</v>
      </c>
      <c r="C8995" s="47" t="s">
        <v>598</v>
      </c>
      <c r="D8995" s="47" t="s">
        <v>2997</v>
      </c>
      <c r="E8995" s="174" t="s">
        <v>1073</v>
      </c>
      <c r="F8995" s="135"/>
    </row>
    <row r="8996" spans="1:6" s="7" customFormat="1" ht="18" customHeight="1" x14ac:dyDescent="0.25">
      <c r="A8996" s="46" t="s">
        <v>3913</v>
      </c>
      <c r="B8996" s="47" t="s">
        <v>1331</v>
      </c>
      <c r="C8996" s="47" t="s">
        <v>598</v>
      </c>
      <c r="D8996" s="47" t="s">
        <v>3905</v>
      </c>
      <c r="E8996" s="174" t="s">
        <v>1074</v>
      </c>
      <c r="F8996" s="135"/>
    </row>
    <row r="8997" spans="1:6" s="7" customFormat="1" ht="18" customHeight="1" x14ac:dyDescent="0.25">
      <c r="A8997" s="46" t="s">
        <v>3913</v>
      </c>
      <c r="B8997" s="47" t="s">
        <v>1331</v>
      </c>
      <c r="C8997" s="47" t="s">
        <v>598</v>
      </c>
      <c r="D8997" s="47" t="s">
        <v>2117</v>
      </c>
      <c r="E8997" s="174" t="s">
        <v>1075</v>
      </c>
      <c r="F8997" s="135"/>
    </row>
    <row r="8998" spans="1:6" s="7" customFormat="1" ht="18" customHeight="1" x14ac:dyDescent="0.25">
      <c r="A8998" s="46" t="s">
        <v>3913</v>
      </c>
      <c r="B8998" s="47" t="s">
        <v>1331</v>
      </c>
      <c r="C8998" s="47" t="s">
        <v>598</v>
      </c>
      <c r="D8998" s="47" t="s">
        <v>2119</v>
      </c>
      <c r="E8998" s="174" t="s">
        <v>1076</v>
      </c>
      <c r="F8998" s="135"/>
    </row>
    <row r="8999" spans="1:6" s="7" customFormat="1" ht="18" customHeight="1" x14ac:dyDescent="0.25">
      <c r="A8999" s="22" t="s">
        <v>3913</v>
      </c>
      <c r="B8999" s="23" t="s">
        <v>1331</v>
      </c>
      <c r="C8999" s="23" t="s">
        <v>598</v>
      </c>
      <c r="D8999" s="23" t="s">
        <v>7388</v>
      </c>
      <c r="E8999" s="170" t="s">
        <v>886</v>
      </c>
      <c r="F8999" s="135"/>
    </row>
    <row r="9000" spans="1:6" s="7" customFormat="1" ht="18" customHeight="1" x14ac:dyDescent="0.25">
      <c r="A9000" s="46" t="s">
        <v>3913</v>
      </c>
      <c r="B9000" s="47" t="s">
        <v>1331</v>
      </c>
      <c r="C9000" s="47" t="s">
        <v>598</v>
      </c>
      <c r="D9000" s="47" t="s">
        <v>6519</v>
      </c>
      <c r="E9000" s="174" t="s">
        <v>3561</v>
      </c>
      <c r="F9000" s="135"/>
    </row>
    <row r="9001" spans="1:6" s="7" customFormat="1" ht="18" customHeight="1" x14ac:dyDescent="0.25">
      <c r="A9001" s="46" t="s">
        <v>3913</v>
      </c>
      <c r="B9001" s="47" t="s">
        <v>1331</v>
      </c>
      <c r="C9001" s="47" t="s">
        <v>598</v>
      </c>
      <c r="D9001" s="47" t="s">
        <v>6521</v>
      </c>
      <c r="E9001" s="174" t="s">
        <v>3562</v>
      </c>
      <c r="F9001" s="135"/>
    </row>
    <row r="9002" spans="1:6" s="7" customFormat="1" ht="18" customHeight="1" x14ac:dyDescent="0.25">
      <c r="A9002" s="46" t="s">
        <v>3913</v>
      </c>
      <c r="B9002" s="47" t="s">
        <v>1331</v>
      </c>
      <c r="C9002" s="47" t="s">
        <v>598</v>
      </c>
      <c r="D9002" s="47" t="s">
        <v>5653</v>
      </c>
      <c r="E9002" s="174" t="s">
        <v>4677</v>
      </c>
      <c r="F9002" s="135"/>
    </row>
    <row r="9003" spans="1:6" s="7" customFormat="1" ht="18" customHeight="1" x14ac:dyDescent="0.25">
      <c r="A9003" s="46" t="s">
        <v>3913</v>
      </c>
      <c r="B9003" s="47" t="s">
        <v>1331</v>
      </c>
      <c r="C9003" s="47" t="s">
        <v>598</v>
      </c>
      <c r="D9003" s="47" t="s">
        <v>4783</v>
      </c>
      <c r="E9003" s="174" t="s">
        <v>3792</v>
      </c>
      <c r="F9003" s="135"/>
    </row>
    <row r="9004" spans="1:6" s="7" customFormat="1" ht="18" customHeight="1" x14ac:dyDescent="0.25">
      <c r="A9004" s="46" t="s">
        <v>3913</v>
      </c>
      <c r="B9004" s="47" t="s">
        <v>1331</v>
      </c>
      <c r="C9004" s="47" t="s">
        <v>598</v>
      </c>
      <c r="D9004" s="47" t="s">
        <v>1218</v>
      </c>
      <c r="E9004" s="174" t="s">
        <v>2879</v>
      </c>
      <c r="F9004" s="135"/>
    </row>
    <row r="9005" spans="1:6" s="7" customFormat="1" ht="18" customHeight="1" x14ac:dyDescent="0.25">
      <c r="A9005" s="14" t="s">
        <v>3913</v>
      </c>
      <c r="B9005" s="15" t="s">
        <v>1331</v>
      </c>
      <c r="C9005" s="15" t="s">
        <v>5218</v>
      </c>
      <c r="D9005" s="15" t="s">
        <v>9563</v>
      </c>
      <c r="E9005" s="132" t="s">
        <v>2864</v>
      </c>
      <c r="F9005" s="135"/>
    </row>
    <row r="9006" spans="1:6" s="7" customFormat="1" ht="18" customHeight="1" x14ac:dyDescent="0.25">
      <c r="A9006" s="22" t="s">
        <v>3913</v>
      </c>
      <c r="B9006" s="23" t="s">
        <v>1331</v>
      </c>
      <c r="C9006" s="23" t="s">
        <v>5218</v>
      </c>
      <c r="D9006" s="23" t="s">
        <v>3002</v>
      </c>
      <c r="E9006" s="170" t="s">
        <v>2865</v>
      </c>
      <c r="F9006" s="135"/>
    </row>
    <row r="9007" spans="1:6" s="7" customFormat="1" ht="18" customHeight="1" x14ac:dyDescent="0.25">
      <c r="A9007" s="46" t="s">
        <v>3913</v>
      </c>
      <c r="B9007" s="47" t="s">
        <v>1331</v>
      </c>
      <c r="C9007" s="47" t="s">
        <v>5218</v>
      </c>
      <c r="D9007" s="47" t="s">
        <v>597</v>
      </c>
      <c r="E9007" s="174" t="s">
        <v>2866</v>
      </c>
      <c r="F9007" s="135"/>
    </row>
    <row r="9008" spans="1:6" s="7" customFormat="1" ht="18" customHeight="1" x14ac:dyDescent="0.25">
      <c r="A9008" s="46" t="s">
        <v>3913</v>
      </c>
      <c r="B9008" s="47" t="s">
        <v>1331</v>
      </c>
      <c r="C9008" s="47" t="s">
        <v>5218</v>
      </c>
      <c r="D9008" s="47" t="s">
        <v>2997</v>
      </c>
      <c r="E9008" s="174" t="s">
        <v>1801</v>
      </c>
      <c r="F9008" s="135"/>
    </row>
    <row r="9009" spans="1:6" s="7" customFormat="1" ht="18" customHeight="1" x14ac:dyDescent="0.25">
      <c r="A9009" s="46" t="s">
        <v>3913</v>
      </c>
      <c r="B9009" s="47" t="s">
        <v>1331</v>
      </c>
      <c r="C9009" s="47" t="s">
        <v>5218</v>
      </c>
      <c r="D9009" s="47" t="s">
        <v>3905</v>
      </c>
      <c r="E9009" s="174" t="s">
        <v>2686</v>
      </c>
      <c r="F9009" s="135"/>
    </row>
    <row r="9010" spans="1:6" s="7" customFormat="1" ht="18" customHeight="1" x14ac:dyDescent="0.25">
      <c r="A9010" s="46" t="s">
        <v>3913</v>
      </c>
      <c r="B9010" s="47" t="s">
        <v>1331</v>
      </c>
      <c r="C9010" s="47" t="s">
        <v>5218</v>
      </c>
      <c r="D9010" s="47" t="s">
        <v>2117</v>
      </c>
      <c r="E9010" s="174" t="s">
        <v>2687</v>
      </c>
      <c r="F9010" s="135"/>
    </row>
    <row r="9011" spans="1:6" s="7" customFormat="1" ht="18" customHeight="1" x14ac:dyDescent="0.25">
      <c r="A9011" s="46" t="s">
        <v>3913</v>
      </c>
      <c r="B9011" s="47" t="s">
        <v>1331</v>
      </c>
      <c r="C9011" s="47" t="s">
        <v>5218</v>
      </c>
      <c r="D9011" s="47" t="s">
        <v>2119</v>
      </c>
      <c r="E9011" s="174" t="s">
        <v>3575</v>
      </c>
      <c r="F9011" s="135"/>
    </row>
    <row r="9012" spans="1:6" s="7" customFormat="1" ht="18" customHeight="1" x14ac:dyDescent="0.25">
      <c r="A9012" s="22" t="s">
        <v>3913</v>
      </c>
      <c r="B9012" s="23" t="s">
        <v>1331</v>
      </c>
      <c r="C9012" s="23" t="s">
        <v>5218</v>
      </c>
      <c r="D9012" s="23" t="s">
        <v>7388</v>
      </c>
      <c r="E9012" s="170" t="s">
        <v>1974</v>
      </c>
      <c r="F9012" s="135"/>
    </row>
    <row r="9013" spans="1:6" s="7" customFormat="1" ht="18" customHeight="1" x14ac:dyDescent="0.25">
      <c r="A9013" s="46" t="s">
        <v>3913</v>
      </c>
      <c r="B9013" s="47" t="s">
        <v>1331</v>
      </c>
      <c r="C9013" s="47" t="s">
        <v>5218</v>
      </c>
      <c r="D9013" s="47" t="s">
        <v>6519</v>
      </c>
      <c r="E9013" s="174" t="s">
        <v>4160</v>
      </c>
      <c r="F9013" s="135"/>
    </row>
    <row r="9014" spans="1:6" s="7" customFormat="1" ht="18" customHeight="1" x14ac:dyDescent="0.25">
      <c r="A9014" s="46" t="s">
        <v>3913</v>
      </c>
      <c r="B9014" s="47" t="s">
        <v>1331</v>
      </c>
      <c r="C9014" s="47" t="s">
        <v>5218</v>
      </c>
      <c r="D9014" s="47" t="s">
        <v>6521</v>
      </c>
      <c r="E9014" s="174" t="s">
        <v>5039</v>
      </c>
      <c r="F9014" s="135"/>
    </row>
    <row r="9015" spans="1:6" s="7" customFormat="1" ht="18" customHeight="1" x14ac:dyDescent="0.25">
      <c r="A9015" s="46" t="s">
        <v>3913</v>
      </c>
      <c r="B9015" s="47" t="s">
        <v>1331</v>
      </c>
      <c r="C9015" s="47" t="s">
        <v>5218</v>
      </c>
      <c r="D9015" s="47" t="s">
        <v>5653</v>
      </c>
      <c r="E9015" s="174" t="s">
        <v>5040</v>
      </c>
      <c r="F9015" s="135"/>
    </row>
    <row r="9016" spans="1:6" s="7" customFormat="1" ht="18" customHeight="1" x14ac:dyDescent="0.25">
      <c r="A9016" s="46" t="s">
        <v>3913</v>
      </c>
      <c r="B9016" s="47" t="s">
        <v>1331</v>
      </c>
      <c r="C9016" s="47" t="s">
        <v>5218</v>
      </c>
      <c r="D9016" s="47" t="s">
        <v>4783</v>
      </c>
      <c r="E9016" s="174" t="s">
        <v>1923</v>
      </c>
      <c r="F9016" s="135"/>
    </row>
    <row r="9017" spans="1:6" s="7" customFormat="1" ht="18" customHeight="1" x14ac:dyDescent="0.25">
      <c r="A9017" s="46" t="s">
        <v>3913</v>
      </c>
      <c r="B9017" s="47" t="s">
        <v>1331</v>
      </c>
      <c r="C9017" s="47" t="s">
        <v>5218</v>
      </c>
      <c r="D9017" s="47" t="s">
        <v>1218</v>
      </c>
      <c r="E9017" s="174" t="s">
        <v>1924</v>
      </c>
      <c r="F9017" s="135"/>
    </row>
    <row r="9018" spans="1:6" s="7" customFormat="1" ht="18" customHeight="1" x14ac:dyDescent="0.25">
      <c r="A9018" s="14" t="s">
        <v>3913</v>
      </c>
      <c r="B9018" s="15" t="s">
        <v>1331</v>
      </c>
      <c r="C9018" s="15" t="s">
        <v>8694</v>
      </c>
      <c r="D9018" s="15" t="s">
        <v>9563</v>
      </c>
      <c r="E9018" s="132" t="s">
        <v>1925</v>
      </c>
      <c r="F9018" s="135"/>
    </row>
    <row r="9019" spans="1:6" s="7" customFormat="1" ht="18" customHeight="1" x14ac:dyDescent="0.25">
      <c r="A9019" s="22" t="s">
        <v>3913</v>
      </c>
      <c r="B9019" s="23" t="s">
        <v>1331</v>
      </c>
      <c r="C9019" s="23" t="s">
        <v>8694</v>
      </c>
      <c r="D9019" s="23" t="s">
        <v>3002</v>
      </c>
      <c r="E9019" s="170" t="s">
        <v>1926</v>
      </c>
      <c r="F9019" s="135"/>
    </row>
    <row r="9020" spans="1:6" s="7" customFormat="1" ht="18" customHeight="1" x14ac:dyDescent="0.25">
      <c r="A9020" s="46" t="s">
        <v>3913</v>
      </c>
      <c r="B9020" s="47" t="s">
        <v>1331</v>
      </c>
      <c r="C9020" s="47" t="s">
        <v>8694</v>
      </c>
      <c r="D9020" s="47" t="s">
        <v>597</v>
      </c>
      <c r="E9020" s="174" t="s">
        <v>1927</v>
      </c>
      <c r="F9020" s="135"/>
    </row>
    <row r="9021" spans="1:6" s="7" customFormat="1" ht="18" customHeight="1" x14ac:dyDescent="0.25">
      <c r="A9021" s="46" t="s">
        <v>3913</v>
      </c>
      <c r="B9021" s="47" t="s">
        <v>1331</v>
      </c>
      <c r="C9021" s="47" t="s">
        <v>8694</v>
      </c>
      <c r="D9021" s="47" t="s">
        <v>2997</v>
      </c>
      <c r="E9021" s="174" t="s">
        <v>1928</v>
      </c>
      <c r="F9021" s="135"/>
    </row>
    <row r="9022" spans="1:6" s="7" customFormat="1" ht="18" customHeight="1" x14ac:dyDescent="0.25">
      <c r="A9022" s="46" t="s">
        <v>3913</v>
      </c>
      <c r="B9022" s="47" t="s">
        <v>1331</v>
      </c>
      <c r="C9022" s="47" t="s">
        <v>8694</v>
      </c>
      <c r="D9022" s="47" t="s">
        <v>3905</v>
      </c>
      <c r="E9022" s="174" t="s">
        <v>1929</v>
      </c>
      <c r="F9022" s="135"/>
    </row>
    <row r="9023" spans="1:6" s="7" customFormat="1" ht="18" customHeight="1" x14ac:dyDescent="0.25">
      <c r="A9023" s="46" t="s">
        <v>3913</v>
      </c>
      <c r="B9023" s="47" t="s">
        <v>1331</v>
      </c>
      <c r="C9023" s="47" t="s">
        <v>8694</v>
      </c>
      <c r="D9023" s="47" t="s">
        <v>2117</v>
      </c>
      <c r="E9023" s="174" t="s">
        <v>1930</v>
      </c>
      <c r="F9023" s="135"/>
    </row>
    <row r="9024" spans="1:6" s="7" customFormat="1" ht="18" customHeight="1" x14ac:dyDescent="0.25">
      <c r="A9024" s="46" t="s">
        <v>3913</v>
      </c>
      <c r="B9024" s="47" t="s">
        <v>1331</v>
      </c>
      <c r="C9024" s="47" t="s">
        <v>8694</v>
      </c>
      <c r="D9024" s="47" t="s">
        <v>2119</v>
      </c>
      <c r="E9024" s="174" t="s">
        <v>2828</v>
      </c>
      <c r="F9024" s="135"/>
    </row>
    <row r="9025" spans="1:6" s="7" customFormat="1" ht="18" customHeight="1" x14ac:dyDescent="0.25">
      <c r="A9025" s="22" t="s">
        <v>3913</v>
      </c>
      <c r="B9025" s="23" t="s">
        <v>1331</v>
      </c>
      <c r="C9025" s="23" t="s">
        <v>8694</v>
      </c>
      <c r="D9025" s="23" t="s">
        <v>7388</v>
      </c>
      <c r="E9025" s="170" t="s">
        <v>61</v>
      </c>
      <c r="F9025" s="135"/>
    </row>
    <row r="9026" spans="1:6" s="7" customFormat="1" ht="18" customHeight="1" x14ac:dyDescent="0.25">
      <c r="A9026" s="46" t="s">
        <v>3913</v>
      </c>
      <c r="B9026" s="47" t="s">
        <v>1331</v>
      </c>
      <c r="C9026" s="47" t="s">
        <v>8694</v>
      </c>
      <c r="D9026" s="47" t="s">
        <v>6519</v>
      </c>
      <c r="E9026" s="174" t="s">
        <v>62</v>
      </c>
      <c r="F9026" s="135"/>
    </row>
    <row r="9027" spans="1:6" s="7" customFormat="1" ht="18" customHeight="1" x14ac:dyDescent="0.25">
      <c r="A9027" s="46" t="s">
        <v>3913</v>
      </c>
      <c r="B9027" s="47" t="s">
        <v>1331</v>
      </c>
      <c r="C9027" s="47" t="s">
        <v>8694</v>
      </c>
      <c r="D9027" s="47" t="s">
        <v>6521</v>
      </c>
      <c r="E9027" s="174" t="s">
        <v>63</v>
      </c>
      <c r="F9027" s="135"/>
    </row>
    <row r="9028" spans="1:6" s="7" customFormat="1" ht="18" customHeight="1" x14ac:dyDescent="0.25">
      <c r="A9028" s="46" t="s">
        <v>3913</v>
      </c>
      <c r="B9028" s="47" t="s">
        <v>1331</v>
      </c>
      <c r="C9028" s="47" t="s">
        <v>8694</v>
      </c>
      <c r="D9028" s="47" t="s">
        <v>5653</v>
      </c>
      <c r="E9028" s="174" t="s">
        <v>64</v>
      </c>
      <c r="F9028" s="135"/>
    </row>
    <row r="9029" spans="1:6" s="7" customFormat="1" ht="18" customHeight="1" x14ac:dyDescent="0.25">
      <c r="A9029" s="46" t="s">
        <v>3913</v>
      </c>
      <c r="B9029" s="47" t="s">
        <v>1331</v>
      </c>
      <c r="C9029" s="47" t="s">
        <v>8694</v>
      </c>
      <c r="D9029" s="47" t="s">
        <v>4783</v>
      </c>
      <c r="E9029" s="174" t="s">
        <v>1021</v>
      </c>
      <c r="F9029" s="135"/>
    </row>
    <row r="9030" spans="1:6" s="7" customFormat="1" ht="18" customHeight="1" x14ac:dyDescent="0.25">
      <c r="A9030" s="46" t="s">
        <v>3913</v>
      </c>
      <c r="B9030" s="47" t="s">
        <v>1331</v>
      </c>
      <c r="C9030" s="47" t="s">
        <v>8694</v>
      </c>
      <c r="D9030" s="47" t="s">
        <v>1218</v>
      </c>
      <c r="E9030" s="174" t="s">
        <v>80</v>
      </c>
      <c r="F9030" s="135"/>
    </row>
    <row r="9031" spans="1:6" s="7" customFormat="1" ht="18" customHeight="1" x14ac:dyDescent="0.25">
      <c r="A9031" s="22" t="s">
        <v>3913</v>
      </c>
      <c r="B9031" s="23" t="s">
        <v>1331</v>
      </c>
      <c r="C9031" s="23" t="s">
        <v>8694</v>
      </c>
      <c r="D9031" s="23" t="s">
        <v>1220</v>
      </c>
      <c r="E9031" s="170" t="s">
        <v>1741</v>
      </c>
      <c r="F9031" s="135"/>
    </row>
    <row r="9032" spans="1:6" s="7" customFormat="1" ht="18" customHeight="1" x14ac:dyDescent="0.25">
      <c r="A9032" s="46" t="s">
        <v>3913</v>
      </c>
      <c r="B9032" s="47" t="s">
        <v>1331</v>
      </c>
      <c r="C9032" s="47" t="s">
        <v>8694</v>
      </c>
      <c r="D9032" s="47" t="s">
        <v>3907</v>
      </c>
      <c r="E9032" s="174" t="s">
        <v>9722</v>
      </c>
      <c r="F9032" s="135"/>
    </row>
    <row r="9033" spans="1:6" s="7" customFormat="1" ht="18" customHeight="1" x14ac:dyDescent="0.25">
      <c r="A9033" s="46" t="s">
        <v>3913</v>
      </c>
      <c r="B9033" s="47" t="s">
        <v>1331</v>
      </c>
      <c r="C9033" s="47" t="s">
        <v>8694</v>
      </c>
      <c r="D9033" s="47" t="s">
        <v>3909</v>
      </c>
      <c r="E9033" s="174" t="s">
        <v>9723</v>
      </c>
      <c r="F9033" s="135"/>
    </row>
    <row r="9034" spans="1:6" s="7" customFormat="1" ht="18" customHeight="1" x14ac:dyDescent="0.25">
      <c r="A9034" s="46" t="s">
        <v>3913</v>
      </c>
      <c r="B9034" s="47" t="s">
        <v>1331</v>
      </c>
      <c r="C9034" s="47" t="s">
        <v>8694</v>
      </c>
      <c r="D9034" s="47" t="s">
        <v>3911</v>
      </c>
      <c r="E9034" s="174" t="s">
        <v>133</v>
      </c>
      <c r="F9034" s="135"/>
    </row>
    <row r="9035" spans="1:6" s="7" customFormat="1" ht="18" customHeight="1" x14ac:dyDescent="0.25">
      <c r="A9035" s="46" t="s">
        <v>3913</v>
      </c>
      <c r="B9035" s="47" t="s">
        <v>1331</v>
      </c>
      <c r="C9035" s="47" t="s">
        <v>8694</v>
      </c>
      <c r="D9035" s="47" t="s">
        <v>3913</v>
      </c>
      <c r="E9035" s="174" t="s">
        <v>134</v>
      </c>
      <c r="F9035" s="135"/>
    </row>
    <row r="9036" spans="1:6" s="7" customFormat="1" ht="18" customHeight="1" x14ac:dyDescent="0.25">
      <c r="A9036" s="46" t="s">
        <v>3913</v>
      </c>
      <c r="B9036" s="47" t="s">
        <v>1331</v>
      </c>
      <c r="C9036" s="47" t="s">
        <v>8694</v>
      </c>
      <c r="D9036" s="47" t="s">
        <v>9833</v>
      </c>
      <c r="E9036" s="174" t="s">
        <v>135</v>
      </c>
      <c r="F9036" s="135"/>
    </row>
    <row r="9037" spans="1:6" s="7" customFormat="1" ht="18" customHeight="1" x14ac:dyDescent="0.25">
      <c r="A9037" s="22" t="s">
        <v>3913</v>
      </c>
      <c r="B9037" s="23" t="s">
        <v>1331</v>
      </c>
      <c r="C9037" s="23" t="s">
        <v>8694</v>
      </c>
      <c r="D9037" s="23" t="s">
        <v>9835</v>
      </c>
      <c r="E9037" s="170" t="s">
        <v>136</v>
      </c>
      <c r="F9037" s="135"/>
    </row>
    <row r="9038" spans="1:6" s="7" customFormat="1" ht="18" customHeight="1" x14ac:dyDescent="0.25">
      <c r="A9038" s="46" t="s">
        <v>3913</v>
      </c>
      <c r="B9038" s="47" t="s">
        <v>1331</v>
      </c>
      <c r="C9038" s="47" t="s">
        <v>8694</v>
      </c>
      <c r="D9038" s="47" t="s">
        <v>9837</v>
      </c>
      <c r="E9038" s="174" t="s">
        <v>137</v>
      </c>
      <c r="F9038" s="135"/>
    </row>
    <row r="9039" spans="1:6" s="7" customFormat="1" ht="18" customHeight="1" x14ac:dyDescent="0.25">
      <c r="A9039" s="46" t="s">
        <v>3913</v>
      </c>
      <c r="B9039" s="47" t="s">
        <v>1331</v>
      </c>
      <c r="C9039" s="47" t="s">
        <v>8694</v>
      </c>
      <c r="D9039" s="47" t="s">
        <v>9164</v>
      </c>
      <c r="E9039" s="174" t="s">
        <v>138</v>
      </c>
      <c r="F9039" s="135"/>
    </row>
    <row r="9040" spans="1:6" s="7" customFormat="1" ht="18" customHeight="1" x14ac:dyDescent="0.25">
      <c r="A9040" s="46" t="s">
        <v>3913</v>
      </c>
      <c r="B9040" s="47" t="s">
        <v>1331</v>
      </c>
      <c r="C9040" s="47" t="s">
        <v>8694</v>
      </c>
      <c r="D9040" s="47" t="s">
        <v>3056</v>
      </c>
      <c r="E9040" s="174" t="s">
        <v>1738</v>
      </c>
      <c r="F9040" s="135"/>
    </row>
    <row r="9041" spans="1:6" s="7" customFormat="1" ht="18" customHeight="1" x14ac:dyDescent="0.25">
      <c r="A9041" s="46" t="s">
        <v>3913</v>
      </c>
      <c r="B9041" s="47" t="s">
        <v>1331</v>
      </c>
      <c r="C9041" s="47" t="s">
        <v>8694</v>
      </c>
      <c r="D9041" s="47" t="s">
        <v>7349</v>
      </c>
      <c r="E9041" s="174" t="s">
        <v>7054</v>
      </c>
      <c r="F9041" s="135"/>
    </row>
    <row r="9042" spans="1:6" s="7" customFormat="1" ht="18" customHeight="1" x14ac:dyDescent="0.25">
      <c r="A9042" s="46" t="s">
        <v>3913</v>
      </c>
      <c r="B9042" s="47" t="s">
        <v>1331</v>
      </c>
      <c r="C9042" s="47" t="s">
        <v>8694</v>
      </c>
      <c r="D9042" s="47" t="s">
        <v>7954</v>
      </c>
      <c r="E9042" s="174" t="s">
        <v>2665</v>
      </c>
      <c r="F9042" s="135"/>
    </row>
    <row r="9043" spans="1:6" s="7" customFormat="1" ht="18" customHeight="1" x14ac:dyDescent="0.25">
      <c r="A9043" s="14" t="s">
        <v>3913</v>
      </c>
      <c r="B9043" s="15" t="s">
        <v>1331</v>
      </c>
      <c r="C9043" s="15" t="s">
        <v>8847</v>
      </c>
      <c r="D9043" s="15" t="s">
        <v>9563</v>
      </c>
      <c r="E9043" s="132" t="s">
        <v>2666</v>
      </c>
      <c r="F9043" s="135"/>
    </row>
    <row r="9044" spans="1:6" s="7" customFormat="1" ht="18" customHeight="1" x14ac:dyDescent="0.25">
      <c r="A9044" s="22" t="s">
        <v>3913</v>
      </c>
      <c r="B9044" s="23" t="s">
        <v>1331</v>
      </c>
      <c r="C9044" s="23" t="s">
        <v>8847</v>
      </c>
      <c r="D9044" s="23" t="s">
        <v>3002</v>
      </c>
      <c r="E9044" s="170" t="s">
        <v>2870</v>
      </c>
      <c r="F9044" s="135"/>
    </row>
    <row r="9045" spans="1:6" s="7" customFormat="1" ht="18" customHeight="1" x14ac:dyDescent="0.25">
      <c r="A9045" s="46" t="s">
        <v>3913</v>
      </c>
      <c r="B9045" s="47" t="s">
        <v>1331</v>
      </c>
      <c r="C9045" s="47" t="s">
        <v>8847</v>
      </c>
      <c r="D9045" s="47" t="s">
        <v>597</v>
      </c>
      <c r="E9045" s="174" t="s">
        <v>5739</v>
      </c>
      <c r="F9045" s="135"/>
    </row>
    <row r="9046" spans="1:6" s="7" customFormat="1" ht="18" customHeight="1" x14ac:dyDescent="0.25">
      <c r="A9046" s="46" t="s">
        <v>3913</v>
      </c>
      <c r="B9046" s="47" t="s">
        <v>1331</v>
      </c>
      <c r="C9046" s="47" t="s">
        <v>8847</v>
      </c>
      <c r="D9046" s="47" t="s">
        <v>2997</v>
      </c>
      <c r="E9046" s="174" t="s">
        <v>5740</v>
      </c>
      <c r="F9046" s="135"/>
    </row>
    <row r="9047" spans="1:6" s="7" customFormat="1" ht="18" customHeight="1" x14ac:dyDescent="0.25">
      <c r="A9047" s="46" t="s">
        <v>3913</v>
      </c>
      <c r="B9047" s="47" t="s">
        <v>1331</v>
      </c>
      <c r="C9047" s="47" t="s">
        <v>8847</v>
      </c>
      <c r="D9047" s="47" t="s">
        <v>3905</v>
      </c>
      <c r="E9047" s="174" t="s">
        <v>5741</v>
      </c>
      <c r="F9047" s="135"/>
    </row>
    <row r="9048" spans="1:6" s="7" customFormat="1" ht="18" customHeight="1" x14ac:dyDescent="0.25">
      <c r="A9048" s="46" t="s">
        <v>3913</v>
      </c>
      <c r="B9048" s="47" t="s">
        <v>1331</v>
      </c>
      <c r="C9048" s="47" t="s">
        <v>8847</v>
      </c>
      <c r="D9048" s="47" t="s">
        <v>2117</v>
      </c>
      <c r="E9048" s="174" t="s">
        <v>230</v>
      </c>
      <c r="F9048" s="135"/>
    </row>
    <row r="9049" spans="1:6" s="7" customFormat="1" ht="18" customHeight="1" x14ac:dyDescent="0.25">
      <c r="A9049" s="46" t="s">
        <v>3913</v>
      </c>
      <c r="B9049" s="47" t="s">
        <v>1331</v>
      </c>
      <c r="C9049" s="47" t="s">
        <v>8847</v>
      </c>
      <c r="D9049" s="47" t="s">
        <v>2119</v>
      </c>
      <c r="E9049" s="174" t="s">
        <v>5579</v>
      </c>
      <c r="F9049" s="135"/>
    </row>
    <row r="9050" spans="1:6" s="7" customFormat="1" ht="18" customHeight="1" x14ac:dyDescent="0.25">
      <c r="A9050" s="22" t="s">
        <v>3913</v>
      </c>
      <c r="B9050" s="23" t="s">
        <v>1331</v>
      </c>
      <c r="C9050" s="23" t="s">
        <v>8847</v>
      </c>
      <c r="D9050" s="23" t="s">
        <v>7388</v>
      </c>
      <c r="E9050" s="170" t="s">
        <v>7871</v>
      </c>
      <c r="F9050" s="135"/>
    </row>
    <row r="9051" spans="1:6" s="7" customFormat="1" ht="18" customHeight="1" x14ac:dyDescent="0.25">
      <c r="A9051" s="46" t="s">
        <v>3913</v>
      </c>
      <c r="B9051" s="47" t="s">
        <v>1331</v>
      </c>
      <c r="C9051" s="47" t="s">
        <v>8847</v>
      </c>
      <c r="D9051" s="47" t="s">
        <v>6519</v>
      </c>
      <c r="E9051" s="174" t="s">
        <v>7872</v>
      </c>
      <c r="F9051" s="135"/>
    </row>
    <row r="9052" spans="1:6" s="7" customFormat="1" ht="18" customHeight="1" x14ac:dyDescent="0.25">
      <c r="A9052" s="46" t="s">
        <v>3913</v>
      </c>
      <c r="B9052" s="47" t="s">
        <v>1331</v>
      </c>
      <c r="C9052" s="47" t="s">
        <v>8847</v>
      </c>
      <c r="D9052" s="47" t="s">
        <v>6521</v>
      </c>
      <c r="E9052" s="174" t="s">
        <v>7873</v>
      </c>
      <c r="F9052" s="135"/>
    </row>
    <row r="9053" spans="1:6" s="7" customFormat="1" ht="18" customHeight="1" x14ac:dyDescent="0.25">
      <c r="A9053" s="46" t="s">
        <v>3913</v>
      </c>
      <c r="B9053" s="47" t="s">
        <v>1331</v>
      </c>
      <c r="C9053" s="47" t="s">
        <v>8847</v>
      </c>
      <c r="D9053" s="47" t="s">
        <v>5653</v>
      </c>
      <c r="E9053" s="174" t="s">
        <v>7874</v>
      </c>
      <c r="F9053" s="135"/>
    </row>
    <row r="9054" spans="1:6" s="7" customFormat="1" ht="18" customHeight="1" x14ac:dyDescent="0.25">
      <c r="A9054" s="46" t="s">
        <v>3913</v>
      </c>
      <c r="B9054" s="47" t="s">
        <v>1331</v>
      </c>
      <c r="C9054" s="47" t="s">
        <v>8847</v>
      </c>
      <c r="D9054" s="47" t="s">
        <v>4783</v>
      </c>
      <c r="E9054" s="174" t="s">
        <v>7875</v>
      </c>
      <c r="F9054" s="135"/>
    </row>
    <row r="9055" spans="1:6" s="7" customFormat="1" ht="18" customHeight="1" x14ac:dyDescent="0.25">
      <c r="A9055" s="46" t="s">
        <v>3913</v>
      </c>
      <c r="B9055" s="47" t="s">
        <v>1331</v>
      </c>
      <c r="C9055" s="47" t="s">
        <v>8847</v>
      </c>
      <c r="D9055" s="47" t="s">
        <v>1218</v>
      </c>
      <c r="E9055" s="174" t="s">
        <v>1023</v>
      </c>
      <c r="F9055" s="135"/>
    </row>
    <row r="9056" spans="1:6" s="7" customFormat="1" ht="18" customHeight="1" x14ac:dyDescent="0.25">
      <c r="A9056" s="14" t="s">
        <v>3913</v>
      </c>
      <c r="B9056" s="15" t="s">
        <v>1331</v>
      </c>
      <c r="C9056" s="15" t="s">
        <v>1331</v>
      </c>
      <c r="D9056" s="15" t="s">
        <v>9563</v>
      </c>
      <c r="E9056" s="132" t="s">
        <v>1024</v>
      </c>
      <c r="F9056" s="135"/>
    </row>
    <row r="9057" spans="1:6" s="7" customFormat="1" ht="18" customHeight="1" x14ac:dyDescent="0.25">
      <c r="A9057" s="22" t="s">
        <v>3913</v>
      </c>
      <c r="B9057" s="23" t="s">
        <v>1331</v>
      </c>
      <c r="C9057" s="23" t="s">
        <v>1331</v>
      </c>
      <c r="D9057" s="23" t="s">
        <v>3002</v>
      </c>
      <c r="E9057" s="170" t="s">
        <v>1743</v>
      </c>
      <c r="F9057" s="135"/>
    </row>
    <row r="9058" spans="1:6" s="7" customFormat="1" ht="18" customHeight="1" x14ac:dyDescent="0.25">
      <c r="A9058" s="46" t="s">
        <v>3913</v>
      </c>
      <c r="B9058" s="47" t="s">
        <v>1331</v>
      </c>
      <c r="C9058" s="47" t="s">
        <v>1331</v>
      </c>
      <c r="D9058" s="47" t="s">
        <v>597</v>
      </c>
      <c r="E9058" s="174" t="s">
        <v>1744</v>
      </c>
      <c r="F9058" s="135"/>
    </row>
    <row r="9059" spans="1:6" s="7" customFormat="1" ht="18" customHeight="1" x14ac:dyDescent="0.25">
      <c r="A9059" s="46" t="s">
        <v>3913</v>
      </c>
      <c r="B9059" s="47" t="s">
        <v>1331</v>
      </c>
      <c r="C9059" s="47" t="s">
        <v>1331</v>
      </c>
      <c r="D9059" s="47" t="s">
        <v>2997</v>
      </c>
      <c r="E9059" s="174" t="s">
        <v>2626</v>
      </c>
      <c r="F9059" s="135"/>
    </row>
    <row r="9060" spans="1:6" s="7" customFormat="1" ht="18" customHeight="1" x14ac:dyDescent="0.25">
      <c r="A9060" s="46" t="s">
        <v>3913</v>
      </c>
      <c r="B9060" s="47" t="s">
        <v>1331</v>
      </c>
      <c r="C9060" s="47" t="s">
        <v>1331</v>
      </c>
      <c r="D9060" s="47" t="s">
        <v>3905</v>
      </c>
      <c r="E9060" s="174" t="s">
        <v>2627</v>
      </c>
      <c r="F9060" s="135"/>
    </row>
    <row r="9061" spans="1:6" s="7" customFormat="1" ht="18" customHeight="1" x14ac:dyDescent="0.25">
      <c r="A9061" s="46" t="s">
        <v>3913</v>
      </c>
      <c r="B9061" s="47" t="s">
        <v>1331</v>
      </c>
      <c r="C9061" s="47" t="s">
        <v>1331</v>
      </c>
      <c r="D9061" s="47" t="s">
        <v>2117</v>
      </c>
      <c r="E9061" s="174" t="s">
        <v>3518</v>
      </c>
      <c r="F9061" s="135"/>
    </row>
    <row r="9062" spans="1:6" s="7" customFormat="1" ht="18" customHeight="1" x14ac:dyDescent="0.25">
      <c r="A9062" s="46" t="s">
        <v>3913</v>
      </c>
      <c r="B9062" s="47" t="s">
        <v>1331</v>
      </c>
      <c r="C9062" s="47" t="s">
        <v>1331</v>
      </c>
      <c r="D9062" s="47" t="s">
        <v>2119</v>
      </c>
      <c r="E9062" s="174" t="s">
        <v>3519</v>
      </c>
      <c r="F9062" s="135"/>
    </row>
    <row r="9063" spans="1:6" s="7" customFormat="1" ht="18" customHeight="1" x14ac:dyDescent="0.25">
      <c r="A9063" s="22" t="s">
        <v>3913</v>
      </c>
      <c r="B9063" s="23" t="s">
        <v>1331</v>
      </c>
      <c r="C9063" s="23" t="s">
        <v>1331</v>
      </c>
      <c r="D9063" s="23" t="s">
        <v>7388</v>
      </c>
      <c r="E9063" s="170" t="s">
        <v>1014</v>
      </c>
      <c r="F9063" s="135"/>
    </row>
    <row r="9064" spans="1:6" s="7" customFormat="1" ht="18" customHeight="1" x14ac:dyDescent="0.25">
      <c r="A9064" s="46" t="s">
        <v>3913</v>
      </c>
      <c r="B9064" s="47" t="s">
        <v>1331</v>
      </c>
      <c r="C9064" s="47" t="s">
        <v>1331</v>
      </c>
      <c r="D9064" s="47" t="s">
        <v>6519</v>
      </c>
      <c r="E9064" s="174" t="s">
        <v>231</v>
      </c>
      <c r="F9064" s="135"/>
    </row>
    <row r="9065" spans="1:6" s="7" customFormat="1" ht="18" customHeight="1" x14ac:dyDescent="0.25">
      <c r="A9065" s="46" t="s">
        <v>3913</v>
      </c>
      <c r="B9065" s="47" t="s">
        <v>1331</v>
      </c>
      <c r="C9065" s="47" t="s">
        <v>1331</v>
      </c>
      <c r="D9065" s="47" t="s">
        <v>6521</v>
      </c>
      <c r="E9065" s="174" t="s">
        <v>1004</v>
      </c>
      <c r="F9065" s="135"/>
    </row>
    <row r="9066" spans="1:6" s="7" customFormat="1" ht="18" customHeight="1" x14ac:dyDescent="0.25">
      <c r="A9066" s="46" t="s">
        <v>3913</v>
      </c>
      <c r="B9066" s="47" t="s">
        <v>1331</v>
      </c>
      <c r="C9066" s="47" t="s">
        <v>1331</v>
      </c>
      <c r="D9066" s="47" t="s">
        <v>5653</v>
      </c>
      <c r="E9066" s="174" t="s">
        <v>2628</v>
      </c>
      <c r="F9066" s="135"/>
    </row>
    <row r="9067" spans="1:6" s="7" customFormat="1" ht="18" customHeight="1" x14ac:dyDescent="0.25">
      <c r="A9067" s="46" t="s">
        <v>3913</v>
      </c>
      <c r="B9067" s="47" t="s">
        <v>1331</v>
      </c>
      <c r="C9067" s="47" t="s">
        <v>1331</v>
      </c>
      <c r="D9067" s="47" t="s">
        <v>4783</v>
      </c>
      <c r="E9067" s="174" t="s">
        <v>4003</v>
      </c>
      <c r="F9067" s="135"/>
    </row>
    <row r="9068" spans="1:6" s="7" customFormat="1" ht="18" customHeight="1" x14ac:dyDescent="0.25">
      <c r="A9068" s="46" t="s">
        <v>3913</v>
      </c>
      <c r="B9068" s="47" t="s">
        <v>1331</v>
      </c>
      <c r="C9068" s="47" t="s">
        <v>1331</v>
      </c>
      <c r="D9068" s="47" t="s">
        <v>1218</v>
      </c>
      <c r="E9068" s="174" t="s">
        <v>1181</v>
      </c>
      <c r="F9068" s="135"/>
    </row>
    <row r="9069" spans="1:6" s="7" customFormat="1" ht="18" customHeight="1" x14ac:dyDescent="0.25">
      <c r="A9069" s="14" t="s">
        <v>3913</v>
      </c>
      <c r="B9069" s="15" t="s">
        <v>1331</v>
      </c>
      <c r="C9069" s="15" t="s">
        <v>6254</v>
      </c>
      <c r="D9069" s="15" t="s">
        <v>9563</v>
      </c>
      <c r="E9069" s="132" t="s">
        <v>1182</v>
      </c>
      <c r="F9069" s="135"/>
    </row>
    <row r="9070" spans="1:6" s="7" customFormat="1" ht="18" customHeight="1" x14ac:dyDescent="0.25">
      <c r="A9070" s="22" t="s">
        <v>3913</v>
      </c>
      <c r="B9070" s="23" t="s">
        <v>1331</v>
      </c>
      <c r="C9070" s="23" t="s">
        <v>6254</v>
      </c>
      <c r="D9070" s="23" t="s">
        <v>3002</v>
      </c>
      <c r="E9070" s="170" t="s">
        <v>1183</v>
      </c>
      <c r="F9070" s="135"/>
    </row>
    <row r="9071" spans="1:6" s="7" customFormat="1" ht="18" customHeight="1" x14ac:dyDescent="0.25">
      <c r="A9071" s="16" t="s">
        <v>3913</v>
      </c>
      <c r="B9071" s="17" t="s">
        <v>1331</v>
      </c>
      <c r="C9071" s="47" t="s">
        <v>6254</v>
      </c>
      <c r="D9071" s="17" t="s">
        <v>597</v>
      </c>
      <c r="E9071" s="143" t="s">
        <v>1184</v>
      </c>
      <c r="F9071" s="135"/>
    </row>
    <row r="9072" spans="1:6" s="7" customFormat="1" ht="18" customHeight="1" x14ac:dyDescent="0.25">
      <c r="A9072" s="16" t="s">
        <v>3913</v>
      </c>
      <c r="B9072" s="17" t="s">
        <v>1331</v>
      </c>
      <c r="C9072" s="47" t="s">
        <v>6254</v>
      </c>
      <c r="D9072" s="17" t="s">
        <v>2997</v>
      </c>
      <c r="E9072" s="143" t="s">
        <v>1185</v>
      </c>
      <c r="F9072" s="135"/>
    </row>
    <row r="9073" spans="1:6" s="7" customFormat="1" ht="18" customHeight="1" x14ac:dyDescent="0.25">
      <c r="A9073" s="16" t="s">
        <v>3913</v>
      </c>
      <c r="B9073" s="17" t="s">
        <v>1331</v>
      </c>
      <c r="C9073" s="47" t="s">
        <v>6254</v>
      </c>
      <c r="D9073" s="17" t="s">
        <v>3905</v>
      </c>
      <c r="E9073" s="143" t="s">
        <v>1186</v>
      </c>
      <c r="F9073" s="135"/>
    </row>
    <row r="9074" spans="1:6" s="7" customFormat="1" ht="18" customHeight="1" x14ac:dyDescent="0.25">
      <c r="A9074" s="16" t="s">
        <v>3913</v>
      </c>
      <c r="B9074" s="17" t="s">
        <v>1331</v>
      </c>
      <c r="C9074" s="47" t="s">
        <v>6254</v>
      </c>
      <c r="D9074" s="17" t="s">
        <v>2117</v>
      </c>
      <c r="E9074" s="143" t="s">
        <v>2789</v>
      </c>
      <c r="F9074" s="135"/>
    </row>
    <row r="9075" spans="1:6" s="7" customFormat="1" ht="18" customHeight="1" x14ac:dyDescent="0.25">
      <c r="A9075" s="16" t="s">
        <v>3913</v>
      </c>
      <c r="B9075" s="17" t="s">
        <v>1331</v>
      </c>
      <c r="C9075" s="47" t="s">
        <v>6254</v>
      </c>
      <c r="D9075" s="17" t="s">
        <v>2119</v>
      </c>
      <c r="E9075" s="143" t="s">
        <v>2790</v>
      </c>
      <c r="F9075" s="135"/>
    </row>
    <row r="9076" spans="1:6" s="7" customFormat="1" ht="18" customHeight="1" x14ac:dyDescent="0.25">
      <c r="A9076" s="22" t="s">
        <v>3913</v>
      </c>
      <c r="B9076" s="23" t="s">
        <v>1331</v>
      </c>
      <c r="C9076" s="23" t="s">
        <v>6254</v>
      </c>
      <c r="D9076" s="23" t="s">
        <v>7388</v>
      </c>
      <c r="E9076" s="170" t="s">
        <v>2095</v>
      </c>
      <c r="F9076" s="135"/>
    </row>
    <row r="9077" spans="1:6" s="7" customFormat="1" ht="18" customHeight="1" x14ac:dyDescent="0.25">
      <c r="A9077" s="16" t="s">
        <v>3913</v>
      </c>
      <c r="B9077" s="17" t="s">
        <v>1331</v>
      </c>
      <c r="C9077" s="47" t="s">
        <v>6254</v>
      </c>
      <c r="D9077" s="17" t="s">
        <v>6519</v>
      </c>
      <c r="E9077" s="143" t="s">
        <v>3675</v>
      </c>
      <c r="F9077" s="135"/>
    </row>
    <row r="9078" spans="1:6" s="7" customFormat="1" ht="18" customHeight="1" x14ac:dyDescent="0.25">
      <c r="A9078" s="16" t="s">
        <v>3913</v>
      </c>
      <c r="B9078" s="17" t="s">
        <v>1331</v>
      </c>
      <c r="C9078" s="47" t="s">
        <v>6254</v>
      </c>
      <c r="D9078" s="17" t="s">
        <v>6521</v>
      </c>
      <c r="E9078" s="143" t="s">
        <v>2791</v>
      </c>
      <c r="F9078" s="135"/>
    </row>
    <row r="9079" spans="1:6" s="7" customFormat="1" ht="18" customHeight="1" x14ac:dyDescent="0.25">
      <c r="A9079" s="16" t="s">
        <v>3913</v>
      </c>
      <c r="B9079" s="17" t="s">
        <v>1331</v>
      </c>
      <c r="C9079" s="47" t="s">
        <v>6254</v>
      </c>
      <c r="D9079" s="17" t="s">
        <v>5653</v>
      </c>
      <c r="E9079" s="143" t="s">
        <v>2091</v>
      </c>
      <c r="F9079" s="135"/>
    </row>
    <row r="9080" spans="1:6" s="7" customFormat="1" ht="18" customHeight="1" x14ac:dyDescent="0.25">
      <c r="A9080" s="16" t="s">
        <v>3913</v>
      </c>
      <c r="B9080" s="17" t="s">
        <v>1331</v>
      </c>
      <c r="C9080" s="47" t="s">
        <v>6254</v>
      </c>
      <c r="D9080" s="17" t="s">
        <v>4783</v>
      </c>
      <c r="E9080" s="143" t="s">
        <v>2092</v>
      </c>
      <c r="F9080" s="135"/>
    </row>
    <row r="9081" spans="1:6" s="7" customFormat="1" ht="18" customHeight="1" x14ac:dyDescent="0.25">
      <c r="A9081" s="16" t="s">
        <v>3913</v>
      </c>
      <c r="B9081" s="17" t="s">
        <v>1331</v>
      </c>
      <c r="C9081" s="47" t="s">
        <v>6254</v>
      </c>
      <c r="D9081" s="17" t="s">
        <v>1218</v>
      </c>
      <c r="E9081" s="143" t="s">
        <v>2093</v>
      </c>
      <c r="F9081" s="135"/>
    </row>
    <row r="9082" spans="1:6" s="7" customFormat="1" ht="18" customHeight="1" x14ac:dyDescent="0.25">
      <c r="A9082" s="14" t="s">
        <v>3913</v>
      </c>
      <c r="B9082" s="15" t="s">
        <v>1331</v>
      </c>
      <c r="C9082" s="15" t="s">
        <v>7134</v>
      </c>
      <c r="D9082" s="15" t="s">
        <v>9563</v>
      </c>
      <c r="E9082" s="132" t="s">
        <v>2094</v>
      </c>
      <c r="F9082" s="135"/>
    </row>
    <row r="9083" spans="1:6" s="7" customFormat="1" ht="18" customHeight="1" x14ac:dyDescent="0.25">
      <c r="A9083" s="22" t="s">
        <v>3913</v>
      </c>
      <c r="B9083" s="23" t="s">
        <v>1331</v>
      </c>
      <c r="C9083" s="23" t="s">
        <v>7134</v>
      </c>
      <c r="D9083" s="23" t="s">
        <v>3002</v>
      </c>
      <c r="E9083" s="170" t="s">
        <v>2983</v>
      </c>
      <c r="F9083" s="135"/>
    </row>
    <row r="9084" spans="1:6" s="7" customFormat="1" ht="18" customHeight="1" x14ac:dyDescent="0.25">
      <c r="A9084" s="46" t="s">
        <v>3913</v>
      </c>
      <c r="B9084" s="47" t="s">
        <v>1331</v>
      </c>
      <c r="C9084" s="47" t="s">
        <v>7134</v>
      </c>
      <c r="D9084" s="47" t="s">
        <v>597</v>
      </c>
      <c r="E9084" s="174" t="s">
        <v>2984</v>
      </c>
      <c r="F9084" s="135"/>
    </row>
    <row r="9085" spans="1:6" s="7" customFormat="1" ht="18" customHeight="1" x14ac:dyDescent="0.25">
      <c r="A9085" s="46" t="s">
        <v>3913</v>
      </c>
      <c r="B9085" s="47" t="s">
        <v>1331</v>
      </c>
      <c r="C9085" s="47" t="s">
        <v>7134</v>
      </c>
      <c r="D9085" s="47" t="s">
        <v>2997</v>
      </c>
      <c r="E9085" s="174" t="s">
        <v>2985</v>
      </c>
      <c r="F9085" s="135"/>
    </row>
    <row r="9086" spans="1:6" s="7" customFormat="1" ht="18" customHeight="1" x14ac:dyDescent="0.25">
      <c r="A9086" s="46" t="s">
        <v>3913</v>
      </c>
      <c r="B9086" s="47" t="s">
        <v>1331</v>
      </c>
      <c r="C9086" s="47" t="s">
        <v>7134</v>
      </c>
      <c r="D9086" s="47" t="s">
        <v>3905</v>
      </c>
      <c r="E9086" s="174" t="s">
        <v>2986</v>
      </c>
      <c r="F9086" s="135"/>
    </row>
    <row r="9087" spans="1:6" s="7" customFormat="1" ht="18" customHeight="1" x14ac:dyDescent="0.25">
      <c r="A9087" s="46" t="s">
        <v>3913</v>
      </c>
      <c r="B9087" s="47" t="s">
        <v>1331</v>
      </c>
      <c r="C9087" s="47" t="s">
        <v>7134</v>
      </c>
      <c r="D9087" s="47" t="s">
        <v>2117</v>
      </c>
      <c r="E9087" s="174" t="s">
        <v>2987</v>
      </c>
      <c r="F9087" s="135"/>
    </row>
    <row r="9088" spans="1:6" s="7" customFormat="1" ht="18" customHeight="1" x14ac:dyDescent="0.25">
      <c r="A9088" s="46" t="s">
        <v>3913</v>
      </c>
      <c r="B9088" s="47" t="s">
        <v>1331</v>
      </c>
      <c r="C9088" s="47" t="s">
        <v>7134</v>
      </c>
      <c r="D9088" s="47" t="s">
        <v>2119</v>
      </c>
      <c r="E9088" s="174" t="s">
        <v>6284</v>
      </c>
      <c r="F9088" s="135"/>
    </row>
    <row r="9089" spans="1:6" s="7" customFormat="1" ht="18" customHeight="1" x14ac:dyDescent="0.25">
      <c r="A9089" s="22" t="s">
        <v>3913</v>
      </c>
      <c r="B9089" s="23" t="s">
        <v>1331</v>
      </c>
      <c r="C9089" s="23" t="s">
        <v>7134</v>
      </c>
      <c r="D9089" s="23" t="s">
        <v>7388</v>
      </c>
      <c r="E9089" s="170" t="s">
        <v>6285</v>
      </c>
      <c r="F9089" s="135"/>
    </row>
    <row r="9090" spans="1:6" s="7" customFormat="1" ht="18" customHeight="1" x14ac:dyDescent="0.25">
      <c r="A9090" s="46" t="s">
        <v>3913</v>
      </c>
      <c r="B9090" s="47" t="s">
        <v>1331</v>
      </c>
      <c r="C9090" s="47" t="s">
        <v>7134</v>
      </c>
      <c r="D9090" s="47" t="s">
        <v>6519</v>
      </c>
      <c r="E9090" s="174" t="s">
        <v>2770</v>
      </c>
      <c r="F9090" s="135"/>
    </row>
    <row r="9091" spans="1:6" s="7" customFormat="1" ht="18" customHeight="1" x14ac:dyDescent="0.25">
      <c r="A9091" s="46" t="s">
        <v>3913</v>
      </c>
      <c r="B9091" s="47" t="s">
        <v>1331</v>
      </c>
      <c r="C9091" s="47" t="s">
        <v>7134</v>
      </c>
      <c r="D9091" s="47" t="s">
        <v>6521</v>
      </c>
      <c r="E9091" s="174" t="s">
        <v>1089</v>
      </c>
      <c r="F9091" s="135"/>
    </row>
    <row r="9092" spans="1:6" s="7" customFormat="1" ht="18" customHeight="1" x14ac:dyDescent="0.25">
      <c r="A9092" s="46" t="s">
        <v>3913</v>
      </c>
      <c r="B9092" s="47" t="s">
        <v>1331</v>
      </c>
      <c r="C9092" s="47" t="s">
        <v>7134</v>
      </c>
      <c r="D9092" s="47" t="s">
        <v>5653</v>
      </c>
      <c r="E9092" s="174" t="s">
        <v>369</v>
      </c>
      <c r="F9092" s="135"/>
    </row>
    <row r="9093" spans="1:6" s="7" customFormat="1" ht="18" customHeight="1" x14ac:dyDescent="0.25">
      <c r="A9093" s="46" t="s">
        <v>3913</v>
      </c>
      <c r="B9093" s="47" t="s">
        <v>1331</v>
      </c>
      <c r="C9093" s="47" t="s">
        <v>7134</v>
      </c>
      <c r="D9093" s="47" t="s">
        <v>4783</v>
      </c>
      <c r="E9093" s="174" t="s">
        <v>370</v>
      </c>
      <c r="F9093" s="135"/>
    </row>
    <row r="9094" spans="1:6" s="7" customFormat="1" ht="18" customHeight="1" x14ac:dyDescent="0.25">
      <c r="A9094" s="46" t="s">
        <v>3913</v>
      </c>
      <c r="B9094" s="47" t="s">
        <v>1331</v>
      </c>
      <c r="C9094" s="47" t="s">
        <v>7134</v>
      </c>
      <c r="D9094" s="47" t="s">
        <v>1218</v>
      </c>
      <c r="E9094" s="174" t="s">
        <v>5355</v>
      </c>
      <c r="F9094" s="135"/>
    </row>
    <row r="9095" spans="1:6" s="7" customFormat="1" ht="18" customHeight="1" x14ac:dyDescent="0.25">
      <c r="A9095" s="14" t="s">
        <v>3913</v>
      </c>
      <c r="B9095" s="15" t="s">
        <v>1331</v>
      </c>
      <c r="C9095" s="15" t="s">
        <v>524</v>
      </c>
      <c r="D9095" s="15" t="s">
        <v>9563</v>
      </c>
      <c r="E9095" s="132" t="s">
        <v>4004</v>
      </c>
      <c r="F9095" s="135"/>
    </row>
    <row r="9096" spans="1:6" s="7" customFormat="1" ht="18" customHeight="1" x14ac:dyDescent="0.25">
      <c r="A9096" s="22" t="s">
        <v>3913</v>
      </c>
      <c r="B9096" s="23" t="s">
        <v>1331</v>
      </c>
      <c r="C9096" s="23" t="s">
        <v>524</v>
      </c>
      <c r="D9096" s="23" t="s">
        <v>3002</v>
      </c>
      <c r="E9096" s="170" t="s">
        <v>4005</v>
      </c>
      <c r="F9096" s="135"/>
    </row>
    <row r="9097" spans="1:6" s="7" customFormat="1" ht="18" customHeight="1" x14ac:dyDescent="0.25">
      <c r="A9097" s="46" t="s">
        <v>3913</v>
      </c>
      <c r="B9097" s="47" t="s">
        <v>1331</v>
      </c>
      <c r="C9097" s="47" t="s">
        <v>524</v>
      </c>
      <c r="D9097" s="47" t="s">
        <v>597</v>
      </c>
      <c r="E9097" s="174" t="s">
        <v>4464</v>
      </c>
      <c r="F9097" s="135"/>
    </row>
    <row r="9098" spans="1:6" s="7" customFormat="1" ht="18" customHeight="1" x14ac:dyDescent="0.25">
      <c r="A9098" s="46" t="s">
        <v>3913</v>
      </c>
      <c r="B9098" s="47" t="s">
        <v>1331</v>
      </c>
      <c r="C9098" s="47" t="s">
        <v>524</v>
      </c>
      <c r="D9098" s="47" t="s">
        <v>2997</v>
      </c>
      <c r="E9098" s="174" t="s">
        <v>4465</v>
      </c>
      <c r="F9098" s="135"/>
    </row>
    <row r="9099" spans="1:6" s="7" customFormat="1" ht="18" customHeight="1" x14ac:dyDescent="0.25">
      <c r="A9099" s="46" t="s">
        <v>3913</v>
      </c>
      <c r="B9099" s="47" t="s">
        <v>1331</v>
      </c>
      <c r="C9099" s="47" t="s">
        <v>524</v>
      </c>
      <c r="D9099" s="47" t="s">
        <v>3905</v>
      </c>
      <c r="E9099" s="174" t="s">
        <v>1133</v>
      </c>
      <c r="F9099" s="135"/>
    </row>
    <row r="9100" spans="1:6" s="7" customFormat="1" ht="18" customHeight="1" x14ac:dyDescent="0.25">
      <c r="A9100" s="46" t="s">
        <v>3913</v>
      </c>
      <c r="B9100" s="47" t="s">
        <v>1331</v>
      </c>
      <c r="C9100" s="47" t="s">
        <v>524</v>
      </c>
      <c r="D9100" s="47" t="s">
        <v>2117</v>
      </c>
      <c r="E9100" s="174" t="s">
        <v>1134</v>
      </c>
      <c r="F9100" s="135"/>
    </row>
    <row r="9101" spans="1:6" s="7" customFormat="1" ht="18" customHeight="1" x14ac:dyDescent="0.25">
      <c r="A9101" s="46" t="s">
        <v>3913</v>
      </c>
      <c r="B9101" s="47" t="s">
        <v>1331</v>
      </c>
      <c r="C9101" s="47" t="s">
        <v>524</v>
      </c>
      <c r="D9101" s="47" t="s">
        <v>2119</v>
      </c>
      <c r="E9101" s="174" t="s">
        <v>1135</v>
      </c>
      <c r="F9101" s="135"/>
    </row>
    <row r="9102" spans="1:6" s="7" customFormat="1" ht="18" customHeight="1" x14ac:dyDescent="0.25">
      <c r="A9102" s="22" t="s">
        <v>3913</v>
      </c>
      <c r="B9102" s="23" t="s">
        <v>1331</v>
      </c>
      <c r="C9102" s="23" t="s">
        <v>524</v>
      </c>
      <c r="D9102" s="23" t="s">
        <v>7388</v>
      </c>
      <c r="E9102" s="170" t="s">
        <v>1136</v>
      </c>
      <c r="F9102" s="135"/>
    </row>
    <row r="9103" spans="1:6" s="7" customFormat="1" ht="18" customHeight="1" x14ac:dyDescent="0.25">
      <c r="A9103" s="46" t="s">
        <v>3913</v>
      </c>
      <c r="B9103" s="47" t="s">
        <v>1331</v>
      </c>
      <c r="C9103" s="47" t="s">
        <v>524</v>
      </c>
      <c r="D9103" s="47" t="s">
        <v>6519</v>
      </c>
      <c r="E9103" s="174" t="s">
        <v>9299</v>
      </c>
      <c r="F9103" s="135"/>
    </row>
    <row r="9104" spans="1:6" s="7" customFormat="1" ht="18" customHeight="1" x14ac:dyDescent="0.25">
      <c r="A9104" s="46" t="s">
        <v>3913</v>
      </c>
      <c r="B9104" s="47" t="s">
        <v>1331</v>
      </c>
      <c r="C9104" s="47" t="s">
        <v>524</v>
      </c>
      <c r="D9104" s="47" t="s">
        <v>6521</v>
      </c>
      <c r="E9104" s="174" t="s">
        <v>4866</v>
      </c>
      <c r="F9104" s="135"/>
    </row>
    <row r="9105" spans="1:6" s="7" customFormat="1" ht="18" customHeight="1" x14ac:dyDescent="0.25">
      <c r="A9105" s="46" t="s">
        <v>3913</v>
      </c>
      <c r="B9105" s="47" t="s">
        <v>1331</v>
      </c>
      <c r="C9105" s="47" t="s">
        <v>524</v>
      </c>
      <c r="D9105" s="47" t="s">
        <v>5653</v>
      </c>
      <c r="E9105" s="174" t="s">
        <v>6611</v>
      </c>
      <c r="F9105" s="135"/>
    </row>
    <row r="9106" spans="1:6" s="7" customFormat="1" ht="18" customHeight="1" x14ac:dyDescent="0.25">
      <c r="A9106" s="46" t="s">
        <v>3913</v>
      </c>
      <c r="B9106" s="47" t="s">
        <v>1331</v>
      </c>
      <c r="C9106" s="47" t="s">
        <v>524</v>
      </c>
      <c r="D9106" s="47" t="s">
        <v>4783</v>
      </c>
      <c r="E9106" s="174" t="s">
        <v>8372</v>
      </c>
      <c r="F9106" s="135"/>
    </row>
    <row r="9107" spans="1:6" s="7" customFormat="1" ht="18" customHeight="1" x14ac:dyDescent="0.25">
      <c r="A9107" s="46" t="s">
        <v>3913</v>
      </c>
      <c r="B9107" s="47" t="s">
        <v>1331</v>
      </c>
      <c r="C9107" s="47" t="s">
        <v>524</v>
      </c>
      <c r="D9107" s="47" t="s">
        <v>1218</v>
      </c>
      <c r="E9107" s="174" t="s">
        <v>8373</v>
      </c>
      <c r="F9107" s="135"/>
    </row>
    <row r="9108" spans="1:6" s="7" customFormat="1" ht="18" customHeight="1" x14ac:dyDescent="0.25">
      <c r="A9108" s="22" t="s">
        <v>3913</v>
      </c>
      <c r="B9108" s="23" t="s">
        <v>1331</v>
      </c>
      <c r="C9108" s="23" t="s">
        <v>524</v>
      </c>
      <c r="D9108" s="23" t="s">
        <v>1220</v>
      </c>
      <c r="E9108" s="170" t="s">
        <v>5303</v>
      </c>
      <c r="F9108" s="135"/>
    </row>
    <row r="9109" spans="1:6" s="7" customFormat="1" ht="18" customHeight="1" x14ac:dyDescent="0.25">
      <c r="A9109" s="46" t="s">
        <v>3913</v>
      </c>
      <c r="B9109" s="47" t="s">
        <v>1331</v>
      </c>
      <c r="C9109" s="47" t="s">
        <v>524</v>
      </c>
      <c r="D9109" s="47" t="s">
        <v>3907</v>
      </c>
      <c r="E9109" s="174" t="s">
        <v>6156</v>
      </c>
      <c r="F9109" s="135"/>
    </row>
    <row r="9110" spans="1:6" s="7" customFormat="1" ht="18" customHeight="1" x14ac:dyDescent="0.25">
      <c r="A9110" s="46" t="s">
        <v>3913</v>
      </c>
      <c r="B9110" s="47" t="s">
        <v>1331</v>
      </c>
      <c r="C9110" s="47" t="s">
        <v>524</v>
      </c>
      <c r="D9110" s="47" t="s">
        <v>3909</v>
      </c>
      <c r="E9110" s="174" t="s">
        <v>6157</v>
      </c>
      <c r="F9110" s="135"/>
    </row>
    <row r="9111" spans="1:6" s="7" customFormat="1" ht="18" customHeight="1" x14ac:dyDescent="0.25">
      <c r="A9111" s="46" t="s">
        <v>3913</v>
      </c>
      <c r="B9111" s="47" t="s">
        <v>1331</v>
      </c>
      <c r="C9111" s="47" t="s">
        <v>524</v>
      </c>
      <c r="D9111" s="47" t="s">
        <v>3911</v>
      </c>
      <c r="E9111" s="174" t="s">
        <v>6158</v>
      </c>
      <c r="F9111" s="135"/>
    </row>
    <row r="9112" spans="1:6" s="7" customFormat="1" ht="18" customHeight="1" x14ac:dyDescent="0.25">
      <c r="A9112" s="46" t="s">
        <v>3913</v>
      </c>
      <c r="B9112" s="47" t="s">
        <v>1331</v>
      </c>
      <c r="C9112" s="47" t="s">
        <v>524</v>
      </c>
      <c r="D9112" s="47" t="s">
        <v>3913</v>
      </c>
      <c r="E9112" s="174" t="s">
        <v>6159</v>
      </c>
      <c r="F9112" s="135"/>
    </row>
    <row r="9113" spans="1:6" s="7" customFormat="1" ht="18" customHeight="1" x14ac:dyDescent="0.25">
      <c r="A9113" s="46" t="s">
        <v>3913</v>
      </c>
      <c r="B9113" s="47" t="s">
        <v>1331</v>
      </c>
      <c r="C9113" s="47" t="s">
        <v>524</v>
      </c>
      <c r="D9113" s="47" t="s">
        <v>9833</v>
      </c>
      <c r="E9113" s="174" t="s">
        <v>6160</v>
      </c>
      <c r="F9113" s="135"/>
    </row>
    <row r="9114" spans="1:6" s="7" customFormat="1" ht="18" customHeight="1" x14ac:dyDescent="0.25">
      <c r="A9114" s="22" t="s">
        <v>3913</v>
      </c>
      <c r="B9114" s="23" t="s">
        <v>1331</v>
      </c>
      <c r="C9114" s="23" t="s">
        <v>524</v>
      </c>
      <c r="D9114" s="23" t="s">
        <v>9835</v>
      </c>
      <c r="E9114" s="170" t="s">
        <v>4244</v>
      </c>
      <c r="F9114" s="135"/>
    </row>
    <row r="9115" spans="1:6" s="7" customFormat="1" ht="18" customHeight="1" x14ac:dyDescent="0.25">
      <c r="A9115" s="46" t="s">
        <v>3913</v>
      </c>
      <c r="B9115" s="47" t="s">
        <v>1331</v>
      </c>
      <c r="C9115" s="47" t="s">
        <v>524</v>
      </c>
      <c r="D9115" s="47" t="s">
        <v>9837</v>
      </c>
      <c r="E9115" s="174" t="s">
        <v>4245</v>
      </c>
      <c r="F9115" s="135"/>
    </row>
    <row r="9116" spans="1:6" s="7" customFormat="1" ht="18" customHeight="1" x14ac:dyDescent="0.25">
      <c r="A9116" s="46" t="s">
        <v>3913</v>
      </c>
      <c r="B9116" s="47" t="s">
        <v>1331</v>
      </c>
      <c r="C9116" s="47" t="s">
        <v>524</v>
      </c>
      <c r="D9116" s="47" t="s">
        <v>9164</v>
      </c>
      <c r="E9116" s="174" t="s">
        <v>4246</v>
      </c>
      <c r="F9116" s="135"/>
    </row>
    <row r="9117" spans="1:6" s="7" customFormat="1" ht="18" customHeight="1" x14ac:dyDescent="0.25">
      <c r="A9117" s="46" t="s">
        <v>3913</v>
      </c>
      <c r="B9117" s="47" t="s">
        <v>1331</v>
      </c>
      <c r="C9117" s="47" t="s">
        <v>524</v>
      </c>
      <c r="D9117" s="47" t="s">
        <v>3056</v>
      </c>
      <c r="E9117" s="174" t="s">
        <v>3335</v>
      </c>
      <c r="F9117" s="135"/>
    </row>
    <row r="9118" spans="1:6" s="7" customFormat="1" ht="18" customHeight="1" x14ac:dyDescent="0.25">
      <c r="A9118" s="46" t="s">
        <v>3913</v>
      </c>
      <c r="B9118" s="47" t="s">
        <v>1331</v>
      </c>
      <c r="C9118" s="47" t="s">
        <v>524</v>
      </c>
      <c r="D9118" s="47" t="s">
        <v>7349</v>
      </c>
      <c r="E9118" s="174" t="s">
        <v>1546</v>
      </c>
      <c r="F9118" s="135"/>
    </row>
    <row r="9119" spans="1:6" s="7" customFormat="1" ht="18" customHeight="1" x14ac:dyDescent="0.25">
      <c r="A9119" s="46" t="s">
        <v>3913</v>
      </c>
      <c r="B9119" s="47" t="s">
        <v>1331</v>
      </c>
      <c r="C9119" s="47" t="s">
        <v>524</v>
      </c>
      <c r="D9119" s="47" t="s">
        <v>7954</v>
      </c>
      <c r="E9119" s="174" t="s">
        <v>1547</v>
      </c>
      <c r="F9119" s="135"/>
    </row>
    <row r="9120" spans="1:6" s="7" customFormat="1" ht="18" customHeight="1" x14ac:dyDescent="0.25">
      <c r="A9120" s="12" t="s">
        <v>3913</v>
      </c>
      <c r="B9120" s="13" t="s">
        <v>6254</v>
      </c>
      <c r="C9120" s="13" t="s">
        <v>2998</v>
      </c>
      <c r="D9120" s="13" t="s">
        <v>9563</v>
      </c>
      <c r="E9120" s="131" t="s">
        <v>395</v>
      </c>
      <c r="F9120" s="135"/>
    </row>
    <row r="9121" spans="1:6" s="7" customFormat="1" ht="18" customHeight="1" x14ac:dyDescent="0.25">
      <c r="A9121" s="14" t="s">
        <v>3913</v>
      </c>
      <c r="B9121" s="15" t="s">
        <v>6254</v>
      </c>
      <c r="C9121" s="15" t="s">
        <v>598</v>
      </c>
      <c r="D9121" s="15" t="s">
        <v>9563</v>
      </c>
      <c r="E9121" s="132" t="s">
        <v>396</v>
      </c>
      <c r="F9121" s="135"/>
    </row>
    <row r="9122" spans="1:6" s="7" customFormat="1" ht="18" customHeight="1" x14ac:dyDescent="0.25">
      <c r="A9122" s="46" t="s">
        <v>3913</v>
      </c>
      <c r="B9122" s="47" t="s">
        <v>6254</v>
      </c>
      <c r="C9122" s="47" t="s">
        <v>598</v>
      </c>
      <c r="D9122" s="47" t="s">
        <v>600</v>
      </c>
      <c r="E9122" s="174" t="s">
        <v>397</v>
      </c>
      <c r="F9122" s="135"/>
    </row>
    <row r="9123" spans="1:6" s="7" customFormat="1" ht="18" customHeight="1" x14ac:dyDescent="0.25">
      <c r="A9123" s="46" t="s">
        <v>3913</v>
      </c>
      <c r="B9123" s="47" t="s">
        <v>6254</v>
      </c>
      <c r="C9123" s="47" t="s">
        <v>598</v>
      </c>
      <c r="D9123" s="47" t="s">
        <v>602</v>
      </c>
      <c r="E9123" s="174" t="s">
        <v>398</v>
      </c>
      <c r="F9123" s="135"/>
    </row>
    <row r="9124" spans="1:6" s="7" customFormat="1" ht="18" customHeight="1" x14ac:dyDescent="0.25">
      <c r="A9124" s="46" t="s">
        <v>3913</v>
      </c>
      <c r="B9124" s="47" t="s">
        <v>6254</v>
      </c>
      <c r="C9124" s="47" t="s">
        <v>598</v>
      </c>
      <c r="D9124" s="47" t="s">
        <v>604</v>
      </c>
      <c r="E9124" s="174" t="s">
        <v>1346</v>
      </c>
      <c r="F9124" s="135"/>
    </row>
    <row r="9125" spans="1:6" s="7" customFormat="1" ht="18" customHeight="1" x14ac:dyDescent="0.25">
      <c r="A9125" s="46" t="s">
        <v>3913</v>
      </c>
      <c r="B9125" s="47" t="s">
        <v>6254</v>
      </c>
      <c r="C9125" s="47" t="s">
        <v>598</v>
      </c>
      <c r="D9125" s="47" t="s">
        <v>606</v>
      </c>
      <c r="E9125" s="174" t="s">
        <v>1347</v>
      </c>
      <c r="F9125" s="135"/>
    </row>
    <row r="9126" spans="1:6" s="7" customFormat="1" ht="18" customHeight="1" x14ac:dyDescent="0.25">
      <c r="A9126" s="46" t="s">
        <v>3913</v>
      </c>
      <c r="B9126" s="47" t="s">
        <v>6254</v>
      </c>
      <c r="C9126" s="47" t="s">
        <v>598</v>
      </c>
      <c r="D9126" s="47" t="s">
        <v>5216</v>
      </c>
      <c r="E9126" s="174" t="s">
        <v>2255</v>
      </c>
      <c r="F9126" s="135"/>
    </row>
    <row r="9127" spans="1:6" s="7" customFormat="1" ht="18" customHeight="1" x14ac:dyDescent="0.25">
      <c r="A9127" s="14" t="s">
        <v>3913</v>
      </c>
      <c r="B9127" s="15" t="s">
        <v>6254</v>
      </c>
      <c r="C9127" s="15" t="s">
        <v>5218</v>
      </c>
      <c r="D9127" s="15" t="s">
        <v>9563</v>
      </c>
      <c r="E9127" s="132" t="s">
        <v>393</v>
      </c>
      <c r="F9127" s="135"/>
    </row>
    <row r="9128" spans="1:6" s="7" customFormat="1" ht="18" customHeight="1" x14ac:dyDescent="0.25">
      <c r="A9128" s="46" t="s">
        <v>3913</v>
      </c>
      <c r="B9128" s="47" t="s">
        <v>6254</v>
      </c>
      <c r="C9128" s="47" t="s">
        <v>5218</v>
      </c>
      <c r="D9128" s="47" t="s">
        <v>600</v>
      </c>
      <c r="E9128" s="174" t="s">
        <v>394</v>
      </c>
      <c r="F9128" s="135"/>
    </row>
    <row r="9129" spans="1:6" s="7" customFormat="1" ht="18" customHeight="1" x14ac:dyDescent="0.25">
      <c r="A9129" s="46" t="s">
        <v>3913</v>
      </c>
      <c r="B9129" s="47" t="s">
        <v>6254</v>
      </c>
      <c r="C9129" s="47" t="s">
        <v>5218</v>
      </c>
      <c r="D9129" s="47" t="s">
        <v>602</v>
      </c>
      <c r="E9129" s="174" t="s">
        <v>1343</v>
      </c>
      <c r="F9129" s="135"/>
    </row>
    <row r="9130" spans="1:6" s="7" customFormat="1" ht="18" customHeight="1" x14ac:dyDescent="0.25">
      <c r="A9130" s="46" t="s">
        <v>3913</v>
      </c>
      <c r="B9130" s="47" t="s">
        <v>6254</v>
      </c>
      <c r="C9130" s="47" t="s">
        <v>5218</v>
      </c>
      <c r="D9130" s="47" t="s">
        <v>604</v>
      </c>
      <c r="E9130" s="174" t="s">
        <v>1344</v>
      </c>
      <c r="F9130" s="135"/>
    </row>
    <row r="9131" spans="1:6" s="7" customFormat="1" ht="18" customHeight="1" x14ac:dyDescent="0.25">
      <c r="A9131" s="46" t="s">
        <v>3913</v>
      </c>
      <c r="B9131" s="47" t="s">
        <v>6254</v>
      </c>
      <c r="C9131" s="47" t="s">
        <v>5218</v>
      </c>
      <c r="D9131" s="47" t="s">
        <v>606</v>
      </c>
      <c r="E9131" s="174" t="s">
        <v>1345</v>
      </c>
      <c r="F9131" s="135"/>
    </row>
    <row r="9132" spans="1:6" s="7" customFormat="1" ht="18" customHeight="1" x14ac:dyDescent="0.25">
      <c r="A9132" s="46" t="s">
        <v>3913</v>
      </c>
      <c r="B9132" s="47" t="s">
        <v>6254</v>
      </c>
      <c r="C9132" s="47" t="s">
        <v>5218</v>
      </c>
      <c r="D9132" s="47" t="s">
        <v>5216</v>
      </c>
      <c r="E9132" s="174" t="s">
        <v>2252</v>
      </c>
      <c r="F9132" s="135"/>
    </row>
    <row r="9133" spans="1:6" s="7" customFormat="1" ht="18" customHeight="1" x14ac:dyDescent="0.25">
      <c r="A9133" s="14" t="s">
        <v>3913</v>
      </c>
      <c r="B9133" s="15" t="s">
        <v>6254</v>
      </c>
      <c r="C9133" s="15" t="s">
        <v>8694</v>
      </c>
      <c r="D9133" s="15" t="s">
        <v>9563</v>
      </c>
      <c r="E9133" s="132" t="s">
        <v>2253</v>
      </c>
      <c r="F9133" s="135"/>
    </row>
    <row r="9134" spans="1:6" s="7" customFormat="1" ht="18" customHeight="1" x14ac:dyDescent="0.25">
      <c r="A9134" s="22" t="s">
        <v>3913</v>
      </c>
      <c r="B9134" s="23" t="s">
        <v>6254</v>
      </c>
      <c r="C9134" s="23" t="s">
        <v>8694</v>
      </c>
      <c r="D9134" s="23" t="s">
        <v>3002</v>
      </c>
      <c r="E9134" s="170" t="s">
        <v>2254</v>
      </c>
      <c r="F9134" s="135"/>
    </row>
    <row r="9135" spans="1:6" s="7" customFormat="1" ht="18" customHeight="1" x14ac:dyDescent="0.25">
      <c r="A9135" s="46" t="s">
        <v>3913</v>
      </c>
      <c r="B9135" s="47" t="s">
        <v>6254</v>
      </c>
      <c r="C9135" s="47" t="s">
        <v>8694</v>
      </c>
      <c r="D9135" s="47" t="s">
        <v>597</v>
      </c>
      <c r="E9135" s="174" t="s">
        <v>3129</v>
      </c>
      <c r="F9135" s="135"/>
    </row>
    <row r="9136" spans="1:6" s="7" customFormat="1" ht="18" customHeight="1" x14ac:dyDescent="0.25">
      <c r="A9136" s="46" t="s">
        <v>3913</v>
      </c>
      <c r="B9136" s="47" t="s">
        <v>6254</v>
      </c>
      <c r="C9136" s="47" t="s">
        <v>8694</v>
      </c>
      <c r="D9136" s="47" t="s">
        <v>2997</v>
      </c>
      <c r="E9136" s="174" t="s">
        <v>3130</v>
      </c>
      <c r="F9136" s="135"/>
    </row>
    <row r="9137" spans="1:6" s="7" customFormat="1" ht="18" customHeight="1" x14ac:dyDescent="0.25">
      <c r="A9137" s="46" t="s">
        <v>3913</v>
      </c>
      <c r="B9137" s="47" t="s">
        <v>6254</v>
      </c>
      <c r="C9137" s="47" t="s">
        <v>8694</v>
      </c>
      <c r="D9137" s="47" t="s">
        <v>3905</v>
      </c>
      <c r="E9137" s="174" t="s">
        <v>3131</v>
      </c>
      <c r="F9137" s="135"/>
    </row>
    <row r="9138" spans="1:6" s="7" customFormat="1" ht="18" customHeight="1" x14ac:dyDescent="0.25">
      <c r="A9138" s="46" t="s">
        <v>3913</v>
      </c>
      <c r="B9138" s="47" t="s">
        <v>6254</v>
      </c>
      <c r="C9138" s="47" t="s">
        <v>8694</v>
      </c>
      <c r="D9138" s="47" t="s">
        <v>2117</v>
      </c>
      <c r="E9138" s="174" t="s">
        <v>3132</v>
      </c>
      <c r="F9138" s="135"/>
    </row>
    <row r="9139" spans="1:6" s="7" customFormat="1" ht="18" customHeight="1" x14ac:dyDescent="0.25">
      <c r="A9139" s="46" t="s">
        <v>3913</v>
      </c>
      <c r="B9139" s="47" t="s">
        <v>6254</v>
      </c>
      <c r="C9139" s="47" t="s">
        <v>8694</v>
      </c>
      <c r="D9139" s="47" t="s">
        <v>2119</v>
      </c>
      <c r="E9139" s="174" t="s">
        <v>4043</v>
      </c>
      <c r="F9139" s="135"/>
    </row>
    <row r="9140" spans="1:6" s="7" customFormat="1" ht="18" customHeight="1" x14ac:dyDescent="0.25">
      <c r="A9140" s="22" t="s">
        <v>3913</v>
      </c>
      <c r="B9140" s="23" t="s">
        <v>6254</v>
      </c>
      <c r="C9140" s="23" t="s">
        <v>8694</v>
      </c>
      <c r="D9140" s="23" t="s">
        <v>7388</v>
      </c>
      <c r="E9140" s="170" t="s">
        <v>4924</v>
      </c>
      <c r="F9140" s="135"/>
    </row>
    <row r="9141" spans="1:6" s="7" customFormat="1" ht="18" customHeight="1" x14ac:dyDescent="0.25">
      <c r="A9141" s="46" t="s">
        <v>3913</v>
      </c>
      <c r="B9141" s="47" t="s">
        <v>6254</v>
      </c>
      <c r="C9141" s="47" t="s">
        <v>8694</v>
      </c>
      <c r="D9141" s="47" t="s">
        <v>6519</v>
      </c>
      <c r="E9141" s="174" t="s">
        <v>4925</v>
      </c>
      <c r="F9141" s="135"/>
    </row>
    <row r="9142" spans="1:6" s="7" customFormat="1" ht="18" customHeight="1" x14ac:dyDescent="0.25">
      <c r="A9142" s="46" t="s">
        <v>3913</v>
      </c>
      <c r="B9142" s="47" t="s">
        <v>6254</v>
      </c>
      <c r="C9142" s="47" t="s">
        <v>8694</v>
      </c>
      <c r="D9142" s="47" t="s">
        <v>6521</v>
      </c>
      <c r="E9142" s="174" t="s">
        <v>4926</v>
      </c>
      <c r="F9142" s="135"/>
    </row>
    <row r="9143" spans="1:6" s="7" customFormat="1" ht="18" customHeight="1" x14ac:dyDescent="0.25">
      <c r="A9143" s="46" t="s">
        <v>3913</v>
      </c>
      <c r="B9143" s="47" t="s">
        <v>6254</v>
      </c>
      <c r="C9143" s="47" t="s">
        <v>8694</v>
      </c>
      <c r="D9143" s="47" t="s">
        <v>5653</v>
      </c>
      <c r="E9143" s="174" t="s">
        <v>8378</v>
      </c>
      <c r="F9143" s="135"/>
    </row>
    <row r="9144" spans="1:6" s="7" customFormat="1" ht="18" customHeight="1" x14ac:dyDescent="0.25">
      <c r="A9144" s="46" t="s">
        <v>3913</v>
      </c>
      <c r="B9144" s="47" t="s">
        <v>6254</v>
      </c>
      <c r="C9144" s="47" t="s">
        <v>8694</v>
      </c>
      <c r="D9144" s="47" t="s">
        <v>4783</v>
      </c>
      <c r="E9144" s="174" t="s">
        <v>554</v>
      </c>
      <c r="F9144" s="135"/>
    </row>
    <row r="9145" spans="1:6" s="7" customFormat="1" ht="18" customHeight="1" x14ac:dyDescent="0.25">
      <c r="A9145" s="46" t="s">
        <v>3913</v>
      </c>
      <c r="B9145" s="47" t="s">
        <v>6254</v>
      </c>
      <c r="C9145" s="47" t="s">
        <v>8694</v>
      </c>
      <c r="D9145" s="47" t="s">
        <v>1218</v>
      </c>
      <c r="E9145" s="174" t="s">
        <v>1478</v>
      </c>
      <c r="F9145" s="135"/>
    </row>
    <row r="9146" spans="1:6" s="7" customFormat="1" ht="18" customHeight="1" x14ac:dyDescent="0.25">
      <c r="A9146" s="14" t="s">
        <v>3913</v>
      </c>
      <c r="B9146" s="15" t="s">
        <v>6254</v>
      </c>
      <c r="C9146" s="15" t="s">
        <v>8847</v>
      </c>
      <c r="D9146" s="15" t="s">
        <v>9563</v>
      </c>
      <c r="E9146" s="132" t="s">
        <v>1479</v>
      </c>
      <c r="F9146" s="135"/>
    </row>
    <row r="9147" spans="1:6" s="7" customFormat="1" ht="18" customHeight="1" x14ac:dyDescent="0.25">
      <c r="A9147" s="46" t="s">
        <v>3913</v>
      </c>
      <c r="B9147" s="47" t="s">
        <v>6254</v>
      </c>
      <c r="C9147" s="47" t="s">
        <v>8847</v>
      </c>
      <c r="D9147" s="47" t="s">
        <v>600</v>
      </c>
      <c r="E9147" s="174" t="s">
        <v>1480</v>
      </c>
      <c r="F9147" s="135"/>
    </row>
    <row r="9148" spans="1:6" s="7" customFormat="1" ht="18" customHeight="1" x14ac:dyDescent="0.25">
      <c r="A9148" s="46" t="s">
        <v>3913</v>
      </c>
      <c r="B9148" s="47" t="s">
        <v>6254</v>
      </c>
      <c r="C9148" s="47" t="s">
        <v>8847</v>
      </c>
      <c r="D9148" s="47" t="s">
        <v>602</v>
      </c>
      <c r="E9148" s="174" t="s">
        <v>548</v>
      </c>
      <c r="F9148" s="135"/>
    </row>
    <row r="9149" spans="1:6" s="7" customFormat="1" ht="18" customHeight="1" x14ac:dyDescent="0.25">
      <c r="A9149" s="46" t="s">
        <v>3913</v>
      </c>
      <c r="B9149" s="47" t="s">
        <v>6254</v>
      </c>
      <c r="C9149" s="47" t="s">
        <v>8847</v>
      </c>
      <c r="D9149" s="47" t="s">
        <v>604</v>
      </c>
      <c r="E9149" s="174" t="s">
        <v>8317</v>
      </c>
      <c r="F9149" s="135"/>
    </row>
    <row r="9150" spans="1:6" s="7" customFormat="1" ht="18" customHeight="1" x14ac:dyDescent="0.25">
      <c r="A9150" s="46" t="s">
        <v>3913</v>
      </c>
      <c r="B9150" s="47" t="s">
        <v>6254</v>
      </c>
      <c r="C9150" s="47" t="s">
        <v>8847</v>
      </c>
      <c r="D9150" s="47" t="s">
        <v>606</v>
      </c>
      <c r="E9150" s="174" t="s">
        <v>8318</v>
      </c>
      <c r="F9150" s="135"/>
    </row>
    <row r="9151" spans="1:6" s="7" customFormat="1" ht="18" customHeight="1" x14ac:dyDescent="0.25">
      <c r="A9151" s="46" t="s">
        <v>3913</v>
      </c>
      <c r="B9151" s="47" t="s">
        <v>6254</v>
      </c>
      <c r="C9151" s="47" t="s">
        <v>8847</v>
      </c>
      <c r="D9151" s="47" t="s">
        <v>5216</v>
      </c>
      <c r="E9151" s="174" t="s">
        <v>8319</v>
      </c>
      <c r="F9151" s="135"/>
    </row>
    <row r="9152" spans="1:6" s="7" customFormat="1" ht="18" customHeight="1" x14ac:dyDescent="0.25">
      <c r="A9152" s="14" t="s">
        <v>3913</v>
      </c>
      <c r="B9152" s="15" t="s">
        <v>6254</v>
      </c>
      <c r="C9152" s="15" t="s">
        <v>1331</v>
      </c>
      <c r="D9152" s="15" t="s">
        <v>9563</v>
      </c>
      <c r="E9152" s="132" t="s">
        <v>9205</v>
      </c>
      <c r="F9152" s="135"/>
    </row>
    <row r="9153" spans="1:6" s="7" customFormat="1" ht="18" customHeight="1" x14ac:dyDescent="0.25">
      <c r="A9153" s="46" t="s">
        <v>3913</v>
      </c>
      <c r="B9153" s="47" t="s">
        <v>6254</v>
      </c>
      <c r="C9153" s="47" t="s">
        <v>1331</v>
      </c>
      <c r="D9153" s="47" t="s">
        <v>600</v>
      </c>
      <c r="E9153" s="174" t="s">
        <v>9206</v>
      </c>
      <c r="F9153" s="135"/>
    </row>
    <row r="9154" spans="1:6" s="7" customFormat="1" ht="18" customHeight="1" x14ac:dyDescent="0.25">
      <c r="A9154" s="46" t="s">
        <v>3913</v>
      </c>
      <c r="B9154" s="47" t="s">
        <v>6254</v>
      </c>
      <c r="C9154" s="47" t="s">
        <v>1331</v>
      </c>
      <c r="D9154" s="47" t="s">
        <v>602</v>
      </c>
      <c r="E9154" s="174" t="s">
        <v>8330</v>
      </c>
      <c r="F9154" s="135"/>
    </row>
    <row r="9155" spans="1:6" s="7" customFormat="1" ht="18" customHeight="1" x14ac:dyDescent="0.25">
      <c r="A9155" s="46" t="s">
        <v>3913</v>
      </c>
      <c r="B9155" s="47" t="s">
        <v>6254</v>
      </c>
      <c r="C9155" s="47" t="s">
        <v>1331</v>
      </c>
      <c r="D9155" s="47" t="s">
        <v>604</v>
      </c>
      <c r="E9155" s="174" t="s">
        <v>2393</v>
      </c>
      <c r="F9155" s="135"/>
    </row>
    <row r="9156" spans="1:6" s="7" customFormat="1" ht="18" customHeight="1" x14ac:dyDescent="0.25">
      <c r="A9156" s="46" t="s">
        <v>3913</v>
      </c>
      <c r="B9156" s="47" t="s">
        <v>6254</v>
      </c>
      <c r="C9156" s="47" t="s">
        <v>1331</v>
      </c>
      <c r="D9156" s="47" t="s">
        <v>606</v>
      </c>
      <c r="E9156" s="174" t="s">
        <v>1481</v>
      </c>
      <c r="F9156" s="135"/>
    </row>
    <row r="9157" spans="1:6" s="7" customFormat="1" ht="18" customHeight="1" x14ac:dyDescent="0.25">
      <c r="A9157" s="46" t="s">
        <v>3913</v>
      </c>
      <c r="B9157" s="47" t="s">
        <v>6254</v>
      </c>
      <c r="C9157" s="47" t="s">
        <v>1331</v>
      </c>
      <c r="D9157" s="47" t="s">
        <v>5216</v>
      </c>
      <c r="E9157" s="174" t="s">
        <v>1482</v>
      </c>
      <c r="F9157" s="135"/>
    </row>
    <row r="9158" spans="1:6" s="7" customFormat="1" ht="18" customHeight="1" x14ac:dyDescent="0.25">
      <c r="A9158" s="14" t="s">
        <v>3913</v>
      </c>
      <c r="B9158" s="15" t="s">
        <v>6254</v>
      </c>
      <c r="C9158" s="15" t="s">
        <v>6254</v>
      </c>
      <c r="D9158" s="15" t="s">
        <v>9563</v>
      </c>
      <c r="E9158" s="132" t="s">
        <v>551</v>
      </c>
      <c r="F9158" s="135"/>
    </row>
    <row r="9159" spans="1:6" s="7" customFormat="1" ht="18" customHeight="1" x14ac:dyDescent="0.25">
      <c r="A9159" s="16" t="s">
        <v>3913</v>
      </c>
      <c r="B9159" s="17" t="s">
        <v>6254</v>
      </c>
      <c r="C9159" s="47" t="s">
        <v>6254</v>
      </c>
      <c r="D9159" s="17" t="s">
        <v>600</v>
      </c>
      <c r="E9159" s="143" t="s">
        <v>1284</v>
      </c>
      <c r="F9159" s="135"/>
    </row>
    <row r="9160" spans="1:6" s="7" customFormat="1" ht="18" customHeight="1" x14ac:dyDescent="0.25">
      <c r="A9160" s="16" t="s">
        <v>3913</v>
      </c>
      <c r="B9160" s="17" t="s">
        <v>6254</v>
      </c>
      <c r="C9160" s="47" t="s">
        <v>6254</v>
      </c>
      <c r="D9160" s="17" t="s">
        <v>602</v>
      </c>
      <c r="E9160" s="143" t="s">
        <v>8331</v>
      </c>
      <c r="F9160" s="135"/>
    </row>
    <row r="9161" spans="1:6" s="7" customFormat="1" ht="18" customHeight="1" x14ac:dyDescent="0.25">
      <c r="A9161" s="16" t="s">
        <v>3913</v>
      </c>
      <c r="B9161" s="17" t="s">
        <v>6254</v>
      </c>
      <c r="C9161" s="47" t="s">
        <v>6254</v>
      </c>
      <c r="D9161" s="17" t="s">
        <v>604</v>
      </c>
      <c r="E9161" s="143" t="s">
        <v>7441</v>
      </c>
      <c r="F9161" s="135"/>
    </row>
    <row r="9162" spans="1:6" s="7" customFormat="1" ht="18" customHeight="1" x14ac:dyDescent="0.25">
      <c r="A9162" s="16" t="s">
        <v>3913</v>
      </c>
      <c r="B9162" s="17" t="s">
        <v>6254</v>
      </c>
      <c r="C9162" s="47" t="s">
        <v>6254</v>
      </c>
      <c r="D9162" s="17" t="s">
        <v>606</v>
      </c>
      <c r="E9162" s="143" t="s">
        <v>536</v>
      </c>
      <c r="F9162" s="135"/>
    </row>
    <row r="9163" spans="1:6" s="7" customFormat="1" ht="18" customHeight="1" x14ac:dyDescent="0.25">
      <c r="A9163" s="16" t="s">
        <v>3913</v>
      </c>
      <c r="B9163" s="17" t="s">
        <v>6254</v>
      </c>
      <c r="C9163" s="47" t="s">
        <v>6254</v>
      </c>
      <c r="D9163" s="17" t="s">
        <v>5216</v>
      </c>
      <c r="E9163" s="143" t="s">
        <v>537</v>
      </c>
      <c r="F9163" s="135"/>
    </row>
    <row r="9164" spans="1:6" s="7" customFormat="1" ht="18" customHeight="1" x14ac:dyDescent="0.25">
      <c r="A9164" s="14" t="s">
        <v>3913</v>
      </c>
      <c r="B9164" s="15" t="s">
        <v>6254</v>
      </c>
      <c r="C9164" s="15" t="s">
        <v>7134</v>
      </c>
      <c r="D9164" s="15" t="s">
        <v>9563</v>
      </c>
      <c r="E9164" s="132" t="s">
        <v>538</v>
      </c>
      <c r="F9164" s="135"/>
    </row>
    <row r="9165" spans="1:6" s="7" customFormat="1" ht="18" customHeight="1" x14ac:dyDescent="0.25">
      <c r="A9165" s="46" t="s">
        <v>3913</v>
      </c>
      <c r="B9165" s="47" t="s">
        <v>6254</v>
      </c>
      <c r="C9165" s="47" t="s">
        <v>7134</v>
      </c>
      <c r="D9165" s="47" t="s">
        <v>600</v>
      </c>
      <c r="E9165" s="174" t="s">
        <v>539</v>
      </c>
      <c r="F9165" s="135"/>
    </row>
    <row r="9166" spans="1:6" s="7" customFormat="1" ht="18" customHeight="1" x14ac:dyDescent="0.25">
      <c r="A9166" s="46" t="s">
        <v>3913</v>
      </c>
      <c r="B9166" s="47" t="s">
        <v>6254</v>
      </c>
      <c r="C9166" s="47" t="s">
        <v>7134</v>
      </c>
      <c r="D9166" s="47" t="s">
        <v>602</v>
      </c>
      <c r="E9166" s="174" t="s">
        <v>540</v>
      </c>
      <c r="F9166" s="135"/>
    </row>
    <row r="9167" spans="1:6" s="7" customFormat="1" ht="18" customHeight="1" x14ac:dyDescent="0.25">
      <c r="A9167" s="46" t="s">
        <v>3913</v>
      </c>
      <c r="B9167" s="47" t="s">
        <v>6254</v>
      </c>
      <c r="C9167" s="47" t="s">
        <v>7134</v>
      </c>
      <c r="D9167" s="47" t="s">
        <v>604</v>
      </c>
      <c r="E9167" s="174" t="s">
        <v>541</v>
      </c>
      <c r="F9167" s="135"/>
    </row>
    <row r="9168" spans="1:6" s="7" customFormat="1" ht="18" customHeight="1" x14ac:dyDescent="0.25">
      <c r="A9168" s="46" t="s">
        <v>3913</v>
      </c>
      <c r="B9168" s="47" t="s">
        <v>6254</v>
      </c>
      <c r="C9168" s="47" t="s">
        <v>7134</v>
      </c>
      <c r="D9168" s="47" t="s">
        <v>606</v>
      </c>
      <c r="E9168" s="174" t="s">
        <v>542</v>
      </c>
      <c r="F9168" s="135"/>
    </row>
    <row r="9169" spans="1:6" s="7" customFormat="1" ht="18" customHeight="1" x14ac:dyDescent="0.25">
      <c r="A9169" s="46" t="s">
        <v>3913</v>
      </c>
      <c r="B9169" s="47" t="s">
        <v>6254</v>
      </c>
      <c r="C9169" s="47" t="s">
        <v>7134</v>
      </c>
      <c r="D9169" s="47" t="s">
        <v>5216</v>
      </c>
      <c r="E9169" s="174" t="s">
        <v>543</v>
      </c>
      <c r="F9169" s="135"/>
    </row>
    <row r="9170" spans="1:6" s="7" customFormat="1" ht="18" customHeight="1" x14ac:dyDescent="0.25">
      <c r="A9170" s="14" t="s">
        <v>3913</v>
      </c>
      <c r="B9170" s="15" t="s">
        <v>6254</v>
      </c>
      <c r="C9170" s="15" t="s">
        <v>524</v>
      </c>
      <c r="D9170" s="15" t="s">
        <v>9563</v>
      </c>
      <c r="E9170" s="132" t="s">
        <v>544</v>
      </c>
      <c r="F9170" s="135"/>
    </row>
    <row r="9171" spans="1:6" s="7" customFormat="1" ht="18" customHeight="1" x14ac:dyDescent="0.25">
      <c r="A9171" s="22" t="s">
        <v>3913</v>
      </c>
      <c r="B9171" s="23" t="s">
        <v>6254</v>
      </c>
      <c r="C9171" s="23" t="s">
        <v>524</v>
      </c>
      <c r="D9171" s="23" t="s">
        <v>3002</v>
      </c>
      <c r="E9171" s="170" t="s">
        <v>545</v>
      </c>
      <c r="F9171" s="135"/>
    </row>
    <row r="9172" spans="1:6" s="7" customFormat="1" ht="18" customHeight="1" x14ac:dyDescent="0.25">
      <c r="A9172" s="46" t="s">
        <v>3913</v>
      </c>
      <c r="B9172" s="47" t="s">
        <v>6254</v>
      </c>
      <c r="C9172" s="47" t="s">
        <v>524</v>
      </c>
      <c r="D9172" s="47" t="s">
        <v>597</v>
      </c>
      <c r="E9172" s="174" t="s">
        <v>546</v>
      </c>
      <c r="F9172" s="135"/>
    </row>
    <row r="9173" spans="1:6" s="7" customFormat="1" ht="18" customHeight="1" x14ac:dyDescent="0.25">
      <c r="A9173" s="46" t="s">
        <v>3913</v>
      </c>
      <c r="B9173" s="47" t="s">
        <v>6254</v>
      </c>
      <c r="C9173" s="47" t="s">
        <v>524</v>
      </c>
      <c r="D9173" s="47" t="s">
        <v>2997</v>
      </c>
      <c r="E9173" s="174" t="s">
        <v>547</v>
      </c>
      <c r="F9173" s="135"/>
    </row>
    <row r="9174" spans="1:6" s="7" customFormat="1" ht="18" customHeight="1" x14ac:dyDescent="0.25">
      <c r="A9174" s="46" t="s">
        <v>3913</v>
      </c>
      <c r="B9174" s="47" t="s">
        <v>6254</v>
      </c>
      <c r="C9174" s="47" t="s">
        <v>524</v>
      </c>
      <c r="D9174" s="47" t="s">
        <v>3905</v>
      </c>
      <c r="E9174" s="174" t="s">
        <v>1282</v>
      </c>
      <c r="F9174" s="135"/>
    </row>
    <row r="9175" spans="1:6" s="7" customFormat="1" ht="18" customHeight="1" x14ac:dyDescent="0.25">
      <c r="A9175" s="46" t="s">
        <v>3913</v>
      </c>
      <c r="B9175" s="47" t="s">
        <v>6254</v>
      </c>
      <c r="C9175" s="47" t="s">
        <v>524</v>
      </c>
      <c r="D9175" s="47" t="s">
        <v>2117</v>
      </c>
      <c r="E9175" s="174" t="s">
        <v>7491</v>
      </c>
      <c r="F9175" s="135"/>
    </row>
    <row r="9176" spans="1:6" s="7" customFormat="1" ht="18" customHeight="1" x14ac:dyDescent="0.25">
      <c r="A9176" s="46" t="s">
        <v>3913</v>
      </c>
      <c r="B9176" s="47" t="s">
        <v>6254</v>
      </c>
      <c r="C9176" s="47" t="s">
        <v>524</v>
      </c>
      <c r="D9176" s="47" t="s">
        <v>2119</v>
      </c>
      <c r="E9176" s="174" t="s">
        <v>6631</v>
      </c>
      <c r="F9176" s="135"/>
    </row>
    <row r="9177" spans="1:6" s="7" customFormat="1" ht="18" customHeight="1" x14ac:dyDescent="0.25">
      <c r="A9177" s="22" t="s">
        <v>3913</v>
      </c>
      <c r="B9177" s="23" t="s">
        <v>6254</v>
      </c>
      <c r="C9177" s="23" t="s">
        <v>524</v>
      </c>
      <c r="D9177" s="23" t="s">
        <v>7388</v>
      </c>
      <c r="E9177" s="170" t="s">
        <v>3843</v>
      </c>
      <c r="F9177" s="135"/>
    </row>
    <row r="9178" spans="1:6" s="7" customFormat="1" ht="18" customHeight="1" x14ac:dyDescent="0.25">
      <c r="A9178" s="46" t="s">
        <v>3913</v>
      </c>
      <c r="B9178" s="47" t="s">
        <v>6254</v>
      </c>
      <c r="C9178" s="47" t="s">
        <v>524</v>
      </c>
      <c r="D9178" s="47" t="s">
        <v>6519</v>
      </c>
      <c r="E9178" s="174" t="s">
        <v>1464</v>
      </c>
      <c r="F9178" s="135"/>
    </row>
    <row r="9179" spans="1:6" s="7" customFormat="1" ht="18" customHeight="1" x14ac:dyDescent="0.25">
      <c r="A9179" s="46" t="s">
        <v>3913</v>
      </c>
      <c r="B9179" s="47" t="s">
        <v>6254</v>
      </c>
      <c r="C9179" s="47" t="s">
        <v>524</v>
      </c>
      <c r="D9179" s="47" t="s">
        <v>6521</v>
      </c>
      <c r="E9179" s="174" t="s">
        <v>3258</v>
      </c>
      <c r="F9179" s="135"/>
    </row>
    <row r="9180" spans="1:6" s="7" customFormat="1" ht="18" customHeight="1" x14ac:dyDescent="0.25">
      <c r="A9180" s="46" t="s">
        <v>3913</v>
      </c>
      <c r="B9180" s="47" t="s">
        <v>6254</v>
      </c>
      <c r="C9180" s="47" t="s">
        <v>524</v>
      </c>
      <c r="D9180" s="47" t="s">
        <v>5653</v>
      </c>
      <c r="E9180" s="174" t="s">
        <v>3259</v>
      </c>
      <c r="F9180" s="135"/>
    </row>
    <row r="9181" spans="1:6" s="7" customFormat="1" ht="18" customHeight="1" x14ac:dyDescent="0.25">
      <c r="A9181" s="46" t="s">
        <v>3913</v>
      </c>
      <c r="B9181" s="47" t="s">
        <v>6254</v>
      </c>
      <c r="C9181" s="47" t="s">
        <v>524</v>
      </c>
      <c r="D9181" s="47" t="s">
        <v>4783</v>
      </c>
      <c r="E9181" s="174" t="s">
        <v>3260</v>
      </c>
      <c r="F9181" s="135"/>
    </row>
    <row r="9182" spans="1:6" s="7" customFormat="1" ht="18" customHeight="1" x14ac:dyDescent="0.25">
      <c r="A9182" s="46" t="s">
        <v>3913</v>
      </c>
      <c r="B9182" s="47" t="s">
        <v>6254</v>
      </c>
      <c r="C9182" s="47" t="s">
        <v>524</v>
      </c>
      <c r="D9182" s="47" t="s">
        <v>1218</v>
      </c>
      <c r="E9182" s="174" t="s">
        <v>8326</v>
      </c>
      <c r="F9182" s="135"/>
    </row>
    <row r="9183" spans="1:6" ht="18" customHeight="1" x14ac:dyDescent="0.25">
      <c r="A9183" s="12" t="s">
        <v>3913</v>
      </c>
      <c r="B9183" s="13" t="s">
        <v>7134</v>
      </c>
      <c r="C9183" s="13" t="s">
        <v>2998</v>
      </c>
      <c r="D9183" s="13" t="s">
        <v>9563</v>
      </c>
      <c r="E9183" s="131" t="s">
        <v>7440</v>
      </c>
    </row>
    <row r="9184" spans="1:6" ht="18" customHeight="1" x14ac:dyDescent="0.25">
      <c r="A9184" s="14" t="s">
        <v>3913</v>
      </c>
      <c r="B9184" s="15" t="s">
        <v>7134</v>
      </c>
      <c r="C9184" s="15" t="s">
        <v>598</v>
      </c>
      <c r="D9184" s="15" t="s">
        <v>9563</v>
      </c>
      <c r="E9184" s="132" t="s">
        <v>6577</v>
      </c>
    </row>
    <row r="9185" spans="1:5" ht="18" customHeight="1" x14ac:dyDescent="0.25">
      <c r="A9185" s="46" t="s">
        <v>3913</v>
      </c>
      <c r="B9185" s="47" t="s">
        <v>7134</v>
      </c>
      <c r="C9185" s="47" t="s">
        <v>598</v>
      </c>
      <c r="D9185" s="47" t="s">
        <v>600</v>
      </c>
      <c r="E9185" s="174" t="s">
        <v>6578</v>
      </c>
    </row>
    <row r="9186" spans="1:5" ht="18" customHeight="1" x14ac:dyDescent="0.25">
      <c r="A9186" s="46" t="s">
        <v>3913</v>
      </c>
      <c r="B9186" s="47" t="s">
        <v>7134</v>
      </c>
      <c r="C9186" s="47" t="s">
        <v>598</v>
      </c>
      <c r="D9186" s="47" t="s">
        <v>602</v>
      </c>
      <c r="E9186" s="174" t="s">
        <v>2373</v>
      </c>
    </row>
    <row r="9187" spans="1:5" ht="18" customHeight="1" x14ac:dyDescent="0.25">
      <c r="A9187" s="46" t="s">
        <v>3913</v>
      </c>
      <c r="B9187" s="47" t="s">
        <v>7134</v>
      </c>
      <c r="C9187" s="47" t="s">
        <v>598</v>
      </c>
      <c r="D9187" s="47" t="s">
        <v>604</v>
      </c>
      <c r="E9187" s="174" t="s">
        <v>2374</v>
      </c>
    </row>
    <row r="9188" spans="1:5" ht="18" customHeight="1" x14ac:dyDescent="0.25">
      <c r="A9188" s="46" t="s">
        <v>3913</v>
      </c>
      <c r="B9188" s="47" t="s">
        <v>7134</v>
      </c>
      <c r="C9188" s="47" t="s">
        <v>598</v>
      </c>
      <c r="D9188" s="47" t="s">
        <v>606</v>
      </c>
      <c r="E9188" s="174" t="s">
        <v>2284</v>
      </c>
    </row>
    <row r="9189" spans="1:5" ht="18" customHeight="1" x14ac:dyDescent="0.25">
      <c r="A9189" s="46" t="s">
        <v>3913</v>
      </c>
      <c r="B9189" s="47" t="s">
        <v>7134</v>
      </c>
      <c r="C9189" s="47" t="s">
        <v>598</v>
      </c>
      <c r="D9189" s="47" t="s">
        <v>5216</v>
      </c>
      <c r="E9189" s="174" t="s">
        <v>2285</v>
      </c>
    </row>
    <row r="9190" spans="1:5" ht="18" customHeight="1" x14ac:dyDescent="0.25">
      <c r="A9190" s="14" t="s">
        <v>3913</v>
      </c>
      <c r="B9190" s="15" t="s">
        <v>7134</v>
      </c>
      <c r="C9190" s="15" t="s">
        <v>5218</v>
      </c>
      <c r="D9190" s="15" t="s">
        <v>9563</v>
      </c>
      <c r="E9190" s="132" t="s">
        <v>5727</v>
      </c>
    </row>
    <row r="9191" spans="1:5" ht="18" customHeight="1" x14ac:dyDescent="0.25">
      <c r="A9191" s="46" t="s">
        <v>3913</v>
      </c>
      <c r="B9191" s="47" t="s">
        <v>7134</v>
      </c>
      <c r="C9191" s="47" t="s">
        <v>5218</v>
      </c>
      <c r="D9191" s="47" t="s">
        <v>600</v>
      </c>
      <c r="E9191" s="174" t="s">
        <v>5728</v>
      </c>
    </row>
    <row r="9192" spans="1:5" ht="18" customHeight="1" x14ac:dyDescent="0.25">
      <c r="A9192" s="46" t="s">
        <v>3913</v>
      </c>
      <c r="B9192" s="47" t="s">
        <v>7134</v>
      </c>
      <c r="C9192" s="47" t="s">
        <v>5218</v>
      </c>
      <c r="D9192" s="47" t="s">
        <v>602</v>
      </c>
      <c r="E9192" s="174" t="s">
        <v>5729</v>
      </c>
    </row>
    <row r="9193" spans="1:5" ht="18" customHeight="1" x14ac:dyDescent="0.25">
      <c r="A9193" s="46" t="s">
        <v>3913</v>
      </c>
      <c r="B9193" s="47" t="s">
        <v>7134</v>
      </c>
      <c r="C9193" s="47" t="s">
        <v>5218</v>
      </c>
      <c r="D9193" s="47" t="s">
        <v>604</v>
      </c>
      <c r="E9193" s="174" t="s">
        <v>114</v>
      </c>
    </row>
    <row r="9194" spans="1:5" ht="18" customHeight="1" x14ac:dyDescent="0.25">
      <c r="A9194" s="46" t="s">
        <v>3913</v>
      </c>
      <c r="B9194" s="47" t="s">
        <v>7134</v>
      </c>
      <c r="C9194" s="47" t="s">
        <v>5218</v>
      </c>
      <c r="D9194" s="47" t="s">
        <v>606</v>
      </c>
      <c r="E9194" s="174" t="s">
        <v>2198</v>
      </c>
    </row>
    <row r="9195" spans="1:5" ht="18" customHeight="1" x14ac:dyDescent="0.25">
      <c r="A9195" s="46" t="s">
        <v>3913</v>
      </c>
      <c r="B9195" s="47" t="s">
        <v>7134</v>
      </c>
      <c r="C9195" s="47" t="s">
        <v>5218</v>
      </c>
      <c r="D9195" s="47" t="s">
        <v>5216</v>
      </c>
      <c r="E9195" s="174" t="s">
        <v>2199</v>
      </c>
    </row>
    <row r="9196" spans="1:5" ht="18" customHeight="1" x14ac:dyDescent="0.25">
      <c r="A9196" s="14" t="s">
        <v>3913</v>
      </c>
      <c r="B9196" s="15" t="s">
        <v>7134</v>
      </c>
      <c r="C9196" s="15" t="s">
        <v>8694</v>
      </c>
      <c r="D9196" s="15" t="s">
        <v>9563</v>
      </c>
      <c r="E9196" s="132" t="s">
        <v>2200</v>
      </c>
    </row>
    <row r="9197" spans="1:5" ht="18" customHeight="1" x14ac:dyDescent="0.25">
      <c r="A9197" s="22" t="s">
        <v>3913</v>
      </c>
      <c r="B9197" s="23" t="s">
        <v>7134</v>
      </c>
      <c r="C9197" s="23" t="s">
        <v>8694</v>
      </c>
      <c r="D9197" s="23" t="s">
        <v>3002</v>
      </c>
      <c r="E9197" s="170" t="s">
        <v>3978</v>
      </c>
    </row>
    <row r="9198" spans="1:5" ht="18" customHeight="1" x14ac:dyDescent="0.25">
      <c r="A9198" s="46" t="s">
        <v>3913</v>
      </c>
      <c r="B9198" s="47" t="s">
        <v>7134</v>
      </c>
      <c r="C9198" s="47" t="s">
        <v>8694</v>
      </c>
      <c r="D9198" s="47" t="s">
        <v>597</v>
      </c>
      <c r="E9198" s="174" t="s">
        <v>2196</v>
      </c>
    </row>
    <row r="9199" spans="1:5" ht="18" customHeight="1" x14ac:dyDescent="0.25">
      <c r="A9199" s="46" t="s">
        <v>3913</v>
      </c>
      <c r="B9199" s="47" t="s">
        <v>7134</v>
      </c>
      <c r="C9199" s="47" t="s">
        <v>8694</v>
      </c>
      <c r="D9199" s="47" t="s">
        <v>2997</v>
      </c>
      <c r="E9199" s="174" t="s">
        <v>3276</v>
      </c>
    </row>
    <row r="9200" spans="1:5" ht="18" customHeight="1" x14ac:dyDescent="0.25">
      <c r="A9200" s="46" t="s">
        <v>3913</v>
      </c>
      <c r="B9200" s="47" t="s">
        <v>7134</v>
      </c>
      <c r="C9200" s="47" t="s">
        <v>8694</v>
      </c>
      <c r="D9200" s="47" t="s">
        <v>3905</v>
      </c>
      <c r="E9200" s="174" t="s">
        <v>942</v>
      </c>
    </row>
    <row r="9201" spans="1:5" ht="18" customHeight="1" x14ac:dyDescent="0.25">
      <c r="A9201" s="46" t="s">
        <v>3913</v>
      </c>
      <c r="B9201" s="47" t="s">
        <v>7134</v>
      </c>
      <c r="C9201" s="47" t="s">
        <v>8694</v>
      </c>
      <c r="D9201" s="47" t="s">
        <v>2117</v>
      </c>
      <c r="E9201" s="174" t="s">
        <v>1643</v>
      </c>
    </row>
    <row r="9202" spans="1:5" ht="18" customHeight="1" x14ac:dyDescent="0.25">
      <c r="A9202" s="46" t="s">
        <v>3913</v>
      </c>
      <c r="B9202" s="47" t="s">
        <v>7134</v>
      </c>
      <c r="C9202" s="47" t="s">
        <v>8694</v>
      </c>
      <c r="D9202" s="47" t="s">
        <v>2119</v>
      </c>
      <c r="E9202" s="174" t="s">
        <v>1644</v>
      </c>
    </row>
    <row r="9203" spans="1:5" ht="18" customHeight="1" x14ac:dyDescent="0.25">
      <c r="A9203" s="22" t="s">
        <v>3913</v>
      </c>
      <c r="B9203" s="23" t="s">
        <v>7134</v>
      </c>
      <c r="C9203" s="23" t="s">
        <v>8694</v>
      </c>
      <c r="D9203" s="23" t="s">
        <v>7388</v>
      </c>
      <c r="E9203" s="170" t="s">
        <v>1645</v>
      </c>
    </row>
    <row r="9204" spans="1:5" ht="18" customHeight="1" x14ac:dyDescent="0.25">
      <c r="A9204" s="46" t="s">
        <v>3913</v>
      </c>
      <c r="B9204" s="47" t="s">
        <v>7134</v>
      </c>
      <c r="C9204" s="47" t="s">
        <v>8694</v>
      </c>
      <c r="D9204" s="47" t="s">
        <v>6519</v>
      </c>
      <c r="E9204" s="174" t="s">
        <v>1646</v>
      </c>
    </row>
    <row r="9205" spans="1:5" ht="18" customHeight="1" x14ac:dyDescent="0.25">
      <c r="A9205" s="46" t="s">
        <v>3913</v>
      </c>
      <c r="B9205" s="47" t="s">
        <v>7134</v>
      </c>
      <c r="C9205" s="47" t="s">
        <v>8694</v>
      </c>
      <c r="D9205" s="47" t="s">
        <v>6521</v>
      </c>
      <c r="E9205" s="174" t="s">
        <v>1647</v>
      </c>
    </row>
    <row r="9206" spans="1:5" ht="18" customHeight="1" x14ac:dyDescent="0.25">
      <c r="A9206" s="46" t="s">
        <v>3913</v>
      </c>
      <c r="B9206" s="47" t="s">
        <v>7134</v>
      </c>
      <c r="C9206" s="47" t="s">
        <v>8694</v>
      </c>
      <c r="D9206" s="47" t="s">
        <v>5653</v>
      </c>
      <c r="E9206" s="174" t="s">
        <v>1648</v>
      </c>
    </row>
    <row r="9207" spans="1:5" ht="18" customHeight="1" x14ac:dyDescent="0.25">
      <c r="A9207" s="46" t="s">
        <v>3913</v>
      </c>
      <c r="B9207" s="47" t="s">
        <v>7134</v>
      </c>
      <c r="C9207" s="47" t="s">
        <v>8694</v>
      </c>
      <c r="D9207" s="47" t="s">
        <v>4783</v>
      </c>
      <c r="E9207" s="174" t="s">
        <v>1649</v>
      </c>
    </row>
    <row r="9208" spans="1:5" ht="18" customHeight="1" x14ac:dyDescent="0.25">
      <c r="A9208" s="46" t="s">
        <v>3913</v>
      </c>
      <c r="B9208" s="47" t="s">
        <v>7134</v>
      </c>
      <c r="C9208" s="47" t="s">
        <v>8694</v>
      </c>
      <c r="D9208" s="47" t="s">
        <v>1218</v>
      </c>
      <c r="E9208" s="174" t="s">
        <v>1650</v>
      </c>
    </row>
    <row r="9209" spans="1:5" ht="18" customHeight="1" x14ac:dyDescent="0.25">
      <c r="A9209" s="14" t="s">
        <v>3913</v>
      </c>
      <c r="B9209" s="15" t="s">
        <v>7134</v>
      </c>
      <c r="C9209" s="15" t="s">
        <v>8847</v>
      </c>
      <c r="D9209" s="15" t="s">
        <v>9563</v>
      </c>
      <c r="E9209" s="132" t="s">
        <v>1651</v>
      </c>
    </row>
    <row r="9210" spans="1:5" ht="18" customHeight="1" x14ac:dyDescent="0.25">
      <c r="A9210" s="46" t="s">
        <v>3913</v>
      </c>
      <c r="B9210" s="47" t="s">
        <v>7134</v>
      </c>
      <c r="C9210" s="47" t="s">
        <v>8847</v>
      </c>
      <c r="D9210" s="47" t="s">
        <v>600</v>
      </c>
      <c r="E9210" s="174" t="s">
        <v>1659</v>
      </c>
    </row>
    <row r="9211" spans="1:5" ht="18" customHeight="1" x14ac:dyDescent="0.25">
      <c r="A9211" s="46" t="s">
        <v>3913</v>
      </c>
      <c r="B9211" s="47" t="s">
        <v>7134</v>
      </c>
      <c r="C9211" s="47" t="s">
        <v>8847</v>
      </c>
      <c r="D9211" s="47" t="s">
        <v>602</v>
      </c>
      <c r="E9211" s="174" t="s">
        <v>1660</v>
      </c>
    </row>
    <row r="9212" spans="1:5" ht="18" customHeight="1" x14ac:dyDescent="0.25">
      <c r="A9212" s="46" t="s">
        <v>3913</v>
      </c>
      <c r="B9212" s="47" t="s">
        <v>7134</v>
      </c>
      <c r="C9212" s="47" t="s">
        <v>8847</v>
      </c>
      <c r="D9212" s="47" t="s">
        <v>604</v>
      </c>
      <c r="E9212" s="174" t="s">
        <v>739</v>
      </c>
    </row>
    <row r="9213" spans="1:5" ht="18" customHeight="1" x14ac:dyDescent="0.25">
      <c r="A9213" s="46" t="s">
        <v>3913</v>
      </c>
      <c r="B9213" s="47" t="s">
        <v>7134</v>
      </c>
      <c r="C9213" s="47" t="s">
        <v>8847</v>
      </c>
      <c r="D9213" s="47" t="s">
        <v>606</v>
      </c>
      <c r="E9213" s="174" t="s">
        <v>740</v>
      </c>
    </row>
    <row r="9214" spans="1:5" ht="18" customHeight="1" x14ac:dyDescent="0.25">
      <c r="A9214" s="46" t="s">
        <v>3913</v>
      </c>
      <c r="B9214" s="47" t="s">
        <v>7134</v>
      </c>
      <c r="C9214" s="47" t="s">
        <v>8847</v>
      </c>
      <c r="D9214" s="47" t="s">
        <v>5216</v>
      </c>
      <c r="E9214" s="174" t="s">
        <v>3439</v>
      </c>
    </row>
    <row r="9215" spans="1:5" ht="18" customHeight="1" x14ac:dyDescent="0.25">
      <c r="A9215" s="14" t="s">
        <v>3913</v>
      </c>
      <c r="B9215" s="15" t="s">
        <v>7134</v>
      </c>
      <c r="C9215" s="15" t="s">
        <v>1331</v>
      </c>
      <c r="D9215" s="15" t="s">
        <v>9563</v>
      </c>
      <c r="E9215" s="132" t="s">
        <v>3440</v>
      </c>
    </row>
    <row r="9216" spans="1:5" ht="18" customHeight="1" x14ac:dyDescent="0.25">
      <c r="A9216" s="46" t="s">
        <v>3913</v>
      </c>
      <c r="B9216" s="47" t="s">
        <v>7134</v>
      </c>
      <c r="C9216" s="47" t="s">
        <v>1331</v>
      </c>
      <c r="D9216" s="47" t="s">
        <v>600</v>
      </c>
      <c r="E9216" s="174" t="s">
        <v>3441</v>
      </c>
    </row>
    <row r="9217" spans="1:5" ht="18" customHeight="1" x14ac:dyDescent="0.25">
      <c r="A9217" s="46" t="s">
        <v>3913</v>
      </c>
      <c r="B9217" s="47" t="s">
        <v>7134</v>
      </c>
      <c r="C9217" s="47" t="s">
        <v>1331</v>
      </c>
      <c r="D9217" s="47" t="s">
        <v>602</v>
      </c>
      <c r="E9217" s="174" t="s">
        <v>3442</v>
      </c>
    </row>
    <row r="9218" spans="1:5" ht="18" customHeight="1" x14ac:dyDescent="0.25">
      <c r="A9218" s="46" t="s">
        <v>3913</v>
      </c>
      <c r="B9218" s="47" t="s">
        <v>7134</v>
      </c>
      <c r="C9218" s="47" t="s">
        <v>1331</v>
      </c>
      <c r="D9218" s="47" t="s">
        <v>604</v>
      </c>
      <c r="E9218" s="174" t="s">
        <v>3443</v>
      </c>
    </row>
    <row r="9219" spans="1:5" ht="18" customHeight="1" x14ac:dyDescent="0.25">
      <c r="A9219" s="46" t="s">
        <v>3913</v>
      </c>
      <c r="B9219" s="47" t="s">
        <v>7134</v>
      </c>
      <c r="C9219" s="47" t="s">
        <v>1331</v>
      </c>
      <c r="D9219" s="47" t="s">
        <v>606</v>
      </c>
      <c r="E9219" s="174" t="s">
        <v>741</v>
      </c>
    </row>
    <row r="9220" spans="1:5" ht="18" customHeight="1" x14ac:dyDescent="0.25">
      <c r="A9220" s="46" t="s">
        <v>3913</v>
      </c>
      <c r="B9220" s="47" t="s">
        <v>7134</v>
      </c>
      <c r="C9220" s="47" t="s">
        <v>1331</v>
      </c>
      <c r="D9220" s="47" t="s">
        <v>5216</v>
      </c>
      <c r="E9220" s="174" t="s">
        <v>194</v>
      </c>
    </row>
    <row r="9221" spans="1:5" ht="18" customHeight="1" x14ac:dyDescent="0.25">
      <c r="A9221" s="14" t="s">
        <v>3913</v>
      </c>
      <c r="B9221" s="15" t="s">
        <v>7134</v>
      </c>
      <c r="C9221" s="15" t="s">
        <v>6254</v>
      </c>
      <c r="D9221" s="15" t="s">
        <v>9563</v>
      </c>
      <c r="E9221" s="132" t="s">
        <v>6024</v>
      </c>
    </row>
    <row r="9222" spans="1:5" ht="18" customHeight="1" x14ac:dyDescent="0.25">
      <c r="A9222" s="16" t="s">
        <v>3913</v>
      </c>
      <c r="B9222" s="17" t="s">
        <v>7134</v>
      </c>
      <c r="C9222" s="47" t="s">
        <v>6254</v>
      </c>
      <c r="D9222" s="17" t="s">
        <v>600</v>
      </c>
      <c r="E9222" s="143" t="s">
        <v>6025</v>
      </c>
    </row>
    <row r="9223" spans="1:5" ht="18" customHeight="1" x14ac:dyDescent="0.25">
      <c r="A9223" s="16" t="s">
        <v>3913</v>
      </c>
      <c r="B9223" s="17" t="s">
        <v>7134</v>
      </c>
      <c r="C9223" s="47" t="s">
        <v>6254</v>
      </c>
      <c r="D9223" s="17" t="s">
        <v>602</v>
      </c>
      <c r="E9223" s="143" t="s">
        <v>6929</v>
      </c>
    </row>
    <row r="9224" spans="1:5" ht="18" customHeight="1" x14ac:dyDescent="0.25">
      <c r="A9224" s="16" t="s">
        <v>3913</v>
      </c>
      <c r="B9224" s="17" t="s">
        <v>7134</v>
      </c>
      <c r="C9224" s="47" t="s">
        <v>6254</v>
      </c>
      <c r="D9224" s="17" t="s">
        <v>604</v>
      </c>
      <c r="E9224" s="143" t="s">
        <v>8730</v>
      </c>
    </row>
    <row r="9225" spans="1:5" ht="18" customHeight="1" x14ac:dyDescent="0.25">
      <c r="A9225" s="16" t="s">
        <v>3913</v>
      </c>
      <c r="B9225" s="17" t="s">
        <v>7134</v>
      </c>
      <c r="C9225" s="47" t="s">
        <v>6254</v>
      </c>
      <c r="D9225" s="17" t="s">
        <v>606</v>
      </c>
      <c r="E9225" s="143" t="s">
        <v>2667</v>
      </c>
    </row>
    <row r="9226" spans="1:5" ht="18" customHeight="1" x14ac:dyDescent="0.25">
      <c r="A9226" s="16" t="s">
        <v>3913</v>
      </c>
      <c r="B9226" s="17" t="s">
        <v>7134</v>
      </c>
      <c r="C9226" s="47" t="s">
        <v>6254</v>
      </c>
      <c r="D9226" s="17" t="s">
        <v>5216</v>
      </c>
      <c r="E9226" s="143" t="s">
        <v>1553</v>
      </c>
    </row>
    <row r="9227" spans="1:5" ht="18" customHeight="1" x14ac:dyDescent="0.25">
      <c r="A9227" s="14" t="s">
        <v>3913</v>
      </c>
      <c r="B9227" s="15" t="s">
        <v>7134</v>
      </c>
      <c r="C9227" s="15" t="s">
        <v>7134</v>
      </c>
      <c r="D9227" s="15" t="s">
        <v>9563</v>
      </c>
      <c r="E9227" s="132" t="s">
        <v>295</v>
      </c>
    </row>
    <row r="9228" spans="1:5" ht="18" customHeight="1" x14ac:dyDescent="0.25">
      <c r="A9228" s="46" t="s">
        <v>3913</v>
      </c>
      <c r="B9228" s="47" t="s">
        <v>7134</v>
      </c>
      <c r="C9228" s="47" t="s">
        <v>7134</v>
      </c>
      <c r="D9228" s="47" t="s">
        <v>600</v>
      </c>
      <c r="E9228" s="174" t="s">
        <v>6168</v>
      </c>
    </row>
    <row r="9229" spans="1:5" ht="18" customHeight="1" x14ac:dyDescent="0.25">
      <c r="A9229" s="46" t="s">
        <v>3913</v>
      </c>
      <c r="B9229" s="47" t="s">
        <v>7134</v>
      </c>
      <c r="C9229" s="47" t="s">
        <v>7134</v>
      </c>
      <c r="D9229" s="47" t="s">
        <v>602</v>
      </c>
      <c r="E9229" s="174" t="s">
        <v>6169</v>
      </c>
    </row>
    <row r="9230" spans="1:5" ht="18" customHeight="1" x14ac:dyDescent="0.25">
      <c r="A9230" s="46" t="s">
        <v>3913</v>
      </c>
      <c r="B9230" s="47" t="s">
        <v>7134</v>
      </c>
      <c r="C9230" s="47" t="s">
        <v>7134</v>
      </c>
      <c r="D9230" s="47" t="s">
        <v>604</v>
      </c>
      <c r="E9230" s="174" t="s">
        <v>4493</v>
      </c>
    </row>
    <row r="9231" spans="1:5" ht="18" customHeight="1" x14ac:dyDescent="0.25">
      <c r="A9231" s="46" t="s">
        <v>3913</v>
      </c>
      <c r="B9231" s="47" t="s">
        <v>7134</v>
      </c>
      <c r="C9231" s="47" t="s">
        <v>7134</v>
      </c>
      <c r="D9231" s="47" t="s">
        <v>606</v>
      </c>
      <c r="E9231" s="174" t="s">
        <v>6107</v>
      </c>
    </row>
    <row r="9232" spans="1:5" ht="18" customHeight="1" x14ac:dyDescent="0.25">
      <c r="A9232" s="46" t="s">
        <v>3913</v>
      </c>
      <c r="B9232" s="47" t="s">
        <v>7134</v>
      </c>
      <c r="C9232" s="47" t="s">
        <v>7134</v>
      </c>
      <c r="D9232" s="47" t="s">
        <v>5216</v>
      </c>
      <c r="E9232" s="174" t="s">
        <v>6108</v>
      </c>
    </row>
    <row r="9233" spans="1:5" ht="18" customHeight="1" x14ac:dyDescent="0.25">
      <c r="A9233" s="14" t="s">
        <v>3913</v>
      </c>
      <c r="B9233" s="15" t="s">
        <v>7134</v>
      </c>
      <c r="C9233" s="15" t="s">
        <v>524</v>
      </c>
      <c r="D9233" s="15" t="s">
        <v>9563</v>
      </c>
      <c r="E9233" s="132" t="s">
        <v>6109</v>
      </c>
    </row>
    <row r="9234" spans="1:5" ht="18" customHeight="1" x14ac:dyDescent="0.25">
      <c r="A9234" s="22" t="s">
        <v>3913</v>
      </c>
      <c r="B9234" s="23" t="s">
        <v>7134</v>
      </c>
      <c r="C9234" s="23" t="s">
        <v>524</v>
      </c>
      <c r="D9234" s="23" t="s">
        <v>3002</v>
      </c>
      <c r="E9234" s="170" t="s">
        <v>6110</v>
      </c>
    </row>
    <row r="9235" spans="1:5" ht="18" customHeight="1" x14ac:dyDescent="0.25">
      <c r="A9235" s="46" t="s">
        <v>3913</v>
      </c>
      <c r="B9235" s="47" t="s">
        <v>7134</v>
      </c>
      <c r="C9235" s="47" t="s">
        <v>524</v>
      </c>
      <c r="D9235" s="47" t="s">
        <v>597</v>
      </c>
      <c r="E9235" s="174" t="s">
        <v>6111</v>
      </c>
    </row>
    <row r="9236" spans="1:5" ht="18" customHeight="1" x14ac:dyDescent="0.25">
      <c r="A9236" s="46" t="s">
        <v>3913</v>
      </c>
      <c r="B9236" s="47" t="s">
        <v>7134</v>
      </c>
      <c r="C9236" s="47" t="s">
        <v>524</v>
      </c>
      <c r="D9236" s="47" t="s">
        <v>2997</v>
      </c>
      <c r="E9236" s="174" t="s">
        <v>3086</v>
      </c>
    </row>
    <row r="9237" spans="1:5" ht="18" customHeight="1" x14ac:dyDescent="0.25">
      <c r="A9237" s="46" t="s">
        <v>3913</v>
      </c>
      <c r="B9237" s="47" t="s">
        <v>7134</v>
      </c>
      <c r="C9237" s="47" t="s">
        <v>524</v>
      </c>
      <c r="D9237" s="47" t="s">
        <v>3905</v>
      </c>
      <c r="E9237" s="174" t="s">
        <v>3087</v>
      </c>
    </row>
    <row r="9238" spans="1:5" ht="18" customHeight="1" x14ac:dyDescent="0.25">
      <c r="A9238" s="46" t="s">
        <v>3913</v>
      </c>
      <c r="B9238" s="47" t="s">
        <v>7134</v>
      </c>
      <c r="C9238" s="47" t="s">
        <v>524</v>
      </c>
      <c r="D9238" s="47" t="s">
        <v>2117</v>
      </c>
      <c r="E9238" s="174" t="s">
        <v>3088</v>
      </c>
    </row>
    <row r="9239" spans="1:5" ht="18" customHeight="1" x14ac:dyDescent="0.25">
      <c r="A9239" s="46" t="s">
        <v>3913</v>
      </c>
      <c r="B9239" s="47" t="s">
        <v>7134</v>
      </c>
      <c r="C9239" s="47" t="s">
        <v>524</v>
      </c>
      <c r="D9239" s="47" t="s">
        <v>2119</v>
      </c>
      <c r="E9239" s="174" t="s">
        <v>3089</v>
      </c>
    </row>
    <row r="9240" spans="1:5" ht="18" customHeight="1" x14ac:dyDescent="0.25">
      <c r="A9240" s="22" t="s">
        <v>3913</v>
      </c>
      <c r="B9240" s="23" t="s">
        <v>7134</v>
      </c>
      <c r="C9240" s="23" t="s">
        <v>524</v>
      </c>
      <c r="D9240" s="23" t="s">
        <v>7388</v>
      </c>
      <c r="E9240" s="170" t="s">
        <v>3090</v>
      </c>
    </row>
    <row r="9241" spans="1:5" ht="18" customHeight="1" x14ac:dyDescent="0.25">
      <c r="A9241" s="46" t="s">
        <v>3913</v>
      </c>
      <c r="B9241" s="47" t="s">
        <v>7134</v>
      </c>
      <c r="C9241" s="47" t="s">
        <v>524</v>
      </c>
      <c r="D9241" s="47" t="s">
        <v>6519</v>
      </c>
      <c r="E9241" s="174" t="s">
        <v>3091</v>
      </c>
    </row>
    <row r="9242" spans="1:5" ht="18" customHeight="1" x14ac:dyDescent="0.25">
      <c r="A9242" s="46" t="s">
        <v>3913</v>
      </c>
      <c r="B9242" s="47" t="s">
        <v>7134</v>
      </c>
      <c r="C9242" s="47" t="s">
        <v>524</v>
      </c>
      <c r="D9242" s="47" t="s">
        <v>6521</v>
      </c>
      <c r="E9242" s="174" t="s">
        <v>3092</v>
      </c>
    </row>
    <row r="9243" spans="1:5" ht="18" customHeight="1" x14ac:dyDescent="0.25">
      <c r="A9243" s="46" t="s">
        <v>3913</v>
      </c>
      <c r="B9243" s="47" t="s">
        <v>7134</v>
      </c>
      <c r="C9243" s="47" t="s">
        <v>524</v>
      </c>
      <c r="D9243" s="47" t="s">
        <v>5653</v>
      </c>
      <c r="E9243" s="174" t="s">
        <v>3094</v>
      </c>
    </row>
    <row r="9244" spans="1:5" ht="18" customHeight="1" x14ac:dyDescent="0.25">
      <c r="A9244" s="46" t="s">
        <v>3913</v>
      </c>
      <c r="B9244" s="47" t="s">
        <v>7134</v>
      </c>
      <c r="C9244" s="47" t="s">
        <v>524</v>
      </c>
      <c r="D9244" s="47" t="s">
        <v>4783</v>
      </c>
      <c r="E9244" s="174" t="s">
        <v>2148</v>
      </c>
    </row>
    <row r="9245" spans="1:5" ht="18" customHeight="1" x14ac:dyDescent="0.25">
      <c r="A9245" s="46" t="s">
        <v>3913</v>
      </c>
      <c r="B9245" s="47" t="s">
        <v>7134</v>
      </c>
      <c r="C9245" s="47" t="s">
        <v>524</v>
      </c>
      <c r="D9245" s="47" t="s">
        <v>1218</v>
      </c>
      <c r="E9245" s="174" t="s">
        <v>2149</v>
      </c>
    </row>
    <row r="9246" spans="1:5" ht="18" customHeight="1" x14ac:dyDescent="0.25">
      <c r="A9246" s="12" t="s">
        <v>3913</v>
      </c>
      <c r="B9246" s="13" t="s">
        <v>524</v>
      </c>
      <c r="C9246" s="13" t="s">
        <v>2998</v>
      </c>
      <c r="D9246" s="13" t="s">
        <v>9563</v>
      </c>
      <c r="E9246" s="131" t="s">
        <v>2150</v>
      </c>
    </row>
    <row r="9247" spans="1:5" ht="18" customHeight="1" x14ac:dyDescent="0.25">
      <c r="A9247" s="14" t="s">
        <v>3913</v>
      </c>
      <c r="B9247" s="15" t="s">
        <v>524</v>
      </c>
      <c r="C9247" s="15" t="s">
        <v>598</v>
      </c>
      <c r="D9247" s="15" t="s">
        <v>9563</v>
      </c>
      <c r="E9247" s="132" t="s">
        <v>2164</v>
      </c>
    </row>
    <row r="9248" spans="1:5" ht="18" customHeight="1" x14ac:dyDescent="0.25">
      <c r="A9248" s="46" t="s">
        <v>3913</v>
      </c>
      <c r="B9248" s="47" t="s">
        <v>524</v>
      </c>
      <c r="C9248" s="47" t="s">
        <v>598</v>
      </c>
      <c r="D9248" s="47" t="s">
        <v>600</v>
      </c>
      <c r="E9248" s="174" t="s">
        <v>1058</v>
      </c>
    </row>
    <row r="9249" spans="1:5" ht="18" customHeight="1" x14ac:dyDescent="0.25">
      <c r="A9249" s="46" t="s">
        <v>3913</v>
      </c>
      <c r="B9249" s="47" t="s">
        <v>524</v>
      </c>
      <c r="C9249" s="47" t="s">
        <v>598</v>
      </c>
      <c r="D9249" s="47" t="s">
        <v>602</v>
      </c>
      <c r="E9249" s="174" t="s">
        <v>1964</v>
      </c>
    </row>
    <row r="9250" spans="1:5" ht="18" customHeight="1" x14ac:dyDescent="0.25">
      <c r="A9250" s="46" t="s">
        <v>3913</v>
      </c>
      <c r="B9250" s="47" t="s">
        <v>524</v>
      </c>
      <c r="C9250" s="47" t="s">
        <v>598</v>
      </c>
      <c r="D9250" s="47" t="s">
        <v>604</v>
      </c>
      <c r="E9250" s="174" t="s">
        <v>1965</v>
      </c>
    </row>
    <row r="9251" spans="1:5" ht="18" customHeight="1" x14ac:dyDescent="0.25">
      <c r="A9251" s="46" t="s">
        <v>3913</v>
      </c>
      <c r="B9251" s="47" t="s">
        <v>524</v>
      </c>
      <c r="C9251" s="47" t="s">
        <v>598</v>
      </c>
      <c r="D9251" s="47" t="s">
        <v>606</v>
      </c>
      <c r="E9251" s="174" t="s">
        <v>1966</v>
      </c>
    </row>
    <row r="9252" spans="1:5" ht="18" customHeight="1" x14ac:dyDescent="0.25">
      <c r="A9252" s="46" t="s">
        <v>3913</v>
      </c>
      <c r="B9252" s="47" t="s">
        <v>524</v>
      </c>
      <c r="C9252" s="47" t="s">
        <v>598</v>
      </c>
      <c r="D9252" s="47" t="s">
        <v>5216</v>
      </c>
      <c r="E9252" s="174" t="s">
        <v>2856</v>
      </c>
    </row>
    <row r="9253" spans="1:5" ht="18" customHeight="1" x14ac:dyDescent="0.25">
      <c r="A9253" s="14" t="s">
        <v>3913</v>
      </c>
      <c r="B9253" s="15" t="s">
        <v>524</v>
      </c>
      <c r="C9253" s="15" t="s">
        <v>5218</v>
      </c>
      <c r="D9253" s="15" t="s">
        <v>9563</v>
      </c>
      <c r="E9253" s="132" t="s">
        <v>3746</v>
      </c>
    </row>
    <row r="9254" spans="1:5" ht="18" customHeight="1" x14ac:dyDescent="0.25">
      <c r="A9254" s="46" t="s">
        <v>3913</v>
      </c>
      <c r="B9254" s="47" t="s">
        <v>524</v>
      </c>
      <c r="C9254" s="47" t="s">
        <v>5218</v>
      </c>
      <c r="D9254" s="47" t="s">
        <v>600</v>
      </c>
      <c r="E9254" s="174" t="s">
        <v>3747</v>
      </c>
    </row>
    <row r="9255" spans="1:5" ht="18" customHeight="1" x14ac:dyDescent="0.25">
      <c r="A9255" s="46" t="s">
        <v>3913</v>
      </c>
      <c r="B9255" s="47" t="s">
        <v>524</v>
      </c>
      <c r="C9255" s="47" t="s">
        <v>5218</v>
      </c>
      <c r="D9255" s="47" t="s">
        <v>602</v>
      </c>
      <c r="E9255" s="174" t="s">
        <v>461</v>
      </c>
    </row>
    <row r="9256" spans="1:5" ht="18" customHeight="1" x14ac:dyDescent="0.25">
      <c r="A9256" s="46" t="s">
        <v>3913</v>
      </c>
      <c r="B9256" s="47" t="s">
        <v>524</v>
      </c>
      <c r="C9256" s="47" t="s">
        <v>5218</v>
      </c>
      <c r="D9256" s="47" t="s">
        <v>604</v>
      </c>
      <c r="E9256" s="174" t="s">
        <v>462</v>
      </c>
    </row>
    <row r="9257" spans="1:5" ht="18" customHeight="1" x14ac:dyDescent="0.25">
      <c r="A9257" s="46" t="s">
        <v>3913</v>
      </c>
      <c r="B9257" s="47" t="s">
        <v>524</v>
      </c>
      <c r="C9257" s="47" t="s">
        <v>5218</v>
      </c>
      <c r="D9257" s="47" t="s">
        <v>606</v>
      </c>
      <c r="E9257" s="174" t="s">
        <v>463</v>
      </c>
    </row>
    <row r="9258" spans="1:5" ht="18" customHeight="1" x14ac:dyDescent="0.25">
      <c r="A9258" s="46" t="s">
        <v>3913</v>
      </c>
      <c r="B9258" s="47" t="s">
        <v>524</v>
      </c>
      <c r="C9258" s="47" t="s">
        <v>5218</v>
      </c>
      <c r="D9258" s="47" t="s">
        <v>5216</v>
      </c>
      <c r="E9258" s="174" t="s">
        <v>1967</v>
      </c>
    </row>
    <row r="9259" spans="1:5" ht="18" customHeight="1" x14ac:dyDescent="0.25">
      <c r="A9259" s="14" t="s">
        <v>3913</v>
      </c>
      <c r="B9259" s="15" t="s">
        <v>524</v>
      </c>
      <c r="C9259" s="15" t="s">
        <v>8694</v>
      </c>
      <c r="D9259" s="15" t="s">
        <v>9563</v>
      </c>
      <c r="E9259" s="132" t="s">
        <v>2857</v>
      </c>
    </row>
    <row r="9260" spans="1:5" ht="18" customHeight="1" x14ac:dyDescent="0.25">
      <c r="A9260" s="22" t="s">
        <v>3913</v>
      </c>
      <c r="B9260" s="23" t="s">
        <v>524</v>
      </c>
      <c r="C9260" s="23" t="s">
        <v>8694</v>
      </c>
      <c r="D9260" s="23" t="s">
        <v>3002</v>
      </c>
      <c r="E9260" s="170" t="s">
        <v>2159</v>
      </c>
    </row>
    <row r="9261" spans="1:5" ht="18" customHeight="1" x14ac:dyDescent="0.25">
      <c r="A9261" s="46" t="s">
        <v>3913</v>
      </c>
      <c r="B9261" s="47" t="s">
        <v>524</v>
      </c>
      <c r="C9261" s="47" t="s">
        <v>8694</v>
      </c>
      <c r="D9261" s="47" t="s">
        <v>597</v>
      </c>
      <c r="E9261" s="174" t="s">
        <v>1252</v>
      </c>
    </row>
    <row r="9262" spans="1:5" ht="18" customHeight="1" x14ac:dyDescent="0.25">
      <c r="A9262" s="46" t="s">
        <v>3913</v>
      </c>
      <c r="B9262" s="47" t="s">
        <v>524</v>
      </c>
      <c r="C9262" s="47" t="s">
        <v>8694</v>
      </c>
      <c r="D9262" s="47" t="s">
        <v>2997</v>
      </c>
      <c r="E9262" s="174" t="s">
        <v>1253</v>
      </c>
    </row>
    <row r="9263" spans="1:5" ht="18" customHeight="1" x14ac:dyDescent="0.25">
      <c r="A9263" s="46" t="s">
        <v>3913</v>
      </c>
      <c r="B9263" s="47" t="s">
        <v>524</v>
      </c>
      <c r="C9263" s="47" t="s">
        <v>8694</v>
      </c>
      <c r="D9263" s="47" t="s">
        <v>3905</v>
      </c>
      <c r="E9263" s="174" t="s">
        <v>4636</v>
      </c>
    </row>
    <row r="9264" spans="1:5" ht="18" customHeight="1" x14ac:dyDescent="0.25">
      <c r="A9264" s="46" t="s">
        <v>3913</v>
      </c>
      <c r="B9264" s="47" t="s">
        <v>524</v>
      </c>
      <c r="C9264" s="47" t="s">
        <v>8694</v>
      </c>
      <c r="D9264" s="47" t="s">
        <v>2117</v>
      </c>
      <c r="E9264" s="174" t="s">
        <v>4637</v>
      </c>
    </row>
    <row r="9265" spans="1:5" ht="18" customHeight="1" x14ac:dyDescent="0.25">
      <c r="A9265" s="46" t="s">
        <v>3913</v>
      </c>
      <c r="B9265" s="47" t="s">
        <v>524</v>
      </c>
      <c r="C9265" s="47" t="s">
        <v>8694</v>
      </c>
      <c r="D9265" s="47" t="s">
        <v>2119</v>
      </c>
      <c r="E9265" s="174" t="s">
        <v>4638</v>
      </c>
    </row>
    <row r="9266" spans="1:5" ht="18" customHeight="1" x14ac:dyDescent="0.25">
      <c r="A9266" s="22" t="s">
        <v>3913</v>
      </c>
      <c r="B9266" s="23" t="s">
        <v>524</v>
      </c>
      <c r="C9266" s="23" t="s">
        <v>8694</v>
      </c>
      <c r="D9266" s="23" t="s">
        <v>7388</v>
      </c>
      <c r="E9266" s="170" t="s">
        <v>4639</v>
      </c>
    </row>
    <row r="9267" spans="1:5" ht="18" customHeight="1" x14ac:dyDescent="0.25">
      <c r="A9267" s="46" t="s">
        <v>3913</v>
      </c>
      <c r="B9267" s="47" t="s">
        <v>524</v>
      </c>
      <c r="C9267" s="47" t="s">
        <v>8694</v>
      </c>
      <c r="D9267" s="47" t="s">
        <v>6519</v>
      </c>
      <c r="E9267" s="174" t="s">
        <v>4640</v>
      </c>
    </row>
    <row r="9268" spans="1:5" ht="18" customHeight="1" x14ac:dyDescent="0.25">
      <c r="A9268" s="46" t="s">
        <v>3913</v>
      </c>
      <c r="B9268" s="47" t="s">
        <v>524</v>
      </c>
      <c r="C9268" s="47" t="s">
        <v>8694</v>
      </c>
      <c r="D9268" s="47" t="s">
        <v>6521</v>
      </c>
      <c r="E9268" s="174" t="s">
        <v>4641</v>
      </c>
    </row>
    <row r="9269" spans="1:5" ht="18" customHeight="1" x14ac:dyDescent="0.25">
      <c r="A9269" s="46" t="s">
        <v>3913</v>
      </c>
      <c r="B9269" s="47" t="s">
        <v>524</v>
      </c>
      <c r="C9269" s="47" t="s">
        <v>8694</v>
      </c>
      <c r="D9269" s="47" t="s">
        <v>5653</v>
      </c>
      <c r="E9269" s="174" t="s">
        <v>4642</v>
      </c>
    </row>
    <row r="9270" spans="1:5" ht="18" customHeight="1" x14ac:dyDescent="0.25">
      <c r="A9270" s="46" t="s">
        <v>3913</v>
      </c>
      <c r="B9270" s="47" t="s">
        <v>524</v>
      </c>
      <c r="C9270" s="47" t="s">
        <v>8694</v>
      </c>
      <c r="D9270" s="47" t="s">
        <v>4783</v>
      </c>
      <c r="E9270" s="174" t="s">
        <v>4652</v>
      </c>
    </row>
    <row r="9271" spans="1:5" ht="18" customHeight="1" x14ac:dyDescent="0.25">
      <c r="A9271" s="46" t="s">
        <v>3913</v>
      </c>
      <c r="B9271" s="47" t="s">
        <v>524</v>
      </c>
      <c r="C9271" s="47" t="s">
        <v>8694</v>
      </c>
      <c r="D9271" s="47" t="s">
        <v>1218</v>
      </c>
      <c r="E9271" s="174" t="s">
        <v>5508</v>
      </c>
    </row>
    <row r="9272" spans="1:5" ht="18" customHeight="1" x14ac:dyDescent="0.25">
      <c r="A9272" s="14" t="s">
        <v>3913</v>
      </c>
      <c r="B9272" s="15" t="s">
        <v>524</v>
      </c>
      <c r="C9272" s="15" t="s">
        <v>8847</v>
      </c>
      <c r="D9272" s="15" t="s">
        <v>9563</v>
      </c>
      <c r="E9272" s="132" t="s">
        <v>6376</v>
      </c>
    </row>
    <row r="9273" spans="1:5" ht="18" customHeight="1" x14ac:dyDescent="0.25">
      <c r="A9273" s="46" t="s">
        <v>3913</v>
      </c>
      <c r="B9273" s="47" t="s">
        <v>524</v>
      </c>
      <c r="C9273" s="47" t="s">
        <v>8847</v>
      </c>
      <c r="D9273" s="47" t="s">
        <v>600</v>
      </c>
      <c r="E9273" s="174" t="s">
        <v>9049</v>
      </c>
    </row>
    <row r="9274" spans="1:5" ht="18" customHeight="1" x14ac:dyDescent="0.25">
      <c r="A9274" s="46" t="s">
        <v>3913</v>
      </c>
      <c r="B9274" s="47" t="s">
        <v>524</v>
      </c>
      <c r="C9274" s="47" t="s">
        <v>8847</v>
      </c>
      <c r="D9274" s="47" t="s">
        <v>602</v>
      </c>
      <c r="E9274" s="174" t="s">
        <v>9050</v>
      </c>
    </row>
    <row r="9275" spans="1:5" ht="18" customHeight="1" x14ac:dyDescent="0.25">
      <c r="A9275" s="46" t="s">
        <v>3913</v>
      </c>
      <c r="B9275" s="47" t="s">
        <v>524</v>
      </c>
      <c r="C9275" s="47" t="s">
        <v>8847</v>
      </c>
      <c r="D9275" s="47" t="s">
        <v>604</v>
      </c>
      <c r="E9275" s="174" t="s">
        <v>9051</v>
      </c>
    </row>
    <row r="9276" spans="1:5" ht="18" customHeight="1" x14ac:dyDescent="0.25">
      <c r="A9276" s="46" t="s">
        <v>3913</v>
      </c>
      <c r="B9276" s="47" t="s">
        <v>524</v>
      </c>
      <c r="C9276" s="47" t="s">
        <v>8847</v>
      </c>
      <c r="D9276" s="47" t="s">
        <v>606</v>
      </c>
      <c r="E9276" s="174" t="s">
        <v>1473</v>
      </c>
    </row>
    <row r="9277" spans="1:5" ht="18" customHeight="1" x14ac:dyDescent="0.25">
      <c r="A9277" s="46" t="s">
        <v>3913</v>
      </c>
      <c r="B9277" s="47" t="s">
        <v>524</v>
      </c>
      <c r="C9277" s="47" t="s">
        <v>8847</v>
      </c>
      <c r="D9277" s="47" t="s">
        <v>5216</v>
      </c>
      <c r="E9277" s="174" t="s">
        <v>1474</v>
      </c>
    </row>
    <row r="9278" spans="1:5" ht="18" customHeight="1" x14ac:dyDescent="0.25">
      <c r="A9278" s="14" t="s">
        <v>3913</v>
      </c>
      <c r="B9278" s="15" t="s">
        <v>524</v>
      </c>
      <c r="C9278" s="15" t="s">
        <v>1331</v>
      </c>
      <c r="D9278" s="15" t="s">
        <v>9563</v>
      </c>
      <c r="E9278" s="132" t="s">
        <v>1475</v>
      </c>
    </row>
    <row r="9279" spans="1:5" ht="18" customHeight="1" x14ac:dyDescent="0.25">
      <c r="A9279" s="46" t="s">
        <v>3913</v>
      </c>
      <c r="B9279" s="47" t="s">
        <v>524</v>
      </c>
      <c r="C9279" s="47" t="s">
        <v>1331</v>
      </c>
      <c r="D9279" s="47" t="s">
        <v>600</v>
      </c>
      <c r="E9279" s="174" t="s">
        <v>1476</v>
      </c>
    </row>
    <row r="9280" spans="1:5" ht="18" customHeight="1" x14ac:dyDescent="0.25">
      <c r="A9280" s="46" t="s">
        <v>3913</v>
      </c>
      <c r="B9280" s="47" t="s">
        <v>524</v>
      </c>
      <c r="C9280" s="47" t="s">
        <v>1331</v>
      </c>
      <c r="D9280" s="47" t="s">
        <v>602</v>
      </c>
      <c r="E9280" s="174" t="s">
        <v>2375</v>
      </c>
    </row>
    <row r="9281" spans="1:5" ht="18" customHeight="1" x14ac:dyDescent="0.25">
      <c r="A9281" s="46" t="s">
        <v>3913</v>
      </c>
      <c r="B9281" s="47" t="s">
        <v>524</v>
      </c>
      <c r="C9281" s="47" t="s">
        <v>1331</v>
      </c>
      <c r="D9281" s="47" t="s">
        <v>604</v>
      </c>
      <c r="E9281" s="174" t="s">
        <v>2376</v>
      </c>
    </row>
    <row r="9282" spans="1:5" ht="18" customHeight="1" x14ac:dyDescent="0.25">
      <c r="A9282" s="46" t="s">
        <v>3913</v>
      </c>
      <c r="B9282" s="47" t="s">
        <v>524</v>
      </c>
      <c r="C9282" s="47" t="s">
        <v>1331</v>
      </c>
      <c r="D9282" s="47" t="s">
        <v>606</v>
      </c>
      <c r="E9282" s="174" t="s">
        <v>2377</v>
      </c>
    </row>
    <row r="9283" spans="1:5" ht="18" customHeight="1" x14ac:dyDescent="0.25">
      <c r="A9283" s="46" t="s">
        <v>3913</v>
      </c>
      <c r="B9283" s="47" t="s">
        <v>524</v>
      </c>
      <c r="C9283" s="47" t="s">
        <v>1331</v>
      </c>
      <c r="D9283" s="47" t="s">
        <v>5216</v>
      </c>
      <c r="E9283" s="174" t="s">
        <v>2378</v>
      </c>
    </row>
    <row r="9284" spans="1:5" ht="18" customHeight="1" x14ac:dyDescent="0.25">
      <c r="A9284" s="14" t="s">
        <v>3913</v>
      </c>
      <c r="B9284" s="15" t="s">
        <v>524</v>
      </c>
      <c r="C9284" s="15" t="s">
        <v>6254</v>
      </c>
      <c r="D9284" s="15" t="s">
        <v>9563</v>
      </c>
      <c r="E9284" s="132" t="s">
        <v>2388</v>
      </c>
    </row>
    <row r="9285" spans="1:5" ht="18" customHeight="1" x14ac:dyDescent="0.25">
      <c r="A9285" s="16" t="s">
        <v>3913</v>
      </c>
      <c r="B9285" s="17" t="s">
        <v>524</v>
      </c>
      <c r="C9285" s="47" t="s">
        <v>6254</v>
      </c>
      <c r="D9285" s="17" t="s">
        <v>600</v>
      </c>
      <c r="E9285" s="143" t="s">
        <v>2389</v>
      </c>
    </row>
    <row r="9286" spans="1:5" ht="18" customHeight="1" x14ac:dyDescent="0.25">
      <c r="A9286" s="16" t="s">
        <v>3913</v>
      </c>
      <c r="B9286" s="17" t="s">
        <v>524</v>
      </c>
      <c r="C9286" s="47" t="s">
        <v>6254</v>
      </c>
      <c r="D9286" s="17" t="s">
        <v>602</v>
      </c>
      <c r="E9286" s="143" t="s">
        <v>2390</v>
      </c>
    </row>
    <row r="9287" spans="1:5" ht="18" customHeight="1" x14ac:dyDescent="0.25">
      <c r="A9287" s="16" t="s">
        <v>3913</v>
      </c>
      <c r="B9287" s="17" t="s">
        <v>524</v>
      </c>
      <c r="C9287" s="47" t="s">
        <v>6254</v>
      </c>
      <c r="D9287" s="17" t="s">
        <v>604</v>
      </c>
      <c r="E9287" s="143" t="s">
        <v>2391</v>
      </c>
    </row>
    <row r="9288" spans="1:5" ht="18" customHeight="1" x14ac:dyDescent="0.25">
      <c r="A9288" s="16" t="s">
        <v>3913</v>
      </c>
      <c r="B9288" s="17" t="s">
        <v>524</v>
      </c>
      <c r="C9288" s="47" t="s">
        <v>6254</v>
      </c>
      <c r="D9288" s="17" t="s">
        <v>606</v>
      </c>
      <c r="E9288" s="143" t="s">
        <v>2392</v>
      </c>
    </row>
    <row r="9289" spans="1:5" ht="18" customHeight="1" x14ac:dyDescent="0.25">
      <c r="A9289" s="16" t="s">
        <v>3913</v>
      </c>
      <c r="B9289" s="17" t="s">
        <v>524</v>
      </c>
      <c r="C9289" s="47" t="s">
        <v>6254</v>
      </c>
      <c r="D9289" s="17" t="s">
        <v>5216</v>
      </c>
      <c r="E9289" s="143" t="s">
        <v>3975</v>
      </c>
    </row>
    <row r="9290" spans="1:5" ht="18" customHeight="1" x14ac:dyDescent="0.25">
      <c r="A9290" s="14" t="s">
        <v>3913</v>
      </c>
      <c r="B9290" s="15" t="s">
        <v>524</v>
      </c>
      <c r="C9290" s="15" t="s">
        <v>7134</v>
      </c>
      <c r="D9290" s="15" t="s">
        <v>9563</v>
      </c>
      <c r="E9290" s="132" t="s">
        <v>3976</v>
      </c>
    </row>
    <row r="9291" spans="1:5" ht="18" customHeight="1" x14ac:dyDescent="0.25">
      <c r="A9291" s="46" t="s">
        <v>3913</v>
      </c>
      <c r="B9291" s="47" t="s">
        <v>524</v>
      </c>
      <c r="C9291" s="47" t="s">
        <v>7134</v>
      </c>
      <c r="D9291" s="47" t="s">
        <v>600</v>
      </c>
      <c r="E9291" s="174" t="s">
        <v>2194</v>
      </c>
    </row>
    <row r="9292" spans="1:5" ht="18" customHeight="1" x14ac:dyDescent="0.25">
      <c r="A9292" s="46" t="s">
        <v>3913</v>
      </c>
      <c r="B9292" s="47" t="s">
        <v>524</v>
      </c>
      <c r="C9292" s="47" t="s">
        <v>7134</v>
      </c>
      <c r="D9292" s="47" t="s">
        <v>602</v>
      </c>
      <c r="E9292" s="174" t="s">
        <v>2195</v>
      </c>
    </row>
    <row r="9293" spans="1:5" ht="18" customHeight="1" x14ac:dyDescent="0.25">
      <c r="A9293" s="46" t="s">
        <v>3913</v>
      </c>
      <c r="B9293" s="47" t="s">
        <v>524</v>
      </c>
      <c r="C9293" s="47" t="s">
        <v>7134</v>
      </c>
      <c r="D9293" s="47" t="s">
        <v>604</v>
      </c>
      <c r="E9293" s="174" t="s">
        <v>3973</v>
      </c>
    </row>
    <row r="9294" spans="1:5" ht="18" customHeight="1" x14ac:dyDescent="0.25">
      <c r="A9294" s="46" t="s">
        <v>3913</v>
      </c>
      <c r="B9294" s="47" t="s">
        <v>524</v>
      </c>
      <c r="C9294" s="47" t="s">
        <v>7134</v>
      </c>
      <c r="D9294" s="47" t="s">
        <v>606</v>
      </c>
      <c r="E9294" s="174" t="s">
        <v>3974</v>
      </c>
    </row>
    <row r="9295" spans="1:5" ht="18" customHeight="1" x14ac:dyDescent="0.25">
      <c r="A9295" s="46" t="s">
        <v>3913</v>
      </c>
      <c r="B9295" s="47" t="s">
        <v>524</v>
      </c>
      <c r="C9295" s="47" t="s">
        <v>7134</v>
      </c>
      <c r="D9295" s="47" t="s">
        <v>5216</v>
      </c>
      <c r="E9295" s="174" t="s">
        <v>1285</v>
      </c>
    </row>
    <row r="9296" spans="1:5" ht="18" customHeight="1" x14ac:dyDescent="0.25">
      <c r="A9296" s="14" t="s">
        <v>3913</v>
      </c>
      <c r="B9296" s="15" t="s">
        <v>524</v>
      </c>
      <c r="C9296" s="15" t="s">
        <v>524</v>
      </c>
      <c r="D9296" s="15" t="s">
        <v>9563</v>
      </c>
      <c r="E9296" s="132" t="s">
        <v>1286</v>
      </c>
    </row>
    <row r="9297" spans="1:5" ht="18" customHeight="1" x14ac:dyDescent="0.25">
      <c r="A9297" s="22" t="s">
        <v>3913</v>
      </c>
      <c r="B9297" s="23" t="s">
        <v>524</v>
      </c>
      <c r="C9297" s="23" t="s">
        <v>524</v>
      </c>
      <c r="D9297" s="23" t="s">
        <v>3002</v>
      </c>
      <c r="E9297" s="170" t="s">
        <v>4651</v>
      </c>
    </row>
    <row r="9298" spans="1:5" ht="18" customHeight="1" x14ac:dyDescent="0.25">
      <c r="A9298" s="46" t="s">
        <v>3913</v>
      </c>
      <c r="B9298" s="47" t="s">
        <v>524</v>
      </c>
      <c r="C9298" s="47" t="s">
        <v>524</v>
      </c>
      <c r="D9298" s="47" t="s">
        <v>597</v>
      </c>
      <c r="E9298" s="174" t="s">
        <v>4653</v>
      </c>
    </row>
    <row r="9299" spans="1:5" ht="18" customHeight="1" x14ac:dyDescent="0.25">
      <c r="A9299" s="46" t="s">
        <v>3913</v>
      </c>
      <c r="B9299" s="47" t="s">
        <v>524</v>
      </c>
      <c r="C9299" s="47" t="s">
        <v>524</v>
      </c>
      <c r="D9299" s="47" t="s">
        <v>2997</v>
      </c>
      <c r="E9299" s="174" t="s">
        <v>1299</v>
      </c>
    </row>
    <row r="9300" spans="1:5" ht="18" customHeight="1" x14ac:dyDescent="0.25">
      <c r="A9300" s="46" t="s">
        <v>3913</v>
      </c>
      <c r="B9300" s="47" t="s">
        <v>524</v>
      </c>
      <c r="C9300" s="47" t="s">
        <v>524</v>
      </c>
      <c r="D9300" s="47" t="s">
        <v>3905</v>
      </c>
      <c r="E9300" s="174" t="s">
        <v>1049</v>
      </c>
    </row>
    <row r="9301" spans="1:5" ht="18" customHeight="1" x14ac:dyDescent="0.25">
      <c r="A9301" s="46" t="s">
        <v>3913</v>
      </c>
      <c r="B9301" s="47" t="s">
        <v>524</v>
      </c>
      <c r="C9301" s="47" t="s">
        <v>524</v>
      </c>
      <c r="D9301" s="47" t="s">
        <v>2117</v>
      </c>
      <c r="E9301" s="174" t="s">
        <v>1050</v>
      </c>
    </row>
    <row r="9302" spans="1:5" ht="18" customHeight="1" x14ac:dyDescent="0.25">
      <c r="A9302" s="46" t="s">
        <v>3913</v>
      </c>
      <c r="B9302" s="47" t="s">
        <v>524</v>
      </c>
      <c r="C9302" s="47" t="s">
        <v>524</v>
      </c>
      <c r="D9302" s="47" t="s">
        <v>2119</v>
      </c>
      <c r="E9302" s="174" t="s">
        <v>1051</v>
      </c>
    </row>
    <row r="9303" spans="1:5" ht="18" customHeight="1" x14ac:dyDescent="0.25">
      <c r="A9303" s="22" t="s">
        <v>3913</v>
      </c>
      <c r="B9303" s="23" t="s">
        <v>524</v>
      </c>
      <c r="C9303" s="23" t="s">
        <v>524</v>
      </c>
      <c r="D9303" s="23" t="s">
        <v>7388</v>
      </c>
      <c r="E9303" s="170" t="s">
        <v>1052</v>
      </c>
    </row>
    <row r="9304" spans="1:5" ht="18" customHeight="1" x14ac:dyDescent="0.25">
      <c r="A9304" s="46" t="s">
        <v>3913</v>
      </c>
      <c r="B9304" s="47" t="s">
        <v>524</v>
      </c>
      <c r="C9304" s="47" t="s">
        <v>524</v>
      </c>
      <c r="D9304" s="47" t="s">
        <v>6519</v>
      </c>
      <c r="E9304" s="174" t="s">
        <v>1053</v>
      </c>
    </row>
    <row r="9305" spans="1:5" ht="18" customHeight="1" x14ac:dyDescent="0.25">
      <c r="A9305" s="46" t="s">
        <v>3913</v>
      </c>
      <c r="B9305" s="47" t="s">
        <v>524</v>
      </c>
      <c r="C9305" s="47" t="s">
        <v>524</v>
      </c>
      <c r="D9305" s="47" t="s">
        <v>6521</v>
      </c>
      <c r="E9305" s="174" t="s">
        <v>1054</v>
      </c>
    </row>
    <row r="9306" spans="1:5" ht="18" customHeight="1" x14ac:dyDescent="0.25">
      <c r="A9306" s="46" t="s">
        <v>3913</v>
      </c>
      <c r="B9306" s="47" t="s">
        <v>524</v>
      </c>
      <c r="C9306" s="47" t="s">
        <v>524</v>
      </c>
      <c r="D9306" s="47" t="s">
        <v>5653</v>
      </c>
      <c r="E9306" s="174" t="s">
        <v>2848</v>
      </c>
    </row>
    <row r="9307" spans="1:5" ht="18" customHeight="1" x14ac:dyDescent="0.25">
      <c r="A9307" s="46" t="s">
        <v>3913</v>
      </c>
      <c r="B9307" s="47" t="s">
        <v>524</v>
      </c>
      <c r="C9307" s="47" t="s">
        <v>524</v>
      </c>
      <c r="D9307" s="47" t="s">
        <v>4783</v>
      </c>
      <c r="E9307" s="174" t="s">
        <v>2849</v>
      </c>
    </row>
    <row r="9308" spans="1:5" ht="18" customHeight="1" x14ac:dyDescent="0.25">
      <c r="A9308" s="46" t="s">
        <v>3913</v>
      </c>
      <c r="B9308" s="47" t="s">
        <v>524</v>
      </c>
      <c r="C9308" s="47" t="s">
        <v>524</v>
      </c>
      <c r="D9308" s="47" t="s">
        <v>1218</v>
      </c>
      <c r="E9308" s="174" t="s">
        <v>9752</v>
      </c>
    </row>
    <row r="9309" spans="1:5" ht="18" customHeight="1" x14ac:dyDescent="0.25">
      <c r="A9309" s="20" t="s">
        <v>9753</v>
      </c>
      <c r="B9309" s="21">
        <v>0</v>
      </c>
      <c r="C9309" s="21">
        <v>0</v>
      </c>
      <c r="D9309" s="21" t="s">
        <v>9563</v>
      </c>
      <c r="E9309" s="169" t="s">
        <v>9754</v>
      </c>
    </row>
    <row r="9310" spans="1:5" ht="18" customHeight="1" x14ac:dyDescent="0.25">
      <c r="A9310" s="12" t="s">
        <v>9753</v>
      </c>
      <c r="B9310" s="13">
        <v>1</v>
      </c>
      <c r="C9310" s="13" t="s">
        <v>2998</v>
      </c>
      <c r="D9310" s="13" t="s">
        <v>9563</v>
      </c>
      <c r="E9310" s="131" t="s">
        <v>9755</v>
      </c>
    </row>
    <row r="9311" spans="1:5" ht="18" customHeight="1" x14ac:dyDescent="0.25">
      <c r="A9311" s="14" t="s">
        <v>9753</v>
      </c>
      <c r="B9311" s="15">
        <v>1</v>
      </c>
      <c r="C9311" s="15" t="s">
        <v>598</v>
      </c>
      <c r="D9311" s="15" t="s">
        <v>9563</v>
      </c>
      <c r="E9311" s="132" t="s">
        <v>9756</v>
      </c>
    </row>
    <row r="9312" spans="1:5" ht="18" customHeight="1" x14ac:dyDescent="0.25">
      <c r="A9312" s="22" t="s">
        <v>9753</v>
      </c>
      <c r="B9312" s="23">
        <v>1</v>
      </c>
      <c r="C9312" s="23">
        <v>1</v>
      </c>
      <c r="D9312" s="23">
        <v>10</v>
      </c>
      <c r="E9312" s="170" t="s">
        <v>9759</v>
      </c>
    </row>
    <row r="9313" spans="1:5" ht="18" customHeight="1" x14ac:dyDescent="0.25">
      <c r="A9313" s="16" t="s">
        <v>9753</v>
      </c>
      <c r="B9313" s="17">
        <v>1</v>
      </c>
      <c r="C9313" s="17">
        <v>1</v>
      </c>
      <c r="D9313" s="17">
        <v>11</v>
      </c>
      <c r="E9313" s="143" t="s">
        <v>9760</v>
      </c>
    </row>
    <row r="9314" spans="1:5" ht="18" customHeight="1" x14ac:dyDescent="0.25">
      <c r="A9314" s="16" t="s">
        <v>9753</v>
      </c>
      <c r="B9314" s="17">
        <v>1</v>
      </c>
      <c r="C9314" s="17">
        <v>1</v>
      </c>
      <c r="D9314" s="17">
        <v>12</v>
      </c>
      <c r="E9314" s="143" t="s">
        <v>9761</v>
      </c>
    </row>
    <row r="9315" spans="1:5" ht="18" customHeight="1" x14ac:dyDescent="0.25">
      <c r="A9315" s="16" t="s">
        <v>9753</v>
      </c>
      <c r="B9315" s="17">
        <v>1</v>
      </c>
      <c r="C9315" s="17">
        <v>1</v>
      </c>
      <c r="D9315" s="17">
        <v>13</v>
      </c>
      <c r="E9315" s="143" t="s">
        <v>240</v>
      </c>
    </row>
    <row r="9316" spans="1:5" ht="18" customHeight="1" x14ac:dyDescent="0.25">
      <c r="A9316" s="16" t="s">
        <v>9753</v>
      </c>
      <c r="B9316" s="17">
        <v>1</v>
      </c>
      <c r="C9316" s="17">
        <v>1</v>
      </c>
      <c r="D9316" s="17">
        <v>14</v>
      </c>
      <c r="E9316" s="143" t="s">
        <v>241</v>
      </c>
    </row>
    <row r="9317" spans="1:5" ht="18" customHeight="1" x14ac:dyDescent="0.25">
      <c r="A9317" s="46" t="s">
        <v>9753</v>
      </c>
      <c r="B9317" s="17">
        <v>1</v>
      </c>
      <c r="C9317" s="17">
        <v>1</v>
      </c>
      <c r="D9317" s="17">
        <v>19</v>
      </c>
      <c r="E9317" s="143" t="s">
        <v>242</v>
      </c>
    </row>
    <row r="9318" spans="1:5" ht="18" customHeight="1" x14ac:dyDescent="0.25">
      <c r="A9318" s="22" t="s">
        <v>9753</v>
      </c>
      <c r="B9318" s="23">
        <v>1</v>
      </c>
      <c r="C9318" s="23">
        <v>1</v>
      </c>
      <c r="D9318" s="23">
        <v>20</v>
      </c>
      <c r="E9318" s="170" t="s">
        <v>10110</v>
      </c>
    </row>
    <row r="9319" spans="1:5" ht="18" customHeight="1" x14ac:dyDescent="0.25">
      <c r="A9319" s="46" t="s">
        <v>9753</v>
      </c>
      <c r="B9319" s="17">
        <v>1</v>
      </c>
      <c r="C9319" s="17">
        <v>1</v>
      </c>
      <c r="D9319" s="17">
        <v>21</v>
      </c>
      <c r="E9319" s="143" t="s">
        <v>9684</v>
      </c>
    </row>
    <row r="9320" spans="1:5" ht="18" customHeight="1" x14ac:dyDescent="0.25">
      <c r="A9320" s="16" t="s">
        <v>9753</v>
      </c>
      <c r="B9320" s="17">
        <v>1</v>
      </c>
      <c r="C9320" s="17">
        <v>1</v>
      </c>
      <c r="D9320" s="17">
        <v>22</v>
      </c>
      <c r="E9320" s="143" t="s">
        <v>9685</v>
      </c>
    </row>
    <row r="9321" spans="1:5" ht="18" customHeight="1" x14ac:dyDescent="0.25">
      <c r="A9321" s="16" t="s">
        <v>9753</v>
      </c>
      <c r="B9321" s="17">
        <v>1</v>
      </c>
      <c r="C9321" s="17">
        <v>1</v>
      </c>
      <c r="D9321" s="17">
        <v>23</v>
      </c>
      <c r="E9321" s="143" t="s">
        <v>232</v>
      </c>
    </row>
    <row r="9322" spans="1:5" ht="18" customHeight="1" x14ac:dyDescent="0.25">
      <c r="A9322" s="16" t="s">
        <v>9753</v>
      </c>
      <c r="B9322" s="17">
        <v>1</v>
      </c>
      <c r="C9322" s="17">
        <v>1</v>
      </c>
      <c r="D9322" s="17">
        <v>24</v>
      </c>
      <c r="E9322" s="143" t="s">
        <v>1173</v>
      </c>
    </row>
    <row r="9323" spans="1:5" ht="18" customHeight="1" x14ac:dyDescent="0.25">
      <c r="A9323" s="16" t="s">
        <v>9753</v>
      </c>
      <c r="B9323" s="17">
        <v>1</v>
      </c>
      <c r="C9323" s="17">
        <v>1</v>
      </c>
      <c r="D9323" s="17">
        <v>29</v>
      </c>
      <c r="E9323" s="143" t="s">
        <v>1174</v>
      </c>
    </row>
    <row r="9324" spans="1:5" ht="18" customHeight="1" x14ac:dyDescent="0.25">
      <c r="A9324" s="22" t="s">
        <v>9753</v>
      </c>
      <c r="B9324" s="23">
        <v>1</v>
      </c>
      <c r="C9324" s="23">
        <v>1</v>
      </c>
      <c r="D9324" s="23">
        <v>30</v>
      </c>
      <c r="E9324" s="170" t="s">
        <v>2067</v>
      </c>
    </row>
    <row r="9325" spans="1:5" ht="18" customHeight="1" x14ac:dyDescent="0.25">
      <c r="A9325" s="46" t="s">
        <v>9753</v>
      </c>
      <c r="B9325" s="17">
        <v>1</v>
      </c>
      <c r="C9325" s="17">
        <v>1</v>
      </c>
      <c r="D9325" s="17">
        <v>31</v>
      </c>
      <c r="E9325" s="143" t="s">
        <v>2958</v>
      </c>
    </row>
    <row r="9326" spans="1:5" ht="18" customHeight="1" x14ac:dyDescent="0.25">
      <c r="A9326" s="16" t="s">
        <v>9753</v>
      </c>
      <c r="B9326" s="17">
        <v>1</v>
      </c>
      <c r="C9326" s="17">
        <v>1</v>
      </c>
      <c r="D9326" s="17">
        <v>32</v>
      </c>
      <c r="E9326" s="143" t="s">
        <v>1409</v>
      </c>
    </row>
    <row r="9327" spans="1:5" ht="18" customHeight="1" x14ac:dyDescent="0.25">
      <c r="A9327" s="16" t="s">
        <v>9753</v>
      </c>
      <c r="B9327" s="17">
        <v>1</v>
      </c>
      <c r="C9327" s="17">
        <v>1</v>
      </c>
      <c r="D9327" s="17">
        <v>33</v>
      </c>
      <c r="E9327" s="143" t="s">
        <v>3203</v>
      </c>
    </row>
    <row r="9328" spans="1:5" ht="18" customHeight="1" x14ac:dyDescent="0.25">
      <c r="A9328" s="16" t="s">
        <v>9753</v>
      </c>
      <c r="B9328" s="17">
        <v>1</v>
      </c>
      <c r="C9328" s="17">
        <v>1</v>
      </c>
      <c r="D9328" s="17">
        <v>34</v>
      </c>
      <c r="E9328" s="143" t="s">
        <v>3204</v>
      </c>
    </row>
    <row r="9329" spans="1:5" ht="18" customHeight="1" x14ac:dyDescent="0.25">
      <c r="A9329" s="16" t="s">
        <v>9753</v>
      </c>
      <c r="B9329" s="17">
        <v>1</v>
      </c>
      <c r="C9329" s="17">
        <v>1</v>
      </c>
      <c r="D9329" s="17">
        <v>39</v>
      </c>
      <c r="E9329" s="143" t="s">
        <v>2320</v>
      </c>
    </row>
    <row r="9330" spans="1:5" ht="18" customHeight="1" x14ac:dyDescent="0.25">
      <c r="A9330" s="22" t="s">
        <v>9753</v>
      </c>
      <c r="B9330" s="23">
        <v>1</v>
      </c>
      <c r="C9330" s="23">
        <v>1</v>
      </c>
      <c r="D9330" s="23">
        <v>40</v>
      </c>
      <c r="E9330" s="170" t="s">
        <v>2321</v>
      </c>
    </row>
    <row r="9331" spans="1:5" ht="18" customHeight="1" x14ac:dyDescent="0.25">
      <c r="A9331" s="46" t="s">
        <v>9753</v>
      </c>
      <c r="B9331" s="17">
        <v>1</v>
      </c>
      <c r="C9331" s="17">
        <v>1</v>
      </c>
      <c r="D9331" s="17">
        <v>41</v>
      </c>
      <c r="E9331" s="143" t="s">
        <v>2322</v>
      </c>
    </row>
    <row r="9332" spans="1:5" ht="18" customHeight="1" x14ac:dyDescent="0.25">
      <c r="A9332" s="46" t="s">
        <v>9753</v>
      </c>
      <c r="B9332" s="17">
        <v>1</v>
      </c>
      <c r="C9332" s="17">
        <v>1</v>
      </c>
      <c r="D9332" s="17">
        <v>42</v>
      </c>
      <c r="E9332" s="143" t="s">
        <v>2323</v>
      </c>
    </row>
    <row r="9333" spans="1:5" ht="18" customHeight="1" x14ac:dyDescent="0.25">
      <c r="A9333" s="16" t="s">
        <v>9753</v>
      </c>
      <c r="B9333" s="17">
        <v>1</v>
      </c>
      <c r="C9333" s="17">
        <v>1</v>
      </c>
      <c r="D9333" s="17">
        <v>43</v>
      </c>
      <c r="E9333" s="143" t="s">
        <v>2324</v>
      </c>
    </row>
    <row r="9334" spans="1:5" ht="18" customHeight="1" x14ac:dyDescent="0.25">
      <c r="A9334" s="16" t="s">
        <v>9753</v>
      </c>
      <c r="B9334" s="17">
        <v>1</v>
      </c>
      <c r="C9334" s="17">
        <v>1</v>
      </c>
      <c r="D9334" s="17">
        <v>44</v>
      </c>
      <c r="E9334" s="143" t="s">
        <v>2325</v>
      </c>
    </row>
    <row r="9335" spans="1:5" ht="18" customHeight="1" x14ac:dyDescent="0.25">
      <c r="A9335" s="16" t="s">
        <v>9753</v>
      </c>
      <c r="B9335" s="17">
        <v>1</v>
      </c>
      <c r="C9335" s="17">
        <v>1</v>
      </c>
      <c r="D9335" s="17">
        <v>49</v>
      </c>
      <c r="E9335" s="143" t="s">
        <v>5680</v>
      </c>
    </row>
    <row r="9336" spans="1:5" ht="18" customHeight="1" x14ac:dyDescent="0.25">
      <c r="A9336" s="14" t="s">
        <v>9753</v>
      </c>
      <c r="B9336" s="15">
        <v>1</v>
      </c>
      <c r="C9336" s="15" t="s">
        <v>5218</v>
      </c>
      <c r="D9336" s="15" t="s">
        <v>9563</v>
      </c>
      <c r="E9336" s="132" t="s">
        <v>5681</v>
      </c>
    </row>
    <row r="9337" spans="1:5" ht="18" customHeight="1" x14ac:dyDescent="0.25">
      <c r="A9337" s="22" t="s">
        <v>9753</v>
      </c>
      <c r="B9337" s="23">
        <v>1</v>
      </c>
      <c r="C9337" s="23" t="s">
        <v>5218</v>
      </c>
      <c r="D9337" s="23">
        <v>10</v>
      </c>
      <c r="E9337" s="170" t="s">
        <v>1723</v>
      </c>
    </row>
    <row r="9338" spans="1:5" ht="18" customHeight="1" x14ac:dyDescent="0.25">
      <c r="A9338" s="46" t="s">
        <v>9753</v>
      </c>
      <c r="B9338" s="17">
        <v>1</v>
      </c>
      <c r="C9338" s="17" t="s">
        <v>5218</v>
      </c>
      <c r="D9338" s="17">
        <v>11</v>
      </c>
      <c r="E9338" s="143" t="s">
        <v>583</v>
      </c>
    </row>
    <row r="9339" spans="1:5" ht="18" customHeight="1" x14ac:dyDescent="0.25">
      <c r="A9339" s="16" t="s">
        <v>9753</v>
      </c>
      <c r="B9339" s="17">
        <v>1</v>
      </c>
      <c r="C9339" s="17" t="s">
        <v>5218</v>
      </c>
      <c r="D9339" s="17">
        <v>12</v>
      </c>
      <c r="E9339" s="143" t="s">
        <v>584</v>
      </c>
    </row>
    <row r="9340" spans="1:5" ht="18" customHeight="1" x14ac:dyDescent="0.25">
      <c r="A9340" s="16" t="s">
        <v>9753</v>
      </c>
      <c r="B9340" s="17">
        <v>1</v>
      </c>
      <c r="C9340" s="17" t="s">
        <v>5218</v>
      </c>
      <c r="D9340" s="17">
        <v>13</v>
      </c>
      <c r="E9340" s="143" t="s">
        <v>585</v>
      </c>
    </row>
    <row r="9341" spans="1:5" ht="18" customHeight="1" x14ac:dyDescent="0.25">
      <c r="A9341" s="16" t="s">
        <v>9753</v>
      </c>
      <c r="B9341" s="17">
        <v>1</v>
      </c>
      <c r="C9341" s="17" t="s">
        <v>5218</v>
      </c>
      <c r="D9341" s="17">
        <v>14</v>
      </c>
      <c r="E9341" s="143" t="s">
        <v>6569</v>
      </c>
    </row>
    <row r="9342" spans="1:5" ht="18" customHeight="1" x14ac:dyDescent="0.25">
      <c r="A9342" s="16" t="s">
        <v>9753</v>
      </c>
      <c r="B9342" s="17">
        <v>1</v>
      </c>
      <c r="C9342" s="17" t="s">
        <v>5218</v>
      </c>
      <c r="D9342" s="17">
        <v>19</v>
      </c>
      <c r="E9342" s="143" t="s">
        <v>6570</v>
      </c>
    </row>
    <row r="9343" spans="1:5" ht="18" customHeight="1" x14ac:dyDescent="0.25">
      <c r="A9343" s="22" t="s">
        <v>9753</v>
      </c>
      <c r="B9343" s="23">
        <v>1</v>
      </c>
      <c r="C9343" s="23" t="s">
        <v>5218</v>
      </c>
      <c r="D9343" s="23">
        <v>20</v>
      </c>
      <c r="E9343" s="170" t="s">
        <v>6571</v>
      </c>
    </row>
    <row r="9344" spans="1:5" ht="18" customHeight="1" x14ac:dyDescent="0.25">
      <c r="A9344" s="46" t="s">
        <v>9753</v>
      </c>
      <c r="B9344" s="17">
        <v>1</v>
      </c>
      <c r="C9344" s="17" t="s">
        <v>5218</v>
      </c>
      <c r="D9344" s="17">
        <v>21</v>
      </c>
      <c r="E9344" s="143" t="s">
        <v>3929</v>
      </c>
    </row>
    <row r="9345" spans="1:5" ht="18" customHeight="1" x14ac:dyDescent="0.25">
      <c r="A9345" s="46" t="s">
        <v>9753</v>
      </c>
      <c r="B9345" s="17">
        <v>1</v>
      </c>
      <c r="C9345" s="17" t="s">
        <v>5218</v>
      </c>
      <c r="D9345" s="17">
        <v>22</v>
      </c>
      <c r="E9345" s="143" t="s">
        <v>6575</v>
      </c>
    </row>
    <row r="9346" spans="1:5" ht="18" customHeight="1" x14ac:dyDescent="0.25">
      <c r="A9346" s="16" t="s">
        <v>9753</v>
      </c>
      <c r="B9346" s="17">
        <v>1</v>
      </c>
      <c r="C9346" s="17" t="s">
        <v>5218</v>
      </c>
      <c r="D9346" s="17">
        <v>23</v>
      </c>
      <c r="E9346" s="143" t="s">
        <v>744</v>
      </c>
    </row>
    <row r="9347" spans="1:5" ht="18" customHeight="1" x14ac:dyDescent="0.25">
      <c r="A9347" s="16" t="s">
        <v>9753</v>
      </c>
      <c r="B9347" s="17">
        <v>1</v>
      </c>
      <c r="C9347" s="17" t="s">
        <v>5218</v>
      </c>
      <c r="D9347" s="17">
        <v>24</v>
      </c>
      <c r="E9347" s="143" t="s">
        <v>4811</v>
      </c>
    </row>
    <row r="9348" spans="1:5" ht="18" customHeight="1" x14ac:dyDescent="0.25">
      <c r="A9348" s="16" t="s">
        <v>9753</v>
      </c>
      <c r="B9348" s="17">
        <v>1</v>
      </c>
      <c r="C9348" s="17" t="s">
        <v>5218</v>
      </c>
      <c r="D9348" s="17">
        <v>29</v>
      </c>
      <c r="E9348" s="143" t="s">
        <v>6572</v>
      </c>
    </row>
    <row r="9349" spans="1:5" ht="18" customHeight="1" x14ac:dyDescent="0.25">
      <c r="A9349" s="22" t="s">
        <v>9753</v>
      </c>
      <c r="B9349" s="23">
        <v>1</v>
      </c>
      <c r="C9349" s="23" t="s">
        <v>5218</v>
      </c>
      <c r="D9349" s="23">
        <v>30</v>
      </c>
      <c r="E9349" s="170" t="s">
        <v>6573</v>
      </c>
    </row>
    <row r="9350" spans="1:5" ht="18" customHeight="1" x14ac:dyDescent="0.25">
      <c r="A9350" s="16" t="s">
        <v>9753</v>
      </c>
      <c r="B9350" s="17">
        <v>1</v>
      </c>
      <c r="C9350" s="17" t="s">
        <v>5218</v>
      </c>
      <c r="D9350" s="17">
        <v>31</v>
      </c>
      <c r="E9350" s="143" t="s">
        <v>6574</v>
      </c>
    </row>
    <row r="9351" spans="1:5" ht="18" customHeight="1" x14ac:dyDescent="0.25">
      <c r="A9351" s="46" t="s">
        <v>9753</v>
      </c>
      <c r="B9351" s="17">
        <v>1</v>
      </c>
      <c r="C9351" s="17" t="s">
        <v>5218</v>
      </c>
      <c r="D9351" s="17">
        <v>32</v>
      </c>
      <c r="E9351" s="143" t="s">
        <v>859</v>
      </c>
    </row>
    <row r="9352" spans="1:5" ht="18" customHeight="1" x14ac:dyDescent="0.25">
      <c r="A9352" s="16" t="s">
        <v>9753</v>
      </c>
      <c r="B9352" s="17">
        <v>1</v>
      </c>
      <c r="C9352" s="17" t="s">
        <v>5218</v>
      </c>
      <c r="D9352" s="17">
        <v>33</v>
      </c>
      <c r="E9352" s="143" t="s">
        <v>1349</v>
      </c>
    </row>
    <row r="9353" spans="1:5" ht="18" customHeight="1" x14ac:dyDescent="0.25">
      <c r="A9353" s="16" t="s">
        <v>9753</v>
      </c>
      <c r="B9353" s="17">
        <v>1</v>
      </c>
      <c r="C9353" s="17" t="s">
        <v>5218</v>
      </c>
      <c r="D9353" s="17">
        <v>34</v>
      </c>
      <c r="E9353" s="143" t="s">
        <v>2258</v>
      </c>
    </row>
    <row r="9354" spans="1:5" ht="18" customHeight="1" x14ac:dyDescent="0.25">
      <c r="A9354" s="16" t="s">
        <v>9753</v>
      </c>
      <c r="B9354" s="17">
        <v>1</v>
      </c>
      <c r="C9354" s="17" t="s">
        <v>5218</v>
      </c>
      <c r="D9354" s="17">
        <v>39</v>
      </c>
      <c r="E9354" s="143" t="s">
        <v>4928</v>
      </c>
    </row>
    <row r="9355" spans="1:5" ht="18" customHeight="1" x14ac:dyDescent="0.25">
      <c r="A9355" s="22" t="s">
        <v>9753</v>
      </c>
      <c r="B9355" s="23">
        <v>1</v>
      </c>
      <c r="C9355" s="23" t="s">
        <v>5218</v>
      </c>
      <c r="D9355" s="23">
        <v>40</v>
      </c>
      <c r="E9355" s="170" t="s">
        <v>4162</v>
      </c>
    </row>
    <row r="9356" spans="1:5" ht="18" customHeight="1" x14ac:dyDescent="0.25">
      <c r="A9356" s="16" t="s">
        <v>9753</v>
      </c>
      <c r="B9356" s="17">
        <v>1</v>
      </c>
      <c r="C9356" s="17" t="s">
        <v>5218</v>
      </c>
      <c r="D9356" s="17">
        <v>41</v>
      </c>
      <c r="E9356" s="143" t="s">
        <v>4163</v>
      </c>
    </row>
    <row r="9357" spans="1:5" ht="18" customHeight="1" x14ac:dyDescent="0.25">
      <c r="A9357" s="16" t="s">
        <v>9753</v>
      </c>
      <c r="B9357" s="17">
        <v>1</v>
      </c>
      <c r="C9357" s="17" t="s">
        <v>5218</v>
      </c>
      <c r="D9357" s="17">
        <v>42</v>
      </c>
      <c r="E9357" s="143" t="s">
        <v>4164</v>
      </c>
    </row>
    <row r="9358" spans="1:5" ht="18" customHeight="1" x14ac:dyDescent="0.25">
      <c r="A9358" s="16" t="s">
        <v>9753</v>
      </c>
      <c r="B9358" s="17">
        <v>1</v>
      </c>
      <c r="C9358" s="17" t="s">
        <v>5218</v>
      </c>
      <c r="D9358" s="17">
        <v>43</v>
      </c>
      <c r="E9358" s="143" t="s">
        <v>4423</v>
      </c>
    </row>
    <row r="9359" spans="1:5" ht="18" customHeight="1" x14ac:dyDescent="0.25">
      <c r="A9359" s="16" t="s">
        <v>9753</v>
      </c>
      <c r="B9359" s="17">
        <v>1</v>
      </c>
      <c r="C9359" s="17" t="s">
        <v>5218</v>
      </c>
      <c r="D9359" s="17">
        <v>44</v>
      </c>
      <c r="E9359" s="143" t="s">
        <v>1301</v>
      </c>
    </row>
    <row r="9360" spans="1:5" ht="18" customHeight="1" x14ac:dyDescent="0.25">
      <c r="A9360" s="16" t="s">
        <v>9753</v>
      </c>
      <c r="B9360" s="17">
        <v>1</v>
      </c>
      <c r="C9360" s="17" t="s">
        <v>5218</v>
      </c>
      <c r="D9360" s="17">
        <v>49</v>
      </c>
      <c r="E9360" s="143" t="s">
        <v>1302</v>
      </c>
    </row>
    <row r="9361" spans="1:5" ht="18" customHeight="1" x14ac:dyDescent="0.25">
      <c r="A9361" s="106" t="s">
        <v>9753</v>
      </c>
      <c r="B9361" s="107" t="s">
        <v>598</v>
      </c>
      <c r="C9361" s="107" t="s">
        <v>8694</v>
      </c>
      <c r="D9361" s="107" t="s">
        <v>9563</v>
      </c>
      <c r="E9361" s="176" t="s">
        <v>7258</v>
      </c>
    </row>
    <row r="9362" spans="1:5" ht="18" customHeight="1" x14ac:dyDescent="0.25">
      <c r="A9362" s="104" t="s">
        <v>9753</v>
      </c>
      <c r="B9362" s="105" t="s">
        <v>598</v>
      </c>
      <c r="C9362" s="105" t="s">
        <v>8694</v>
      </c>
      <c r="D9362" s="105" t="s">
        <v>600</v>
      </c>
      <c r="E9362" s="177" t="s">
        <v>7259</v>
      </c>
    </row>
    <row r="9363" spans="1:5" ht="18" customHeight="1" x14ac:dyDescent="0.25">
      <c r="A9363" s="104" t="s">
        <v>9753</v>
      </c>
      <c r="B9363" s="105" t="s">
        <v>598</v>
      </c>
      <c r="C9363" s="105" t="s">
        <v>8694</v>
      </c>
      <c r="D9363" s="105" t="s">
        <v>602</v>
      </c>
      <c r="E9363" s="177" t="s">
        <v>8148</v>
      </c>
    </row>
    <row r="9364" spans="1:5" ht="18" customHeight="1" x14ac:dyDescent="0.25">
      <c r="A9364" s="104" t="s">
        <v>9753</v>
      </c>
      <c r="B9364" s="105" t="s">
        <v>598</v>
      </c>
      <c r="C9364" s="105" t="s">
        <v>8694</v>
      </c>
      <c r="D9364" s="105" t="s">
        <v>604</v>
      </c>
      <c r="E9364" s="177" t="s">
        <v>8149</v>
      </c>
    </row>
    <row r="9365" spans="1:5" ht="18" customHeight="1" x14ac:dyDescent="0.25">
      <c r="A9365" s="104" t="s">
        <v>9753</v>
      </c>
      <c r="B9365" s="105" t="s">
        <v>598</v>
      </c>
      <c r="C9365" s="105" t="s">
        <v>8694</v>
      </c>
      <c r="D9365" s="105" t="s">
        <v>606</v>
      </c>
      <c r="E9365" s="177" t="s">
        <v>8150</v>
      </c>
    </row>
    <row r="9366" spans="1:5" ht="18" customHeight="1" x14ac:dyDescent="0.25">
      <c r="A9366" s="104" t="s">
        <v>9753</v>
      </c>
      <c r="B9366" s="105" t="s">
        <v>598</v>
      </c>
      <c r="C9366" s="105" t="s">
        <v>8694</v>
      </c>
      <c r="D9366" s="105" t="s">
        <v>5216</v>
      </c>
      <c r="E9366" s="177" t="s">
        <v>8151</v>
      </c>
    </row>
    <row r="9367" spans="1:5" ht="18" customHeight="1" x14ac:dyDescent="0.25">
      <c r="A9367" s="12" t="s">
        <v>9753</v>
      </c>
      <c r="B9367" s="13">
        <v>2</v>
      </c>
      <c r="C9367" s="13">
        <v>0</v>
      </c>
      <c r="D9367" s="13" t="s">
        <v>9563</v>
      </c>
      <c r="E9367" s="131" t="s">
        <v>1303</v>
      </c>
    </row>
    <row r="9368" spans="1:5" ht="18" customHeight="1" x14ac:dyDescent="0.25">
      <c r="A9368" s="14" t="s">
        <v>9753</v>
      </c>
      <c r="B9368" s="15">
        <v>2</v>
      </c>
      <c r="C9368" s="15">
        <v>1</v>
      </c>
      <c r="D9368" s="15" t="s">
        <v>9563</v>
      </c>
      <c r="E9368" s="132" t="s">
        <v>1304</v>
      </c>
    </row>
    <row r="9369" spans="1:5" ht="18" customHeight="1" x14ac:dyDescent="0.25">
      <c r="A9369" s="22" t="s">
        <v>9753</v>
      </c>
      <c r="B9369" s="23">
        <v>2</v>
      </c>
      <c r="C9369" s="23">
        <v>1</v>
      </c>
      <c r="D9369" s="23">
        <v>10</v>
      </c>
      <c r="E9369" s="170" t="s">
        <v>1305</v>
      </c>
    </row>
    <row r="9370" spans="1:5" ht="18" customHeight="1" x14ac:dyDescent="0.25">
      <c r="A9370" s="16" t="s">
        <v>9753</v>
      </c>
      <c r="B9370" s="17">
        <v>2</v>
      </c>
      <c r="C9370" s="17">
        <v>1</v>
      </c>
      <c r="D9370" s="17">
        <v>11</v>
      </c>
      <c r="E9370" s="143" t="s">
        <v>1306</v>
      </c>
    </row>
    <row r="9371" spans="1:5" ht="18" customHeight="1" x14ac:dyDescent="0.25">
      <c r="A9371" s="16" t="s">
        <v>9753</v>
      </c>
      <c r="B9371" s="17">
        <v>2</v>
      </c>
      <c r="C9371" s="17">
        <v>1</v>
      </c>
      <c r="D9371" s="17">
        <v>12</v>
      </c>
      <c r="E9371" s="143" t="s">
        <v>1307</v>
      </c>
    </row>
    <row r="9372" spans="1:5" ht="18" customHeight="1" x14ac:dyDescent="0.25">
      <c r="A9372" s="16" t="s">
        <v>9753</v>
      </c>
      <c r="B9372" s="17">
        <v>2</v>
      </c>
      <c r="C9372" s="17">
        <v>1</v>
      </c>
      <c r="D9372" s="17">
        <v>13</v>
      </c>
      <c r="E9372" s="143" t="s">
        <v>1308</v>
      </c>
    </row>
    <row r="9373" spans="1:5" ht="18" customHeight="1" x14ac:dyDescent="0.25">
      <c r="A9373" s="16" t="s">
        <v>9753</v>
      </c>
      <c r="B9373" s="17">
        <v>2</v>
      </c>
      <c r="C9373" s="17">
        <v>1</v>
      </c>
      <c r="D9373" s="17">
        <v>14</v>
      </c>
      <c r="E9373" s="143" t="s">
        <v>1309</v>
      </c>
    </row>
    <row r="9374" spans="1:5" ht="18" customHeight="1" x14ac:dyDescent="0.25">
      <c r="A9374" s="16" t="s">
        <v>9753</v>
      </c>
      <c r="B9374" s="17">
        <v>2</v>
      </c>
      <c r="C9374" s="17">
        <v>1</v>
      </c>
      <c r="D9374" s="17">
        <v>19</v>
      </c>
      <c r="E9374" s="143" t="s">
        <v>1310</v>
      </c>
    </row>
    <row r="9375" spans="1:5" ht="18" customHeight="1" x14ac:dyDescent="0.25">
      <c r="A9375" s="22" t="s">
        <v>9753</v>
      </c>
      <c r="B9375" s="23">
        <v>2</v>
      </c>
      <c r="C9375" s="23">
        <v>1</v>
      </c>
      <c r="D9375" s="23">
        <v>20</v>
      </c>
      <c r="E9375" s="170" t="s">
        <v>1363</v>
      </c>
    </row>
    <row r="9376" spans="1:5" ht="18" customHeight="1" x14ac:dyDescent="0.25">
      <c r="A9376" s="16" t="s">
        <v>9753</v>
      </c>
      <c r="B9376" s="17">
        <v>2</v>
      </c>
      <c r="C9376" s="17">
        <v>1</v>
      </c>
      <c r="D9376" s="17">
        <v>21</v>
      </c>
      <c r="E9376" s="143" t="s">
        <v>1364</v>
      </c>
    </row>
    <row r="9377" spans="1:5" ht="18" customHeight="1" x14ac:dyDescent="0.25">
      <c r="A9377" s="16" t="s">
        <v>9753</v>
      </c>
      <c r="B9377" s="17">
        <v>2</v>
      </c>
      <c r="C9377" s="17">
        <v>1</v>
      </c>
      <c r="D9377" s="17">
        <v>22</v>
      </c>
      <c r="E9377" s="143" t="s">
        <v>1365</v>
      </c>
    </row>
    <row r="9378" spans="1:5" ht="18" customHeight="1" x14ac:dyDescent="0.25">
      <c r="A9378" s="16" t="s">
        <v>9753</v>
      </c>
      <c r="B9378" s="17">
        <v>2</v>
      </c>
      <c r="C9378" s="17">
        <v>1</v>
      </c>
      <c r="D9378" s="17">
        <v>23</v>
      </c>
      <c r="E9378" s="143" t="s">
        <v>2903</v>
      </c>
    </row>
    <row r="9379" spans="1:5" ht="18" customHeight="1" x14ac:dyDescent="0.25">
      <c r="A9379" s="16" t="s">
        <v>9753</v>
      </c>
      <c r="B9379" s="17">
        <v>2</v>
      </c>
      <c r="C9379" s="17">
        <v>1</v>
      </c>
      <c r="D9379" s="17">
        <v>24</v>
      </c>
      <c r="E9379" s="143" t="s">
        <v>8217</v>
      </c>
    </row>
    <row r="9380" spans="1:5" ht="18" customHeight="1" x14ac:dyDescent="0.25">
      <c r="A9380" s="16" t="s">
        <v>9753</v>
      </c>
      <c r="B9380" s="17">
        <v>2</v>
      </c>
      <c r="C9380" s="17">
        <v>1</v>
      </c>
      <c r="D9380" s="17">
        <v>29</v>
      </c>
      <c r="E9380" s="143" t="s">
        <v>8218</v>
      </c>
    </row>
    <row r="9381" spans="1:5" ht="18" customHeight="1" x14ac:dyDescent="0.25">
      <c r="A9381" s="14" t="s">
        <v>9753</v>
      </c>
      <c r="B9381" s="15" t="s">
        <v>5218</v>
      </c>
      <c r="C9381" s="15" t="s">
        <v>5218</v>
      </c>
      <c r="D9381" s="15" t="s">
        <v>9563</v>
      </c>
      <c r="E9381" s="132" t="s">
        <v>8219</v>
      </c>
    </row>
    <row r="9382" spans="1:5" ht="18" customHeight="1" x14ac:dyDescent="0.25">
      <c r="A9382" s="22" t="s">
        <v>9753</v>
      </c>
      <c r="B9382" s="23">
        <v>2</v>
      </c>
      <c r="C9382" s="23">
        <v>2</v>
      </c>
      <c r="D9382" s="23">
        <v>10</v>
      </c>
      <c r="E9382" s="170" t="s">
        <v>8220</v>
      </c>
    </row>
    <row r="9383" spans="1:5" ht="18" customHeight="1" x14ac:dyDescent="0.25">
      <c r="A9383" s="16" t="s">
        <v>9753</v>
      </c>
      <c r="B9383" s="17">
        <v>2</v>
      </c>
      <c r="C9383" s="17">
        <v>2</v>
      </c>
      <c r="D9383" s="17">
        <v>11</v>
      </c>
      <c r="E9383" s="143" t="s">
        <v>1356</v>
      </c>
    </row>
    <row r="9384" spans="1:5" ht="18" customHeight="1" x14ac:dyDescent="0.25">
      <c r="A9384" s="16" t="s">
        <v>9753</v>
      </c>
      <c r="B9384" s="17">
        <v>2</v>
      </c>
      <c r="C9384" s="17">
        <v>2</v>
      </c>
      <c r="D9384" s="17">
        <v>12</v>
      </c>
      <c r="E9384" s="143" t="s">
        <v>4695</v>
      </c>
    </row>
    <row r="9385" spans="1:5" ht="18" customHeight="1" x14ac:dyDescent="0.25">
      <c r="A9385" s="16" t="s">
        <v>9753</v>
      </c>
      <c r="B9385" s="17">
        <v>2</v>
      </c>
      <c r="C9385" s="17">
        <v>2</v>
      </c>
      <c r="D9385" s="17">
        <v>13</v>
      </c>
      <c r="E9385" s="143" t="s">
        <v>4696</v>
      </c>
    </row>
    <row r="9386" spans="1:5" ht="18" customHeight="1" x14ac:dyDescent="0.25">
      <c r="A9386" s="16" t="s">
        <v>9753</v>
      </c>
      <c r="B9386" s="17">
        <v>2</v>
      </c>
      <c r="C9386" s="17">
        <v>2</v>
      </c>
      <c r="D9386" s="17">
        <v>14</v>
      </c>
      <c r="E9386" s="143" t="s">
        <v>4697</v>
      </c>
    </row>
    <row r="9387" spans="1:5" ht="18" customHeight="1" x14ac:dyDescent="0.25">
      <c r="A9387" s="16" t="s">
        <v>9753</v>
      </c>
      <c r="B9387" s="17">
        <v>2</v>
      </c>
      <c r="C9387" s="17">
        <v>2</v>
      </c>
      <c r="D9387" s="17">
        <v>19</v>
      </c>
      <c r="E9387" s="143" t="s">
        <v>5552</v>
      </c>
    </row>
    <row r="9388" spans="1:5" ht="18" customHeight="1" x14ac:dyDescent="0.25">
      <c r="A9388" s="22" t="s">
        <v>9753</v>
      </c>
      <c r="B9388" s="23">
        <v>2</v>
      </c>
      <c r="C9388" s="23">
        <v>2</v>
      </c>
      <c r="D9388" s="23" t="s">
        <v>7388</v>
      </c>
      <c r="E9388" s="170" t="s">
        <v>5553</v>
      </c>
    </row>
    <row r="9389" spans="1:5" ht="18" customHeight="1" x14ac:dyDescent="0.25">
      <c r="A9389" s="16" t="s">
        <v>9753</v>
      </c>
      <c r="B9389" s="17">
        <v>2</v>
      </c>
      <c r="C9389" s="17">
        <v>2</v>
      </c>
      <c r="D9389" s="17" t="s">
        <v>7388</v>
      </c>
      <c r="E9389" s="143" t="s">
        <v>5554</v>
      </c>
    </row>
    <row r="9390" spans="1:5" ht="18" customHeight="1" x14ac:dyDescent="0.25">
      <c r="A9390" s="16" t="s">
        <v>9753</v>
      </c>
      <c r="B9390" s="17">
        <v>2</v>
      </c>
      <c r="C9390" s="17">
        <v>2</v>
      </c>
      <c r="D9390" s="17" t="s">
        <v>6521</v>
      </c>
      <c r="E9390" s="143" t="s">
        <v>5555</v>
      </c>
    </row>
    <row r="9391" spans="1:5" ht="18" customHeight="1" x14ac:dyDescent="0.25">
      <c r="A9391" s="16" t="s">
        <v>9753</v>
      </c>
      <c r="B9391" s="17">
        <v>2</v>
      </c>
      <c r="C9391" s="17">
        <v>2</v>
      </c>
      <c r="D9391" s="17" t="s">
        <v>5653</v>
      </c>
      <c r="E9391" s="143" t="s">
        <v>5556</v>
      </c>
    </row>
    <row r="9392" spans="1:5" ht="18" customHeight="1" x14ac:dyDescent="0.25">
      <c r="A9392" s="16" t="s">
        <v>9753</v>
      </c>
      <c r="B9392" s="17">
        <v>2</v>
      </c>
      <c r="C9392" s="17">
        <v>2</v>
      </c>
      <c r="D9392" s="17" t="s">
        <v>4783</v>
      </c>
      <c r="E9392" s="143" t="s">
        <v>5557</v>
      </c>
    </row>
    <row r="9393" spans="1:5" ht="18" customHeight="1" x14ac:dyDescent="0.25">
      <c r="A9393" s="16" t="s">
        <v>9753</v>
      </c>
      <c r="B9393" s="17">
        <v>2</v>
      </c>
      <c r="C9393" s="17">
        <v>2</v>
      </c>
      <c r="D9393" s="17" t="s">
        <v>1218</v>
      </c>
      <c r="E9393" s="143" t="s">
        <v>5558</v>
      </c>
    </row>
    <row r="9394" spans="1:5" ht="18" customHeight="1" x14ac:dyDescent="0.25">
      <c r="A9394" s="14" t="s">
        <v>9753</v>
      </c>
      <c r="B9394" s="15">
        <v>2</v>
      </c>
      <c r="C9394" s="15">
        <v>3</v>
      </c>
      <c r="D9394" s="15" t="s">
        <v>9563</v>
      </c>
      <c r="E9394" s="132" t="s">
        <v>5559</v>
      </c>
    </row>
    <row r="9395" spans="1:5" ht="18" customHeight="1" x14ac:dyDescent="0.25">
      <c r="A9395" s="22" t="s">
        <v>9753</v>
      </c>
      <c r="B9395" s="23">
        <v>2</v>
      </c>
      <c r="C9395" s="23">
        <v>3</v>
      </c>
      <c r="D9395" s="23">
        <v>10</v>
      </c>
      <c r="E9395" s="170" t="s">
        <v>3148</v>
      </c>
    </row>
    <row r="9396" spans="1:5" ht="18" customHeight="1" x14ac:dyDescent="0.25">
      <c r="A9396" s="16" t="s">
        <v>9753</v>
      </c>
      <c r="B9396" s="17">
        <v>2</v>
      </c>
      <c r="C9396" s="17">
        <v>3</v>
      </c>
      <c r="D9396" s="17">
        <v>11</v>
      </c>
      <c r="E9396" s="143" t="s">
        <v>3149</v>
      </c>
    </row>
    <row r="9397" spans="1:5" ht="18" customHeight="1" x14ac:dyDescent="0.25">
      <c r="A9397" s="16" t="s">
        <v>9753</v>
      </c>
      <c r="B9397" s="17">
        <v>2</v>
      </c>
      <c r="C9397" s="17">
        <v>3</v>
      </c>
      <c r="D9397" s="17">
        <v>12</v>
      </c>
      <c r="E9397" s="143" t="s">
        <v>3150</v>
      </c>
    </row>
    <row r="9398" spans="1:5" ht="18" customHeight="1" x14ac:dyDescent="0.25">
      <c r="A9398" s="16" t="s">
        <v>9753</v>
      </c>
      <c r="B9398" s="17">
        <v>2</v>
      </c>
      <c r="C9398" s="17">
        <v>3</v>
      </c>
      <c r="D9398" s="17">
        <v>13</v>
      </c>
      <c r="E9398" s="143" t="s">
        <v>3151</v>
      </c>
    </row>
    <row r="9399" spans="1:5" ht="18" customHeight="1" x14ac:dyDescent="0.25">
      <c r="A9399" s="16" t="s">
        <v>9753</v>
      </c>
      <c r="B9399" s="17">
        <v>2</v>
      </c>
      <c r="C9399" s="17">
        <v>3</v>
      </c>
      <c r="D9399" s="17">
        <v>14</v>
      </c>
      <c r="E9399" s="143" t="s">
        <v>3152</v>
      </c>
    </row>
    <row r="9400" spans="1:5" ht="18" customHeight="1" x14ac:dyDescent="0.25">
      <c r="A9400" s="16" t="s">
        <v>9753</v>
      </c>
      <c r="B9400" s="17">
        <v>2</v>
      </c>
      <c r="C9400" s="17">
        <v>3</v>
      </c>
      <c r="D9400" s="17">
        <v>19</v>
      </c>
      <c r="E9400" s="143" t="s">
        <v>3153</v>
      </c>
    </row>
    <row r="9401" spans="1:5" ht="18" customHeight="1" x14ac:dyDescent="0.25">
      <c r="A9401" s="22" t="s">
        <v>9753</v>
      </c>
      <c r="B9401" s="23">
        <v>2</v>
      </c>
      <c r="C9401" s="23">
        <v>3</v>
      </c>
      <c r="D9401" s="23" t="s">
        <v>7388</v>
      </c>
      <c r="E9401" s="170" t="s">
        <v>3154</v>
      </c>
    </row>
    <row r="9402" spans="1:5" ht="18" customHeight="1" x14ac:dyDescent="0.25">
      <c r="A9402" s="16" t="s">
        <v>9753</v>
      </c>
      <c r="B9402" s="17">
        <v>2</v>
      </c>
      <c r="C9402" s="17">
        <v>3</v>
      </c>
      <c r="D9402" s="17" t="s">
        <v>6519</v>
      </c>
      <c r="E9402" s="143" t="s">
        <v>3155</v>
      </c>
    </row>
    <row r="9403" spans="1:5" ht="18" customHeight="1" x14ac:dyDescent="0.25">
      <c r="A9403" s="16" t="s">
        <v>9753</v>
      </c>
      <c r="B9403" s="17">
        <v>2</v>
      </c>
      <c r="C9403" s="17">
        <v>3</v>
      </c>
      <c r="D9403" s="17" t="s">
        <v>6521</v>
      </c>
      <c r="E9403" s="143" t="s">
        <v>3156</v>
      </c>
    </row>
    <row r="9404" spans="1:5" ht="18" customHeight="1" x14ac:dyDescent="0.25">
      <c r="A9404" s="16" t="s">
        <v>9753</v>
      </c>
      <c r="B9404" s="17">
        <v>2</v>
      </c>
      <c r="C9404" s="17">
        <v>3</v>
      </c>
      <c r="D9404" s="17" t="s">
        <v>5653</v>
      </c>
      <c r="E9404" s="143" t="s">
        <v>3157</v>
      </c>
    </row>
    <row r="9405" spans="1:5" ht="18" customHeight="1" x14ac:dyDescent="0.25">
      <c r="A9405" s="16" t="s">
        <v>9753</v>
      </c>
      <c r="B9405" s="17">
        <v>2</v>
      </c>
      <c r="C9405" s="17">
        <v>3</v>
      </c>
      <c r="D9405" s="17" t="s">
        <v>4783</v>
      </c>
      <c r="E9405" s="143" t="s">
        <v>3158</v>
      </c>
    </row>
    <row r="9406" spans="1:5" ht="18" customHeight="1" x14ac:dyDescent="0.25">
      <c r="A9406" s="16" t="s">
        <v>9753</v>
      </c>
      <c r="B9406" s="17">
        <v>2</v>
      </c>
      <c r="C9406" s="17">
        <v>3</v>
      </c>
      <c r="D9406" s="17" t="s">
        <v>1218</v>
      </c>
      <c r="E9406" s="143" t="s">
        <v>3159</v>
      </c>
    </row>
    <row r="9407" spans="1:5" ht="18" customHeight="1" x14ac:dyDescent="0.25">
      <c r="A9407" s="14" t="s">
        <v>9753</v>
      </c>
      <c r="B9407" s="15">
        <v>2</v>
      </c>
      <c r="C9407" s="15">
        <v>4</v>
      </c>
      <c r="D9407" s="15" t="s">
        <v>9563</v>
      </c>
      <c r="E9407" s="132" t="s">
        <v>3160</v>
      </c>
    </row>
    <row r="9408" spans="1:5" ht="18" customHeight="1" x14ac:dyDescent="0.25">
      <c r="A9408" s="22" t="s">
        <v>9753</v>
      </c>
      <c r="B9408" s="23">
        <v>2</v>
      </c>
      <c r="C9408" s="23">
        <v>4</v>
      </c>
      <c r="D9408" s="23">
        <v>10</v>
      </c>
      <c r="E9408" s="170" t="s">
        <v>3161</v>
      </c>
    </row>
    <row r="9409" spans="1:5" ht="18" customHeight="1" x14ac:dyDescent="0.25">
      <c r="A9409" s="16" t="s">
        <v>9753</v>
      </c>
      <c r="B9409" s="17">
        <v>2</v>
      </c>
      <c r="C9409" s="17">
        <v>4</v>
      </c>
      <c r="D9409" s="17">
        <v>11</v>
      </c>
      <c r="E9409" s="143" t="s">
        <v>2049</v>
      </c>
    </row>
    <row r="9410" spans="1:5" ht="18" customHeight="1" x14ac:dyDescent="0.25">
      <c r="A9410" s="16" t="s">
        <v>9753</v>
      </c>
      <c r="B9410" s="17">
        <v>2</v>
      </c>
      <c r="C9410" s="17">
        <v>4</v>
      </c>
      <c r="D9410" s="17">
        <v>12</v>
      </c>
      <c r="E9410" s="143" t="s">
        <v>1019</v>
      </c>
    </row>
    <row r="9411" spans="1:5" ht="18" customHeight="1" x14ac:dyDescent="0.25">
      <c r="A9411" s="16" t="s">
        <v>9753</v>
      </c>
      <c r="B9411" s="17">
        <v>2</v>
      </c>
      <c r="C9411" s="17">
        <v>4</v>
      </c>
      <c r="D9411" s="17">
        <v>13</v>
      </c>
      <c r="E9411" s="143" t="s">
        <v>1020</v>
      </c>
    </row>
    <row r="9412" spans="1:5" ht="18" customHeight="1" x14ac:dyDescent="0.25">
      <c r="A9412" s="16" t="s">
        <v>9753</v>
      </c>
      <c r="B9412" s="17">
        <v>2</v>
      </c>
      <c r="C9412" s="17">
        <v>4</v>
      </c>
      <c r="D9412" s="17">
        <v>14</v>
      </c>
      <c r="E9412" s="143" t="s">
        <v>81</v>
      </c>
    </row>
    <row r="9413" spans="1:5" ht="18" customHeight="1" x14ac:dyDescent="0.25">
      <c r="A9413" s="16" t="s">
        <v>9753</v>
      </c>
      <c r="B9413" s="17">
        <v>2</v>
      </c>
      <c r="C9413" s="17">
        <v>4</v>
      </c>
      <c r="D9413" s="17">
        <v>19</v>
      </c>
      <c r="E9413" s="143" t="s">
        <v>2829</v>
      </c>
    </row>
    <row r="9414" spans="1:5" ht="18" customHeight="1" x14ac:dyDescent="0.25">
      <c r="A9414" s="22" t="s">
        <v>9753</v>
      </c>
      <c r="B9414" s="23">
        <v>2</v>
      </c>
      <c r="C9414" s="23">
        <v>4</v>
      </c>
      <c r="D9414" s="23">
        <v>20</v>
      </c>
      <c r="E9414" s="170" t="s">
        <v>2631</v>
      </c>
    </row>
    <row r="9415" spans="1:5" ht="18" customHeight="1" x14ac:dyDescent="0.25">
      <c r="A9415" s="16" t="s">
        <v>9753</v>
      </c>
      <c r="B9415" s="17">
        <v>2</v>
      </c>
      <c r="C9415" s="17">
        <v>4</v>
      </c>
      <c r="D9415" s="17">
        <v>21</v>
      </c>
      <c r="E9415" s="143" t="s">
        <v>2048</v>
      </c>
    </row>
    <row r="9416" spans="1:5" ht="18" customHeight="1" x14ac:dyDescent="0.25">
      <c r="A9416" s="16" t="s">
        <v>9753</v>
      </c>
      <c r="B9416" s="17">
        <v>2</v>
      </c>
      <c r="C9416" s="17">
        <v>4</v>
      </c>
      <c r="D9416" s="17">
        <v>22</v>
      </c>
      <c r="E9416" s="143" t="s">
        <v>1456</v>
      </c>
    </row>
    <row r="9417" spans="1:5" ht="18" customHeight="1" x14ac:dyDescent="0.25">
      <c r="A9417" s="16" t="s">
        <v>9753</v>
      </c>
      <c r="B9417" s="17">
        <v>2</v>
      </c>
      <c r="C9417" s="17">
        <v>4</v>
      </c>
      <c r="D9417" s="17">
        <v>23</v>
      </c>
      <c r="E9417" s="143" t="s">
        <v>2359</v>
      </c>
    </row>
    <row r="9418" spans="1:5" ht="18" customHeight="1" x14ac:dyDescent="0.25">
      <c r="A9418" s="16" t="s">
        <v>9753</v>
      </c>
      <c r="B9418" s="17">
        <v>2</v>
      </c>
      <c r="C9418" s="17">
        <v>4</v>
      </c>
      <c r="D9418" s="17">
        <v>24</v>
      </c>
      <c r="E9418" s="143" t="s">
        <v>192</v>
      </c>
    </row>
    <row r="9419" spans="1:5" ht="18" customHeight="1" x14ac:dyDescent="0.25">
      <c r="A9419" s="16" t="s">
        <v>9753</v>
      </c>
      <c r="B9419" s="17">
        <v>2</v>
      </c>
      <c r="C9419" s="17">
        <v>4</v>
      </c>
      <c r="D9419" s="17">
        <v>29</v>
      </c>
      <c r="E9419" s="143" t="s">
        <v>5859</v>
      </c>
    </row>
    <row r="9420" spans="1:5" ht="18" customHeight="1" x14ac:dyDescent="0.25">
      <c r="A9420" s="14" t="s">
        <v>9753</v>
      </c>
      <c r="B9420" s="15">
        <v>2</v>
      </c>
      <c r="C9420" s="15">
        <v>5</v>
      </c>
      <c r="D9420" s="15" t="s">
        <v>9563</v>
      </c>
      <c r="E9420" s="132" t="s">
        <v>8711</v>
      </c>
    </row>
    <row r="9421" spans="1:5" ht="18" customHeight="1" x14ac:dyDescent="0.25">
      <c r="A9421" s="22" t="s">
        <v>9753</v>
      </c>
      <c r="B9421" s="23">
        <v>2</v>
      </c>
      <c r="C9421" s="23">
        <v>5</v>
      </c>
      <c r="D9421" s="23">
        <v>10</v>
      </c>
      <c r="E9421" s="170" t="s">
        <v>8712</v>
      </c>
    </row>
    <row r="9422" spans="1:5" ht="18" customHeight="1" x14ac:dyDescent="0.25">
      <c r="A9422" s="16" t="s">
        <v>9753</v>
      </c>
      <c r="B9422" s="17">
        <v>2</v>
      </c>
      <c r="C9422" s="17">
        <v>5</v>
      </c>
      <c r="D9422" s="17">
        <v>11</v>
      </c>
      <c r="E9422" s="143" t="s">
        <v>8713</v>
      </c>
    </row>
    <row r="9423" spans="1:5" ht="18" customHeight="1" x14ac:dyDescent="0.25">
      <c r="A9423" s="16" t="s">
        <v>9753</v>
      </c>
      <c r="B9423" s="17">
        <v>2</v>
      </c>
      <c r="C9423" s="17">
        <v>5</v>
      </c>
      <c r="D9423" s="17">
        <v>12</v>
      </c>
      <c r="E9423" s="143" t="s">
        <v>8714</v>
      </c>
    </row>
    <row r="9424" spans="1:5" ht="18" customHeight="1" x14ac:dyDescent="0.25">
      <c r="A9424" s="16" t="s">
        <v>9753</v>
      </c>
      <c r="B9424" s="17">
        <v>2</v>
      </c>
      <c r="C9424" s="17">
        <v>5</v>
      </c>
      <c r="D9424" s="17">
        <v>13</v>
      </c>
      <c r="E9424" s="143" t="s">
        <v>10160</v>
      </c>
    </row>
    <row r="9425" spans="1:5" ht="18" customHeight="1" x14ac:dyDescent="0.25">
      <c r="A9425" s="16" t="s">
        <v>9753</v>
      </c>
      <c r="B9425" s="17">
        <v>2</v>
      </c>
      <c r="C9425" s="17">
        <v>5</v>
      </c>
      <c r="D9425" s="17">
        <v>14</v>
      </c>
      <c r="E9425" s="143" t="s">
        <v>10161</v>
      </c>
    </row>
    <row r="9426" spans="1:5" ht="18" customHeight="1" x14ac:dyDescent="0.25">
      <c r="A9426" s="16" t="s">
        <v>9753</v>
      </c>
      <c r="B9426" s="17">
        <v>2</v>
      </c>
      <c r="C9426" s="17">
        <v>5</v>
      </c>
      <c r="D9426" s="17">
        <v>19</v>
      </c>
      <c r="E9426" s="143" t="s">
        <v>1710</v>
      </c>
    </row>
    <row r="9427" spans="1:5" ht="18" customHeight="1" x14ac:dyDescent="0.25">
      <c r="A9427" s="22" t="s">
        <v>9753</v>
      </c>
      <c r="B9427" s="23">
        <v>2</v>
      </c>
      <c r="C9427" s="23">
        <v>5</v>
      </c>
      <c r="D9427" s="23">
        <v>20</v>
      </c>
      <c r="E9427" s="170" t="s">
        <v>1711</v>
      </c>
    </row>
    <row r="9428" spans="1:5" ht="18" customHeight="1" x14ac:dyDescent="0.25">
      <c r="A9428" s="16" t="s">
        <v>9753</v>
      </c>
      <c r="B9428" s="17">
        <v>2</v>
      </c>
      <c r="C9428" s="17">
        <v>5</v>
      </c>
      <c r="D9428" s="17">
        <v>21</v>
      </c>
      <c r="E9428" s="143" t="s">
        <v>9929</v>
      </c>
    </row>
    <row r="9429" spans="1:5" ht="18" customHeight="1" x14ac:dyDescent="0.25">
      <c r="A9429" s="16" t="s">
        <v>9753</v>
      </c>
      <c r="B9429" s="17">
        <v>2</v>
      </c>
      <c r="C9429" s="17">
        <v>5</v>
      </c>
      <c r="D9429" s="17">
        <v>22</v>
      </c>
      <c r="E9429" s="143" t="s">
        <v>5004</v>
      </c>
    </row>
    <row r="9430" spans="1:5" ht="18" customHeight="1" x14ac:dyDescent="0.25">
      <c r="A9430" s="16" t="s">
        <v>9753</v>
      </c>
      <c r="B9430" s="17">
        <v>2</v>
      </c>
      <c r="C9430" s="17">
        <v>5</v>
      </c>
      <c r="D9430" s="17">
        <v>23</v>
      </c>
      <c r="E9430" s="143" t="s">
        <v>3228</v>
      </c>
    </row>
    <row r="9431" spans="1:5" ht="18" customHeight="1" x14ac:dyDescent="0.25">
      <c r="A9431" s="16" t="s">
        <v>9753</v>
      </c>
      <c r="B9431" s="17">
        <v>2</v>
      </c>
      <c r="C9431" s="17">
        <v>5</v>
      </c>
      <c r="D9431" s="17">
        <v>24</v>
      </c>
      <c r="E9431" s="143" t="s">
        <v>2347</v>
      </c>
    </row>
    <row r="9432" spans="1:5" ht="18" customHeight="1" x14ac:dyDescent="0.25">
      <c r="A9432" s="16" t="s">
        <v>9753</v>
      </c>
      <c r="B9432" s="17">
        <v>2</v>
      </c>
      <c r="C9432" s="17">
        <v>5</v>
      </c>
      <c r="D9432" s="17">
        <v>29</v>
      </c>
      <c r="E9432" s="143" t="s">
        <v>1436</v>
      </c>
    </row>
    <row r="9433" spans="1:5" ht="18" customHeight="1" x14ac:dyDescent="0.25">
      <c r="A9433" s="22" t="s">
        <v>9753</v>
      </c>
      <c r="B9433" s="23">
        <v>2</v>
      </c>
      <c r="C9433" s="23">
        <v>5</v>
      </c>
      <c r="D9433" s="23">
        <v>30</v>
      </c>
      <c r="E9433" s="170" t="s">
        <v>1437</v>
      </c>
    </row>
    <row r="9434" spans="1:5" ht="18" customHeight="1" x14ac:dyDescent="0.25">
      <c r="A9434" s="16" t="s">
        <v>9753</v>
      </c>
      <c r="B9434" s="17">
        <v>2</v>
      </c>
      <c r="C9434" s="17">
        <v>5</v>
      </c>
      <c r="D9434" s="17">
        <v>31</v>
      </c>
      <c r="E9434" s="143" t="s">
        <v>2176</v>
      </c>
    </row>
    <row r="9435" spans="1:5" ht="18" customHeight="1" x14ac:dyDescent="0.25">
      <c r="A9435" s="16" t="s">
        <v>9753</v>
      </c>
      <c r="B9435" s="17">
        <v>2</v>
      </c>
      <c r="C9435" s="17">
        <v>5</v>
      </c>
      <c r="D9435" s="17">
        <v>32</v>
      </c>
      <c r="E9435" s="143" t="s">
        <v>347</v>
      </c>
    </row>
    <row r="9436" spans="1:5" ht="18" customHeight="1" x14ac:dyDescent="0.25">
      <c r="A9436" s="16" t="s">
        <v>9753</v>
      </c>
      <c r="B9436" s="17">
        <v>2</v>
      </c>
      <c r="C9436" s="17">
        <v>5</v>
      </c>
      <c r="D9436" s="17">
        <v>33</v>
      </c>
      <c r="E9436" s="143" t="s">
        <v>348</v>
      </c>
    </row>
    <row r="9437" spans="1:5" ht="18" customHeight="1" x14ac:dyDescent="0.25">
      <c r="A9437" s="16" t="s">
        <v>9753</v>
      </c>
      <c r="B9437" s="17">
        <v>2</v>
      </c>
      <c r="C9437" s="17">
        <v>5</v>
      </c>
      <c r="D9437" s="17">
        <v>34</v>
      </c>
      <c r="E9437" s="143" t="s">
        <v>1714</v>
      </c>
    </row>
    <row r="9438" spans="1:5" ht="18" customHeight="1" x14ac:dyDescent="0.25">
      <c r="A9438" s="16" t="s">
        <v>9753</v>
      </c>
      <c r="B9438" s="17">
        <v>2</v>
      </c>
      <c r="C9438" s="17">
        <v>5</v>
      </c>
      <c r="D9438" s="17">
        <v>39</v>
      </c>
      <c r="E9438" s="143" t="s">
        <v>1715</v>
      </c>
    </row>
    <row r="9439" spans="1:5" ht="18" customHeight="1" x14ac:dyDescent="0.25">
      <c r="A9439" s="22" t="s">
        <v>9753</v>
      </c>
      <c r="B9439" s="23">
        <v>2</v>
      </c>
      <c r="C9439" s="23">
        <v>5</v>
      </c>
      <c r="D9439" s="23">
        <v>40</v>
      </c>
      <c r="E9439" s="170" t="s">
        <v>426</v>
      </c>
    </row>
    <row r="9440" spans="1:5" ht="18" customHeight="1" x14ac:dyDescent="0.25">
      <c r="A9440" s="16" t="s">
        <v>9753</v>
      </c>
      <c r="B9440" s="17">
        <v>2</v>
      </c>
      <c r="C9440" s="17">
        <v>5</v>
      </c>
      <c r="D9440" s="17">
        <v>41</v>
      </c>
      <c r="E9440" s="143" t="s">
        <v>5916</v>
      </c>
    </row>
    <row r="9441" spans="1:5" ht="18" customHeight="1" x14ac:dyDescent="0.25">
      <c r="A9441" s="16" t="s">
        <v>9753</v>
      </c>
      <c r="B9441" s="17">
        <v>2</v>
      </c>
      <c r="C9441" s="17">
        <v>5</v>
      </c>
      <c r="D9441" s="17">
        <v>42</v>
      </c>
      <c r="E9441" s="143" t="s">
        <v>5917</v>
      </c>
    </row>
    <row r="9442" spans="1:5" ht="18" customHeight="1" x14ac:dyDescent="0.25">
      <c r="A9442" s="16" t="s">
        <v>9753</v>
      </c>
      <c r="B9442" s="17">
        <v>2</v>
      </c>
      <c r="C9442" s="17">
        <v>5</v>
      </c>
      <c r="D9442" s="17">
        <v>43</v>
      </c>
      <c r="E9442" s="143" t="s">
        <v>5064</v>
      </c>
    </row>
    <row r="9443" spans="1:5" ht="18" customHeight="1" x14ac:dyDescent="0.25">
      <c r="A9443" s="16" t="s">
        <v>9753</v>
      </c>
      <c r="B9443" s="17">
        <v>2</v>
      </c>
      <c r="C9443" s="17">
        <v>5</v>
      </c>
      <c r="D9443" s="17">
        <v>44</v>
      </c>
      <c r="E9443" s="143" t="s">
        <v>1696</v>
      </c>
    </row>
    <row r="9444" spans="1:5" ht="18" customHeight="1" x14ac:dyDescent="0.25">
      <c r="A9444" s="16" t="s">
        <v>9753</v>
      </c>
      <c r="B9444" s="17">
        <v>2</v>
      </c>
      <c r="C9444" s="17">
        <v>5</v>
      </c>
      <c r="D9444" s="17">
        <v>49</v>
      </c>
      <c r="E9444" s="143" t="s">
        <v>5071</v>
      </c>
    </row>
    <row r="9445" spans="1:5" ht="18" customHeight="1" x14ac:dyDescent="0.25">
      <c r="A9445" s="88">
        <v>35</v>
      </c>
      <c r="B9445" s="89">
        <v>2</v>
      </c>
      <c r="C9445" s="89">
        <v>6</v>
      </c>
      <c r="D9445" s="21" t="s">
        <v>9563</v>
      </c>
      <c r="E9445" s="169" t="s">
        <v>5072</v>
      </c>
    </row>
    <row r="9446" spans="1:5" ht="18" customHeight="1" x14ac:dyDescent="0.25">
      <c r="A9446" s="90">
        <v>35</v>
      </c>
      <c r="B9446" s="91">
        <v>2</v>
      </c>
      <c r="C9446" s="91">
        <v>6</v>
      </c>
      <c r="D9446" s="13" t="s">
        <v>3002</v>
      </c>
      <c r="E9446" s="131" t="s">
        <v>4207</v>
      </c>
    </row>
    <row r="9447" spans="1:5" ht="18" customHeight="1" x14ac:dyDescent="0.25">
      <c r="A9447" s="44">
        <v>35</v>
      </c>
      <c r="B9447" s="45">
        <v>2</v>
      </c>
      <c r="C9447" s="45">
        <v>6</v>
      </c>
      <c r="D9447" s="47" t="s">
        <v>597</v>
      </c>
      <c r="E9447" s="143" t="s">
        <v>4208</v>
      </c>
    </row>
    <row r="9448" spans="1:5" ht="18" customHeight="1" x14ac:dyDescent="0.25">
      <c r="A9448" s="44">
        <v>35</v>
      </c>
      <c r="B9448" s="45">
        <v>2</v>
      </c>
      <c r="C9448" s="45">
        <v>6</v>
      </c>
      <c r="D9448" s="47" t="s">
        <v>2997</v>
      </c>
      <c r="E9448" s="143" t="s">
        <v>4209</v>
      </c>
    </row>
    <row r="9449" spans="1:5" ht="18" customHeight="1" x14ac:dyDescent="0.25">
      <c r="A9449" s="44">
        <v>35</v>
      </c>
      <c r="B9449" s="45">
        <v>2</v>
      </c>
      <c r="C9449" s="45">
        <v>6</v>
      </c>
      <c r="D9449" s="47" t="s">
        <v>3905</v>
      </c>
      <c r="E9449" s="143" t="s">
        <v>4210</v>
      </c>
    </row>
    <row r="9450" spans="1:5" ht="18" customHeight="1" x14ac:dyDescent="0.25">
      <c r="A9450" s="44">
        <v>35</v>
      </c>
      <c r="B9450" s="45">
        <v>2</v>
      </c>
      <c r="C9450" s="45">
        <v>6</v>
      </c>
      <c r="D9450" s="47" t="s">
        <v>2117</v>
      </c>
      <c r="E9450" s="143" t="s">
        <v>4211</v>
      </c>
    </row>
    <row r="9451" spans="1:5" ht="18" customHeight="1" x14ac:dyDescent="0.25">
      <c r="A9451" s="44">
        <v>35</v>
      </c>
      <c r="B9451" s="45">
        <v>2</v>
      </c>
      <c r="C9451" s="45">
        <v>6</v>
      </c>
      <c r="D9451" s="47" t="s">
        <v>2119</v>
      </c>
      <c r="E9451" s="143" t="s">
        <v>5077</v>
      </c>
    </row>
    <row r="9452" spans="1:5" ht="18" customHeight="1" x14ac:dyDescent="0.25">
      <c r="A9452" s="90">
        <v>35</v>
      </c>
      <c r="B9452" s="91">
        <v>2</v>
      </c>
      <c r="C9452" s="91">
        <v>6</v>
      </c>
      <c r="D9452" s="13" t="s">
        <v>7388</v>
      </c>
      <c r="E9452" s="131" t="s">
        <v>5078</v>
      </c>
    </row>
    <row r="9453" spans="1:5" ht="18" customHeight="1" x14ac:dyDescent="0.25">
      <c r="A9453" s="44">
        <v>35</v>
      </c>
      <c r="B9453" s="45">
        <v>2</v>
      </c>
      <c r="C9453" s="45">
        <v>6</v>
      </c>
      <c r="D9453" s="47" t="s">
        <v>6519</v>
      </c>
      <c r="E9453" s="143" t="s">
        <v>5079</v>
      </c>
    </row>
    <row r="9454" spans="1:5" ht="18" customHeight="1" x14ac:dyDescent="0.25">
      <c r="A9454" s="44">
        <v>35</v>
      </c>
      <c r="B9454" s="45">
        <v>2</v>
      </c>
      <c r="C9454" s="45">
        <v>6</v>
      </c>
      <c r="D9454" s="47" t="s">
        <v>6521</v>
      </c>
      <c r="E9454" s="143" t="s">
        <v>3358</v>
      </c>
    </row>
    <row r="9455" spans="1:5" ht="18" customHeight="1" x14ac:dyDescent="0.25">
      <c r="A9455" s="44">
        <v>35</v>
      </c>
      <c r="B9455" s="45">
        <v>2</v>
      </c>
      <c r="C9455" s="45">
        <v>6</v>
      </c>
      <c r="D9455" s="47" t="s">
        <v>5653</v>
      </c>
      <c r="E9455" s="143" t="s">
        <v>3359</v>
      </c>
    </row>
    <row r="9456" spans="1:5" ht="18" customHeight="1" x14ac:dyDescent="0.25">
      <c r="A9456" s="44">
        <v>35</v>
      </c>
      <c r="B9456" s="45">
        <v>2</v>
      </c>
      <c r="C9456" s="45">
        <v>6</v>
      </c>
      <c r="D9456" s="47" t="s">
        <v>4783</v>
      </c>
      <c r="E9456" s="143" t="s">
        <v>3360</v>
      </c>
    </row>
    <row r="9457" spans="1:5" ht="18" customHeight="1" x14ac:dyDescent="0.25">
      <c r="A9457" s="44">
        <v>35</v>
      </c>
      <c r="B9457" s="45">
        <v>2</v>
      </c>
      <c r="C9457" s="45">
        <v>6</v>
      </c>
      <c r="D9457" s="47" t="s">
        <v>1218</v>
      </c>
      <c r="E9457" s="143" t="s">
        <v>2341</v>
      </c>
    </row>
    <row r="9458" spans="1:5" ht="18" customHeight="1" x14ac:dyDescent="0.25">
      <c r="A9458" s="88">
        <v>35</v>
      </c>
      <c r="B9458" s="89">
        <v>2</v>
      </c>
      <c r="C9458" s="89">
        <v>7</v>
      </c>
      <c r="D9458" s="21" t="s">
        <v>9563</v>
      </c>
      <c r="E9458" s="169" t="s">
        <v>2342</v>
      </c>
    </row>
    <row r="9459" spans="1:5" ht="18" customHeight="1" x14ac:dyDescent="0.25">
      <c r="A9459" s="90">
        <v>35</v>
      </c>
      <c r="B9459" s="91">
        <v>2</v>
      </c>
      <c r="C9459" s="91">
        <v>7</v>
      </c>
      <c r="D9459" s="13" t="s">
        <v>3002</v>
      </c>
      <c r="E9459" s="131" t="s">
        <v>2343</v>
      </c>
    </row>
    <row r="9460" spans="1:5" ht="18" customHeight="1" x14ac:dyDescent="0.25">
      <c r="A9460" s="44">
        <v>35</v>
      </c>
      <c r="B9460" s="45">
        <v>2</v>
      </c>
      <c r="C9460" s="45">
        <v>7</v>
      </c>
      <c r="D9460" s="47" t="s">
        <v>597</v>
      </c>
      <c r="E9460" s="143" t="s">
        <v>5524</v>
      </c>
    </row>
    <row r="9461" spans="1:5" ht="18" customHeight="1" x14ac:dyDescent="0.25">
      <c r="A9461" s="44">
        <v>35</v>
      </c>
      <c r="B9461" s="45">
        <v>2</v>
      </c>
      <c r="C9461" s="45">
        <v>7</v>
      </c>
      <c r="D9461" s="47" t="s">
        <v>2997</v>
      </c>
      <c r="E9461" s="143" t="s">
        <v>3321</v>
      </c>
    </row>
    <row r="9462" spans="1:5" ht="18" customHeight="1" x14ac:dyDescent="0.25">
      <c r="A9462" s="44">
        <v>35</v>
      </c>
      <c r="B9462" s="45">
        <v>2</v>
      </c>
      <c r="C9462" s="45">
        <v>7</v>
      </c>
      <c r="D9462" s="47" t="s">
        <v>3905</v>
      </c>
      <c r="E9462" s="143" t="s">
        <v>3322</v>
      </c>
    </row>
    <row r="9463" spans="1:5" ht="18" customHeight="1" x14ac:dyDescent="0.25">
      <c r="A9463" s="44">
        <v>35</v>
      </c>
      <c r="B9463" s="45">
        <v>2</v>
      </c>
      <c r="C9463" s="45">
        <v>7</v>
      </c>
      <c r="D9463" s="47" t="s">
        <v>2117</v>
      </c>
      <c r="E9463" s="143" t="s">
        <v>3323</v>
      </c>
    </row>
    <row r="9464" spans="1:5" ht="18" customHeight="1" x14ac:dyDescent="0.25">
      <c r="A9464" s="92">
        <v>35</v>
      </c>
      <c r="B9464" s="93">
        <v>2</v>
      </c>
      <c r="C9464" s="93">
        <v>7</v>
      </c>
      <c r="D9464" s="47" t="s">
        <v>2119</v>
      </c>
      <c r="E9464" s="174" t="s">
        <v>3324</v>
      </c>
    </row>
    <row r="9465" spans="1:5" ht="18" customHeight="1" x14ac:dyDescent="0.25">
      <c r="A9465" s="90">
        <v>35</v>
      </c>
      <c r="B9465" s="91">
        <v>2</v>
      </c>
      <c r="C9465" s="91">
        <v>7</v>
      </c>
      <c r="D9465" s="13" t="s">
        <v>7388</v>
      </c>
      <c r="E9465" s="131" t="s">
        <v>3325</v>
      </c>
    </row>
    <row r="9466" spans="1:5" ht="18" customHeight="1" x14ac:dyDescent="0.25">
      <c r="A9466" s="44">
        <v>35</v>
      </c>
      <c r="B9466" s="45">
        <v>2</v>
      </c>
      <c r="C9466" s="45">
        <v>7</v>
      </c>
      <c r="D9466" s="47" t="s">
        <v>6519</v>
      </c>
      <c r="E9466" s="143" t="s">
        <v>4243</v>
      </c>
    </row>
    <row r="9467" spans="1:5" ht="18" customHeight="1" x14ac:dyDescent="0.25">
      <c r="A9467" s="44">
        <v>35</v>
      </c>
      <c r="B9467" s="45">
        <v>2</v>
      </c>
      <c r="C9467" s="45">
        <v>7</v>
      </c>
      <c r="D9467" s="47" t="s">
        <v>6521</v>
      </c>
      <c r="E9467" s="143" t="s">
        <v>3334</v>
      </c>
    </row>
    <row r="9468" spans="1:5" ht="18" customHeight="1" x14ac:dyDescent="0.25">
      <c r="A9468" s="44">
        <v>35</v>
      </c>
      <c r="B9468" s="45">
        <v>2</v>
      </c>
      <c r="C9468" s="45">
        <v>7</v>
      </c>
      <c r="D9468" s="47" t="s">
        <v>5653</v>
      </c>
      <c r="E9468" s="143" t="s">
        <v>2435</v>
      </c>
    </row>
    <row r="9469" spans="1:5" ht="18" customHeight="1" x14ac:dyDescent="0.25">
      <c r="A9469" s="44">
        <v>35</v>
      </c>
      <c r="B9469" s="45">
        <v>2</v>
      </c>
      <c r="C9469" s="45">
        <v>7</v>
      </c>
      <c r="D9469" s="47" t="s">
        <v>4783</v>
      </c>
      <c r="E9469" s="143" t="s">
        <v>2436</v>
      </c>
    </row>
    <row r="9470" spans="1:5" ht="18" customHeight="1" x14ac:dyDescent="0.25">
      <c r="A9470" s="44">
        <v>35</v>
      </c>
      <c r="B9470" s="45">
        <v>2</v>
      </c>
      <c r="C9470" s="45">
        <v>7</v>
      </c>
      <c r="D9470" s="47" t="s">
        <v>1218</v>
      </c>
      <c r="E9470" s="174" t="s">
        <v>1542</v>
      </c>
    </row>
    <row r="9471" spans="1:5" ht="18" customHeight="1" x14ac:dyDescent="0.25">
      <c r="A9471" s="90">
        <v>35</v>
      </c>
      <c r="B9471" s="91">
        <v>2</v>
      </c>
      <c r="C9471" s="91">
        <v>7</v>
      </c>
      <c r="D9471" s="13" t="s">
        <v>1220</v>
      </c>
      <c r="E9471" s="131" t="s">
        <v>1543</v>
      </c>
    </row>
    <row r="9472" spans="1:5" ht="18" customHeight="1" x14ac:dyDescent="0.25">
      <c r="A9472" s="44">
        <v>35</v>
      </c>
      <c r="B9472" s="45">
        <v>2</v>
      </c>
      <c r="C9472" s="45">
        <v>7</v>
      </c>
      <c r="D9472" s="47" t="s">
        <v>3907</v>
      </c>
      <c r="E9472" s="143" t="s">
        <v>1544</v>
      </c>
    </row>
    <row r="9473" spans="1:5" ht="18" customHeight="1" x14ac:dyDescent="0.25">
      <c r="A9473" s="44">
        <v>35</v>
      </c>
      <c r="B9473" s="45">
        <v>2</v>
      </c>
      <c r="C9473" s="45">
        <v>7</v>
      </c>
      <c r="D9473" s="47" t="s">
        <v>3909</v>
      </c>
      <c r="E9473" s="143" t="s">
        <v>1545</v>
      </c>
    </row>
    <row r="9474" spans="1:5" ht="18" customHeight="1" x14ac:dyDescent="0.25">
      <c r="A9474" s="44">
        <v>35</v>
      </c>
      <c r="B9474" s="45">
        <v>2</v>
      </c>
      <c r="C9474" s="45">
        <v>7</v>
      </c>
      <c r="D9474" s="47" t="s">
        <v>3911</v>
      </c>
      <c r="E9474" s="143" t="s">
        <v>345</v>
      </c>
    </row>
    <row r="9475" spans="1:5" ht="18" customHeight="1" x14ac:dyDescent="0.25">
      <c r="A9475" s="44">
        <v>35</v>
      </c>
      <c r="B9475" s="45">
        <v>2</v>
      </c>
      <c r="C9475" s="45">
        <v>7</v>
      </c>
      <c r="D9475" s="47" t="s">
        <v>3913</v>
      </c>
      <c r="E9475" s="143" t="s">
        <v>336</v>
      </c>
    </row>
    <row r="9476" spans="1:5" ht="18" customHeight="1" x14ac:dyDescent="0.25">
      <c r="A9476" s="44">
        <v>35</v>
      </c>
      <c r="B9476" s="45">
        <v>2</v>
      </c>
      <c r="C9476" s="45">
        <v>7</v>
      </c>
      <c r="D9476" s="47" t="s">
        <v>9833</v>
      </c>
      <c r="E9476" s="174" t="s">
        <v>337</v>
      </c>
    </row>
    <row r="9477" spans="1:5" ht="18" customHeight="1" x14ac:dyDescent="0.25">
      <c r="A9477" s="90">
        <v>35</v>
      </c>
      <c r="B9477" s="91">
        <v>2</v>
      </c>
      <c r="C9477" s="91">
        <v>7</v>
      </c>
      <c r="D9477" s="13" t="s">
        <v>9835</v>
      </c>
      <c r="E9477" s="131" t="s">
        <v>338</v>
      </c>
    </row>
    <row r="9478" spans="1:5" ht="18" customHeight="1" x14ac:dyDescent="0.25">
      <c r="A9478" s="44">
        <v>35</v>
      </c>
      <c r="B9478" s="45">
        <v>2</v>
      </c>
      <c r="C9478" s="45">
        <v>7</v>
      </c>
      <c r="D9478" s="47" t="s">
        <v>9837</v>
      </c>
      <c r="E9478" s="143" t="s">
        <v>339</v>
      </c>
    </row>
    <row r="9479" spans="1:5" ht="18" customHeight="1" x14ac:dyDescent="0.25">
      <c r="A9479" s="44">
        <v>35</v>
      </c>
      <c r="B9479" s="45">
        <v>2</v>
      </c>
      <c r="C9479" s="45">
        <v>7</v>
      </c>
      <c r="D9479" s="47" t="s">
        <v>9164</v>
      </c>
      <c r="E9479" s="143" t="s">
        <v>3122</v>
      </c>
    </row>
    <row r="9480" spans="1:5" ht="18" customHeight="1" x14ac:dyDescent="0.25">
      <c r="A9480" s="44">
        <v>35</v>
      </c>
      <c r="B9480" s="45">
        <v>2</v>
      </c>
      <c r="C9480" s="45">
        <v>7</v>
      </c>
      <c r="D9480" s="47" t="s">
        <v>3056</v>
      </c>
      <c r="E9480" s="143" t="s">
        <v>3123</v>
      </c>
    </row>
    <row r="9481" spans="1:5" ht="18" customHeight="1" x14ac:dyDescent="0.25">
      <c r="A9481" s="44">
        <v>35</v>
      </c>
      <c r="B9481" s="45">
        <v>2</v>
      </c>
      <c r="C9481" s="45">
        <v>7</v>
      </c>
      <c r="D9481" s="47" t="s">
        <v>7349</v>
      </c>
      <c r="E9481" s="143" t="s">
        <v>3124</v>
      </c>
    </row>
    <row r="9482" spans="1:5" ht="18" customHeight="1" x14ac:dyDescent="0.25">
      <c r="A9482" s="44">
        <v>35</v>
      </c>
      <c r="B9482" s="45">
        <v>2</v>
      </c>
      <c r="C9482" s="45">
        <v>7</v>
      </c>
      <c r="D9482" s="47" t="s">
        <v>7954</v>
      </c>
      <c r="E9482" s="174" t="s">
        <v>3125</v>
      </c>
    </row>
    <row r="9483" spans="1:5" ht="18" customHeight="1" x14ac:dyDescent="0.25">
      <c r="A9483" s="90">
        <v>35</v>
      </c>
      <c r="B9483" s="91">
        <v>2</v>
      </c>
      <c r="C9483" s="91">
        <v>8</v>
      </c>
      <c r="D9483" s="13" t="s">
        <v>9563</v>
      </c>
      <c r="E9483" s="131" t="s">
        <v>1529</v>
      </c>
    </row>
    <row r="9484" spans="1:5" ht="18" customHeight="1" x14ac:dyDescent="0.25">
      <c r="A9484" s="44">
        <v>35</v>
      </c>
      <c r="B9484" s="45">
        <v>2</v>
      </c>
      <c r="C9484" s="45">
        <v>8</v>
      </c>
      <c r="D9484" s="47" t="s">
        <v>600</v>
      </c>
      <c r="E9484" s="143" t="s">
        <v>1530</v>
      </c>
    </row>
    <row r="9485" spans="1:5" ht="18" customHeight="1" x14ac:dyDescent="0.25">
      <c r="A9485" s="44">
        <v>35</v>
      </c>
      <c r="B9485" s="45">
        <v>2</v>
      </c>
      <c r="C9485" s="45">
        <v>8</v>
      </c>
      <c r="D9485" s="47" t="s">
        <v>602</v>
      </c>
      <c r="E9485" s="143" t="s">
        <v>1531</v>
      </c>
    </row>
    <row r="9486" spans="1:5" ht="18" customHeight="1" x14ac:dyDescent="0.25">
      <c r="A9486" s="44">
        <v>35</v>
      </c>
      <c r="B9486" s="45">
        <v>2</v>
      </c>
      <c r="C9486" s="45">
        <v>8</v>
      </c>
      <c r="D9486" s="47" t="s">
        <v>604</v>
      </c>
      <c r="E9486" s="143" t="s">
        <v>1775</v>
      </c>
    </row>
    <row r="9487" spans="1:5" ht="18" customHeight="1" x14ac:dyDescent="0.25">
      <c r="A9487" s="44">
        <v>35</v>
      </c>
      <c r="B9487" s="45">
        <v>2</v>
      </c>
      <c r="C9487" s="45">
        <v>8</v>
      </c>
      <c r="D9487" s="47" t="s">
        <v>606</v>
      </c>
      <c r="E9487" s="143" t="s">
        <v>857</v>
      </c>
    </row>
    <row r="9488" spans="1:5" ht="18" customHeight="1" x14ac:dyDescent="0.25">
      <c r="A9488" s="44">
        <v>35</v>
      </c>
      <c r="B9488" s="45">
        <v>2</v>
      </c>
      <c r="C9488" s="45">
        <v>8</v>
      </c>
      <c r="D9488" s="47" t="s">
        <v>5216</v>
      </c>
      <c r="E9488" s="174" t="s">
        <v>858</v>
      </c>
    </row>
    <row r="9489" spans="1:5" ht="18" customHeight="1" x14ac:dyDescent="0.25">
      <c r="A9489" s="12" t="s">
        <v>9753</v>
      </c>
      <c r="B9489" s="13">
        <v>3</v>
      </c>
      <c r="C9489" s="13">
        <v>0</v>
      </c>
      <c r="D9489" s="13" t="s">
        <v>9563</v>
      </c>
      <c r="E9489" s="131" t="s">
        <v>3362</v>
      </c>
    </row>
    <row r="9490" spans="1:5" ht="18" customHeight="1" x14ac:dyDescent="0.25">
      <c r="A9490" s="14" t="s">
        <v>9753</v>
      </c>
      <c r="B9490" s="15">
        <v>3</v>
      </c>
      <c r="C9490" s="15">
        <v>1</v>
      </c>
      <c r="D9490" s="15" t="s">
        <v>9563</v>
      </c>
      <c r="E9490" s="132" t="s">
        <v>3363</v>
      </c>
    </row>
    <row r="9491" spans="1:5" ht="18" customHeight="1" x14ac:dyDescent="0.25">
      <c r="A9491" s="22" t="s">
        <v>9753</v>
      </c>
      <c r="B9491" s="23">
        <v>3</v>
      </c>
      <c r="C9491" s="23">
        <v>1</v>
      </c>
      <c r="D9491" s="23">
        <v>10</v>
      </c>
      <c r="E9491" s="170" t="s">
        <v>4268</v>
      </c>
    </row>
    <row r="9492" spans="1:5" ht="18" customHeight="1" x14ac:dyDescent="0.25">
      <c r="A9492" s="16" t="s">
        <v>9753</v>
      </c>
      <c r="B9492" s="17">
        <v>3</v>
      </c>
      <c r="C9492" s="17">
        <v>1</v>
      </c>
      <c r="D9492" s="17">
        <v>11</v>
      </c>
      <c r="E9492" s="143" t="s">
        <v>5138</v>
      </c>
    </row>
    <row r="9493" spans="1:5" ht="18" customHeight="1" x14ac:dyDescent="0.25">
      <c r="A9493" s="16" t="s">
        <v>9753</v>
      </c>
      <c r="B9493" s="17">
        <v>3</v>
      </c>
      <c r="C9493" s="17">
        <v>1</v>
      </c>
      <c r="D9493" s="17">
        <v>12</v>
      </c>
      <c r="E9493" s="143" t="s">
        <v>6745</v>
      </c>
    </row>
    <row r="9494" spans="1:5" ht="18" customHeight="1" x14ac:dyDescent="0.25">
      <c r="A9494" s="16" t="s">
        <v>9753</v>
      </c>
      <c r="B9494" s="17">
        <v>3</v>
      </c>
      <c r="C9494" s="17">
        <v>1</v>
      </c>
      <c r="D9494" s="17">
        <v>13</v>
      </c>
      <c r="E9494" s="143" t="s">
        <v>2593</v>
      </c>
    </row>
    <row r="9495" spans="1:5" ht="18" customHeight="1" x14ac:dyDescent="0.25">
      <c r="A9495" s="16" t="s">
        <v>9753</v>
      </c>
      <c r="B9495" s="17">
        <v>3</v>
      </c>
      <c r="C9495" s="17">
        <v>1</v>
      </c>
      <c r="D9495" s="17">
        <v>14</v>
      </c>
      <c r="E9495" s="143" t="s">
        <v>2594</v>
      </c>
    </row>
    <row r="9496" spans="1:5" ht="18" customHeight="1" x14ac:dyDescent="0.25">
      <c r="A9496" s="16" t="s">
        <v>9753</v>
      </c>
      <c r="B9496" s="17">
        <v>3</v>
      </c>
      <c r="C9496" s="17">
        <v>1</v>
      </c>
      <c r="D9496" s="17">
        <v>19</v>
      </c>
      <c r="E9496" s="143" t="s">
        <v>2595</v>
      </c>
    </row>
    <row r="9497" spans="1:5" ht="18" customHeight="1" x14ac:dyDescent="0.25">
      <c r="A9497" s="22" t="s">
        <v>9753</v>
      </c>
      <c r="B9497" s="23">
        <v>3</v>
      </c>
      <c r="C9497" s="23">
        <v>1</v>
      </c>
      <c r="D9497" s="23">
        <v>20</v>
      </c>
      <c r="E9497" s="170" t="s">
        <v>2596</v>
      </c>
    </row>
    <row r="9498" spans="1:5" ht="18" customHeight="1" x14ac:dyDescent="0.25">
      <c r="A9498" s="16" t="s">
        <v>9753</v>
      </c>
      <c r="B9498" s="17">
        <v>3</v>
      </c>
      <c r="C9498" s="17">
        <v>1</v>
      </c>
      <c r="D9498" s="17">
        <v>21</v>
      </c>
      <c r="E9498" s="143" t="s">
        <v>1707</v>
      </c>
    </row>
    <row r="9499" spans="1:5" ht="18" customHeight="1" x14ac:dyDescent="0.25">
      <c r="A9499" s="16" t="s">
        <v>9753</v>
      </c>
      <c r="B9499" s="17">
        <v>3</v>
      </c>
      <c r="C9499" s="17">
        <v>1</v>
      </c>
      <c r="D9499" s="17">
        <v>22</v>
      </c>
      <c r="E9499" s="143" t="s">
        <v>1708</v>
      </c>
    </row>
    <row r="9500" spans="1:5" ht="18" customHeight="1" x14ac:dyDescent="0.25">
      <c r="A9500" s="16" t="s">
        <v>9753</v>
      </c>
      <c r="B9500" s="17">
        <v>3</v>
      </c>
      <c r="C9500" s="17">
        <v>1</v>
      </c>
      <c r="D9500" s="17">
        <v>23</v>
      </c>
      <c r="E9500" s="143" t="s">
        <v>1709</v>
      </c>
    </row>
    <row r="9501" spans="1:5" ht="18" customHeight="1" x14ac:dyDescent="0.25">
      <c r="A9501" s="16" t="s">
        <v>9753</v>
      </c>
      <c r="B9501" s="17">
        <v>3</v>
      </c>
      <c r="C9501" s="17">
        <v>1</v>
      </c>
      <c r="D9501" s="17">
        <v>24</v>
      </c>
      <c r="E9501" s="143" t="s">
        <v>2590</v>
      </c>
    </row>
    <row r="9502" spans="1:5" ht="18" customHeight="1" x14ac:dyDescent="0.25">
      <c r="A9502" s="16" t="s">
        <v>9753</v>
      </c>
      <c r="B9502" s="17">
        <v>3</v>
      </c>
      <c r="C9502" s="17">
        <v>1</v>
      </c>
      <c r="D9502" s="17">
        <v>29</v>
      </c>
      <c r="E9502" s="143" t="s">
        <v>2591</v>
      </c>
    </row>
    <row r="9503" spans="1:5" ht="18" customHeight="1" x14ac:dyDescent="0.25">
      <c r="A9503" s="14" t="s">
        <v>9753</v>
      </c>
      <c r="B9503" s="15">
        <v>3</v>
      </c>
      <c r="C9503" s="15">
        <v>2</v>
      </c>
      <c r="D9503" s="15" t="s">
        <v>9563</v>
      </c>
      <c r="E9503" s="132" t="s">
        <v>2592</v>
      </c>
    </row>
    <row r="9504" spans="1:5" ht="18" customHeight="1" x14ac:dyDescent="0.25">
      <c r="A9504" s="22" t="s">
        <v>9753</v>
      </c>
      <c r="B9504" s="23">
        <v>3</v>
      </c>
      <c r="C9504" s="23">
        <v>2</v>
      </c>
      <c r="D9504" s="23">
        <v>10</v>
      </c>
      <c r="E9504" s="170" t="s">
        <v>3303</v>
      </c>
    </row>
    <row r="9505" spans="1:5" ht="18" customHeight="1" x14ac:dyDescent="0.25">
      <c r="A9505" s="16" t="s">
        <v>9753</v>
      </c>
      <c r="B9505" s="17">
        <v>3</v>
      </c>
      <c r="C9505" s="17">
        <v>2</v>
      </c>
      <c r="D9505" s="17">
        <v>11</v>
      </c>
      <c r="E9505" s="143" t="s">
        <v>3304</v>
      </c>
    </row>
    <row r="9506" spans="1:5" ht="18" customHeight="1" x14ac:dyDescent="0.25">
      <c r="A9506" s="16" t="s">
        <v>9753</v>
      </c>
      <c r="B9506" s="17">
        <v>3</v>
      </c>
      <c r="C9506" s="17">
        <v>2</v>
      </c>
      <c r="D9506" s="17">
        <v>12</v>
      </c>
      <c r="E9506" s="143" t="s">
        <v>3305</v>
      </c>
    </row>
    <row r="9507" spans="1:5" ht="18" customHeight="1" x14ac:dyDescent="0.25">
      <c r="A9507" s="16" t="s">
        <v>9753</v>
      </c>
      <c r="B9507" s="17">
        <v>3</v>
      </c>
      <c r="C9507" s="17">
        <v>2</v>
      </c>
      <c r="D9507" s="17">
        <v>13</v>
      </c>
      <c r="E9507" s="143" t="s">
        <v>1516</v>
      </c>
    </row>
    <row r="9508" spans="1:5" ht="18" customHeight="1" x14ac:dyDescent="0.25">
      <c r="A9508" s="16" t="s">
        <v>9753</v>
      </c>
      <c r="B9508" s="17">
        <v>3</v>
      </c>
      <c r="C9508" s="17">
        <v>2</v>
      </c>
      <c r="D9508" s="17">
        <v>14</v>
      </c>
      <c r="E9508" s="143" t="s">
        <v>2412</v>
      </c>
    </row>
    <row r="9509" spans="1:5" ht="18" customHeight="1" x14ac:dyDescent="0.25">
      <c r="A9509" s="16" t="s">
        <v>9753</v>
      </c>
      <c r="B9509" s="17">
        <v>3</v>
      </c>
      <c r="C9509" s="17">
        <v>2</v>
      </c>
      <c r="D9509" s="17">
        <v>19</v>
      </c>
      <c r="E9509" s="143" t="s">
        <v>2413</v>
      </c>
    </row>
    <row r="9510" spans="1:5" ht="18" customHeight="1" x14ac:dyDescent="0.25">
      <c r="A9510" s="22" t="s">
        <v>9753</v>
      </c>
      <c r="B9510" s="23">
        <v>3</v>
      </c>
      <c r="C9510" s="23">
        <v>2</v>
      </c>
      <c r="D9510" s="23">
        <v>20</v>
      </c>
      <c r="E9510" s="170" t="s">
        <v>2414</v>
      </c>
    </row>
    <row r="9511" spans="1:5" ht="18" customHeight="1" x14ac:dyDescent="0.25">
      <c r="A9511" s="16" t="s">
        <v>9753</v>
      </c>
      <c r="B9511" s="17">
        <v>3</v>
      </c>
      <c r="C9511" s="17">
        <v>2</v>
      </c>
      <c r="D9511" s="17">
        <v>21</v>
      </c>
      <c r="E9511" s="143" t="s">
        <v>3293</v>
      </c>
    </row>
    <row r="9512" spans="1:5" ht="18" customHeight="1" x14ac:dyDescent="0.25">
      <c r="A9512" s="16" t="s">
        <v>9753</v>
      </c>
      <c r="B9512" s="17">
        <v>3</v>
      </c>
      <c r="C9512" s="17">
        <v>2</v>
      </c>
      <c r="D9512" s="17">
        <v>22</v>
      </c>
      <c r="E9512" s="143" t="s">
        <v>3294</v>
      </c>
    </row>
    <row r="9513" spans="1:5" ht="18" customHeight="1" x14ac:dyDescent="0.25">
      <c r="A9513" s="16" t="s">
        <v>9753</v>
      </c>
      <c r="B9513" s="17">
        <v>3</v>
      </c>
      <c r="C9513" s="17">
        <v>2</v>
      </c>
      <c r="D9513" s="17">
        <v>23</v>
      </c>
      <c r="E9513" s="143" t="s">
        <v>4195</v>
      </c>
    </row>
    <row r="9514" spans="1:5" ht="18" customHeight="1" x14ac:dyDescent="0.25">
      <c r="A9514" s="16" t="s">
        <v>9753</v>
      </c>
      <c r="B9514" s="17">
        <v>3</v>
      </c>
      <c r="C9514" s="17">
        <v>2</v>
      </c>
      <c r="D9514" s="17">
        <v>24</v>
      </c>
      <c r="E9514" s="143" t="s">
        <v>5913</v>
      </c>
    </row>
    <row r="9515" spans="1:5" ht="18" customHeight="1" x14ac:dyDescent="0.25">
      <c r="A9515" s="16" t="s">
        <v>9753</v>
      </c>
      <c r="B9515" s="17">
        <v>3</v>
      </c>
      <c r="C9515" s="17">
        <v>2</v>
      </c>
      <c r="D9515" s="17">
        <v>29</v>
      </c>
      <c r="E9515" s="143" t="s">
        <v>5914</v>
      </c>
    </row>
    <row r="9516" spans="1:5" ht="18" customHeight="1" x14ac:dyDescent="0.25">
      <c r="A9516" s="14" t="s">
        <v>9753</v>
      </c>
      <c r="B9516" s="15">
        <v>3</v>
      </c>
      <c r="C9516" s="15">
        <v>3</v>
      </c>
      <c r="D9516" s="15" t="s">
        <v>9563</v>
      </c>
      <c r="E9516" s="132" t="s">
        <v>5915</v>
      </c>
    </row>
    <row r="9517" spans="1:5" ht="18" customHeight="1" x14ac:dyDescent="0.25">
      <c r="A9517" s="16" t="s">
        <v>9753</v>
      </c>
      <c r="B9517" s="17">
        <v>3</v>
      </c>
      <c r="C9517" s="17">
        <v>3</v>
      </c>
      <c r="D9517" s="17" t="s">
        <v>600</v>
      </c>
      <c r="E9517" s="143" t="s">
        <v>1713</v>
      </c>
    </row>
    <row r="9518" spans="1:5" ht="18" customHeight="1" x14ac:dyDescent="0.25">
      <c r="A9518" s="16" t="s">
        <v>9753</v>
      </c>
      <c r="B9518" s="17">
        <v>3</v>
      </c>
      <c r="C9518" s="17">
        <v>3</v>
      </c>
      <c r="D9518" s="17" t="s">
        <v>602</v>
      </c>
      <c r="E9518" s="143" t="s">
        <v>5088</v>
      </c>
    </row>
    <row r="9519" spans="1:5" ht="18" customHeight="1" x14ac:dyDescent="0.25">
      <c r="A9519" s="16" t="s">
        <v>9753</v>
      </c>
      <c r="B9519" s="17">
        <v>3</v>
      </c>
      <c r="C9519" s="17">
        <v>3</v>
      </c>
      <c r="D9519" s="17" t="s">
        <v>604</v>
      </c>
      <c r="E9519" s="143" t="s">
        <v>5065</v>
      </c>
    </row>
    <row r="9520" spans="1:5" ht="18" customHeight="1" x14ac:dyDescent="0.25">
      <c r="A9520" s="16" t="s">
        <v>9753</v>
      </c>
      <c r="B9520" s="17">
        <v>3</v>
      </c>
      <c r="C9520" s="17">
        <v>3</v>
      </c>
      <c r="D9520" s="17" t="s">
        <v>606</v>
      </c>
      <c r="E9520" s="143" t="s">
        <v>5066</v>
      </c>
    </row>
    <row r="9521" spans="1:5" ht="18" customHeight="1" x14ac:dyDescent="0.25">
      <c r="A9521" s="16" t="s">
        <v>9753</v>
      </c>
      <c r="B9521" s="17">
        <v>3</v>
      </c>
      <c r="C9521" s="17">
        <v>3</v>
      </c>
      <c r="D9521" s="17" t="s">
        <v>5216</v>
      </c>
      <c r="E9521" s="143" t="s">
        <v>5067</v>
      </c>
    </row>
    <row r="9522" spans="1:5" ht="18" customHeight="1" x14ac:dyDescent="0.25">
      <c r="A9522" s="14" t="s">
        <v>9753</v>
      </c>
      <c r="B9522" s="15">
        <v>3</v>
      </c>
      <c r="C9522" s="15">
        <v>4</v>
      </c>
      <c r="D9522" s="15" t="s">
        <v>9563</v>
      </c>
      <c r="E9522" s="132" t="s">
        <v>5068</v>
      </c>
    </row>
    <row r="9523" spans="1:5" ht="18" customHeight="1" x14ac:dyDescent="0.25">
      <c r="A9523" s="22" t="s">
        <v>9753</v>
      </c>
      <c r="B9523" s="23">
        <v>3</v>
      </c>
      <c r="C9523" s="23">
        <v>4</v>
      </c>
      <c r="D9523" s="23">
        <v>10</v>
      </c>
      <c r="E9523" s="170" t="s">
        <v>5069</v>
      </c>
    </row>
    <row r="9524" spans="1:5" ht="18" customHeight="1" x14ac:dyDescent="0.25">
      <c r="A9524" s="16" t="s">
        <v>9753</v>
      </c>
      <c r="B9524" s="17">
        <v>3</v>
      </c>
      <c r="C9524" s="17">
        <v>4</v>
      </c>
      <c r="D9524" s="17">
        <v>11</v>
      </c>
      <c r="E9524" s="143" t="s">
        <v>5070</v>
      </c>
    </row>
    <row r="9525" spans="1:5" ht="18" customHeight="1" x14ac:dyDescent="0.25">
      <c r="A9525" s="16" t="s">
        <v>9753</v>
      </c>
      <c r="B9525" s="17">
        <v>3</v>
      </c>
      <c r="C9525" s="17">
        <v>4</v>
      </c>
      <c r="D9525" s="17">
        <v>12</v>
      </c>
      <c r="E9525" s="143" t="s">
        <v>4214</v>
      </c>
    </row>
    <row r="9526" spans="1:5" ht="18" customHeight="1" x14ac:dyDescent="0.25">
      <c r="A9526" s="16" t="s">
        <v>9753</v>
      </c>
      <c r="B9526" s="17">
        <v>3</v>
      </c>
      <c r="C9526" s="17">
        <v>4</v>
      </c>
      <c r="D9526" s="17">
        <v>13</v>
      </c>
      <c r="E9526" s="143" t="s">
        <v>4215</v>
      </c>
    </row>
    <row r="9527" spans="1:5" ht="18" customHeight="1" x14ac:dyDescent="0.25">
      <c r="A9527" s="16" t="s">
        <v>9753</v>
      </c>
      <c r="B9527" s="17">
        <v>3</v>
      </c>
      <c r="C9527" s="17">
        <v>4</v>
      </c>
      <c r="D9527" s="17">
        <v>14</v>
      </c>
      <c r="E9527" s="143" t="s">
        <v>5080</v>
      </c>
    </row>
    <row r="9528" spans="1:5" ht="18" customHeight="1" x14ac:dyDescent="0.25">
      <c r="A9528" s="16" t="s">
        <v>9753</v>
      </c>
      <c r="B9528" s="17">
        <v>3</v>
      </c>
      <c r="C9528" s="17">
        <v>4</v>
      </c>
      <c r="D9528" s="17">
        <v>19</v>
      </c>
      <c r="E9528" s="143" t="s">
        <v>3893</v>
      </c>
    </row>
    <row r="9529" spans="1:5" ht="18" customHeight="1" x14ac:dyDescent="0.25">
      <c r="A9529" s="22" t="s">
        <v>9753</v>
      </c>
      <c r="B9529" s="23">
        <v>3</v>
      </c>
      <c r="C9529" s="23">
        <v>4</v>
      </c>
      <c r="D9529" s="23">
        <v>20</v>
      </c>
      <c r="E9529" s="170" t="s">
        <v>3894</v>
      </c>
    </row>
    <row r="9530" spans="1:5" ht="18" customHeight="1" x14ac:dyDescent="0.25">
      <c r="A9530" s="16" t="s">
        <v>9753</v>
      </c>
      <c r="B9530" s="17">
        <v>3</v>
      </c>
      <c r="C9530" s="17">
        <v>4</v>
      </c>
      <c r="D9530" s="17">
        <v>21</v>
      </c>
      <c r="E9530" s="143" t="s">
        <v>3895</v>
      </c>
    </row>
    <row r="9531" spans="1:5" ht="18" customHeight="1" x14ac:dyDescent="0.25">
      <c r="A9531" s="16" t="s">
        <v>9753</v>
      </c>
      <c r="B9531" s="17">
        <v>3</v>
      </c>
      <c r="C9531" s="17">
        <v>4</v>
      </c>
      <c r="D9531" s="17">
        <v>22</v>
      </c>
      <c r="E9531" s="143" t="s">
        <v>3896</v>
      </c>
    </row>
    <row r="9532" spans="1:5" ht="18" customHeight="1" x14ac:dyDescent="0.25">
      <c r="A9532" s="16" t="s">
        <v>9753</v>
      </c>
      <c r="B9532" s="17">
        <v>3</v>
      </c>
      <c r="C9532" s="17">
        <v>4</v>
      </c>
      <c r="D9532" s="17">
        <v>23</v>
      </c>
      <c r="E9532" s="143" t="s">
        <v>3897</v>
      </c>
    </row>
    <row r="9533" spans="1:5" ht="18" customHeight="1" x14ac:dyDescent="0.25">
      <c r="A9533" s="16" t="s">
        <v>9753</v>
      </c>
      <c r="B9533" s="17">
        <v>3</v>
      </c>
      <c r="C9533" s="17">
        <v>4</v>
      </c>
      <c r="D9533" s="17">
        <v>24</v>
      </c>
      <c r="E9533" s="143" t="s">
        <v>3898</v>
      </c>
    </row>
    <row r="9534" spans="1:5" ht="18" customHeight="1" x14ac:dyDescent="0.25">
      <c r="A9534" s="16" t="s">
        <v>9753</v>
      </c>
      <c r="B9534" s="17">
        <v>3</v>
      </c>
      <c r="C9534" s="17">
        <v>4</v>
      </c>
      <c r="D9534" s="17">
        <v>29</v>
      </c>
      <c r="E9534" s="143" t="s">
        <v>3899</v>
      </c>
    </row>
    <row r="9535" spans="1:5" ht="18" customHeight="1" x14ac:dyDescent="0.25">
      <c r="A9535" s="20" t="s">
        <v>3900</v>
      </c>
      <c r="B9535" s="21">
        <v>0</v>
      </c>
      <c r="C9535" s="21">
        <v>0</v>
      </c>
      <c r="D9535" s="21" t="s">
        <v>9563</v>
      </c>
      <c r="E9535" s="169" t="s">
        <v>3901</v>
      </c>
    </row>
    <row r="9536" spans="1:5" ht="18" customHeight="1" x14ac:dyDescent="0.25">
      <c r="A9536" s="12" t="s">
        <v>3900</v>
      </c>
      <c r="B9536" s="13">
        <v>1</v>
      </c>
      <c r="C9536" s="13">
        <v>0</v>
      </c>
      <c r="D9536" s="13" t="s">
        <v>9563</v>
      </c>
      <c r="E9536" s="131" t="s">
        <v>3902</v>
      </c>
    </row>
    <row r="9537" spans="1:5" ht="18" customHeight="1" x14ac:dyDescent="0.25">
      <c r="A9537" s="14" t="s">
        <v>3900</v>
      </c>
      <c r="B9537" s="15">
        <v>1</v>
      </c>
      <c r="C9537" s="15">
        <v>1</v>
      </c>
      <c r="D9537" s="15" t="s">
        <v>9563</v>
      </c>
      <c r="E9537" s="132" t="s">
        <v>3903</v>
      </c>
    </row>
    <row r="9538" spans="1:5" ht="18" customHeight="1" x14ac:dyDescent="0.25">
      <c r="A9538" s="46" t="s">
        <v>3900</v>
      </c>
      <c r="B9538" s="47">
        <v>1</v>
      </c>
      <c r="C9538" s="47">
        <v>1</v>
      </c>
      <c r="D9538" s="17" t="s">
        <v>600</v>
      </c>
      <c r="E9538" s="174" t="s">
        <v>2988</v>
      </c>
    </row>
    <row r="9539" spans="1:5" ht="18" customHeight="1" x14ac:dyDescent="0.25">
      <c r="A9539" s="16" t="s">
        <v>3900</v>
      </c>
      <c r="B9539" s="17">
        <v>1</v>
      </c>
      <c r="C9539" s="17">
        <v>1</v>
      </c>
      <c r="D9539" s="17" t="s">
        <v>602</v>
      </c>
      <c r="E9539" s="143" t="s">
        <v>2989</v>
      </c>
    </row>
    <row r="9540" spans="1:5" ht="18" customHeight="1" x14ac:dyDescent="0.25">
      <c r="A9540" s="16" t="s">
        <v>3900</v>
      </c>
      <c r="B9540" s="17">
        <v>1</v>
      </c>
      <c r="C9540" s="17">
        <v>1</v>
      </c>
      <c r="D9540" s="17" t="s">
        <v>604</v>
      </c>
      <c r="E9540" s="143" t="s">
        <v>5425</v>
      </c>
    </row>
    <row r="9541" spans="1:5" ht="18" customHeight="1" x14ac:dyDescent="0.25">
      <c r="A9541" s="16" t="s">
        <v>3900</v>
      </c>
      <c r="B9541" s="17">
        <v>1</v>
      </c>
      <c r="C9541" s="17">
        <v>1</v>
      </c>
      <c r="D9541" s="17" t="s">
        <v>606</v>
      </c>
      <c r="E9541" s="143" t="s">
        <v>4837</v>
      </c>
    </row>
    <row r="9542" spans="1:5" ht="18" customHeight="1" x14ac:dyDescent="0.25">
      <c r="A9542" s="16" t="s">
        <v>3900</v>
      </c>
      <c r="B9542" s="17">
        <v>1</v>
      </c>
      <c r="C9542" s="17">
        <v>1</v>
      </c>
      <c r="D9542" s="17" t="s">
        <v>5216</v>
      </c>
      <c r="E9542" s="143" t="s">
        <v>4838</v>
      </c>
    </row>
    <row r="9543" spans="1:5" ht="18" customHeight="1" x14ac:dyDescent="0.25">
      <c r="A9543" s="14" t="s">
        <v>3900</v>
      </c>
      <c r="B9543" s="15">
        <v>1</v>
      </c>
      <c r="C9543" s="15">
        <v>2</v>
      </c>
      <c r="D9543" s="15" t="s">
        <v>9563</v>
      </c>
      <c r="E9543" s="132" t="s">
        <v>3392</v>
      </c>
    </row>
    <row r="9544" spans="1:5" ht="18" customHeight="1" x14ac:dyDescent="0.25">
      <c r="A9544" s="46" t="s">
        <v>3900</v>
      </c>
      <c r="B9544" s="17">
        <v>1</v>
      </c>
      <c r="C9544" s="17">
        <v>2</v>
      </c>
      <c r="D9544" s="17" t="s">
        <v>600</v>
      </c>
      <c r="E9544" s="143" t="s">
        <v>3393</v>
      </c>
    </row>
    <row r="9545" spans="1:5" ht="18" customHeight="1" x14ac:dyDescent="0.25">
      <c r="A9545" s="16" t="s">
        <v>3900</v>
      </c>
      <c r="B9545" s="17">
        <v>1</v>
      </c>
      <c r="C9545" s="17">
        <v>2</v>
      </c>
      <c r="D9545" s="17" t="s">
        <v>602</v>
      </c>
      <c r="E9545" s="143" t="s">
        <v>1028</v>
      </c>
    </row>
    <row r="9546" spans="1:5" ht="18" customHeight="1" x14ac:dyDescent="0.25">
      <c r="A9546" s="16" t="s">
        <v>3900</v>
      </c>
      <c r="B9546" s="17">
        <v>1</v>
      </c>
      <c r="C9546" s="17">
        <v>2</v>
      </c>
      <c r="D9546" s="17" t="s">
        <v>604</v>
      </c>
      <c r="E9546" s="143" t="s">
        <v>4436</v>
      </c>
    </row>
    <row r="9547" spans="1:5" ht="18" customHeight="1" x14ac:dyDescent="0.25">
      <c r="A9547" s="16" t="s">
        <v>3900</v>
      </c>
      <c r="B9547" s="17">
        <v>1</v>
      </c>
      <c r="C9547" s="17">
        <v>2</v>
      </c>
      <c r="D9547" s="17" t="s">
        <v>606</v>
      </c>
      <c r="E9547" s="143" t="s">
        <v>4437</v>
      </c>
    </row>
    <row r="9548" spans="1:5" ht="18" customHeight="1" x14ac:dyDescent="0.25">
      <c r="A9548" s="16" t="s">
        <v>3900</v>
      </c>
      <c r="B9548" s="17">
        <v>1</v>
      </c>
      <c r="C9548" s="17">
        <v>2</v>
      </c>
      <c r="D9548" s="17" t="s">
        <v>5216</v>
      </c>
      <c r="E9548" s="143" t="s">
        <v>4438</v>
      </c>
    </row>
    <row r="9549" spans="1:5" ht="18" customHeight="1" x14ac:dyDescent="0.25">
      <c r="A9549" s="14" t="s">
        <v>3900</v>
      </c>
      <c r="B9549" s="15">
        <v>1</v>
      </c>
      <c r="C9549" s="15">
        <v>3</v>
      </c>
      <c r="D9549" s="15" t="s">
        <v>9563</v>
      </c>
      <c r="E9549" s="132" t="s">
        <v>4439</v>
      </c>
    </row>
    <row r="9550" spans="1:5" ht="18" customHeight="1" x14ac:dyDescent="0.25">
      <c r="A9550" s="46" t="s">
        <v>3900</v>
      </c>
      <c r="B9550" s="17">
        <v>1</v>
      </c>
      <c r="C9550" s="17">
        <v>3</v>
      </c>
      <c r="D9550" s="17" t="s">
        <v>600</v>
      </c>
      <c r="E9550" s="143" t="s">
        <v>4440</v>
      </c>
    </row>
    <row r="9551" spans="1:5" ht="18" customHeight="1" x14ac:dyDescent="0.25">
      <c r="A9551" s="16" t="s">
        <v>3900</v>
      </c>
      <c r="B9551" s="17">
        <v>1</v>
      </c>
      <c r="C9551" s="17">
        <v>3</v>
      </c>
      <c r="D9551" s="17" t="s">
        <v>602</v>
      </c>
      <c r="E9551" s="143" t="s">
        <v>4441</v>
      </c>
    </row>
    <row r="9552" spans="1:5" ht="18" customHeight="1" x14ac:dyDescent="0.25">
      <c r="A9552" s="16" t="s">
        <v>3900</v>
      </c>
      <c r="B9552" s="17">
        <v>1</v>
      </c>
      <c r="C9552" s="17">
        <v>3</v>
      </c>
      <c r="D9552" s="17" t="s">
        <v>604</v>
      </c>
      <c r="E9552" s="143" t="s">
        <v>4442</v>
      </c>
    </row>
    <row r="9553" spans="1:5" ht="18" customHeight="1" x14ac:dyDescent="0.25">
      <c r="A9553" s="16" t="s">
        <v>3900</v>
      </c>
      <c r="B9553" s="17">
        <v>1</v>
      </c>
      <c r="C9553" s="17">
        <v>3</v>
      </c>
      <c r="D9553" s="17" t="s">
        <v>606</v>
      </c>
      <c r="E9553" s="143" t="s">
        <v>4443</v>
      </c>
    </row>
    <row r="9554" spans="1:5" ht="18" customHeight="1" x14ac:dyDescent="0.25">
      <c r="A9554" s="16" t="s">
        <v>3900</v>
      </c>
      <c r="B9554" s="17">
        <v>1</v>
      </c>
      <c r="C9554" s="17">
        <v>3</v>
      </c>
      <c r="D9554" s="17" t="s">
        <v>5216</v>
      </c>
      <c r="E9554" s="143" t="s">
        <v>4444</v>
      </c>
    </row>
    <row r="9555" spans="1:5" ht="18" customHeight="1" x14ac:dyDescent="0.25">
      <c r="A9555" s="14" t="s">
        <v>3900</v>
      </c>
      <c r="B9555" s="15">
        <v>1</v>
      </c>
      <c r="C9555" s="15">
        <v>4</v>
      </c>
      <c r="D9555" s="15" t="s">
        <v>9563</v>
      </c>
      <c r="E9555" s="132" t="s">
        <v>4445</v>
      </c>
    </row>
    <row r="9556" spans="1:5" ht="18" customHeight="1" x14ac:dyDescent="0.25">
      <c r="A9556" s="46" t="s">
        <v>3900</v>
      </c>
      <c r="B9556" s="17">
        <v>1</v>
      </c>
      <c r="C9556" s="17">
        <v>4</v>
      </c>
      <c r="D9556" s="17" t="s">
        <v>600</v>
      </c>
      <c r="E9556" s="143" t="s">
        <v>2584</v>
      </c>
    </row>
    <row r="9557" spans="1:5" ht="18" customHeight="1" x14ac:dyDescent="0.25">
      <c r="A9557" s="16" t="s">
        <v>3900</v>
      </c>
      <c r="B9557" s="17">
        <v>1</v>
      </c>
      <c r="C9557" s="17">
        <v>4</v>
      </c>
      <c r="D9557" s="17" t="s">
        <v>602</v>
      </c>
      <c r="E9557" s="143" t="s">
        <v>5906</v>
      </c>
    </row>
    <row r="9558" spans="1:5" ht="18" customHeight="1" x14ac:dyDescent="0.25">
      <c r="A9558" s="16" t="s">
        <v>3900</v>
      </c>
      <c r="B9558" s="17">
        <v>1</v>
      </c>
      <c r="C9558" s="17">
        <v>4</v>
      </c>
      <c r="D9558" s="17" t="s">
        <v>604</v>
      </c>
      <c r="E9558" s="143" t="s">
        <v>777</v>
      </c>
    </row>
    <row r="9559" spans="1:5" ht="18" customHeight="1" x14ac:dyDescent="0.25">
      <c r="A9559" s="16" t="s">
        <v>3900</v>
      </c>
      <c r="B9559" s="17">
        <v>1</v>
      </c>
      <c r="C9559" s="17">
        <v>4</v>
      </c>
      <c r="D9559" s="17" t="s">
        <v>606</v>
      </c>
      <c r="E9559" s="143" t="s">
        <v>1825</v>
      </c>
    </row>
    <row r="9560" spans="1:5" ht="18" customHeight="1" x14ac:dyDescent="0.25">
      <c r="A9560" s="16" t="s">
        <v>3900</v>
      </c>
      <c r="B9560" s="17">
        <v>1</v>
      </c>
      <c r="C9560" s="17">
        <v>4</v>
      </c>
      <c r="D9560" s="17" t="s">
        <v>5216</v>
      </c>
      <c r="E9560" s="143" t="s">
        <v>1633</v>
      </c>
    </row>
    <row r="9561" spans="1:5" ht="18" customHeight="1" x14ac:dyDescent="0.25">
      <c r="A9561" s="14" t="s">
        <v>3900</v>
      </c>
      <c r="B9561" s="15">
        <v>1</v>
      </c>
      <c r="C9561" s="15">
        <v>5</v>
      </c>
      <c r="D9561" s="15" t="s">
        <v>9563</v>
      </c>
      <c r="E9561" s="132" t="s">
        <v>1634</v>
      </c>
    </row>
    <row r="9562" spans="1:5" ht="18" customHeight="1" x14ac:dyDescent="0.25">
      <c r="A9562" s="46" t="s">
        <v>3900</v>
      </c>
      <c r="B9562" s="17">
        <v>1</v>
      </c>
      <c r="C9562" s="17">
        <v>5</v>
      </c>
      <c r="D9562" s="17" t="s">
        <v>600</v>
      </c>
      <c r="E9562" s="143" t="s">
        <v>2519</v>
      </c>
    </row>
    <row r="9563" spans="1:5" ht="18" customHeight="1" x14ac:dyDescent="0.25">
      <c r="A9563" s="16" t="s">
        <v>3900</v>
      </c>
      <c r="B9563" s="17">
        <v>1</v>
      </c>
      <c r="C9563" s="17">
        <v>5</v>
      </c>
      <c r="D9563" s="17" t="s">
        <v>602</v>
      </c>
      <c r="E9563" s="143" t="s">
        <v>1514</v>
      </c>
    </row>
    <row r="9564" spans="1:5" ht="18" customHeight="1" x14ac:dyDescent="0.25">
      <c r="A9564" s="16" t="s">
        <v>3900</v>
      </c>
      <c r="B9564" s="17">
        <v>1</v>
      </c>
      <c r="C9564" s="17">
        <v>5</v>
      </c>
      <c r="D9564" s="17" t="s">
        <v>604</v>
      </c>
      <c r="E9564" s="143" t="s">
        <v>2409</v>
      </c>
    </row>
    <row r="9565" spans="1:5" ht="18" customHeight="1" x14ac:dyDescent="0.25">
      <c r="A9565" s="16" t="s">
        <v>3900</v>
      </c>
      <c r="B9565" s="17">
        <v>1</v>
      </c>
      <c r="C9565" s="17">
        <v>5</v>
      </c>
      <c r="D9565" s="17" t="s">
        <v>606</v>
      </c>
      <c r="E9565" s="143" t="s">
        <v>47</v>
      </c>
    </row>
    <row r="9566" spans="1:5" ht="18" customHeight="1" x14ac:dyDescent="0.25">
      <c r="A9566" s="16" t="s">
        <v>3900</v>
      </c>
      <c r="B9566" s="17">
        <v>1</v>
      </c>
      <c r="C9566" s="17">
        <v>5</v>
      </c>
      <c r="D9566" s="17" t="s">
        <v>5216</v>
      </c>
      <c r="E9566" s="143" t="s">
        <v>48</v>
      </c>
    </row>
    <row r="9567" spans="1:5" ht="18" customHeight="1" x14ac:dyDescent="0.25">
      <c r="A9567" s="14" t="s">
        <v>3900</v>
      </c>
      <c r="B9567" s="15">
        <v>1</v>
      </c>
      <c r="C9567" s="15">
        <v>6</v>
      </c>
      <c r="D9567" s="15" t="s">
        <v>9563</v>
      </c>
      <c r="E9567" s="132" t="s">
        <v>49</v>
      </c>
    </row>
    <row r="9568" spans="1:5" ht="18" customHeight="1" x14ac:dyDescent="0.25">
      <c r="A9568" s="46" t="s">
        <v>3900</v>
      </c>
      <c r="B9568" s="17">
        <v>1</v>
      </c>
      <c r="C9568" s="17">
        <v>6</v>
      </c>
      <c r="D9568" s="17" t="s">
        <v>600</v>
      </c>
      <c r="E9568" s="143" t="s">
        <v>1570</v>
      </c>
    </row>
    <row r="9569" spans="1:5" ht="18" customHeight="1" x14ac:dyDescent="0.25">
      <c r="A9569" s="16" t="s">
        <v>3900</v>
      </c>
      <c r="B9569" s="17">
        <v>1</v>
      </c>
      <c r="C9569" s="17">
        <v>6</v>
      </c>
      <c r="D9569" s="17" t="s">
        <v>602</v>
      </c>
      <c r="E9569" s="143" t="s">
        <v>1571</v>
      </c>
    </row>
    <row r="9570" spans="1:5" ht="18" customHeight="1" x14ac:dyDescent="0.25">
      <c r="A9570" s="16" t="s">
        <v>3900</v>
      </c>
      <c r="B9570" s="17">
        <v>1</v>
      </c>
      <c r="C9570" s="17">
        <v>6</v>
      </c>
      <c r="D9570" s="17" t="s">
        <v>604</v>
      </c>
      <c r="E9570" s="143" t="s">
        <v>2463</v>
      </c>
    </row>
    <row r="9571" spans="1:5" ht="18" customHeight="1" x14ac:dyDescent="0.25">
      <c r="A9571" s="16" t="s">
        <v>3900</v>
      </c>
      <c r="B9571" s="17">
        <v>1</v>
      </c>
      <c r="C9571" s="17">
        <v>6</v>
      </c>
      <c r="D9571" s="17" t="s">
        <v>606</v>
      </c>
      <c r="E9571" s="143" t="s">
        <v>837</v>
      </c>
    </row>
    <row r="9572" spans="1:5" ht="18" customHeight="1" x14ac:dyDescent="0.25">
      <c r="A9572" s="16" t="s">
        <v>3900</v>
      </c>
      <c r="B9572" s="17">
        <v>1</v>
      </c>
      <c r="C9572" s="17">
        <v>6</v>
      </c>
      <c r="D9572" s="17" t="s">
        <v>5216</v>
      </c>
      <c r="E9572" s="143" t="s">
        <v>838</v>
      </c>
    </row>
    <row r="9573" spans="1:5" ht="18" customHeight="1" x14ac:dyDescent="0.25">
      <c r="A9573" s="14" t="s">
        <v>3900</v>
      </c>
      <c r="B9573" s="15" t="s">
        <v>598</v>
      </c>
      <c r="C9573" s="15" t="s">
        <v>7134</v>
      </c>
      <c r="D9573" s="15" t="s">
        <v>9563</v>
      </c>
      <c r="E9573" s="132" t="s">
        <v>839</v>
      </c>
    </row>
    <row r="9574" spans="1:5" ht="18" customHeight="1" x14ac:dyDescent="0.25">
      <c r="A9574" s="46" t="s">
        <v>3900</v>
      </c>
      <c r="B9574" s="17">
        <v>1</v>
      </c>
      <c r="C9574" s="17" t="s">
        <v>7134</v>
      </c>
      <c r="D9574" s="17" t="s">
        <v>600</v>
      </c>
      <c r="E9574" s="143" t="s">
        <v>840</v>
      </c>
    </row>
    <row r="9575" spans="1:5" ht="18" customHeight="1" x14ac:dyDescent="0.25">
      <c r="A9575" s="16" t="s">
        <v>3900</v>
      </c>
      <c r="B9575" s="17">
        <v>1</v>
      </c>
      <c r="C9575" s="17" t="s">
        <v>7134</v>
      </c>
      <c r="D9575" s="17" t="s">
        <v>602</v>
      </c>
      <c r="E9575" s="143" t="s">
        <v>841</v>
      </c>
    </row>
    <row r="9576" spans="1:5" ht="18" customHeight="1" x14ac:dyDescent="0.25">
      <c r="A9576" s="16" t="s">
        <v>3900</v>
      </c>
      <c r="B9576" s="17">
        <v>1</v>
      </c>
      <c r="C9576" s="17" t="s">
        <v>7134</v>
      </c>
      <c r="D9576" s="17" t="s">
        <v>604</v>
      </c>
      <c r="E9576" s="143" t="s">
        <v>842</v>
      </c>
    </row>
    <row r="9577" spans="1:5" ht="18" customHeight="1" x14ac:dyDescent="0.25">
      <c r="A9577" s="16" t="s">
        <v>3900</v>
      </c>
      <c r="B9577" s="17">
        <v>1</v>
      </c>
      <c r="C9577" s="17" t="s">
        <v>7134</v>
      </c>
      <c r="D9577" s="17" t="s">
        <v>606</v>
      </c>
      <c r="E9577" s="143" t="s">
        <v>843</v>
      </c>
    </row>
    <row r="9578" spans="1:5" ht="18" customHeight="1" x14ac:dyDescent="0.25">
      <c r="A9578" s="16" t="s">
        <v>3900</v>
      </c>
      <c r="B9578" s="17">
        <v>1</v>
      </c>
      <c r="C9578" s="17" t="s">
        <v>7134</v>
      </c>
      <c r="D9578" s="17" t="s">
        <v>5216</v>
      </c>
      <c r="E9578" s="143" t="s">
        <v>844</v>
      </c>
    </row>
    <row r="9579" spans="1:5" ht="18" customHeight="1" x14ac:dyDescent="0.25">
      <c r="A9579" s="12" t="s">
        <v>3900</v>
      </c>
      <c r="B9579" s="13">
        <v>2</v>
      </c>
      <c r="C9579" s="13">
        <v>0</v>
      </c>
      <c r="D9579" s="13" t="s">
        <v>9563</v>
      </c>
      <c r="E9579" s="131" t="s">
        <v>845</v>
      </c>
    </row>
    <row r="9580" spans="1:5" ht="18" customHeight="1" x14ac:dyDescent="0.25">
      <c r="A9580" s="46" t="s">
        <v>3900</v>
      </c>
      <c r="B9580" s="17">
        <v>2</v>
      </c>
      <c r="C9580" s="17" t="s">
        <v>2998</v>
      </c>
      <c r="D9580" s="17" t="s">
        <v>600</v>
      </c>
      <c r="E9580" s="143" t="s">
        <v>846</v>
      </c>
    </row>
    <row r="9581" spans="1:5" ht="18" customHeight="1" x14ac:dyDescent="0.25">
      <c r="A9581" s="16" t="s">
        <v>3900</v>
      </c>
      <c r="B9581" s="17">
        <v>2</v>
      </c>
      <c r="C9581" s="17" t="s">
        <v>2998</v>
      </c>
      <c r="D9581" s="17" t="s">
        <v>602</v>
      </c>
      <c r="E9581" s="143" t="s">
        <v>847</v>
      </c>
    </row>
    <row r="9582" spans="1:5" ht="18" customHeight="1" x14ac:dyDescent="0.25">
      <c r="A9582" s="16" t="s">
        <v>3900</v>
      </c>
      <c r="B9582" s="17">
        <v>2</v>
      </c>
      <c r="C9582" s="17" t="s">
        <v>2998</v>
      </c>
      <c r="D9582" s="17" t="s">
        <v>604</v>
      </c>
      <c r="E9582" s="143" t="s">
        <v>848</v>
      </c>
    </row>
    <row r="9583" spans="1:5" ht="18" customHeight="1" x14ac:dyDescent="0.25">
      <c r="A9583" s="16" t="s">
        <v>3900</v>
      </c>
      <c r="B9583" s="17">
        <v>2</v>
      </c>
      <c r="C9583" s="17" t="s">
        <v>2998</v>
      </c>
      <c r="D9583" s="17" t="s">
        <v>606</v>
      </c>
      <c r="E9583" s="143" t="s">
        <v>849</v>
      </c>
    </row>
    <row r="9584" spans="1:5" ht="18" customHeight="1" x14ac:dyDescent="0.25">
      <c r="A9584" s="16" t="s">
        <v>3900</v>
      </c>
      <c r="B9584" s="17">
        <v>2</v>
      </c>
      <c r="C9584" s="17" t="s">
        <v>2998</v>
      </c>
      <c r="D9584" s="17" t="s">
        <v>5216</v>
      </c>
      <c r="E9584" s="143" t="s">
        <v>850</v>
      </c>
    </row>
    <row r="9585" spans="1:5" ht="18" customHeight="1" x14ac:dyDescent="0.25">
      <c r="A9585" s="20" t="s">
        <v>851</v>
      </c>
      <c r="B9585" s="21">
        <v>0</v>
      </c>
      <c r="C9585" s="21">
        <v>0</v>
      </c>
      <c r="D9585" s="21" t="s">
        <v>9563</v>
      </c>
      <c r="E9585" s="169" t="s">
        <v>852</v>
      </c>
    </row>
    <row r="9586" spans="1:5" ht="18" customHeight="1" x14ac:dyDescent="0.25">
      <c r="A9586" s="12" t="s">
        <v>851</v>
      </c>
      <c r="B9586" s="13" t="s">
        <v>598</v>
      </c>
      <c r="C9586" s="13">
        <v>0</v>
      </c>
      <c r="D9586" s="13" t="s">
        <v>9563</v>
      </c>
      <c r="E9586" s="131" t="s">
        <v>1826</v>
      </c>
    </row>
    <row r="9587" spans="1:5" ht="18" customHeight="1" x14ac:dyDescent="0.25">
      <c r="A9587" s="14" t="s">
        <v>851</v>
      </c>
      <c r="B9587" s="15">
        <v>1</v>
      </c>
      <c r="C9587" s="15" t="s">
        <v>598</v>
      </c>
      <c r="D9587" s="15" t="s">
        <v>9563</v>
      </c>
      <c r="E9587" s="132" t="s">
        <v>1827</v>
      </c>
    </row>
    <row r="9588" spans="1:5" ht="18" customHeight="1" x14ac:dyDescent="0.25">
      <c r="A9588" s="16" t="s">
        <v>851</v>
      </c>
      <c r="B9588" s="17">
        <v>1</v>
      </c>
      <c r="C9588" s="17" t="s">
        <v>598</v>
      </c>
      <c r="D9588" s="17" t="s">
        <v>600</v>
      </c>
      <c r="E9588" s="143" t="s">
        <v>3352</v>
      </c>
    </row>
    <row r="9589" spans="1:5" ht="18" customHeight="1" x14ac:dyDescent="0.25">
      <c r="A9589" s="16" t="s">
        <v>851</v>
      </c>
      <c r="B9589" s="17">
        <v>1</v>
      </c>
      <c r="C9589" s="17" t="s">
        <v>598</v>
      </c>
      <c r="D9589" s="17" t="s">
        <v>602</v>
      </c>
      <c r="E9589" s="143" t="s">
        <v>3353</v>
      </c>
    </row>
    <row r="9590" spans="1:5" ht="18" customHeight="1" x14ac:dyDescent="0.25">
      <c r="A9590" s="16" t="s">
        <v>851</v>
      </c>
      <c r="B9590" s="17">
        <v>1</v>
      </c>
      <c r="C9590" s="17" t="s">
        <v>598</v>
      </c>
      <c r="D9590" s="17" t="s">
        <v>604</v>
      </c>
      <c r="E9590" s="143" t="s">
        <v>3354</v>
      </c>
    </row>
    <row r="9591" spans="1:5" ht="18" customHeight="1" x14ac:dyDescent="0.25">
      <c r="A9591" s="16" t="s">
        <v>851</v>
      </c>
      <c r="B9591" s="17">
        <v>1</v>
      </c>
      <c r="C9591" s="17" t="s">
        <v>598</v>
      </c>
      <c r="D9591" s="17" t="s">
        <v>606</v>
      </c>
      <c r="E9591" s="143" t="s">
        <v>5574</v>
      </c>
    </row>
    <row r="9592" spans="1:5" ht="18" customHeight="1" x14ac:dyDescent="0.25">
      <c r="A9592" s="16" t="s">
        <v>851</v>
      </c>
      <c r="B9592" s="17">
        <v>1</v>
      </c>
      <c r="C9592" s="17" t="s">
        <v>598</v>
      </c>
      <c r="D9592" s="17" t="s">
        <v>5216</v>
      </c>
      <c r="E9592" s="143" t="s">
        <v>1576</v>
      </c>
    </row>
    <row r="9593" spans="1:5" ht="18" customHeight="1" x14ac:dyDescent="0.25">
      <c r="A9593" s="14" t="s">
        <v>851</v>
      </c>
      <c r="B9593" s="15" t="s">
        <v>598</v>
      </c>
      <c r="C9593" s="15" t="s">
        <v>5218</v>
      </c>
      <c r="D9593" s="15" t="s">
        <v>9563</v>
      </c>
      <c r="E9593" s="132" t="s">
        <v>1577</v>
      </c>
    </row>
    <row r="9594" spans="1:5" ht="18" customHeight="1" x14ac:dyDescent="0.25">
      <c r="A9594" s="16" t="s">
        <v>851</v>
      </c>
      <c r="B9594" s="17" t="s">
        <v>598</v>
      </c>
      <c r="C9594" s="17" t="s">
        <v>5218</v>
      </c>
      <c r="D9594" s="17" t="s">
        <v>600</v>
      </c>
      <c r="E9594" s="143" t="s">
        <v>1578</v>
      </c>
    </row>
    <row r="9595" spans="1:5" ht="18" customHeight="1" x14ac:dyDescent="0.25">
      <c r="A9595" s="16" t="s">
        <v>851</v>
      </c>
      <c r="B9595" s="17" t="s">
        <v>598</v>
      </c>
      <c r="C9595" s="17" t="s">
        <v>5218</v>
      </c>
      <c r="D9595" s="17" t="s">
        <v>602</v>
      </c>
      <c r="E9595" s="143" t="s">
        <v>2394</v>
      </c>
    </row>
    <row r="9596" spans="1:5" ht="18" customHeight="1" x14ac:dyDescent="0.25">
      <c r="A9596" s="16" t="s">
        <v>851</v>
      </c>
      <c r="B9596" s="17" t="s">
        <v>598</v>
      </c>
      <c r="C9596" s="17" t="s">
        <v>5218</v>
      </c>
      <c r="D9596" s="17" t="s">
        <v>604</v>
      </c>
      <c r="E9596" s="143" t="s">
        <v>1483</v>
      </c>
    </row>
    <row r="9597" spans="1:5" ht="18" customHeight="1" x14ac:dyDescent="0.25">
      <c r="A9597" s="16" t="s">
        <v>851</v>
      </c>
      <c r="B9597" s="17" t="s">
        <v>598</v>
      </c>
      <c r="C9597" s="17" t="s">
        <v>5218</v>
      </c>
      <c r="D9597" s="17" t="s">
        <v>606</v>
      </c>
      <c r="E9597" s="143" t="s">
        <v>1484</v>
      </c>
    </row>
    <row r="9598" spans="1:5" ht="18" customHeight="1" x14ac:dyDescent="0.25">
      <c r="A9598" s="16" t="s">
        <v>851</v>
      </c>
      <c r="B9598" s="17" t="s">
        <v>598</v>
      </c>
      <c r="C9598" s="17" t="s">
        <v>5218</v>
      </c>
      <c r="D9598" s="17" t="s">
        <v>5216</v>
      </c>
      <c r="E9598" s="143" t="s">
        <v>552</v>
      </c>
    </row>
    <row r="9599" spans="1:5" ht="18" customHeight="1" x14ac:dyDescent="0.25">
      <c r="A9599" s="18" t="s">
        <v>851</v>
      </c>
      <c r="B9599" s="19" t="s">
        <v>598</v>
      </c>
      <c r="C9599" s="19" t="s">
        <v>8694</v>
      </c>
      <c r="D9599" s="19" t="s">
        <v>9563</v>
      </c>
      <c r="E9599" s="142" t="s">
        <v>553</v>
      </c>
    </row>
    <row r="9600" spans="1:5" ht="18" customHeight="1" x14ac:dyDescent="0.25">
      <c r="A9600" s="22" t="s">
        <v>851</v>
      </c>
      <c r="B9600" s="23" t="s">
        <v>598</v>
      </c>
      <c r="C9600" s="23" t="s">
        <v>8694</v>
      </c>
      <c r="D9600" s="23" t="s">
        <v>3002</v>
      </c>
      <c r="E9600" s="170" t="s">
        <v>549</v>
      </c>
    </row>
    <row r="9601" spans="1:5" ht="18" customHeight="1" x14ac:dyDescent="0.25">
      <c r="A9601" s="16" t="s">
        <v>851</v>
      </c>
      <c r="B9601" s="17" t="s">
        <v>598</v>
      </c>
      <c r="C9601" s="17" t="s">
        <v>8694</v>
      </c>
      <c r="D9601" s="17" t="s">
        <v>597</v>
      </c>
      <c r="E9601" s="143" t="s">
        <v>550</v>
      </c>
    </row>
    <row r="9602" spans="1:5" ht="18" customHeight="1" x14ac:dyDescent="0.25">
      <c r="A9602" s="16" t="s">
        <v>851</v>
      </c>
      <c r="B9602" s="17" t="s">
        <v>598</v>
      </c>
      <c r="C9602" s="17" t="s">
        <v>8694</v>
      </c>
      <c r="D9602" s="17" t="s">
        <v>2997</v>
      </c>
      <c r="E9602" s="143" t="s">
        <v>2193</v>
      </c>
    </row>
    <row r="9603" spans="1:5" ht="18" customHeight="1" x14ac:dyDescent="0.25">
      <c r="A9603" s="16" t="s">
        <v>851</v>
      </c>
      <c r="B9603" s="17" t="s">
        <v>598</v>
      </c>
      <c r="C9603" s="17" t="s">
        <v>8694</v>
      </c>
      <c r="D9603" s="17" t="s">
        <v>3905</v>
      </c>
      <c r="E9603" s="143" t="s">
        <v>2481</v>
      </c>
    </row>
    <row r="9604" spans="1:5" ht="18" customHeight="1" x14ac:dyDescent="0.25">
      <c r="A9604" s="16" t="s">
        <v>851</v>
      </c>
      <c r="B9604" s="17" t="s">
        <v>598</v>
      </c>
      <c r="C9604" s="17" t="s">
        <v>8694</v>
      </c>
      <c r="D9604" s="17" t="s">
        <v>2117</v>
      </c>
      <c r="E9604" s="143" t="s">
        <v>2482</v>
      </c>
    </row>
    <row r="9605" spans="1:5" ht="18" customHeight="1" x14ac:dyDescent="0.25">
      <c r="A9605" s="16" t="s">
        <v>851</v>
      </c>
      <c r="B9605" s="17" t="s">
        <v>598</v>
      </c>
      <c r="C9605" s="17" t="s">
        <v>8694</v>
      </c>
      <c r="D9605" s="17" t="s">
        <v>2119</v>
      </c>
      <c r="E9605" s="143" t="s">
        <v>387</v>
      </c>
    </row>
    <row r="9606" spans="1:5" ht="18" customHeight="1" x14ac:dyDescent="0.25">
      <c r="A9606" s="22" t="s">
        <v>851</v>
      </c>
      <c r="B9606" s="23" t="s">
        <v>598</v>
      </c>
      <c r="C9606" s="23" t="s">
        <v>8694</v>
      </c>
      <c r="D9606" s="23" t="s">
        <v>7388</v>
      </c>
      <c r="E9606" s="170" t="s">
        <v>388</v>
      </c>
    </row>
    <row r="9607" spans="1:5" ht="18" customHeight="1" x14ac:dyDescent="0.25">
      <c r="A9607" s="16" t="s">
        <v>851</v>
      </c>
      <c r="B9607" s="17" t="s">
        <v>598</v>
      </c>
      <c r="C9607" s="17" t="s">
        <v>8694</v>
      </c>
      <c r="D9607" s="17" t="s">
        <v>6519</v>
      </c>
      <c r="E9607" s="143" t="s">
        <v>389</v>
      </c>
    </row>
    <row r="9608" spans="1:5" ht="18" customHeight="1" x14ac:dyDescent="0.25">
      <c r="A9608" s="16" t="s">
        <v>851</v>
      </c>
      <c r="B9608" s="17" t="s">
        <v>598</v>
      </c>
      <c r="C9608" s="17" t="s">
        <v>8694</v>
      </c>
      <c r="D9608" s="17" t="s">
        <v>6521</v>
      </c>
      <c r="E9608" s="143" t="s">
        <v>1342</v>
      </c>
    </row>
    <row r="9609" spans="1:5" ht="18" customHeight="1" x14ac:dyDescent="0.25">
      <c r="A9609" s="16" t="s">
        <v>851</v>
      </c>
      <c r="B9609" s="17" t="s">
        <v>598</v>
      </c>
      <c r="C9609" s="17" t="s">
        <v>8694</v>
      </c>
      <c r="D9609" s="17" t="s">
        <v>5653</v>
      </c>
      <c r="E9609" s="143" t="s">
        <v>2243</v>
      </c>
    </row>
    <row r="9610" spans="1:5" ht="18" customHeight="1" x14ac:dyDescent="0.25">
      <c r="A9610" s="16" t="s">
        <v>851</v>
      </c>
      <c r="B9610" s="17" t="s">
        <v>598</v>
      </c>
      <c r="C9610" s="17" t="s">
        <v>8694</v>
      </c>
      <c r="D9610" s="17" t="s">
        <v>4783</v>
      </c>
      <c r="E9610" s="143" t="s">
        <v>2244</v>
      </c>
    </row>
    <row r="9611" spans="1:5" ht="18" customHeight="1" x14ac:dyDescent="0.25">
      <c r="A9611" s="16" t="s">
        <v>851</v>
      </c>
      <c r="B9611" s="17" t="s">
        <v>598</v>
      </c>
      <c r="C9611" s="17" t="s">
        <v>8694</v>
      </c>
      <c r="D9611" s="17" t="s">
        <v>1218</v>
      </c>
      <c r="E9611" s="143" t="s">
        <v>2245</v>
      </c>
    </row>
    <row r="9612" spans="1:5" ht="18" customHeight="1" x14ac:dyDescent="0.25">
      <c r="A9612" s="12" t="s">
        <v>851</v>
      </c>
      <c r="B9612" s="13" t="s">
        <v>5218</v>
      </c>
      <c r="C9612" s="13">
        <v>0</v>
      </c>
      <c r="D9612" s="13" t="s">
        <v>9563</v>
      </c>
      <c r="E9612" s="131" t="s">
        <v>2246</v>
      </c>
    </row>
    <row r="9613" spans="1:5" ht="18" customHeight="1" x14ac:dyDescent="0.25">
      <c r="A9613" s="14" t="s">
        <v>851</v>
      </c>
      <c r="B9613" s="15" t="s">
        <v>5218</v>
      </c>
      <c r="C9613" s="15">
        <v>1</v>
      </c>
      <c r="D9613" s="15" t="s">
        <v>9563</v>
      </c>
      <c r="E9613" s="132" t="s">
        <v>3119</v>
      </c>
    </row>
    <row r="9614" spans="1:5" ht="18" customHeight="1" x14ac:dyDescent="0.25">
      <c r="A9614" s="46" t="s">
        <v>851</v>
      </c>
      <c r="B9614" s="47" t="s">
        <v>5218</v>
      </c>
      <c r="C9614" s="47">
        <v>1</v>
      </c>
      <c r="D9614" s="17" t="s">
        <v>600</v>
      </c>
      <c r="E9614" s="174" t="s">
        <v>4022</v>
      </c>
    </row>
    <row r="9615" spans="1:5" ht="18" customHeight="1" x14ac:dyDescent="0.25">
      <c r="A9615" s="16" t="s">
        <v>851</v>
      </c>
      <c r="B9615" s="17" t="s">
        <v>5218</v>
      </c>
      <c r="C9615" s="17">
        <v>1</v>
      </c>
      <c r="D9615" s="17" t="s">
        <v>602</v>
      </c>
      <c r="E9615" s="143" t="s">
        <v>4023</v>
      </c>
    </row>
    <row r="9616" spans="1:5" ht="18" customHeight="1" x14ac:dyDescent="0.25">
      <c r="A9616" s="16" t="s">
        <v>851</v>
      </c>
      <c r="B9616" s="17" t="s">
        <v>5218</v>
      </c>
      <c r="C9616" s="17">
        <v>1</v>
      </c>
      <c r="D9616" s="17" t="s">
        <v>604</v>
      </c>
      <c r="E9616" s="143" t="s">
        <v>4024</v>
      </c>
    </row>
    <row r="9617" spans="1:5" ht="18" customHeight="1" x14ac:dyDescent="0.25">
      <c r="A9617" s="16" t="s">
        <v>851</v>
      </c>
      <c r="B9617" s="17" t="s">
        <v>5218</v>
      </c>
      <c r="C9617" s="17">
        <v>1</v>
      </c>
      <c r="D9617" s="17" t="s">
        <v>606</v>
      </c>
      <c r="E9617" s="143" t="s">
        <v>4025</v>
      </c>
    </row>
    <row r="9618" spans="1:5" ht="18" customHeight="1" x14ac:dyDescent="0.25">
      <c r="A9618" s="16" t="s">
        <v>851</v>
      </c>
      <c r="B9618" s="17" t="s">
        <v>5218</v>
      </c>
      <c r="C9618" s="17">
        <v>1</v>
      </c>
      <c r="D9618" s="17" t="s">
        <v>5216</v>
      </c>
      <c r="E9618" s="143" t="s">
        <v>4026</v>
      </c>
    </row>
    <row r="9619" spans="1:5" ht="18" customHeight="1" x14ac:dyDescent="0.25">
      <c r="A9619" s="14" t="s">
        <v>851</v>
      </c>
      <c r="B9619" s="15" t="s">
        <v>5218</v>
      </c>
      <c r="C9619" s="15">
        <v>2</v>
      </c>
      <c r="D9619" s="15" t="s">
        <v>9563</v>
      </c>
      <c r="E9619" s="132" t="s">
        <v>4027</v>
      </c>
    </row>
    <row r="9620" spans="1:5" ht="18" customHeight="1" x14ac:dyDescent="0.25">
      <c r="A9620" s="16" t="s">
        <v>851</v>
      </c>
      <c r="B9620" s="17" t="s">
        <v>5218</v>
      </c>
      <c r="C9620" s="17">
        <v>2</v>
      </c>
      <c r="D9620" s="17" t="s">
        <v>600</v>
      </c>
      <c r="E9620" s="143" t="s">
        <v>4028</v>
      </c>
    </row>
    <row r="9621" spans="1:5" ht="18" customHeight="1" x14ac:dyDescent="0.25">
      <c r="A9621" s="16" t="s">
        <v>851</v>
      </c>
      <c r="B9621" s="17" t="s">
        <v>5218</v>
      </c>
      <c r="C9621" s="17">
        <v>2</v>
      </c>
      <c r="D9621" s="17" t="s">
        <v>602</v>
      </c>
      <c r="E9621" s="143" t="s">
        <v>4029</v>
      </c>
    </row>
    <row r="9622" spans="1:5" ht="18" customHeight="1" x14ac:dyDescent="0.25">
      <c r="A9622" s="16" t="s">
        <v>851</v>
      </c>
      <c r="B9622" s="17" t="s">
        <v>5218</v>
      </c>
      <c r="C9622" s="17">
        <v>2</v>
      </c>
      <c r="D9622" s="17" t="s">
        <v>604</v>
      </c>
      <c r="E9622" s="143" t="s">
        <v>4030</v>
      </c>
    </row>
    <row r="9623" spans="1:5" ht="18" customHeight="1" x14ac:dyDescent="0.25">
      <c r="A9623" s="16" t="s">
        <v>851</v>
      </c>
      <c r="B9623" s="17" t="s">
        <v>5218</v>
      </c>
      <c r="C9623" s="17">
        <v>2</v>
      </c>
      <c r="D9623" s="17" t="s">
        <v>606</v>
      </c>
      <c r="E9623" s="143" t="s">
        <v>4031</v>
      </c>
    </row>
    <row r="9624" spans="1:5" ht="18" customHeight="1" x14ac:dyDescent="0.25">
      <c r="A9624" s="16" t="s">
        <v>851</v>
      </c>
      <c r="B9624" s="17" t="s">
        <v>5218</v>
      </c>
      <c r="C9624" s="17">
        <v>2</v>
      </c>
      <c r="D9624" s="17" t="s">
        <v>5216</v>
      </c>
      <c r="E9624" s="143" t="s">
        <v>4032</v>
      </c>
    </row>
    <row r="9625" spans="1:5" ht="18" customHeight="1" x14ac:dyDescent="0.25">
      <c r="A9625" s="14" t="s">
        <v>851</v>
      </c>
      <c r="B9625" s="15" t="s">
        <v>5218</v>
      </c>
      <c r="C9625" s="15">
        <v>3</v>
      </c>
      <c r="D9625" s="15" t="s">
        <v>9563</v>
      </c>
      <c r="E9625" s="132" t="s">
        <v>4904</v>
      </c>
    </row>
    <row r="9626" spans="1:5" ht="18" customHeight="1" x14ac:dyDescent="0.25">
      <c r="A9626" s="16" t="s">
        <v>851</v>
      </c>
      <c r="B9626" s="17" t="s">
        <v>5218</v>
      </c>
      <c r="C9626" s="17">
        <v>3</v>
      </c>
      <c r="D9626" s="17" t="s">
        <v>600</v>
      </c>
      <c r="E9626" s="143" t="s">
        <v>7542</v>
      </c>
    </row>
    <row r="9627" spans="1:5" ht="18" customHeight="1" x14ac:dyDescent="0.25">
      <c r="A9627" s="16" t="s">
        <v>851</v>
      </c>
      <c r="B9627" s="17" t="s">
        <v>5218</v>
      </c>
      <c r="C9627" s="17">
        <v>3</v>
      </c>
      <c r="D9627" s="17" t="s">
        <v>602</v>
      </c>
      <c r="E9627" s="143" t="s">
        <v>7543</v>
      </c>
    </row>
    <row r="9628" spans="1:5" ht="18" customHeight="1" x14ac:dyDescent="0.25">
      <c r="A9628" s="16" t="s">
        <v>851</v>
      </c>
      <c r="B9628" s="17" t="s">
        <v>5218</v>
      </c>
      <c r="C9628" s="17">
        <v>3</v>
      </c>
      <c r="D9628" s="17" t="s">
        <v>604</v>
      </c>
      <c r="E9628" s="143" t="s">
        <v>6682</v>
      </c>
    </row>
    <row r="9629" spans="1:5" ht="18" customHeight="1" x14ac:dyDescent="0.25">
      <c r="A9629" s="16" t="s">
        <v>851</v>
      </c>
      <c r="B9629" s="17" t="s">
        <v>5218</v>
      </c>
      <c r="C9629" s="17">
        <v>3</v>
      </c>
      <c r="D9629" s="17" t="s">
        <v>606</v>
      </c>
      <c r="E9629" s="143" t="s">
        <v>6683</v>
      </c>
    </row>
    <row r="9630" spans="1:5" ht="18" customHeight="1" x14ac:dyDescent="0.25">
      <c r="A9630" s="16" t="s">
        <v>851</v>
      </c>
      <c r="B9630" s="17" t="s">
        <v>5218</v>
      </c>
      <c r="C9630" s="17">
        <v>3</v>
      </c>
      <c r="D9630" s="17" t="s">
        <v>5216</v>
      </c>
      <c r="E9630" s="143" t="s">
        <v>6684</v>
      </c>
    </row>
    <row r="9631" spans="1:5" ht="18" customHeight="1" x14ac:dyDescent="0.25">
      <c r="A9631" s="18" t="s">
        <v>851</v>
      </c>
      <c r="B9631" s="19" t="s">
        <v>5218</v>
      </c>
      <c r="C9631" s="19" t="s">
        <v>8847</v>
      </c>
      <c r="D9631" s="19" t="s">
        <v>9563</v>
      </c>
      <c r="E9631" s="142" t="s">
        <v>6685</v>
      </c>
    </row>
    <row r="9632" spans="1:5" ht="18" customHeight="1" x14ac:dyDescent="0.25">
      <c r="A9632" s="16" t="s">
        <v>851</v>
      </c>
      <c r="B9632" s="17" t="s">
        <v>5218</v>
      </c>
      <c r="C9632" s="17" t="s">
        <v>8847</v>
      </c>
      <c r="D9632" s="17" t="s">
        <v>600</v>
      </c>
      <c r="E9632" s="143" t="s">
        <v>4948</v>
      </c>
    </row>
    <row r="9633" spans="1:5" ht="18" customHeight="1" x14ac:dyDescent="0.25">
      <c r="A9633" s="16" t="s">
        <v>851</v>
      </c>
      <c r="B9633" s="17" t="s">
        <v>5218</v>
      </c>
      <c r="C9633" s="17" t="s">
        <v>8847</v>
      </c>
      <c r="D9633" s="17" t="s">
        <v>602</v>
      </c>
      <c r="E9633" s="143" t="s">
        <v>4949</v>
      </c>
    </row>
    <row r="9634" spans="1:5" ht="18" customHeight="1" x14ac:dyDescent="0.25">
      <c r="A9634" s="16" t="s">
        <v>851</v>
      </c>
      <c r="B9634" s="17" t="s">
        <v>5218</v>
      </c>
      <c r="C9634" s="17" t="s">
        <v>8847</v>
      </c>
      <c r="D9634" s="17" t="s">
        <v>604</v>
      </c>
      <c r="E9634" s="143" t="s">
        <v>4950</v>
      </c>
    </row>
    <row r="9635" spans="1:5" ht="18" customHeight="1" x14ac:dyDescent="0.25">
      <c r="A9635" s="16" t="s">
        <v>851</v>
      </c>
      <c r="B9635" s="17" t="s">
        <v>5218</v>
      </c>
      <c r="C9635" s="17" t="s">
        <v>8847</v>
      </c>
      <c r="D9635" s="17" t="s">
        <v>606</v>
      </c>
      <c r="E9635" s="143" t="s">
        <v>4951</v>
      </c>
    </row>
    <row r="9636" spans="1:5" ht="18" customHeight="1" x14ac:dyDescent="0.25">
      <c r="A9636" s="16" t="s">
        <v>851</v>
      </c>
      <c r="B9636" s="17" t="s">
        <v>5218</v>
      </c>
      <c r="C9636" s="17" t="s">
        <v>8847</v>
      </c>
      <c r="D9636" s="17" t="s">
        <v>5216</v>
      </c>
      <c r="E9636" s="143" t="s">
        <v>4952</v>
      </c>
    </row>
    <row r="9637" spans="1:5" ht="18" customHeight="1" x14ac:dyDescent="0.25">
      <c r="A9637" s="14" t="s">
        <v>851</v>
      </c>
      <c r="B9637" s="15" t="s">
        <v>5218</v>
      </c>
      <c r="C9637" s="15" t="s">
        <v>1331</v>
      </c>
      <c r="D9637" s="15" t="s">
        <v>9563</v>
      </c>
      <c r="E9637" s="132" t="s">
        <v>4068</v>
      </c>
    </row>
    <row r="9638" spans="1:5" ht="18" customHeight="1" x14ac:dyDescent="0.25">
      <c r="A9638" s="16" t="s">
        <v>851</v>
      </c>
      <c r="B9638" s="17" t="s">
        <v>5218</v>
      </c>
      <c r="C9638" s="17" t="s">
        <v>1331</v>
      </c>
      <c r="D9638" s="17" t="s">
        <v>600</v>
      </c>
      <c r="E9638" s="143" t="s">
        <v>3093</v>
      </c>
    </row>
    <row r="9639" spans="1:5" ht="18" customHeight="1" x14ac:dyDescent="0.25">
      <c r="A9639" s="16" t="s">
        <v>851</v>
      </c>
      <c r="B9639" s="17" t="s">
        <v>5218</v>
      </c>
      <c r="C9639" s="17" t="s">
        <v>1331</v>
      </c>
      <c r="D9639" s="17" t="s">
        <v>602</v>
      </c>
      <c r="E9639" s="143" t="s">
        <v>2020</v>
      </c>
    </row>
    <row r="9640" spans="1:5" ht="18" customHeight="1" x14ac:dyDescent="0.25">
      <c r="A9640" s="16" t="s">
        <v>851</v>
      </c>
      <c r="B9640" s="17" t="s">
        <v>5218</v>
      </c>
      <c r="C9640" s="17" t="s">
        <v>1331</v>
      </c>
      <c r="D9640" s="17" t="s">
        <v>604</v>
      </c>
      <c r="E9640" s="143" t="s">
        <v>2021</v>
      </c>
    </row>
    <row r="9641" spans="1:5" ht="18" customHeight="1" x14ac:dyDescent="0.25">
      <c r="A9641" s="16" t="s">
        <v>851</v>
      </c>
      <c r="B9641" s="17" t="s">
        <v>5218</v>
      </c>
      <c r="C9641" s="17" t="s">
        <v>1331</v>
      </c>
      <c r="D9641" s="17" t="s">
        <v>606</v>
      </c>
      <c r="E9641" s="143" t="s">
        <v>2023</v>
      </c>
    </row>
    <row r="9642" spans="1:5" ht="18" customHeight="1" x14ac:dyDescent="0.25">
      <c r="A9642" s="16" t="s">
        <v>851</v>
      </c>
      <c r="B9642" s="17" t="s">
        <v>5218</v>
      </c>
      <c r="C9642" s="17" t="s">
        <v>1331</v>
      </c>
      <c r="D9642" s="17" t="s">
        <v>5216</v>
      </c>
      <c r="E9642" s="143" t="s">
        <v>2024</v>
      </c>
    </row>
    <row r="9643" spans="1:5" ht="18" customHeight="1" x14ac:dyDescent="0.25">
      <c r="A9643" s="14" t="s">
        <v>851</v>
      </c>
      <c r="B9643" s="15" t="s">
        <v>5218</v>
      </c>
      <c r="C9643" s="15" t="s">
        <v>6254</v>
      </c>
      <c r="D9643" s="15" t="s">
        <v>9563</v>
      </c>
      <c r="E9643" s="132" t="s">
        <v>2908</v>
      </c>
    </row>
    <row r="9644" spans="1:5" ht="18" customHeight="1" x14ac:dyDescent="0.25">
      <c r="A9644" s="16" t="s">
        <v>851</v>
      </c>
      <c r="B9644" s="17" t="s">
        <v>5218</v>
      </c>
      <c r="C9644" s="17" t="s">
        <v>6254</v>
      </c>
      <c r="D9644" s="17" t="s">
        <v>600</v>
      </c>
      <c r="E9644" s="143" t="s">
        <v>2909</v>
      </c>
    </row>
    <row r="9645" spans="1:5" ht="18" customHeight="1" x14ac:dyDescent="0.25">
      <c r="A9645" s="16" t="s">
        <v>851</v>
      </c>
      <c r="B9645" s="17" t="s">
        <v>5218</v>
      </c>
      <c r="C9645" s="17" t="s">
        <v>6254</v>
      </c>
      <c r="D9645" s="17" t="s">
        <v>602</v>
      </c>
      <c r="E9645" s="143" t="s">
        <v>2910</v>
      </c>
    </row>
    <row r="9646" spans="1:5" ht="18" customHeight="1" x14ac:dyDescent="0.25">
      <c r="A9646" s="16" t="s">
        <v>851</v>
      </c>
      <c r="B9646" s="17" t="s">
        <v>5218</v>
      </c>
      <c r="C9646" s="17" t="s">
        <v>6254</v>
      </c>
      <c r="D9646" s="17" t="s">
        <v>604</v>
      </c>
      <c r="E9646" s="143" t="s">
        <v>2911</v>
      </c>
    </row>
    <row r="9647" spans="1:5" ht="18" customHeight="1" x14ac:dyDescent="0.25">
      <c r="A9647" s="16" t="s">
        <v>851</v>
      </c>
      <c r="B9647" s="17" t="s">
        <v>5218</v>
      </c>
      <c r="C9647" s="17" t="s">
        <v>6254</v>
      </c>
      <c r="D9647" s="17" t="s">
        <v>606</v>
      </c>
      <c r="E9647" s="143" t="s">
        <v>2912</v>
      </c>
    </row>
    <row r="9648" spans="1:5" ht="18" customHeight="1" x14ac:dyDescent="0.25">
      <c r="A9648" s="16" t="s">
        <v>851</v>
      </c>
      <c r="B9648" s="17" t="s">
        <v>5218</v>
      </c>
      <c r="C9648" s="17" t="s">
        <v>6254</v>
      </c>
      <c r="D9648" s="17" t="s">
        <v>5216</v>
      </c>
      <c r="E9648" s="143" t="s">
        <v>3297</v>
      </c>
    </row>
    <row r="9649" spans="1:5" ht="18" customHeight="1" x14ac:dyDescent="0.25">
      <c r="A9649" s="14" t="s">
        <v>851</v>
      </c>
      <c r="B9649" s="15" t="s">
        <v>5218</v>
      </c>
      <c r="C9649" s="15" t="s">
        <v>7134</v>
      </c>
      <c r="D9649" s="15" t="s">
        <v>9563</v>
      </c>
      <c r="E9649" s="132" t="s">
        <v>4572</v>
      </c>
    </row>
    <row r="9650" spans="1:5" ht="18" customHeight="1" x14ac:dyDescent="0.25">
      <c r="A9650" s="16" t="s">
        <v>851</v>
      </c>
      <c r="B9650" s="17" t="s">
        <v>5218</v>
      </c>
      <c r="C9650" s="17" t="s">
        <v>7134</v>
      </c>
      <c r="D9650" s="17" t="s">
        <v>600</v>
      </c>
      <c r="E9650" s="143" t="s">
        <v>10194</v>
      </c>
    </row>
    <row r="9651" spans="1:5" ht="18" customHeight="1" x14ac:dyDescent="0.25">
      <c r="A9651" s="16" t="s">
        <v>851</v>
      </c>
      <c r="B9651" s="17" t="s">
        <v>5218</v>
      </c>
      <c r="C9651" s="17" t="s">
        <v>7134</v>
      </c>
      <c r="D9651" s="17" t="s">
        <v>602</v>
      </c>
      <c r="E9651" s="143" t="s">
        <v>10195</v>
      </c>
    </row>
    <row r="9652" spans="1:5" ht="18" customHeight="1" x14ac:dyDescent="0.25">
      <c r="A9652" s="16" t="s">
        <v>851</v>
      </c>
      <c r="B9652" s="17" t="s">
        <v>5218</v>
      </c>
      <c r="C9652" s="17" t="s">
        <v>7134</v>
      </c>
      <c r="D9652" s="17" t="s">
        <v>604</v>
      </c>
      <c r="E9652" s="143" t="s">
        <v>8964</v>
      </c>
    </row>
    <row r="9653" spans="1:5" ht="18" customHeight="1" x14ac:dyDescent="0.25">
      <c r="A9653" s="16" t="s">
        <v>851</v>
      </c>
      <c r="B9653" s="17" t="s">
        <v>5218</v>
      </c>
      <c r="C9653" s="17" t="s">
        <v>7134</v>
      </c>
      <c r="D9653" s="17" t="s">
        <v>606</v>
      </c>
      <c r="E9653" s="143" t="s">
        <v>8965</v>
      </c>
    </row>
    <row r="9654" spans="1:5" ht="18" customHeight="1" thickBot="1" x14ac:dyDescent="0.3">
      <c r="A9654" s="76" t="s">
        <v>851</v>
      </c>
      <c r="B9654" s="77" t="s">
        <v>5218</v>
      </c>
      <c r="C9654" s="77" t="s">
        <v>7134</v>
      </c>
      <c r="D9654" s="77" t="s">
        <v>5216</v>
      </c>
      <c r="E9654" s="171" t="s">
        <v>8064</v>
      </c>
    </row>
    <row r="9655" spans="1:5" ht="18" customHeight="1" x14ac:dyDescent="0.25">
      <c r="A9655" s="94" t="s">
        <v>851</v>
      </c>
      <c r="B9655" s="95" t="s">
        <v>5218</v>
      </c>
      <c r="C9655" s="95" t="s">
        <v>524</v>
      </c>
      <c r="D9655" s="95" t="s">
        <v>9563</v>
      </c>
      <c r="E9655" s="178" t="s">
        <v>7173</v>
      </c>
    </row>
    <row r="9656" spans="1:5" ht="18" customHeight="1" x14ac:dyDescent="0.25">
      <c r="A9656" s="16" t="s">
        <v>851</v>
      </c>
      <c r="B9656" s="17" t="s">
        <v>5218</v>
      </c>
      <c r="C9656" s="17" t="s">
        <v>524</v>
      </c>
      <c r="D9656" s="17" t="s">
        <v>600</v>
      </c>
      <c r="E9656" s="143" t="s">
        <v>7174</v>
      </c>
    </row>
    <row r="9657" spans="1:5" ht="18" customHeight="1" x14ac:dyDescent="0.25">
      <c r="A9657" s="16" t="s">
        <v>851</v>
      </c>
      <c r="B9657" s="17" t="s">
        <v>5218</v>
      </c>
      <c r="C9657" s="17" t="s">
        <v>524</v>
      </c>
      <c r="D9657" s="17" t="s">
        <v>602</v>
      </c>
      <c r="E9657" s="143" t="s">
        <v>7175</v>
      </c>
    </row>
    <row r="9658" spans="1:5" ht="18" customHeight="1" x14ac:dyDescent="0.25">
      <c r="A9658" s="16" t="s">
        <v>851</v>
      </c>
      <c r="B9658" s="17" t="s">
        <v>5218</v>
      </c>
      <c r="C9658" s="17" t="s">
        <v>524</v>
      </c>
      <c r="D9658" s="17" t="s">
        <v>604</v>
      </c>
      <c r="E9658" s="143" t="s">
        <v>7176</v>
      </c>
    </row>
    <row r="9659" spans="1:5" ht="18" customHeight="1" x14ac:dyDescent="0.25">
      <c r="A9659" s="16" t="s">
        <v>851</v>
      </c>
      <c r="B9659" s="17" t="s">
        <v>5218</v>
      </c>
      <c r="C9659" s="17" t="s">
        <v>524</v>
      </c>
      <c r="D9659" s="17" t="s">
        <v>606</v>
      </c>
      <c r="E9659" s="143" t="s">
        <v>7177</v>
      </c>
    </row>
    <row r="9660" spans="1:5" ht="18" customHeight="1" x14ac:dyDescent="0.25">
      <c r="A9660" s="16" t="s">
        <v>851</v>
      </c>
      <c r="B9660" s="17" t="s">
        <v>5218</v>
      </c>
      <c r="C9660" s="17" t="s">
        <v>524</v>
      </c>
      <c r="D9660" s="17" t="s">
        <v>5216</v>
      </c>
      <c r="E9660" s="143" t="s">
        <v>6295</v>
      </c>
    </row>
    <row r="9661" spans="1:5" ht="18" customHeight="1" x14ac:dyDescent="0.25">
      <c r="A9661" s="12" t="s">
        <v>851</v>
      </c>
      <c r="B9661" s="13" t="s">
        <v>8694</v>
      </c>
      <c r="C9661" s="13">
        <v>0</v>
      </c>
      <c r="D9661" s="13" t="s">
        <v>9563</v>
      </c>
      <c r="E9661" s="131" t="s">
        <v>6296</v>
      </c>
    </row>
    <row r="9662" spans="1:5" ht="18" customHeight="1" x14ac:dyDescent="0.25">
      <c r="A9662" s="16" t="s">
        <v>851</v>
      </c>
      <c r="B9662" s="17" t="s">
        <v>8694</v>
      </c>
      <c r="C9662" s="17" t="s">
        <v>2998</v>
      </c>
      <c r="D9662" s="17" t="s">
        <v>600</v>
      </c>
      <c r="E9662" s="143" t="s">
        <v>2151</v>
      </c>
    </row>
    <row r="9663" spans="1:5" ht="18" customHeight="1" x14ac:dyDescent="0.25">
      <c r="A9663" s="16" t="s">
        <v>851</v>
      </c>
      <c r="B9663" s="17" t="s">
        <v>8694</v>
      </c>
      <c r="C9663" s="17" t="s">
        <v>2998</v>
      </c>
      <c r="D9663" s="17" t="s">
        <v>602</v>
      </c>
      <c r="E9663" s="143" t="s">
        <v>2152</v>
      </c>
    </row>
    <row r="9664" spans="1:5" ht="18" customHeight="1" x14ac:dyDescent="0.25">
      <c r="A9664" s="16" t="s">
        <v>851</v>
      </c>
      <c r="B9664" s="17" t="s">
        <v>8694</v>
      </c>
      <c r="C9664" s="17" t="s">
        <v>2998</v>
      </c>
      <c r="D9664" s="17" t="s">
        <v>604</v>
      </c>
      <c r="E9664" s="143" t="s">
        <v>2153</v>
      </c>
    </row>
    <row r="9665" spans="1:5" ht="18" customHeight="1" x14ac:dyDescent="0.25">
      <c r="A9665" s="16" t="s">
        <v>851</v>
      </c>
      <c r="B9665" s="17" t="s">
        <v>8694</v>
      </c>
      <c r="C9665" s="17" t="s">
        <v>2998</v>
      </c>
      <c r="D9665" s="17" t="s">
        <v>606</v>
      </c>
      <c r="E9665" s="143" t="s">
        <v>2154</v>
      </c>
    </row>
    <row r="9666" spans="1:5" ht="18" customHeight="1" x14ac:dyDescent="0.25">
      <c r="A9666" s="16" t="s">
        <v>851</v>
      </c>
      <c r="B9666" s="17" t="s">
        <v>8694</v>
      </c>
      <c r="C9666" s="17" t="s">
        <v>2998</v>
      </c>
      <c r="D9666" s="17" t="s">
        <v>5216</v>
      </c>
      <c r="E9666" s="143" t="s">
        <v>2155</v>
      </c>
    </row>
    <row r="9667" spans="1:5" ht="18" customHeight="1" x14ac:dyDescent="0.25">
      <c r="A9667" s="20" t="s">
        <v>2156</v>
      </c>
      <c r="B9667" s="21">
        <v>0</v>
      </c>
      <c r="C9667" s="21">
        <v>0</v>
      </c>
      <c r="D9667" s="21" t="s">
        <v>9563</v>
      </c>
      <c r="E9667" s="169" t="s">
        <v>2157</v>
      </c>
    </row>
    <row r="9668" spans="1:5" ht="18" customHeight="1" x14ac:dyDescent="0.25">
      <c r="A9668" s="12" t="s">
        <v>2156</v>
      </c>
      <c r="B9668" s="13">
        <v>1</v>
      </c>
      <c r="C9668" s="13">
        <v>0</v>
      </c>
      <c r="D9668" s="13" t="s">
        <v>9563</v>
      </c>
      <c r="E9668" s="131" t="s">
        <v>2158</v>
      </c>
    </row>
    <row r="9669" spans="1:5" ht="18" customHeight="1" x14ac:dyDescent="0.25">
      <c r="A9669" s="46" t="s">
        <v>2156</v>
      </c>
      <c r="B9669" s="47">
        <v>1</v>
      </c>
      <c r="C9669" s="47" t="s">
        <v>2998</v>
      </c>
      <c r="D9669" s="17" t="s">
        <v>600</v>
      </c>
      <c r="E9669" s="174" t="s">
        <v>220</v>
      </c>
    </row>
    <row r="9670" spans="1:5" ht="18" customHeight="1" x14ac:dyDescent="0.25">
      <c r="A9670" s="16" t="s">
        <v>2156</v>
      </c>
      <c r="B9670" s="17">
        <v>1</v>
      </c>
      <c r="C9670" s="17" t="s">
        <v>2998</v>
      </c>
      <c r="D9670" s="17" t="s">
        <v>602</v>
      </c>
      <c r="E9670" s="143" t="s">
        <v>158</v>
      </c>
    </row>
    <row r="9671" spans="1:5" ht="18" customHeight="1" x14ac:dyDescent="0.25">
      <c r="A9671" s="16" t="s">
        <v>2156</v>
      </c>
      <c r="B9671" s="17">
        <v>1</v>
      </c>
      <c r="C9671" s="17" t="s">
        <v>2998</v>
      </c>
      <c r="D9671" s="17" t="s">
        <v>604</v>
      </c>
      <c r="E9671" s="143" t="s">
        <v>159</v>
      </c>
    </row>
    <row r="9672" spans="1:5" ht="18" customHeight="1" x14ac:dyDescent="0.25">
      <c r="A9672" s="16" t="s">
        <v>2156</v>
      </c>
      <c r="B9672" s="17">
        <v>1</v>
      </c>
      <c r="C9672" s="17" t="s">
        <v>2998</v>
      </c>
      <c r="D9672" s="17" t="s">
        <v>606</v>
      </c>
      <c r="E9672" s="143" t="s">
        <v>160</v>
      </c>
    </row>
    <row r="9673" spans="1:5" ht="18" customHeight="1" x14ac:dyDescent="0.25">
      <c r="A9673" s="16" t="s">
        <v>2156</v>
      </c>
      <c r="B9673" s="17">
        <v>1</v>
      </c>
      <c r="C9673" s="17" t="s">
        <v>2998</v>
      </c>
      <c r="D9673" s="17" t="s">
        <v>5216</v>
      </c>
      <c r="E9673" s="143" t="s">
        <v>161</v>
      </c>
    </row>
    <row r="9674" spans="1:5" ht="18" customHeight="1" x14ac:dyDescent="0.25">
      <c r="A9674" s="12" t="s">
        <v>2156</v>
      </c>
      <c r="B9674" s="13">
        <v>2</v>
      </c>
      <c r="C9674" s="13">
        <v>0</v>
      </c>
      <c r="D9674" s="13" t="s">
        <v>9563</v>
      </c>
      <c r="E9674" s="131" t="s">
        <v>162</v>
      </c>
    </row>
    <row r="9675" spans="1:5" ht="18" customHeight="1" x14ac:dyDescent="0.25">
      <c r="A9675" s="16" t="s">
        <v>2156</v>
      </c>
      <c r="B9675" s="17">
        <v>2</v>
      </c>
      <c r="C9675" s="17" t="s">
        <v>2998</v>
      </c>
      <c r="D9675" s="17" t="s">
        <v>600</v>
      </c>
      <c r="E9675" s="143" t="s">
        <v>163</v>
      </c>
    </row>
    <row r="9676" spans="1:5" ht="18" customHeight="1" x14ac:dyDescent="0.25">
      <c r="A9676" s="16" t="s">
        <v>2156</v>
      </c>
      <c r="B9676" s="17">
        <v>2</v>
      </c>
      <c r="C9676" s="17" t="s">
        <v>2998</v>
      </c>
      <c r="D9676" s="17" t="s">
        <v>602</v>
      </c>
      <c r="E9676" s="143" t="s">
        <v>164</v>
      </c>
    </row>
    <row r="9677" spans="1:5" ht="18" customHeight="1" x14ac:dyDescent="0.25">
      <c r="A9677" s="16" t="s">
        <v>2156</v>
      </c>
      <c r="B9677" s="17">
        <v>2</v>
      </c>
      <c r="C9677" s="17" t="s">
        <v>2998</v>
      </c>
      <c r="D9677" s="17" t="s">
        <v>604</v>
      </c>
      <c r="E9677" s="143" t="s">
        <v>6297</v>
      </c>
    </row>
    <row r="9678" spans="1:5" ht="18" customHeight="1" x14ac:dyDescent="0.25">
      <c r="A9678" s="16" t="s">
        <v>2156</v>
      </c>
      <c r="B9678" s="17">
        <v>2</v>
      </c>
      <c r="C9678" s="17" t="s">
        <v>2998</v>
      </c>
      <c r="D9678" s="17" t="s">
        <v>606</v>
      </c>
      <c r="E9678" s="143" t="s">
        <v>4581</v>
      </c>
    </row>
    <row r="9679" spans="1:5" ht="18" customHeight="1" x14ac:dyDescent="0.25">
      <c r="A9679" s="16" t="s">
        <v>2156</v>
      </c>
      <c r="B9679" s="17">
        <v>2</v>
      </c>
      <c r="C9679" s="17" t="s">
        <v>2998</v>
      </c>
      <c r="D9679" s="17" t="s">
        <v>5216</v>
      </c>
      <c r="E9679" s="143" t="s">
        <v>4582</v>
      </c>
    </row>
    <row r="9680" spans="1:5" ht="18" customHeight="1" x14ac:dyDescent="0.25">
      <c r="A9680" s="12" t="s">
        <v>2156</v>
      </c>
      <c r="B9680" s="13">
        <v>3</v>
      </c>
      <c r="C9680" s="13">
        <v>0</v>
      </c>
      <c r="D9680" s="13" t="s">
        <v>9563</v>
      </c>
      <c r="E9680" s="131" t="s">
        <v>4583</v>
      </c>
    </row>
    <row r="9681" spans="1:5" ht="18" customHeight="1" x14ac:dyDescent="0.25">
      <c r="A9681" s="16" t="s">
        <v>2156</v>
      </c>
      <c r="B9681" s="17">
        <v>3</v>
      </c>
      <c r="C9681" s="17" t="s">
        <v>2998</v>
      </c>
      <c r="D9681" s="17" t="s">
        <v>600</v>
      </c>
      <c r="E9681" s="143" t="s">
        <v>4584</v>
      </c>
    </row>
    <row r="9682" spans="1:5" ht="18" customHeight="1" x14ac:dyDescent="0.25">
      <c r="A9682" s="16" t="s">
        <v>2156</v>
      </c>
      <c r="B9682" s="17">
        <v>3</v>
      </c>
      <c r="C9682" s="17" t="s">
        <v>2998</v>
      </c>
      <c r="D9682" s="17" t="s">
        <v>602</v>
      </c>
      <c r="E9682" s="143" t="s">
        <v>4585</v>
      </c>
    </row>
    <row r="9683" spans="1:5" ht="18" customHeight="1" x14ac:dyDescent="0.25">
      <c r="A9683" s="16" t="s">
        <v>2156</v>
      </c>
      <c r="B9683" s="17">
        <v>3</v>
      </c>
      <c r="C9683" s="17" t="s">
        <v>2998</v>
      </c>
      <c r="D9683" s="17" t="s">
        <v>604</v>
      </c>
      <c r="E9683" s="143" t="s">
        <v>4586</v>
      </c>
    </row>
    <row r="9684" spans="1:5" ht="18" customHeight="1" x14ac:dyDescent="0.25">
      <c r="A9684" s="16" t="s">
        <v>2156</v>
      </c>
      <c r="B9684" s="17">
        <v>3</v>
      </c>
      <c r="C9684" s="17" t="s">
        <v>2998</v>
      </c>
      <c r="D9684" s="17" t="s">
        <v>606</v>
      </c>
      <c r="E9684" s="143" t="s">
        <v>4587</v>
      </c>
    </row>
    <row r="9685" spans="1:5" ht="18" customHeight="1" x14ac:dyDescent="0.25">
      <c r="A9685" s="16" t="s">
        <v>2156</v>
      </c>
      <c r="B9685" s="17">
        <v>3</v>
      </c>
      <c r="C9685" s="17" t="s">
        <v>2998</v>
      </c>
      <c r="D9685" s="17" t="s">
        <v>5216</v>
      </c>
      <c r="E9685" s="143" t="s">
        <v>4588</v>
      </c>
    </row>
    <row r="9686" spans="1:5" ht="18" customHeight="1" x14ac:dyDescent="0.25">
      <c r="A9686" s="12" t="s">
        <v>2156</v>
      </c>
      <c r="B9686" s="13">
        <v>4</v>
      </c>
      <c r="C9686" s="13" t="s">
        <v>2998</v>
      </c>
      <c r="D9686" s="13" t="s">
        <v>9563</v>
      </c>
      <c r="E9686" s="131" t="s">
        <v>4589</v>
      </c>
    </row>
    <row r="9687" spans="1:5" ht="18" customHeight="1" x14ac:dyDescent="0.25">
      <c r="A9687" s="16" t="s">
        <v>2156</v>
      </c>
      <c r="B9687" s="17">
        <v>4</v>
      </c>
      <c r="C9687" s="17" t="s">
        <v>2998</v>
      </c>
      <c r="D9687" s="17" t="s">
        <v>600</v>
      </c>
      <c r="E9687" s="143" t="s">
        <v>5509</v>
      </c>
    </row>
    <row r="9688" spans="1:5" ht="18" customHeight="1" x14ac:dyDescent="0.25">
      <c r="A9688" s="16" t="s">
        <v>2156</v>
      </c>
      <c r="B9688" s="17">
        <v>4</v>
      </c>
      <c r="C9688" s="17" t="s">
        <v>2998</v>
      </c>
      <c r="D9688" s="17" t="s">
        <v>602</v>
      </c>
      <c r="E9688" s="143" t="s">
        <v>6380</v>
      </c>
    </row>
    <row r="9689" spans="1:5" ht="18" customHeight="1" x14ac:dyDescent="0.25">
      <c r="A9689" s="16" t="s">
        <v>2156</v>
      </c>
      <c r="B9689" s="17">
        <v>4</v>
      </c>
      <c r="C9689" s="17" t="s">
        <v>2998</v>
      </c>
      <c r="D9689" s="17" t="s">
        <v>604</v>
      </c>
      <c r="E9689" s="143" t="s">
        <v>3731</v>
      </c>
    </row>
    <row r="9690" spans="1:5" ht="18" customHeight="1" x14ac:dyDescent="0.25">
      <c r="A9690" s="16" t="s">
        <v>2156</v>
      </c>
      <c r="B9690" s="17">
        <v>4</v>
      </c>
      <c r="C9690" s="17" t="s">
        <v>2998</v>
      </c>
      <c r="D9690" s="17" t="s">
        <v>606</v>
      </c>
      <c r="E9690" s="143" t="s">
        <v>3732</v>
      </c>
    </row>
    <row r="9691" spans="1:5" ht="18" customHeight="1" x14ac:dyDescent="0.25">
      <c r="A9691" s="16" t="s">
        <v>2156</v>
      </c>
      <c r="B9691" s="17">
        <v>4</v>
      </c>
      <c r="C9691" s="17" t="s">
        <v>2998</v>
      </c>
      <c r="D9691" s="17" t="s">
        <v>5216</v>
      </c>
      <c r="E9691" s="143" t="s">
        <v>3733</v>
      </c>
    </row>
    <row r="9692" spans="1:5" ht="18" customHeight="1" x14ac:dyDescent="0.25">
      <c r="A9692" s="12" t="s">
        <v>2156</v>
      </c>
      <c r="B9692" s="13">
        <v>5</v>
      </c>
      <c r="C9692" s="13" t="s">
        <v>2998</v>
      </c>
      <c r="D9692" s="13" t="s">
        <v>9563</v>
      </c>
      <c r="E9692" s="131" t="s">
        <v>3734</v>
      </c>
    </row>
    <row r="9693" spans="1:5" ht="18" customHeight="1" x14ac:dyDescent="0.25">
      <c r="A9693" s="16" t="s">
        <v>2156</v>
      </c>
      <c r="B9693" s="17">
        <v>5</v>
      </c>
      <c r="C9693" s="17" t="s">
        <v>2998</v>
      </c>
      <c r="D9693" s="17" t="s">
        <v>600</v>
      </c>
      <c r="E9693" s="143" t="s">
        <v>3735</v>
      </c>
    </row>
    <row r="9694" spans="1:5" ht="18" customHeight="1" x14ac:dyDescent="0.25">
      <c r="A9694" s="16" t="s">
        <v>2156</v>
      </c>
      <c r="B9694" s="17">
        <v>5</v>
      </c>
      <c r="C9694" s="17" t="s">
        <v>2998</v>
      </c>
      <c r="D9694" s="17" t="s">
        <v>602</v>
      </c>
      <c r="E9694" s="143" t="s">
        <v>3736</v>
      </c>
    </row>
    <row r="9695" spans="1:5" ht="18" customHeight="1" x14ac:dyDescent="0.25">
      <c r="A9695" s="16" t="s">
        <v>2156</v>
      </c>
      <c r="B9695" s="17">
        <v>5</v>
      </c>
      <c r="C9695" s="17" t="s">
        <v>2998</v>
      </c>
      <c r="D9695" s="17" t="s">
        <v>604</v>
      </c>
      <c r="E9695" s="143" t="s">
        <v>4634</v>
      </c>
    </row>
    <row r="9696" spans="1:5" ht="18" customHeight="1" x14ac:dyDescent="0.25">
      <c r="A9696" s="16" t="s">
        <v>2156</v>
      </c>
      <c r="B9696" s="17">
        <v>5</v>
      </c>
      <c r="C9696" s="17" t="s">
        <v>2998</v>
      </c>
      <c r="D9696" s="17" t="s">
        <v>606</v>
      </c>
      <c r="E9696" s="143" t="s">
        <v>6400</v>
      </c>
    </row>
    <row r="9697" spans="1:5" ht="18" customHeight="1" x14ac:dyDescent="0.25">
      <c r="A9697" s="16" t="s">
        <v>2156</v>
      </c>
      <c r="B9697" s="17">
        <v>5</v>
      </c>
      <c r="C9697" s="17" t="s">
        <v>2998</v>
      </c>
      <c r="D9697" s="17" t="s">
        <v>5216</v>
      </c>
      <c r="E9697" s="143" t="s">
        <v>4679</v>
      </c>
    </row>
    <row r="9698" spans="1:5" ht="18" customHeight="1" x14ac:dyDescent="0.25">
      <c r="A9698" s="12" t="s">
        <v>2156</v>
      </c>
      <c r="B9698" s="13">
        <v>6</v>
      </c>
      <c r="C9698" s="13" t="s">
        <v>2998</v>
      </c>
      <c r="D9698" s="13" t="s">
        <v>9563</v>
      </c>
      <c r="E9698" s="131" t="s">
        <v>3755</v>
      </c>
    </row>
    <row r="9699" spans="1:5" ht="18" customHeight="1" x14ac:dyDescent="0.25">
      <c r="A9699" s="122" t="s">
        <v>2156</v>
      </c>
      <c r="B9699" s="123">
        <v>6</v>
      </c>
      <c r="C9699" s="123" t="s">
        <v>598</v>
      </c>
      <c r="D9699" s="123" t="s">
        <v>9563</v>
      </c>
      <c r="E9699" s="124" t="s">
        <v>9302</v>
      </c>
    </row>
    <row r="9700" spans="1:5" ht="18" customHeight="1" x14ac:dyDescent="0.25">
      <c r="A9700" s="133" t="s">
        <v>2156</v>
      </c>
      <c r="B9700" s="134">
        <v>6</v>
      </c>
      <c r="C9700" s="134" t="s">
        <v>598</v>
      </c>
      <c r="D9700" s="134" t="s">
        <v>600</v>
      </c>
      <c r="E9700" s="179" t="s">
        <v>9531</v>
      </c>
    </row>
    <row r="9701" spans="1:5" ht="18" customHeight="1" x14ac:dyDescent="0.25">
      <c r="A9701" s="16" t="s">
        <v>2156</v>
      </c>
      <c r="B9701" s="17">
        <v>6</v>
      </c>
      <c r="C9701" s="17" t="s">
        <v>598</v>
      </c>
      <c r="D9701" s="17" t="s">
        <v>602</v>
      </c>
      <c r="E9701" s="143" t="s">
        <v>4649</v>
      </c>
    </row>
    <row r="9702" spans="1:5" ht="18" customHeight="1" x14ac:dyDescent="0.25">
      <c r="A9702" s="16" t="s">
        <v>2156</v>
      </c>
      <c r="B9702" s="17">
        <v>6</v>
      </c>
      <c r="C9702" s="17" t="s">
        <v>598</v>
      </c>
      <c r="D9702" s="17" t="s">
        <v>604</v>
      </c>
      <c r="E9702" s="143" t="s">
        <v>4650</v>
      </c>
    </row>
    <row r="9703" spans="1:5" ht="18" customHeight="1" x14ac:dyDescent="0.25">
      <c r="A9703" s="16" t="s">
        <v>2156</v>
      </c>
      <c r="B9703" s="17">
        <v>6</v>
      </c>
      <c r="C9703" s="17" t="s">
        <v>598</v>
      </c>
      <c r="D9703" s="17" t="s">
        <v>606</v>
      </c>
      <c r="E9703" s="143" t="s">
        <v>5502</v>
      </c>
    </row>
    <row r="9704" spans="1:5" ht="18" customHeight="1" x14ac:dyDescent="0.25">
      <c r="A9704" s="16" t="s">
        <v>2156</v>
      </c>
      <c r="B9704" s="17">
        <v>6</v>
      </c>
      <c r="C9704" s="17" t="s">
        <v>598</v>
      </c>
      <c r="D9704" s="17" t="s">
        <v>5216</v>
      </c>
      <c r="E9704" s="143" t="s">
        <v>5503</v>
      </c>
    </row>
    <row r="9705" spans="1:5" ht="18" customHeight="1" x14ac:dyDescent="0.25">
      <c r="A9705" s="122" t="s">
        <v>2156</v>
      </c>
      <c r="B9705" s="123">
        <v>6</v>
      </c>
      <c r="C9705" s="123" t="s">
        <v>5218</v>
      </c>
      <c r="D9705" s="123" t="s">
        <v>9563</v>
      </c>
      <c r="E9705" s="124" t="s">
        <v>9302</v>
      </c>
    </row>
    <row r="9706" spans="1:5" ht="18" customHeight="1" x14ac:dyDescent="0.25">
      <c r="A9706" s="125" t="s">
        <v>2156</v>
      </c>
      <c r="B9706" s="126">
        <v>6</v>
      </c>
      <c r="C9706" s="126" t="s">
        <v>5218</v>
      </c>
      <c r="D9706" s="126" t="s">
        <v>600</v>
      </c>
      <c r="E9706" s="127" t="s">
        <v>7226</v>
      </c>
    </row>
    <row r="9707" spans="1:5" ht="18" customHeight="1" x14ac:dyDescent="0.25">
      <c r="A9707" s="125" t="s">
        <v>2156</v>
      </c>
      <c r="B9707" s="126">
        <v>6</v>
      </c>
      <c r="C9707" s="126" t="s">
        <v>5218</v>
      </c>
      <c r="D9707" s="126" t="s">
        <v>602</v>
      </c>
      <c r="E9707" s="127" t="s">
        <v>8109</v>
      </c>
    </row>
    <row r="9708" spans="1:5" ht="18" customHeight="1" x14ac:dyDescent="0.25">
      <c r="A9708" s="125" t="s">
        <v>2156</v>
      </c>
      <c r="B9708" s="126">
        <v>6</v>
      </c>
      <c r="C9708" s="126" t="s">
        <v>5218</v>
      </c>
      <c r="D9708" s="126" t="s">
        <v>604</v>
      </c>
      <c r="E9708" s="127" t="s">
        <v>10076</v>
      </c>
    </row>
    <row r="9709" spans="1:5" ht="18" customHeight="1" x14ac:dyDescent="0.25">
      <c r="A9709" s="125" t="s">
        <v>2156</v>
      </c>
      <c r="B9709" s="126">
        <v>6</v>
      </c>
      <c r="C9709" s="126" t="s">
        <v>5218</v>
      </c>
      <c r="D9709" s="126" t="s">
        <v>606</v>
      </c>
      <c r="E9709" s="127" t="s">
        <v>7907</v>
      </c>
    </row>
    <row r="9710" spans="1:5" ht="18" customHeight="1" x14ac:dyDescent="0.25">
      <c r="A9710" s="125" t="s">
        <v>2156</v>
      </c>
      <c r="B9710" s="126">
        <v>6</v>
      </c>
      <c r="C9710" s="126" t="s">
        <v>5218</v>
      </c>
      <c r="D9710" s="126" t="s">
        <v>5216</v>
      </c>
      <c r="E9710" s="127" t="s">
        <v>7908</v>
      </c>
    </row>
    <row r="9711" spans="1:5" ht="18" customHeight="1" x14ac:dyDescent="0.25">
      <c r="A9711" s="122" t="s">
        <v>2156</v>
      </c>
      <c r="B9711" s="123">
        <v>6</v>
      </c>
      <c r="C9711" s="123" t="s">
        <v>8694</v>
      </c>
      <c r="D9711" s="123" t="s">
        <v>9563</v>
      </c>
      <c r="E9711" s="124" t="s">
        <v>9302</v>
      </c>
    </row>
    <row r="9712" spans="1:5" ht="18" customHeight="1" x14ac:dyDescent="0.25">
      <c r="A9712" s="125" t="s">
        <v>2156</v>
      </c>
      <c r="B9712" s="126" t="s">
        <v>6254</v>
      </c>
      <c r="C9712" s="126" t="s">
        <v>8694</v>
      </c>
      <c r="D9712" s="126" t="s">
        <v>600</v>
      </c>
      <c r="E9712" s="127" t="s">
        <v>9303</v>
      </c>
    </row>
    <row r="9713" spans="1:5" ht="18" customHeight="1" x14ac:dyDescent="0.25">
      <c r="A9713" s="125" t="s">
        <v>2156</v>
      </c>
      <c r="B9713" s="126" t="s">
        <v>6254</v>
      </c>
      <c r="C9713" s="126" t="s">
        <v>8694</v>
      </c>
      <c r="D9713" s="126" t="s">
        <v>602</v>
      </c>
      <c r="E9713" s="127" t="s">
        <v>9304</v>
      </c>
    </row>
    <row r="9714" spans="1:5" ht="18" customHeight="1" x14ac:dyDescent="0.25">
      <c r="A9714" s="125" t="s">
        <v>2156</v>
      </c>
      <c r="B9714" s="126" t="s">
        <v>6254</v>
      </c>
      <c r="C9714" s="126" t="s">
        <v>8694</v>
      </c>
      <c r="D9714" s="126" t="s">
        <v>604</v>
      </c>
      <c r="E9714" s="127" t="s">
        <v>9305</v>
      </c>
    </row>
    <row r="9715" spans="1:5" ht="18" customHeight="1" x14ac:dyDescent="0.25">
      <c r="A9715" s="125" t="s">
        <v>2156</v>
      </c>
      <c r="B9715" s="126" t="s">
        <v>6254</v>
      </c>
      <c r="C9715" s="126" t="s">
        <v>8694</v>
      </c>
      <c r="D9715" s="126" t="s">
        <v>606</v>
      </c>
      <c r="E9715" s="127" t="s">
        <v>9306</v>
      </c>
    </row>
    <row r="9716" spans="1:5" ht="18" customHeight="1" x14ac:dyDescent="0.25">
      <c r="A9716" s="125" t="s">
        <v>2156</v>
      </c>
      <c r="B9716" s="126" t="s">
        <v>6254</v>
      </c>
      <c r="C9716" s="126" t="s">
        <v>8694</v>
      </c>
      <c r="D9716" s="126" t="s">
        <v>5216</v>
      </c>
      <c r="E9716" s="127" t="s">
        <v>9307</v>
      </c>
    </row>
    <row r="9717" spans="1:5" ht="18" customHeight="1" x14ac:dyDescent="0.25">
      <c r="A9717" s="122" t="s">
        <v>2156</v>
      </c>
      <c r="B9717" s="123">
        <v>6</v>
      </c>
      <c r="C9717" s="123" t="s">
        <v>8847</v>
      </c>
      <c r="D9717" s="123" t="s">
        <v>9563</v>
      </c>
      <c r="E9717" s="124" t="s">
        <v>9302</v>
      </c>
    </row>
    <row r="9718" spans="1:5" ht="18" customHeight="1" x14ac:dyDescent="0.25">
      <c r="A9718" s="125" t="s">
        <v>2156</v>
      </c>
      <c r="B9718" s="126" t="s">
        <v>6254</v>
      </c>
      <c r="C9718" s="126" t="s">
        <v>8847</v>
      </c>
      <c r="D9718" s="126" t="s">
        <v>600</v>
      </c>
      <c r="E9718" s="127" t="s">
        <v>9308</v>
      </c>
    </row>
    <row r="9719" spans="1:5" ht="18" customHeight="1" x14ac:dyDescent="0.25">
      <c r="A9719" s="125" t="s">
        <v>2156</v>
      </c>
      <c r="B9719" s="126" t="s">
        <v>6254</v>
      </c>
      <c r="C9719" s="126" t="s">
        <v>8847</v>
      </c>
      <c r="D9719" s="126" t="s">
        <v>602</v>
      </c>
      <c r="E9719" s="127" t="s">
        <v>9309</v>
      </c>
    </row>
    <row r="9720" spans="1:5" ht="18" customHeight="1" x14ac:dyDescent="0.25">
      <c r="A9720" s="125" t="s">
        <v>2156</v>
      </c>
      <c r="B9720" s="126" t="s">
        <v>6254</v>
      </c>
      <c r="C9720" s="126" t="s">
        <v>8847</v>
      </c>
      <c r="D9720" s="126" t="s">
        <v>604</v>
      </c>
      <c r="E9720" s="127" t="s">
        <v>9310</v>
      </c>
    </row>
    <row r="9721" spans="1:5" ht="18" customHeight="1" x14ac:dyDescent="0.25">
      <c r="A9721" s="125" t="s">
        <v>2156</v>
      </c>
      <c r="B9721" s="126" t="s">
        <v>6254</v>
      </c>
      <c r="C9721" s="126" t="s">
        <v>8847</v>
      </c>
      <c r="D9721" s="126" t="s">
        <v>606</v>
      </c>
      <c r="E9721" s="127" t="s">
        <v>9016</v>
      </c>
    </row>
    <row r="9722" spans="1:5" ht="18" customHeight="1" x14ac:dyDescent="0.25">
      <c r="A9722" s="125" t="s">
        <v>2156</v>
      </c>
      <c r="B9722" s="126" t="s">
        <v>6254</v>
      </c>
      <c r="C9722" s="126" t="s">
        <v>8847</v>
      </c>
      <c r="D9722" s="126" t="s">
        <v>5216</v>
      </c>
      <c r="E9722" s="127" t="s">
        <v>7225</v>
      </c>
    </row>
    <row r="9723" spans="1:5" ht="18" customHeight="1" x14ac:dyDescent="0.25">
      <c r="A9723" s="12" t="s">
        <v>2156</v>
      </c>
      <c r="B9723" s="13">
        <v>7</v>
      </c>
      <c r="C9723" s="13" t="s">
        <v>2998</v>
      </c>
      <c r="D9723" s="13" t="s">
        <v>9563</v>
      </c>
      <c r="E9723" s="131" t="s">
        <v>5504</v>
      </c>
    </row>
    <row r="9724" spans="1:5" ht="18" customHeight="1" x14ac:dyDescent="0.25">
      <c r="A9724" s="16" t="s">
        <v>2156</v>
      </c>
      <c r="B9724" s="17">
        <v>7</v>
      </c>
      <c r="C9724" s="17" t="s">
        <v>2998</v>
      </c>
      <c r="D9724" s="17" t="s">
        <v>600</v>
      </c>
      <c r="E9724" s="143" t="s">
        <v>5505</v>
      </c>
    </row>
    <row r="9725" spans="1:5" ht="18" customHeight="1" x14ac:dyDescent="0.25">
      <c r="A9725" s="16" t="s">
        <v>2156</v>
      </c>
      <c r="B9725" s="17">
        <v>7</v>
      </c>
      <c r="C9725" s="17" t="s">
        <v>2998</v>
      </c>
      <c r="D9725" s="17" t="s">
        <v>602</v>
      </c>
      <c r="E9725" s="143" t="s">
        <v>5506</v>
      </c>
    </row>
    <row r="9726" spans="1:5" ht="18" customHeight="1" x14ac:dyDescent="0.25">
      <c r="A9726" s="16" t="s">
        <v>2156</v>
      </c>
      <c r="B9726" s="17">
        <v>7</v>
      </c>
      <c r="C9726" s="17" t="s">
        <v>2998</v>
      </c>
      <c r="D9726" s="17" t="s">
        <v>604</v>
      </c>
      <c r="E9726" s="143" t="s">
        <v>5507</v>
      </c>
    </row>
    <row r="9727" spans="1:5" ht="18" customHeight="1" x14ac:dyDescent="0.25">
      <c r="A9727" s="16" t="s">
        <v>2156</v>
      </c>
      <c r="B9727" s="17">
        <v>7</v>
      </c>
      <c r="C9727" s="17" t="s">
        <v>2998</v>
      </c>
      <c r="D9727" s="17" t="s">
        <v>606</v>
      </c>
      <c r="E9727" s="143" t="s">
        <v>6379</v>
      </c>
    </row>
    <row r="9728" spans="1:5" ht="18" customHeight="1" x14ac:dyDescent="0.25">
      <c r="A9728" s="16" t="s">
        <v>2156</v>
      </c>
      <c r="B9728" s="17">
        <v>7</v>
      </c>
      <c r="C9728" s="17" t="s">
        <v>2998</v>
      </c>
      <c r="D9728" s="17" t="s">
        <v>5216</v>
      </c>
      <c r="E9728" s="143" t="s">
        <v>5742</v>
      </c>
    </row>
    <row r="9729" spans="1:5" ht="18" customHeight="1" x14ac:dyDescent="0.25">
      <c r="A9729" s="12" t="s">
        <v>2156</v>
      </c>
      <c r="B9729" s="13">
        <v>8</v>
      </c>
      <c r="C9729" s="13" t="s">
        <v>2998</v>
      </c>
      <c r="D9729" s="13" t="s">
        <v>9563</v>
      </c>
      <c r="E9729" s="131" t="s">
        <v>7273</v>
      </c>
    </row>
    <row r="9730" spans="1:5" ht="18" customHeight="1" x14ac:dyDescent="0.25">
      <c r="A9730" s="16" t="s">
        <v>2156</v>
      </c>
      <c r="B9730" s="17">
        <v>8</v>
      </c>
      <c r="C9730" s="17" t="s">
        <v>2998</v>
      </c>
      <c r="D9730" s="17" t="s">
        <v>600</v>
      </c>
      <c r="E9730" s="143" t="s">
        <v>3754</v>
      </c>
    </row>
    <row r="9731" spans="1:5" ht="18" customHeight="1" x14ac:dyDescent="0.25">
      <c r="A9731" s="16" t="s">
        <v>2156</v>
      </c>
      <c r="B9731" s="17">
        <v>8</v>
      </c>
      <c r="C9731" s="17" t="s">
        <v>2998</v>
      </c>
      <c r="D9731" s="17" t="s">
        <v>602</v>
      </c>
      <c r="E9731" s="143" t="s">
        <v>3105</v>
      </c>
    </row>
    <row r="9732" spans="1:5" ht="18" customHeight="1" x14ac:dyDescent="0.25">
      <c r="A9732" s="16" t="s">
        <v>2156</v>
      </c>
      <c r="B9732" s="17">
        <v>8</v>
      </c>
      <c r="C9732" s="17" t="s">
        <v>2998</v>
      </c>
      <c r="D9732" s="17" t="s">
        <v>604</v>
      </c>
      <c r="E9732" s="143" t="s">
        <v>3106</v>
      </c>
    </row>
    <row r="9733" spans="1:5" ht="18" customHeight="1" x14ac:dyDescent="0.25">
      <c r="A9733" s="16" t="s">
        <v>2156</v>
      </c>
      <c r="B9733" s="17">
        <v>8</v>
      </c>
      <c r="C9733" s="17" t="s">
        <v>2998</v>
      </c>
      <c r="D9733" s="17" t="s">
        <v>606</v>
      </c>
      <c r="E9733" s="143" t="s">
        <v>3107</v>
      </c>
    </row>
    <row r="9734" spans="1:5" ht="18" customHeight="1" x14ac:dyDescent="0.25">
      <c r="A9734" s="16" t="s">
        <v>2156</v>
      </c>
      <c r="B9734" s="17">
        <v>8</v>
      </c>
      <c r="C9734" s="17" t="s">
        <v>2998</v>
      </c>
      <c r="D9734" s="17" t="s">
        <v>5216</v>
      </c>
      <c r="E9734" s="143" t="s">
        <v>3526</v>
      </c>
    </row>
    <row r="9735" spans="1:5" ht="18" customHeight="1" x14ac:dyDescent="0.25">
      <c r="A9735" s="12" t="s">
        <v>2156</v>
      </c>
      <c r="B9735" s="13">
        <v>9</v>
      </c>
      <c r="C9735" s="13" t="s">
        <v>2998</v>
      </c>
      <c r="D9735" s="13" t="s">
        <v>9563</v>
      </c>
      <c r="E9735" s="131" t="s">
        <v>4426</v>
      </c>
    </row>
    <row r="9736" spans="1:5" ht="18" customHeight="1" x14ac:dyDescent="0.25">
      <c r="A9736" s="14" t="s">
        <v>2156</v>
      </c>
      <c r="B9736" s="15">
        <v>9</v>
      </c>
      <c r="C9736" s="15">
        <v>1</v>
      </c>
      <c r="D9736" s="15" t="s">
        <v>9563</v>
      </c>
      <c r="E9736" s="132" t="s">
        <v>4427</v>
      </c>
    </row>
    <row r="9737" spans="1:5" ht="18" customHeight="1" x14ac:dyDescent="0.25">
      <c r="A9737" s="16" t="s">
        <v>2156</v>
      </c>
      <c r="B9737" s="17">
        <v>9</v>
      </c>
      <c r="C9737" s="17">
        <v>1</v>
      </c>
      <c r="D9737" s="17" t="s">
        <v>600</v>
      </c>
      <c r="E9737" s="143" t="s">
        <v>5751</v>
      </c>
    </row>
    <row r="9738" spans="1:5" ht="18" customHeight="1" x14ac:dyDescent="0.25">
      <c r="A9738" s="16" t="s">
        <v>2156</v>
      </c>
      <c r="B9738" s="17">
        <v>9</v>
      </c>
      <c r="C9738" s="17">
        <v>1</v>
      </c>
      <c r="D9738" s="17" t="s">
        <v>602</v>
      </c>
      <c r="E9738" s="143" t="s">
        <v>1746</v>
      </c>
    </row>
    <row r="9739" spans="1:5" ht="18" customHeight="1" x14ac:dyDescent="0.25">
      <c r="A9739" s="16" t="s">
        <v>2156</v>
      </c>
      <c r="B9739" s="17">
        <v>9</v>
      </c>
      <c r="C9739" s="17">
        <v>1</v>
      </c>
      <c r="D9739" s="17" t="s">
        <v>604</v>
      </c>
      <c r="E9739" s="143" t="s">
        <v>1747</v>
      </c>
    </row>
    <row r="9740" spans="1:5" ht="18" customHeight="1" x14ac:dyDescent="0.25">
      <c r="A9740" s="16" t="s">
        <v>2156</v>
      </c>
      <c r="B9740" s="17">
        <v>9</v>
      </c>
      <c r="C9740" s="17">
        <v>1</v>
      </c>
      <c r="D9740" s="17" t="s">
        <v>606</v>
      </c>
      <c r="E9740" s="143" t="s">
        <v>1748</v>
      </c>
    </row>
    <row r="9741" spans="1:5" ht="18" customHeight="1" x14ac:dyDescent="0.25">
      <c r="A9741" s="16" t="s">
        <v>2156</v>
      </c>
      <c r="B9741" s="17">
        <v>9</v>
      </c>
      <c r="C9741" s="17">
        <v>1</v>
      </c>
      <c r="D9741" s="17" t="s">
        <v>5216</v>
      </c>
      <c r="E9741" s="143" t="s">
        <v>1749</v>
      </c>
    </row>
    <row r="9742" spans="1:5" ht="18" customHeight="1" x14ac:dyDescent="0.25">
      <c r="A9742" s="12" t="s">
        <v>2156</v>
      </c>
      <c r="B9742" s="13">
        <v>9</v>
      </c>
      <c r="C9742" s="13">
        <v>2</v>
      </c>
      <c r="D9742" s="13" t="s">
        <v>9563</v>
      </c>
      <c r="E9742" s="131" t="s">
        <v>4429</v>
      </c>
    </row>
    <row r="9743" spans="1:5" ht="18" customHeight="1" x14ac:dyDescent="0.25">
      <c r="A9743" s="14" t="s">
        <v>2156</v>
      </c>
      <c r="B9743" s="15" t="s">
        <v>787</v>
      </c>
      <c r="C9743" s="15" t="s">
        <v>5218</v>
      </c>
      <c r="D9743" s="15" t="s">
        <v>3002</v>
      </c>
      <c r="E9743" s="132" t="s">
        <v>1750</v>
      </c>
    </row>
    <row r="9744" spans="1:5" ht="18" customHeight="1" x14ac:dyDescent="0.25">
      <c r="A9744" s="16" t="s">
        <v>2156</v>
      </c>
      <c r="B9744" s="17">
        <v>9</v>
      </c>
      <c r="C9744" s="17">
        <v>2</v>
      </c>
      <c r="D9744" s="17" t="s">
        <v>597</v>
      </c>
      <c r="E9744" s="143" t="s">
        <v>2636</v>
      </c>
    </row>
    <row r="9745" spans="1:5" ht="18" customHeight="1" x14ac:dyDescent="0.25">
      <c r="A9745" s="16" t="s">
        <v>2156</v>
      </c>
      <c r="B9745" s="17">
        <v>9</v>
      </c>
      <c r="C9745" s="17">
        <v>2</v>
      </c>
      <c r="D9745" s="17" t="s">
        <v>2997</v>
      </c>
      <c r="E9745" s="143" t="s">
        <v>2637</v>
      </c>
    </row>
    <row r="9746" spans="1:5" ht="18" customHeight="1" x14ac:dyDescent="0.25">
      <c r="A9746" s="16" t="s">
        <v>2156</v>
      </c>
      <c r="B9746" s="17">
        <v>9</v>
      </c>
      <c r="C9746" s="17">
        <v>2</v>
      </c>
      <c r="D9746" s="17" t="s">
        <v>3905</v>
      </c>
      <c r="E9746" s="143" t="s">
        <v>2638</v>
      </c>
    </row>
    <row r="9747" spans="1:5" ht="18" customHeight="1" x14ac:dyDescent="0.25">
      <c r="A9747" s="16" t="s">
        <v>2156</v>
      </c>
      <c r="B9747" s="17">
        <v>9</v>
      </c>
      <c r="C9747" s="17">
        <v>2</v>
      </c>
      <c r="D9747" s="17" t="s">
        <v>2117</v>
      </c>
      <c r="E9747" s="143" t="s">
        <v>3527</v>
      </c>
    </row>
    <row r="9748" spans="1:5" ht="18" customHeight="1" x14ac:dyDescent="0.25">
      <c r="A9748" s="16" t="s">
        <v>2156</v>
      </c>
      <c r="B9748" s="17">
        <v>9</v>
      </c>
      <c r="C9748" s="17">
        <v>2</v>
      </c>
      <c r="D9748" s="17" t="s">
        <v>2119</v>
      </c>
      <c r="E9748" s="143" t="s">
        <v>4428</v>
      </c>
    </row>
    <row r="9749" spans="1:5" ht="18" customHeight="1" x14ac:dyDescent="0.25">
      <c r="A9749" s="14" t="s">
        <v>2156</v>
      </c>
      <c r="B9749" s="15" t="s">
        <v>787</v>
      </c>
      <c r="C9749" s="15" t="s">
        <v>5218</v>
      </c>
      <c r="D9749" s="15" t="s">
        <v>7388</v>
      </c>
      <c r="E9749" s="132" t="s">
        <v>5304</v>
      </c>
    </row>
    <row r="9750" spans="1:5" ht="18" customHeight="1" x14ac:dyDescent="0.25">
      <c r="A9750" s="16" t="s">
        <v>2156</v>
      </c>
      <c r="B9750" s="17">
        <v>9</v>
      </c>
      <c r="C9750" s="17">
        <v>2</v>
      </c>
      <c r="D9750" s="17" t="s">
        <v>6519</v>
      </c>
      <c r="E9750" s="143" t="s">
        <v>8952</v>
      </c>
    </row>
    <row r="9751" spans="1:5" ht="18" customHeight="1" x14ac:dyDescent="0.25">
      <c r="A9751" s="16" t="s">
        <v>2156</v>
      </c>
      <c r="B9751" s="17">
        <v>9</v>
      </c>
      <c r="C9751" s="17">
        <v>2</v>
      </c>
      <c r="D9751" s="17" t="s">
        <v>6521</v>
      </c>
      <c r="E9751" s="143" t="s">
        <v>5305</v>
      </c>
    </row>
    <row r="9752" spans="1:5" ht="18" customHeight="1" x14ac:dyDescent="0.25">
      <c r="A9752" s="16" t="s">
        <v>2156</v>
      </c>
      <c r="B9752" s="17">
        <v>9</v>
      </c>
      <c r="C9752" s="17">
        <v>2</v>
      </c>
      <c r="D9752" s="17" t="s">
        <v>5653</v>
      </c>
      <c r="E9752" s="143" t="s">
        <v>5306</v>
      </c>
    </row>
    <row r="9753" spans="1:5" ht="18" customHeight="1" x14ac:dyDescent="0.25">
      <c r="A9753" s="16" t="s">
        <v>2156</v>
      </c>
      <c r="B9753" s="17">
        <v>9</v>
      </c>
      <c r="C9753" s="17">
        <v>2</v>
      </c>
      <c r="D9753" s="17" t="s">
        <v>4783</v>
      </c>
      <c r="E9753" s="143" t="s">
        <v>5307</v>
      </c>
    </row>
    <row r="9754" spans="1:5" ht="18" customHeight="1" x14ac:dyDescent="0.25">
      <c r="A9754" s="16" t="s">
        <v>2156</v>
      </c>
      <c r="B9754" s="17">
        <v>9</v>
      </c>
      <c r="C9754" s="17">
        <v>2</v>
      </c>
      <c r="D9754" s="17" t="s">
        <v>1218</v>
      </c>
      <c r="E9754" s="143" t="s">
        <v>5308</v>
      </c>
    </row>
    <row r="9755" spans="1:5" ht="18" customHeight="1" x14ac:dyDescent="0.25">
      <c r="A9755" s="14" t="s">
        <v>2156</v>
      </c>
      <c r="B9755" s="15" t="s">
        <v>787</v>
      </c>
      <c r="C9755" s="15" t="s">
        <v>8694</v>
      </c>
      <c r="D9755" s="15" t="s">
        <v>9563</v>
      </c>
      <c r="E9755" s="132" t="s">
        <v>5309</v>
      </c>
    </row>
    <row r="9756" spans="1:5" ht="18" customHeight="1" x14ac:dyDescent="0.25">
      <c r="A9756" s="16" t="s">
        <v>2156</v>
      </c>
      <c r="B9756" s="17">
        <v>9</v>
      </c>
      <c r="C9756" s="17" t="s">
        <v>8694</v>
      </c>
      <c r="D9756" s="17" t="s">
        <v>600</v>
      </c>
      <c r="E9756" s="143" t="s">
        <v>5310</v>
      </c>
    </row>
    <row r="9757" spans="1:5" ht="18" customHeight="1" x14ac:dyDescent="0.25">
      <c r="A9757" s="16" t="s">
        <v>2156</v>
      </c>
      <c r="B9757" s="17">
        <v>9</v>
      </c>
      <c r="C9757" s="17" t="s">
        <v>8694</v>
      </c>
      <c r="D9757" s="17" t="s">
        <v>602</v>
      </c>
      <c r="E9757" s="143" t="s">
        <v>5311</v>
      </c>
    </row>
    <row r="9758" spans="1:5" ht="18" customHeight="1" x14ac:dyDescent="0.25">
      <c r="A9758" s="16" t="s">
        <v>2156</v>
      </c>
      <c r="B9758" s="17">
        <v>9</v>
      </c>
      <c r="C9758" s="17" t="s">
        <v>8694</v>
      </c>
      <c r="D9758" s="17" t="s">
        <v>604</v>
      </c>
      <c r="E9758" s="143" t="s">
        <v>5312</v>
      </c>
    </row>
    <row r="9759" spans="1:5" ht="18" customHeight="1" x14ac:dyDescent="0.25">
      <c r="A9759" s="16" t="s">
        <v>2156</v>
      </c>
      <c r="B9759" s="17">
        <v>9</v>
      </c>
      <c r="C9759" s="17" t="s">
        <v>8694</v>
      </c>
      <c r="D9759" s="17" t="s">
        <v>606</v>
      </c>
      <c r="E9759" s="143" t="s">
        <v>4654</v>
      </c>
    </row>
    <row r="9760" spans="1:5" ht="18" customHeight="1" x14ac:dyDescent="0.25">
      <c r="A9760" s="16" t="s">
        <v>2156</v>
      </c>
      <c r="B9760" s="17">
        <v>9</v>
      </c>
      <c r="C9760" s="17" t="s">
        <v>8694</v>
      </c>
      <c r="D9760" s="17" t="s">
        <v>5216</v>
      </c>
      <c r="E9760" s="143" t="s">
        <v>1300</v>
      </c>
    </row>
    <row r="9761" spans="1:5" ht="18" customHeight="1" x14ac:dyDescent="0.25">
      <c r="A9761" s="14" t="s">
        <v>2156</v>
      </c>
      <c r="B9761" s="128" t="s">
        <v>787</v>
      </c>
      <c r="C9761" s="128" t="s">
        <v>8847</v>
      </c>
      <c r="D9761" s="128" t="s">
        <v>9563</v>
      </c>
      <c r="E9761" s="129" t="s">
        <v>7909</v>
      </c>
    </row>
    <row r="9762" spans="1:5" ht="18" customHeight="1" x14ac:dyDescent="0.25">
      <c r="A9762" s="125" t="s">
        <v>2156</v>
      </c>
      <c r="B9762" s="126" t="s">
        <v>787</v>
      </c>
      <c r="C9762" s="126" t="s">
        <v>8847</v>
      </c>
      <c r="D9762" s="126" t="s">
        <v>600</v>
      </c>
      <c r="E9762" s="130" t="s">
        <v>3175</v>
      </c>
    </row>
    <row r="9763" spans="1:5" ht="18" customHeight="1" x14ac:dyDescent="0.25">
      <c r="A9763" s="125" t="s">
        <v>2156</v>
      </c>
      <c r="B9763" s="126" t="s">
        <v>787</v>
      </c>
      <c r="C9763" s="126" t="s">
        <v>8847</v>
      </c>
      <c r="D9763" s="126" t="s">
        <v>602</v>
      </c>
      <c r="E9763" s="130" t="s">
        <v>4915</v>
      </c>
    </row>
    <row r="9764" spans="1:5" ht="18" customHeight="1" x14ac:dyDescent="0.25">
      <c r="A9764" s="125" t="s">
        <v>2156</v>
      </c>
      <c r="B9764" s="126" t="s">
        <v>787</v>
      </c>
      <c r="C9764" s="126" t="s">
        <v>8847</v>
      </c>
      <c r="D9764" s="126" t="s">
        <v>604</v>
      </c>
      <c r="E9764" s="130" t="s">
        <v>4916</v>
      </c>
    </row>
    <row r="9765" spans="1:5" ht="18" customHeight="1" x14ac:dyDescent="0.25">
      <c r="A9765" s="125" t="s">
        <v>2156</v>
      </c>
      <c r="B9765" s="126" t="s">
        <v>787</v>
      </c>
      <c r="C9765" s="126" t="s">
        <v>8847</v>
      </c>
      <c r="D9765" s="126" t="s">
        <v>606</v>
      </c>
      <c r="E9765" s="130" t="s">
        <v>5776</v>
      </c>
    </row>
    <row r="9766" spans="1:5" ht="18" customHeight="1" x14ac:dyDescent="0.25">
      <c r="A9766" s="125" t="s">
        <v>2156</v>
      </c>
      <c r="B9766" s="126" t="s">
        <v>787</v>
      </c>
      <c r="C9766" s="126" t="s">
        <v>8847</v>
      </c>
      <c r="D9766" s="126" t="s">
        <v>5216</v>
      </c>
      <c r="E9766" s="130" t="s">
        <v>5777</v>
      </c>
    </row>
    <row r="9767" spans="1:5" ht="18" customHeight="1" x14ac:dyDescent="0.25">
      <c r="A9767" s="335">
        <v>39</v>
      </c>
      <c r="B9767" s="336">
        <v>0</v>
      </c>
      <c r="C9767" s="336">
        <v>0</v>
      </c>
      <c r="D9767" s="336">
        <v>0</v>
      </c>
      <c r="E9767" s="334" t="s">
        <v>10204</v>
      </c>
    </row>
    <row r="9768" spans="1:5" ht="18" customHeight="1" x14ac:dyDescent="0.25">
      <c r="A9768" s="86">
        <v>40</v>
      </c>
      <c r="B9768" s="87">
        <v>0</v>
      </c>
      <c r="C9768" s="87">
        <v>0</v>
      </c>
      <c r="D9768" s="87" t="s">
        <v>9563</v>
      </c>
      <c r="E9768" s="168" t="s">
        <v>441</v>
      </c>
    </row>
    <row r="9769" spans="1:5" ht="18" customHeight="1" x14ac:dyDescent="0.25">
      <c r="A9769" s="12">
        <v>40</v>
      </c>
      <c r="B9769" s="13">
        <v>1</v>
      </c>
      <c r="C9769" s="13">
        <v>0</v>
      </c>
      <c r="D9769" s="13" t="s">
        <v>9563</v>
      </c>
      <c r="E9769" s="131" t="s">
        <v>442</v>
      </c>
    </row>
    <row r="9770" spans="1:5" ht="18" customHeight="1" x14ac:dyDescent="0.25">
      <c r="A9770" s="14">
        <v>40</v>
      </c>
      <c r="B9770" s="15">
        <v>1</v>
      </c>
      <c r="C9770" s="15">
        <v>1</v>
      </c>
      <c r="D9770" s="15" t="s">
        <v>9563</v>
      </c>
      <c r="E9770" s="132" t="s">
        <v>443</v>
      </c>
    </row>
    <row r="9771" spans="1:5" ht="18" customHeight="1" x14ac:dyDescent="0.25">
      <c r="A9771" s="16">
        <v>40</v>
      </c>
      <c r="B9771" s="17">
        <v>1</v>
      </c>
      <c r="C9771" s="17">
        <v>1</v>
      </c>
      <c r="D9771" s="17" t="s">
        <v>600</v>
      </c>
      <c r="E9771" s="143" t="s">
        <v>444</v>
      </c>
    </row>
    <row r="9772" spans="1:5" ht="18" customHeight="1" x14ac:dyDescent="0.25">
      <c r="A9772" s="16">
        <v>40</v>
      </c>
      <c r="B9772" s="17">
        <v>1</v>
      </c>
      <c r="C9772" s="17">
        <v>1</v>
      </c>
      <c r="D9772" s="17" t="s">
        <v>602</v>
      </c>
      <c r="E9772" s="143" t="s">
        <v>445</v>
      </c>
    </row>
    <row r="9773" spans="1:5" ht="18" customHeight="1" x14ac:dyDescent="0.25">
      <c r="A9773" s="16">
        <v>40</v>
      </c>
      <c r="B9773" s="17">
        <v>1</v>
      </c>
      <c r="C9773" s="17">
        <v>1</v>
      </c>
      <c r="D9773" s="17" t="s">
        <v>604</v>
      </c>
      <c r="E9773" s="143" t="s">
        <v>446</v>
      </c>
    </row>
    <row r="9774" spans="1:5" ht="18" customHeight="1" x14ac:dyDescent="0.25">
      <c r="A9774" s="16">
        <v>40</v>
      </c>
      <c r="B9774" s="17">
        <v>1</v>
      </c>
      <c r="C9774" s="17">
        <v>1</v>
      </c>
      <c r="D9774" s="17" t="s">
        <v>606</v>
      </c>
      <c r="E9774" s="143" t="s">
        <v>447</v>
      </c>
    </row>
    <row r="9775" spans="1:5" ht="18" customHeight="1" x14ac:dyDescent="0.25">
      <c r="A9775" s="16">
        <v>40</v>
      </c>
      <c r="B9775" s="17">
        <v>1</v>
      </c>
      <c r="C9775" s="17">
        <v>1</v>
      </c>
      <c r="D9775" s="17" t="s">
        <v>5216</v>
      </c>
      <c r="E9775" s="143" t="s">
        <v>448</v>
      </c>
    </row>
    <row r="9776" spans="1:5" ht="18" customHeight="1" x14ac:dyDescent="0.25">
      <c r="A9776" s="14">
        <v>40</v>
      </c>
      <c r="B9776" s="15">
        <v>1</v>
      </c>
      <c r="C9776" s="15">
        <v>2</v>
      </c>
      <c r="D9776" s="15" t="s">
        <v>9563</v>
      </c>
      <c r="E9776" s="132" t="s">
        <v>449</v>
      </c>
    </row>
    <row r="9777" spans="1:5" ht="18" customHeight="1" x14ac:dyDescent="0.25">
      <c r="A9777" s="16">
        <v>40</v>
      </c>
      <c r="B9777" s="17">
        <v>1</v>
      </c>
      <c r="C9777" s="17">
        <v>2</v>
      </c>
      <c r="D9777" s="17" t="s">
        <v>600</v>
      </c>
      <c r="E9777" s="143" t="s">
        <v>450</v>
      </c>
    </row>
    <row r="9778" spans="1:5" ht="18" customHeight="1" x14ac:dyDescent="0.25">
      <c r="A9778" s="16">
        <v>40</v>
      </c>
      <c r="B9778" s="17">
        <v>1</v>
      </c>
      <c r="C9778" s="17">
        <v>2</v>
      </c>
      <c r="D9778" s="17" t="s">
        <v>602</v>
      </c>
      <c r="E9778" s="143" t="s">
        <v>451</v>
      </c>
    </row>
    <row r="9779" spans="1:5" ht="18" customHeight="1" x14ac:dyDescent="0.25">
      <c r="A9779" s="16">
        <v>40</v>
      </c>
      <c r="B9779" s="17">
        <v>1</v>
      </c>
      <c r="C9779" s="17">
        <v>2</v>
      </c>
      <c r="D9779" s="17" t="s">
        <v>604</v>
      </c>
      <c r="E9779" s="143" t="s">
        <v>452</v>
      </c>
    </row>
    <row r="9780" spans="1:5" ht="18" customHeight="1" x14ac:dyDescent="0.25">
      <c r="A9780" s="16">
        <v>40</v>
      </c>
      <c r="B9780" s="17">
        <v>1</v>
      </c>
      <c r="C9780" s="17">
        <v>2</v>
      </c>
      <c r="D9780" s="17" t="s">
        <v>606</v>
      </c>
      <c r="E9780" s="143" t="s">
        <v>453</v>
      </c>
    </row>
    <row r="9781" spans="1:5" ht="18" customHeight="1" x14ac:dyDescent="0.25">
      <c r="A9781" s="16">
        <v>40</v>
      </c>
      <c r="B9781" s="17">
        <v>1</v>
      </c>
      <c r="C9781" s="17">
        <v>2</v>
      </c>
      <c r="D9781" s="17" t="s">
        <v>5216</v>
      </c>
      <c r="E9781" s="143" t="s">
        <v>1046</v>
      </c>
    </row>
    <row r="9782" spans="1:5" ht="18" customHeight="1" x14ac:dyDescent="0.25">
      <c r="A9782" s="12">
        <v>40</v>
      </c>
      <c r="B9782" s="13">
        <v>2</v>
      </c>
      <c r="C9782" s="13">
        <v>0</v>
      </c>
      <c r="D9782" s="13" t="s">
        <v>9563</v>
      </c>
      <c r="E9782" s="131" t="s">
        <v>1047</v>
      </c>
    </row>
    <row r="9783" spans="1:5" ht="18" customHeight="1" x14ac:dyDescent="0.25">
      <c r="A9783" s="16">
        <v>40</v>
      </c>
      <c r="B9783" s="17">
        <v>2</v>
      </c>
      <c r="C9783" s="17" t="s">
        <v>2998</v>
      </c>
      <c r="D9783" s="17" t="s">
        <v>600</v>
      </c>
      <c r="E9783" s="143" t="s">
        <v>1048</v>
      </c>
    </row>
    <row r="9784" spans="1:5" ht="18" customHeight="1" x14ac:dyDescent="0.25">
      <c r="A9784" s="16">
        <v>40</v>
      </c>
      <c r="B9784" s="17">
        <v>2</v>
      </c>
      <c r="C9784" s="17" t="s">
        <v>2998</v>
      </c>
      <c r="D9784" s="17" t="s">
        <v>602</v>
      </c>
      <c r="E9784" s="143" t="s">
        <v>1311</v>
      </c>
    </row>
    <row r="9785" spans="1:5" ht="18" customHeight="1" x14ac:dyDescent="0.25">
      <c r="A9785" s="16">
        <v>40</v>
      </c>
      <c r="B9785" s="17">
        <v>2</v>
      </c>
      <c r="C9785" s="17" t="s">
        <v>2998</v>
      </c>
      <c r="D9785" s="17" t="s">
        <v>604</v>
      </c>
      <c r="E9785" s="143" t="s">
        <v>1312</v>
      </c>
    </row>
    <row r="9786" spans="1:5" ht="18" customHeight="1" x14ac:dyDescent="0.25">
      <c r="A9786" s="16">
        <v>40</v>
      </c>
      <c r="B9786" s="17">
        <v>2</v>
      </c>
      <c r="C9786" s="17" t="s">
        <v>2998</v>
      </c>
      <c r="D9786" s="17" t="s">
        <v>606</v>
      </c>
      <c r="E9786" s="143" t="s">
        <v>1117</v>
      </c>
    </row>
    <row r="9787" spans="1:5" ht="18" customHeight="1" x14ac:dyDescent="0.25">
      <c r="A9787" s="16">
        <v>40</v>
      </c>
      <c r="B9787" s="17">
        <v>2</v>
      </c>
      <c r="C9787" s="17" t="s">
        <v>2998</v>
      </c>
      <c r="D9787" s="17" t="s">
        <v>5216</v>
      </c>
      <c r="E9787" s="143" t="s">
        <v>2014</v>
      </c>
    </row>
    <row r="9788" spans="1:5" ht="18" customHeight="1" x14ac:dyDescent="0.25">
      <c r="A9788" s="12">
        <v>40</v>
      </c>
      <c r="B9788" s="13">
        <v>3</v>
      </c>
      <c r="C9788" s="13" t="s">
        <v>2998</v>
      </c>
      <c r="D9788" s="13" t="s">
        <v>9563</v>
      </c>
      <c r="E9788" s="131" t="s">
        <v>2015</v>
      </c>
    </row>
    <row r="9789" spans="1:5" ht="18" customHeight="1" x14ac:dyDescent="0.25">
      <c r="A9789" s="16">
        <v>40</v>
      </c>
      <c r="B9789" s="17">
        <v>3</v>
      </c>
      <c r="C9789" s="17" t="s">
        <v>2998</v>
      </c>
      <c r="D9789" s="17" t="s">
        <v>600</v>
      </c>
      <c r="E9789" s="143" t="s">
        <v>2016</v>
      </c>
    </row>
    <row r="9790" spans="1:5" ht="18" customHeight="1" x14ac:dyDescent="0.25">
      <c r="A9790" s="16">
        <v>40</v>
      </c>
      <c r="B9790" s="17">
        <v>3</v>
      </c>
      <c r="C9790" s="17" t="s">
        <v>2998</v>
      </c>
      <c r="D9790" s="17" t="s">
        <v>602</v>
      </c>
      <c r="E9790" s="143" t="s">
        <v>9762</v>
      </c>
    </row>
    <row r="9791" spans="1:5" ht="18" customHeight="1" x14ac:dyDescent="0.25">
      <c r="A9791" s="16">
        <v>40</v>
      </c>
      <c r="B9791" s="17">
        <v>3</v>
      </c>
      <c r="C9791" s="17" t="s">
        <v>2998</v>
      </c>
      <c r="D9791" s="17" t="s">
        <v>604</v>
      </c>
      <c r="E9791" s="143" t="s">
        <v>9763</v>
      </c>
    </row>
    <row r="9792" spans="1:5" ht="18" customHeight="1" x14ac:dyDescent="0.25">
      <c r="A9792" s="16">
        <v>40</v>
      </c>
      <c r="B9792" s="17">
        <v>3</v>
      </c>
      <c r="C9792" s="17" t="s">
        <v>2998</v>
      </c>
      <c r="D9792" s="17" t="s">
        <v>606</v>
      </c>
      <c r="E9792" s="143" t="s">
        <v>9764</v>
      </c>
    </row>
    <row r="9793" spans="1:5" ht="18" customHeight="1" x14ac:dyDescent="0.25">
      <c r="A9793" s="16">
        <v>40</v>
      </c>
      <c r="B9793" s="17">
        <v>3</v>
      </c>
      <c r="C9793" s="17" t="s">
        <v>2998</v>
      </c>
      <c r="D9793" s="17" t="s">
        <v>5216</v>
      </c>
      <c r="E9793" s="143" t="s">
        <v>9765</v>
      </c>
    </row>
    <row r="9794" spans="1:5" ht="18" customHeight="1" x14ac:dyDescent="0.25">
      <c r="A9794" s="12">
        <v>40</v>
      </c>
      <c r="B9794" s="13">
        <v>4</v>
      </c>
      <c r="C9794" s="13" t="s">
        <v>2998</v>
      </c>
      <c r="D9794" s="13" t="s">
        <v>9563</v>
      </c>
      <c r="E9794" s="131" t="s">
        <v>7901</v>
      </c>
    </row>
    <row r="9795" spans="1:5" ht="18" customHeight="1" x14ac:dyDescent="0.25">
      <c r="A9795" s="14">
        <v>40</v>
      </c>
      <c r="B9795" s="15">
        <v>4</v>
      </c>
      <c r="C9795" s="15">
        <v>1</v>
      </c>
      <c r="D9795" s="15" t="s">
        <v>9563</v>
      </c>
      <c r="E9795" s="132" t="s">
        <v>7902</v>
      </c>
    </row>
    <row r="9796" spans="1:5" ht="18" customHeight="1" x14ac:dyDescent="0.25">
      <c r="A9796" s="16">
        <v>40</v>
      </c>
      <c r="B9796" s="17">
        <v>4</v>
      </c>
      <c r="C9796" s="17">
        <v>1</v>
      </c>
      <c r="D9796" s="17" t="s">
        <v>600</v>
      </c>
      <c r="E9796" s="143" t="s">
        <v>7903</v>
      </c>
    </row>
    <row r="9797" spans="1:5" ht="18" customHeight="1" x14ac:dyDescent="0.25">
      <c r="A9797" s="16">
        <v>40</v>
      </c>
      <c r="B9797" s="17">
        <v>4</v>
      </c>
      <c r="C9797" s="17">
        <v>1</v>
      </c>
      <c r="D9797" s="17" t="s">
        <v>602</v>
      </c>
      <c r="E9797" s="143" t="s">
        <v>7904</v>
      </c>
    </row>
    <row r="9798" spans="1:5" ht="18" customHeight="1" x14ac:dyDescent="0.25">
      <c r="A9798" s="16">
        <v>40</v>
      </c>
      <c r="B9798" s="17">
        <v>4</v>
      </c>
      <c r="C9798" s="17">
        <v>1</v>
      </c>
      <c r="D9798" s="17" t="s">
        <v>604</v>
      </c>
      <c r="E9798" s="143" t="s">
        <v>5491</v>
      </c>
    </row>
    <row r="9799" spans="1:5" ht="18" customHeight="1" x14ac:dyDescent="0.25">
      <c r="A9799" s="16">
        <v>40</v>
      </c>
      <c r="B9799" s="17">
        <v>4</v>
      </c>
      <c r="C9799" s="17">
        <v>1</v>
      </c>
      <c r="D9799" s="17" t="s">
        <v>606</v>
      </c>
      <c r="E9799" s="143" t="s">
        <v>10109</v>
      </c>
    </row>
    <row r="9800" spans="1:5" ht="18" customHeight="1" x14ac:dyDescent="0.25">
      <c r="A9800" s="16">
        <v>40</v>
      </c>
      <c r="B9800" s="17">
        <v>4</v>
      </c>
      <c r="C9800" s="17">
        <v>1</v>
      </c>
      <c r="D9800" s="17" t="s">
        <v>5216</v>
      </c>
      <c r="E9800" s="143" t="s">
        <v>69</v>
      </c>
    </row>
    <row r="9801" spans="1:5" ht="18" customHeight="1" x14ac:dyDescent="0.25">
      <c r="A9801" s="14">
        <v>40</v>
      </c>
      <c r="B9801" s="15">
        <v>4</v>
      </c>
      <c r="C9801" s="15">
        <v>2</v>
      </c>
      <c r="D9801" s="15" t="s">
        <v>9563</v>
      </c>
      <c r="E9801" s="132" t="s">
        <v>70</v>
      </c>
    </row>
    <row r="9802" spans="1:5" ht="18" customHeight="1" x14ac:dyDescent="0.25">
      <c r="A9802" s="16">
        <v>40</v>
      </c>
      <c r="B9802" s="17">
        <v>4</v>
      </c>
      <c r="C9802" s="17">
        <v>2</v>
      </c>
      <c r="D9802" s="17" t="s">
        <v>600</v>
      </c>
      <c r="E9802" s="143" t="s">
        <v>71</v>
      </c>
    </row>
    <row r="9803" spans="1:5" ht="18" customHeight="1" x14ac:dyDescent="0.25">
      <c r="A9803" s="16">
        <v>40</v>
      </c>
      <c r="B9803" s="17">
        <v>4</v>
      </c>
      <c r="C9803" s="17">
        <v>2</v>
      </c>
      <c r="D9803" s="17" t="s">
        <v>602</v>
      </c>
      <c r="E9803" s="143" t="s">
        <v>72</v>
      </c>
    </row>
    <row r="9804" spans="1:5" ht="18" customHeight="1" x14ac:dyDescent="0.25">
      <c r="A9804" s="16">
        <v>40</v>
      </c>
      <c r="B9804" s="17">
        <v>4</v>
      </c>
      <c r="C9804" s="17">
        <v>2</v>
      </c>
      <c r="D9804" s="17" t="s">
        <v>604</v>
      </c>
      <c r="E9804" s="143" t="s">
        <v>1062</v>
      </c>
    </row>
    <row r="9805" spans="1:5" ht="18" customHeight="1" x14ac:dyDescent="0.25">
      <c r="A9805" s="16">
        <v>40</v>
      </c>
      <c r="B9805" s="17">
        <v>4</v>
      </c>
      <c r="C9805" s="17">
        <v>2</v>
      </c>
      <c r="D9805" s="17" t="s">
        <v>606</v>
      </c>
      <c r="E9805" s="143" t="s">
        <v>2871</v>
      </c>
    </row>
    <row r="9806" spans="1:5" ht="18" customHeight="1" x14ac:dyDescent="0.25">
      <c r="A9806" s="16">
        <v>40</v>
      </c>
      <c r="B9806" s="17">
        <v>4</v>
      </c>
      <c r="C9806" s="17">
        <v>2</v>
      </c>
      <c r="D9806" s="17" t="s">
        <v>5216</v>
      </c>
      <c r="E9806" s="143" t="s">
        <v>6170</v>
      </c>
    </row>
    <row r="9807" spans="1:5" ht="18" customHeight="1" x14ac:dyDescent="0.25">
      <c r="A9807" s="96" t="s">
        <v>9835</v>
      </c>
      <c r="B9807" s="97" t="s">
        <v>1331</v>
      </c>
      <c r="C9807" s="97" t="s">
        <v>2998</v>
      </c>
      <c r="D9807" s="97" t="s">
        <v>9563</v>
      </c>
      <c r="E9807" s="180" t="s">
        <v>6171</v>
      </c>
    </row>
    <row r="9808" spans="1:5" ht="18" customHeight="1" x14ac:dyDescent="0.25">
      <c r="A9808" s="12">
        <v>40</v>
      </c>
      <c r="B9808" s="13">
        <v>5</v>
      </c>
      <c r="C9808" s="13" t="s">
        <v>598</v>
      </c>
      <c r="D9808" s="13" t="s">
        <v>9563</v>
      </c>
      <c r="E9808" s="131" t="s">
        <v>6172</v>
      </c>
    </row>
    <row r="9809" spans="1:5" ht="18" customHeight="1" x14ac:dyDescent="0.25">
      <c r="A9809" s="16">
        <v>40</v>
      </c>
      <c r="B9809" s="17">
        <v>5</v>
      </c>
      <c r="C9809" s="17" t="s">
        <v>598</v>
      </c>
      <c r="D9809" s="17" t="s">
        <v>600</v>
      </c>
      <c r="E9809" s="143" t="s">
        <v>1832</v>
      </c>
    </row>
    <row r="9810" spans="1:5" ht="18" customHeight="1" x14ac:dyDescent="0.25">
      <c r="A9810" s="16">
        <v>40</v>
      </c>
      <c r="B9810" s="17">
        <v>5</v>
      </c>
      <c r="C9810" s="17" t="s">
        <v>598</v>
      </c>
      <c r="D9810" s="17" t="s">
        <v>602</v>
      </c>
      <c r="E9810" s="143" t="s">
        <v>1833</v>
      </c>
    </row>
    <row r="9811" spans="1:5" ht="18" customHeight="1" x14ac:dyDescent="0.25">
      <c r="A9811" s="16">
        <v>40</v>
      </c>
      <c r="B9811" s="17">
        <v>5</v>
      </c>
      <c r="C9811" s="17" t="s">
        <v>598</v>
      </c>
      <c r="D9811" s="17" t="s">
        <v>604</v>
      </c>
      <c r="E9811" s="143" t="s">
        <v>1834</v>
      </c>
    </row>
    <row r="9812" spans="1:5" ht="18" customHeight="1" x14ac:dyDescent="0.25">
      <c r="A9812" s="16">
        <v>40</v>
      </c>
      <c r="B9812" s="17">
        <v>5</v>
      </c>
      <c r="C9812" s="17" t="s">
        <v>598</v>
      </c>
      <c r="D9812" s="17" t="s">
        <v>606</v>
      </c>
      <c r="E9812" s="143" t="s">
        <v>1257</v>
      </c>
    </row>
    <row r="9813" spans="1:5" ht="18" customHeight="1" x14ac:dyDescent="0.25">
      <c r="A9813" s="16">
        <v>40</v>
      </c>
      <c r="B9813" s="17">
        <v>5</v>
      </c>
      <c r="C9813" s="17" t="s">
        <v>598</v>
      </c>
      <c r="D9813" s="17" t="s">
        <v>5216</v>
      </c>
      <c r="E9813" s="143" t="s">
        <v>3769</v>
      </c>
    </row>
    <row r="9814" spans="1:5" ht="18" customHeight="1" x14ac:dyDescent="0.25">
      <c r="A9814" s="12">
        <v>40</v>
      </c>
      <c r="B9814" s="13" t="s">
        <v>1331</v>
      </c>
      <c r="C9814" s="13" t="s">
        <v>5218</v>
      </c>
      <c r="D9814" s="13" t="s">
        <v>9563</v>
      </c>
      <c r="E9814" s="131" t="s">
        <v>3770</v>
      </c>
    </row>
    <row r="9815" spans="1:5" ht="18" customHeight="1" x14ac:dyDescent="0.25">
      <c r="A9815" s="16">
        <v>40</v>
      </c>
      <c r="B9815" s="17" t="s">
        <v>1331</v>
      </c>
      <c r="C9815" s="17" t="s">
        <v>5218</v>
      </c>
      <c r="D9815" s="17" t="s">
        <v>600</v>
      </c>
      <c r="E9815" s="143" t="s">
        <v>3771</v>
      </c>
    </row>
    <row r="9816" spans="1:5" ht="18" customHeight="1" x14ac:dyDescent="0.25">
      <c r="A9816" s="16">
        <v>40</v>
      </c>
      <c r="B9816" s="17" t="s">
        <v>1331</v>
      </c>
      <c r="C9816" s="17" t="s">
        <v>5218</v>
      </c>
      <c r="D9816" s="17" t="s">
        <v>602</v>
      </c>
      <c r="E9816" s="143" t="s">
        <v>3772</v>
      </c>
    </row>
    <row r="9817" spans="1:5" ht="18" customHeight="1" x14ac:dyDescent="0.25">
      <c r="A9817" s="16">
        <v>40</v>
      </c>
      <c r="B9817" s="17" t="s">
        <v>1331</v>
      </c>
      <c r="C9817" s="17" t="s">
        <v>5218</v>
      </c>
      <c r="D9817" s="17" t="s">
        <v>604</v>
      </c>
      <c r="E9817" s="143" t="s">
        <v>3773</v>
      </c>
    </row>
    <row r="9818" spans="1:5" ht="18" customHeight="1" x14ac:dyDescent="0.25">
      <c r="A9818" s="16">
        <v>40</v>
      </c>
      <c r="B9818" s="17" t="s">
        <v>1331</v>
      </c>
      <c r="C9818" s="17" t="s">
        <v>5218</v>
      </c>
      <c r="D9818" s="17" t="s">
        <v>606</v>
      </c>
      <c r="E9818" s="143" t="s">
        <v>3774</v>
      </c>
    </row>
    <row r="9819" spans="1:5" ht="18" customHeight="1" x14ac:dyDescent="0.25">
      <c r="A9819" s="16">
        <v>40</v>
      </c>
      <c r="B9819" s="17" t="s">
        <v>1331</v>
      </c>
      <c r="C9819" s="17" t="s">
        <v>5218</v>
      </c>
      <c r="D9819" s="17" t="s">
        <v>5216</v>
      </c>
      <c r="E9819" s="143" t="s">
        <v>3775</v>
      </c>
    </row>
    <row r="9820" spans="1:5" ht="18" customHeight="1" x14ac:dyDescent="0.25">
      <c r="A9820" s="12">
        <v>40</v>
      </c>
      <c r="B9820" s="13">
        <v>6</v>
      </c>
      <c r="C9820" s="13" t="s">
        <v>2998</v>
      </c>
      <c r="D9820" s="13" t="s">
        <v>9563</v>
      </c>
      <c r="E9820" s="131" t="s">
        <v>3776</v>
      </c>
    </row>
    <row r="9821" spans="1:5" ht="18" customHeight="1" x14ac:dyDescent="0.25">
      <c r="A9821" s="14">
        <v>40</v>
      </c>
      <c r="B9821" s="15">
        <v>6</v>
      </c>
      <c r="C9821" s="15" t="s">
        <v>598</v>
      </c>
      <c r="D9821" s="15" t="s">
        <v>9563</v>
      </c>
      <c r="E9821" s="132" t="s">
        <v>3776</v>
      </c>
    </row>
    <row r="9822" spans="1:5" ht="18" customHeight="1" x14ac:dyDescent="0.25">
      <c r="A9822" s="125">
        <v>40</v>
      </c>
      <c r="B9822" s="126">
        <v>6</v>
      </c>
      <c r="C9822" s="126" t="s">
        <v>598</v>
      </c>
      <c r="D9822" s="126" t="s">
        <v>600</v>
      </c>
      <c r="E9822" s="127" t="s">
        <v>3777</v>
      </c>
    </row>
    <row r="9823" spans="1:5" ht="18" customHeight="1" x14ac:dyDescent="0.25">
      <c r="A9823" s="125">
        <v>40</v>
      </c>
      <c r="B9823" s="126">
        <v>6</v>
      </c>
      <c r="C9823" s="126" t="s">
        <v>598</v>
      </c>
      <c r="D9823" s="126" t="s">
        <v>602</v>
      </c>
      <c r="E9823" s="127" t="s">
        <v>3778</v>
      </c>
    </row>
    <row r="9824" spans="1:5" ht="18" customHeight="1" x14ac:dyDescent="0.25">
      <c r="A9824" s="125">
        <v>40</v>
      </c>
      <c r="B9824" s="126">
        <v>6</v>
      </c>
      <c r="C9824" s="126" t="s">
        <v>598</v>
      </c>
      <c r="D9824" s="126" t="s">
        <v>604</v>
      </c>
      <c r="E9824" s="127" t="s">
        <v>3779</v>
      </c>
    </row>
    <row r="9825" spans="1:5" ht="18" customHeight="1" x14ac:dyDescent="0.25">
      <c r="A9825" s="125">
        <v>40</v>
      </c>
      <c r="B9825" s="126">
        <v>6</v>
      </c>
      <c r="C9825" s="126" t="s">
        <v>598</v>
      </c>
      <c r="D9825" s="126" t="s">
        <v>606</v>
      </c>
      <c r="E9825" s="127" t="s">
        <v>3780</v>
      </c>
    </row>
    <row r="9826" spans="1:5" ht="18" customHeight="1" x14ac:dyDescent="0.25">
      <c r="A9826" s="125">
        <v>40</v>
      </c>
      <c r="B9826" s="126">
        <v>6</v>
      </c>
      <c r="C9826" s="126" t="s">
        <v>598</v>
      </c>
      <c r="D9826" s="126" t="s">
        <v>5216</v>
      </c>
      <c r="E9826" s="127" t="s">
        <v>3781</v>
      </c>
    </row>
    <row r="9827" spans="1:5" ht="18" customHeight="1" x14ac:dyDescent="0.25">
      <c r="A9827" s="14" t="s">
        <v>9835</v>
      </c>
      <c r="B9827" s="15" t="s">
        <v>6254</v>
      </c>
      <c r="C9827" s="15" t="s">
        <v>5218</v>
      </c>
      <c r="D9827" s="15" t="s">
        <v>9563</v>
      </c>
      <c r="E9827" s="132" t="s">
        <v>5778</v>
      </c>
    </row>
    <row r="9828" spans="1:5" ht="18" customHeight="1" x14ac:dyDescent="0.25">
      <c r="A9828" s="125" t="s">
        <v>9835</v>
      </c>
      <c r="B9828" s="126" t="s">
        <v>6254</v>
      </c>
      <c r="C9828" s="126" t="s">
        <v>5218</v>
      </c>
      <c r="D9828" s="126" t="s">
        <v>600</v>
      </c>
      <c r="E9828" s="127" t="s">
        <v>5779</v>
      </c>
    </row>
    <row r="9829" spans="1:5" ht="18" customHeight="1" x14ac:dyDescent="0.25">
      <c r="A9829" s="125" t="s">
        <v>9835</v>
      </c>
      <c r="B9829" s="126" t="s">
        <v>6254</v>
      </c>
      <c r="C9829" s="126" t="s">
        <v>5218</v>
      </c>
      <c r="D9829" s="126" t="s">
        <v>602</v>
      </c>
      <c r="E9829" s="127" t="s">
        <v>5780</v>
      </c>
    </row>
    <row r="9830" spans="1:5" ht="18" customHeight="1" x14ac:dyDescent="0.25">
      <c r="A9830" s="125" t="s">
        <v>9835</v>
      </c>
      <c r="B9830" s="126" t="s">
        <v>6254</v>
      </c>
      <c r="C9830" s="126" t="s">
        <v>5218</v>
      </c>
      <c r="D9830" s="126" t="s">
        <v>604</v>
      </c>
      <c r="E9830" s="127" t="s">
        <v>5781</v>
      </c>
    </row>
    <row r="9831" spans="1:5" ht="18" customHeight="1" x14ac:dyDescent="0.25">
      <c r="A9831" s="125" t="s">
        <v>9835</v>
      </c>
      <c r="B9831" s="126" t="s">
        <v>6254</v>
      </c>
      <c r="C9831" s="126" t="s">
        <v>5218</v>
      </c>
      <c r="D9831" s="126" t="s">
        <v>606</v>
      </c>
      <c r="E9831" s="127" t="s">
        <v>6660</v>
      </c>
    </row>
    <row r="9832" spans="1:5" ht="18" customHeight="1" x14ac:dyDescent="0.25">
      <c r="A9832" s="125" t="s">
        <v>9835</v>
      </c>
      <c r="B9832" s="126" t="s">
        <v>6254</v>
      </c>
      <c r="C9832" s="126" t="s">
        <v>5218</v>
      </c>
      <c r="D9832" s="126" t="s">
        <v>5216</v>
      </c>
      <c r="E9832" s="127" t="s">
        <v>6661</v>
      </c>
    </row>
    <row r="9833" spans="1:5" ht="18" customHeight="1" x14ac:dyDescent="0.25">
      <c r="A9833" s="12">
        <v>40</v>
      </c>
      <c r="B9833" s="13">
        <v>7</v>
      </c>
      <c r="C9833" s="13" t="s">
        <v>2998</v>
      </c>
      <c r="D9833" s="13" t="s">
        <v>9563</v>
      </c>
      <c r="E9833" s="131" t="s">
        <v>107</v>
      </c>
    </row>
    <row r="9834" spans="1:5" ht="18" customHeight="1" x14ac:dyDescent="0.25">
      <c r="A9834" s="16">
        <v>40</v>
      </c>
      <c r="B9834" s="17">
        <v>7</v>
      </c>
      <c r="C9834" s="17" t="s">
        <v>2998</v>
      </c>
      <c r="D9834" s="17" t="s">
        <v>600</v>
      </c>
      <c r="E9834" s="143" t="s">
        <v>3782</v>
      </c>
    </row>
    <row r="9835" spans="1:5" ht="18" customHeight="1" x14ac:dyDescent="0.25">
      <c r="A9835" s="16">
        <v>40</v>
      </c>
      <c r="B9835" s="17">
        <v>7</v>
      </c>
      <c r="C9835" s="17" t="s">
        <v>2998</v>
      </c>
      <c r="D9835" s="17" t="s">
        <v>602</v>
      </c>
      <c r="E9835" s="143" t="s">
        <v>3783</v>
      </c>
    </row>
    <row r="9836" spans="1:5" ht="18" customHeight="1" x14ac:dyDescent="0.25">
      <c r="A9836" s="16">
        <v>40</v>
      </c>
      <c r="B9836" s="17">
        <v>7</v>
      </c>
      <c r="C9836" s="17" t="s">
        <v>2998</v>
      </c>
      <c r="D9836" s="17" t="s">
        <v>604</v>
      </c>
      <c r="E9836" s="143" t="s">
        <v>1077</v>
      </c>
    </row>
    <row r="9837" spans="1:5" ht="18" customHeight="1" x14ac:dyDescent="0.25">
      <c r="A9837" s="16">
        <v>40</v>
      </c>
      <c r="B9837" s="17">
        <v>7</v>
      </c>
      <c r="C9837" s="17" t="s">
        <v>2998</v>
      </c>
      <c r="D9837" s="17" t="s">
        <v>606</v>
      </c>
      <c r="E9837" s="143" t="s">
        <v>1078</v>
      </c>
    </row>
    <row r="9838" spans="1:5" ht="18" customHeight="1" x14ac:dyDescent="0.25">
      <c r="A9838" s="16">
        <v>40</v>
      </c>
      <c r="B9838" s="17">
        <v>7</v>
      </c>
      <c r="C9838" s="17" t="s">
        <v>2998</v>
      </c>
      <c r="D9838" s="17" t="s">
        <v>5216</v>
      </c>
      <c r="E9838" s="143" t="s">
        <v>1079</v>
      </c>
    </row>
    <row r="9839" spans="1:5" ht="18" customHeight="1" x14ac:dyDescent="0.25">
      <c r="A9839" s="12">
        <v>40</v>
      </c>
      <c r="B9839" s="13">
        <v>8</v>
      </c>
      <c r="C9839" s="13" t="s">
        <v>2998</v>
      </c>
      <c r="D9839" s="13" t="s">
        <v>9563</v>
      </c>
      <c r="E9839" s="131" t="s">
        <v>1080</v>
      </c>
    </row>
    <row r="9840" spans="1:5" ht="18" customHeight="1" x14ac:dyDescent="0.25">
      <c r="A9840" s="16">
        <v>40</v>
      </c>
      <c r="B9840" s="17">
        <v>8</v>
      </c>
      <c r="C9840" s="17" t="s">
        <v>2998</v>
      </c>
      <c r="D9840" s="17" t="s">
        <v>600</v>
      </c>
      <c r="E9840" s="143" t="s">
        <v>1081</v>
      </c>
    </row>
    <row r="9841" spans="1:6" ht="18" customHeight="1" x14ac:dyDescent="0.25">
      <c r="A9841" s="16">
        <v>40</v>
      </c>
      <c r="B9841" s="17">
        <v>8</v>
      </c>
      <c r="C9841" s="17" t="s">
        <v>2998</v>
      </c>
      <c r="D9841" s="17" t="s">
        <v>602</v>
      </c>
      <c r="E9841" s="143" t="s">
        <v>1082</v>
      </c>
    </row>
    <row r="9842" spans="1:6" ht="18" customHeight="1" x14ac:dyDescent="0.25">
      <c r="A9842" s="16">
        <v>40</v>
      </c>
      <c r="B9842" s="17">
        <v>8</v>
      </c>
      <c r="C9842" s="17" t="s">
        <v>2998</v>
      </c>
      <c r="D9842" s="17" t="s">
        <v>604</v>
      </c>
      <c r="E9842" s="143" t="s">
        <v>1083</v>
      </c>
    </row>
    <row r="9843" spans="1:6" ht="18" customHeight="1" x14ac:dyDescent="0.25">
      <c r="A9843" s="16">
        <v>40</v>
      </c>
      <c r="B9843" s="17">
        <v>8</v>
      </c>
      <c r="C9843" s="17" t="s">
        <v>2998</v>
      </c>
      <c r="D9843" s="17" t="s">
        <v>606</v>
      </c>
      <c r="E9843" s="143" t="s">
        <v>1084</v>
      </c>
    </row>
    <row r="9844" spans="1:6" ht="18" customHeight="1" x14ac:dyDescent="0.25">
      <c r="A9844" s="16">
        <v>40</v>
      </c>
      <c r="B9844" s="17">
        <v>8</v>
      </c>
      <c r="C9844" s="17" t="s">
        <v>2998</v>
      </c>
      <c r="D9844" s="17" t="s">
        <v>5216</v>
      </c>
      <c r="E9844" s="143" t="s">
        <v>885</v>
      </c>
    </row>
    <row r="9845" spans="1:6" s="311" customFormat="1" ht="18" customHeight="1" x14ac:dyDescent="0.25">
      <c r="A9845" s="309"/>
      <c r="B9845" s="309"/>
      <c r="C9845" s="309"/>
      <c r="D9845" s="309"/>
      <c r="E9845" s="310"/>
      <c r="F9845" s="135"/>
    </row>
    <row r="9846" spans="1:6" ht="18" customHeight="1" x14ac:dyDescent="0.25"/>
    <row r="9847" spans="1:6" ht="18" customHeight="1" x14ac:dyDescent="0.25"/>
    <row r="9848" spans="1:6" ht="18" customHeight="1" x14ac:dyDescent="0.25"/>
    <row r="9849" spans="1:6" ht="18" customHeight="1" x14ac:dyDescent="0.25"/>
    <row r="9850" spans="1:6" ht="18" customHeight="1" x14ac:dyDescent="0.25"/>
    <row r="9851" spans="1:6" ht="18" customHeight="1" x14ac:dyDescent="0.25"/>
    <row r="9852" spans="1:6" ht="18" customHeight="1" x14ac:dyDescent="0.25"/>
    <row r="9853" spans="1:6" ht="18" customHeight="1" x14ac:dyDescent="0.25"/>
    <row r="9854" spans="1:6" ht="18" customHeight="1" x14ac:dyDescent="0.25"/>
    <row r="9855" spans="1:6" ht="18" customHeight="1" x14ac:dyDescent="0.25"/>
    <row r="9856" spans="1:6" ht="18" customHeight="1" x14ac:dyDescent="0.25"/>
    <row r="9857" ht="18" customHeight="1" x14ac:dyDescent="0.25"/>
    <row r="9858" ht="18" customHeight="1" x14ac:dyDescent="0.25"/>
    <row r="9859" ht="18" customHeight="1" x14ac:dyDescent="0.25"/>
    <row r="9860" ht="18" customHeight="1" x14ac:dyDescent="0.25"/>
    <row r="9861" ht="18" customHeight="1" x14ac:dyDescent="0.25"/>
    <row r="9862" ht="18" customHeight="1" x14ac:dyDescent="0.25"/>
    <row r="9863" ht="18" customHeight="1" x14ac:dyDescent="0.25"/>
    <row r="9864" ht="18" customHeight="1" x14ac:dyDescent="0.25"/>
    <row r="9865" ht="18" customHeight="1" x14ac:dyDescent="0.25"/>
    <row r="9866" ht="18" customHeight="1" x14ac:dyDescent="0.25"/>
    <row r="9867" ht="18" customHeight="1" x14ac:dyDescent="0.25"/>
    <row r="9868" ht="18" customHeight="1" x14ac:dyDescent="0.25"/>
    <row r="9869" ht="18" customHeight="1" x14ac:dyDescent="0.25"/>
    <row r="9870" ht="18" customHeight="1" x14ac:dyDescent="0.25"/>
    <row r="9871" ht="18" customHeight="1" x14ac:dyDescent="0.25"/>
    <row r="9872" ht="18" customHeight="1" x14ac:dyDescent="0.25"/>
    <row r="9873" ht="18" customHeight="1" x14ac:dyDescent="0.25"/>
    <row r="9874" ht="18" customHeight="1" x14ac:dyDescent="0.25"/>
    <row r="9875" ht="18" customHeight="1" x14ac:dyDescent="0.25"/>
    <row r="9876" ht="18" customHeight="1" x14ac:dyDescent="0.25"/>
    <row r="9877" ht="18" customHeight="1" x14ac:dyDescent="0.25"/>
    <row r="9878" ht="18" customHeight="1" x14ac:dyDescent="0.25"/>
    <row r="9879" ht="18" customHeight="1" x14ac:dyDescent="0.25"/>
    <row r="9880" ht="18" customHeight="1" x14ac:dyDescent="0.25"/>
    <row r="9881" ht="18" customHeight="1" x14ac:dyDescent="0.25"/>
    <row r="9882" ht="18" customHeight="1" x14ac:dyDescent="0.25"/>
    <row r="9883" ht="18" customHeight="1" x14ac:dyDescent="0.25"/>
    <row r="9884" ht="18" customHeight="1" x14ac:dyDescent="0.25"/>
    <row r="9885" ht="18" customHeight="1" x14ac:dyDescent="0.25"/>
    <row r="9886" ht="18" customHeight="1" x14ac:dyDescent="0.25"/>
    <row r="9887" ht="18" customHeight="1" x14ac:dyDescent="0.25"/>
    <row r="9888" ht="18" customHeight="1" x14ac:dyDescent="0.25"/>
    <row r="9889" ht="18" customHeight="1" x14ac:dyDescent="0.25"/>
    <row r="9890" ht="18" customHeight="1" x14ac:dyDescent="0.25"/>
    <row r="9891" ht="18" customHeight="1" x14ac:dyDescent="0.25"/>
    <row r="9892" ht="18" customHeight="1" x14ac:dyDescent="0.25"/>
    <row r="9893" ht="18" customHeight="1" x14ac:dyDescent="0.25"/>
    <row r="9894" ht="18" customHeight="1" x14ac:dyDescent="0.25"/>
    <row r="9895" ht="18" customHeight="1" x14ac:dyDescent="0.25"/>
    <row r="9896" ht="18" customHeight="1" x14ac:dyDescent="0.25"/>
    <row r="9897" ht="18" customHeight="1" x14ac:dyDescent="0.25"/>
    <row r="9898" ht="18" customHeight="1" x14ac:dyDescent="0.25"/>
    <row r="9899" ht="18" customHeight="1" x14ac:dyDescent="0.25"/>
    <row r="9900" ht="18" customHeight="1" x14ac:dyDescent="0.25"/>
    <row r="9901" ht="18" customHeight="1" x14ac:dyDescent="0.25"/>
    <row r="9902" ht="18" customHeight="1" x14ac:dyDescent="0.25"/>
    <row r="9903" ht="18" customHeight="1" x14ac:dyDescent="0.25"/>
    <row r="9904" ht="18" customHeight="1" x14ac:dyDescent="0.25"/>
    <row r="9905" ht="18" customHeight="1" x14ac:dyDescent="0.25"/>
    <row r="9906" ht="18" customHeight="1" x14ac:dyDescent="0.25"/>
    <row r="9907" ht="18" customHeight="1" x14ac:dyDescent="0.25"/>
    <row r="9908" ht="18" customHeight="1" x14ac:dyDescent="0.25"/>
    <row r="9909" ht="18" customHeight="1" x14ac:dyDescent="0.25"/>
    <row r="9910" ht="18" customHeight="1" x14ac:dyDescent="0.25"/>
    <row r="9911" ht="18" customHeight="1" x14ac:dyDescent="0.25"/>
    <row r="9912" ht="18" customHeight="1" x14ac:dyDescent="0.25"/>
    <row r="9913" ht="18" customHeight="1" x14ac:dyDescent="0.25"/>
    <row r="9914" ht="18" customHeight="1" x14ac:dyDescent="0.25"/>
    <row r="9915" ht="18" customHeight="1" x14ac:dyDescent="0.25"/>
    <row r="9916" ht="18" customHeight="1" x14ac:dyDescent="0.25"/>
    <row r="9917" ht="18" customHeight="1" x14ac:dyDescent="0.25"/>
    <row r="9918" ht="18" customHeight="1" x14ac:dyDescent="0.25"/>
    <row r="9919" ht="18" customHeight="1" x14ac:dyDescent="0.25"/>
    <row r="9920" ht="18" customHeight="1" x14ac:dyDescent="0.25"/>
    <row r="9921" ht="18" customHeight="1" x14ac:dyDescent="0.25"/>
    <row r="9922" ht="18" customHeight="1" x14ac:dyDescent="0.25"/>
    <row r="9923" ht="18" customHeight="1" x14ac:dyDescent="0.25"/>
    <row r="9924" ht="18" customHeight="1" x14ac:dyDescent="0.25"/>
    <row r="9925" ht="18" customHeight="1" x14ac:dyDescent="0.25"/>
    <row r="9926" ht="18" customHeight="1" x14ac:dyDescent="0.25"/>
    <row r="9927" ht="18" customHeight="1" x14ac:dyDescent="0.25"/>
    <row r="9928" ht="18" customHeight="1" x14ac:dyDescent="0.25"/>
    <row r="9929" ht="18" customHeight="1" x14ac:dyDescent="0.25"/>
    <row r="9930" ht="18" customHeight="1" x14ac:dyDescent="0.25"/>
    <row r="9931" ht="18" customHeight="1" x14ac:dyDescent="0.25"/>
    <row r="9932" ht="18" customHeight="1" x14ac:dyDescent="0.25"/>
    <row r="9933" ht="18" customHeight="1" x14ac:dyDescent="0.25"/>
    <row r="9934" ht="18" customHeight="1" x14ac:dyDescent="0.25"/>
    <row r="9935" ht="18" customHeight="1" x14ac:dyDescent="0.25"/>
    <row r="9936" ht="18" customHeight="1" x14ac:dyDescent="0.25"/>
    <row r="9937" ht="18" customHeight="1" x14ac:dyDescent="0.25"/>
    <row r="9938" ht="18" customHeight="1" x14ac:dyDescent="0.25"/>
    <row r="9939" ht="18" customHeight="1" x14ac:dyDescent="0.25"/>
    <row r="9940" ht="18" customHeight="1" x14ac:dyDescent="0.25"/>
    <row r="9941" ht="18" customHeight="1" x14ac:dyDescent="0.25"/>
    <row r="9942" ht="18" customHeight="1" x14ac:dyDescent="0.25"/>
    <row r="9943" ht="18" customHeight="1" x14ac:dyDescent="0.25"/>
    <row r="9944" ht="18" customHeight="1" x14ac:dyDescent="0.25"/>
    <row r="9945" ht="18" customHeight="1" x14ac:dyDescent="0.25"/>
    <row r="9946" ht="18" customHeight="1" x14ac:dyDescent="0.25"/>
    <row r="9947" ht="18" customHeight="1" x14ac:dyDescent="0.25"/>
    <row r="9948" ht="18" customHeight="1" x14ac:dyDescent="0.25"/>
    <row r="9949" ht="18" customHeight="1" x14ac:dyDescent="0.25"/>
    <row r="9950" ht="18" customHeight="1" x14ac:dyDescent="0.25"/>
    <row r="9951" ht="18" customHeight="1" x14ac:dyDescent="0.25"/>
    <row r="9952" ht="18" customHeight="1" x14ac:dyDescent="0.25"/>
    <row r="9953" ht="18" customHeight="1" x14ac:dyDescent="0.25"/>
    <row r="9954" ht="18" customHeight="1" x14ac:dyDescent="0.25"/>
    <row r="9955" ht="18" customHeight="1" x14ac:dyDescent="0.25"/>
    <row r="9956" ht="18" customHeight="1" x14ac:dyDescent="0.25"/>
    <row r="9957" ht="18" customHeight="1" x14ac:dyDescent="0.25"/>
    <row r="9958" ht="18" customHeight="1" x14ac:dyDescent="0.25"/>
    <row r="9959" ht="18" customHeight="1" x14ac:dyDescent="0.25"/>
    <row r="9960" ht="18" customHeight="1" x14ac:dyDescent="0.25"/>
    <row r="9961" ht="18" customHeight="1" x14ac:dyDescent="0.25"/>
    <row r="9962" ht="18" customHeight="1" x14ac:dyDescent="0.25"/>
    <row r="9963" ht="18" customHeight="1" x14ac:dyDescent="0.25"/>
    <row r="9964" ht="18" customHeight="1" x14ac:dyDescent="0.25"/>
    <row r="9965" ht="18" customHeight="1" x14ac:dyDescent="0.25"/>
    <row r="9966" ht="18" customHeight="1" x14ac:dyDescent="0.25"/>
    <row r="9967" ht="18" customHeight="1" x14ac:dyDescent="0.25"/>
    <row r="9968" ht="18" customHeight="1" x14ac:dyDescent="0.25"/>
    <row r="9969" ht="18" customHeight="1" x14ac:dyDescent="0.25"/>
    <row r="9970" ht="18" customHeight="1" x14ac:dyDescent="0.25"/>
    <row r="9971" ht="18" customHeight="1" x14ac:dyDescent="0.25"/>
    <row r="9972" ht="18" customHeight="1" x14ac:dyDescent="0.25"/>
    <row r="9973" ht="18" customHeight="1" x14ac:dyDescent="0.25"/>
    <row r="9974" ht="18" customHeight="1" x14ac:dyDescent="0.25"/>
    <row r="9975" ht="18" customHeight="1" x14ac:dyDescent="0.25"/>
    <row r="9976" ht="18" customHeight="1" x14ac:dyDescent="0.25"/>
    <row r="9977" ht="18" customHeight="1" x14ac:dyDescent="0.25"/>
    <row r="9978" ht="18" customHeight="1" x14ac:dyDescent="0.25"/>
    <row r="9979" ht="18" customHeight="1" x14ac:dyDescent="0.25"/>
    <row r="9980" ht="18" customHeight="1" x14ac:dyDescent="0.25"/>
    <row r="9981" ht="18" customHeight="1" x14ac:dyDescent="0.25"/>
    <row r="9982" ht="18" customHeight="1" x14ac:dyDescent="0.25"/>
    <row r="9983" ht="18" customHeight="1" x14ac:dyDescent="0.25"/>
    <row r="9984" ht="18" customHeight="1" x14ac:dyDescent="0.25"/>
    <row r="9985" ht="18" customHeight="1" x14ac:dyDescent="0.25"/>
    <row r="9986" ht="18" customHeight="1" x14ac:dyDescent="0.25"/>
    <row r="9987" ht="18" customHeight="1" x14ac:dyDescent="0.25"/>
    <row r="9988" ht="18" customHeight="1" x14ac:dyDescent="0.25"/>
    <row r="9989" ht="18" customHeight="1" x14ac:dyDescent="0.25"/>
    <row r="9990" ht="18" customHeight="1" x14ac:dyDescent="0.25"/>
    <row r="9991" ht="18" customHeight="1" x14ac:dyDescent="0.25"/>
    <row r="9992" ht="18" customHeight="1" x14ac:dyDescent="0.25"/>
    <row r="9993" ht="18" customHeight="1" x14ac:dyDescent="0.25"/>
    <row r="9994" ht="18" customHeight="1" x14ac:dyDescent="0.25"/>
    <row r="9995" ht="18" customHeight="1" x14ac:dyDescent="0.25"/>
    <row r="9996" ht="18" customHeight="1" x14ac:dyDescent="0.25"/>
    <row r="9997" ht="18" customHeight="1" x14ac:dyDescent="0.25"/>
    <row r="9998" ht="18" customHeight="1" x14ac:dyDescent="0.25"/>
    <row r="9999" ht="18" customHeight="1" x14ac:dyDescent="0.25"/>
    <row r="10000" ht="18" customHeight="1" x14ac:dyDescent="0.25"/>
    <row r="10001" ht="18" customHeight="1" x14ac:dyDescent="0.25"/>
    <row r="10002" ht="18" customHeight="1" x14ac:dyDescent="0.25"/>
    <row r="10003" ht="18" customHeight="1" x14ac:dyDescent="0.25"/>
    <row r="10004" ht="18" customHeight="1" x14ac:dyDescent="0.25"/>
    <row r="10005" ht="18" customHeight="1" x14ac:dyDescent="0.25"/>
    <row r="10006" ht="18" customHeight="1" x14ac:dyDescent="0.25"/>
    <row r="10007" ht="18" customHeight="1" x14ac:dyDescent="0.25"/>
    <row r="10008" ht="18" customHeight="1" x14ac:dyDescent="0.25"/>
    <row r="10009" ht="18" customHeight="1" x14ac:dyDescent="0.25"/>
    <row r="10010" ht="18" customHeight="1" x14ac:dyDescent="0.25"/>
    <row r="10011" ht="18" customHeight="1" x14ac:dyDescent="0.25"/>
    <row r="10012" ht="18" customHeight="1" x14ac:dyDescent="0.25"/>
    <row r="10013" ht="18" customHeight="1" x14ac:dyDescent="0.25"/>
    <row r="10014" ht="18" customHeight="1" x14ac:dyDescent="0.25"/>
    <row r="10015" ht="18" customHeight="1" x14ac:dyDescent="0.25"/>
    <row r="10016" ht="18" customHeight="1" x14ac:dyDescent="0.25"/>
    <row r="10017" ht="18" customHeight="1" x14ac:dyDescent="0.25"/>
    <row r="10018" ht="18" customHeight="1" x14ac:dyDescent="0.25"/>
    <row r="10019" ht="18" customHeight="1" x14ac:dyDescent="0.25"/>
    <row r="10020" ht="18" customHeight="1" x14ac:dyDescent="0.25"/>
    <row r="10021" ht="18" customHeight="1" x14ac:dyDescent="0.25"/>
    <row r="10022" ht="18" customHeight="1" x14ac:dyDescent="0.25"/>
    <row r="10023" ht="18" customHeight="1" x14ac:dyDescent="0.25"/>
    <row r="10024" ht="18" customHeight="1" x14ac:dyDescent="0.25"/>
    <row r="10025" ht="18" customHeight="1" x14ac:dyDescent="0.25"/>
    <row r="10026" ht="18" customHeight="1" x14ac:dyDescent="0.25"/>
    <row r="10027" ht="18" customHeight="1" x14ac:dyDescent="0.25"/>
    <row r="10028" ht="18" customHeight="1" x14ac:dyDescent="0.25"/>
    <row r="10029" ht="18" customHeight="1" x14ac:dyDescent="0.25"/>
    <row r="10030" ht="18" customHeight="1" x14ac:dyDescent="0.25"/>
    <row r="10031" ht="18" customHeight="1" x14ac:dyDescent="0.25"/>
    <row r="10032" ht="18" customHeight="1" x14ac:dyDescent="0.25"/>
    <row r="10033" ht="18" customHeight="1" x14ac:dyDescent="0.25"/>
    <row r="10034" ht="18" customHeight="1" x14ac:dyDescent="0.25"/>
    <row r="10035" ht="18" customHeight="1" x14ac:dyDescent="0.25"/>
    <row r="10036" ht="18" customHeight="1" x14ac:dyDescent="0.25"/>
    <row r="10037" ht="18" customHeight="1" x14ac:dyDescent="0.25"/>
    <row r="10038" ht="18" customHeight="1" x14ac:dyDescent="0.25"/>
    <row r="10039" ht="18" customHeight="1" x14ac:dyDescent="0.25"/>
    <row r="10040" ht="18" customHeight="1" x14ac:dyDescent="0.25"/>
    <row r="10041" ht="18" customHeight="1" x14ac:dyDescent="0.25"/>
    <row r="10042" ht="18" customHeight="1" x14ac:dyDescent="0.25"/>
    <row r="10043" ht="18" customHeight="1" x14ac:dyDescent="0.25"/>
    <row r="10044" ht="18" customHeight="1" x14ac:dyDescent="0.25"/>
    <row r="10045" ht="18" customHeight="1" x14ac:dyDescent="0.25"/>
    <row r="10046" ht="18" customHeight="1" x14ac:dyDescent="0.25"/>
    <row r="10047" ht="18" customHeight="1" x14ac:dyDescent="0.25"/>
    <row r="10048" ht="18" customHeight="1" x14ac:dyDescent="0.25"/>
    <row r="10049" ht="18" customHeight="1" x14ac:dyDescent="0.25"/>
    <row r="10050" ht="18" customHeight="1" x14ac:dyDescent="0.25"/>
    <row r="10051" ht="18" customHeight="1" x14ac:dyDescent="0.25"/>
    <row r="10052" ht="18" customHeight="1" x14ac:dyDescent="0.25"/>
    <row r="10053" ht="18" customHeight="1" x14ac:dyDescent="0.25"/>
    <row r="10054" ht="18" customHeight="1" x14ac:dyDescent="0.25"/>
    <row r="10055" ht="18" customHeight="1" x14ac:dyDescent="0.25"/>
    <row r="10056" ht="18" customHeight="1" x14ac:dyDescent="0.25"/>
    <row r="10057" ht="18" customHeight="1" x14ac:dyDescent="0.25"/>
    <row r="10058" ht="18" customHeight="1" x14ac:dyDescent="0.25"/>
    <row r="10059" ht="18" customHeight="1" x14ac:dyDescent="0.25"/>
    <row r="10060" ht="18" customHeight="1" x14ac:dyDescent="0.25"/>
    <row r="10061" ht="18" customHeight="1" x14ac:dyDescent="0.25"/>
    <row r="10062" ht="18" customHeight="1" x14ac:dyDescent="0.25"/>
    <row r="10063" ht="18" customHeight="1" x14ac:dyDescent="0.25"/>
    <row r="10064" ht="18" customHeight="1" x14ac:dyDescent="0.25"/>
    <row r="10065" ht="18" customHeight="1" x14ac:dyDescent="0.25"/>
    <row r="10066" ht="18" customHeight="1" x14ac:dyDescent="0.25"/>
    <row r="10067" ht="18" customHeight="1" x14ac:dyDescent="0.25"/>
    <row r="10068" ht="18" customHeight="1" x14ac:dyDescent="0.25"/>
    <row r="10069" ht="18" customHeight="1" x14ac:dyDescent="0.25"/>
    <row r="10070" ht="18" customHeight="1" x14ac:dyDescent="0.25"/>
    <row r="10071" ht="18" customHeight="1" x14ac:dyDescent="0.25"/>
    <row r="10072" ht="18" customHeight="1" x14ac:dyDescent="0.25"/>
    <row r="10073" ht="18" customHeight="1" x14ac:dyDescent="0.25"/>
    <row r="10074" ht="18" customHeight="1" x14ac:dyDescent="0.25"/>
    <row r="10075" ht="18" customHeight="1" x14ac:dyDescent="0.25"/>
    <row r="10076" ht="18" customHeight="1" x14ac:dyDescent="0.25"/>
    <row r="10077" ht="18" customHeight="1" x14ac:dyDescent="0.25"/>
    <row r="10078" ht="18" customHeight="1" x14ac:dyDescent="0.25"/>
    <row r="10079" ht="18" customHeight="1" x14ac:dyDescent="0.25"/>
    <row r="10080" ht="18" customHeight="1" x14ac:dyDescent="0.25"/>
    <row r="10081" ht="18" customHeight="1" x14ac:dyDescent="0.25"/>
    <row r="10082" ht="18" customHeight="1" x14ac:dyDescent="0.25"/>
    <row r="10083" ht="18" customHeight="1" x14ac:dyDescent="0.25"/>
    <row r="10084" ht="18" customHeight="1" x14ac:dyDescent="0.25"/>
    <row r="10085" ht="18" customHeight="1" x14ac:dyDescent="0.25"/>
    <row r="10086" ht="18" customHeight="1" x14ac:dyDescent="0.25"/>
    <row r="10087" ht="18" customHeight="1" x14ac:dyDescent="0.25"/>
    <row r="10088" ht="18" customHeight="1" x14ac:dyDescent="0.25"/>
    <row r="10089" ht="18" customHeight="1" x14ac:dyDescent="0.25"/>
    <row r="10090" ht="18" customHeight="1" x14ac:dyDescent="0.25"/>
    <row r="10091" ht="18" customHeight="1" x14ac:dyDescent="0.25"/>
    <row r="10092" ht="18" customHeight="1" x14ac:dyDescent="0.25"/>
    <row r="10093" ht="18" customHeight="1" x14ac:dyDescent="0.25"/>
    <row r="10094" ht="18" customHeight="1" x14ac:dyDescent="0.25"/>
    <row r="10095" ht="18" customHeight="1" x14ac:dyDescent="0.25"/>
    <row r="10096" ht="18" customHeight="1" x14ac:dyDescent="0.25"/>
    <row r="10097" ht="18" customHeight="1" x14ac:dyDescent="0.25"/>
    <row r="10098" ht="18" customHeight="1" x14ac:dyDescent="0.25"/>
    <row r="10099" ht="18" customHeight="1" x14ac:dyDescent="0.25"/>
    <row r="10100" ht="18" customHeight="1" x14ac:dyDescent="0.25"/>
    <row r="10101" ht="18" customHeight="1" x14ac:dyDescent="0.25"/>
    <row r="10102" ht="18" customHeight="1" x14ac:dyDescent="0.25"/>
    <row r="10103" ht="18" customHeight="1" x14ac:dyDescent="0.25"/>
    <row r="10104" ht="18" customHeight="1" x14ac:dyDescent="0.25"/>
    <row r="10105" ht="18" customHeight="1" x14ac:dyDescent="0.25"/>
    <row r="10106" ht="18" customHeight="1" x14ac:dyDescent="0.25"/>
    <row r="10107" ht="18" customHeight="1" x14ac:dyDescent="0.25"/>
    <row r="10108" ht="18" customHeight="1" x14ac:dyDescent="0.25"/>
    <row r="10109" ht="18" customHeight="1" x14ac:dyDescent="0.25"/>
    <row r="10110" ht="18" customHeight="1" x14ac:dyDescent="0.25"/>
    <row r="10111" ht="18" customHeight="1" x14ac:dyDescent="0.25"/>
    <row r="10112" ht="18" customHeight="1" x14ac:dyDescent="0.25"/>
    <row r="10113" ht="18" customHeight="1" x14ac:dyDescent="0.25"/>
    <row r="10114" ht="18" customHeight="1" x14ac:dyDescent="0.25"/>
    <row r="10115" ht="18" customHeight="1" x14ac:dyDescent="0.25"/>
    <row r="10116" ht="18" customHeight="1" x14ac:dyDescent="0.25"/>
    <row r="10117" ht="18" customHeight="1" x14ac:dyDescent="0.25"/>
    <row r="10118" ht="18" customHeight="1" x14ac:dyDescent="0.25"/>
    <row r="10119" ht="18" customHeight="1" x14ac:dyDescent="0.25"/>
    <row r="10120" ht="18" customHeight="1" x14ac:dyDescent="0.25"/>
    <row r="10121" ht="18" customHeight="1" x14ac:dyDescent="0.25"/>
    <row r="10122" ht="18" customHeight="1" x14ac:dyDescent="0.25"/>
    <row r="10123" ht="18" customHeight="1" x14ac:dyDescent="0.25"/>
    <row r="10124" ht="18" customHeight="1" x14ac:dyDescent="0.25"/>
    <row r="10125" ht="18" customHeight="1" x14ac:dyDescent="0.25"/>
    <row r="10126" ht="18" customHeight="1" x14ac:dyDescent="0.25"/>
    <row r="10127" ht="18" customHeight="1" x14ac:dyDescent="0.25"/>
    <row r="10128" ht="18" customHeight="1" x14ac:dyDescent="0.25"/>
    <row r="10129" ht="18" customHeight="1" x14ac:dyDescent="0.25"/>
    <row r="10130" ht="18" customHeight="1" x14ac:dyDescent="0.25"/>
    <row r="10131" ht="18" customHeight="1" x14ac:dyDescent="0.25"/>
    <row r="10132" ht="18" customHeight="1" x14ac:dyDescent="0.25"/>
    <row r="10133" ht="18" customHeight="1" x14ac:dyDescent="0.25"/>
    <row r="10134" ht="18" customHeight="1" x14ac:dyDescent="0.25"/>
    <row r="10135" ht="18" customHeight="1" x14ac:dyDescent="0.25"/>
    <row r="10136" ht="18" customHeight="1" x14ac:dyDescent="0.25"/>
    <row r="10137" ht="18" customHeight="1" x14ac:dyDescent="0.25"/>
    <row r="10138" ht="18" customHeight="1" x14ac:dyDescent="0.25"/>
    <row r="10139" ht="18" customHeight="1" x14ac:dyDescent="0.25"/>
    <row r="10140" ht="18" customHeight="1" x14ac:dyDescent="0.25"/>
    <row r="10141" ht="18" customHeight="1" x14ac:dyDescent="0.25"/>
    <row r="10142" ht="18" customHeight="1" x14ac:dyDescent="0.25"/>
    <row r="10143" ht="18" customHeight="1" x14ac:dyDescent="0.25"/>
    <row r="10144" ht="18" customHeight="1" x14ac:dyDescent="0.25"/>
    <row r="10145" ht="18" customHeight="1" x14ac:dyDescent="0.25"/>
    <row r="10146" ht="18" customHeight="1" x14ac:dyDescent="0.25"/>
    <row r="10147" ht="18" customHeight="1" x14ac:dyDescent="0.25"/>
    <row r="10148" ht="18" customHeight="1" x14ac:dyDescent="0.25"/>
    <row r="10149" ht="18" customHeight="1" x14ac:dyDescent="0.25"/>
    <row r="10150" ht="18" customHeight="1" x14ac:dyDescent="0.25"/>
    <row r="10151" ht="18" customHeight="1" x14ac:dyDescent="0.25"/>
    <row r="10152" ht="18" customHeight="1" x14ac:dyDescent="0.25"/>
    <row r="10153" ht="18" customHeight="1" x14ac:dyDescent="0.25"/>
    <row r="10154" ht="18" customHeight="1" x14ac:dyDescent="0.25"/>
    <row r="10155" ht="18" customHeight="1" x14ac:dyDescent="0.25"/>
    <row r="10156" ht="18" customHeight="1" x14ac:dyDescent="0.25"/>
    <row r="10157" ht="18" customHeight="1" x14ac:dyDescent="0.25"/>
    <row r="10158" ht="18" customHeight="1" x14ac:dyDescent="0.25"/>
    <row r="10159" ht="18" customHeight="1" x14ac:dyDescent="0.25"/>
    <row r="10160" ht="18" customHeight="1" x14ac:dyDescent="0.25"/>
    <row r="10161" ht="18" customHeight="1" x14ac:dyDescent="0.25"/>
    <row r="10162" ht="18" customHeight="1" x14ac:dyDescent="0.25"/>
    <row r="10163" ht="18" customHeight="1" x14ac:dyDescent="0.25"/>
    <row r="10164" ht="18" customHeight="1" x14ac:dyDescent="0.25"/>
    <row r="10165" ht="18" customHeight="1" x14ac:dyDescent="0.25"/>
    <row r="10166" ht="18" customHeight="1" x14ac:dyDescent="0.25"/>
    <row r="10167" ht="18" customHeight="1" x14ac:dyDescent="0.25"/>
    <row r="10168" ht="18" customHeight="1" x14ac:dyDescent="0.25"/>
    <row r="10169" ht="18" customHeight="1" x14ac:dyDescent="0.25"/>
    <row r="10170" ht="18" customHeight="1" x14ac:dyDescent="0.25"/>
    <row r="10171" ht="18" customHeight="1" x14ac:dyDescent="0.25"/>
    <row r="10172" ht="18" customHeight="1" x14ac:dyDescent="0.25"/>
    <row r="10173" ht="18" customHeight="1" x14ac:dyDescent="0.25"/>
    <row r="10174" ht="18" customHeight="1" x14ac:dyDescent="0.25"/>
    <row r="10175" ht="18" customHeight="1" x14ac:dyDescent="0.25"/>
    <row r="10176" ht="18" customHeight="1" x14ac:dyDescent="0.25"/>
    <row r="10177" ht="18" customHeight="1" x14ac:dyDescent="0.25"/>
    <row r="10178" ht="18" customHeight="1" x14ac:dyDescent="0.25"/>
    <row r="10179" ht="18" customHeight="1" x14ac:dyDescent="0.25"/>
    <row r="10180" ht="18" customHeight="1" x14ac:dyDescent="0.25"/>
    <row r="10181" ht="18" customHeight="1" x14ac:dyDescent="0.25"/>
    <row r="10182" ht="18" customHeight="1" x14ac:dyDescent="0.25"/>
    <row r="10183" ht="18" customHeight="1" x14ac:dyDescent="0.25"/>
    <row r="10184" ht="18" customHeight="1" x14ac:dyDescent="0.25"/>
    <row r="10185" ht="18" customHeight="1" x14ac:dyDescent="0.25"/>
    <row r="10186" ht="18" customHeight="1" x14ac:dyDescent="0.25"/>
    <row r="10187" ht="18" customHeight="1" x14ac:dyDescent="0.25"/>
    <row r="10188" ht="18" customHeight="1" x14ac:dyDescent="0.25"/>
    <row r="10189" ht="18" customHeight="1" x14ac:dyDescent="0.25"/>
    <row r="10190" ht="18" customHeight="1" x14ac:dyDescent="0.25"/>
    <row r="10191" ht="18" customHeight="1" x14ac:dyDescent="0.25"/>
    <row r="10192" ht="18" customHeight="1" x14ac:dyDescent="0.25"/>
    <row r="10193" ht="18" customHeight="1" x14ac:dyDescent="0.25"/>
    <row r="10194" ht="18" customHeight="1" x14ac:dyDescent="0.25"/>
    <row r="10195" ht="18" customHeight="1" x14ac:dyDescent="0.25"/>
    <row r="10196" ht="18" customHeight="1" x14ac:dyDescent="0.25"/>
    <row r="10197" ht="18" customHeight="1" x14ac:dyDescent="0.25"/>
    <row r="10198" ht="18" customHeight="1" x14ac:dyDescent="0.25"/>
    <row r="10199" ht="18" customHeight="1" x14ac:dyDescent="0.25"/>
    <row r="10200" ht="18" customHeight="1" x14ac:dyDescent="0.25"/>
    <row r="10201" ht="18" customHeight="1" x14ac:dyDescent="0.25"/>
    <row r="10202" ht="18" customHeight="1" x14ac:dyDescent="0.25"/>
    <row r="10203" ht="18" customHeight="1" x14ac:dyDescent="0.25"/>
    <row r="10204" ht="18" customHeight="1" x14ac:dyDescent="0.25"/>
    <row r="10205" ht="18" customHeight="1" x14ac:dyDescent="0.25"/>
    <row r="10206" ht="18" customHeight="1" x14ac:dyDescent="0.25"/>
    <row r="10207" ht="18" customHeight="1" x14ac:dyDescent="0.25"/>
    <row r="10208" ht="18" customHeight="1" x14ac:dyDescent="0.25"/>
    <row r="10209" ht="18" customHeight="1" x14ac:dyDescent="0.25"/>
    <row r="10210" ht="18" customHeight="1" x14ac:dyDescent="0.25"/>
    <row r="10211" ht="18" customHeight="1" x14ac:dyDescent="0.25"/>
    <row r="10212" ht="18" customHeight="1" x14ac:dyDescent="0.25"/>
    <row r="10213" ht="18" customHeight="1" x14ac:dyDescent="0.25"/>
    <row r="10214" ht="18" customHeight="1" x14ac:dyDescent="0.25"/>
    <row r="10215" ht="18" customHeight="1" x14ac:dyDescent="0.25"/>
    <row r="10216" ht="18" customHeight="1" x14ac:dyDescent="0.25"/>
    <row r="10217" ht="18" customHeight="1" x14ac:dyDescent="0.25"/>
    <row r="10218" ht="18" customHeight="1" x14ac:dyDescent="0.25"/>
    <row r="10219" ht="18" customHeight="1" x14ac:dyDescent="0.25"/>
    <row r="10220" ht="18" customHeight="1" x14ac:dyDescent="0.25"/>
    <row r="10221" ht="18" customHeight="1" x14ac:dyDescent="0.25"/>
    <row r="10222" ht="18" customHeight="1" x14ac:dyDescent="0.25"/>
    <row r="10223" ht="18" customHeight="1" x14ac:dyDescent="0.25"/>
    <row r="10224" ht="18" customHeight="1" x14ac:dyDescent="0.25"/>
    <row r="10225" ht="18" customHeight="1" x14ac:dyDescent="0.25"/>
    <row r="10226" ht="18" customHeight="1" x14ac:dyDescent="0.25"/>
    <row r="10227" ht="18" customHeight="1" x14ac:dyDescent="0.25"/>
    <row r="10228" ht="18" customHeight="1" x14ac:dyDescent="0.25"/>
    <row r="10229" ht="18" customHeight="1" x14ac:dyDescent="0.25"/>
    <row r="10230" ht="18" customHeight="1" x14ac:dyDescent="0.25"/>
    <row r="10231" ht="18" customHeight="1" x14ac:dyDescent="0.25"/>
    <row r="10232" ht="18" customHeight="1" x14ac:dyDescent="0.25"/>
    <row r="10233" ht="18" customHeight="1" x14ac:dyDescent="0.25"/>
    <row r="10234" ht="18" customHeight="1" x14ac:dyDescent="0.25"/>
    <row r="10235" ht="18" customHeight="1" x14ac:dyDescent="0.25"/>
    <row r="10236" ht="18" customHeight="1" x14ac:dyDescent="0.25"/>
    <row r="10237" ht="18" customHeight="1" x14ac:dyDescent="0.25"/>
    <row r="10238" ht="18" customHeight="1" x14ac:dyDescent="0.25"/>
    <row r="10239" ht="18" customHeight="1" x14ac:dyDescent="0.25"/>
    <row r="10240" ht="18" customHeight="1" x14ac:dyDescent="0.25"/>
    <row r="10241" ht="18" customHeight="1" x14ac:dyDescent="0.25"/>
    <row r="10242" ht="18" customHeight="1" x14ac:dyDescent="0.25"/>
    <row r="10243" ht="18" customHeight="1" x14ac:dyDescent="0.25"/>
    <row r="10244" ht="18" customHeight="1" x14ac:dyDescent="0.25"/>
    <row r="10245" ht="18" customHeight="1" x14ac:dyDescent="0.25"/>
    <row r="10246" ht="18" customHeight="1" x14ac:dyDescent="0.25"/>
    <row r="10247" ht="18" customHeight="1" x14ac:dyDescent="0.25"/>
    <row r="10248" ht="18" customHeight="1" x14ac:dyDescent="0.25"/>
    <row r="10249" ht="18" customHeight="1" x14ac:dyDescent="0.25"/>
    <row r="10250" ht="18" customHeight="1" x14ac:dyDescent="0.25"/>
    <row r="10251" ht="18" customHeight="1" x14ac:dyDescent="0.25"/>
    <row r="10252" ht="18" customHeight="1" x14ac:dyDescent="0.25"/>
    <row r="10253" ht="18" customHeight="1" x14ac:dyDescent="0.25"/>
    <row r="10254" ht="18" customHeight="1" x14ac:dyDescent="0.25"/>
    <row r="10255" ht="18" customHeight="1" x14ac:dyDescent="0.25"/>
    <row r="10256" ht="18" customHeight="1" x14ac:dyDescent="0.25"/>
    <row r="10257" ht="18" customHeight="1" x14ac:dyDescent="0.25"/>
    <row r="10258" ht="18" customHeight="1" x14ac:dyDescent="0.25"/>
    <row r="10259" ht="18" customHeight="1" x14ac:dyDescent="0.25"/>
    <row r="10260" ht="18" customHeight="1" x14ac:dyDescent="0.25"/>
    <row r="10261" ht="18" customHeight="1" x14ac:dyDescent="0.25"/>
    <row r="10262" ht="18" customHeight="1" x14ac:dyDescent="0.25"/>
    <row r="10263" ht="18" customHeight="1" x14ac:dyDescent="0.25"/>
    <row r="10264" ht="18" customHeight="1" x14ac:dyDescent="0.25"/>
    <row r="10265" ht="18" customHeight="1" x14ac:dyDescent="0.25"/>
    <row r="10266" ht="18" customHeight="1" x14ac:dyDescent="0.25"/>
    <row r="10267" ht="18" customHeight="1" x14ac:dyDescent="0.25"/>
    <row r="10268" ht="18" customHeight="1" x14ac:dyDescent="0.25"/>
    <row r="10269" ht="18" customHeight="1" x14ac:dyDescent="0.25"/>
    <row r="10270" ht="18" customHeight="1" x14ac:dyDescent="0.25"/>
    <row r="10271" ht="18" customHeight="1" x14ac:dyDescent="0.25"/>
    <row r="10272" ht="18" customHeight="1" x14ac:dyDescent="0.25"/>
    <row r="10273" ht="18" customHeight="1" x14ac:dyDescent="0.25"/>
    <row r="10274" ht="18" customHeight="1" x14ac:dyDescent="0.25"/>
    <row r="10275" ht="18" customHeight="1" x14ac:dyDescent="0.25"/>
    <row r="10276" ht="18" customHeight="1" x14ac:dyDescent="0.25"/>
    <row r="10277" ht="18" customHeight="1" x14ac:dyDescent="0.25"/>
    <row r="10278" ht="18" customHeight="1" x14ac:dyDescent="0.25"/>
    <row r="10279" ht="18" customHeight="1" x14ac:dyDescent="0.25"/>
    <row r="10280" ht="18" customHeight="1" x14ac:dyDescent="0.25"/>
    <row r="10281" ht="18" customHeight="1" x14ac:dyDescent="0.25"/>
    <row r="10282" ht="18" customHeight="1" x14ac:dyDescent="0.25"/>
    <row r="10283" ht="18" customHeight="1" x14ac:dyDescent="0.25"/>
    <row r="10284" ht="18" customHeight="1" x14ac:dyDescent="0.25"/>
    <row r="10285" ht="18" customHeight="1" x14ac:dyDescent="0.25"/>
    <row r="10286" ht="18" customHeight="1" x14ac:dyDescent="0.25"/>
    <row r="10287" ht="18" customHeight="1" x14ac:dyDescent="0.25"/>
    <row r="10288" ht="18" customHeight="1" x14ac:dyDescent="0.25"/>
    <row r="10289" ht="18" customHeight="1" x14ac:dyDescent="0.25"/>
    <row r="10290" ht="18" customHeight="1" x14ac:dyDescent="0.25"/>
    <row r="10291" ht="18" customHeight="1" x14ac:dyDescent="0.25"/>
    <row r="10292" ht="18" customHeight="1" x14ac:dyDescent="0.25"/>
    <row r="10293" ht="18" customHeight="1" x14ac:dyDescent="0.25"/>
    <row r="10294" ht="18" customHeight="1" x14ac:dyDescent="0.25"/>
    <row r="10295" ht="18" customHeight="1" x14ac:dyDescent="0.25"/>
    <row r="10296" ht="18" customHeight="1" x14ac:dyDescent="0.25"/>
    <row r="10297" ht="18" customHeight="1" x14ac:dyDescent="0.25"/>
    <row r="10298" ht="18" customHeight="1" x14ac:dyDescent="0.25"/>
    <row r="10299" ht="18" customHeight="1" x14ac:dyDescent="0.25"/>
    <row r="10300" ht="18" customHeight="1" x14ac:dyDescent="0.25"/>
    <row r="10301" ht="18" customHeight="1" x14ac:dyDescent="0.25"/>
    <row r="10302" ht="18" customHeight="1" x14ac:dyDescent="0.25"/>
    <row r="10303" ht="18" customHeight="1" x14ac:dyDescent="0.25"/>
    <row r="10304" ht="18" customHeight="1" x14ac:dyDescent="0.25"/>
    <row r="10305" ht="18" customHeight="1" x14ac:dyDescent="0.25"/>
    <row r="10306" ht="18" customHeight="1" x14ac:dyDescent="0.25"/>
    <row r="10307" ht="18" customHeight="1" x14ac:dyDescent="0.25"/>
    <row r="10308" ht="18" customHeight="1" x14ac:dyDescent="0.25"/>
    <row r="10309" ht="18" customHeight="1" x14ac:dyDescent="0.25"/>
    <row r="10310" ht="18" customHeight="1" x14ac:dyDescent="0.25"/>
    <row r="10311" ht="18" customHeight="1" x14ac:dyDescent="0.25"/>
    <row r="10312" ht="18" customHeight="1" x14ac:dyDescent="0.25"/>
    <row r="10313" ht="18" customHeight="1" x14ac:dyDescent="0.25"/>
    <row r="10314" ht="18" customHeight="1" x14ac:dyDescent="0.25"/>
    <row r="10315" ht="18" customHeight="1" x14ac:dyDescent="0.25"/>
    <row r="10316" ht="18" customHeight="1" x14ac:dyDescent="0.25"/>
    <row r="10317" ht="18" customHeight="1" x14ac:dyDescent="0.25"/>
    <row r="10318" ht="18" customHeight="1" x14ac:dyDescent="0.25"/>
    <row r="10319" ht="18" customHeight="1" x14ac:dyDescent="0.25"/>
    <row r="10320" ht="18" customHeight="1" x14ac:dyDescent="0.25"/>
    <row r="10321" ht="18" customHeight="1" x14ac:dyDescent="0.25"/>
    <row r="10322" ht="18" customHeight="1" x14ac:dyDescent="0.25"/>
    <row r="10323" ht="18" customHeight="1" x14ac:dyDescent="0.25"/>
    <row r="10324" ht="18" customHeight="1" x14ac:dyDescent="0.25"/>
    <row r="10325" ht="18" customHeight="1" x14ac:dyDescent="0.25"/>
    <row r="10326" ht="18" customHeight="1" x14ac:dyDescent="0.25"/>
    <row r="10327" ht="18" customHeight="1" x14ac:dyDescent="0.25"/>
    <row r="10328" ht="18" customHeight="1" x14ac:dyDescent="0.25"/>
    <row r="10329" ht="18" customHeight="1" x14ac:dyDescent="0.25"/>
    <row r="10330" ht="18" customHeight="1" x14ac:dyDescent="0.25"/>
    <row r="10331" ht="18" customHeight="1" x14ac:dyDescent="0.25"/>
    <row r="10332" ht="18" customHeight="1" x14ac:dyDescent="0.25"/>
    <row r="10333" ht="18" customHeight="1" x14ac:dyDescent="0.25"/>
    <row r="10334" ht="18" customHeight="1" x14ac:dyDescent="0.25"/>
    <row r="10335" ht="18" customHeight="1" x14ac:dyDescent="0.25"/>
    <row r="10336" ht="18" customHeight="1" x14ac:dyDescent="0.25"/>
    <row r="10337" ht="18" customHeight="1" x14ac:dyDescent="0.25"/>
    <row r="10338" ht="18" customHeight="1" x14ac:dyDescent="0.25"/>
    <row r="10339" ht="18" customHeight="1" x14ac:dyDescent="0.25"/>
    <row r="10340" ht="18" customHeight="1" x14ac:dyDescent="0.25"/>
    <row r="10341" ht="18" customHeight="1" x14ac:dyDescent="0.25"/>
    <row r="10342" ht="18" customHeight="1" x14ac:dyDescent="0.25"/>
    <row r="10343" ht="18" customHeight="1" x14ac:dyDescent="0.25"/>
    <row r="10344" ht="18" customHeight="1" x14ac:dyDescent="0.25"/>
    <row r="10345" ht="18" customHeight="1" x14ac:dyDescent="0.25"/>
    <row r="10346" ht="18" customHeight="1" x14ac:dyDescent="0.25"/>
    <row r="10347" ht="18" customHeight="1" x14ac:dyDescent="0.25"/>
    <row r="10348" ht="18" customHeight="1" x14ac:dyDescent="0.25"/>
    <row r="10349" ht="18" customHeight="1" x14ac:dyDescent="0.25"/>
    <row r="10350" ht="18" customHeight="1" x14ac:dyDescent="0.25"/>
    <row r="10351" ht="18" customHeight="1" x14ac:dyDescent="0.25"/>
    <row r="10352" ht="18" customHeight="1" x14ac:dyDescent="0.25"/>
    <row r="10353" ht="18" customHeight="1" x14ac:dyDescent="0.25"/>
    <row r="10354" ht="18" customHeight="1" x14ac:dyDescent="0.25"/>
    <row r="10355" ht="18" customHeight="1" x14ac:dyDescent="0.25"/>
    <row r="10356" ht="18" customHeight="1" x14ac:dyDescent="0.25"/>
    <row r="10357" ht="18" customHeight="1" x14ac:dyDescent="0.25"/>
    <row r="10358" ht="18" customHeight="1" x14ac:dyDescent="0.25"/>
    <row r="10359" ht="18" customHeight="1" x14ac:dyDescent="0.25"/>
    <row r="10360" ht="18" customHeight="1" x14ac:dyDescent="0.25"/>
    <row r="10361" ht="18" customHeight="1" x14ac:dyDescent="0.25"/>
    <row r="10362" ht="18" customHeight="1" x14ac:dyDescent="0.25"/>
    <row r="10363" ht="18" customHeight="1" x14ac:dyDescent="0.25"/>
    <row r="10364" ht="18" customHeight="1" x14ac:dyDescent="0.25"/>
    <row r="10365" ht="18" customHeight="1" x14ac:dyDescent="0.25"/>
    <row r="10366" ht="18" customHeight="1" x14ac:dyDescent="0.25"/>
    <row r="10367" ht="18" customHeight="1" x14ac:dyDescent="0.25"/>
    <row r="10368" ht="18" customHeight="1" x14ac:dyDescent="0.25"/>
    <row r="10369" ht="18" customHeight="1" x14ac:dyDescent="0.25"/>
    <row r="10370" ht="18" customHeight="1" x14ac:dyDescent="0.25"/>
    <row r="10371" ht="18" customHeight="1" x14ac:dyDescent="0.25"/>
    <row r="10372" ht="18" customHeight="1" x14ac:dyDescent="0.25"/>
    <row r="10373" ht="18" customHeight="1" x14ac:dyDescent="0.25"/>
    <row r="10374" ht="18" customHeight="1" x14ac:dyDescent="0.25"/>
    <row r="10375" ht="18" customHeight="1" x14ac:dyDescent="0.25"/>
    <row r="10376" ht="18" customHeight="1" x14ac:dyDescent="0.25"/>
    <row r="10377" ht="18" customHeight="1" x14ac:dyDescent="0.25"/>
    <row r="10378" ht="18" customHeight="1" x14ac:dyDescent="0.25"/>
    <row r="10379" ht="18" customHeight="1" x14ac:dyDescent="0.25"/>
    <row r="10380" ht="18" customHeight="1" x14ac:dyDescent="0.25"/>
    <row r="10381" ht="18" customHeight="1" x14ac:dyDescent="0.25"/>
  </sheetData>
  <sheetProtection password="E9FC" sheet="1" objects="1" scenarios="1" selectLockedCells="1"/>
  <mergeCells count="3">
    <mergeCell ref="A3:E3"/>
    <mergeCell ref="A1:D1"/>
    <mergeCell ref="A2:D2"/>
  </mergeCells>
  <phoneticPr fontId="2" type="noConversion"/>
  <pageMargins left="0.5" right="0" top="1" bottom="1" header="0.5" footer="0.5"/>
  <pageSetup scale="71"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F7445"/>
  <sheetViews>
    <sheetView zoomScale="115" zoomScaleNormal="100" workbookViewId="0">
      <selection activeCell="F15" sqref="F15"/>
    </sheetView>
  </sheetViews>
  <sheetFormatPr defaultRowHeight="9" x14ac:dyDescent="0.15"/>
  <cols>
    <col min="1" max="4" width="2.6640625" style="186" customWidth="1"/>
    <col min="5" max="5" width="62.1640625" style="185" customWidth="1"/>
    <col min="6" max="6" width="13.6640625" style="184" customWidth="1"/>
    <col min="7" max="16384" width="9.33203125" style="185"/>
  </cols>
  <sheetData>
    <row r="1" spans="1:6" x14ac:dyDescent="0.15">
      <c r="A1" s="182"/>
      <c r="B1" s="182"/>
      <c r="C1" s="182"/>
      <c r="D1" s="182"/>
      <c r="E1" s="183" t="s">
        <v>6263</v>
      </c>
    </row>
    <row r="2" spans="1:6" x14ac:dyDescent="0.15">
      <c r="E2" s="186">
        <f>'Banks COA'!E2/1000000</f>
        <v>4.104E-3</v>
      </c>
      <c r="F2" s="187">
        <f>$E2</f>
        <v>4.104E-3</v>
      </c>
    </row>
    <row r="3" spans="1:6" x14ac:dyDescent="0.15">
      <c r="E3" s="186"/>
      <c r="F3" s="187"/>
    </row>
    <row r="4" spans="1:6" x14ac:dyDescent="0.15">
      <c r="A4" s="188"/>
      <c r="B4" s="188"/>
      <c r="C4" s="188"/>
      <c r="D4" s="188"/>
      <c r="E4" s="188" t="s">
        <v>9385</v>
      </c>
      <c r="F4" s="246"/>
    </row>
    <row r="5" spans="1:6" x14ac:dyDescent="0.15">
      <c r="A5" s="189"/>
      <c r="B5" s="189"/>
      <c r="C5" s="189"/>
      <c r="D5" s="189"/>
      <c r="E5" s="190"/>
    </row>
    <row r="6" spans="1:6" x14ac:dyDescent="0.15">
      <c r="A6" s="188"/>
      <c r="B6" s="188"/>
      <c r="C6" s="188"/>
      <c r="D6" s="188"/>
      <c r="E6" s="191" t="s">
        <v>10046</v>
      </c>
    </row>
    <row r="7" spans="1:6" ht="13.5" customHeight="1" x14ac:dyDescent="0.15">
      <c r="A7" s="188"/>
      <c r="B7" s="188"/>
      <c r="C7" s="188"/>
      <c r="D7" s="188"/>
      <c r="E7" s="188"/>
      <c r="F7" s="312">
        <f>'Banks COA'!F5</f>
        <v>0</v>
      </c>
    </row>
    <row r="8" spans="1:6" ht="12.75" customHeight="1" x14ac:dyDescent="0.15">
      <c r="A8" s="188"/>
      <c r="B8" s="188"/>
      <c r="C8" s="188"/>
      <c r="D8" s="188"/>
      <c r="E8" s="191" t="s">
        <v>10047</v>
      </c>
    </row>
    <row r="9" spans="1:6" x14ac:dyDescent="0.15">
      <c r="A9" s="188"/>
      <c r="B9" s="188"/>
      <c r="C9" s="188"/>
      <c r="D9" s="188"/>
      <c r="E9" s="191"/>
    </row>
    <row r="10" spans="1:6" x14ac:dyDescent="0.15">
      <c r="A10" s="188"/>
      <c r="B10" s="188"/>
      <c r="C10" s="188"/>
      <c r="D10" s="188"/>
      <c r="E10" s="191" t="s">
        <v>8298</v>
      </c>
      <c r="F10" s="192">
        <f>+F11+F28+F83</f>
        <v>0</v>
      </c>
    </row>
    <row r="11" spans="1:6" s="196" customFormat="1" x14ac:dyDescent="0.15">
      <c r="A11" s="193"/>
      <c r="B11" s="193"/>
      <c r="C11" s="193"/>
      <c r="D11" s="193"/>
      <c r="E11" s="194" t="s">
        <v>10048</v>
      </c>
      <c r="F11" s="195">
        <f>F12+F15</f>
        <v>0</v>
      </c>
    </row>
    <row r="12" spans="1:6" s="200" customFormat="1" x14ac:dyDescent="0.15">
      <c r="A12" s="197"/>
      <c r="B12" s="197"/>
      <c r="C12" s="197"/>
      <c r="D12" s="197"/>
      <c r="E12" s="198" t="s">
        <v>6142</v>
      </c>
      <c r="F12" s="199">
        <f>F13+F14</f>
        <v>0</v>
      </c>
    </row>
    <row r="13" spans="1:6" hidden="1" x14ac:dyDescent="0.15">
      <c r="A13" s="201">
        <f>'Banks COA'!A11</f>
        <v>11</v>
      </c>
      <c r="B13" s="201">
        <f>'Banks COA'!B11</f>
        <v>1</v>
      </c>
      <c r="C13" s="201">
        <f>'Banks COA'!C11</f>
        <v>1</v>
      </c>
      <c r="D13" s="201" t="str">
        <f>'Banks COA'!D11</f>
        <v>01</v>
      </c>
      <c r="E13" s="202" t="str">
        <f>'Banks COA'!E11</f>
        <v xml:space="preserve">Cash in vault and on Hand – KHR </v>
      </c>
      <c r="F13" s="202">
        <f>'Banks COA'!F11*E2</f>
        <v>0</v>
      </c>
    </row>
    <row r="14" spans="1:6" hidden="1" x14ac:dyDescent="0.15">
      <c r="A14" s="201">
        <f>+'Banks COA'!A21</f>
        <v>11</v>
      </c>
      <c r="B14" s="201">
        <f>+'Banks COA'!B21</f>
        <v>1</v>
      </c>
      <c r="C14" s="201">
        <f>+'Banks COA'!C21</f>
        <v>2</v>
      </c>
      <c r="D14" s="201" t="str">
        <f>+'Banks COA'!D21</f>
        <v>01</v>
      </c>
      <c r="E14" s="202" t="str">
        <f>+'Banks COA'!E21</f>
        <v>Cash in Transit – KHR</v>
      </c>
      <c r="F14" s="202">
        <f>+'Banks COA'!F21*E2</f>
        <v>0</v>
      </c>
    </row>
    <row r="15" spans="1:6" s="200" customFormat="1" x14ac:dyDescent="0.15">
      <c r="A15" s="197"/>
      <c r="B15" s="197"/>
      <c r="C15" s="197"/>
      <c r="D15" s="197"/>
      <c r="E15" s="198" t="s">
        <v>6143</v>
      </c>
      <c r="F15" s="199">
        <f>SUM(F16:F27)</f>
        <v>0</v>
      </c>
    </row>
    <row r="16" spans="1:6" hidden="1" x14ac:dyDescent="0.15">
      <c r="A16" s="201">
        <f>+'Banks COA'!A12</f>
        <v>11</v>
      </c>
      <c r="B16" s="201">
        <f>+'Banks COA'!B12</f>
        <v>1</v>
      </c>
      <c r="C16" s="201">
        <f>+'Banks COA'!C12</f>
        <v>1</v>
      </c>
      <c r="D16" s="201" t="str">
        <f>+'Banks COA'!D12</f>
        <v>02</v>
      </c>
      <c r="E16" s="202" t="str">
        <f>+'Banks COA'!E12</f>
        <v>Cash in vault and on Hand – USD</v>
      </c>
      <c r="F16" s="202">
        <f>+'Banks COA'!F12*E2</f>
        <v>0</v>
      </c>
    </row>
    <row r="17" spans="1:6" hidden="1" x14ac:dyDescent="0.15">
      <c r="A17" s="201">
        <f>+'Banks COA'!A13</f>
        <v>11</v>
      </c>
      <c r="B17" s="201">
        <f>+'Banks COA'!B13</f>
        <v>1</v>
      </c>
      <c r="C17" s="201">
        <f>+'Banks COA'!C13</f>
        <v>1</v>
      </c>
      <c r="D17" s="201" t="str">
        <f>+'Banks COA'!D13</f>
        <v>03</v>
      </c>
      <c r="E17" s="202" t="str">
        <f>+'Banks COA'!E13</f>
        <v>Cash in vault and on Hand – EUR</v>
      </c>
      <c r="F17" s="202">
        <f>+'Banks COA'!F13*E2</f>
        <v>0</v>
      </c>
    </row>
    <row r="18" spans="1:6" hidden="1" x14ac:dyDescent="0.15">
      <c r="A18" s="201">
        <f>+'Banks COA'!A14</f>
        <v>11</v>
      </c>
      <c r="B18" s="201">
        <f>+'Banks COA'!B14</f>
        <v>1</v>
      </c>
      <c r="C18" s="201">
        <f>+'Banks COA'!C14</f>
        <v>1</v>
      </c>
      <c r="D18" s="201" t="str">
        <f>+'Banks COA'!D14</f>
        <v>04</v>
      </c>
      <c r="E18" s="202" t="str">
        <f>+'Banks COA'!E14</f>
        <v>Cash in vault and on Hand – JPY</v>
      </c>
      <c r="F18" s="202">
        <f>+'Banks COA'!F14*E2</f>
        <v>0</v>
      </c>
    </row>
    <row r="19" spans="1:6" hidden="1" x14ac:dyDescent="0.15">
      <c r="A19" s="201">
        <f>+'Banks COA'!A15</f>
        <v>11</v>
      </c>
      <c r="B19" s="201">
        <f>+'Banks COA'!B15</f>
        <v>1</v>
      </c>
      <c r="C19" s="201">
        <f>+'Banks COA'!C15</f>
        <v>1</v>
      </c>
      <c r="D19" s="201" t="str">
        <f>+'Banks COA'!D15</f>
        <v>05</v>
      </c>
      <c r="E19" s="202" t="str">
        <f>+'Banks COA'!E15</f>
        <v>Cash in vault and on Hand – THB</v>
      </c>
      <c r="F19" s="202">
        <f>+'Banks COA'!F15*E2</f>
        <v>0</v>
      </c>
    </row>
    <row r="20" spans="1:6" hidden="1" x14ac:dyDescent="0.15">
      <c r="A20" s="201">
        <f>+'Banks COA'!A16</f>
        <v>11</v>
      </c>
      <c r="B20" s="201">
        <f>+'Banks COA'!B16</f>
        <v>1</v>
      </c>
      <c r="C20" s="201">
        <f>+'Banks COA'!C16</f>
        <v>1</v>
      </c>
      <c r="D20" s="201" t="str">
        <f>+'Banks COA'!D16</f>
        <v>06</v>
      </c>
      <c r="E20" s="202" t="str">
        <f>+'Banks COA'!E16</f>
        <v>Cash in vault and on Hand – HKD</v>
      </c>
      <c r="F20" s="202">
        <f>+'Banks COA'!F16*E2</f>
        <v>0</v>
      </c>
    </row>
    <row r="21" spans="1:6" hidden="1" x14ac:dyDescent="0.15">
      <c r="A21" s="201">
        <f>+'Banks COA'!A17</f>
        <v>11</v>
      </c>
      <c r="B21" s="201">
        <f>+'Banks COA'!B17</f>
        <v>1</v>
      </c>
      <c r="C21" s="201">
        <f>+'Banks COA'!C17</f>
        <v>1</v>
      </c>
      <c r="D21" s="201" t="str">
        <f>+'Banks COA'!D17</f>
        <v>07</v>
      </c>
      <c r="E21" s="202" t="str">
        <f>+'Banks COA'!E17</f>
        <v>Cash in vault and on Hand – MYR</v>
      </c>
      <c r="F21" s="202">
        <f>+'Banks COA'!F17*E2</f>
        <v>0</v>
      </c>
    </row>
    <row r="22" spans="1:6" hidden="1" x14ac:dyDescent="0.15">
      <c r="A22" s="201">
        <f>+'Banks COA'!A18</f>
        <v>11</v>
      </c>
      <c r="B22" s="201">
        <f>+'Banks COA'!B18</f>
        <v>1</v>
      </c>
      <c r="C22" s="201">
        <f>+'Banks COA'!C18</f>
        <v>1</v>
      </c>
      <c r="D22" s="201" t="str">
        <f>+'Banks COA'!D18</f>
        <v>08</v>
      </c>
      <c r="E22" s="202" t="str">
        <f>+'Banks COA'!E18</f>
        <v>Cash in vault and on Hand – SGD</v>
      </c>
      <c r="F22" s="202">
        <f>+'Banks COA'!F18*E2</f>
        <v>0</v>
      </c>
    </row>
    <row r="23" spans="1:6" hidden="1" x14ac:dyDescent="0.15">
      <c r="A23" s="201">
        <f>+'Banks COA'!A19</f>
        <v>11</v>
      </c>
      <c r="B23" s="201">
        <f>+'Banks COA'!B19</f>
        <v>1</v>
      </c>
      <c r="C23" s="201">
        <f>+'Banks COA'!C19</f>
        <v>1</v>
      </c>
      <c r="D23" s="201" t="str">
        <f>+'Banks COA'!D19</f>
        <v>09</v>
      </c>
      <c r="E23" s="202" t="str">
        <f>+'Banks COA'!E19</f>
        <v>Cash in vault and on Hand – Other</v>
      </c>
      <c r="F23" s="202">
        <f>+'Banks COA'!F19*E2</f>
        <v>0</v>
      </c>
    </row>
    <row r="24" spans="1:6" hidden="1" x14ac:dyDescent="0.15">
      <c r="A24" s="201">
        <f>+'Banks COA'!A22</f>
        <v>11</v>
      </c>
      <c r="B24" s="201">
        <f>+'Banks COA'!B22</f>
        <v>1</v>
      </c>
      <c r="C24" s="201">
        <f>+'Banks COA'!C22</f>
        <v>2</v>
      </c>
      <c r="D24" s="201" t="str">
        <f>+'Banks COA'!D22</f>
        <v>02</v>
      </c>
      <c r="E24" s="202" t="str">
        <f>+'Banks COA'!E22</f>
        <v>Cash in Transit – USD</v>
      </c>
      <c r="F24" s="202">
        <f>+'Banks COA'!F22*E2</f>
        <v>0</v>
      </c>
    </row>
    <row r="25" spans="1:6" hidden="1" x14ac:dyDescent="0.15">
      <c r="A25" s="201">
        <f>+'Banks COA'!A23</f>
        <v>11</v>
      </c>
      <c r="B25" s="201">
        <f>+'Banks COA'!B23</f>
        <v>1</v>
      </c>
      <c r="C25" s="201">
        <f>+'Banks COA'!C23</f>
        <v>2</v>
      </c>
      <c r="D25" s="201" t="str">
        <f>+'Banks COA'!D23</f>
        <v>03</v>
      </c>
      <c r="E25" s="202" t="str">
        <f>+'Banks COA'!E23</f>
        <v>Cash in Transit – EUR</v>
      </c>
      <c r="F25" s="202">
        <f>+'Banks COA'!F23*E2</f>
        <v>0</v>
      </c>
    </row>
    <row r="26" spans="1:6" hidden="1" x14ac:dyDescent="0.15">
      <c r="A26" s="201">
        <f>+'Banks COA'!A24</f>
        <v>11</v>
      </c>
      <c r="B26" s="201">
        <f>+'Banks COA'!B24</f>
        <v>1</v>
      </c>
      <c r="C26" s="201">
        <f>+'Banks COA'!C24</f>
        <v>2</v>
      </c>
      <c r="D26" s="201" t="str">
        <f>+'Banks COA'!D24</f>
        <v>04</v>
      </c>
      <c r="E26" s="202" t="str">
        <f>+'Banks COA'!E24</f>
        <v>Cash in Transit – JPY</v>
      </c>
      <c r="F26" s="202">
        <f>+'Banks COA'!F24*E2</f>
        <v>0</v>
      </c>
    </row>
    <row r="27" spans="1:6" hidden="1" x14ac:dyDescent="0.15">
      <c r="A27" s="201">
        <f>+'Banks COA'!A25</f>
        <v>11</v>
      </c>
      <c r="B27" s="201">
        <f>+'Banks COA'!B25</f>
        <v>1</v>
      </c>
      <c r="C27" s="201">
        <f>+'Banks COA'!C25</f>
        <v>2</v>
      </c>
      <c r="D27" s="201" t="str">
        <f>+'Banks COA'!D25</f>
        <v>09</v>
      </c>
      <c r="E27" s="202" t="str">
        <f>+'Banks COA'!E25</f>
        <v>Cash in Transit – Other</v>
      </c>
      <c r="F27" s="202">
        <f>+'Banks COA'!F25*E2</f>
        <v>0</v>
      </c>
    </row>
    <row r="28" spans="1:6" s="196" customFormat="1" x14ac:dyDescent="0.15">
      <c r="A28" s="193"/>
      <c r="B28" s="193"/>
      <c r="C28" s="193"/>
      <c r="D28" s="193"/>
      <c r="E28" s="194" t="s">
        <v>6144</v>
      </c>
      <c r="F28" s="195">
        <f>+F29+F44</f>
        <v>0</v>
      </c>
    </row>
    <row r="29" spans="1:6" x14ac:dyDescent="0.15">
      <c r="A29" s="197"/>
      <c r="B29" s="197"/>
      <c r="C29" s="197"/>
      <c r="D29" s="197"/>
      <c r="E29" s="198" t="s">
        <v>6145</v>
      </c>
      <c r="F29" s="199">
        <f>F30+F35+F39+F40</f>
        <v>0</v>
      </c>
    </row>
    <row r="30" spans="1:6" x14ac:dyDescent="0.15">
      <c r="A30" s="203"/>
      <c r="B30" s="203"/>
      <c r="C30" s="203"/>
      <c r="D30" s="203"/>
      <c r="E30" s="204" t="s">
        <v>6146</v>
      </c>
      <c r="F30" s="205">
        <f>F31+F34</f>
        <v>0</v>
      </c>
    </row>
    <row r="31" spans="1:6" x14ac:dyDescent="0.15">
      <c r="A31" s="206"/>
      <c r="B31" s="206"/>
      <c r="C31" s="206"/>
      <c r="D31" s="206"/>
      <c r="E31" s="207" t="s">
        <v>6147</v>
      </c>
      <c r="F31" s="184">
        <f>F32+F33</f>
        <v>0</v>
      </c>
    </row>
    <row r="32" spans="1:6" hidden="1" x14ac:dyDescent="0.15">
      <c r="A32" s="201">
        <f>'Banks COA'!A51</f>
        <v>11</v>
      </c>
      <c r="B32" s="201">
        <f>'Banks COA'!B51</f>
        <v>4</v>
      </c>
      <c r="C32" s="201">
        <f>'Banks COA'!C51</f>
        <v>1</v>
      </c>
      <c r="D32" s="201" t="str">
        <f>'Banks COA'!D51</f>
        <v>01</v>
      </c>
      <c r="E32" s="202" t="str">
        <f>'Banks COA'!E51</f>
        <v>Current Account (Nostro) with NBC – KHR</v>
      </c>
      <c r="F32" s="202">
        <f>'Banks COA'!F51*E2</f>
        <v>0</v>
      </c>
    </row>
    <row r="33" spans="1:6" hidden="1" x14ac:dyDescent="0.15">
      <c r="A33" s="201">
        <f>+'Banks COA'!A63</f>
        <v>11</v>
      </c>
      <c r="B33" s="201">
        <f>+'Banks COA'!B63</f>
        <v>4</v>
      </c>
      <c r="C33" s="201">
        <f>+'Banks COA'!C63</f>
        <v>3</v>
      </c>
      <c r="D33" s="201" t="str">
        <f>+'Banks COA'!D63</f>
        <v>01</v>
      </c>
      <c r="E33" s="202" t="str">
        <f>+'Banks COA'!E63</f>
        <v>Reserve Requirement with NBC – KHR</v>
      </c>
      <c r="F33" s="202">
        <f>+'Banks COA'!F63*E2</f>
        <v>0</v>
      </c>
    </row>
    <row r="34" spans="1:6" x14ac:dyDescent="0.15">
      <c r="E34" s="208" t="s">
        <v>7037</v>
      </c>
    </row>
    <row r="35" spans="1:6" x14ac:dyDescent="0.15">
      <c r="A35" s="203"/>
      <c r="B35" s="203"/>
      <c r="C35" s="203"/>
      <c r="D35" s="203"/>
      <c r="E35" s="204" t="s">
        <v>7038</v>
      </c>
      <c r="F35" s="205">
        <f>SUM(F36:F38)</f>
        <v>0</v>
      </c>
    </row>
    <row r="36" spans="1:6" s="209" customFormat="1" ht="11.25" hidden="1" customHeight="1" x14ac:dyDescent="0.15">
      <c r="A36" s="201">
        <f>'Banks COA'!A94</f>
        <v>11</v>
      </c>
      <c r="B36" s="201">
        <f>'Banks COA'!B94</f>
        <v>5</v>
      </c>
      <c r="C36" s="201">
        <f>'Banks COA'!C94</f>
        <v>1</v>
      </c>
      <c r="D36" s="201" t="str">
        <f>'Banks COA'!D94</f>
        <v>01</v>
      </c>
      <c r="E36" s="202" t="str">
        <f>'Banks COA'!E94</f>
        <v>Due from Banks – Non Interest Bearing – Demand Deposit – Resident – KHR</v>
      </c>
      <c r="F36" s="202">
        <f>'Banks COA'!F94*E2</f>
        <v>0</v>
      </c>
    </row>
    <row r="37" spans="1:6" s="209" customFormat="1" ht="11.25" hidden="1" customHeight="1" x14ac:dyDescent="0.15">
      <c r="A37" s="201">
        <f>+'Banks COA'!A106</f>
        <v>11</v>
      </c>
      <c r="B37" s="201">
        <f>+'Banks COA'!B106</f>
        <v>5</v>
      </c>
      <c r="C37" s="201">
        <f>+'Banks COA'!C106</f>
        <v>3</v>
      </c>
      <c r="D37" s="201" t="str">
        <f>+'Banks COA'!D106</f>
        <v>01</v>
      </c>
      <c r="E37" s="202" t="str">
        <f>+'Banks COA'!E106</f>
        <v>Due from Banks – Interest Bearing – Demand Deposit – Resident – KHR</v>
      </c>
      <c r="F37" s="202">
        <f>+'Banks COA'!F106*E2</f>
        <v>0</v>
      </c>
    </row>
    <row r="38" spans="1:6" s="209" customFormat="1" ht="11.25" hidden="1" customHeight="1" x14ac:dyDescent="0.15">
      <c r="A38" s="201">
        <f>'Banks COA'!A3913</f>
        <v>23</v>
      </c>
      <c r="B38" s="201">
        <f>'Banks COA'!B3913</f>
        <v>1</v>
      </c>
      <c r="C38" s="201">
        <f>'Banks COA'!C3913</f>
        <v>2</v>
      </c>
      <c r="D38" s="201" t="str">
        <f>'Banks COA'!D3913</f>
        <v>11</v>
      </c>
      <c r="E38" s="202" t="str">
        <f>'Banks COA'!E3913</f>
        <v xml:space="preserve">AIR – Due from Banks – Interest Bearing Demand Deposit – Resident – KHR </v>
      </c>
      <c r="F38" s="202">
        <f>'Banks COA'!F3913*E2</f>
        <v>0</v>
      </c>
    </row>
    <row r="39" spans="1:6" x14ac:dyDescent="0.15">
      <c r="A39" s="203"/>
      <c r="B39" s="203"/>
      <c r="C39" s="203"/>
      <c r="D39" s="203"/>
      <c r="E39" s="204" t="s">
        <v>5976</v>
      </c>
      <c r="F39" s="205"/>
    </row>
    <row r="40" spans="1:6" x14ac:dyDescent="0.15">
      <c r="A40" s="203"/>
      <c r="B40" s="203"/>
      <c r="C40" s="203"/>
      <c r="D40" s="203"/>
      <c r="E40" s="204" t="s">
        <v>9547</v>
      </c>
      <c r="F40" s="205">
        <f>SUM(F41:F43)</f>
        <v>0</v>
      </c>
    </row>
    <row r="41" spans="1:6" hidden="1" x14ac:dyDescent="0.15">
      <c r="A41" s="201">
        <f>'Banks COA'!A100</f>
        <v>11</v>
      </c>
      <c r="B41" s="201">
        <f>'Banks COA'!B100</f>
        <v>5</v>
      </c>
      <c r="C41" s="201">
        <f>'Banks COA'!C100</f>
        <v>2</v>
      </c>
      <c r="D41" s="201" t="str">
        <f>'Banks COA'!D100</f>
        <v>01</v>
      </c>
      <c r="E41" s="202" t="str">
        <f>'Banks COA'!E100</f>
        <v>Due from Banks – Non Interest Bearing – Demand Deposit – Non Resident – KHR</v>
      </c>
      <c r="F41" s="202">
        <f>'Banks COA'!F100*E2</f>
        <v>0</v>
      </c>
    </row>
    <row r="42" spans="1:6" hidden="1" x14ac:dyDescent="0.15">
      <c r="A42" s="201">
        <f>+'Banks COA'!A112</f>
        <v>11</v>
      </c>
      <c r="B42" s="201">
        <f>+'Banks COA'!B112</f>
        <v>5</v>
      </c>
      <c r="C42" s="201">
        <f>+'Banks COA'!C112</f>
        <v>4</v>
      </c>
      <c r="D42" s="201" t="str">
        <f>+'Banks COA'!D112</f>
        <v>01</v>
      </c>
      <c r="E42" s="202" t="str">
        <f>+'Banks COA'!E112</f>
        <v>Due from Banks – Interest Bearing – Demand Deposit – Non Resident – KHR</v>
      </c>
      <c r="F42" s="202">
        <f>+'Banks COA'!F112*E2</f>
        <v>0</v>
      </c>
    </row>
    <row r="43" spans="1:6" hidden="1" x14ac:dyDescent="0.15">
      <c r="A43" s="201">
        <f>'Banks COA'!A3919</f>
        <v>23</v>
      </c>
      <c r="B43" s="201">
        <f>'Banks COA'!B3919</f>
        <v>1</v>
      </c>
      <c r="C43" s="201">
        <f>'Banks COA'!C3919</f>
        <v>2</v>
      </c>
      <c r="D43" s="201" t="str">
        <f>'Banks COA'!D3919</f>
        <v>21</v>
      </c>
      <c r="E43" s="202" t="str">
        <f>'Banks COA'!E3919</f>
        <v xml:space="preserve">AIR – Due from Banks – Interest Bearing Demand Deposit – Non Resident – KHR </v>
      </c>
      <c r="F43" s="202">
        <f>'Banks COA'!F3919*E2</f>
        <v>0</v>
      </c>
    </row>
    <row r="44" spans="1:6" x14ac:dyDescent="0.15">
      <c r="A44" s="197"/>
      <c r="B44" s="197"/>
      <c r="C44" s="197"/>
      <c r="D44" s="197"/>
      <c r="E44" s="198" t="s">
        <v>9548</v>
      </c>
      <c r="F44" s="199">
        <f>F45+F56+F69+F70</f>
        <v>0</v>
      </c>
    </row>
    <row r="45" spans="1:6" x14ac:dyDescent="0.15">
      <c r="A45" s="203"/>
      <c r="B45" s="203"/>
      <c r="C45" s="203"/>
      <c r="D45" s="203"/>
      <c r="E45" s="204" t="s">
        <v>9549</v>
      </c>
      <c r="F45" s="205">
        <f>F46+F55</f>
        <v>0</v>
      </c>
    </row>
    <row r="46" spans="1:6" x14ac:dyDescent="0.15">
      <c r="A46" s="206"/>
      <c r="B46" s="206"/>
      <c r="C46" s="206"/>
      <c r="D46" s="206"/>
      <c r="E46" s="207" t="s">
        <v>9550</v>
      </c>
      <c r="F46" s="184">
        <f>SUM(F47:F54)</f>
        <v>0</v>
      </c>
    </row>
    <row r="47" spans="1:6" hidden="1" x14ac:dyDescent="0.15">
      <c r="A47" s="201">
        <f>'Banks COA'!A52</f>
        <v>11</v>
      </c>
      <c r="B47" s="201">
        <f>'Banks COA'!B52</f>
        <v>4</v>
      </c>
      <c r="C47" s="201">
        <f>'Banks COA'!C52</f>
        <v>1</v>
      </c>
      <c r="D47" s="201" t="str">
        <f>'Banks COA'!D52</f>
        <v>02</v>
      </c>
      <c r="E47" s="202" t="str">
        <f>'Banks COA'!E52</f>
        <v>Current Account (Nostro) with NBC – USD</v>
      </c>
      <c r="F47" s="202">
        <f>'Banks COA'!F52*E2</f>
        <v>0</v>
      </c>
    </row>
    <row r="48" spans="1:6" hidden="1" x14ac:dyDescent="0.15">
      <c r="A48" s="201">
        <f>'Banks COA'!A53</f>
        <v>11</v>
      </c>
      <c r="B48" s="201">
        <f>'Banks COA'!B53</f>
        <v>4</v>
      </c>
      <c r="C48" s="201">
        <f>'Banks COA'!C53</f>
        <v>1</v>
      </c>
      <c r="D48" s="201" t="str">
        <f>'Banks COA'!D53</f>
        <v>03</v>
      </c>
      <c r="E48" s="202" t="str">
        <f>'Banks COA'!E53</f>
        <v>Current Account (Nostro) with NBC – EUR</v>
      </c>
      <c r="F48" s="202">
        <f>'Banks COA'!F53*E2</f>
        <v>0</v>
      </c>
    </row>
    <row r="49" spans="1:6" hidden="1" x14ac:dyDescent="0.15">
      <c r="A49" s="201">
        <f>'Banks COA'!A54</f>
        <v>11</v>
      </c>
      <c r="B49" s="201">
        <f>'Banks COA'!B54</f>
        <v>4</v>
      </c>
      <c r="C49" s="201">
        <f>'Banks COA'!C54</f>
        <v>1</v>
      </c>
      <c r="D49" s="201" t="str">
        <f>'Banks COA'!D54</f>
        <v>04</v>
      </c>
      <c r="E49" s="202" t="str">
        <f>'Banks COA'!E54</f>
        <v>Current Account (Nostro) with NBC – JPY</v>
      </c>
      <c r="F49" s="202">
        <f>'Banks COA'!F54*E2</f>
        <v>0</v>
      </c>
    </row>
    <row r="50" spans="1:6" hidden="1" x14ac:dyDescent="0.15">
      <c r="A50" s="201">
        <f>'Banks COA'!A55</f>
        <v>11</v>
      </c>
      <c r="B50" s="201">
        <f>'Banks COA'!B55</f>
        <v>4</v>
      </c>
      <c r="C50" s="201">
        <f>'Banks COA'!C55</f>
        <v>1</v>
      </c>
      <c r="D50" s="201" t="str">
        <f>'Banks COA'!D55</f>
        <v>09</v>
      </c>
      <c r="E50" s="202" t="str">
        <f>'Banks COA'!E55</f>
        <v>Current Account (Nostro) with NBC – Other</v>
      </c>
      <c r="F50" s="202">
        <f>'Banks COA'!F55*E2</f>
        <v>0</v>
      </c>
    </row>
    <row r="51" spans="1:6" hidden="1" x14ac:dyDescent="0.15">
      <c r="A51" s="201">
        <f>'Banks COA'!A64</f>
        <v>11</v>
      </c>
      <c r="B51" s="201">
        <f>'Banks COA'!B64</f>
        <v>4</v>
      </c>
      <c r="C51" s="201">
        <f>'Banks COA'!C64</f>
        <v>3</v>
      </c>
      <c r="D51" s="201" t="str">
        <f>'Banks COA'!D64</f>
        <v>02</v>
      </c>
      <c r="E51" s="202" t="str">
        <f>'Banks COA'!E64</f>
        <v>Reserve Requirement with NBC – USD</v>
      </c>
      <c r="F51" s="202">
        <f>'Banks COA'!F64*E2</f>
        <v>0</v>
      </c>
    </row>
    <row r="52" spans="1:6" hidden="1" x14ac:dyDescent="0.15">
      <c r="A52" s="201">
        <f>'Banks COA'!A65</f>
        <v>11</v>
      </c>
      <c r="B52" s="201">
        <f>'Banks COA'!B65</f>
        <v>4</v>
      </c>
      <c r="C52" s="201">
        <f>'Banks COA'!C65</f>
        <v>3</v>
      </c>
      <c r="D52" s="201" t="str">
        <f>'Banks COA'!D65</f>
        <v>03</v>
      </c>
      <c r="E52" s="202" t="str">
        <f>'Banks COA'!E65</f>
        <v>Reserve Requirement with NBC – EUR</v>
      </c>
      <c r="F52" s="202">
        <f>'Banks COA'!F65*E2</f>
        <v>0</v>
      </c>
    </row>
    <row r="53" spans="1:6" hidden="1" x14ac:dyDescent="0.15">
      <c r="A53" s="201">
        <f>'Banks COA'!A66</f>
        <v>11</v>
      </c>
      <c r="B53" s="201">
        <f>'Banks COA'!B66</f>
        <v>4</v>
      </c>
      <c r="C53" s="201">
        <f>'Banks COA'!C66</f>
        <v>3</v>
      </c>
      <c r="D53" s="201" t="str">
        <f>'Banks COA'!D66</f>
        <v>04</v>
      </c>
      <c r="E53" s="202" t="str">
        <f>'Banks COA'!E66</f>
        <v>Reserve Requirement with NBC – JPY</v>
      </c>
      <c r="F53" s="202">
        <f>'Banks COA'!F66*E2</f>
        <v>0</v>
      </c>
    </row>
    <row r="54" spans="1:6" hidden="1" x14ac:dyDescent="0.15">
      <c r="A54" s="201">
        <f>'Banks COA'!A67</f>
        <v>11</v>
      </c>
      <c r="B54" s="201">
        <f>'Banks COA'!B67</f>
        <v>4</v>
      </c>
      <c r="C54" s="201">
        <f>'Banks COA'!C67</f>
        <v>3</v>
      </c>
      <c r="D54" s="201" t="str">
        <f>'Banks COA'!D67</f>
        <v>09</v>
      </c>
      <c r="E54" s="202" t="str">
        <f>'Banks COA'!E67</f>
        <v>Reserve Requirement with NBC – Other</v>
      </c>
      <c r="F54" s="202">
        <f>'Banks COA'!F67*E2</f>
        <v>0</v>
      </c>
    </row>
    <row r="55" spans="1:6" x14ac:dyDescent="0.15">
      <c r="E55" s="208" t="s">
        <v>9551</v>
      </c>
    </row>
    <row r="56" spans="1:6" x14ac:dyDescent="0.15">
      <c r="A56" s="203"/>
      <c r="B56" s="203"/>
      <c r="C56" s="203"/>
      <c r="D56" s="203"/>
      <c r="E56" s="204" t="s">
        <v>9552</v>
      </c>
      <c r="F56" s="205">
        <f>SUM(F57:F68)</f>
        <v>0</v>
      </c>
    </row>
    <row r="57" spans="1:6" hidden="1" x14ac:dyDescent="0.15">
      <c r="A57" s="201">
        <f>'Banks COA'!A95</f>
        <v>11</v>
      </c>
      <c r="B57" s="201">
        <f>'Banks COA'!B95</f>
        <v>5</v>
      </c>
      <c r="C57" s="201">
        <f>'Banks COA'!C95</f>
        <v>1</v>
      </c>
      <c r="D57" s="201" t="str">
        <f>'Banks COA'!D95</f>
        <v>02</v>
      </c>
      <c r="E57" s="202" t="str">
        <f>'Banks COA'!E95</f>
        <v xml:space="preserve">Due from Banks – Non Interest Bearing – Demand Deposit – Resident – USD </v>
      </c>
      <c r="F57" s="202">
        <f>'Banks COA'!F95*E2</f>
        <v>0</v>
      </c>
    </row>
    <row r="58" spans="1:6" hidden="1" x14ac:dyDescent="0.15">
      <c r="A58" s="201">
        <f>'Banks COA'!A96</f>
        <v>11</v>
      </c>
      <c r="B58" s="201">
        <f>'Banks COA'!B96</f>
        <v>5</v>
      </c>
      <c r="C58" s="201">
        <f>'Banks COA'!C96</f>
        <v>1</v>
      </c>
      <c r="D58" s="201" t="str">
        <f>'Banks COA'!D96</f>
        <v>03</v>
      </c>
      <c r="E58" s="202" t="str">
        <f>'Banks COA'!E96</f>
        <v>Due from Banks – Non Interest Bearing – Demand Deposit – Resident – EUR</v>
      </c>
      <c r="F58" s="202">
        <f>'Banks COA'!F96*E2</f>
        <v>0</v>
      </c>
    </row>
    <row r="59" spans="1:6" hidden="1" x14ac:dyDescent="0.15">
      <c r="A59" s="201">
        <f>'Banks COA'!A97</f>
        <v>11</v>
      </c>
      <c r="B59" s="201">
        <f>'Banks COA'!B97</f>
        <v>5</v>
      </c>
      <c r="C59" s="201">
        <f>'Banks COA'!C97</f>
        <v>1</v>
      </c>
      <c r="D59" s="201" t="str">
        <f>'Banks COA'!D97</f>
        <v>04</v>
      </c>
      <c r="E59" s="202" t="str">
        <f>'Banks COA'!E97</f>
        <v>Due from Banks – Non Interest Bearing – Demand Deposit – Resident – JPY</v>
      </c>
      <c r="F59" s="202">
        <f>'Banks COA'!F97*E2</f>
        <v>0</v>
      </c>
    </row>
    <row r="60" spans="1:6" hidden="1" x14ac:dyDescent="0.15">
      <c r="A60" s="201">
        <f>'Banks COA'!A98</f>
        <v>11</v>
      </c>
      <c r="B60" s="201">
        <f>'Banks COA'!B98</f>
        <v>5</v>
      </c>
      <c r="C60" s="201">
        <f>'Banks COA'!C98</f>
        <v>1</v>
      </c>
      <c r="D60" s="201" t="str">
        <f>'Banks COA'!D98</f>
        <v>09</v>
      </c>
      <c r="E60" s="202" t="str">
        <f>'Banks COA'!E98</f>
        <v>Due from Banks – Non Interest Bearing – Demand Deposit – Resident – Other</v>
      </c>
      <c r="F60" s="202">
        <f>'Banks COA'!F98*E2</f>
        <v>0</v>
      </c>
    </row>
    <row r="61" spans="1:6" hidden="1" x14ac:dyDescent="0.15">
      <c r="A61" s="201">
        <f>'Banks COA'!A107</f>
        <v>11</v>
      </c>
      <c r="B61" s="201">
        <f>'Banks COA'!B107</f>
        <v>5</v>
      </c>
      <c r="C61" s="201">
        <f>'Banks COA'!C107</f>
        <v>3</v>
      </c>
      <c r="D61" s="201" t="str">
        <f>'Banks COA'!D107</f>
        <v>02</v>
      </c>
      <c r="E61" s="202" t="str">
        <f>'Banks COA'!E107</f>
        <v>Due from Banks – Interest Bearing – Demand Deposit – Resident – USD</v>
      </c>
      <c r="F61" s="202">
        <f>'Banks COA'!F107*E2</f>
        <v>0</v>
      </c>
    </row>
    <row r="62" spans="1:6" hidden="1" x14ac:dyDescent="0.15">
      <c r="A62" s="201">
        <f>'Banks COA'!A108</f>
        <v>11</v>
      </c>
      <c r="B62" s="201">
        <f>'Banks COA'!B108</f>
        <v>5</v>
      </c>
      <c r="C62" s="201">
        <f>'Banks COA'!C108</f>
        <v>3</v>
      </c>
      <c r="D62" s="201" t="str">
        <f>'Banks COA'!D108</f>
        <v>03</v>
      </c>
      <c r="E62" s="202" t="str">
        <f>'Banks COA'!E108</f>
        <v>Due from Banks – Interest Bearing – Demand Deposit – Resident – EUR</v>
      </c>
      <c r="F62" s="202">
        <f>'Banks COA'!F108*E2</f>
        <v>0</v>
      </c>
    </row>
    <row r="63" spans="1:6" hidden="1" x14ac:dyDescent="0.15">
      <c r="A63" s="201">
        <f>'Banks COA'!A109</f>
        <v>11</v>
      </c>
      <c r="B63" s="201">
        <f>'Banks COA'!B109</f>
        <v>5</v>
      </c>
      <c r="C63" s="201">
        <f>'Banks COA'!C109</f>
        <v>3</v>
      </c>
      <c r="D63" s="201" t="str">
        <f>'Banks COA'!D109</f>
        <v>04</v>
      </c>
      <c r="E63" s="202" t="str">
        <f>'Banks COA'!E109</f>
        <v>Due from Banks – Interest Bearing – Demand Deposit – Resident – JPY</v>
      </c>
      <c r="F63" s="202">
        <f>'Banks COA'!F109*E2</f>
        <v>0</v>
      </c>
    </row>
    <row r="64" spans="1:6" hidden="1" x14ac:dyDescent="0.15">
      <c r="A64" s="201">
        <f>'Banks COA'!A110</f>
        <v>11</v>
      </c>
      <c r="B64" s="201">
        <f>'Banks COA'!B110</f>
        <v>5</v>
      </c>
      <c r="C64" s="201">
        <f>'Banks COA'!C110</f>
        <v>3</v>
      </c>
      <c r="D64" s="201" t="str">
        <f>'Banks COA'!D110</f>
        <v>09</v>
      </c>
      <c r="E64" s="202" t="str">
        <f>'Banks COA'!E110</f>
        <v>Due from Banks – Interest Bearing – Demand Deposit – Resident – Other</v>
      </c>
      <c r="F64" s="202">
        <f>'Banks COA'!F110*E2</f>
        <v>0</v>
      </c>
    </row>
    <row r="65" spans="1:6" hidden="1" x14ac:dyDescent="0.15">
      <c r="A65" s="201">
        <f>'Banks COA'!A3914</f>
        <v>23</v>
      </c>
      <c r="B65" s="201">
        <f>'Banks COA'!B3914</f>
        <v>1</v>
      </c>
      <c r="C65" s="201">
        <f>'Banks COA'!C3914</f>
        <v>2</v>
      </c>
      <c r="D65" s="201" t="str">
        <f>'Banks COA'!D3914</f>
        <v>12</v>
      </c>
      <c r="E65" s="202" t="str">
        <f>'Banks COA'!E3914</f>
        <v xml:space="preserve">AIR – Due from Banks – Interest Bearing Demand Deposit – Resident – USD </v>
      </c>
      <c r="F65" s="202">
        <f>'Banks COA'!F3914*E2</f>
        <v>0</v>
      </c>
    </row>
    <row r="66" spans="1:6" hidden="1" x14ac:dyDescent="0.15">
      <c r="A66" s="201">
        <f>'Banks COA'!A3915</f>
        <v>23</v>
      </c>
      <c r="B66" s="201">
        <f>'Banks COA'!B3915</f>
        <v>1</v>
      </c>
      <c r="C66" s="201">
        <f>'Banks COA'!C3915</f>
        <v>2</v>
      </c>
      <c r="D66" s="201" t="str">
        <f>'Banks COA'!D3915</f>
        <v>13</v>
      </c>
      <c r="E66" s="202" t="str">
        <f>'Banks COA'!E3915</f>
        <v xml:space="preserve">AIR – Due from Banks – Interest Bearing Demand Deposit – Resident – EUR </v>
      </c>
      <c r="F66" s="202">
        <f>'Banks COA'!F3915*E2</f>
        <v>0</v>
      </c>
    </row>
    <row r="67" spans="1:6" hidden="1" x14ac:dyDescent="0.15">
      <c r="A67" s="201">
        <f>'Banks COA'!A3916</f>
        <v>23</v>
      </c>
      <c r="B67" s="201">
        <f>'Banks COA'!B3916</f>
        <v>1</v>
      </c>
      <c r="C67" s="201">
        <f>'Banks COA'!C3916</f>
        <v>2</v>
      </c>
      <c r="D67" s="201" t="str">
        <f>'Banks COA'!D3916</f>
        <v>14</v>
      </c>
      <c r="E67" s="202" t="str">
        <f>'Banks COA'!E3916</f>
        <v xml:space="preserve">AIR – Due from Banks – Interest Bearing Demand Deposit – Resident – JPY </v>
      </c>
      <c r="F67" s="202">
        <f>'Banks COA'!F3916*E2</f>
        <v>0</v>
      </c>
    </row>
    <row r="68" spans="1:6" hidden="1" x14ac:dyDescent="0.15">
      <c r="A68" s="201">
        <f>'Banks COA'!A3917</f>
        <v>23</v>
      </c>
      <c r="B68" s="201">
        <f>'Banks COA'!B3917</f>
        <v>1</v>
      </c>
      <c r="C68" s="201">
        <f>'Banks COA'!C3917</f>
        <v>2</v>
      </c>
      <c r="D68" s="201" t="str">
        <f>'Banks COA'!D3917</f>
        <v>19</v>
      </c>
      <c r="E68" s="202" t="str">
        <f>'Banks COA'!E3917</f>
        <v xml:space="preserve">AIR – Due from Banks – Interest Bearing Demand Deposit – Resident – Other </v>
      </c>
      <c r="F68" s="202">
        <f>'Banks COA'!F3917*E2</f>
        <v>0</v>
      </c>
    </row>
    <row r="69" spans="1:6" x14ac:dyDescent="0.15">
      <c r="A69" s="203"/>
      <c r="B69" s="203"/>
      <c r="C69" s="203"/>
      <c r="D69" s="203"/>
      <c r="E69" s="204" t="s">
        <v>9553</v>
      </c>
      <c r="F69" s="205"/>
    </row>
    <row r="70" spans="1:6" x14ac:dyDescent="0.15">
      <c r="A70" s="203"/>
      <c r="B70" s="203"/>
      <c r="C70" s="203"/>
      <c r="D70" s="203"/>
      <c r="E70" s="204" t="s">
        <v>9554</v>
      </c>
      <c r="F70" s="210">
        <f>SUM(F71:F82)</f>
        <v>0</v>
      </c>
    </row>
    <row r="71" spans="1:6" hidden="1" x14ac:dyDescent="0.15">
      <c r="A71" s="201">
        <f>'Banks COA'!A101</f>
        <v>11</v>
      </c>
      <c r="B71" s="201">
        <f>'Banks COA'!B101</f>
        <v>5</v>
      </c>
      <c r="C71" s="201">
        <f>'Banks COA'!C101</f>
        <v>2</v>
      </c>
      <c r="D71" s="201" t="str">
        <f>'Banks COA'!D101</f>
        <v>02</v>
      </c>
      <c r="E71" s="202" t="str">
        <f>'Banks COA'!E101</f>
        <v>Due from Banks – Non Interest Bearing – Demand Deposit – Non Resident – USD</v>
      </c>
      <c r="F71" s="202">
        <f>'Banks COA'!F101*E2</f>
        <v>0</v>
      </c>
    </row>
    <row r="72" spans="1:6" hidden="1" x14ac:dyDescent="0.15">
      <c r="A72" s="201">
        <f>'Banks COA'!A102</f>
        <v>11</v>
      </c>
      <c r="B72" s="201">
        <f>'Banks COA'!B102</f>
        <v>5</v>
      </c>
      <c r="C72" s="201">
        <f>'Banks COA'!C102</f>
        <v>2</v>
      </c>
      <c r="D72" s="201" t="str">
        <f>'Banks COA'!D102</f>
        <v>03</v>
      </c>
      <c r="E72" s="202" t="str">
        <f>'Banks COA'!E102</f>
        <v>Due from Banks – Non Interest Bearing – Demand Deposit – Non Resident – EUR</v>
      </c>
      <c r="F72" s="202">
        <f>'Banks COA'!F102*E2</f>
        <v>0</v>
      </c>
    </row>
    <row r="73" spans="1:6" hidden="1" x14ac:dyDescent="0.15">
      <c r="A73" s="201">
        <f>'Banks COA'!A103</f>
        <v>11</v>
      </c>
      <c r="B73" s="201">
        <f>'Banks COA'!B103</f>
        <v>5</v>
      </c>
      <c r="C73" s="201">
        <f>'Banks COA'!C103</f>
        <v>2</v>
      </c>
      <c r="D73" s="201" t="str">
        <f>'Banks COA'!D103</f>
        <v>04</v>
      </c>
      <c r="E73" s="202" t="str">
        <f>'Banks COA'!E103</f>
        <v>Due from Banks – Non Interest Bearing – Demand Deposit – Non Resident – JPY</v>
      </c>
      <c r="F73" s="202">
        <f>'Banks COA'!F103*E2</f>
        <v>0</v>
      </c>
    </row>
    <row r="74" spans="1:6" hidden="1" x14ac:dyDescent="0.15">
      <c r="A74" s="201">
        <f>'Banks COA'!A104</f>
        <v>11</v>
      </c>
      <c r="B74" s="201">
        <f>'Banks COA'!B104</f>
        <v>5</v>
      </c>
      <c r="C74" s="201">
        <f>'Banks COA'!C104</f>
        <v>2</v>
      </c>
      <c r="D74" s="201" t="str">
        <f>'Banks COA'!D104</f>
        <v>09</v>
      </c>
      <c r="E74" s="202" t="str">
        <f>'Banks COA'!E104</f>
        <v>Due from Banks – Non Interest Bearing – Demand Deposit – Non Resident – Other</v>
      </c>
      <c r="F74" s="202">
        <f>'Banks COA'!F104*E2</f>
        <v>0</v>
      </c>
    </row>
    <row r="75" spans="1:6" hidden="1" x14ac:dyDescent="0.15">
      <c r="A75" s="201">
        <f>'Banks COA'!A113</f>
        <v>11</v>
      </c>
      <c r="B75" s="201">
        <f>'Banks COA'!B113</f>
        <v>5</v>
      </c>
      <c r="C75" s="201">
        <f>'Banks COA'!C113</f>
        <v>4</v>
      </c>
      <c r="D75" s="201" t="str">
        <f>'Banks COA'!D113</f>
        <v>02</v>
      </c>
      <c r="E75" s="202" t="str">
        <f>'Banks COA'!E113</f>
        <v>Due from Banks – Interest Bearing – Demand Deposit – Non Resident – USD</v>
      </c>
      <c r="F75" s="202">
        <f>'Banks COA'!F113*E2</f>
        <v>0</v>
      </c>
    </row>
    <row r="76" spans="1:6" hidden="1" x14ac:dyDescent="0.15">
      <c r="A76" s="201">
        <f>'Banks COA'!A114</f>
        <v>11</v>
      </c>
      <c r="B76" s="201">
        <f>'Banks COA'!B114</f>
        <v>5</v>
      </c>
      <c r="C76" s="201">
        <f>'Banks COA'!C114</f>
        <v>4</v>
      </c>
      <c r="D76" s="201" t="str">
        <f>'Banks COA'!D114</f>
        <v>03</v>
      </c>
      <c r="E76" s="202" t="str">
        <f>'Banks COA'!E114</f>
        <v>Due from Banks – Interest bearing – Demand Deposit – Non Resident – EUR</v>
      </c>
      <c r="F76" s="202">
        <f>'Banks COA'!F114*E2</f>
        <v>0</v>
      </c>
    </row>
    <row r="77" spans="1:6" hidden="1" x14ac:dyDescent="0.15">
      <c r="A77" s="201">
        <f>'Banks COA'!A115</f>
        <v>11</v>
      </c>
      <c r="B77" s="201">
        <f>'Banks COA'!B115</f>
        <v>5</v>
      </c>
      <c r="C77" s="201">
        <f>'Banks COA'!C115</f>
        <v>4</v>
      </c>
      <c r="D77" s="201" t="str">
        <f>'Banks COA'!D115</f>
        <v>04</v>
      </c>
      <c r="E77" s="202" t="str">
        <f>'Banks COA'!E115</f>
        <v>Due from Banks – Interest Bearing – Demand Deposit – Non Resident – JPY</v>
      </c>
      <c r="F77" s="202">
        <f>'Banks COA'!F115*E2</f>
        <v>0</v>
      </c>
    </row>
    <row r="78" spans="1:6" hidden="1" x14ac:dyDescent="0.15">
      <c r="A78" s="201">
        <f>'Banks COA'!A116</f>
        <v>11</v>
      </c>
      <c r="B78" s="201">
        <f>'Banks COA'!B116</f>
        <v>5</v>
      </c>
      <c r="C78" s="201">
        <f>'Banks COA'!C116</f>
        <v>4</v>
      </c>
      <c r="D78" s="201" t="str">
        <f>'Banks COA'!D116</f>
        <v>09</v>
      </c>
      <c r="E78" s="202" t="str">
        <f>'Banks COA'!E116</f>
        <v>Due from Banks – Interest Bearing – Demand Deposit – Non Resident – Other</v>
      </c>
      <c r="F78" s="202">
        <f>'Banks COA'!F116*E2</f>
        <v>0</v>
      </c>
    </row>
    <row r="79" spans="1:6" hidden="1" x14ac:dyDescent="0.15">
      <c r="A79" s="201">
        <f>'Banks COA'!A3920</f>
        <v>23</v>
      </c>
      <c r="B79" s="201">
        <f>'Banks COA'!B3920</f>
        <v>1</v>
      </c>
      <c r="C79" s="201">
        <f>'Banks COA'!C3920</f>
        <v>2</v>
      </c>
      <c r="D79" s="201" t="str">
        <f>'Banks COA'!D3920</f>
        <v>22</v>
      </c>
      <c r="E79" s="202" t="str">
        <f>'Banks COA'!E3920</f>
        <v xml:space="preserve">AIR – Due from Banks – Interest Bearing Demand Deposit – Non Resident – USD </v>
      </c>
      <c r="F79" s="202">
        <f>'Banks COA'!F3920*E2</f>
        <v>0</v>
      </c>
    </row>
    <row r="80" spans="1:6" hidden="1" x14ac:dyDescent="0.15">
      <c r="A80" s="201">
        <f>'Banks COA'!A3921</f>
        <v>23</v>
      </c>
      <c r="B80" s="201">
        <f>'Banks COA'!B3921</f>
        <v>1</v>
      </c>
      <c r="C80" s="201">
        <f>'Banks COA'!C3921</f>
        <v>2</v>
      </c>
      <c r="D80" s="201" t="str">
        <f>'Banks COA'!D3921</f>
        <v>23</v>
      </c>
      <c r="E80" s="202" t="str">
        <f>'Banks COA'!E3921</f>
        <v xml:space="preserve">AIR – Due from Banks – Interest Bearing Demand Deposit – Non Resident – EUR </v>
      </c>
      <c r="F80" s="202">
        <f>'Banks COA'!F3921*E2</f>
        <v>0</v>
      </c>
    </row>
    <row r="81" spans="1:6" hidden="1" x14ac:dyDescent="0.15">
      <c r="A81" s="201">
        <f>'Banks COA'!A3922</f>
        <v>23</v>
      </c>
      <c r="B81" s="201">
        <f>'Banks COA'!B3922</f>
        <v>1</v>
      </c>
      <c r="C81" s="201">
        <f>'Banks COA'!C3922</f>
        <v>2</v>
      </c>
      <c r="D81" s="201" t="str">
        <f>'Banks COA'!D3922</f>
        <v>24</v>
      </c>
      <c r="E81" s="202" t="str">
        <f>'Banks COA'!E3922</f>
        <v xml:space="preserve">AIR – Due from Banks – Interest Bearing Demand Deposit – Non Resident – JPY </v>
      </c>
      <c r="F81" s="202">
        <f>'Banks COA'!F3922*E2</f>
        <v>0</v>
      </c>
    </row>
    <row r="82" spans="1:6" hidden="1" x14ac:dyDescent="0.15">
      <c r="A82" s="201">
        <f>'Banks COA'!A3923</f>
        <v>23</v>
      </c>
      <c r="B82" s="201">
        <f>'Banks COA'!B3923</f>
        <v>1</v>
      </c>
      <c r="C82" s="201">
        <f>'Banks COA'!C3923</f>
        <v>2</v>
      </c>
      <c r="D82" s="201" t="str">
        <f>'Banks COA'!D3923</f>
        <v>29</v>
      </c>
      <c r="E82" s="202" t="str">
        <f>'Banks COA'!E3923</f>
        <v xml:space="preserve">AIR – Due from Banks – Interest Bearing Demand Deposit – Non Resident – Other </v>
      </c>
      <c r="F82" s="202">
        <f>'Banks COA'!F3923*E2</f>
        <v>0</v>
      </c>
    </row>
    <row r="83" spans="1:6" x14ac:dyDescent="0.15">
      <c r="A83" s="211"/>
      <c r="B83" s="211"/>
      <c r="C83" s="211"/>
      <c r="D83" s="211"/>
      <c r="E83" s="212" t="s">
        <v>8677</v>
      </c>
      <c r="F83" s="202">
        <f>+F84+F220</f>
        <v>0</v>
      </c>
    </row>
    <row r="84" spans="1:6" x14ac:dyDescent="0.15">
      <c r="A84" s="197"/>
      <c r="B84" s="197"/>
      <c r="C84" s="197"/>
      <c r="D84" s="197"/>
      <c r="E84" s="198" t="s">
        <v>6145</v>
      </c>
      <c r="F84" s="199">
        <f>F85+F96+F144+F170</f>
        <v>0</v>
      </c>
    </row>
    <row r="85" spans="1:6" x14ac:dyDescent="0.15">
      <c r="A85" s="203"/>
      <c r="B85" s="203"/>
      <c r="C85" s="203"/>
      <c r="D85" s="203"/>
      <c r="E85" s="204" t="s">
        <v>8678</v>
      </c>
      <c r="F85" s="205">
        <f>F86+F87</f>
        <v>0</v>
      </c>
    </row>
    <row r="86" spans="1:6" x14ac:dyDescent="0.15">
      <c r="A86" s="206"/>
      <c r="B86" s="206"/>
      <c r="C86" s="206"/>
      <c r="D86" s="206"/>
      <c r="E86" s="207" t="s">
        <v>8679</v>
      </c>
    </row>
    <row r="87" spans="1:6" x14ac:dyDescent="0.15">
      <c r="A87" s="206"/>
      <c r="B87" s="206"/>
      <c r="C87" s="206"/>
      <c r="D87" s="206"/>
      <c r="E87" s="207" t="s">
        <v>8680</v>
      </c>
      <c r="F87" s="184">
        <f>SUM(F88:F95)</f>
        <v>0</v>
      </c>
    </row>
    <row r="88" spans="1:6" hidden="1" x14ac:dyDescent="0.15">
      <c r="A88" s="201">
        <f>'Banks COA'!A57</f>
        <v>11</v>
      </c>
      <c r="B88" s="201">
        <f>'Banks COA'!B57</f>
        <v>4</v>
      </c>
      <c r="C88" s="201">
        <f>'Banks COA'!C57</f>
        <v>2</v>
      </c>
      <c r="D88" s="201" t="str">
        <f>'Banks COA'!D57</f>
        <v>01</v>
      </c>
      <c r="E88" s="202" t="str">
        <f>'Banks COA'!E57</f>
        <v>Capital Guarantee Deposit with NBC – KHR</v>
      </c>
      <c r="F88" s="202">
        <f>'Banks COA'!F57*E2</f>
        <v>0</v>
      </c>
    </row>
    <row r="89" spans="1:6" hidden="1" x14ac:dyDescent="0.15">
      <c r="A89" s="201">
        <f>+'Banks COA'!A69</f>
        <v>11</v>
      </c>
      <c r="B89" s="201">
        <f>+'Banks COA'!B69</f>
        <v>4</v>
      </c>
      <c r="C89" s="201">
        <f>+'Banks COA'!C69</f>
        <v>4</v>
      </c>
      <c r="D89" s="201" t="str">
        <f>+'Banks COA'!D69</f>
        <v>01</v>
      </c>
      <c r="E89" s="202" t="str">
        <f>+'Banks COA'!E69</f>
        <v>Other Deposit with NBC – KHR</v>
      </c>
      <c r="F89" s="202">
        <f>+'Banks COA'!F69*E2</f>
        <v>0</v>
      </c>
    </row>
    <row r="90" spans="1:6" hidden="1" x14ac:dyDescent="0.15">
      <c r="A90" s="201">
        <f>+'Banks COA'!A81</f>
        <v>11</v>
      </c>
      <c r="B90" s="201">
        <f>+'Banks COA'!B81</f>
        <v>4</v>
      </c>
      <c r="C90" s="201" t="str">
        <f>+'Banks COA'!C81</f>
        <v>6</v>
      </c>
      <c r="D90" s="201" t="str">
        <f>+'Banks COA'!D81</f>
        <v>01</v>
      </c>
      <c r="E90" s="202" t="str">
        <f>+'Banks COA'!E81</f>
        <v>Short Term Time Deposit with NBC – KHR</v>
      </c>
      <c r="F90" s="202">
        <f>+'Banks COA'!F81*E2</f>
        <v>0</v>
      </c>
    </row>
    <row r="91" spans="1:6" hidden="1" x14ac:dyDescent="0.15">
      <c r="A91" s="201">
        <f>+'Banks COA'!A87</f>
        <v>11</v>
      </c>
      <c r="B91" s="201">
        <f>+'Banks COA'!B87</f>
        <v>4</v>
      </c>
      <c r="C91" s="201" t="str">
        <f>+'Banks COA'!C87</f>
        <v>7</v>
      </c>
      <c r="D91" s="201" t="str">
        <f>+'Banks COA'!D87</f>
        <v>01</v>
      </c>
      <c r="E91" s="202" t="str">
        <f>+'Banks COA'!E87</f>
        <v>Long Term Time Deposit with NBC – KHR</v>
      </c>
      <c r="F91" s="202">
        <f>+'Banks COA'!F87*E2</f>
        <v>0</v>
      </c>
    </row>
    <row r="92" spans="1:6" hidden="1" x14ac:dyDescent="0.15">
      <c r="A92" s="201" t="str">
        <f>'Banks COA'!A3882</f>
        <v>23</v>
      </c>
      <c r="B92" s="201" t="str">
        <f>'Banks COA'!B3882</f>
        <v>1</v>
      </c>
      <c r="C92" s="201" t="str">
        <f>'Banks COA'!C3882</f>
        <v>1</v>
      </c>
      <c r="D92" s="201" t="str">
        <f>'Banks COA'!D3882</f>
        <v>11</v>
      </c>
      <c r="E92" s="202" t="str">
        <f>'Banks COA'!E3882</f>
        <v xml:space="preserve">AIR – Capital Guarantee Deposit – KHR </v>
      </c>
      <c r="F92" s="202">
        <f>'Banks COA'!F3882*E2</f>
        <v>0</v>
      </c>
    </row>
    <row r="93" spans="1:6" hidden="1" x14ac:dyDescent="0.15">
      <c r="A93" s="201">
        <f>+'Banks COA'!A3888</f>
        <v>23</v>
      </c>
      <c r="B93" s="201">
        <f>+'Banks COA'!B3888</f>
        <v>1</v>
      </c>
      <c r="C93" s="201">
        <f>+'Banks COA'!C3888</f>
        <v>1</v>
      </c>
      <c r="D93" s="201" t="str">
        <f>+'Banks COA'!D3888</f>
        <v>21</v>
      </c>
      <c r="E93" s="202" t="str">
        <f>+'Banks COA'!E3888</f>
        <v xml:space="preserve">AIR – Account with NBC – KHR </v>
      </c>
      <c r="F93" s="202">
        <f>+'Banks COA'!F3888*E2</f>
        <v>0</v>
      </c>
    </row>
    <row r="94" spans="1:6" hidden="1" x14ac:dyDescent="0.15">
      <c r="A94" s="201" t="str">
        <f>+'Banks COA'!A3900</f>
        <v>23</v>
      </c>
      <c r="B94" s="201" t="str">
        <f>+'Banks COA'!B3900</f>
        <v>1</v>
      </c>
      <c r="C94" s="201" t="str">
        <f>+'Banks COA'!C3900</f>
        <v>1</v>
      </c>
      <c r="D94" s="201" t="str">
        <f>+'Banks COA'!D3900</f>
        <v>41</v>
      </c>
      <c r="E94" s="202" t="str">
        <f>+'Banks COA'!E3900</f>
        <v>AIR – Short Term Time Deposit with NBC – KHR</v>
      </c>
      <c r="F94" s="202">
        <f>+'Banks COA'!F3900*E2</f>
        <v>0</v>
      </c>
    </row>
    <row r="95" spans="1:6" hidden="1" x14ac:dyDescent="0.15">
      <c r="A95" s="201">
        <f>+'Banks COA'!A3906</f>
        <v>23</v>
      </c>
      <c r="B95" s="201">
        <f>+'Banks COA'!B3906</f>
        <v>1</v>
      </c>
      <c r="C95" s="201">
        <f>+'Banks COA'!C3906</f>
        <v>1</v>
      </c>
      <c r="D95" s="201" t="str">
        <f>+'Banks COA'!D3906</f>
        <v>51</v>
      </c>
      <c r="E95" s="202" t="str">
        <f>+'Banks COA'!E3906</f>
        <v>AIR – Long Term Time Deposit with NBC – KHR</v>
      </c>
      <c r="F95" s="202">
        <f>+'Banks COA'!F3906*E2</f>
        <v>0</v>
      </c>
    </row>
    <row r="96" spans="1:6" x14ac:dyDescent="0.15">
      <c r="A96" s="203"/>
      <c r="B96" s="203"/>
      <c r="C96" s="203"/>
      <c r="D96" s="203"/>
      <c r="E96" s="204" t="s">
        <v>9131</v>
      </c>
      <c r="F96" s="205">
        <f>SUM(F97:F143)</f>
        <v>0</v>
      </c>
    </row>
    <row r="97" spans="1:6" s="209" customFormat="1" hidden="1" x14ac:dyDescent="0.15">
      <c r="A97" s="201" t="str">
        <f>'Banks COA'!A207</f>
        <v>12</v>
      </c>
      <c r="B97" s="201" t="str">
        <f>'Banks COA'!B207</f>
        <v>1</v>
      </c>
      <c r="C97" s="201" t="str">
        <f>'Banks COA'!C207</f>
        <v>3</v>
      </c>
      <c r="D97" s="201" t="str">
        <f>'Banks COA'!D207</f>
        <v>11</v>
      </c>
      <c r="E97" s="202" t="str">
        <f>'Banks COA'!E207</f>
        <v>Standard Deposits – Short term Time Deposit with Banks – Resident – KHR</v>
      </c>
      <c r="F97" s="202">
        <f>'Banks COA'!F207*E2</f>
        <v>0</v>
      </c>
    </row>
    <row r="98" spans="1:6" s="209" customFormat="1" hidden="1" x14ac:dyDescent="0.15">
      <c r="A98" s="201" t="str">
        <f>+'Banks COA'!A250</f>
        <v>12</v>
      </c>
      <c r="B98" s="201" t="str">
        <f>+'Banks COA'!B250</f>
        <v>1</v>
      </c>
      <c r="C98" s="201" t="str">
        <f>+'Banks COA'!C250</f>
        <v>4</v>
      </c>
      <c r="D98" s="201" t="str">
        <f>+'Banks COA'!D250</f>
        <v>11</v>
      </c>
      <c r="E98" s="202" t="str">
        <f>+'Banks COA'!E250</f>
        <v>Standard Deposits – Long term Time Deposit with Banks – Resident – KHR</v>
      </c>
      <c r="F98" s="202">
        <f>+'Banks COA'!F250*E2</f>
        <v>0</v>
      </c>
    </row>
    <row r="99" spans="1:6" s="209" customFormat="1" hidden="1" x14ac:dyDescent="0.15">
      <c r="A99" s="201" t="str">
        <f>+'Banks COA'!A286</f>
        <v>12</v>
      </c>
      <c r="B99" s="201" t="str">
        <f>+'Banks COA'!B286</f>
        <v>1</v>
      </c>
      <c r="C99" s="201" t="str">
        <f>+'Banks COA'!C286</f>
        <v>4</v>
      </c>
      <c r="D99" s="201" t="str">
        <f>+'Banks COA'!D286</f>
        <v>71</v>
      </c>
      <c r="E99" s="202" t="str">
        <f>+'Banks COA'!E286</f>
        <v>Standard Deposits – Long term Time Deposit with Licensed MFIs – Resident – KHR</v>
      </c>
      <c r="F99" s="202">
        <f>+'Banks COA'!F286*E2</f>
        <v>0</v>
      </c>
    </row>
    <row r="100" spans="1:6" s="209" customFormat="1" hidden="1" x14ac:dyDescent="0.15">
      <c r="A100" s="201" t="str">
        <f>+'Banks COA'!A312</f>
        <v>12</v>
      </c>
      <c r="B100" s="201" t="str">
        <f>+'Banks COA'!B312</f>
        <v>1</v>
      </c>
      <c r="C100" s="201" t="str">
        <f>+'Banks COA'!C312</f>
        <v>6</v>
      </c>
      <c r="D100" s="201" t="str">
        <f>+'Banks COA'!D312</f>
        <v>11</v>
      </c>
      <c r="E100" s="202" t="str">
        <f>+'Banks COA'!E312</f>
        <v>Standard Deposits – Saving Deposits with Banks – Resident – KHR</v>
      </c>
      <c r="F100" s="202">
        <f>+'Banks COA'!F312*E2</f>
        <v>0</v>
      </c>
    </row>
    <row r="101" spans="1:6" s="209" customFormat="1" hidden="1" x14ac:dyDescent="0.15">
      <c r="A101" s="201" t="str">
        <f>+'Banks COA'!A324</f>
        <v>12</v>
      </c>
      <c r="B101" s="201" t="str">
        <f>+'Banks COA'!B324</f>
        <v>1</v>
      </c>
      <c r="C101" s="201" t="str">
        <f>+'Banks COA'!C324</f>
        <v>6</v>
      </c>
      <c r="D101" s="201" t="str">
        <f>+'Banks COA'!D324</f>
        <v>31</v>
      </c>
      <c r="E101" s="202" t="str">
        <f>+'Banks COA'!E324</f>
        <v>Standard Deposits – Saving Deposits with Licensed MFIs – Resident – KHR</v>
      </c>
      <c r="F101" s="202">
        <f>+'Banks COA'!F324*E2</f>
        <v>0</v>
      </c>
    </row>
    <row r="102" spans="1:6" s="209" customFormat="1" hidden="1" x14ac:dyDescent="0.15">
      <c r="A102" s="201" t="str">
        <f>+'Banks COA'!A418</f>
        <v>12</v>
      </c>
      <c r="B102" s="201" t="str">
        <f>+'Banks COA'!B418</f>
        <v>2</v>
      </c>
      <c r="C102" s="201" t="str">
        <f>+'Banks COA'!C418</f>
        <v>3</v>
      </c>
      <c r="D102" s="201">
        <f>+'Banks COA'!D418</f>
        <v>11</v>
      </c>
      <c r="E102" s="202" t="str">
        <f>+'Banks COA'!E418</f>
        <v>Substandard Deposits – Short term Time Deposit with Banks – Resident – KHR</v>
      </c>
      <c r="F102" s="202">
        <f>+'Banks COA'!F418*E2</f>
        <v>0</v>
      </c>
    </row>
    <row r="103" spans="1:6" s="209" customFormat="1" hidden="1" x14ac:dyDescent="0.15">
      <c r="A103" s="201" t="str">
        <f>+'Banks COA'!A454</f>
        <v>12</v>
      </c>
      <c r="B103" s="201" t="str">
        <f>+'Banks COA'!B454</f>
        <v>2</v>
      </c>
      <c r="C103" s="201" t="str">
        <f>+'Banks COA'!C454</f>
        <v>3</v>
      </c>
      <c r="D103" s="201" t="str">
        <f>+'Banks COA'!D454</f>
        <v>71</v>
      </c>
      <c r="E103" s="202" t="str">
        <f>+'Banks COA'!E454</f>
        <v>Substandard Deposits – Short term Time Deposit with Licensed MFIs – Resident – KHR</v>
      </c>
      <c r="F103" s="202">
        <f>+'Banks COA'!F454*E2</f>
        <v>0</v>
      </c>
    </row>
    <row r="104" spans="1:6" s="209" customFormat="1" hidden="1" x14ac:dyDescent="0.15">
      <c r="A104" s="201" t="str">
        <f>+'Banks COA'!A461</f>
        <v>12</v>
      </c>
      <c r="B104" s="201" t="str">
        <f>+'Banks COA'!B461</f>
        <v>2</v>
      </c>
      <c r="C104" s="201" t="str">
        <f>+'Banks COA'!C461</f>
        <v>4</v>
      </c>
      <c r="D104" s="201">
        <f>+'Banks COA'!D461</f>
        <v>11</v>
      </c>
      <c r="E104" s="202" t="str">
        <f>+'Banks COA'!E461</f>
        <v>Substandard Deposits – Long term Time Deposit with Banks – Resident – KHR</v>
      </c>
      <c r="F104" s="202">
        <f>+'Banks COA'!F461*E2</f>
        <v>0</v>
      </c>
    </row>
    <row r="105" spans="1:6" s="209" customFormat="1" hidden="1" x14ac:dyDescent="0.15">
      <c r="A105" s="201" t="str">
        <f>+'Banks COA'!A497</f>
        <v>12</v>
      </c>
      <c r="B105" s="201" t="str">
        <f>+'Banks COA'!B497</f>
        <v>2</v>
      </c>
      <c r="C105" s="201" t="str">
        <f>+'Banks COA'!C497</f>
        <v>4</v>
      </c>
      <c r="D105" s="201" t="str">
        <f>+'Banks COA'!D497</f>
        <v>71</v>
      </c>
      <c r="E105" s="202" t="str">
        <f>+'Banks COA'!E497</f>
        <v>Substandard Deposits – Long term Time Deposit with Licensed MFIs – Resident – KHR</v>
      </c>
      <c r="F105" s="202">
        <f>+'Banks COA'!F497*E2</f>
        <v>0</v>
      </c>
    </row>
    <row r="106" spans="1:6" s="209" customFormat="1" hidden="1" x14ac:dyDescent="0.15">
      <c r="A106" s="201" t="str">
        <f>+'Banks COA'!A523</f>
        <v>12</v>
      </c>
      <c r="B106" s="201" t="str">
        <f>+'Banks COA'!B523</f>
        <v>2</v>
      </c>
      <c r="C106" s="201" t="str">
        <f>+'Banks COA'!C523</f>
        <v>6</v>
      </c>
      <c r="D106" s="201" t="str">
        <f>+'Banks COA'!D523</f>
        <v>11</v>
      </c>
      <c r="E106" s="202" t="str">
        <f>+'Banks COA'!E523</f>
        <v>Substandard Deposits – Saving Deposits with Banks – Resident – KHR</v>
      </c>
      <c r="F106" s="202">
        <f>+'Banks COA'!F523*E2</f>
        <v>0</v>
      </c>
    </row>
    <row r="107" spans="1:6" s="209" customFormat="1" hidden="1" x14ac:dyDescent="0.15">
      <c r="A107" s="201" t="str">
        <f>+'Banks COA'!A535</f>
        <v>12</v>
      </c>
      <c r="B107" s="201" t="str">
        <f>+'Banks COA'!B535</f>
        <v>2</v>
      </c>
      <c r="C107" s="201" t="str">
        <f>+'Banks COA'!C535</f>
        <v>6</v>
      </c>
      <c r="D107" s="201" t="str">
        <f>+'Banks COA'!D535</f>
        <v>31</v>
      </c>
      <c r="E107" s="202" t="str">
        <f>+'Banks COA'!E535</f>
        <v>Substandard Deposits – Saving Deposits with Licensed MFIs – Resident – KHR</v>
      </c>
      <c r="F107" s="202">
        <f>+'Banks COA'!F535*E2</f>
        <v>0</v>
      </c>
    </row>
    <row r="108" spans="1:6" s="209" customFormat="1" hidden="1" x14ac:dyDescent="0.15">
      <c r="A108" s="201" t="str">
        <f>+'Banks COA'!A629</f>
        <v>12</v>
      </c>
      <c r="B108" s="201" t="str">
        <f>+'Banks COA'!B629</f>
        <v>3</v>
      </c>
      <c r="C108" s="201" t="str">
        <f>+'Banks COA'!C629</f>
        <v>3</v>
      </c>
      <c r="D108" s="201">
        <f>+'Banks COA'!D629</f>
        <v>11</v>
      </c>
      <c r="E108" s="202" t="str">
        <f>+'Banks COA'!E629</f>
        <v>Doubtful Deposits – Short term Time Deposit with Banks – Resident – KHR</v>
      </c>
      <c r="F108" s="202">
        <f>+'Banks COA'!F629*E2</f>
        <v>0</v>
      </c>
    </row>
    <row r="109" spans="1:6" s="209" customFormat="1" hidden="1" x14ac:dyDescent="0.15">
      <c r="A109" s="201" t="str">
        <f>+'Banks COA'!A665</f>
        <v>12</v>
      </c>
      <c r="B109" s="201" t="str">
        <f>+'Banks COA'!B665</f>
        <v>3</v>
      </c>
      <c r="C109" s="201" t="str">
        <f>+'Banks COA'!C665</f>
        <v>3</v>
      </c>
      <c r="D109" s="201" t="str">
        <f>+'Banks COA'!D665</f>
        <v>71</v>
      </c>
      <c r="E109" s="202" t="str">
        <f>+'Banks COA'!E665</f>
        <v>Doubtful Deposits – Short term Time Deposit with Licensed MFIs – Resident – KHR</v>
      </c>
      <c r="F109" s="202">
        <f>+'Banks COA'!F665*E2</f>
        <v>0</v>
      </c>
    </row>
    <row r="110" spans="1:6" s="209" customFormat="1" hidden="1" x14ac:dyDescent="0.15">
      <c r="A110" s="201" t="str">
        <f>+'Banks COA'!A672</f>
        <v>12</v>
      </c>
      <c r="B110" s="201" t="str">
        <f>+'Banks COA'!B672</f>
        <v>3</v>
      </c>
      <c r="C110" s="201" t="str">
        <f>+'Banks COA'!C672</f>
        <v>4</v>
      </c>
      <c r="D110" s="201">
        <f>+'Banks COA'!D672</f>
        <v>11</v>
      </c>
      <c r="E110" s="202" t="str">
        <f>+'Banks COA'!E672</f>
        <v>Doubtful Deposits – Long term Time Deposit with Banks – Resident – KHR</v>
      </c>
      <c r="F110" s="202">
        <f>+'Banks COA'!F672*E2</f>
        <v>0</v>
      </c>
    </row>
    <row r="111" spans="1:6" s="209" customFormat="1" hidden="1" x14ac:dyDescent="0.15">
      <c r="A111" s="201" t="str">
        <f>+'Banks COA'!A708</f>
        <v>12</v>
      </c>
      <c r="B111" s="201" t="str">
        <f>+'Banks COA'!B708</f>
        <v>3</v>
      </c>
      <c r="C111" s="201" t="str">
        <f>+'Banks COA'!C708</f>
        <v>4</v>
      </c>
      <c r="D111" s="201" t="str">
        <f>+'Banks COA'!D708</f>
        <v>71</v>
      </c>
      <c r="E111" s="202" t="str">
        <f>+'Banks COA'!E708</f>
        <v>Doubtful Deposits – Long term Time Deposit with Licensed MFIs – Resident – KHR</v>
      </c>
      <c r="F111" s="202">
        <f>+'Banks COA'!F708*E2</f>
        <v>0</v>
      </c>
    </row>
    <row r="112" spans="1:6" s="209" customFormat="1" hidden="1" x14ac:dyDescent="0.15">
      <c r="A112" s="201" t="str">
        <f>+'Banks COA'!A734</f>
        <v>12</v>
      </c>
      <c r="B112" s="201" t="str">
        <f>+'Banks COA'!B734</f>
        <v>3</v>
      </c>
      <c r="C112" s="201" t="str">
        <f>+'Banks COA'!C734</f>
        <v>6</v>
      </c>
      <c r="D112" s="201" t="str">
        <f>+'Banks COA'!D734</f>
        <v>11</v>
      </c>
      <c r="E112" s="202" t="str">
        <f>+'Banks COA'!E734</f>
        <v>Doubtful Deposits – Saving Deposits with Banks – Resident – KHR</v>
      </c>
      <c r="F112" s="202">
        <f>+'Banks COA'!F734*E2</f>
        <v>0</v>
      </c>
    </row>
    <row r="113" spans="1:6" s="209" customFormat="1" hidden="1" x14ac:dyDescent="0.15">
      <c r="A113" s="201" t="str">
        <f>+'Banks COA'!A746</f>
        <v>12</v>
      </c>
      <c r="B113" s="201" t="str">
        <f>+'Banks COA'!B746</f>
        <v>3</v>
      </c>
      <c r="C113" s="201" t="str">
        <f>+'Banks COA'!C746</f>
        <v>6</v>
      </c>
      <c r="D113" s="201" t="str">
        <f>+'Banks COA'!D746</f>
        <v>31</v>
      </c>
      <c r="E113" s="202" t="str">
        <f>+'Banks COA'!E746</f>
        <v>Doubtful Deposits – Saving Deposits with Licensed MFIs – Resident – KHR</v>
      </c>
      <c r="F113" s="202">
        <f>+'Banks COA'!F746*E2</f>
        <v>0</v>
      </c>
    </row>
    <row r="114" spans="1:6" s="209" customFormat="1" hidden="1" x14ac:dyDescent="0.15">
      <c r="A114" s="201" t="str">
        <f>+'Banks COA'!A840</f>
        <v>12</v>
      </c>
      <c r="B114" s="201" t="str">
        <f>+'Banks COA'!B840</f>
        <v>4</v>
      </c>
      <c r="C114" s="201" t="str">
        <f>+'Banks COA'!C840</f>
        <v>3</v>
      </c>
      <c r="D114" s="201">
        <f>+'Banks COA'!D840</f>
        <v>11</v>
      </c>
      <c r="E114" s="202" t="str">
        <f>+'Banks COA'!E840</f>
        <v>Loss Deposits – Short term Time Deposit with Banks – Resident – KHR</v>
      </c>
      <c r="F114" s="202">
        <f>+'Banks COA'!F840*E2</f>
        <v>0</v>
      </c>
    </row>
    <row r="115" spans="1:6" s="209" customFormat="1" hidden="1" x14ac:dyDescent="0.15">
      <c r="A115" s="201" t="str">
        <f>+'Banks COA'!A876</f>
        <v>12</v>
      </c>
      <c r="B115" s="201" t="str">
        <f>+'Banks COA'!B876</f>
        <v>4</v>
      </c>
      <c r="C115" s="201" t="str">
        <f>+'Banks COA'!C876</f>
        <v>3</v>
      </c>
      <c r="D115" s="201" t="str">
        <f>+'Banks COA'!D876</f>
        <v>71</v>
      </c>
      <c r="E115" s="202" t="str">
        <f>+'Banks COA'!E876</f>
        <v>Loss Deposits – Short term Time Deposit with Licensed MFIs – Resident – KHR</v>
      </c>
      <c r="F115" s="202">
        <f>+'Banks COA'!F876*E2</f>
        <v>0</v>
      </c>
    </row>
    <row r="116" spans="1:6" s="209" customFormat="1" hidden="1" x14ac:dyDescent="0.15">
      <c r="A116" s="201" t="str">
        <f>+'Banks COA'!A883</f>
        <v>12</v>
      </c>
      <c r="B116" s="201" t="str">
        <f>+'Banks COA'!B883</f>
        <v>4</v>
      </c>
      <c r="C116" s="201" t="str">
        <f>+'Banks COA'!C883</f>
        <v>4</v>
      </c>
      <c r="D116" s="201">
        <f>+'Banks COA'!D883</f>
        <v>11</v>
      </c>
      <c r="E116" s="202" t="str">
        <f>+'Banks COA'!E883</f>
        <v>Loss Deposits – Long term Time Deposit with Banks – Resident – KHR</v>
      </c>
      <c r="F116" s="202">
        <f>+'Banks COA'!F883*E2</f>
        <v>0</v>
      </c>
    </row>
    <row r="117" spans="1:6" s="209" customFormat="1" hidden="1" x14ac:dyDescent="0.15">
      <c r="A117" s="201" t="str">
        <f>+'Banks COA'!A919</f>
        <v>12</v>
      </c>
      <c r="B117" s="201" t="str">
        <f>+'Banks COA'!B919</f>
        <v>4</v>
      </c>
      <c r="C117" s="201" t="str">
        <f>+'Banks COA'!C919</f>
        <v>4</v>
      </c>
      <c r="D117" s="201" t="str">
        <f>+'Banks COA'!D919</f>
        <v>71</v>
      </c>
      <c r="E117" s="202" t="str">
        <f>+'Banks COA'!E919</f>
        <v>Loss Deposits – Long term Time Deposit with Licensed MFIs – Resident – KHR</v>
      </c>
      <c r="F117" s="202">
        <f>+'Banks COA'!F919*E2</f>
        <v>0</v>
      </c>
    </row>
    <row r="118" spans="1:6" s="209" customFormat="1" hidden="1" x14ac:dyDescent="0.15">
      <c r="A118" s="201" t="str">
        <f>+'Banks COA'!A945</f>
        <v>12</v>
      </c>
      <c r="B118" s="201" t="str">
        <f>+'Banks COA'!B945</f>
        <v>4</v>
      </c>
      <c r="C118" s="201" t="str">
        <f>+'Banks COA'!C945</f>
        <v>6</v>
      </c>
      <c r="D118" s="201" t="str">
        <f>+'Banks COA'!D945</f>
        <v>11</v>
      </c>
      <c r="E118" s="202" t="str">
        <f>+'Banks COA'!E945</f>
        <v>Loss Deposits – Saving Deposits with Banks – Resident – KHR</v>
      </c>
      <c r="F118" s="202">
        <f>+'Banks COA'!F945*E2</f>
        <v>0</v>
      </c>
    </row>
    <row r="119" spans="1:6" s="209" customFormat="1" hidden="1" x14ac:dyDescent="0.15">
      <c r="A119" s="201" t="str">
        <f>+'Banks COA'!A957</f>
        <v>12</v>
      </c>
      <c r="B119" s="201" t="str">
        <f>+'Banks COA'!B957</f>
        <v>4</v>
      </c>
      <c r="C119" s="201" t="str">
        <f>+'Banks COA'!C957</f>
        <v>6</v>
      </c>
      <c r="D119" s="201" t="str">
        <f>+'Banks COA'!D957</f>
        <v>31</v>
      </c>
      <c r="E119" s="202" t="str">
        <f>+'Banks COA'!E957</f>
        <v>Loss Deposits – Saving Deposits with Licensed MFIs – Resident – KHR</v>
      </c>
      <c r="F119" s="202">
        <f>+'Banks COA'!F957*E2</f>
        <v>0</v>
      </c>
    </row>
    <row r="120" spans="1:6" s="209" customFormat="1" hidden="1" x14ac:dyDescent="0.15">
      <c r="A120" s="201">
        <f>'Banks COA'!A4013</f>
        <v>23</v>
      </c>
      <c r="B120" s="201" t="str">
        <f>'Banks COA'!B4013</f>
        <v>2</v>
      </c>
      <c r="C120" s="201" t="str">
        <f>'Banks COA'!C4013</f>
        <v>3</v>
      </c>
      <c r="D120" s="201" t="str">
        <f>'Banks COA'!D4013</f>
        <v>11</v>
      </c>
      <c r="E120" s="202" t="str">
        <f>'Banks COA'!E4013</f>
        <v>AIR – Standard Deposits – Short term Time Deposit with Banks – Resident – KHR</v>
      </c>
      <c r="F120" s="202">
        <f>'Banks COA'!F4013*E2</f>
        <v>0</v>
      </c>
    </row>
    <row r="121" spans="1:6" s="209" customFormat="1" hidden="1" x14ac:dyDescent="0.15">
      <c r="A121" s="201" t="str">
        <f>+'Banks COA'!A4049</f>
        <v>23</v>
      </c>
      <c r="B121" s="201" t="str">
        <f>+'Banks COA'!B4049</f>
        <v>2</v>
      </c>
      <c r="C121" s="201" t="str">
        <f>+'Banks COA'!C4049</f>
        <v>3</v>
      </c>
      <c r="D121" s="201" t="str">
        <f>+'Banks COA'!D4049</f>
        <v>71</v>
      </c>
      <c r="E121" s="202" t="str">
        <f>+'Banks COA'!E4049</f>
        <v>AIR – Standard Deposits – Short term Time Deposit to Licensed MFIs – Resident – KHR</v>
      </c>
      <c r="F121" s="202">
        <f>+'Banks COA'!F4049*E2</f>
        <v>0</v>
      </c>
    </row>
    <row r="122" spans="1:6" s="209" customFormat="1" hidden="1" x14ac:dyDescent="0.15">
      <c r="A122" s="201">
        <f>+'Banks COA'!A4056</f>
        <v>23</v>
      </c>
      <c r="B122" s="201" t="str">
        <f>+'Banks COA'!B4056</f>
        <v>2</v>
      </c>
      <c r="C122" s="201" t="str">
        <f>+'Banks COA'!C4056</f>
        <v>4</v>
      </c>
      <c r="D122" s="201" t="str">
        <f>+'Banks COA'!D4056</f>
        <v>11</v>
      </c>
      <c r="E122" s="202" t="str">
        <f>+'Banks COA'!E4056</f>
        <v>AIR – Standard Deposits – Long term Time Deposit with Banks – Resident – KHR</v>
      </c>
      <c r="F122" s="202">
        <f>+'Banks COA'!F4056*E2</f>
        <v>0</v>
      </c>
    </row>
    <row r="123" spans="1:6" s="209" customFormat="1" hidden="1" x14ac:dyDescent="0.15">
      <c r="A123" s="201" t="str">
        <f>+'Banks COA'!A4092</f>
        <v>23</v>
      </c>
      <c r="B123" s="201" t="str">
        <f>+'Banks COA'!B4092</f>
        <v>2</v>
      </c>
      <c r="C123" s="201" t="str">
        <f>+'Banks COA'!C4092</f>
        <v>4</v>
      </c>
      <c r="D123" s="201" t="str">
        <f>+'Banks COA'!D4092</f>
        <v>71</v>
      </c>
      <c r="E123" s="202" t="str">
        <f>+'Banks COA'!E4092</f>
        <v>AIR – Standard Deposits – Long term Time Deposit to Licensed MFIs – Resident – KHR</v>
      </c>
      <c r="F123" s="202">
        <f>+'Banks COA'!F4092*E2</f>
        <v>0</v>
      </c>
    </row>
    <row r="124" spans="1:6" s="209" customFormat="1" hidden="1" x14ac:dyDescent="0.15">
      <c r="A124" s="201" t="str">
        <f>+'Banks COA'!A4118</f>
        <v>23</v>
      </c>
      <c r="B124" s="201" t="str">
        <f>+'Banks COA'!B4118</f>
        <v>2</v>
      </c>
      <c r="C124" s="201" t="str">
        <f>+'Banks COA'!C4118</f>
        <v>6</v>
      </c>
      <c r="D124" s="201" t="str">
        <f>+'Banks COA'!D4118</f>
        <v>11</v>
      </c>
      <c r="E124" s="202" t="str">
        <f>+'Banks COA'!E4118</f>
        <v>AIR – Standard Deposits – Saving Deposits with Banks – Resident – KHR</v>
      </c>
      <c r="F124" s="202">
        <f>+'Banks COA'!F4118*E2</f>
        <v>0</v>
      </c>
    </row>
    <row r="125" spans="1:6" s="209" customFormat="1" hidden="1" x14ac:dyDescent="0.15">
      <c r="A125" s="201" t="str">
        <f>+'Banks COA'!A4130</f>
        <v>23</v>
      </c>
      <c r="B125" s="201" t="str">
        <f>+'Banks COA'!B4130</f>
        <v>2</v>
      </c>
      <c r="C125" s="201" t="str">
        <f>+'Banks COA'!C4130</f>
        <v>6</v>
      </c>
      <c r="D125" s="201" t="str">
        <f>+'Banks COA'!D4130</f>
        <v>31</v>
      </c>
      <c r="E125" s="202" t="str">
        <f>+'Banks COA'!E4130</f>
        <v>AIR – Standard Deposits – Saving Deposits with Licensed MFIs – Resident – KHR</v>
      </c>
      <c r="F125" s="202">
        <f>+'Banks COA'!F4130*E2</f>
        <v>0</v>
      </c>
    </row>
    <row r="126" spans="1:6" s="209" customFormat="1" hidden="1" x14ac:dyDescent="0.15">
      <c r="A126" s="201">
        <f>'Banks COA'!A4224</f>
        <v>23</v>
      </c>
      <c r="B126" s="201" t="str">
        <f>'Banks COA'!B4224</f>
        <v>3</v>
      </c>
      <c r="C126" s="201" t="str">
        <f>'Banks COA'!C4224</f>
        <v>3</v>
      </c>
      <c r="D126" s="201">
        <f>'Banks COA'!D4224</f>
        <v>11</v>
      </c>
      <c r="E126" s="202" t="str">
        <f>'Banks COA'!E4224</f>
        <v>AIR – Substandard Deposits – Short term Time Deposit with Banks – Resident – KHR</v>
      </c>
      <c r="F126" s="202">
        <f>'Banks COA'!F4224*E2</f>
        <v>0</v>
      </c>
    </row>
    <row r="127" spans="1:6" s="209" customFormat="1" hidden="1" x14ac:dyDescent="0.15">
      <c r="A127" s="201" t="str">
        <f>+'Banks COA'!A4260</f>
        <v>23</v>
      </c>
      <c r="B127" s="201" t="str">
        <f>+'Banks COA'!B4260</f>
        <v>3</v>
      </c>
      <c r="C127" s="201" t="str">
        <f>+'Banks COA'!C4260</f>
        <v>3</v>
      </c>
      <c r="D127" s="201" t="str">
        <f>+'Banks COA'!D4260</f>
        <v>71</v>
      </c>
      <c r="E127" s="202" t="str">
        <f>+'Banks COA'!E4260</f>
        <v>AIR – Substandard Deposits – Short term Time Deposit to Licensed MFIs – Resident – KHR</v>
      </c>
      <c r="F127" s="202">
        <f>+'Banks COA'!F4260*E2</f>
        <v>0</v>
      </c>
    </row>
    <row r="128" spans="1:6" s="209" customFormat="1" hidden="1" x14ac:dyDescent="0.15">
      <c r="A128" s="201">
        <f>+'Banks COA'!A4267</f>
        <v>23</v>
      </c>
      <c r="B128" s="201" t="str">
        <f>+'Banks COA'!B4267</f>
        <v>3</v>
      </c>
      <c r="C128" s="201" t="str">
        <f>+'Banks COA'!C4267</f>
        <v>4</v>
      </c>
      <c r="D128" s="201">
        <f>+'Banks COA'!D4267</f>
        <v>11</v>
      </c>
      <c r="E128" s="202" t="str">
        <f>+'Banks COA'!E4267</f>
        <v>AIR – Substandard Deposits – Long term Time Deposit with Banks – Resident – KHR</v>
      </c>
      <c r="F128" s="202">
        <f>+'Banks COA'!F4267*E2</f>
        <v>0</v>
      </c>
    </row>
    <row r="129" spans="1:6" s="209" customFormat="1" hidden="1" x14ac:dyDescent="0.15">
      <c r="A129" s="201" t="str">
        <f>+'Banks COA'!A4303</f>
        <v>23</v>
      </c>
      <c r="B129" s="201" t="str">
        <f>+'Banks COA'!B4303</f>
        <v>3</v>
      </c>
      <c r="C129" s="201" t="str">
        <f>+'Banks COA'!C4303</f>
        <v>4</v>
      </c>
      <c r="D129" s="201" t="str">
        <f>+'Banks COA'!D4303</f>
        <v>71</v>
      </c>
      <c r="E129" s="202" t="str">
        <f>+'Banks COA'!E4303</f>
        <v>AIR – Substandard Deposits – Long term Time Deposit to Licensed MFIs – Resident – KHR</v>
      </c>
      <c r="F129" s="202">
        <f>+'Banks COA'!F4303*E2</f>
        <v>0</v>
      </c>
    </row>
    <row r="130" spans="1:6" s="209" customFormat="1" hidden="1" x14ac:dyDescent="0.15">
      <c r="A130" s="201" t="str">
        <f>+'Banks COA'!A4329</f>
        <v>23</v>
      </c>
      <c r="B130" s="201" t="str">
        <f>+'Banks COA'!B4329</f>
        <v>3</v>
      </c>
      <c r="C130" s="201" t="str">
        <f>+'Banks COA'!C4329</f>
        <v>6</v>
      </c>
      <c r="D130" s="201" t="str">
        <f>+'Banks COA'!D4329</f>
        <v>11</v>
      </c>
      <c r="E130" s="202" t="str">
        <f>+'Banks COA'!E4329</f>
        <v>AIR – Substandard Deposits – Saving Deposits with Banks – Resident – KHR</v>
      </c>
      <c r="F130" s="202">
        <f>+'Banks COA'!F4329*E2</f>
        <v>0</v>
      </c>
    </row>
    <row r="131" spans="1:6" s="209" customFormat="1" hidden="1" x14ac:dyDescent="0.15">
      <c r="A131" s="201" t="str">
        <f>+'Banks COA'!A4341</f>
        <v>23</v>
      </c>
      <c r="B131" s="201" t="str">
        <f>+'Banks COA'!B4341</f>
        <v>3</v>
      </c>
      <c r="C131" s="201" t="str">
        <f>+'Banks COA'!C4341</f>
        <v>6</v>
      </c>
      <c r="D131" s="201" t="str">
        <f>+'Banks COA'!D4341</f>
        <v>31</v>
      </c>
      <c r="E131" s="202" t="str">
        <f>+'Banks COA'!E4341</f>
        <v>AIR – Substandard Deposits – Saving Deposits with Licensed MFIs – Resident – KHR</v>
      </c>
      <c r="F131" s="202">
        <f>+'Banks COA'!F4341*E2</f>
        <v>0</v>
      </c>
    </row>
    <row r="132" spans="1:6" s="209" customFormat="1" hidden="1" x14ac:dyDescent="0.15">
      <c r="A132" s="201">
        <f>+'Banks COA'!A4435</f>
        <v>23</v>
      </c>
      <c r="B132" s="201" t="str">
        <f>+'Banks COA'!B4435</f>
        <v>4</v>
      </c>
      <c r="C132" s="201" t="str">
        <f>+'Banks COA'!C4435</f>
        <v>3</v>
      </c>
      <c r="D132" s="201">
        <f>+'Banks COA'!D4435</f>
        <v>11</v>
      </c>
      <c r="E132" s="202" t="str">
        <f>+'Banks COA'!E4435</f>
        <v>AIR – Doubtful Deposits – Short term Time Deposit with Banks – Resident – KHR</v>
      </c>
      <c r="F132" s="202">
        <f>+'Banks COA'!F4435*E2</f>
        <v>0</v>
      </c>
    </row>
    <row r="133" spans="1:6" s="209" customFormat="1" hidden="1" x14ac:dyDescent="0.15">
      <c r="A133" s="201" t="str">
        <f>+'Banks COA'!A4471</f>
        <v>23</v>
      </c>
      <c r="B133" s="201" t="str">
        <f>+'Banks COA'!B4471</f>
        <v>4</v>
      </c>
      <c r="C133" s="201" t="str">
        <f>+'Banks COA'!C4471</f>
        <v>3</v>
      </c>
      <c r="D133" s="201" t="str">
        <f>+'Banks COA'!D4471</f>
        <v>71</v>
      </c>
      <c r="E133" s="202" t="str">
        <f>+'Banks COA'!E4471</f>
        <v>AIR – Doubtful Deposits – Short term Time Deposit with Licensed MFIs – Resident – KHR</v>
      </c>
      <c r="F133" s="202">
        <f>+'Banks COA'!F4471*E2</f>
        <v>0</v>
      </c>
    </row>
    <row r="134" spans="1:6" s="209" customFormat="1" hidden="1" x14ac:dyDescent="0.15">
      <c r="A134" s="201">
        <f>+'Banks COA'!A4478</f>
        <v>23</v>
      </c>
      <c r="B134" s="201" t="str">
        <f>+'Banks COA'!B4478</f>
        <v>4</v>
      </c>
      <c r="C134" s="201" t="str">
        <f>+'Banks COA'!C4478</f>
        <v>4</v>
      </c>
      <c r="D134" s="201">
        <f>+'Banks COA'!D4478</f>
        <v>11</v>
      </c>
      <c r="E134" s="202" t="str">
        <f>+'Banks COA'!E4478</f>
        <v>AIR – Doubtful Deposits – Long term Time Deposit with Banks – Resident – KHR</v>
      </c>
      <c r="F134" s="202">
        <f>+'Banks COA'!F4478*E2</f>
        <v>0</v>
      </c>
    </row>
    <row r="135" spans="1:6" s="209" customFormat="1" hidden="1" x14ac:dyDescent="0.15">
      <c r="A135" s="201" t="str">
        <f>+'Banks COA'!A4514</f>
        <v>23</v>
      </c>
      <c r="B135" s="201" t="str">
        <f>+'Banks COA'!B4514</f>
        <v>4</v>
      </c>
      <c r="C135" s="201" t="str">
        <f>+'Banks COA'!C4514</f>
        <v>4</v>
      </c>
      <c r="D135" s="201" t="str">
        <f>+'Banks COA'!D4514</f>
        <v>71</v>
      </c>
      <c r="E135" s="202" t="str">
        <f>+'Banks COA'!E4514</f>
        <v>AIR – Doubtful Deposits – Long term Time Deposit with Licensed MFIs – Resident – KHR</v>
      </c>
      <c r="F135" s="202">
        <f>+'Banks COA'!F4514*E2</f>
        <v>0</v>
      </c>
    </row>
    <row r="136" spans="1:6" s="209" customFormat="1" hidden="1" x14ac:dyDescent="0.15">
      <c r="A136" s="201" t="str">
        <f>+'Banks COA'!A4540</f>
        <v>23</v>
      </c>
      <c r="B136" s="201" t="str">
        <f>+'Banks COA'!B4540</f>
        <v>4</v>
      </c>
      <c r="C136" s="201" t="str">
        <f>+'Banks COA'!C4540</f>
        <v>6</v>
      </c>
      <c r="D136" s="201" t="str">
        <f>+'Banks COA'!D4540</f>
        <v>11</v>
      </c>
      <c r="E136" s="202" t="str">
        <f>+'Banks COA'!E4540</f>
        <v>AIR – Doubtful Deposits – Saving Deposits with Banks – Resident – KHR</v>
      </c>
      <c r="F136" s="202">
        <f>+'Banks COA'!F4540*E2</f>
        <v>0</v>
      </c>
    </row>
    <row r="137" spans="1:6" s="209" customFormat="1" hidden="1" x14ac:dyDescent="0.15">
      <c r="A137" s="201" t="str">
        <f>+'Banks COA'!A4552</f>
        <v>23</v>
      </c>
      <c r="B137" s="201" t="str">
        <f>+'Banks COA'!B4552</f>
        <v>4</v>
      </c>
      <c r="C137" s="201" t="str">
        <f>+'Banks COA'!C4552</f>
        <v>6</v>
      </c>
      <c r="D137" s="201" t="str">
        <f>+'Banks COA'!D4552</f>
        <v>31</v>
      </c>
      <c r="E137" s="202" t="str">
        <f>+'Banks COA'!E4552</f>
        <v>AIR – Doubtful Deposits – Saving Deposits with Licensed MFIs – Resident – KHR</v>
      </c>
      <c r="F137" s="202">
        <f>+'Banks COA'!F4552*E2</f>
        <v>0</v>
      </c>
    </row>
    <row r="138" spans="1:6" s="209" customFormat="1" hidden="1" x14ac:dyDescent="0.15">
      <c r="A138" s="201">
        <f>+'Banks COA'!A4646</f>
        <v>23</v>
      </c>
      <c r="B138" s="201" t="str">
        <f>+'Banks COA'!B4646</f>
        <v>5</v>
      </c>
      <c r="C138" s="201" t="str">
        <f>+'Banks COA'!C4646</f>
        <v>3</v>
      </c>
      <c r="D138" s="201">
        <f>+'Banks COA'!D4646</f>
        <v>11</v>
      </c>
      <c r="E138" s="202" t="str">
        <f>+'Banks COA'!E4646</f>
        <v>AIR – Loss Deposits – Short term Time Deposit with Banks – Resident – KHR</v>
      </c>
      <c r="F138" s="202">
        <f>+'Banks COA'!F4646*E2</f>
        <v>0</v>
      </c>
    </row>
    <row r="139" spans="1:6" s="209" customFormat="1" hidden="1" x14ac:dyDescent="0.15">
      <c r="A139" s="201" t="str">
        <f>+'Banks COA'!A4682</f>
        <v>23</v>
      </c>
      <c r="B139" s="201" t="str">
        <f>+'Banks COA'!B4682</f>
        <v>5</v>
      </c>
      <c r="C139" s="201" t="str">
        <f>+'Banks COA'!C4682</f>
        <v>3</v>
      </c>
      <c r="D139" s="201" t="str">
        <f>+'Banks COA'!D4682</f>
        <v>71</v>
      </c>
      <c r="E139" s="202" t="str">
        <f>+'Banks COA'!E4682</f>
        <v>AIR – Loss Deposits – Short term Time Deposit to Licensed MFIs – Resident – KHR</v>
      </c>
      <c r="F139" s="202">
        <f>+'Banks COA'!F4682*E2</f>
        <v>0</v>
      </c>
    </row>
    <row r="140" spans="1:6" s="209" customFormat="1" hidden="1" x14ac:dyDescent="0.15">
      <c r="A140" s="201">
        <f>+'Banks COA'!A4689</f>
        <v>23</v>
      </c>
      <c r="B140" s="201" t="str">
        <f>+'Banks COA'!B4689</f>
        <v>5</v>
      </c>
      <c r="C140" s="201" t="str">
        <f>+'Banks COA'!C4689</f>
        <v>4</v>
      </c>
      <c r="D140" s="201">
        <f>+'Banks COA'!D4689</f>
        <v>11</v>
      </c>
      <c r="E140" s="202" t="str">
        <f>+'Banks COA'!E4689</f>
        <v>AIR – Loss Deposits – Long term Time Deposit with Banks – Resident – KHR</v>
      </c>
      <c r="F140" s="202">
        <f>+'Banks COA'!F4689*E2</f>
        <v>0</v>
      </c>
    </row>
    <row r="141" spans="1:6" s="209" customFormat="1" hidden="1" x14ac:dyDescent="0.15">
      <c r="A141" s="201" t="str">
        <f>+'Banks COA'!A4725</f>
        <v>23</v>
      </c>
      <c r="B141" s="201" t="str">
        <f>+'Banks COA'!B4725</f>
        <v>5</v>
      </c>
      <c r="C141" s="201" t="str">
        <f>+'Banks COA'!C4725</f>
        <v>4</v>
      </c>
      <c r="D141" s="201" t="str">
        <f>+'Banks COA'!D4725</f>
        <v>71</v>
      </c>
      <c r="E141" s="202" t="str">
        <f>+'Banks COA'!E4725</f>
        <v>AIR – Loss Deposits – Long term Time Deposit to Licensed MFIs – Resident – KHR</v>
      </c>
      <c r="F141" s="202">
        <f>+'Banks COA'!F4725*E2</f>
        <v>0</v>
      </c>
    </row>
    <row r="142" spans="1:6" s="209" customFormat="1" hidden="1" x14ac:dyDescent="0.15">
      <c r="A142" s="201" t="str">
        <f>+'Banks COA'!A4751</f>
        <v>23</v>
      </c>
      <c r="B142" s="201" t="str">
        <f>+'Banks COA'!B4751</f>
        <v>5</v>
      </c>
      <c r="C142" s="201" t="str">
        <f>+'Banks COA'!C4751</f>
        <v>6</v>
      </c>
      <c r="D142" s="201" t="str">
        <f>+'Banks COA'!D4751</f>
        <v>11</v>
      </c>
      <c r="E142" s="202" t="str">
        <f>+'Banks COA'!E4751</f>
        <v>AIR – Loss Deposits – Saving Deposits with Banks – Resident – KHR</v>
      </c>
      <c r="F142" s="202">
        <f>+'Banks COA'!F4751*E2</f>
        <v>0</v>
      </c>
    </row>
    <row r="143" spans="1:6" s="209" customFormat="1" hidden="1" x14ac:dyDescent="0.15">
      <c r="A143" s="201" t="str">
        <f>+'Banks COA'!A4763</f>
        <v>23</v>
      </c>
      <c r="B143" s="201" t="str">
        <f>+'Banks COA'!B4763</f>
        <v>5</v>
      </c>
      <c r="C143" s="201" t="str">
        <f>+'Banks COA'!C4763</f>
        <v>6</v>
      </c>
      <c r="D143" s="201" t="str">
        <f>+'Banks COA'!D4763</f>
        <v>31</v>
      </c>
      <c r="E143" s="202" t="str">
        <f>+'Banks COA'!E4763</f>
        <v>AIR – Loss Deposits – Saving Deposits with Licensed MFIs – Resident – KHR</v>
      </c>
      <c r="F143" s="202">
        <f>+'Banks COA'!F4763*E2</f>
        <v>0</v>
      </c>
    </row>
    <row r="144" spans="1:6" s="209" customFormat="1" x14ac:dyDescent="0.15">
      <c r="A144" s="211"/>
      <c r="B144" s="211"/>
      <c r="C144" s="211"/>
      <c r="D144" s="211"/>
      <c r="E144" s="204" t="s">
        <v>9132</v>
      </c>
      <c r="F144" s="202">
        <f>SUM(F145:F169)</f>
        <v>0</v>
      </c>
    </row>
    <row r="145" spans="1:6" s="209" customFormat="1" hidden="1" x14ac:dyDescent="0.15">
      <c r="A145" s="201" t="str">
        <f>'Banks COA'!A231</f>
        <v>12</v>
      </c>
      <c r="B145" s="201" t="str">
        <f>'Banks COA'!B231</f>
        <v>1</v>
      </c>
      <c r="C145" s="201" t="str">
        <f>'Banks COA'!C231</f>
        <v>3</v>
      </c>
      <c r="D145" s="201" t="str">
        <f>'Banks COA'!D231</f>
        <v>51</v>
      </c>
      <c r="E145" s="202" t="str">
        <f>'Banks COA'!E231</f>
        <v>Standard Deposits – Short term Time Deposit with OFIs – Resident – KHR</v>
      </c>
      <c r="F145" s="202">
        <f>'Banks COA'!F231*E2</f>
        <v>0</v>
      </c>
    </row>
    <row r="146" spans="1:6" s="209" customFormat="1" hidden="1" x14ac:dyDescent="0.15">
      <c r="A146" s="201" t="str">
        <f>+'Banks COA'!A243</f>
        <v>12</v>
      </c>
      <c r="B146" s="201" t="str">
        <f>+'Banks COA'!B243</f>
        <v>1</v>
      </c>
      <c r="C146" s="201" t="str">
        <f>+'Banks COA'!C243</f>
        <v>3</v>
      </c>
      <c r="D146" s="201" t="str">
        <f>+'Banks COA'!D243</f>
        <v>71</v>
      </c>
      <c r="E146" s="202" t="str">
        <f>+'Banks COA'!E243</f>
        <v>Standard Deposits – Short term Time Deposit with Licensed MFIs – Resident – KHR</v>
      </c>
      <c r="F146" s="202">
        <f>+'Banks COA'!F243*E2</f>
        <v>0</v>
      </c>
    </row>
    <row r="147" spans="1:6" s="209" customFormat="1" hidden="1" x14ac:dyDescent="0.15">
      <c r="A147" s="201" t="str">
        <f>+'Banks COA'!A274</f>
        <v>12</v>
      </c>
      <c r="B147" s="201" t="str">
        <f>+'Banks COA'!B274</f>
        <v>1</v>
      </c>
      <c r="C147" s="201" t="str">
        <f>+'Banks COA'!C274</f>
        <v>4</v>
      </c>
      <c r="D147" s="201" t="str">
        <f>+'Banks COA'!D274</f>
        <v>51</v>
      </c>
      <c r="E147" s="202" t="str">
        <f>+'Banks COA'!E274</f>
        <v>Standard Deposits – Long term Time Deposit with OFIs – Resident – KHR</v>
      </c>
      <c r="F147" s="202">
        <f>+'Banks COA'!F274*E2</f>
        <v>0</v>
      </c>
    </row>
    <row r="148" spans="1:6" s="209" customFormat="1" hidden="1" x14ac:dyDescent="0.15">
      <c r="A148" s="201" t="str">
        <f>+'Banks COA'!A318</f>
        <v>12</v>
      </c>
      <c r="B148" s="201" t="str">
        <f>+'Banks COA'!B318</f>
        <v>1</v>
      </c>
      <c r="C148" s="201" t="str">
        <f>+'Banks COA'!C318</f>
        <v>6</v>
      </c>
      <c r="D148" s="201" t="str">
        <f>+'Banks COA'!D318</f>
        <v>21</v>
      </c>
      <c r="E148" s="202" t="str">
        <f>+'Banks COA'!E318</f>
        <v>Standard Deposits – Saving Deposits with OFIs – Resident – KHR</v>
      </c>
      <c r="F148" s="202">
        <f>+'Banks COA'!F318*E2</f>
        <v>0</v>
      </c>
    </row>
    <row r="149" spans="1:6" s="209" customFormat="1" hidden="1" x14ac:dyDescent="0.15">
      <c r="A149" s="201" t="str">
        <f>+'Banks COA'!A442</f>
        <v>12</v>
      </c>
      <c r="B149" s="201" t="str">
        <f>+'Banks COA'!B442</f>
        <v>2</v>
      </c>
      <c r="C149" s="201" t="str">
        <f>+'Banks COA'!C442</f>
        <v>3</v>
      </c>
      <c r="D149" s="201">
        <f>+'Banks COA'!D442</f>
        <v>51</v>
      </c>
      <c r="E149" s="202" t="str">
        <f>+'Banks COA'!E442</f>
        <v>Substandard Deposits – Short term Time Deposit with OFIs – Resident – KHR</v>
      </c>
      <c r="F149" s="202">
        <f>+'Banks COA'!F442*E2</f>
        <v>0</v>
      </c>
    </row>
    <row r="150" spans="1:6" s="209" customFormat="1" hidden="1" x14ac:dyDescent="0.15">
      <c r="A150" s="201" t="str">
        <f>+'Banks COA'!A485</f>
        <v>12</v>
      </c>
      <c r="B150" s="201" t="str">
        <f>+'Banks COA'!B485</f>
        <v>2</v>
      </c>
      <c r="C150" s="201" t="str">
        <f>+'Banks COA'!C485</f>
        <v>4</v>
      </c>
      <c r="D150" s="201">
        <f>+'Banks COA'!D485</f>
        <v>51</v>
      </c>
      <c r="E150" s="202" t="str">
        <f>+'Banks COA'!E485</f>
        <v>Substandard Deposits – Long term Time Deposit with OFIs – Resident – KHR</v>
      </c>
      <c r="F150" s="202">
        <f>+'Banks COA'!F485*E2</f>
        <v>0</v>
      </c>
    </row>
    <row r="151" spans="1:6" s="209" customFormat="1" hidden="1" x14ac:dyDescent="0.15">
      <c r="A151" s="201" t="str">
        <f>+'Banks COA'!A529</f>
        <v>12</v>
      </c>
      <c r="B151" s="201" t="str">
        <f>+'Banks COA'!B529</f>
        <v>2</v>
      </c>
      <c r="C151" s="201" t="str">
        <f>+'Banks COA'!C529</f>
        <v>6</v>
      </c>
      <c r="D151" s="201" t="str">
        <f>+'Banks COA'!D529</f>
        <v>21</v>
      </c>
      <c r="E151" s="202" t="str">
        <f>+'Banks COA'!E529</f>
        <v>Substandard Deposits – Saving Deposits with OFIs – Resident – KHR</v>
      </c>
      <c r="F151" s="202">
        <f>+'Banks COA'!F529*E2</f>
        <v>0</v>
      </c>
    </row>
    <row r="152" spans="1:6" s="209" customFormat="1" hidden="1" x14ac:dyDescent="0.15">
      <c r="A152" s="201" t="str">
        <f>+'Banks COA'!A653</f>
        <v>12</v>
      </c>
      <c r="B152" s="201" t="str">
        <f>+'Banks COA'!B653</f>
        <v>3</v>
      </c>
      <c r="C152" s="201" t="str">
        <f>+'Banks COA'!C653</f>
        <v>3</v>
      </c>
      <c r="D152" s="201">
        <f>+'Banks COA'!D653</f>
        <v>51</v>
      </c>
      <c r="E152" s="202" t="str">
        <f>+'Banks COA'!E653</f>
        <v>Doubtful Deposits – Short term Time Deposit with OFIs – Resident – KHR</v>
      </c>
      <c r="F152" s="202">
        <f>+'Banks COA'!F653*E2</f>
        <v>0</v>
      </c>
    </row>
    <row r="153" spans="1:6" s="209" customFormat="1" hidden="1" x14ac:dyDescent="0.15">
      <c r="A153" s="201" t="str">
        <f>+'Banks COA'!A702</f>
        <v>12</v>
      </c>
      <c r="B153" s="201" t="str">
        <f>+'Banks COA'!B702</f>
        <v>3</v>
      </c>
      <c r="C153" s="201" t="str">
        <f>+'Banks COA'!C702</f>
        <v>4</v>
      </c>
      <c r="D153" s="201">
        <f>+'Banks COA'!D702</f>
        <v>61</v>
      </c>
      <c r="E153" s="202" t="str">
        <f>+'Banks COA'!E702</f>
        <v>Doubtful Deposits – Long term Time Deposit with OFIs – Non Resident – KHR</v>
      </c>
      <c r="F153" s="202">
        <f>+'Banks COA'!F702*E2</f>
        <v>0</v>
      </c>
    </row>
    <row r="154" spans="1:6" s="209" customFormat="1" hidden="1" x14ac:dyDescent="0.15">
      <c r="A154" s="201" t="str">
        <f>+'Banks COA'!A740</f>
        <v>12</v>
      </c>
      <c r="B154" s="201" t="str">
        <f>+'Banks COA'!B740</f>
        <v>3</v>
      </c>
      <c r="C154" s="201" t="str">
        <f>+'Banks COA'!C740</f>
        <v>6</v>
      </c>
      <c r="D154" s="201" t="str">
        <f>+'Banks COA'!D740</f>
        <v>21</v>
      </c>
      <c r="E154" s="202" t="str">
        <f>+'Banks COA'!E740</f>
        <v>Doubtful Deposits – Saving Deposits with OFIs – Resident – KHR</v>
      </c>
      <c r="F154" s="202">
        <f>+'Banks COA'!F740*E2</f>
        <v>0</v>
      </c>
    </row>
    <row r="155" spans="1:6" s="209" customFormat="1" hidden="1" x14ac:dyDescent="0.15">
      <c r="A155" s="201" t="str">
        <f>+'Banks COA'!A864</f>
        <v>12</v>
      </c>
      <c r="B155" s="201" t="str">
        <f>+'Banks COA'!B864</f>
        <v>4</v>
      </c>
      <c r="C155" s="201" t="str">
        <f>+'Banks COA'!C864</f>
        <v>3</v>
      </c>
      <c r="D155" s="201">
        <f>+'Banks COA'!D864</f>
        <v>51</v>
      </c>
      <c r="E155" s="202" t="str">
        <f>+'Banks COA'!E864</f>
        <v>Loss Deposits – Short term Time Deposit with OFIs – Resident – KHR</v>
      </c>
      <c r="F155" s="202">
        <f>+'Banks COA'!F864*E2</f>
        <v>0</v>
      </c>
    </row>
    <row r="156" spans="1:6" s="209" customFormat="1" hidden="1" x14ac:dyDescent="0.15">
      <c r="A156" s="201" t="str">
        <f>+'Banks COA'!A907</f>
        <v>12</v>
      </c>
      <c r="B156" s="201" t="str">
        <f>+'Banks COA'!B907</f>
        <v>4</v>
      </c>
      <c r="C156" s="201" t="str">
        <f>+'Banks COA'!C907</f>
        <v>4</v>
      </c>
      <c r="D156" s="201">
        <f>+'Banks COA'!D907</f>
        <v>51</v>
      </c>
      <c r="E156" s="202" t="str">
        <f>+'Banks COA'!E907</f>
        <v>Loss Deposits – Long term Time Deposit with OFIs – Resident – KHR</v>
      </c>
      <c r="F156" s="202">
        <f>+'Banks COA'!F907*E2</f>
        <v>0</v>
      </c>
    </row>
    <row r="157" spans="1:6" s="209" customFormat="1" hidden="1" x14ac:dyDescent="0.15">
      <c r="A157" s="201" t="str">
        <f>+'Banks COA'!A951</f>
        <v>12</v>
      </c>
      <c r="B157" s="201" t="str">
        <f>+'Banks COA'!B951</f>
        <v>4</v>
      </c>
      <c r="C157" s="201" t="str">
        <f>+'Banks COA'!C951</f>
        <v>6</v>
      </c>
      <c r="D157" s="201" t="str">
        <f>+'Banks COA'!D951</f>
        <v>21</v>
      </c>
      <c r="E157" s="202" t="str">
        <f>+'Banks COA'!E951</f>
        <v>Loss Deposits – Saving Deposits with OFIs – Resident – KHR</v>
      </c>
      <c r="F157" s="202">
        <f>+'Banks COA'!F951*E2</f>
        <v>0</v>
      </c>
    </row>
    <row r="158" spans="1:6" s="209" customFormat="1" hidden="1" x14ac:dyDescent="0.15">
      <c r="A158" s="201">
        <f>'Banks COA'!A4037</f>
        <v>23</v>
      </c>
      <c r="B158" s="201" t="str">
        <f>'Banks COA'!B4037</f>
        <v>2</v>
      </c>
      <c r="C158" s="201" t="str">
        <f>'Banks COA'!C4037</f>
        <v>3</v>
      </c>
      <c r="D158" s="201" t="str">
        <f>'Banks COA'!D4037</f>
        <v>51</v>
      </c>
      <c r="E158" s="202" t="str">
        <f>'Banks COA'!E4037</f>
        <v>AIR – Standard Deposits – Short term Time Deposit with OFIs – Resident – KHR</v>
      </c>
      <c r="F158" s="202">
        <f>'Banks COA'!F4037*E2</f>
        <v>0</v>
      </c>
    </row>
    <row r="159" spans="1:6" s="209" customFormat="1" hidden="1" x14ac:dyDescent="0.15">
      <c r="A159" s="201">
        <f>+'Banks COA'!A4080</f>
        <v>23</v>
      </c>
      <c r="B159" s="201" t="str">
        <f>+'Banks COA'!B4080</f>
        <v>2</v>
      </c>
      <c r="C159" s="201" t="str">
        <f>+'Banks COA'!C4080</f>
        <v>4</v>
      </c>
      <c r="D159" s="201" t="str">
        <f>+'Banks COA'!D4080</f>
        <v>51</v>
      </c>
      <c r="E159" s="202" t="str">
        <f>+'Banks COA'!E4080</f>
        <v>AIR – Standard Deposits – Long term Time Deposit with OFIs – Resident – KHR</v>
      </c>
      <c r="F159" s="202">
        <f>+'Banks COA'!F4080*E2</f>
        <v>0</v>
      </c>
    </row>
    <row r="160" spans="1:6" s="209" customFormat="1" hidden="1" x14ac:dyDescent="0.15">
      <c r="A160" s="201" t="str">
        <f>+'Banks COA'!A4124</f>
        <v>23</v>
      </c>
      <c r="B160" s="201" t="str">
        <f>+'Banks COA'!B4124</f>
        <v>2</v>
      </c>
      <c r="C160" s="201" t="str">
        <f>+'Banks COA'!C4124</f>
        <v>6</v>
      </c>
      <c r="D160" s="201" t="str">
        <f>+'Banks COA'!D4124</f>
        <v>21</v>
      </c>
      <c r="E160" s="202" t="str">
        <f>+'Banks COA'!E4124</f>
        <v>AIR – Standard Deposits – Saving Deposits with OFIs – Resident – KHR</v>
      </c>
      <c r="F160" s="202">
        <f>+'Banks COA'!F4124*E2</f>
        <v>0</v>
      </c>
    </row>
    <row r="161" spans="1:6" s="209" customFormat="1" hidden="1" x14ac:dyDescent="0.15">
      <c r="A161" s="201">
        <f>'Banks COA'!A4248</f>
        <v>23</v>
      </c>
      <c r="B161" s="201" t="str">
        <f>'Banks COA'!B4248</f>
        <v>3</v>
      </c>
      <c r="C161" s="201" t="str">
        <f>'Banks COA'!C4248</f>
        <v>3</v>
      </c>
      <c r="D161" s="201">
        <f>'Banks COA'!D4248</f>
        <v>51</v>
      </c>
      <c r="E161" s="202" t="str">
        <f>'Banks COA'!E4248</f>
        <v>AIR – Substandard Deposits – Short term Time Deposit with OFIs – Resident – KHR</v>
      </c>
      <c r="F161" s="202">
        <f>'Banks COA'!F4248*E2</f>
        <v>0</v>
      </c>
    </row>
    <row r="162" spans="1:6" s="209" customFormat="1" hidden="1" x14ac:dyDescent="0.15">
      <c r="A162" s="201">
        <f>+'Banks COA'!A4291</f>
        <v>23</v>
      </c>
      <c r="B162" s="201" t="str">
        <f>+'Banks COA'!B4291</f>
        <v>3</v>
      </c>
      <c r="C162" s="201" t="str">
        <f>+'Banks COA'!C4291</f>
        <v>4</v>
      </c>
      <c r="D162" s="201">
        <f>+'Banks COA'!D4291</f>
        <v>51</v>
      </c>
      <c r="E162" s="202" t="str">
        <f>+'Banks COA'!E4291</f>
        <v>AIR – Substandard Deposits – Long term Time Deposit with OFIs – Resident – KHR</v>
      </c>
      <c r="F162" s="202">
        <f>+'Banks COA'!F4291*E2</f>
        <v>0</v>
      </c>
    </row>
    <row r="163" spans="1:6" s="209" customFormat="1" hidden="1" x14ac:dyDescent="0.15">
      <c r="A163" s="201" t="str">
        <f>+'Banks COA'!A4335</f>
        <v>23</v>
      </c>
      <c r="B163" s="201" t="str">
        <f>+'Banks COA'!B4335</f>
        <v>3</v>
      </c>
      <c r="C163" s="201" t="str">
        <f>+'Banks COA'!C4335</f>
        <v>6</v>
      </c>
      <c r="D163" s="201" t="str">
        <f>+'Banks COA'!D4335</f>
        <v>21</v>
      </c>
      <c r="E163" s="202" t="str">
        <f>+'Banks COA'!E4335</f>
        <v>AIR – Substandard Deposits – Saving Deposits with OFIs – Resident – KHR</v>
      </c>
      <c r="F163" s="202">
        <f>+'Banks COA'!F4335*E2</f>
        <v>0</v>
      </c>
    </row>
    <row r="164" spans="1:6" s="209" customFormat="1" hidden="1" x14ac:dyDescent="0.15">
      <c r="A164" s="201">
        <f>+'Banks COA'!A4459</f>
        <v>23</v>
      </c>
      <c r="B164" s="201" t="str">
        <f>+'Banks COA'!B4459</f>
        <v>4</v>
      </c>
      <c r="C164" s="201" t="str">
        <f>+'Banks COA'!C4459</f>
        <v>3</v>
      </c>
      <c r="D164" s="201">
        <f>+'Banks COA'!D4459</f>
        <v>51</v>
      </c>
      <c r="E164" s="202" t="str">
        <f>+'Banks COA'!E4459</f>
        <v>AIR – Doubtful Deposits – Short term Time Deposit with OFIs – Resident – KHR</v>
      </c>
      <c r="F164" s="202">
        <f>+'Banks COA'!F4459*E2</f>
        <v>0</v>
      </c>
    </row>
    <row r="165" spans="1:6" s="209" customFormat="1" hidden="1" x14ac:dyDescent="0.15">
      <c r="A165" s="201">
        <f>+'Banks COA'!A4502</f>
        <v>23</v>
      </c>
      <c r="B165" s="201" t="str">
        <f>+'Banks COA'!B4502</f>
        <v>4</v>
      </c>
      <c r="C165" s="201" t="str">
        <f>+'Banks COA'!C4502</f>
        <v>4</v>
      </c>
      <c r="D165" s="201">
        <f>+'Banks COA'!D4502</f>
        <v>51</v>
      </c>
      <c r="E165" s="202" t="str">
        <f>+'Banks COA'!E4502</f>
        <v>AIR – Doubtful Deposits – Long term Time Deposit with OFIs – Resident – KHR</v>
      </c>
      <c r="F165" s="202">
        <f>+'Banks COA'!F4502*E2</f>
        <v>0</v>
      </c>
    </row>
    <row r="166" spans="1:6" s="209" customFormat="1" hidden="1" x14ac:dyDescent="0.15">
      <c r="A166" s="201" t="str">
        <f>+'Banks COA'!A4546</f>
        <v>23</v>
      </c>
      <c r="B166" s="201" t="str">
        <f>+'Banks COA'!B4546</f>
        <v>4</v>
      </c>
      <c r="C166" s="201" t="str">
        <f>+'Banks COA'!C4546</f>
        <v>6</v>
      </c>
      <c r="D166" s="201" t="str">
        <f>+'Banks COA'!D4546</f>
        <v>21</v>
      </c>
      <c r="E166" s="202" t="str">
        <f>+'Banks COA'!E4546</f>
        <v>AIR – Doubtful Deposits – Saving Deposits with OFIs – Resident – KHR</v>
      </c>
      <c r="F166" s="202">
        <f>+'Banks COA'!F4546*E2</f>
        <v>0</v>
      </c>
    </row>
    <row r="167" spans="1:6" s="209" customFormat="1" hidden="1" x14ac:dyDescent="0.15">
      <c r="A167" s="201">
        <f>+'Banks COA'!A4670</f>
        <v>23</v>
      </c>
      <c r="B167" s="201" t="str">
        <f>+'Banks COA'!B4670</f>
        <v>5</v>
      </c>
      <c r="C167" s="201" t="str">
        <f>+'Banks COA'!C4670</f>
        <v>3</v>
      </c>
      <c r="D167" s="201">
        <f>+'Banks COA'!D4670</f>
        <v>51</v>
      </c>
      <c r="E167" s="202" t="str">
        <f>+'Banks COA'!E4670</f>
        <v>AIR – Loss Deposits – Short term Time Deposit with OFIs – Resident – KHR</v>
      </c>
      <c r="F167" s="202">
        <f>+'Banks COA'!F4670*E2</f>
        <v>0</v>
      </c>
    </row>
    <row r="168" spans="1:6" s="209" customFormat="1" hidden="1" x14ac:dyDescent="0.15">
      <c r="A168" s="201">
        <f>+'Banks COA'!A4713</f>
        <v>23</v>
      </c>
      <c r="B168" s="201" t="str">
        <f>+'Banks COA'!B4713</f>
        <v>5</v>
      </c>
      <c r="C168" s="201" t="str">
        <f>+'Banks COA'!C4713</f>
        <v>4</v>
      </c>
      <c r="D168" s="201">
        <f>+'Banks COA'!D4713</f>
        <v>51</v>
      </c>
      <c r="E168" s="202" t="str">
        <f>+'Banks COA'!E4713</f>
        <v>AIR – Loss Deposits – Long term Time Deposit with OFIs – Resident – KHR</v>
      </c>
      <c r="F168" s="202">
        <f>+'Banks COA'!F4713*E2</f>
        <v>0</v>
      </c>
    </row>
    <row r="169" spans="1:6" s="209" customFormat="1" hidden="1" x14ac:dyDescent="0.15">
      <c r="A169" s="201" t="str">
        <f>+'Banks COA'!A4757</f>
        <v>23</v>
      </c>
      <c r="B169" s="201" t="str">
        <f>+'Banks COA'!B4757</f>
        <v>5</v>
      </c>
      <c r="C169" s="201" t="str">
        <f>+'Banks COA'!C4757</f>
        <v>6</v>
      </c>
      <c r="D169" s="201" t="str">
        <f>+'Banks COA'!D4757</f>
        <v>21</v>
      </c>
      <c r="E169" s="202" t="str">
        <f>+'Banks COA'!E4757</f>
        <v>AIR – Loss Deposits – Saving Deposits with OFIs – Resident – KHR</v>
      </c>
      <c r="F169" s="202">
        <f>+'Banks COA'!F4757*E2</f>
        <v>0</v>
      </c>
    </row>
    <row r="170" spans="1:6" x14ac:dyDescent="0.15">
      <c r="A170" s="203"/>
      <c r="B170" s="203"/>
      <c r="C170" s="203"/>
      <c r="D170" s="203"/>
      <c r="E170" s="204" t="s">
        <v>9133</v>
      </c>
      <c r="F170" s="205">
        <f>SUM(F171:F219)</f>
        <v>0</v>
      </c>
    </row>
    <row r="171" spans="1:6" hidden="1" x14ac:dyDescent="0.15">
      <c r="A171" s="201" t="str">
        <f>'Banks COA'!A213</f>
        <v>12</v>
      </c>
      <c r="B171" s="201" t="str">
        <f>'Banks COA'!B213</f>
        <v>1</v>
      </c>
      <c r="C171" s="201" t="str">
        <f>'Banks COA'!C213</f>
        <v>3</v>
      </c>
      <c r="D171" s="201" t="str">
        <f>'Banks COA'!D213</f>
        <v>21</v>
      </c>
      <c r="E171" s="202" t="str">
        <f>'Banks COA'!E213</f>
        <v>Standard Deposits – Short term Time Deposit with Banks – Non Resident – KHR</v>
      </c>
      <c r="F171" s="202">
        <f>'Banks COA'!F213*E2</f>
        <v>0</v>
      </c>
    </row>
    <row r="172" spans="1:6" hidden="1" x14ac:dyDescent="0.15">
      <c r="A172" s="201" t="str">
        <f>+'Banks COA'!A237</f>
        <v>12</v>
      </c>
      <c r="B172" s="201" t="str">
        <f>+'Banks COA'!B237</f>
        <v>1</v>
      </c>
      <c r="C172" s="201" t="str">
        <f>+'Banks COA'!C237</f>
        <v>3</v>
      </c>
      <c r="D172" s="201" t="str">
        <f>+'Banks COA'!D237</f>
        <v>61</v>
      </c>
      <c r="E172" s="202" t="str">
        <f>+'Banks COA'!E237</f>
        <v>Standard Deposits – Short term Time Deposit with OFIs – Non Resident – KHR</v>
      </c>
      <c r="F172" s="202">
        <f>+'Banks COA'!F237*E2</f>
        <v>0</v>
      </c>
    </row>
    <row r="173" spans="1:6" hidden="1" x14ac:dyDescent="0.15">
      <c r="A173" s="201" t="str">
        <f>+'Banks COA'!A256</f>
        <v>12</v>
      </c>
      <c r="B173" s="201" t="str">
        <f>+'Banks COA'!B256</f>
        <v>1</v>
      </c>
      <c r="C173" s="201" t="str">
        <f>+'Banks COA'!C256</f>
        <v>4</v>
      </c>
      <c r="D173" s="201" t="str">
        <f>+'Banks COA'!D256</f>
        <v>21</v>
      </c>
      <c r="E173" s="202" t="str">
        <f>+'Banks COA'!E256</f>
        <v>Standard Deposits – Long term Time Deposit with Banks – Non Resident – KHR</v>
      </c>
      <c r="F173" s="202">
        <f>+'Banks COA'!F256*E2</f>
        <v>0</v>
      </c>
    </row>
    <row r="174" spans="1:6" hidden="1" x14ac:dyDescent="0.15">
      <c r="A174" s="201" t="str">
        <f>+'Banks COA'!A280</f>
        <v>12</v>
      </c>
      <c r="B174" s="201" t="str">
        <f>+'Banks COA'!B280</f>
        <v>1</v>
      </c>
      <c r="C174" s="201" t="str">
        <f>+'Banks COA'!C280</f>
        <v>4</v>
      </c>
      <c r="D174" s="201" t="str">
        <f>+'Banks COA'!D280</f>
        <v>61</v>
      </c>
      <c r="E174" s="202" t="str">
        <f>+'Banks COA'!E280</f>
        <v>Standard Deposits – Long term Time Deposit with OFIs – Non Resident – KHR</v>
      </c>
      <c r="F174" s="202">
        <f>+'Banks COA'!F280*E2</f>
        <v>0</v>
      </c>
    </row>
    <row r="175" spans="1:6" hidden="1" x14ac:dyDescent="0.15">
      <c r="A175" s="201" t="str">
        <f>+'Banks COA'!A424</f>
        <v>12</v>
      </c>
      <c r="B175" s="201" t="str">
        <f>+'Banks COA'!B424</f>
        <v>2</v>
      </c>
      <c r="C175" s="201" t="str">
        <f>+'Banks COA'!C424</f>
        <v>3</v>
      </c>
      <c r="D175" s="201">
        <f>+'Banks COA'!D424</f>
        <v>21</v>
      </c>
      <c r="E175" s="202" t="str">
        <f>+'Banks COA'!E424</f>
        <v>Substandard Deposits – Short term Time Deposit with Banks – Non Resident – KHR</v>
      </c>
      <c r="F175" s="202">
        <f>+'Banks COA'!F424*E2</f>
        <v>0</v>
      </c>
    </row>
    <row r="176" spans="1:6" hidden="1" x14ac:dyDescent="0.15">
      <c r="A176" s="201" t="str">
        <f>+'Banks COA'!A448</f>
        <v>12</v>
      </c>
      <c r="B176" s="201" t="str">
        <f>+'Banks COA'!B448</f>
        <v>2</v>
      </c>
      <c r="C176" s="201" t="str">
        <f>+'Banks COA'!C448</f>
        <v>3</v>
      </c>
      <c r="D176" s="201">
        <f>+'Banks COA'!D448</f>
        <v>61</v>
      </c>
      <c r="E176" s="202" t="str">
        <f>+'Banks COA'!E448</f>
        <v>Substandard Deposits – Short term Time Deposit with OFIs – Non Resident – KHR</v>
      </c>
      <c r="F176" s="202">
        <f>+'Banks COA'!F448*E2</f>
        <v>0</v>
      </c>
    </row>
    <row r="177" spans="1:6" hidden="1" x14ac:dyDescent="0.15">
      <c r="A177" s="201" t="str">
        <f>+'Banks COA'!A467</f>
        <v>12</v>
      </c>
      <c r="B177" s="201" t="str">
        <f>+'Banks COA'!B467</f>
        <v>2</v>
      </c>
      <c r="C177" s="201" t="str">
        <f>+'Banks COA'!C467</f>
        <v>4</v>
      </c>
      <c r="D177" s="201">
        <f>+'Banks COA'!D467</f>
        <v>21</v>
      </c>
      <c r="E177" s="202" t="str">
        <f>+'Banks COA'!E467</f>
        <v>Substandard Deposits – Long term Time Deposit with Banks – Non Resident – KHR</v>
      </c>
      <c r="F177" s="202">
        <f>+'Banks COA'!F467*E2</f>
        <v>0</v>
      </c>
    </row>
    <row r="178" spans="1:6" hidden="1" x14ac:dyDescent="0.15">
      <c r="A178" s="201" t="str">
        <f>+'Banks COA'!A491</f>
        <v>12</v>
      </c>
      <c r="B178" s="201" t="str">
        <f>+'Banks COA'!B491</f>
        <v>2</v>
      </c>
      <c r="C178" s="201" t="str">
        <f>+'Banks COA'!C491</f>
        <v>4</v>
      </c>
      <c r="D178" s="201">
        <f>+'Banks COA'!D491</f>
        <v>61</v>
      </c>
      <c r="E178" s="202" t="str">
        <f>+'Banks COA'!E491</f>
        <v>Substandard Deposits – Long term Time Deposit with OFIs – Non Resident – KHR</v>
      </c>
      <c r="F178" s="202">
        <f>+'Banks COA'!F491*E2</f>
        <v>0</v>
      </c>
    </row>
    <row r="179" spans="1:6" hidden="1" x14ac:dyDescent="0.15">
      <c r="A179" s="201" t="str">
        <f>+'Banks COA'!A635</f>
        <v>12</v>
      </c>
      <c r="B179" s="201" t="str">
        <f>+'Banks COA'!B635</f>
        <v>3</v>
      </c>
      <c r="C179" s="201" t="str">
        <f>+'Banks COA'!C635</f>
        <v>3</v>
      </c>
      <c r="D179" s="201">
        <f>+'Banks COA'!D635</f>
        <v>21</v>
      </c>
      <c r="E179" s="202" t="str">
        <f>+'Banks COA'!E635</f>
        <v>Doubtful Deposits – Short term Time Deposit with Banks – Non Resident – KHR</v>
      </c>
      <c r="F179" s="202">
        <f>+'Banks COA'!F635*E2</f>
        <v>0</v>
      </c>
    </row>
    <row r="180" spans="1:6" hidden="1" x14ac:dyDescent="0.15">
      <c r="A180" s="201" t="str">
        <f>+'Banks COA'!A659</f>
        <v>12</v>
      </c>
      <c r="B180" s="201" t="str">
        <f>+'Banks COA'!B659</f>
        <v>3</v>
      </c>
      <c r="C180" s="201" t="str">
        <f>+'Banks COA'!C659</f>
        <v>3</v>
      </c>
      <c r="D180" s="201">
        <f>+'Banks COA'!D659</f>
        <v>61</v>
      </c>
      <c r="E180" s="202" t="str">
        <f>+'Banks COA'!E659</f>
        <v>Doubtful Deposits – Short term Time Deposit with OFIs – Non Resident – KHR</v>
      </c>
      <c r="F180" s="202">
        <f>+'Banks COA'!F659*E2</f>
        <v>0</v>
      </c>
    </row>
    <row r="181" spans="1:6" hidden="1" x14ac:dyDescent="0.15">
      <c r="A181" s="201" t="str">
        <f>+'Banks COA'!A678</f>
        <v>12</v>
      </c>
      <c r="B181" s="201" t="str">
        <f>+'Banks COA'!B678</f>
        <v>3</v>
      </c>
      <c r="C181" s="201" t="str">
        <f>+'Banks COA'!C678</f>
        <v>4</v>
      </c>
      <c r="D181" s="201">
        <f>+'Banks COA'!D678</f>
        <v>21</v>
      </c>
      <c r="E181" s="202" t="str">
        <f>+'Banks COA'!E678</f>
        <v>Doubtful Deposits – Long term Time Deposit with Banks – Non Resident – KHR</v>
      </c>
      <c r="F181" s="202">
        <f>+'Banks COA'!F678*E2</f>
        <v>0</v>
      </c>
    </row>
    <row r="182" spans="1:6" hidden="1" x14ac:dyDescent="0.15">
      <c r="A182" s="201" t="str">
        <f>+'Banks COA'!A702</f>
        <v>12</v>
      </c>
      <c r="B182" s="201" t="str">
        <f>+'Banks COA'!B702</f>
        <v>3</v>
      </c>
      <c r="C182" s="201" t="str">
        <f>+'Banks COA'!C702</f>
        <v>4</v>
      </c>
      <c r="D182" s="201">
        <f>+'Banks COA'!D702</f>
        <v>61</v>
      </c>
      <c r="E182" s="202" t="str">
        <f>+'Banks COA'!E702</f>
        <v>Doubtful Deposits – Long term Time Deposit with OFIs – Non Resident – KHR</v>
      </c>
      <c r="F182" s="202">
        <f>+'Banks COA'!F702*E2</f>
        <v>0</v>
      </c>
    </row>
    <row r="183" spans="1:6" hidden="1" x14ac:dyDescent="0.15">
      <c r="A183" s="201" t="str">
        <f>+'Banks COA'!A846</f>
        <v>12</v>
      </c>
      <c r="B183" s="201" t="str">
        <f>+'Banks COA'!B846</f>
        <v>4</v>
      </c>
      <c r="C183" s="201" t="str">
        <f>+'Banks COA'!C846</f>
        <v>3</v>
      </c>
      <c r="D183" s="201">
        <f>+'Banks COA'!D846</f>
        <v>21</v>
      </c>
      <c r="E183" s="202" t="str">
        <f>+'Banks COA'!E846</f>
        <v>Loss Deposits – Short term Time Deposit with Banks – Non Resident – KHR</v>
      </c>
      <c r="F183" s="202">
        <f>+'Banks COA'!F846*E2</f>
        <v>0</v>
      </c>
    </row>
    <row r="184" spans="1:6" hidden="1" x14ac:dyDescent="0.15">
      <c r="A184" s="201" t="str">
        <f>+'Banks COA'!A870</f>
        <v>12</v>
      </c>
      <c r="B184" s="201" t="str">
        <f>+'Banks COA'!B870</f>
        <v>4</v>
      </c>
      <c r="C184" s="201" t="str">
        <f>+'Banks COA'!C870</f>
        <v>3</v>
      </c>
      <c r="D184" s="201">
        <f>+'Banks COA'!D870</f>
        <v>61</v>
      </c>
      <c r="E184" s="202" t="str">
        <f>+'Banks COA'!E870</f>
        <v>Loss Deposits – Short term Time Deposit with OFIs – Non Resident – KHR</v>
      </c>
      <c r="F184" s="202">
        <f>+'Banks COA'!F870*E2</f>
        <v>0</v>
      </c>
    </row>
    <row r="185" spans="1:6" hidden="1" x14ac:dyDescent="0.15">
      <c r="A185" s="201" t="str">
        <f>+'Banks COA'!A889</f>
        <v>12</v>
      </c>
      <c r="B185" s="201" t="str">
        <f>+'Banks COA'!B889</f>
        <v>4</v>
      </c>
      <c r="C185" s="201" t="str">
        <f>+'Banks COA'!C889</f>
        <v>4</v>
      </c>
      <c r="D185" s="201">
        <f>+'Banks COA'!D889</f>
        <v>21</v>
      </c>
      <c r="E185" s="202" t="str">
        <f>+'Banks COA'!E889</f>
        <v>Loss Deposits – Long term Time Deposit with Banks – Non Resident – KHR</v>
      </c>
      <c r="F185" s="202">
        <f>+'Banks COA'!F889*E2</f>
        <v>0</v>
      </c>
    </row>
    <row r="186" spans="1:6" hidden="1" x14ac:dyDescent="0.15">
      <c r="A186" s="201" t="str">
        <f>+'Banks COA'!A913</f>
        <v>12</v>
      </c>
      <c r="B186" s="201" t="str">
        <f>+'Banks COA'!B913</f>
        <v>4</v>
      </c>
      <c r="C186" s="201" t="str">
        <f>+'Banks COA'!C913</f>
        <v>4</v>
      </c>
      <c r="D186" s="201">
        <f>+'Banks COA'!D913</f>
        <v>61</v>
      </c>
      <c r="E186" s="202" t="str">
        <f>+'Banks COA'!E913</f>
        <v>Loss Deposits – Long term Time Deposit with OFIs – Non Resident – KHR</v>
      </c>
      <c r="F186" s="202">
        <f>+'Banks COA'!F913*E2</f>
        <v>0</v>
      </c>
    </row>
    <row r="187" spans="1:6" hidden="1" x14ac:dyDescent="0.15">
      <c r="A187" s="201">
        <f>'Banks COA'!A4019</f>
        <v>23</v>
      </c>
      <c r="B187" s="201" t="str">
        <f>'Banks COA'!B4019</f>
        <v>2</v>
      </c>
      <c r="C187" s="201" t="str">
        <f>'Banks COA'!C4019</f>
        <v>3</v>
      </c>
      <c r="D187" s="201" t="str">
        <f>'Banks COA'!D4019</f>
        <v>21</v>
      </c>
      <c r="E187" s="202" t="str">
        <f>'Banks COA'!E4019</f>
        <v>AIR – Standard Deposits – Short term Time Deposit with Banks – Non Resident – KHR</v>
      </c>
      <c r="F187" s="202">
        <f>'Banks COA'!F4019*E2</f>
        <v>0</v>
      </c>
    </row>
    <row r="188" spans="1:6" hidden="1" x14ac:dyDescent="0.15">
      <c r="A188" s="201">
        <f>+'Banks COA'!A4043</f>
        <v>23</v>
      </c>
      <c r="B188" s="201" t="str">
        <f>+'Banks COA'!B4043</f>
        <v>2</v>
      </c>
      <c r="C188" s="201" t="str">
        <f>+'Banks COA'!C4043</f>
        <v>3</v>
      </c>
      <c r="D188" s="201" t="str">
        <f>+'Banks COA'!D4043</f>
        <v>61</v>
      </c>
      <c r="E188" s="202" t="str">
        <f>+'Banks COA'!E4043</f>
        <v>AIR – Standard Deposits – Short term Time Deposit with OFIs – Non Resident – KHR</v>
      </c>
      <c r="F188" s="202">
        <f>+'Banks COA'!F4043*E2</f>
        <v>0</v>
      </c>
    </row>
    <row r="189" spans="1:6" hidden="1" x14ac:dyDescent="0.15">
      <c r="A189" s="201">
        <f>+'Banks COA'!A4062</f>
        <v>23</v>
      </c>
      <c r="B189" s="201" t="str">
        <f>+'Banks COA'!B4062</f>
        <v>2</v>
      </c>
      <c r="C189" s="201" t="str">
        <f>+'Banks COA'!C4062</f>
        <v>4</v>
      </c>
      <c r="D189" s="201" t="str">
        <f>+'Banks COA'!D4062</f>
        <v>21</v>
      </c>
      <c r="E189" s="202" t="str">
        <f>+'Banks COA'!E4062</f>
        <v>AIR – Standard Deposits – Long term Time Deposit with Banks – Non Resident – KHR</v>
      </c>
      <c r="F189" s="202">
        <f>+'Banks COA'!F4062*E2</f>
        <v>0</v>
      </c>
    </row>
    <row r="190" spans="1:6" hidden="1" x14ac:dyDescent="0.15">
      <c r="A190" s="201">
        <f>+'Banks COA'!A4086</f>
        <v>23</v>
      </c>
      <c r="B190" s="201" t="str">
        <f>+'Banks COA'!B4086</f>
        <v>2</v>
      </c>
      <c r="C190" s="201" t="str">
        <f>+'Banks COA'!C4086</f>
        <v>4</v>
      </c>
      <c r="D190" s="201" t="str">
        <f>+'Banks COA'!D4086</f>
        <v>61</v>
      </c>
      <c r="E190" s="202" t="str">
        <f>+'Banks COA'!E4086</f>
        <v>AIR – Standard Deposits – Long term Time Deposit with OFIs – Non Resident – KHR</v>
      </c>
      <c r="F190" s="202">
        <f>+'Banks COA'!F4086*E2</f>
        <v>0</v>
      </c>
    </row>
    <row r="191" spans="1:6" hidden="1" x14ac:dyDescent="0.15">
      <c r="A191" s="201">
        <f>'Banks COA'!A4230</f>
        <v>23</v>
      </c>
      <c r="B191" s="201" t="str">
        <f>'Banks COA'!B4230</f>
        <v>3</v>
      </c>
      <c r="C191" s="201" t="str">
        <f>'Banks COA'!C4230</f>
        <v>3</v>
      </c>
      <c r="D191" s="201">
        <f>'Banks COA'!D4230</f>
        <v>21</v>
      </c>
      <c r="E191" s="202" t="str">
        <f>'Banks COA'!E4230</f>
        <v>AIR – Substandard Deposits – Short term Time Deposit with Banks – Non Resident – KHR</v>
      </c>
      <c r="F191" s="202">
        <f>'Banks COA'!F4230*E2</f>
        <v>0</v>
      </c>
    </row>
    <row r="192" spans="1:6" hidden="1" x14ac:dyDescent="0.15">
      <c r="A192" s="201">
        <f>+'Banks COA'!A4254</f>
        <v>23</v>
      </c>
      <c r="B192" s="201" t="str">
        <f>+'Banks COA'!B4254</f>
        <v>3</v>
      </c>
      <c r="C192" s="201" t="str">
        <f>+'Banks COA'!C4254</f>
        <v>3</v>
      </c>
      <c r="D192" s="201">
        <f>+'Banks COA'!D4254</f>
        <v>61</v>
      </c>
      <c r="E192" s="202" t="str">
        <f>+'Banks COA'!E4254</f>
        <v>AIR – Substandard Deposits – Short term Time Deposit with OFIs – Non Resident – KHR</v>
      </c>
      <c r="F192" s="202">
        <f>+'Banks COA'!F4254*E2</f>
        <v>0</v>
      </c>
    </row>
    <row r="193" spans="1:6" hidden="1" x14ac:dyDescent="0.15">
      <c r="A193" s="201">
        <f>+'Banks COA'!A4273</f>
        <v>23</v>
      </c>
      <c r="B193" s="201" t="str">
        <f>+'Banks COA'!B4273</f>
        <v>3</v>
      </c>
      <c r="C193" s="201" t="str">
        <f>+'Banks COA'!C4273</f>
        <v>4</v>
      </c>
      <c r="D193" s="201">
        <f>+'Banks COA'!D4273</f>
        <v>21</v>
      </c>
      <c r="E193" s="202" t="str">
        <f>+'Banks COA'!E4273</f>
        <v>AIR – Substandard Deposits – Long term Time Deposit with Banks – Non Resident – KHR</v>
      </c>
      <c r="F193" s="202">
        <f>+'Banks COA'!F4273*E2</f>
        <v>0</v>
      </c>
    </row>
    <row r="194" spans="1:6" hidden="1" x14ac:dyDescent="0.15">
      <c r="A194" s="201">
        <f>+'Banks COA'!A4297</f>
        <v>23</v>
      </c>
      <c r="B194" s="201" t="str">
        <f>+'Banks COA'!B4297</f>
        <v>3</v>
      </c>
      <c r="C194" s="201" t="str">
        <f>+'Banks COA'!C4297</f>
        <v>4</v>
      </c>
      <c r="D194" s="201">
        <f>+'Banks COA'!D4297</f>
        <v>61</v>
      </c>
      <c r="E194" s="202" t="str">
        <f>+'Banks COA'!E4297</f>
        <v>AIR – Substandard Deposits – Long term Time Deposit with OFIs – Non Resident – KHR</v>
      </c>
      <c r="F194" s="202">
        <f>+'Banks COA'!F4297*E2</f>
        <v>0</v>
      </c>
    </row>
    <row r="195" spans="1:6" hidden="1" x14ac:dyDescent="0.15">
      <c r="A195" s="201">
        <f>+'Banks COA'!A4441</f>
        <v>23</v>
      </c>
      <c r="B195" s="201" t="str">
        <f>+'Banks COA'!B4441</f>
        <v>4</v>
      </c>
      <c r="C195" s="201" t="str">
        <f>+'Banks COA'!C4441</f>
        <v>3</v>
      </c>
      <c r="D195" s="201">
        <f>+'Banks COA'!D4441</f>
        <v>21</v>
      </c>
      <c r="E195" s="202" t="str">
        <f>+'Banks COA'!E4441</f>
        <v>AIR – Doubtful Deposits – Short term Time Deposit with Banks – Non Resident – KHR</v>
      </c>
      <c r="F195" s="202">
        <f>+'Banks COA'!F4441*E2</f>
        <v>0</v>
      </c>
    </row>
    <row r="196" spans="1:6" hidden="1" x14ac:dyDescent="0.15">
      <c r="A196" s="201">
        <f>+'Banks COA'!A4453</f>
        <v>23</v>
      </c>
      <c r="B196" s="201" t="str">
        <f>+'Banks COA'!B4453</f>
        <v>4</v>
      </c>
      <c r="C196" s="201" t="str">
        <f>+'Banks COA'!C4453</f>
        <v>3</v>
      </c>
      <c r="D196" s="201">
        <f>+'Banks COA'!D4453</f>
        <v>41</v>
      </c>
      <c r="E196" s="202" t="str">
        <f>+'Banks COA'!E4453</f>
        <v>AIR – Doubtful Deposits – Short term Time Deposit with Head Office / Branches – Non Resident – KHR</v>
      </c>
      <c r="F196" s="202">
        <f>+'Banks COA'!F4453*E2</f>
        <v>0</v>
      </c>
    </row>
    <row r="197" spans="1:6" hidden="1" x14ac:dyDescent="0.15">
      <c r="A197" s="201">
        <f>+'Banks COA'!A4465</f>
        <v>23</v>
      </c>
      <c r="B197" s="201" t="str">
        <f>+'Banks COA'!B4465</f>
        <v>4</v>
      </c>
      <c r="C197" s="201" t="str">
        <f>+'Banks COA'!C4465</f>
        <v>3</v>
      </c>
      <c r="D197" s="201">
        <f>+'Banks COA'!D4465</f>
        <v>61</v>
      </c>
      <c r="E197" s="202" t="str">
        <f>+'Banks COA'!E4465</f>
        <v>AIR – Doubtful Deposits – Short term Time Deposit with OFIs – Non Resident – KHR</v>
      </c>
      <c r="F197" s="202">
        <f>+'Banks COA'!F4465*E2</f>
        <v>0</v>
      </c>
    </row>
    <row r="198" spans="1:6" hidden="1" x14ac:dyDescent="0.15">
      <c r="A198" s="201">
        <f>+'Banks COA'!A4484</f>
        <v>23</v>
      </c>
      <c r="B198" s="201" t="str">
        <f>+'Banks COA'!B4484</f>
        <v>4</v>
      </c>
      <c r="C198" s="201" t="str">
        <f>+'Banks COA'!C4484</f>
        <v>4</v>
      </c>
      <c r="D198" s="201">
        <f>+'Banks COA'!D4484</f>
        <v>21</v>
      </c>
      <c r="E198" s="202" t="str">
        <f>+'Banks COA'!E4484</f>
        <v>AIR – Doubtful Deposits – Long term Time Deposit with Banks – Non Resident – KHR</v>
      </c>
      <c r="F198" s="202">
        <f>+'Banks COA'!F4484*E2</f>
        <v>0</v>
      </c>
    </row>
    <row r="199" spans="1:6" hidden="1" x14ac:dyDescent="0.15">
      <c r="A199" s="201">
        <f>+'Banks COA'!A4496</f>
        <v>23</v>
      </c>
      <c r="B199" s="201" t="str">
        <f>+'Banks COA'!B4496</f>
        <v>4</v>
      </c>
      <c r="C199" s="201" t="str">
        <f>+'Banks COA'!C4496</f>
        <v>4</v>
      </c>
      <c r="D199" s="201">
        <f>+'Banks COA'!D4496</f>
        <v>41</v>
      </c>
      <c r="E199" s="202" t="str">
        <f>+'Banks COA'!E4496</f>
        <v>AIR – Doubtful Deposits – Long term Time Deposit with Head Office / Branches – Non Resident – KHR</v>
      </c>
      <c r="F199" s="202">
        <f>+'Banks COA'!F4496*E2</f>
        <v>0</v>
      </c>
    </row>
    <row r="200" spans="1:6" hidden="1" x14ac:dyDescent="0.15">
      <c r="A200" s="201">
        <f>+'Banks COA'!A4508</f>
        <v>23</v>
      </c>
      <c r="B200" s="201" t="str">
        <f>+'Banks COA'!B4508</f>
        <v>4</v>
      </c>
      <c r="C200" s="201" t="str">
        <f>+'Banks COA'!C4508</f>
        <v>4</v>
      </c>
      <c r="D200" s="201">
        <f>+'Banks COA'!D4508</f>
        <v>61</v>
      </c>
      <c r="E200" s="202" t="str">
        <f>+'Banks COA'!E4508</f>
        <v>AIR – Doubtful Deposits – Long term Time Deposit with OFIs – Non Resident – KHR</v>
      </c>
      <c r="F200" s="202">
        <f>+'Banks COA'!F4508*E2</f>
        <v>0</v>
      </c>
    </row>
    <row r="201" spans="1:6" hidden="1" x14ac:dyDescent="0.15">
      <c r="A201" s="201">
        <f>+'Banks COA'!A4652</f>
        <v>23</v>
      </c>
      <c r="B201" s="201" t="str">
        <f>+'Banks COA'!B4652</f>
        <v>5</v>
      </c>
      <c r="C201" s="201" t="str">
        <f>+'Banks COA'!C4652</f>
        <v>3</v>
      </c>
      <c r="D201" s="201">
        <f>+'Banks COA'!D4652</f>
        <v>21</v>
      </c>
      <c r="E201" s="202" t="str">
        <f>+'Banks COA'!E4652</f>
        <v>AIR – Loss Deposits – Short term Time Deposit with Banks – Non Resident – KHR</v>
      </c>
      <c r="F201" s="202">
        <f>+'Banks COA'!F4652*E2</f>
        <v>0</v>
      </c>
    </row>
    <row r="202" spans="1:6" hidden="1" x14ac:dyDescent="0.15">
      <c r="A202" s="201">
        <f>+'Banks COA'!A4664</f>
        <v>23</v>
      </c>
      <c r="B202" s="201" t="str">
        <f>+'Banks COA'!B4664</f>
        <v>5</v>
      </c>
      <c r="C202" s="201" t="str">
        <f>+'Banks COA'!C4664</f>
        <v>3</v>
      </c>
      <c r="D202" s="201">
        <f>+'Banks COA'!D4664</f>
        <v>41</v>
      </c>
      <c r="E202" s="202" t="str">
        <f>+'Banks COA'!E4664</f>
        <v>AIR – Loss Deposits – Short term Time Deposit with Head Office / Branches – Non Resident – KHR</v>
      </c>
      <c r="F202" s="202">
        <f>+'Banks COA'!F4664*E2</f>
        <v>0</v>
      </c>
    </row>
    <row r="203" spans="1:6" hidden="1" x14ac:dyDescent="0.15">
      <c r="A203" s="201">
        <f>+'Banks COA'!A4676</f>
        <v>23</v>
      </c>
      <c r="B203" s="201" t="str">
        <f>+'Banks COA'!B4676</f>
        <v>5</v>
      </c>
      <c r="C203" s="201" t="str">
        <f>+'Banks COA'!C4676</f>
        <v>3</v>
      </c>
      <c r="D203" s="201">
        <f>+'Banks COA'!D4676</f>
        <v>61</v>
      </c>
      <c r="E203" s="202" t="str">
        <f>+'Banks COA'!E4676</f>
        <v>AIR – Loss Deposits – Short term Time Deposit with OFIs – Non Resident – KHR</v>
      </c>
      <c r="F203" s="202">
        <f>+'Banks COA'!F4676*E2</f>
        <v>0</v>
      </c>
    </row>
    <row r="204" spans="1:6" hidden="1" x14ac:dyDescent="0.15">
      <c r="A204" s="201">
        <f>+'Banks COA'!A4695</f>
        <v>23</v>
      </c>
      <c r="B204" s="201" t="str">
        <f>+'Banks COA'!B4695</f>
        <v>5</v>
      </c>
      <c r="C204" s="201" t="str">
        <f>+'Banks COA'!C4695</f>
        <v>4</v>
      </c>
      <c r="D204" s="201">
        <f>+'Banks COA'!D4695</f>
        <v>21</v>
      </c>
      <c r="E204" s="202" t="str">
        <f>+'Banks COA'!E4695</f>
        <v>AIR – Loss Deposits – Long term Time Deposit with Banks – Non Resident – KHR</v>
      </c>
      <c r="F204" s="202">
        <f>+'Banks COA'!F4695*E2</f>
        <v>0</v>
      </c>
    </row>
    <row r="205" spans="1:6" hidden="1" x14ac:dyDescent="0.15">
      <c r="A205" s="201">
        <f>+'Banks COA'!A4707</f>
        <v>23</v>
      </c>
      <c r="B205" s="201" t="str">
        <f>+'Banks COA'!B4707</f>
        <v>5</v>
      </c>
      <c r="C205" s="201" t="str">
        <f>+'Banks COA'!C4707</f>
        <v>4</v>
      </c>
      <c r="D205" s="201">
        <f>+'Banks COA'!D4707</f>
        <v>41</v>
      </c>
      <c r="E205" s="202" t="str">
        <f>+'Banks COA'!E4707</f>
        <v>AIR – Loss Deposits – Long term Time Deposit with Head Office / Branches – Non Resident – KHR</v>
      </c>
      <c r="F205" s="202">
        <f>+'Banks COA'!F4707*E2</f>
        <v>0</v>
      </c>
    </row>
    <row r="206" spans="1:6" hidden="1" x14ac:dyDescent="0.15">
      <c r="A206" s="201">
        <f>+'Banks COA'!A4719</f>
        <v>23</v>
      </c>
      <c r="B206" s="201" t="str">
        <f>+'Banks COA'!B4719</f>
        <v>5</v>
      </c>
      <c r="C206" s="201" t="str">
        <f>+'Banks COA'!C4719</f>
        <v>4</v>
      </c>
      <c r="D206" s="201">
        <f>+'Banks COA'!D4719</f>
        <v>61</v>
      </c>
      <c r="E206" s="202" t="str">
        <f>+'Banks COA'!E4719</f>
        <v>AIR – Loss Deposits – Long term Time Deposit with OFIs – Non Resident – KHR</v>
      </c>
      <c r="F206" s="202">
        <f>+'Banks COA'!F4719*E2</f>
        <v>0</v>
      </c>
    </row>
    <row r="207" spans="1:6" hidden="1" x14ac:dyDescent="0.15">
      <c r="A207" s="201" t="str">
        <f>+'Banks COA'!A225</f>
        <v>12</v>
      </c>
      <c r="B207" s="201" t="str">
        <f>+'Banks COA'!B225</f>
        <v>1</v>
      </c>
      <c r="C207" s="201" t="str">
        <f>+'Banks COA'!C225</f>
        <v>3</v>
      </c>
      <c r="D207" s="201" t="str">
        <f>+'Banks COA'!D225</f>
        <v>41</v>
      </c>
      <c r="E207" s="202" t="str">
        <f>+'Banks COA'!E225</f>
        <v>Standard Deposits – Short term Time Deposit with Head Office / Branches – Non Resident – KHR</v>
      </c>
      <c r="F207" s="202">
        <f>+'Banks COA'!F225*E2</f>
        <v>0</v>
      </c>
    </row>
    <row r="208" spans="1:6" hidden="1" x14ac:dyDescent="0.15">
      <c r="A208" s="201" t="str">
        <f>+'Banks COA'!A268</f>
        <v>12</v>
      </c>
      <c r="B208" s="201" t="str">
        <f>+'Banks COA'!B268</f>
        <v>1</v>
      </c>
      <c r="C208" s="201" t="str">
        <f>+'Banks COA'!C268</f>
        <v>4</v>
      </c>
      <c r="D208" s="201" t="str">
        <f>+'Banks COA'!D268</f>
        <v>41</v>
      </c>
      <c r="E208" s="202" t="str">
        <f>+'Banks COA'!E268</f>
        <v>Standard Deposits – Long term Time Deposit with Head Office / Branches – Non Resident – KHR</v>
      </c>
      <c r="F208" s="202">
        <f>+'Banks COA'!F268*E2</f>
        <v>0</v>
      </c>
    </row>
    <row r="209" spans="1:6" hidden="1" x14ac:dyDescent="0.15">
      <c r="A209" s="201" t="str">
        <f>+'Banks COA'!A436</f>
        <v>12</v>
      </c>
      <c r="B209" s="201" t="str">
        <f>+'Banks COA'!B436</f>
        <v>2</v>
      </c>
      <c r="C209" s="201" t="str">
        <f>+'Banks COA'!C436</f>
        <v>3</v>
      </c>
      <c r="D209" s="201">
        <f>+'Banks COA'!D436</f>
        <v>41</v>
      </c>
      <c r="E209" s="202" t="str">
        <f>+'Banks COA'!E436</f>
        <v>Substandard Deposits – Short term Time Deposit with Head Office / Branches – Non Resident – KHR</v>
      </c>
      <c r="F209" s="202">
        <f>+'Banks COA'!F436*E2</f>
        <v>0</v>
      </c>
    </row>
    <row r="210" spans="1:6" hidden="1" x14ac:dyDescent="0.15">
      <c r="A210" s="201" t="str">
        <f>+'Banks COA'!A479</f>
        <v>12</v>
      </c>
      <c r="B210" s="201" t="str">
        <f>+'Banks COA'!B479</f>
        <v>2</v>
      </c>
      <c r="C210" s="201" t="str">
        <f>+'Banks COA'!C479</f>
        <v>4</v>
      </c>
      <c r="D210" s="201">
        <f>+'Banks COA'!D479</f>
        <v>41</v>
      </c>
      <c r="E210" s="202" t="str">
        <f>+'Banks COA'!E479</f>
        <v>Substandard Deposits – Long term Time Deposit with Head Office / Branches – Non Resident – KHR</v>
      </c>
      <c r="F210" s="202">
        <f>+'Banks COA'!F479*E2</f>
        <v>0</v>
      </c>
    </row>
    <row r="211" spans="1:6" hidden="1" x14ac:dyDescent="0.15">
      <c r="A211" s="201" t="str">
        <f>+'Banks COA'!A647</f>
        <v>12</v>
      </c>
      <c r="B211" s="201" t="str">
        <f>+'Banks COA'!B647</f>
        <v>3</v>
      </c>
      <c r="C211" s="201" t="str">
        <f>+'Banks COA'!C647</f>
        <v>3</v>
      </c>
      <c r="D211" s="201">
        <f>+'Banks COA'!D647</f>
        <v>41</v>
      </c>
      <c r="E211" s="202" t="str">
        <f>+'Banks COA'!E647</f>
        <v>Doubtful Deposits – Short term Time Deposit with Head Office / Branches – Non Resident – KHR</v>
      </c>
      <c r="F211" s="202">
        <f>+'Banks COA'!F647*E2</f>
        <v>0</v>
      </c>
    </row>
    <row r="212" spans="1:6" hidden="1" x14ac:dyDescent="0.15">
      <c r="A212" s="201" t="str">
        <f>+'Banks COA'!A690</f>
        <v>12</v>
      </c>
      <c r="B212" s="201" t="str">
        <f>+'Banks COA'!B690</f>
        <v>3</v>
      </c>
      <c r="C212" s="201" t="str">
        <f>+'Banks COA'!C690</f>
        <v>4</v>
      </c>
      <c r="D212" s="201">
        <f>+'Banks COA'!D690</f>
        <v>41</v>
      </c>
      <c r="E212" s="202" t="str">
        <f>+'Banks COA'!E690</f>
        <v>Doubtful Deposits – Long term Time Deposit with Head Office / Branches – Non Resident – KHR</v>
      </c>
      <c r="F212" s="202">
        <f>+'Banks COA'!F690*E2</f>
        <v>0</v>
      </c>
    </row>
    <row r="213" spans="1:6" hidden="1" x14ac:dyDescent="0.15">
      <c r="A213" s="201" t="str">
        <f>+'Banks COA'!A858</f>
        <v>12</v>
      </c>
      <c r="B213" s="201" t="str">
        <f>+'Banks COA'!B858</f>
        <v>4</v>
      </c>
      <c r="C213" s="201" t="str">
        <f>+'Banks COA'!C858</f>
        <v>3</v>
      </c>
      <c r="D213" s="201">
        <f>+'Banks COA'!D858</f>
        <v>41</v>
      </c>
      <c r="E213" s="202" t="str">
        <f>+'Banks COA'!E858</f>
        <v>Loss Deposits – Short term Time Deposit with Head Office / Branches – Non Resident – KHR</v>
      </c>
      <c r="F213" s="202">
        <f>+'Banks COA'!F858*E2</f>
        <v>0</v>
      </c>
    </row>
    <row r="214" spans="1:6" hidden="1" x14ac:dyDescent="0.15">
      <c r="A214" s="201" t="str">
        <f>+'Banks COA'!A901</f>
        <v>12</v>
      </c>
      <c r="B214" s="201" t="str">
        <f>+'Banks COA'!B901</f>
        <v>4</v>
      </c>
      <c r="C214" s="201" t="str">
        <f>+'Banks COA'!C901</f>
        <v>4</v>
      </c>
      <c r="D214" s="201">
        <f>+'Banks COA'!D901</f>
        <v>41</v>
      </c>
      <c r="E214" s="202" t="str">
        <f>+'Banks COA'!E901</f>
        <v>Loss Deposits – Long term Time Deposit with Head Office / Branches – Non Resident – KHR</v>
      </c>
      <c r="F214" s="202">
        <f>+'Banks COA'!F901*E2</f>
        <v>0</v>
      </c>
    </row>
    <row r="215" spans="1:6" hidden="1" x14ac:dyDescent="0.15">
      <c r="A215" s="201">
        <f>+'Banks COA'!A4031</f>
        <v>23</v>
      </c>
      <c r="B215" s="201" t="str">
        <f>+'Banks COA'!B4031</f>
        <v>2</v>
      </c>
      <c r="C215" s="201" t="str">
        <f>+'Banks COA'!C4031</f>
        <v>3</v>
      </c>
      <c r="D215" s="201" t="str">
        <f>+'Banks COA'!D4031</f>
        <v>41</v>
      </c>
      <c r="E215" s="202" t="str">
        <f>+'Banks COA'!E4031</f>
        <v>AIR – Standard Deposits – Short term Time Deposit with Head Office / Branches – Non Resident – KHR</v>
      </c>
      <c r="F215" s="202">
        <f>+'Banks COA'!F4031*E2</f>
        <v>0</v>
      </c>
    </row>
    <row r="216" spans="1:6" hidden="1" x14ac:dyDescent="0.15">
      <c r="A216" s="201">
        <f>+'Banks COA'!A4074</f>
        <v>23</v>
      </c>
      <c r="B216" s="201" t="str">
        <f>+'Banks COA'!B4074</f>
        <v>2</v>
      </c>
      <c r="C216" s="201" t="str">
        <f>+'Banks COA'!C4074</f>
        <v>4</v>
      </c>
      <c r="D216" s="201" t="str">
        <f>+'Banks COA'!D4074</f>
        <v>41</v>
      </c>
      <c r="E216" s="202" t="str">
        <f>+'Banks COA'!E4074</f>
        <v>AIR – Standard Deposits – Long term Time Deposit with Head Office / Branches – Non Resident – KHR</v>
      </c>
      <c r="F216" s="202">
        <f>+'Banks COA'!F4074*E2</f>
        <v>0</v>
      </c>
    </row>
    <row r="217" spans="1:6" hidden="1" x14ac:dyDescent="0.15">
      <c r="A217" s="201">
        <f>+'Banks COA'!A4242</f>
        <v>23</v>
      </c>
      <c r="B217" s="201" t="str">
        <f>+'Banks COA'!B4242</f>
        <v>3</v>
      </c>
      <c r="C217" s="201" t="str">
        <f>+'Banks COA'!C4242</f>
        <v>3</v>
      </c>
      <c r="D217" s="201">
        <f>+'Banks COA'!D4242</f>
        <v>41</v>
      </c>
      <c r="E217" s="202" t="str">
        <f>+'Banks COA'!E4242</f>
        <v>AIR – Substandard Deposits – Short term Time Deposit with Head Office / Branches – Non Resident – KHR</v>
      </c>
      <c r="F217" s="202">
        <f>+'Banks COA'!F4242*E2</f>
        <v>0</v>
      </c>
    </row>
    <row r="218" spans="1:6" hidden="1" x14ac:dyDescent="0.15">
      <c r="A218" s="201">
        <f>+'Banks COA'!A4285</f>
        <v>23</v>
      </c>
      <c r="B218" s="201" t="str">
        <f>+'Banks COA'!B4285</f>
        <v>3</v>
      </c>
      <c r="C218" s="201" t="str">
        <f>+'Banks COA'!C4285</f>
        <v>4</v>
      </c>
      <c r="D218" s="201">
        <f>+'Banks COA'!D4285</f>
        <v>41</v>
      </c>
      <c r="E218" s="202" t="str">
        <f>+'Banks COA'!E4285</f>
        <v>AIR – Substandard Deposits – Long term Time Deposit with Head Office / Branches – Non Resident – KHR</v>
      </c>
      <c r="F218" s="202">
        <f>+'Banks COA'!F4285*E2</f>
        <v>0</v>
      </c>
    </row>
    <row r="219" spans="1:6" hidden="1" x14ac:dyDescent="0.15">
      <c r="A219" s="201" t="str">
        <f>'Banks COA'!A479</f>
        <v>12</v>
      </c>
      <c r="B219" s="201" t="str">
        <f>'Banks COA'!B479</f>
        <v>2</v>
      </c>
      <c r="C219" s="201" t="str">
        <f>'Banks COA'!C479</f>
        <v>4</v>
      </c>
      <c r="D219" s="201">
        <f>'Banks COA'!D479</f>
        <v>41</v>
      </c>
      <c r="E219" s="202" t="str">
        <f>'Banks COA'!E479</f>
        <v>Substandard Deposits – Long term Time Deposit with Head Office / Branches – Non Resident – KHR</v>
      </c>
      <c r="F219" s="202">
        <f>'Banks COA'!F479*E2</f>
        <v>0</v>
      </c>
    </row>
    <row r="220" spans="1:6" x14ac:dyDescent="0.15">
      <c r="A220" s="197"/>
      <c r="B220" s="197"/>
      <c r="C220" s="197"/>
      <c r="D220" s="197"/>
      <c r="E220" s="198" t="s">
        <v>9548</v>
      </c>
      <c r="F220" s="199">
        <f>F221+F256+F446+F547</f>
        <v>0</v>
      </c>
    </row>
    <row r="221" spans="1:6" x14ac:dyDescent="0.15">
      <c r="A221" s="203"/>
      <c r="B221" s="203"/>
      <c r="C221" s="203"/>
      <c r="D221" s="203"/>
      <c r="E221" s="204" t="s">
        <v>3067</v>
      </c>
      <c r="F221" s="205">
        <f>F222+F223</f>
        <v>0</v>
      </c>
    </row>
    <row r="222" spans="1:6" x14ac:dyDescent="0.15">
      <c r="A222" s="206"/>
      <c r="B222" s="206"/>
      <c r="C222" s="206"/>
      <c r="D222" s="206"/>
      <c r="E222" s="207" t="s">
        <v>3068</v>
      </c>
    </row>
    <row r="223" spans="1:6" x14ac:dyDescent="0.15">
      <c r="A223" s="206"/>
      <c r="B223" s="206"/>
      <c r="C223" s="206"/>
      <c r="D223" s="206"/>
      <c r="E223" s="207" t="s">
        <v>8343</v>
      </c>
      <c r="F223" s="184">
        <f>SUM(F224:F255)</f>
        <v>0</v>
      </c>
    </row>
    <row r="224" spans="1:6" hidden="1" x14ac:dyDescent="0.15">
      <c r="A224" s="201">
        <f>'Banks COA'!A58</f>
        <v>11</v>
      </c>
      <c r="B224" s="201">
        <f>'Banks COA'!B58</f>
        <v>4</v>
      </c>
      <c r="C224" s="201">
        <f>'Banks COA'!C58</f>
        <v>2</v>
      </c>
      <c r="D224" s="201" t="str">
        <f>'Banks COA'!D58</f>
        <v>02</v>
      </c>
      <c r="E224" s="202" t="str">
        <f>'Banks COA'!E58</f>
        <v>Capital Guarantee Deposit with NBC – USD</v>
      </c>
      <c r="F224" s="202">
        <f>'Banks COA'!F58*E2</f>
        <v>0</v>
      </c>
    </row>
    <row r="225" spans="1:6" hidden="1" x14ac:dyDescent="0.15">
      <c r="A225" s="201">
        <f>'Banks COA'!A59</f>
        <v>11</v>
      </c>
      <c r="B225" s="201">
        <f>'Banks COA'!B59</f>
        <v>4</v>
      </c>
      <c r="C225" s="201">
        <f>'Banks COA'!C59</f>
        <v>2</v>
      </c>
      <c r="D225" s="201" t="str">
        <f>'Banks COA'!D59</f>
        <v>03</v>
      </c>
      <c r="E225" s="202" t="str">
        <f>'Banks COA'!E59</f>
        <v>Capital Guarantee Deposit with NBC – EUR</v>
      </c>
      <c r="F225" s="202">
        <f>'Banks COA'!F59*E2</f>
        <v>0</v>
      </c>
    </row>
    <row r="226" spans="1:6" hidden="1" x14ac:dyDescent="0.15">
      <c r="A226" s="201">
        <f>'Banks COA'!A60</f>
        <v>11</v>
      </c>
      <c r="B226" s="201">
        <f>'Banks COA'!B60</f>
        <v>4</v>
      </c>
      <c r="C226" s="201">
        <f>'Banks COA'!C60</f>
        <v>2</v>
      </c>
      <c r="D226" s="201" t="str">
        <f>'Banks COA'!D60</f>
        <v>04</v>
      </c>
      <c r="E226" s="202" t="str">
        <f>'Banks COA'!E60</f>
        <v>Capital Guarantee Deposit with NBC – JPY</v>
      </c>
      <c r="F226" s="202">
        <f>'Banks COA'!F60*E2</f>
        <v>0</v>
      </c>
    </row>
    <row r="227" spans="1:6" hidden="1" x14ac:dyDescent="0.15">
      <c r="A227" s="201">
        <f>'Banks COA'!A61</f>
        <v>11</v>
      </c>
      <c r="B227" s="201">
        <f>'Banks COA'!B61</f>
        <v>4</v>
      </c>
      <c r="C227" s="201">
        <f>'Banks COA'!C61</f>
        <v>2</v>
      </c>
      <c r="D227" s="201" t="str">
        <f>'Banks COA'!D61</f>
        <v>09</v>
      </c>
      <c r="E227" s="202" t="str">
        <f>'Banks COA'!E61</f>
        <v>Capital Guarantee Deposit with NBC – Other</v>
      </c>
      <c r="F227" s="202">
        <f>'Banks COA'!F61*E2</f>
        <v>0</v>
      </c>
    </row>
    <row r="228" spans="1:6" hidden="1" x14ac:dyDescent="0.15">
      <c r="A228" s="201">
        <f>'Banks COA'!A70</f>
        <v>11</v>
      </c>
      <c r="B228" s="201">
        <f>'Banks COA'!B70</f>
        <v>4</v>
      </c>
      <c r="C228" s="201">
        <f>'Banks COA'!C70</f>
        <v>4</v>
      </c>
      <c r="D228" s="201" t="str">
        <f>'Banks COA'!D70</f>
        <v>02</v>
      </c>
      <c r="E228" s="202" t="str">
        <f>'Banks COA'!E70</f>
        <v>Other Deposit with NBC – USD</v>
      </c>
      <c r="F228" s="202">
        <f>'Banks COA'!F70*E2</f>
        <v>0</v>
      </c>
    </row>
    <row r="229" spans="1:6" hidden="1" x14ac:dyDescent="0.15">
      <c r="A229" s="201">
        <f>'Banks COA'!A71</f>
        <v>11</v>
      </c>
      <c r="B229" s="201">
        <f>'Banks COA'!B71</f>
        <v>4</v>
      </c>
      <c r="C229" s="201">
        <f>'Banks COA'!C71</f>
        <v>4</v>
      </c>
      <c r="D229" s="201" t="str">
        <f>'Banks COA'!D71</f>
        <v>03</v>
      </c>
      <c r="E229" s="202" t="str">
        <f>'Banks COA'!E71</f>
        <v>Other Deposit with NBC – EUR</v>
      </c>
      <c r="F229" s="202">
        <f>'Banks COA'!F71*E2</f>
        <v>0</v>
      </c>
    </row>
    <row r="230" spans="1:6" hidden="1" x14ac:dyDescent="0.15">
      <c r="A230" s="201">
        <f>'Banks COA'!A72</f>
        <v>11</v>
      </c>
      <c r="B230" s="201">
        <f>'Banks COA'!B72</f>
        <v>4</v>
      </c>
      <c r="C230" s="201">
        <f>'Banks COA'!C72</f>
        <v>4</v>
      </c>
      <c r="D230" s="201" t="str">
        <f>'Banks COA'!D72</f>
        <v>04</v>
      </c>
      <c r="E230" s="202" t="str">
        <f>'Banks COA'!E72</f>
        <v>Other Deposit with NBC – JPY</v>
      </c>
      <c r="F230" s="202">
        <f>'Banks COA'!F72*E2</f>
        <v>0</v>
      </c>
    </row>
    <row r="231" spans="1:6" hidden="1" x14ac:dyDescent="0.15">
      <c r="A231" s="201">
        <f>'Banks COA'!A73</f>
        <v>11</v>
      </c>
      <c r="B231" s="201">
        <f>'Banks COA'!B73</f>
        <v>4</v>
      </c>
      <c r="C231" s="201">
        <f>'Banks COA'!C73</f>
        <v>4</v>
      </c>
      <c r="D231" s="201" t="str">
        <f>'Banks COA'!D73</f>
        <v>09</v>
      </c>
      <c r="E231" s="202" t="str">
        <f>'Banks COA'!E73</f>
        <v>Other Deposit with NBC – Other</v>
      </c>
      <c r="F231" s="202">
        <f>'Banks COA'!F73*E2</f>
        <v>0</v>
      </c>
    </row>
    <row r="232" spans="1:6" hidden="1" x14ac:dyDescent="0.15">
      <c r="A232" s="201">
        <f>'Banks COA'!A82</f>
        <v>11</v>
      </c>
      <c r="B232" s="201">
        <f>'Banks COA'!B82</f>
        <v>4</v>
      </c>
      <c r="C232" s="201" t="str">
        <f>'Banks COA'!C82</f>
        <v>6</v>
      </c>
      <c r="D232" s="201" t="str">
        <f>'Banks COA'!D82</f>
        <v>02</v>
      </c>
      <c r="E232" s="202" t="str">
        <f>'Banks COA'!E82</f>
        <v>Short Term Time Deposit with NBC – USD</v>
      </c>
      <c r="F232" s="202">
        <f>'Banks COA'!F82*E2</f>
        <v>0</v>
      </c>
    </row>
    <row r="233" spans="1:6" hidden="1" x14ac:dyDescent="0.15">
      <c r="A233" s="201">
        <f>'Banks COA'!A83</f>
        <v>11</v>
      </c>
      <c r="B233" s="201">
        <f>'Banks COA'!B83</f>
        <v>4</v>
      </c>
      <c r="C233" s="201" t="str">
        <f>'Banks COA'!C83</f>
        <v>6</v>
      </c>
      <c r="D233" s="201" t="str">
        <f>'Banks COA'!D83</f>
        <v>03</v>
      </c>
      <c r="E233" s="202" t="str">
        <f>'Banks COA'!E83</f>
        <v>Short Term Time Deposit with NBC – EUR</v>
      </c>
      <c r="F233" s="202">
        <f>'Banks COA'!F83*E2</f>
        <v>0</v>
      </c>
    </row>
    <row r="234" spans="1:6" hidden="1" x14ac:dyDescent="0.15">
      <c r="A234" s="201">
        <f>'Banks COA'!A84</f>
        <v>11</v>
      </c>
      <c r="B234" s="201">
        <f>'Banks COA'!B84</f>
        <v>4</v>
      </c>
      <c r="C234" s="201" t="str">
        <f>'Banks COA'!C84</f>
        <v>6</v>
      </c>
      <c r="D234" s="201" t="str">
        <f>'Banks COA'!D84</f>
        <v>04</v>
      </c>
      <c r="E234" s="202" t="str">
        <f>'Banks COA'!E84</f>
        <v>Short Term Time Deposit with NBC – JPY</v>
      </c>
      <c r="F234" s="202">
        <f>'Banks COA'!F84*E2</f>
        <v>0</v>
      </c>
    </row>
    <row r="235" spans="1:6" hidden="1" x14ac:dyDescent="0.15">
      <c r="A235" s="201">
        <f>'Banks COA'!A85</f>
        <v>11</v>
      </c>
      <c r="B235" s="201">
        <f>'Banks COA'!B85</f>
        <v>4</v>
      </c>
      <c r="C235" s="201" t="str">
        <f>'Banks COA'!C85</f>
        <v>6</v>
      </c>
      <c r="D235" s="201" t="str">
        <f>'Banks COA'!D85</f>
        <v>09</v>
      </c>
      <c r="E235" s="202" t="str">
        <f>'Banks COA'!E85</f>
        <v>Short Term Time Deposit with NBC – Other</v>
      </c>
      <c r="F235" s="202">
        <f>'Banks COA'!F85*E2</f>
        <v>0</v>
      </c>
    </row>
    <row r="236" spans="1:6" hidden="1" x14ac:dyDescent="0.15">
      <c r="A236" s="201">
        <f>'Banks COA'!A88</f>
        <v>11</v>
      </c>
      <c r="B236" s="201">
        <f>'Banks COA'!B88</f>
        <v>4</v>
      </c>
      <c r="C236" s="201" t="str">
        <f>'Banks COA'!C88</f>
        <v>7</v>
      </c>
      <c r="D236" s="201" t="str">
        <f>'Banks COA'!D88</f>
        <v>02</v>
      </c>
      <c r="E236" s="202" t="str">
        <f>'Banks COA'!E88</f>
        <v>Long Term Time Deposit with NBC – USD</v>
      </c>
      <c r="F236" s="202">
        <f>'Banks COA'!F88*E2</f>
        <v>0</v>
      </c>
    </row>
    <row r="237" spans="1:6" hidden="1" x14ac:dyDescent="0.15">
      <c r="A237" s="201">
        <f>'Banks COA'!A89</f>
        <v>11</v>
      </c>
      <c r="B237" s="201">
        <f>'Banks COA'!B89</f>
        <v>4</v>
      </c>
      <c r="C237" s="201" t="str">
        <f>'Banks COA'!C89</f>
        <v>7</v>
      </c>
      <c r="D237" s="201" t="str">
        <f>'Banks COA'!D89</f>
        <v>03</v>
      </c>
      <c r="E237" s="202" t="str">
        <f>'Banks COA'!E89</f>
        <v>Long Term Time Deposit with NBC – EUR</v>
      </c>
      <c r="F237" s="202">
        <f>'Banks COA'!F89*E2</f>
        <v>0</v>
      </c>
    </row>
    <row r="238" spans="1:6" hidden="1" x14ac:dyDescent="0.15">
      <c r="A238" s="201">
        <f>'Banks COA'!A90</f>
        <v>11</v>
      </c>
      <c r="B238" s="201">
        <f>'Banks COA'!B90</f>
        <v>4</v>
      </c>
      <c r="C238" s="201" t="str">
        <f>'Banks COA'!C90</f>
        <v>7</v>
      </c>
      <c r="D238" s="201" t="str">
        <f>'Banks COA'!D90</f>
        <v>04</v>
      </c>
      <c r="E238" s="202" t="str">
        <f>'Banks COA'!E90</f>
        <v>Long Term Time Deposit with NBC – JPY</v>
      </c>
      <c r="F238" s="202">
        <f>'Banks COA'!F90*E2</f>
        <v>0</v>
      </c>
    </row>
    <row r="239" spans="1:6" hidden="1" x14ac:dyDescent="0.15">
      <c r="A239" s="201">
        <f>'Banks COA'!A91</f>
        <v>11</v>
      </c>
      <c r="B239" s="201">
        <f>'Banks COA'!B91</f>
        <v>4</v>
      </c>
      <c r="C239" s="201" t="str">
        <f>'Banks COA'!C91</f>
        <v>7</v>
      </c>
      <c r="D239" s="201" t="str">
        <f>'Banks COA'!D91</f>
        <v>09</v>
      </c>
      <c r="E239" s="202" t="str">
        <f>'Banks COA'!E91</f>
        <v>Long Term Time Deposit with NBC – Other</v>
      </c>
      <c r="F239" s="202">
        <f>'Banks COA'!F91*E2</f>
        <v>0</v>
      </c>
    </row>
    <row r="240" spans="1:6" hidden="1" x14ac:dyDescent="0.15">
      <c r="A240" s="201" t="str">
        <f>'Banks COA'!A3883</f>
        <v>23</v>
      </c>
      <c r="B240" s="201" t="str">
        <f>'Banks COA'!B3883</f>
        <v>1</v>
      </c>
      <c r="C240" s="201" t="str">
        <f>'Banks COA'!C3883</f>
        <v>1</v>
      </c>
      <c r="D240" s="201" t="str">
        <f>'Banks COA'!D3883</f>
        <v>12</v>
      </c>
      <c r="E240" s="202" t="str">
        <f>'Banks COA'!E3883</f>
        <v xml:space="preserve">AIR – Capital Guarantee Deposit – USD </v>
      </c>
      <c r="F240" s="202">
        <f>'Banks COA'!F3883*E2</f>
        <v>0</v>
      </c>
    </row>
    <row r="241" spans="1:6" hidden="1" x14ac:dyDescent="0.15">
      <c r="A241" s="201" t="str">
        <f>'Banks COA'!A3884</f>
        <v>23</v>
      </c>
      <c r="B241" s="201" t="str">
        <f>'Banks COA'!B3884</f>
        <v>1</v>
      </c>
      <c r="C241" s="201" t="str">
        <f>'Banks COA'!C3884</f>
        <v>1</v>
      </c>
      <c r="D241" s="201" t="str">
        <f>'Banks COA'!D3884</f>
        <v>13</v>
      </c>
      <c r="E241" s="202" t="str">
        <f>'Banks COA'!E3884</f>
        <v xml:space="preserve">AIR – Capital Guarantee Deposit – EUR </v>
      </c>
      <c r="F241" s="202">
        <f>'Banks COA'!F3884*E2</f>
        <v>0</v>
      </c>
    </row>
    <row r="242" spans="1:6" hidden="1" x14ac:dyDescent="0.15">
      <c r="A242" s="201" t="str">
        <f>'Banks COA'!A3885</f>
        <v>23</v>
      </c>
      <c r="B242" s="201" t="str">
        <f>'Banks COA'!B3885</f>
        <v>1</v>
      </c>
      <c r="C242" s="201" t="str">
        <f>'Banks COA'!C3885</f>
        <v>1</v>
      </c>
      <c r="D242" s="201" t="str">
        <f>'Banks COA'!D3885</f>
        <v>14</v>
      </c>
      <c r="E242" s="202" t="str">
        <f>'Banks COA'!E3885</f>
        <v xml:space="preserve">AIR – Capital Guarantee Deposit – JPY </v>
      </c>
      <c r="F242" s="202">
        <f>'Banks COA'!F3885*E2</f>
        <v>0</v>
      </c>
    </row>
    <row r="243" spans="1:6" hidden="1" x14ac:dyDescent="0.15">
      <c r="A243" s="201" t="str">
        <f>'Banks COA'!A3886</f>
        <v>23</v>
      </c>
      <c r="B243" s="201" t="str">
        <f>'Banks COA'!B3886</f>
        <v>1</v>
      </c>
      <c r="C243" s="201" t="str">
        <f>'Banks COA'!C3886</f>
        <v>1</v>
      </c>
      <c r="D243" s="201" t="str">
        <f>'Banks COA'!D3886</f>
        <v>19</v>
      </c>
      <c r="E243" s="202" t="str">
        <f>'Banks COA'!E3886</f>
        <v xml:space="preserve">AIR – Capital Guarantee Deposit – Other </v>
      </c>
      <c r="F243" s="202">
        <f>'Banks COA'!F3886*E2</f>
        <v>0</v>
      </c>
    </row>
    <row r="244" spans="1:6" hidden="1" x14ac:dyDescent="0.15">
      <c r="A244" s="201">
        <f>'Banks COA'!A3889</f>
        <v>23</v>
      </c>
      <c r="B244" s="201">
        <f>'Banks COA'!B3889</f>
        <v>1</v>
      </c>
      <c r="C244" s="201">
        <f>'Banks COA'!C3889</f>
        <v>1</v>
      </c>
      <c r="D244" s="201" t="str">
        <f>'Banks COA'!D3889</f>
        <v>22</v>
      </c>
      <c r="E244" s="202" t="str">
        <f>'Banks COA'!E3889</f>
        <v xml:space="preserve">AIR – Account with NBC – USD </v>
      </c>
      <c r="F244" s="202">
        <f>'Banks COA'!F3889*E2</f>
        <v>0</v>
      </c>
    </row>
    <row r="245" spans="1:6" hidden="1" x14ac:dyDescent="0.15">
      <c r="A245" s="201">
        <f>'Banks COA'!A3890</f>
        <v>23</v>
      </c>
      <c r="B245" s="201">
        <f>'Banks COA'!B3890</f>
        <v>1</v>
      </c>
      <c r="C245" s="201">
        <f>'Banks COA'!C3890</f>
        <v>1</v>
      </c>
      <c r="D245" s="201" t="str">
        <f>'Banks COA'!D3890</f>
        <v>23</v>
      </c>
      <c r="E245" s="202" t="str">
        <f>'Banks COA'!E3890</f>
        <v xml:space="preserve">AIR – Account with NBC – EUR </v>
      </c>
      <c r="F245" s="202">
        <f>'Banks COA'!F3890*E2</f>
        <v>0</v>
      </c>
    </row>
    <row r="246" spans="1:6" hidden="1" x14ac:dyDescent="0.15">
      <c r="A246" s="201">
        <f>'Banks COA'!A3891</f>
        <v>23</v>
      </c>
      <c r="B246" s="201">
        <f>'Banks COA'!B3891</f>
        <v>1</v>
      </c>
      <c r="C246" s="201">
        <f>'Banks COA'!C3891</f>
        <v>1</v>
      </c>
      <c r="D246" s="201" t="str">
        <f>'Banks COA'!D3891</f>
        <v>24</v>
      </c>
      <c r="E246" s="202" t="str">
        <f>'Banks COA'!E3891</f>
        <v xml:space="preserve">AIR – Account with NBC – JPY </v>
      </c>
      <c r="F246" s="202">
        <f>'Banks COA'!F3891*E2</f>
        <v>0</v>
      </c>
    </row>
    <row r="247" spans="1:6" hidden="1" x14ac:dyDescent="0.15">
      <c r="A247" s="201">
        <f>'Banks COA'!A3892</f>
        <v>23</v>
      </c>
      <c r="B247" s="201">
        <f>'Banks COA'!B3892</f>
        <v>1</v>
      </c>
      <c r="C247" s="201">
        <f>'Banks COA'!C3892</f>
        <v>1</v>
      </c>
      <c r="D247" s="201" t="str">
        <f>'Banks COA'!D3892</f>
        <v>29</v>
      </c>
      <c r="E247" s="202" t="str">
        <f>'Banks COA'!E3892</f>
        <v xml:space="preserve">AIR – Account with NBC – Other </v>
      </c>
      <c r="F247" s="202">
        <f>'Banks COA'!F3892*E2</f>
        <v>0</v>
      </c>
    </row>
    <row r="248" spans="1:6" hidden="1" x14ac:dyDescent="0.15">
      <c r="A248" s="201" t="str">
        <f>'Banks COA'!A3901</f>
        <v>23</v>
      </c>
      <c r="B248" s="201" t="str">
        <f>'Banks COA'!B3901</f>
        <v>1</v>
      </c>
      <c r="C248" s="201" t="str">
        <f>'Banks COA'!C3901</f>
        <v>1</v>
      </c>
      <c r="D248" s="201" t="str">
        <f>'Banks COA'!D3901</f>
        <v>42</v>
      </c>
      <c r="E248" s="202" t="str">
        <f>'Banks COA'!E3901</f>
        <v>AIR – Short Term Time Deposit with NBC – USD</v>
      </c>
      <c r="F248" s="202">
        <f>'Banks COA'!F3901*E2</f>
        <v>0</v>
      </c>
    </row>
    <row r="249" spans="1:6" hidden="1" x14ac:dyDescent="0.15">
      <c r="A249" s="201" t="str">
        <f>'Banks COA'!A3902</f>
        <v>23</v>
      </c>
      <c r="B249" s="201" t="str">
        <f>'Banks COA'!B3902</f>
        <v>1</v>
      </c>
      <c r="C249" s="201" t="str">
        <f>'Banks COA'!C3902</f>
        <v>1</v>
      </c>
      <c r="D249" s="201" t="str">
        <f>'Banks COA'!D3902</f>
        <v>43</v>
      </c>
      <c r="E249" s="202" t="str">
        <f>'Banks COA'!E3902</f>
        <v>AIR – Short Term Time Deposit with NBC – EUR</v>
      </c>
      <c r="F249" s="202">
        <f>'Banks COA'!F3902*E2</f>
        <v>0</v>
      </c>
    </row>
    <row r="250" spans="1:6" hidden="1" x14ac:dyDescent="0.15">
      <c r="A250" s="201" t="str">
        <f>'Banks COA'!A3903</f>
        <v>23</v>
      </c>
      <c r="B250" s="201" t="str">
        <f>'Banks COA'!B3903</f>
        <v>1</v>
      </c>
      <c r="C250" s="201" t="str">
        <f>'Banks COA'!C3903</f>
        <v>1</v>
      </c>
      <c r="D250" s="201" t="str">
        <f>'Banks COA'!D3903</f>
        <v>44</v>
      </c>
      <c r="E250" s="202" t="str">
        <f>'Banks COA'!E3903</f>
        <v>AIR – Short Term Time Deposit with NBC – JPY</v>
      </c>
      <c r="F250" s="202">
        <f>'Banks COA'!F3903*E2</f>
        <v>0</v>
      </c>
    </row>
    <row r="251" spans="1:6" hidden="1" x14ac:dyDescent="0.15">
      <c r="A251" s="201" t="str">
        <f>'Banks COA'!A3904</f>
        <v>23</v>
      </c>
      <c r="B251" s="201" t="str">
        <f>'Banks COA'!B3904</f>
        <v>1</v>
      </c>
      <c r="C251" s="201" t="str">
        <f>'Banks COA'!C3904</f>
        <v>1</v>
      </c>
      <c r="D251" s="201" t="str">
        <f>'Banks COA'!D3904</f>
        <v>49</v>
      </c>
      <c r="E251" s="202" t="str">
        <f>'Banks COA'!E3904</f>
        <v>AIR – Short Term Time Deposit with NBC – Other+E4</v>
      </c>
      <c r="F251" s="202">
        <f>'Banks COA'!F3904*E2</f>
        <v>0</v>
      </c>
    </row>
    <row r="252" spans="1:6" hidden="1" x14ac:dyDescent="0.15">
      <c r="A252" s="201">
        <f>'Banks COA'!A3907</f>
        <v>23</v>
      </c>
      <c r="B252" s="201">
        <f>'Banks COA'!B3907</f>
        <v>1</v>
      </c>
      <c r="C252" s="201">
        <f>'Banks COA'!C3907</f>
        <v>1</v>
      </c>
      <c r="D252" s="201" t="str">
        <f>'Banks COA'!D3907</f>
        <v>52</v>
      </c>
      <c r="E252" s="202" t="str">
        <f>'Banks COA'!E3907</f>
        <v>AIR – Long Term Time Deposit with NBC – USD</v>
      </c>
      <c r="F252" s="202">
        <f>'Banks COA'!F3907*E2</f>
        <v>0</v>
      </c>
    </row>
    <row r="253" spans="1:6" hidden="1" x14ac:dyDescent="0.15">
      <c r="A253" s="201">
        <f>'Banks COA'!A3908</f>
        <v>23</v>
      </c>
      <c r="B253" s="201">
        <f>'Banks COA'!B3908</f>
        <v>1</v>
      </c>
      <c r="C253" s="201">
        <f>'Banks COA'!C3908</f>
        <v>1</v>
      </c>
      <c r="D253" s="201" t="str">
        <f>'Banks COA'!D3908</f>
        <v>53</v>
      </c>
      <c r="E253" s="202" t="str">
        <f>'Banks COA'!E3908</f>
        <v>AIR – Long Term Time Deposit with NBC – EUR</v>
      </c>
      <c r="F253" s="202">
        <f>'Banks COA'!F3908*E2</f>
        <v>0</v>
      </c>
    </row>
    <row r="254" spans="1:6" hidden="1" x14ac:dyDescent="0.15">
      <c r="A254" s="201">
        <f>'Banks COA'!A3909</f>
        <v>23</v>
      </c>
      <c r="B254" s="201">
        <f>'Banks COA'!B3909</f>
        <v>1</v>
      </c>
      <c r="C254" s="201">
        <f>'Banks COA'!C3909</f>
        <v>1</v>
      </c>
      <c r="D254" s="201" t="str">
        <f>'Banks COA'!D3909</f>
        <v>54</v>
      </c>
      <c r="E254" s="202" t="str">
        <f>'Banks COA'!E3909</f>
        <v>AIR – Long Term Time Deposit with NBC – JPY</v>
      </c>
      <c r="F254" s="202">
        <f>'Banks COA'!F3909*E2</f>
        <v>0</v>
      </c>
    </row>
    <row r="255" spans="1:6" hidden="1" x14ac:dyDescent="0.15">
      <c r="A255" s="201">
        <f>'Banks COA'!A3910</f>
        <v>23</v>
      </c>
      <c r="B255" s="201">
        <f>'Banks COA'!B3910</f>
        <v>1</v>
      </c>
      <c r="C255" s="201">
        <f>'Banks COA'!C3910</f>
        <v>1</v>
      </c>
      <c r="D255" s="201" t="str">
        <f>'Banks COA'!D3910</f>
        <v>59</v>
      </c>
      <c r="E255" s="202" t="str">
        <f>'Banks COA'!E3910</f>
        <v>AIR – Long Term Time Deposit with NBC – Other</v>
      </c>
      <c r="F255" s="202">
        <f>'Banks COA'!F3910*E2</f>
        <v>0</v>
      </c>
    </row>
    <row r="256" spans="1:6" x14ac:dyDescent="0.15">
      <c r="A256" s="203"/>
      <c r="B256" s="203"/>
      <c r="C256" s="203"/>
      <c r="D256" s="203"/>
      <c r="E256" s="204" t="s">
        <v>7451</v>
      </c>
      <c r="F256" s="205">
        <f>SUM(F257:F445)</f>
        <v>0</v>
      </c>
    </row>
    <row r="257" spans="1:6" hidden="1" x14ac:dyDescent="0.15">
      <c r="A257" s="201" t="str">
        <f>'Banks COA'!A208</f>
        <v>12</v>
      </c>
      <c r="B257" s="201" t="str">
        <f>'Banks COA'!B208</f>
        <v>1</v>
      </c>
      <c r="C257" s="201" t="str">
        <f>'Banks COA'!C208</f>
        <v>3</v>
      </c>
      <c r="D257" s="201" t="str">
        <f>'Banks COA'!D208</f>
        <v>12</v>
      </c>
      <c r="E257" s="202" t="str">
        <f>'Banks COA'!E208</f>
        <v>Standard Deposits – Short term Time Deposit with Banks – Resident – USD</v>
      </c>
      <c r="F257" s="250">
        <f>'Banks COA'!F208*E2</f>
        <v>0</v>
      </c>
    </row>
    <row r="258" spans="1:6" hidden="1" x14ac:dyDescent="0.15">
      <c r="A258" s="201" t="str">
        <f>'Banks COA'!A209</f>
        <v>12</v>
      </c>
      <c r="B258" s="201" t="str">
        <f>'Banks COA'!B209</f>
        <v>1</v>
      </c>
      <c r="C258" s="201" t="str">
        <f>'Banks COA'!C209</f>
        <v>3</v>
      </c>
      <c r="D258" s="201" t="str">
        <f>'Banks COA'!D209</f>
        <v>13</v>
      </c>
      <c r="E258" s="202" t="str">
        <f>'Banks COA'!E209</f>
        <v>Standard Deposits – Short term Time Deposit with Banks – Resident – EUR</v>
      </c>
      <c r="F258" s="202">
        <f>'Banks COA'!F209*E2</f>
        <v>0</v>
      </c>
    </row>
    <row r="259" spans="1:6" hidden="1" x14ac:dyDescent="0.15">
      <c r="A259" s="201" t="str">
        <f>'Banks COA'!A210</f>
        <v>12</v>
      </c>
      <c r="B259" s="201" t="str">
        <f>'Banks COA'!B210</f>
        <v>1</v>
      </c>
      <c r="C259" s="201" t="str">
        <f>'Banks COA'!C210</f>
        <v>3</v>
      </c>
      <c r="D259" s="201" t="str">
        <f>'Banks COA'!D210</f>
        <v>14</v>
      </c>
      <c r="E259" s="202" t="str">
        <f>'Banks COA'!E210</f>
        <v>Standard Deposits – Short term Time Deposit with Banks – Resident – JPY</v>
      </c>
      <c r="F259" s="202">
        <f>'Banks COA'!F210*E2</f>
        <v>0</v>
      </c>
    </row>
    <row r="260" spans="1:6" hidden="1" x14ac:dyDescent="0.15">
      <c r="A260" s="201" t="str">
        <f>'Banks COA'!A211</f>
        <v>12</v>
      </c>
      <c r="B260" s="201" t="str">
        <f>'Banks COA'!B211</f>
        <v>1</v>
      </c>
      <c r="C260" s="201" t="str">
        <f>'Banks COA'!C211</f>
        <v>3</v>
      </c>
      <c r="D260" s="201" t="str">
        <f>'Banks COA'!D211</f>
        <v>19</v>
      </c>
      <c r="E260" s="202" t="str">
        <f>'Banks COA'!E211</f>
        <v>Standard Deposits – Short term Time Deposit with Banks – Resident – Other</v>
      </c>
      <c r="F260" s="202">
        <f>'Banks COA'!F211*E2</f>
        <v>0</v>
      </c>
    </row>
    <row r="261" spans="1:6" hidden="1" x14ac:dyDescent="0.15">
      <c r="A261" s="201" t="str">
        <f>'Banks COA'!A251</f>
        <v>12</v>
      </c>
      <c r="B261" s="201" t="str">
        <f>'Banks COA'!B251</f>
        <v>1</v>
      </c>
      <c r="C261" s="201" t="str">
        <f>'Banks COA'!C251</f>
        <v>4</v>
      </c>
      <c r="D261" s="201" t="str">
        <f>'Banks COA'!D251</f>
        <v>12</v>
      </c>
      <c r="E261" s="202" t="str">
        <f>'Banks COA'!E251</f>
        <v>Standard Deposits – Long term Time Deposit with Banks – Resident – USD</v>
      </c>
      <c r="F261" s="202">
        <f>'Banks COA'!F251*E2</f>
        <v>0</v>
      </c>
    </row>
    <row r="262" spans="1:6" hidden="1" x14ac:dyDescent="0.15">
      <c r="A262" s="201" t="str">
        <f>'Banks COA'!A252</f>
        <v>12</v>
      </c>
      <c r="B262" s="201" t="str">
        <f>'Banks COA'!B252</f>
        <v>1</v>
      </c>
      <c r="C262" s="201" t="str">
        <f>'Banks COA'!C252</f>
        <v>4</v>
      </c>
      <c r="D262" s="201" t="str">
        <f>'Banks COA'!D252</f>
        <v>13</v>
      </c>
      <c r="E262" s="202" t="str">
        <f>'Banks COA'!E252</f>
        <v>Standard Deposits – Long term Time Deposit with Banks – Resident – EUR</v>
      </c>
      <c r="F262" s="202">
        <f>'Banks COA'!F252*E2</f>
        <v>0</v>
      </c>
    </row>
    <row r="263" spans="1:6" hidden="1" x14ac:dyDescent="0.15">
      <c r="A263" s="201" t="str">
        <f>'Banks COA'!A253</f>
        <v>12</v>
      </c>
      <c r="B263" s="201" t="str">
        <f>'Banks COA'!B253</f>
        <v>1</v>
      </c>
      <c r="C263" s="201" t="str">
        <f>'Banks COA'!C253</f>
        <v>4</v>
      </c>
      <c r="D263" s="201" t="str">
        <f>'Banks COA'!D253</f>
        <v>14</v>
      </c>
      <c r="E263" s="202" t="str">
        <f>'Banks COA'!E253</f>
        <v>Standard Deposits – Long term Time Deposit with Banks – Resident – JPY</v>
      </c>
      <c r="F263" s="202">
        <f>'Banks COA'!F253*E2</f>
        <v>0</v>
      </c>
    </row>
    <row r="264" spans="1:6" hidden="1" x14ac:dyDescent="0.15">
      <c r="A264" s="201" t="str">
        <f>'Banks COA'!A254</f>
        <v>12</v>
      </c>
      <c r="B264" s="201" t="str">
        <f>'Banks COA'!B254</f>
        <v>1</v>
      </c>
      <c r="C264" s="201" t="str">
        <f>'Banks COA'!C254</f>
        <v>4</v>
      </c>
      <c r="D264" s="201" t="str">
        <f>'Banks COA'!D254</f>
        <v>19</v>
      </c>
      <c r="E264" s="202" t="str">
        <f>'Banks COA'!E254</f>
        <v>Standard Deposits – Long term Time Deposit with Banks – Resident – Other</v>
      </c>
      <c r="F264" s="202">
        <f>'Banks COA'!F254*E2</f>
        <v>0</v>
      </c>
    </row>
    <row r="265" spans="1:6" hidden="1" x14ac:dyDescent="0.15">
      <c r="A265" s="213" t="str">
        <f>'Banks COA'!A287</f>
        <v>12</v>
      </c>
      <c r="B265" s="213" t="str">
        <f>'Banks COA'!B287</f>
        <v>1</v>
      </c>
      <c r="C265" s="213" t="str">
        <f>'Banks COA'!C287</f>
        <v>4</v>
      </c>
      <c r="D265" s="213" t="str">
        <f>'Banks COA'!D287</f>
        <v>72</v>
      </c>
      <c r="E265" s="214" t="str">
        <f>'Banks COA'!E287</f>
        <v>Standard Deposits – Long term Time Deposit with Licensed MFIs – Resident – USD</v>
      </c>
      <c r="F265" s="214">
        <f>'Banks COA'!F287*E2</f>
        <v>0</v>
      </c>
    </row>
    <row r="266" spans="1:6" hidden="1" x14ac:dyDescent="0.15">
      <c r="A266" s="213" t="str">
        <f>'Banks COA'!A288</f>
        <v>12</v>
      </c>
      <c r="B266" s="213" t="str">
        <f>'Banks COA'!B288</f>
        <v>1</v>
      </c>
      <c r="C266" s="213" t="str">
        <f>'Banks COA'!C288</f>
        <v>4</v>
      </c>
      <c r="D266" s="213" t="str">
        <f>'Banks COA'!D288</f>
        <v>73</v>
      </c>
      <c r="E266" s="214" t="str">
        <f>'Banks COA'!E288</f>
        <v>Standard Deposits – Long term Time Deposit with Licensed MFIs – Resident – EUR</v>
      </c>
      <c r="F266" s="214">
        <f>'Banks COA'!F288*E2</f>
        <v>0</v>
      </c>
    </row>
    <row r="267" spans="1:6" hidden="1" x14ac:dyDescent="0.15">
      <c r="A267" s="213" t="str">
        <f>'Banks COA'!A289</f>
        <v>12</v>
      </c>
      <c r="B267" s="213" t="str">
        <f>'Banks COA'!B289</f>
        <v>1</v>
      </c>
      <c r="C267" s="213" t="str">
        <f>'Banks COA'!C289</f>
        <v>4</v>
      </c>
      <c r="D267" s="213" t="str">
        <f>'Banks COA'!D289</f>
        <v>74</v>
      </c>
      <c r="E267" s="214" t="str">
        <f>'Banks COA'!E289</f>
        <v>Standard Deposits – Long term Time Deposit with Licensed MFIs – Resident – JPY</v>
      </c>
      <c r="F267" s="214">
        <f>'Banks COA'!F289*E2</f>
        <v>0</v>
      </c>
    </row>
    <row r="268" spans="1:6" hidden="1" x14ac:dyDescent="0.15">
      <c r="A268" s="213" t="str">
        <f>'Banks COA'!A290</f>
        <v>12</v>
      </c>
      <c r="B268" s="213" t="str">
        <f>'Banks COA'!B290</f>
        <v>1</v>
      </c>
      <c r="C268" s="213" t="str">
        <f>'Banks COA'!C290</f>
        <v>4</v>
      </c>
      <c r="D268" s="213" t="str">
        <f>'Banks COA'!D290</f>
        <v>79</v>
      </c>
      <c r="E268" s="214" t="str">
        <f>'Banks COA'!E290</f>
        <v>Standard Deposits – Long term Time Deposit with Licensed MFIs – Resident – Other</v>
      </c>
      <c r="F268" s="214">
        <f>'Banks COA'!F290*E2</f>
        <v>0</v>
      </c>
    </row>
    <row r="269" spans="1:6" hidden="1" x14ac:dyDescent="0.15">
      <c r="A269" s="201" t="str">
        <f>'Banks COA'!A313</f>
        <v>12</v>
      </c>
      <c r="B269" s="201" t="str">
        <f>'Banks COA'!B313</f>
        <v>1</v>
      </c>
      <c r="C269" s="201" t="str">
        <f>'Banks COA'!C313</f>
        <v>6</v>
      </c>
      <c r="D269" s="201" t="str">
        <f>'Banks COA'!D313</f>
        <v>12</v>
      </c>
      <c r="E269" s="202" t="str">
        <f>'Banks COA'!E313</f>
        <v>Standard Deposits – Saving Deposits with Banks – Resident – USD</v>
      </c>
      <c r="F269" s="202">
        <f>'Banks COA'!F313*E2</f>
        <v>0</v>
      </c>
    </row>
    <row r="270" spans="1:6" hidden="1" x14ac:dyDescent="0.15">
      <c r="A270" s="201" t="str">
        <f>'Banks COA'!A314</f>
        <v>12</v>
      </c>
      <c r="B270" s="201" t="str">
        <f>'Banks COA'!B314</f>
        <v>1</v>
      </c>
      <c r="C270" s="201" t="str">
        <f>'Banks COA'!C314</f>
        <v>6</v>
      </c>
      <c r="D270" s="201" t="str">
        <f>'Banks COA'!D314</f>
        <v>13</v>
      </c>
      <c r="E270" s="202" t="str">
        <f>'Banks COA'!E314</f>
        <v>Standard Deposits – Saving Deposits with Banks – Resident – EUR</v>
      </c>
      <c r="F270" s="202">
        <f>'Banks COA'!F314*E2</f>
        <v>0</v>
      </c>
    </row>
    <row r="271" spans="1:6" hidden="1" x14ac:dyDescent="0.15">
      <c r="A271" s="201" t="str">
        <f>'Banks COA'!A315</f>
        <v>12</v>
      </c>
      <c r="B271" s="201" t="str">
        <f>'Banks COA'!B315</f>
        <v>1</v>
      </c>
      <c r="C271" s="201" t="str">
        <f>'Banks COA'!C315</f>
        <v>6</v>
      </c>
      <c r="D271" s="201" t="str">
        <f>'Banks COA'!D315</f>
        <v>14</v>
      </c>
      <c r="E271" s="202" t="str">
        <f>'Banks COA'!E315</f>
        <v>Standard Deposits – Saving Deposits with Banks – Resident – JPY</v>
      </c>
      <c r="F271" s="202">
        <f>'Banks COA'!F315*E2</f>
        <v>0</v>
      </c>
    </row>
    <row r="272" spans="1:6" hidden="1" x14ac:dyDescent="0.15">
      <c r="A272" s="201" t="str">
        <f>'Banks COA'!A316</f>
        <v>12</v>
      </c>
      <c r="B272" s="201" t="str">
        <f>'Banks COA'!B316</f>
        <v>1</v>
      </c>
      <c r="C272" s="201" t="str">
        <f>'Banks COA'!C316</f>
        <v>6</v>
      </c>
      <c r="D272" s="201" t="str">
        <f>'Banks COA'!D316</f>
        <v>19</v>
      </c>
      <c r="E272" s="202" t="str">
        <f>'Banks COA'!E316</f>
        <v>Standard Deposits – Saving Deposits with Banks – Resident – Other</v>
      </c>
      <c r="F272" s="202">
        <f>'Banks COA'!F316*E2</f>
        <v>0</v>
      </c>
    </row>
    <row r="273" spans="1:6" hidden="1" x14ac:dyDescent="0.15">
      <c r="A273" s="201" t="str">
        <f>+'Banks COA'!A325</f>
        <v>12</v>
      </c>
      <c r="B273" s="201" t="str">
        <f>+'Banks COA'!B325</f>
        <v>1</v>
      </c>
      <c r="C273" s="201" t="str">
        <f>+'Banks COA'!C325</f>
        <v>6</v>
      </c>
      <c r="D273" s="201" t="str">
        <f>+'Banks COA'!D325</f>
        <v>32</v>
      </c>
      <c r="E273" s="202" t="str">
        <f>+'Banks COA'!E325</f>
        <v>Standard Deposits – Saving Deposits with Licensed MFIs – Resident – USD</v>
      </c>
      <c r="F273" s="202">
        <f>+'Banks COA'!F325*E2</f>
        <v>0</v>
      </c>
    </row>
    <row r="274" spans="1:6" hidden="1" x14ac:dyDescent="0.15">
      <c r="A274" s="201" t="str">
        <f>+'Banks COA'!A326</f>
        <v>12</v>
      </c>
      <c r="B274" s="201" t="str">
        <f>+'Banks COA'!B326</f>
        <v>1</v>
      </c>
      <c r="C274" s="201" t="str">
        <f>+'Banks COA'!C326</f>
        <v>6</v>
      </c>
      <c r="D274" s="201" t="str">
        <f>+'Banks COA'!D326</f>
        <v>33</v>
      </c>
      <c r="E274" s="202" t="str">
        <f>+'Banks COA'!E326</f>
        <v>Standard Deposits – Saving Deposits with Licensed MFIs – Resident – EUR</v>
      </c>
      <c r="F274" s="202">
        <f>+'Banks COA'!F326*E2</f>
        <v>0</v>
      </c>
    </row>
    <row r="275" spans="1:6" hidden="1" x14ac:dyDescent="0.15">
      <c r="A275" s="201" t="str">
        <f>+'Banks COA'!A327</f>
        <v>12</v>
      </c>
      <c r="B275" s="201" t="str">
        <f>+'Banks COA'!B327</f>
        <v>1</v>
      </c>
      <c r="C275" s="201" t="str">
        <f>+'Banks COA'!C327</f>
        <v>6</v>
      </c>
      <c r="D275" s="201" t="str">
        <f>+'Banks COA'!D327</f>
        <v>34</v>
      </c>
      <c r="E275" s="202" t="str">
        <f>+'Banks COA'!E327</f>
        <v>Standard Deposits – Saving Deposits with Licensed MFIs – Resident – JPY</v>
      </c>
      <c r="F275" s="202">
        <f>+'Banks COA'!F327*E2</f>
        <v>0</v>
      </c>
    </row>
    <row r="276" spans="1:6" hidden="1" x14ac:dyDescent="0.15">
      <c r="A276" s="201" t="str">
        <f>+'Banks COA'!A328</f>
        <v>12</v>
      </c>
      <c r="B276" s="201" t="str">
        <f>+'Banks COA'!B328</f>
        <v>1</v>
      </c>
      <c r="C276" s="201" t="str">
        <f>+'Banks COA'!C328</f>
        <v>6</v>
      </c>
      <c r="D276" s="201" t="str">
        <f>+'Banks COA'!D328</f>
        <v>39</v>
      </c>
      <c r="E276" s="202" t="str">
        <f>+'Banks COA'!E328</f>
        <v>Standard Deposits – Saving Deposits with Licensed MFIs – Resident – Other</v>
      </c>
      <c r="F276" s="202">
        <f>+'Banks COA'!F328*E2</f>
        <v>0</v>
      </c>
    </row>
    <row r="277" spans="1:6" hidden="1" x14ac:dyDescent="0.15">
      <c r="A277" s="201" t="str">
        <f>+'Banks COA'!A419</f>
        <v>12</v>
      </c>
      <c r="B277" s="201" t="str">
        <f>+'Banks COA'!B419</f>
        <v>2</v>
      </c>
      <c r="C277" s="201" t="str">
        <f>+'Banks COA'!C419</f>
        <v>3</v>
      </c>
      <c r="D277" s="201">
        <f>+'Banks COA'!D419</f>
        <v>12</v>
      </c>
      <c r="E277" s="202" t="str">
        <f>+'Banks COA'!E419</f>
        <v>Substandard Deposits – Short term Time Deposit with Banks – Resident – USD</v>
      </c>
      <c r="F277" s="202">
        <f>+'Banks COA'!F419*E2</f>
        <v>0</v>
      </c>
    </row>
    <row r="278" spans="1:6" hidden="1" x14ac:dyDescent="0.15">
      <c r="A278" s="201" t="str">
        <f>+'Banks COA'!A420</f>
        <v>12</v>
      </c>
      <c r="B278" s="201" t="str">
        <f>+'Banks COA'!B420</f>
        <v>2</v>
      </c>
      <c r="C278" s="201" t="str">
        <f>+'Banks COA'!C420</f>
        <v>3</v>
      </c>
      <c r="D278" s="201">
        <f>+'Banks COA'!D420</f>
        <v>13</v>
      </c>
      <c r="E278" s="202" t="str">
        <f>+'Banks COA'!E420</f>
        <v>Substandard Deposits – Short term Time Deposit with Banks – Resident – EUR</v>
      </c>
      <c r="F278" s="202">
        <f>+'Banks COA'!F420*E2</f>
        <v>0</v>
      </c>
    </row>
    <row r="279" spans="1:6" hidden="1" x14ac:dyDescent="0.15">
      <c r="A279" s="201" t="str">
        <f>+'Banks COA'!A421</f>
        <v>12</v>
      </c>
      <c r="B279" s="201" t="str">
        <f>+'Banks COA'!B421</f>
        <v>2</v>
      </c>
      <c r="C279" s="201" t="str">
        <f>+'Banks COA'!C421</f>
        <v>3</v>
      </c>
      <c r="D279" s="201">
        <f>+'Banks COA'!D421</f>
        <v>14</v>
      </c>
      <c r="E279" s="202" t="str">
        <f>+'Banks COA'!E421</f>
        <v>Substandard Deposits – Short term Time Deposit with Banks – Resident – JPY</v>
      </c>
      <c r="F279" s="202">
        <f>+'Banks COA'!F421*E2</f>
        <v>0</v>
      </c>
    </row>
    <row r="280" spans="1:6" hidden="1" x14ac:dyDescent="0.15">
      <c r="A280" s="201" t="str">
        <f>+'Banks COA'!A422</f>
        <v>12</v>
      </c>
      <c r="B280" s="201" t="str">
        <f>+'Banks COA'!B422</f>
        <v>2</v>
      </c>
      <c r="C280" s="201" t="str">
        <f>+'Banks COA'!C422</f>
        <v>3</v>
      </c>
      <c r="D280" s="201">
        <f>+'Banks COA'!D422</f>
        <v>19</v>
      </c>
      <c r="E280" s="202" t="str">
        <f>+'Banks COA'!E422</f>
        <v>Substandard Deposits – Short term Time Deposit with Banks – Resident – Other</v>
      </c>
      <c r="F280" s="202">
        <f>+'Banks COA'!F422*E2</f>
        <v>0</v>
      </c>
    </row>
    <row r="281" spans="1:6" hidden="1" x14ac:dyDescent="0.15">
      <c r="A281" s="201" t="str">
        <f>+'Banks COA'!A455</f>
        <v>12</v>
      </c>
      <c r="B281" s="201" t="str">
        <f>+'Banks COA'!B455</f>
        <v>2</v>
      </c>
      <c r="C281" s="201" t="str">
        <f>+'Banks COA'!C455</f>
        <v>3</v>
      </c>
      <c r="D281" s="201" t="str">
        <f>+'Banks COA'!D455</f>
        <v>72</v>
      </c>
      <c r="E281" s="202" t="str">
        <f>+'Banks COA'!E455</f>
        <v>Substandard Deposits – Short term Time Deposit with Licensed MFIs – Resident – USD</v>
      </c>
      <c r="F281" s="202">
        <f>+'Banks COA'!F455*E2</f>
        <v>0</v>
      </c>
    </row>
    <row r="282" spans="1:6" hidden="1" x14ac:dyDescent="0.15">
      <c r="A282" s="201" t="str">
        <f>+'Banks COA'!A456</f>
        <v>12</v>
      </c>
      <c r="B282" s="201" t="str">
        <f>+'Banks COA'!B456</f>
        <v>2</v>
      </c>
      <c r="C282" s="201" t="str">
        <f>+'Banks COA'!C456</f>
        <v>3</v>
      </c>
      <c r="D282" s="201" t="str">
        <f>+'Banks COA'!D456</f>
        <v>73</v>
      </c>
      <c r="E282" s="202" t="str">
        <f>+'Banks COA'!E456</f>
        <v>Substandard Deposits – Short term Time Deposit with Licensed MFIs – Resident – EUR</v>
      </c>
      <c r="F282" s="202">
        <f>+'Banks COA'!F456*E2</f>
        <v>0</v>
      </c>
    </row>
    <row r="283" spans="1:6" hidden="1" x14ac:dyDescent="0.15">
      <c r="A283" s="201" t="str">
        <f>+'Banks COA'!A457</f>
        <v>12</v>
      </c>
      <c r="B283" s="201" t="str">
        <f>+'Banks COA'!B457</f>
        <v>2</v>
      </c>
      <c r="C283" s="201" t="str">
        <f>+'Banks COA'!C457</f>
        <v>3</v>
      </c>
      <c r="D283" s="201" t="str">
        <f>+'Banks COA'!D457</f>
        <v>74</v>
      </c>
      <c r="E283" s="202" t="str">
        <f>+'Banks COA'!E457</f>
        <v>Substandard Deposits – Short term Time Deposit with Licensed MFIs – Resident – JPY</v>
      </c>
      <c r="F283" s="202">
        <f>+'Banks COA'!F457*E2</f>
        <v>0</v>
      </c>
    </row>
    <row r="284" spans="1:6" hidden="1" x14ac:dyDescent="0.15">
      <c r="A284" s="201" t="str">
        <f>+'Banks COA'!A458</f>
        <v>12</v>
      </c>
      <c r="B284" s="201" t="str">
        <f>+'Banks COA'!B458</f>
        <v>2</v>
      </c>
      <c r="C284" s="201" t="str">
        <f>+'Banks COA'!C458</f>
        <v>3</v>
      </c>
      <c r="D284" s="201" t="str">
        <f>+'Banks COA'!D458</f>
        <v>79</v>
      </c>
      <c r="E284" s="202" t="str">
        <f>+'Banks COA'!E458</f>
        <v>Substandard Deposits – Short term Time Deposit with Licensed MFIs – Resident – Other</v>
      </c>
      <c r="F284" s="202">
        <f>+'Banks COA'!F458*E2</f>
        <v>0</v>
      </c>
    </row>
    <row r="285" spans="1:6" hidden="1" x14ac:dyDescent="0.15">
      <c r="A285" s="201" t="str">
        <f>+'Banks COA'!A468</f>
        <v>12</v>
      </c>
      <c r="B285" s="201" t="str">
        <f>+'Banks COA'!B468</f>
        <v>2</v>
      </c>
      <c r="C285" s="201" t="str">
        <f>+'Banks COA'!C468</f>
        <v>4</v>
      </c>
      <c r="D285" s="201">
        <f>+'Banks COA'!D468</f>
        <v>22</v>
      </c>
      <c r="E285" s="202" t="str">
        <f>+'Banks COA'!E468</f>
        <v>Substandard Deposits – Long term Time Deposit with Banks – Non Resident – USD</v>
      </c>
      <c r="F285" s="202">
        <f>+'Banks COA'!F468*E2</f>
        <v>0</v>
      </c>
    </row>
    <row r="286" spans="1:6" hidden="1" x14ac:dyDescent="0.15">
      <c r="A286" s="201" t="str">
        <f>+'Banks COA'!A469</f>
        <v>12</v>
      </c>
      <c r="B286" s="201" t="str">
        <f>+'Banks COA'!B469</f>
        <v>2</v>
      </c>
      <c r="C286" s="201" t="str">
        <f>+'Banks COA'!C469</f>
        <v>4</v>
      </c>
      <c r="D286" s="201">
        <f>+'Banks COA'!D469</f>
        <v>23</v>
      </c>
      <c r="E286" s="202" t="str">
        <f>+'Banks COA'!E469</f>
        <v>Substandard Deposits – Long term Time Deposit with Banks – Non Resident – EUR</v>
      </c>
      <c r="F286" s="202">
        <f>+'Banks COA'!F469*E2</f>
        <v>0</v>
      </c>
    </row>
    <row r="287" spans="1:6" hidden="1" x14ac:dyDescent="0.15">
      <c r="A287" s="201" t="str">
        <f>+'Banks COA'!A470</f>
        <v>12</v>
      </c>
      <c r="B287" s="201" t="str">
        <f>+'Banks COA'!B470</f>
        <v>2</v>
      </c>
      <c r="C287" s="201" t="str">
        <f>+'Banks COA'!C470</f>
        <v>4</v>
      </c>
      <c r="D287" s="201">
        <f>+'Banks COA'!D470</f>
        <v>24</v>
      </c>
      <c r="E287" s="202" t="str">
        <f>+'Banks COA'!E470</f>
        <v>Substandard Deposits – Long term Time Deposit with Banks – Non Resident – JPY</v>
      </c>
      <c r="F287" s="202">
        <f>+'Banks COA'!F470*E2</f>
        <v>0</v>
      </c>
    </row>
    <row r="288" spans="1:6" hidden="1" x14ac:dyDescent="0.15">
      <c r="A288" s="201" t="str">
        <f>+'Banks COA'!A471</f>
        <v>12</v>
      </c>
      <c r="B288" s="201" t="str">
        <f>+'Banks COA'!B471</f>
        <v>2</v>
      </c>
      <c r="C288" s="201" t="str">
        <f>+'Banks COA'!C471</f>
        <v>4</v>
      </c>
      <c r="D288" s="201">
        <f>+'Banks COA'!D471</f>
        <v>29</v>
      </c>
      <c r="E288" s="202" t="str">
        <f>+'Banks COA'!E471</f>
        <v>Substandard Deposits – Long term Time Deposit with Banks – Non Resident – Other</v>
      </c>
      <c r="F288" s="202">
        <f>+'Banks COA'!F471*E2</f>
        <v>0</v>
      </c>
    </row>
    <row r="289" spans="1:6" hidden="1" x14ac:dyDescent="0.15">
      <c r="A289" s="201" t="str">
        <f>+'Banks COA'!A498</f>
        <v>12</v>
      </c>
      <c r="B289" s="201" t="str">
        <f>+'Banks COA'!B498</f>
        <v>2</v>
      </c>
      <c r="C289" s="201" t="str">
        <f>+'Banks COA'!C498</f>
        <v>4</v>
      </c>
      <c r="D289" s="201" t="str">
        <f>+'Banks COA'!D498</f>
        <v>72</v>
      </c>
      <c r="E289" s="202" t="str">
        <f>+'Banks COA'!E498</f>
        <v>Substandard Deposits – Long term Time Deposit with Licensed MFIs – Resident – USD</v>
      </c>
      <c r="F289" s="202">
        <f>+'Banks COA'!F498*E2</f>
        <v>0</v>
      </c>
    </row>
    <row r="290" spans="1:6" hidden="1" x14ac:dyDescent="0.15">
      <c r="A290" s="201" t="str">
        <f>+'Banks COA'!A499</f>
        <v>12</v>
      </c>
      <c r="B290" s="201" t="str">
        <f>+'Banks COA'!B499</f>
        <v>2</v>
      </c>
      <c r="C290" s="201" t="str">
        <f>+'Banks COA'!C499</f>
        <v>4</v>
      </c>
      <c r="D290" s="201" t="str">
        <f>+'Banks COA'!D499</f>
        <v>73</v>
      </c>
      <c r="E290" s="202" t="str">
        <f>+'Banks COA'!E499</f>
        <v>Substandard Deposits – Long term Time Deposit with Licensed MFIs – Resident – EUR</v>
      </c>
      <c r="F290" s="202">
        <f>+'Banks COA'!F499*E2</f>
        <v>0</v>
      </c>
    </row>
    <row r="291" spans="1:6" hidden="1" x14ac:dyDescent="0.15">
      <c r="A291" s="201" t="str">
        <f>+'Banks COA'!A500</f>
        <v>12</v>
      </c>
      <c r="B291" s="201" t="str">
        <f>+'Banks COA'!B500</f>
        <v>2</v>
      </c>
      <c r="C291" s="201" t="str">
        <f>+'Banks COA'!C500</f>
        <v>4</v>
      </c>
      <c r="D291" s="201" t="str">
        <f>+'Banks COA'!D500</f>
        <v>74</v>
      </c>
      <c r="E291" s="202" t="str">
        <f>+'Banks COA'!E500</f>
        <v>Substandard Deposits – Long term Time Deposit with Licensed MFIs – Resident – JPY</v>
      </c>
      <c r="F291" s="202">
        <f>+'Banks COA'!F500*E2</f>
        <v>0</v>
      </c>
    </row>
    <row r="292" spans="1:6" hidden="1" x14ac:dyDescent="0.15">
      <c r="A292" s="201" t="str">
        <f>+'Banks COA'!A501</f>
        <v>12</v>
      </c>
      <c r="B292" s="201" t="str">
        <f>+'Banks COA'!B501</f>
        <v>2</v>
      </c>
      <c r="C292" s="201" t="str">
        <f>+'Banks COA'!C501</f>
        <v>4</v>
      </c>
      <c r="D292" s="201" t="str">
        <f>+'Banks COA'!D501</f>
        <v>79</v>
      </c>
      <c r="E292" s="202" t="str">
        <f>+'Banks COA'!E501</f>
        <v>Substandard Deposits – Long term Time Deposit with Licensed MFIs – Resident – Other</v>
      </c>
      <c r="F292" s="202">
        <f>+'Banks COA'!F501*E2</f>
        <v>0</v>
      </c>
    </row>
    <row r="293" spans="1:6" hidden="1" x14ac:dyDescent="0.15">
      <c r="A293" s="201" t="str">
        <f>+'Banks COA'!A524</f>
        <v>12</v>
      </c>
      <c r="B293" s="201" t="str">
        <f>+'Banks COA'!B524</f>
        <v>2</v>
      </c>
      <c r="C293" s="201" t="str">
        <f>+'Banks COA'!C524</f>
        <v>6</v>
      </c>
      <c r="D293" s="201" t="str">
        <f>+'Banks COA'!D524</f>
        <v>12</v>
      </c>
      <c r="E293" s="202" t="str">
        <f>+'Banks COA'!E524</f>
        <v>Substandard Deposits – Saving Deposits with Banks – Resident – USD</v>
      </c>
      <c r="F293" s="202">
        <f>+'Banks COA'!F524*E2</f>
        <v>0</v>
      </c>
    </row>
    <row r="294" spans="1:6" hidden="1" x14ac:dyDescent="0.15">
      <c r="A294" s="201" t="str">
        <f>+'Banks COA'!A525</f>
        <v>12</v>
      </c>
      <c r="B294" s="201" t="str">
        <f>+'Banks COA'!B525</f>
        <v>2</v>
      </c>
      <c r="C294" s="201" t="str">
        <f>+'Banks COA'!C525</f>
        <v>6</v>
      </c>
      <c r="D294" s="201" t="str">
        <f>+'Banks COA'!D525</f>
        <v>13</v>
      </c>
      <c r="E294" s="202" t="str">
        <f>+'Banks COA'!E525</f>
        <v>Substandard Deposits – Saving Deposits with Banks – Resident – EUR</v>
      </c>
      <c r="F294" s="202">
        <f>+'Banks COA'!F525*E2</f>
        <v>0</v>
      </c>
    </row>
    <row r="295" spans="1:6" hidden="1" x14ac:dyDescent="0.15">
      <c r="A295" s="201" t="str">
        <f>+'Banks COA'!A526</f>
        <v>12</v>
      </c>
      <c r="B295" s="201" t="str">
        <f>+'Banks COA'!B526</f>
        <v>2</v>
      </c>
      <c r="C295" s="201" t="str">
        <f>+'Banks COA'!C526</f>
        <v>6</v>
      </c>
      <c r="D295" s="201" t="str">
        <f>+'Banks COA'!D526</f>
        <v>14</v>
      </c>
      <c r="E295" s="202" t="str">
        <f>+'Banks COA'!E526</f>
        <v>Substandard Deposits – Saving Deposits with Banks – Resident – JPY</v>
      </c>
      <c r="F295" s="202">
        <f>+'Banks COA'!F526*E2</f>
        <v>0</v>
      </c>
    </row>
    <row r="296" spans="1:6" hidden="1" x14ac:dyDescent="0.15">
      <c r="A296" s="201" t="str">
        <f>+'Banks COA'!A527</f>
        <v>12</v>
      </c>
      <c r="B296" s="201" t="str">
        <f>+'Banks COA'!B527</f>
        <v>2</v>
      </c>
      <c r="C296" s="201" t="str">
        <f>+'Banks COA'!C527</f>
        <v>6</v>
      </c>
      <c r="D296" s="201" t="str">
        <f>+'Banks COA'!D527</f>
        <v>19</v>
      </c>
      <c r="E296" s="202" t="str">
        <f>+'Banks COA'!E527</f>
        <v>Substandard Deposits – Saving Deposits with Banks – Resident – Other</v>
      </c>
      <c r="F296" s="202">
        <f>+'Banks COA'!F527*E2</f>
        <v>0</v>
      </c>
    </row>
    <row r="297" spans="1:6" hidden="1" x14ac:dyDescent="0.15">
      <c r="A297" s="201" t="str">
        <f>+'Banks COA'!A536</f>
        <v>12</v>
      </c>
      <c r="B297" s="201" t="str">
        <f>+'Banks COA'!B536</f>
        <v>2</v>
      </c>
      <c r="C297" s="201" t="str">
        <f>+'Banks COA'!C536</f>
        <v>6</v>
      </c>
      <c r="D297" s="201" t="str">
        <f>+'Banks COA'!D536</f>
        <v>32</v>
      </c>
      <c r="E297" s="202" t="str">
        <f>+'Banks COA'!E536</f>
        <v>Substandard Deposits – Saving Deposits with Licensed MFIs – Resident – USD</v>
      </c>
      <c r="F297" s="202">
        <f>+'Banks COA'!F536*E2</f>
        <v>0</v>
      </c>
    </row>
    <row r="298" spans="1:6" hidden="1" x14ac:dyDescent="0.15">
      <c r="A298" s="201" t="str">
        <f>+'Banks COA'!A537</f>
        <v>12</v>
      </c>
      <c r="B298" s="201" t="str">
        <f>+'Banks COA'!B537</f>
        <v>2</v>
      </c>
      <c r="C298" s="201" t="str">
        <f>+'Banks COA'!C537</f>
        <v>6</v>
      </c>
      <c r="D298" s="201" t="str">
        <f>+'Banks COA'!D537</f>
        <v>33</v>
      </c>
      <c r="E298" s="202" t="str">
        <f>+'Banks COA'!E537</f>
        <v>Substandard Deposits – Saving Deposits with Licensed MFIs – Resident – EUR</v>
      </c>
      <c r="F298" s="202">
        <f>+'Banks COA'!F537*E2</f>
        <v>0</v>
      </c>
    </row>
    <row r="299" spans="1:6" hidden="1" x14ac:dyDescent="0.15">
      <c r="A299" s="201" t="str">
        <f>+'Banks COA'!A538</f>
        <v>12</v>
      </c>
      <c r="B299" s="201" t="str">
        <f>+'Banks COA'!B538</f>
        <v>2</v>
      </c>
      <c r="C299" s="201" t="str">
        <f>+'Banks COA'!C538</f>
        <v>6</v>
      </c>
      <c r="D299" s="201" t="str">
        <f>+'Banks COA'!D538</f>
        <v>34</v>
      </c>
      <c r="E299" s="202" t="str">
        <f>+'Banks COA'!E538</f>
        <v>Substandard Deposits – Saving Deposits with Licensed MFIs – Resident – JPY</v>
      </c>
      <c r="F299" s="202">
        <f>+'Banks COA'!F538*E2</f>
        <v>0</v>
      </c>
    </row>
    <row r="300" spans="1:6" hidden="1" x14ac:dyDescent="0.15">
      <c r="A300" s="201" t="str">
        <f>+'Banks COA'!A539</f>
        <v>12</v>
      </c>
      <c r="B300" s="201" t="str">
        <f>+'Banks COA'!B539</f>
        <v>2</v>
      </c>
      <c r="C300" s="201" t="str">
        <f>+'Banks COA'!C539</f>
        <v>6</v>
      </c>
      <c r="D300" s="201" t="str">
        <f>+'Banks COA'!D539</f>
        <v>39</v>
      </c>
      <c r="E300" s="202" t="str">
        <f>+'Banks COA'!E539</f>
        <v>Substandard Deposits – Saving Deposits with Licensed MFIs – Resident – Other</v>
      </c>
      <c r="F300" s="202">
        <f>+'Banks COA'!F539*E2</f>
        <v>0</v>
      </c>
    </row>
    <row r="301" spans="1:6" hidden="1" x14ac:dyDescent="0.15">
      <c r="A301" s="201" t="str">
        <f>+'Banks COA'!A630</f>
        <v>12</v>
      </c>
      <c r="B301" s="201" t="str">
        <f>+'Banks COA'!B630</f>
        <v>3</v>
      </c>
      <c r="C301" s="201" t="str">
        <f>+'Banks COA'!C630</f>
        <v>3</v>
      </c>
      <c r="D301" s="201">
        <f>+'Banks COA'!D630</f>
        <v>12</v>
      </c>
      <c r="E301" s="202" t="str">
        <f>+'Banks COA'!E630</f>
        <v>Doubtful Deposits – Short term Time Deposit with Banks – Resident – USD</v>
      </c>
      <c r="F301" s="202">
        <f>+'Banks COA'!F630*E2</f>
        <v>0</v>
      </c>
    </row>
    <row r="302" spans="1:6" hidden="1" x14ac:dyDescent="0.15">
      <c r="A302" s="201" t="str">
        <f>+'Banks COA'!A631</f>
        <v>12</v>
      </c>
      <c r="B302" s="201" t="str">
        <f>+'Banks COA'!B631</f>
        <v>3</v>
      </c>
      <c r="C302" s="201" t="str">
        <f>+'Banks COA'!C631</f>
        <v>3</v>
      </c>
      <c r="D302" s="201">
        <f>+'Banks COA'!D631</f>
        <v>13</v>
      </c>
      <c r="E302" s="202" t="str">
        <f>+'Banks COA'!E631</f>
        <v>Doubtful Deposits – Short term Time Deposit with Banks – Resident – EUR</v>
      </c>
      <c r="F302" s="202">
        <f>+'Banks COA'!F631*E2</f>
        <v>0</v>
      </c>
    </row>
    <row r="303" spans="1:6" hidden="1" x14ac:dyDescent="0.15">
      <c r="A303" s="201" t="str">
        <f>+'Banks COA'!A632</f>
        <v>12</v>
      </c>
      <c r="B303" s="201" t="str">
        <f>+'Banks COA'!B632</f>
        <v>3</v>
      </c>
      <c r="C303" s="201" t="str">
        <f>+'Banks COA'!C632</f>
        <v>3</v>
      </c>
      <c r="D303" s="201">
        <f>+'Banks COA'!D632</f>
        <v>14</v>
      </c>
      <c r="E303" s="202" t="str">
        <f>+'Banks COA'!E632</f>
        <v>Doubtful Deposits – Short term Time Deposit with Banks – Resident – JPY</v>
      </c>
      <c r="F303" s="202">
        <f>+'Banks COA'!F632*E2</f>
        <v>0</v>
      </c>
    </row>
    <row r="304" spans="1:6" hidden="1" x14ac:dyDescent="0.15">
      <c r="A304" s="201" t="str">
        <f>+'Banks COA'!A633</f>
        <v>12</v>
      </c>
      <c r="B304" s="201" t="str">
        <f>+'Banks COA'!B633</f>
        <v>3</v>
      </c>
      <c r="C304" s="201" t="str">
        <f>+'Banks COA'!C633</f>
        <v>3</v>
      </c>
      <c r="D304" s="201">
        <f>+'Banks COA'!D633</f>
        <v>19</v>
      </c>
      <c r="E304" s="202" t="str">
        <f>+'Banks COA'!E633</f>
        <v>Doubtful Deposits – Short term Time Deposit with Banks – Resident – Other</v>
      </c>
      <c r="F304" s="202">
        <f>+'Banks COA'!F633*E2</f>
        <v>0</v>
      </c>
    </row>
    <row r="305" spans="1:6" hidden="1" x14ac:dyDescent="0.15">
      <c r="A305" s="201" t="str">
        <f>+'Banks COA'!A666</f>
        <v>12</v>
      </c>
      <c r="B305" s="201" t="str">
        <f>+'Banks COA'!B666</f>
        <v>3</v>
      </c>
      <c r="C305" s="201" t="str">
        <f>+'Banks COA'!C666</f>
        <v>3</v>
      </c>
      <c r="D305" s="201" t="str">
        <f>+'Banks COA'!D666</f>
        <v>72</v>
      </c>
      <c r="E305" s="202" t="str">
        <f>+'Banks COA'!E666</f>
        <v>Doubtful Deposits – Short term Time Deposit with Licensed MFIs – Resident – USD</v>
      </c>
      <c r="F305" s="202">
        <f>+'Banks COA'!F666*E2</f>
        <v>0</v>
      </c>
    </row>
    <row r="306" spans="1:6" hidden="1" x14ac:dyDescent="0.15">
      <c r="A306" s="201" t="str">
        <f>+'Banks COA'!A667</f>
        <v>12</v>
      </c>
      <c r="B306" s="201" t="str">
        <f>+'Banks COA'!B667</f>
        <v>3</v>
      </c>
      <c r="C306" s="201" t="str">
        <f>+'Banks COA'!C667</f>
        <v>3</v>
      </c>
      <c r="D306" s="201" t="str">
        <f>+'Banks COA'!D667</f>
        <v>73</v>
      </c>
      <c r="E306" s="202" t="str">
        <f>+'Banks COA'!E667</f>
        <v>Doubtful Deposits – Short term Time Deposit with Licensed MFIs – Resident – EUR</v>
      </c>
      <c r="F306" s="202">
        <f>+'Banks COA'!F667*E2</f>
        <v>0</v>
      </c>
    </row>
    <row r="307" spans="1:6" hidden="1" x14ac:dyDescent="0.15">
      <c r="A307" s="201" t="str">
        <f>+'Banks COA'!A668</f>
        <v>12</v>
      </c>
      <c r="B307" s="201" t="str">
        <f>+'Banks COA'!B668</f>
        <v>3</v>
      </c>
      <c r="C307" s="201" t="str">
        <f>+'Banks COA'!C668</f>
        <v>3</v>
      </c>
      <c r="D307" s="201" t="str">
        <f>+'Banks COA'!D668</f>
        <v>74</v>
      </c>
      <c r="E307" s="202" t="str">
        <f>+'Banks COA'!E668</f>
        <v>Doubtful Deposits – Short term Time Deposit with Licensed MFIs – Resident – JPY</v>
      </c>
      <c r="F307" s="202">
        <f>+'Banks COA'!F668*E2</f>
        <v>0</v>
      </c>
    </row>
    <row r="308" spans="1:6" hidden="1" x14ac:dyDescent="0.15">
      <c r="A308" s="201" t="str">
        <f>+'Banks COA'!A669</f>
        <v>12</v>
      </c>
      <c r="B308" s="201" t="str">
        <f>+'Banks COA'!B669</f>
        <v>3</v>
      </c>
      <c r="C308" s="201" t="str">
        <f>+'Banks COA'!C669</f>
        <v>3</v>
      </c>
      <c r="D308" s="201" t="str">
        <f>+'Banks COA'!D669</f>
        <v>79</v>
      </c>
      <c r="E308" s="202" t="str">
        <f>+'Banks COA'!E669</f>
        <v>Doubtful Deposits – Short term Time Deposit with Licensed MFIs – Resident – Other</v>
      </c>
      <c r="F308" s="202">
        <f>+'Banks COA'!F669*E2</f>
        <v>0</v>
      </c>
    </row>
    <row r="309" spans="1:6" hidden="1" x14ac:dyDescent="0.15">
      <c r="A309" s="201" t="str">
        <f>+'Banks COA'!A673</f>
        <v>12</v>
      </c>
      <c r="B309" s="201" t="str">
        <f>+'Banks COA'!B673</f>
        <v>3</v>
      </c>
      <c r="C309" s="201" t="str">
        <f>+'Banks COA'!C673</f>
        <v>4</v>
      </c>
      <c r="D309" s="201">
        <f>+'Banks COA'!D673</f>
        <v>12</v>
      </c>
      <c r="E309" s="202" t="str">
        <f>+'Banks COA'!E673</f>
        <v>Doubtful Deposits – Long term Time Deposit with Banks – Resident – USD</v>
      </c>
      <c r="F309" s="202">
        <f>+'Banks COA'!F673*E2</f>
        <v>0</v>
      </c>
    </row>
    <row r="310" spans="1:6" hidden="1" x14ac:dyDescent="0.15">
      <c r="A310" s="201" t="str">
        <f>+'Banks COA'!A674</f>
        <v>12</v>
      </c>
      <c r="B310" s="201" t="str">
        <f>+'Banks COA'!B674</f>
        <v>3</v>
      </c>
      <c r="C310" s="201" t="str">
        <f>+'Banks COA'!C674</f>
        <v>4</v>
      </c>
      <c r="D310" s="201">
        <f>+'Banks COA'!D674</f>
        <v>13</v>
      </c>
      <c r="E310" s="202" t="str">
        <f>+'Banks COA'!E674</f>
        <v>Doubtful Deposits – Long term Time Deposit with Banks – Resident – EUR</v>
      </c>
      <c r="F310" s="202">
        <f>+'Banks COA'!F674*E2</f>
        <v>0</v>
      </c>
    </row>
    <row r="311" spans="1:6" hidden="1" x14ac:dyDescent="0.15">
      <c r="A311" s="201" t="str">
        <f>+'Banks COA'!A675</f>
        <v>12</v>
      </c>
      <c r="B311" s="201" t="str">
        <f>+'Banks COA'!B675</f>
        <v>3</v>
      </c>
      <c r="C311" s="201" t="str">
        <f>+'Banks COA'!C675</f>
        <v>4</v>
      </c>
      <c r="D311" s="201">
        <f>+'Banks COA'!D675</f>
        <v>14</v>
      </c>
      <c r="E311" s="202" t="str">
        <f>+'Banks COA'!E675</f>
        <v>Doubtful Deposits – Long term Time Deposit with Banks – Resident – JPY</v>
      </c>
      <c r="F311" s="202">
        <f>+'Banks COA'!F675*E2</f>
        <v>0</v>
      </c>
    </row>
    <row r="312" spans="1:6" hidden="1" x14ac:dyDescent="0.15">
      <c r="A312" s="201" t="str">
        <f>+'Banks COA'!A676</f>
        <v>12</v>
      </c>
      <c r="B312" s="201" t="str">
        <f>+'Banks COA'!B676</f>
        <v>3</v>
      </c>
      <c r="C312" s="201" t="str">
        <f>+'Banks COA'!C676</f>
        <v>4</v>
      </c>
      <c r="D312" s="201">
        <f>+'Banks COA'!D676</f>
        <v>19</v>
      </c>
      <c r="E312" s="202" t="str">
        <f>+'Banks COA'!E676</f>
        <v>Doubtful Deposits – Long term Time Deposit with Banks – Resident – Other</v>
      </c>
      <c r="F312" s="202">
        <f>+'Banks COA'!F676*E2</f>
        <v>0</v>
      </c>
    </row>
    <row r="313" spans="1:6" hidden="1" x14ac:dyDescent="0.15">
      <c r="A313" s="201" t="str">
        <f>+'Banks COA'!A709</f>
        <v>12</v>
      </c>
      <c r="B313" s="201" t="str">
        <f>+'Banks COA'!B709</f>
        <v>3</v>
      </c>
      <c r="C313" s="201" t="str">
        <f>+'Banks COA'!C709</f>
        <v>4</v>
      </c>
      <c r="D313" s="201" t="str">
        <f>+'Banks COA'!D709</f>
        <v>72</v>
      </c>
      <c r="E313" s="202" t="str">
        <f>+'Banks COA'!E709</f>
        <v>Doubtful Deposits – Long term Time Deposit with Licensed MFIs – Resident – USD</v>
      </c>
      <c r="F313" s="202">
        <f>+'Banks COA'!F709*E2</f>
        <v>0</v>
      </c>
    </row>
    <row r="314" spans="1:6" hidden="1" x14ac:dyDescent="0.15">
      <c r="A314" s="201" t="str">
        <f>+'Banks COA'!A710</f>
        <v>12</v>
      </c>
      <c r="B314" s="201" t="str">
        <f>+'Banks COA'!B710</f>
        <v>3</v>
      </c>
      <c r="C314" s="201" t="str">
        <f>+'Banks COA'!C710</f>
        <v>4</v>
      </c>
      <c r="D314" s="201" t="str">
        <f>+'Banks COA'!D710</f>
        <v>73</v>
      </c>
      <c r="E314" s="202" t="str">
        <f>+'Banks COA'!E710</f>
        <v>Doubtful Deposits – Long term Time Deposit with Licensed MFIs – Resident – EUR</v>
      </c>
      <c r="F314" s="202">
        <f>+'Banks COA'!F710*E2</f>
        <v>0</v>
      </c>
    </row>
    <row r="315" spans="1:6" hidden="1" x14ac:dyDescent="0.15">
      <c r="A315" s="201" t="str">
        <f>+'Banks COA'!A711</f>
        <v>12</v>
      </c>
      <c r="B315" s="201" t="str">
        <f>+'Banks COA'!B711</f>
        <v>3</v>
      </c>
      <c r="C315" s="201" t="str">
        <f>+'Banks COA'!C711</f>
        <v>4</v>
      </c>
      <c r="D315" s="201" t="str">
        <f>+'Banks COA'!D711</f>
        <v>74</v>
      </c>
      <c r="E315" s="202" t="str">
        <f>+'Banks COA'!E711</f>
        <v>Doubtful Deposits – Long term Time Deposit with Licensed MFIs – Resident – JPY</v>
      </c>
      <c r="F315" s="202">
        <f>+'Banks COA'!F711*E2</f>
        <v>0</v>
      </c>
    </row>
    <row r="316" spans="1:6" hidden="1" x14ac:dyDescent="0.15">
      <c r="A316" s="201" t="str">
        <f>+'Banks COA'!A712</f>
        <v>12</v>
      </c>
      <c r="B316" s="201" t="str">
        <f>+'Banks COA'!B712</f>
        <v>3</v>
      </c>
      <c r="C316" s="201" t="str">
        <f>+'Banks COA'!C712</f>
        <v>4</v>
      </c>
      <c r="D316" s="201" t="str">
        <f>+'Banks COA'!D712</f>
        <v>79</v>
      </c>
      <c r="E316" s="202" t="str">
        <f>+'Banks COA'!E712</f>
        <v>Doubtful Deposits – Long term Time Deposit with Licensed MFIs – Resident – Other</v>
      </c>
      <c r="F316" s="202">
        <f>+'Banks COA'!F712*E2</f>
        <v>0</v>
      </c>
    </row>
    <row r="317" spans="1:6" hidden="1" x14ac:dyDescent="0.15">
      <c r="A317" s="201" t="str">
        <f>+'Banks COA'!A735</f>
        <v>12</v>
      </c>
      <c r="B317" s="201" t="str">
        <f>+'Banks COA'!B735</f>
        <v>3</v>
      </c>
      <c r="C317" s="201" t="str">
        <f>+'Banks COA'!C735</f>
        <v>6</v>
      </c>
      <c r="D317" s="201" t="str">
        <f>+'Banks COA'!D735</f>
        <v>12</v>
      </c>
      <c r="E317" s="202" t="str">
        <f>+'Banks COA'!E735</f>
        <v>Doubtful Deposits – Saving Deposits with Banks – Resident – USD</v>
      </c>
      <c r="F317" s="202">
        <f>+'Banks COA'!F735*E2</f>
        <v>0</v>
      </c>
    </row>
    <row r="318" spans="1:6" hidden="1" x14ac:dyDescent="0.15">
      <c r="A318" s="201" t="str">
        <f>+'Banks COA'!A736</f>
        <v>12</v>
      </c>
      <c r="B318" s="201" t="str">
        <f>+'Banks COA'!B736</f>
        <v>3</v>
      </c>
      <c r="C318" s="201" t="str">
        <f>+'Banks COA'!C736</f>
        <v>6</v>
      </c>
      <c r="D318" s="201" t="str">
        <f>+'Banks COA'!D736</f>
        <v>13</v>
      </c>
      <c r="E318" s="202" t="str">
        <f>+'Banks COA'!E736</f>
        <v>Doubtful Deposits – Saving Deposits with Banks – Resident – EUR</v>
      </c>
      <c r="F318" s="202">
        <f>+'Banks COA'!F736*E2</f>
        <v>0</v>
      </c>
    </row>
    <row r="319" spans="1:6" hidden="1" x14ac:dyDescent="0.15">
      <c r="A319" s="201" t="str">
        <f>+'Banks COA'!A737</f>
        <v>12</v>
      </c>
      <c r="B319" s="201" t="str">
        <f>+'Banks COA'!B737</f>
        <v>3</v>
      </c>
      <c r="C319" s="201" t="str">
        <f>+'Banks COA'!C737</f>
        <v>6</v>
      </c>
      <c r="D319" s="201" t="str">
        <f>+'Banks COA'!D737</f>
        <v>14</v>
      </c>
      <c r="E319" s="202" t="str">
        <f>+'Banks COA'!E737</f>
        <v>Doubtful Deposits – Saving Deposits with Banks – Resident – JPY</v>
      </c>
      <c r="F319" s="202">
        <f>+'Banks COA'!F737*E2</f>
        <v>0</v>
      </c>
    </row>
    <row r="320" spans="1:6" hidden="1" x14ac:dyDescent="0.15">
      <c r="A320" s="201" t="str">
        <f>+'Banks COA'!A738</f>
        <v>12</v>
      </c>
      <c r="B320" s="201" t="str">
        <f>+'Banks COA'!B738</f>
        <v>3</v>
      </c>
      <c r="C320" s="201" t="str">
        <f>+'Banks COA'!C738</f>
        <v>6</v>
      </c>
      <c r="D320" s="201" t="str">
        <f>+'Banks COA'!D738</f>
        <v>19</v>
      </c>
      <c r="E320" s="202" t="str">
        <f>+'Banks COA'!E738</f>
        <v>Doubtful Deposits – Saving Deposits with Banks – Resident – Other</v>
      </c>
      <c r="F320" s="202">
        <f>+'Banks COA'!F738*E2</f>
        <v>0</v>
      </c>
    </row>
    <row r="321" spans="1:6" hidden="1" x14ac:dyDescent="0.15">
      <c r="A321" s="201" t="str">
        <f>+'Banks COA'!A747</f>
        <v>12</v>
      </c>
      <c r="B321" s="201" t="str">
        <f>+'Banks COA'!B747</f>
        <v>3</v>
      </c>
      <c r="C321" s="201" t="str">
        <f>+'Banks COA'!C747</f>
        <v>6</v>
      </c>
      <c r="D321" s="201" t="str">
        <f>+'Banks COA'!D747</f>
        <v>32</v>
      </c>
      <c r="E321" s="202" t="str">
        <f>+'Banks COA'!E747</f>
        <v>Doubtful Deposits – Saving Deposits with Licensed MFIs – Resident – USD</v>
      </c>
      <c r="F321" s="202">
        <f>+'Banks COA'!F747*E2</f>
        <v>0</v>
      </c>
    </row>
    <row r="322" spans="1:6" hidden="1" x14ac:dyDescent="0.15">
      <c r="A322" s="201" t="str">
        <f>+'Banks COA'!A748</f>
        <v>12</v>
      </c>
      <c r="B322" s="201" t="str">
        <f>+'Banks COA'!B748</f>
        <v>3</v>
      </c>
      <c r="C322" s="201" t="str">
        <f>+'Banks COA'!C748</f>
        <v>6</v>
      </c>
      <c r="D322" s="201" t="str">
        <f>+'Banks COA'!D748</f>
        <v>33</v>
      </c>
      <c r="E322" s="202" t="str">
        <f>+'Banks COA'!E748</f>
        <v>Doubtful Deposits – Saving Deposits with Licensed MFIs – Resident – EUR</v>
      </c>
      <c r="F322" s="202">
        <f>+'Banks COA'!F748*E2</f>
        <v>0</v>
      </c>
    </row>
    <row r="323" spans="1:6" hidden="1" x14ac:dyDescent="0.15">
      <c r="A323" s="201" t="str">
        <f>+'Banks COA'!A749</f>
        <v>12</v>
      </c>
      <c r="B323" s="201" t="str">
        <f>+'Banks COA'!B749</f>
        <v>3</v>
      </c>
      <c r="C323" s="201" t="str">
        <f>+'Banks COA'!C749</f>
        <v>6</v>
      </c>
      <c r="D323" s="201" t="str">
        <f>+'Banks COA'!D749</f>
        <v>34</v>
      </c>
      <c r="E323" s="202" t="str">
        <f>+'Banks COA'!E749</f>
        <v>Doubtful Deposits – Saving Deposits with Licensed MFIs – Resident – JPY</v>
      </c>
      <c r="F323" s="202">
        <f>+'Banks COA'!F749*E2</f>
        <v>0</v>
      </c>
    </row>
    <row r="324" spans="1:6" hidden="1" x14ac:dyDescent="0.15">
      <c r="A324" s="201" t="str">
        <f>+'Banks COA'!A750</f>
        <v>12</v>
      </c>
      <c r="B324" s="201" t="str">
        <f>+'Banks COA'!B750</f>
        <v>3</v>
      </c>
      <c r="C324" s="201" t="str">
        <f>+'Banks COA'!C750</f>
        <v>6</v>
      </c>
      <c r="D324" s="201" t="str">
        <f>+'Banks COA'!D750</f>
        <v>39</v>
      </c>
      <c r="E324" s="202" t="str">
        <f>+'Banks COA'!E750</f>
        <v>Doubtful Deposits – Saving Deposits with Licensed MFIs – Resident – Other</v>
      </c>
      <c r="F324" s="202">
        <f>+'Banks COA'!F750*E2</f>
        <v>0</v>
      </c>
    </row>
    <row r="325" spans="1:6" hidden="1" x14ac:dyDescent="0.15">
      <c r="A325" s="201" t="str">
        <f>+'Banks COA'!A841</f>
        <v>12</v>
      </c>
      <c r="B325" s="201" t="str">
        <f>+'Banks COA'!B841</f>
        <v>4</v>
      </c>
      <c r="C325" s="201" t="str">
        <f>+'Banks COA'!C841</f>
        <v>3</v>
      </c>
      <c r="D325" s="201">
        <f>+'Banks COA'!D841</f>
        <v>12</v>
      </c>
      <c r="E325" s="202" t="str">
        <f>+'Banks COA'!E841</f>
        <v>Loss Deposits – Short term Time Deposit with Banks – Resident – USD</v>
      </c>
      <c r="F325" s="202">
        <f>+'Banks COA'!F841*E2</f>
        <v>0</v>
      </c>
    </row>
    <row r="326" spans="1:6" hidden="1" x14ac:dyDescent="0.15">
      <c r="A326" s="201" t="str">
        <f>+'Banks COA'!A842</f>
        <v>12</v>
      </c>
      <c r="B326" s="201" t="str">
        <f>+'Banks COA'!B842</f>
        <v>4</v>
      </c>
      <c r="C326" s="201" t="str">
        <f>+'Banks COA'!C842</f>
        <v>3</v>
      </c>
      <c r="D326" s="201">
        <f>+'Banks COA'!D842</f>
        <v>13</v>
      </c>
      <c r="E326" s="202" t="str">
        <f>+'Banks COA'!E842</f>
        <v>Loss Deposits – Short term Time Deposit with Banks – Resident – EUR</v>
      </c>
      <c r="F326" s="202">
        <f>+'Banks COA'!F842*E2</f>
        <v>0</v>
      </c>
    </row>
    <row r="327" spans="1:6" hidden="1" x14ac:dyDescent="0.15">
      <c r="A327" s="201" t="str">
        <f>+'Banks COA'!A843</f>
        <v>12</v>
      </c>
      <c r="B327" s="201" t="str">
        <f>+'Banks COA'!B843</f>
        <v>4</v>
      </c>
      <c r="C327" s="201" t="str">
        <f>+'Banks COA'!C843</f>
        <v>3</v>
      </c>
      <c r="D327" s="201">
        <f>+'Banks COA'!D843</f>
        <v>14</v>
      </c>
      <c r="E327" s="202" t="str">
        <f>+'Banks COA'!E843</f>
        <v>Loss Deposits – Short term Time Deposit with Banks – Resident – JPY</v>
      </c>
      <c r="F327" s="202">
        <f>+'Banks COA'!F843*E2</f>
        <v>0</v>
      </c>
    </row>
    <row r="328" spans="1:6" hidden="1" x14ac:dyDescent="0.15">
      <c r="A328" s="201" t="str">
        <f>+'Banks COA'!A844</f>
        <v>12</v>
      </c>
      <c r="B328" s="201" t="str">
        <f>+'Banks COA'!B844</f>
        <v>4</v>
      </c>
      <c r="C328" s="201" t="str">
        <f>+'Banks COA'!C844</f>
        <v>3</v>
      </c>
      <c r="D328" s="201">
        <f>+'Banks COA'!D844</f>
        <v>19</v>
      </c>
      <c r="E328" s="202" t="str">
        <f>+'Banks COA'!E844</f>
        <v>Loss Deposits – Short term Time Deposit with Banks – Resident – Other</v>
      </c>
      <c r="F328" s="202">
        <f>+'Banks COA'!F844*E2</f>
        <v>0</v>
      </c>
    </row>
    <row r="329" spans="1:6" hidden="1" x14ac:dyDescent="0.15">
      <c r="A329" s="201" t="str">
        <f>+'Banks COA'!A845</f>
        <v>12</v>
      </c>
      <c r="B329" s="201" t="str">
        <f>+'Banks COA'!B845</f>
        <v>4</v>
      </c>
      <c r="C329" s="201" t="str">
        <f>+'Banks COA'!C845</f>
        <v>3</v>
      </c>
      <c r="D329" s="201">
        <f>+'Banks COA'!D845</f>
        <v>20</v>
      </c>
      <c r="E329" s="202" t="str">
        <f>+'Banks COA'!E845</f>
        <v>Loss Deposits – Short term Time Deposit with Banks – Non Resident</v>
      </c>
      <c r="F329" s="202">
        <f>+'Banks COA'!F845*E2</f>
        <v>0</v>
      </c>
    </row>
    <row r="330" spans="1:6" hidden="1" x14ac:dyDescent="0.15">
      <c r="A330" s="201" t="str">
        <f>+'Banks COA'!A877</f>
        <v>12</v>
      </c>
      <c r="B330" s="201" t="str">
        <f>+'Banks COA'!B877</f>
        <v>4</v>
      </c>
      <c r="C330" s="201" t="str">
        <f>+'Banks COA'!C877</f>
        <v>3</v>
      </c>
      <c r="D330" s="201" t="str">
        <f>+'Banks COA'!D877</f>
        <v>72</v>
      </c>
      <c r="E330" s="202" t="str">
        <f>+'Banks COA'!E877</f>
        <v>Loss Deposits – Short term Time Deposit with Licensed MFIs – Resident – USD</v>
      </c>
      <c r="F330" s="202">
        <f>+'Banks COA'!F877*E2</f>
        <v>0</v>
      </c>
    </row>
    <row r="331" spans="1:6" hidden="1" x14ac:dyDescent="0.15">
      <c r="A331" s="201" t="str">
        <f>+'Banks COA'!A878</f>
        <v>12</v>
      </c>
      <c r="B331" s="201" t="str">
        <f>+'Banks COA'!B878</f>
        <v>4</v>
      </c>
      <c r="C331" s="201" t="str">
        <f>+'Banks COA'!C878</f>
        <v>3</v>
      </c>
      <c r="D331" s="201" t="str">
        <f>+'Banks COA'!D878</f>
        <v>73</v>
      </c>
      <c r="E331" s="202" t="str">
        <f>+'Banks COA'!E878</f>
        <v>Loss Deposits – Short term Time Deposit with Licensed MFIs – Resident – EUR</v>
      </c>
      <c r="F331" s="202">
        <f>+'Banks COA'!F878*E2</f>
        <v>0</v>
      </c>
    </row>
    <row r="332" spans="1:6" hidden="1" x14ac:dyDescent="0.15">
      <c r="A332" s="201" t="str">
        <f>+'Banks COA'!A879</f>
        <v>12</v>
      </c>
      <c r="B332" s="201" t="str">
        <f>+'Banks COA'!B879</f>
        <v>4</v>
      </c>
      <c r="C332" s="201" t="str">
        <f>+'Banks COA'!C879</f>
        <v>3</v>
      </c>
      <c r="D332" s="201" t="str">
        <f>+'Banks COA'!D879</f>
        <v>74</v>
      </c>
      <c r="E332" s="202" t="str">
        <f>+'Banks COA'!E879</f>
        <v>Loss Deposits – Short term Time Deposit with Licensed MFIs – Resident – JPY</v>
      </c>
      <c r="F332" s="202">
        <f>+'Banks COA'!F879*E2</f>
        <v>0</v>
      </c>
    </row>
    <row r="333" spans="1:6" hidden="1" x14ac:dyDescent="0.15">
      <c r="A333" s="201" t="str">
        <f>+'Banks COA'!A880</f>
        <v>12</v>
      </c>
      <c r="B333" s="201" t="str">
        <f>+'Banks COA'!B880</f>
        <v>4</v>
      </c>
      <c r="C333" s="201" t="str">
        <f>+'Banks COA'!C880</f>
        <v>3</v>
      </c>
      <c r="D333" s="201" t="str">
        <f>+'Banks COA'!D880</f>
        <v>79</v>
      </c>
      <c r="E333" s="202" t="str">
        <f>+'Banks COA'!E880</f>
        <v>Loss Deposits – Short term Time Deposit with Licensed MFIs – Resident – Other</v>
      </c>
      <c r="F333" s="202">
        <f>+'Banks COA'!F880*E2</f>
        <v>0</v>
      </c>
    </row>
    <row r="334" spans="1:6" hidden="1" x14ac:dyDescent="0.15">
      <c r="A334" s="201" t="str">
        <f>+'Banks COA'!A884</f>
        <v>12</v>
      </c>
      <c r="B334" s="201" t="str">
        <f>+'Banks COA'!B884</f>
        <v>4</v>
      </c>
      <c r="C334" s="201" t="str">
        <f>+'Banks COA'!C884</f>
        <v>4</v>
      </c>
      <c r="D334" s="201">
        <f>+'Banks COA'!D884</f>
        <v>12</v>
      </c>
      <c r="E334" s="202" t="str">
        <f>+'Banks COA'!E884</f>
        <v>Loss Deposits – Long term Time Deposit with Banks – Resident – USD</v>
      </c>
      <c r="F334" s="202">
        <f>+'Banks COA'!F884*E2</f>
        <v>0</v>
      </c>
    </row>
    <row r="335" spans="1:6" hidden="1" x14ac:dyDescent="0.15">
      <c r="A335" s="201" t="str">
        <f>+'Banks COA'!A885</f>
        <v>12</v>
      </c>
      <c r="B335" s="201" t="str">
        <f>+'Banks COA'!B885</f>
        <v>4</v>
      </c>
      <c r="C335" s="201" t="str">
        <f>+'Banks COA'!C885</f>
        <v>4</v>
      </c>
      <c r="D335" s="201">
        <f>+'Banks COA'!D885</f>
        <v>13</v>
      </c>
      <c r="E335" s="202" t="str">
        <f>+'Banks COA'!E885</f>
        <v>Loss Deposits – Long term Time Deposit with Banks – Resident – EUR</v>
      </c>
      <c r="F335" s="202">
        <f>+'Banks COA'!F885*E2</f>
        <v>0</v>
      </c>
    </row>
    <row r="336" spans="1:6" hidden="1" x14ac:dyDescent="0.15">
      <c r="A336" s="201" t="str">
        <f>+'Banks COA'!A886</f>
        <v>12</v>
      </c>
      <c r="B336" s="201" t="str">
        <f>+'Banks COA'!B886</f>
        <v>4</v>
      </c>
      <c r="C336" s="201" t="str">
        <f>+'Banks COA'!C886</f>
        <v>4</v>
      </c>
      <c r="D336" s="201">
        <f>+'Banks COA'!D886</f>
        <v>14</v>
      </c>
      <c r="E336" s="202" t="str">
        <f>+'Banks COA'!E886</f>
        <v>Loss Deposits – Long term Time Deposit with Banks – Resident – JPY</v>
      </c>
      <c r="F336" s="202">
        <f>+'Banks COA'!F886*E2</f>
        <v>0</v>
      </c>
    </row>
    <row r="337" spans="1:6" hidden="1" x14ac:dyDescent="0.15">
      <c r="A337" s="201" t="str">
        <f>+'Banks COA'!A887</f>
        <v>12</v>
      </c>
      <c r="B337" s="201" t="str">
        <f>+'Banks COA'!B887</f>
        <v>4</v>
      </c>
      <c r="C337" s="201" t="str">
        <f>+'Banks COA'!C887</f>
        <v>4</v>
      </c>
      <c r="D337" s="201">
        <f>+'Banks COA'!D887</f>
        <v>19</v>
      </c>
      <c r="E337" s="202" t="str">
        <f>+'Banks COA'!E887</f>
        <v>Loss Deposits – Long term Time Deposit with Banks – Resident – Other</v>
      </c>
      <c r="F337" s="202">
        <f>+'Banks COA'!F887*E2</f>
        <v>0</v>
      </c>
    </row>
    <row r="338" spans="1:6" hidden="1" x14ac:dyDescent="0.15">
      <c r="A338" s="201" t="str">
        <f>+'Banks COA'!A920</f>
        <v>12</v>
      </c>
      <c r="B338" s="201" t="str">
        <f>+'Banks COA'!B920</f>
        <v>4</v>
      </c>
      <c r="C338" s="201" t="str">
        <f>+'Banks COA'!C920</f>
        <v>4</v>
      </c>
      <c r="D338" s="201" t="str">
        <f>+'Banks COA'!D920</f>
        <v>72</v>
      </c>
      <c r="E338" s="202" t="str">
        <f>+'Banks COA'!E920</f>
        <v>Loss Deposits – Long term Time Deposit with Licensed MFIs – Resident – USD</v>
      </c>
      <c r="F338" s="202">
        <f>+'Banks COA'!F920*E2</f>
        <v>0</v>
      </c>
    </row>
    <row r="339" spans="1:6" hidden="1" x14ac:dyDescent="0.15">
      <c r="A339" s="201" t="str">
        <f>+'Banks COA'!A921</f>
        <v>12</v>
      </c>
      <c r="B339" s="201" t="str">
        <f>+'Banks COA'!B921</f>
        <v>4</v>
      </c>
      <c r="C339" s="201" t="str">
        <f>+'Banks COA'!C921</f>
        <v>4</v>
      </c>
      <c r="D339" s="201" t="str">
        <f>+'Banks COA'!D921</f>
        <v>73</v>
      </c>
      <c r="E339" s="202" t="str">
        <f>+'Banks COA'!E921</f>
        <v>Loss Deposits – Long term Time Deposit with Licensed MFIs – Resident – EUR</v>
      </c>
      <c r="F339" s="202">
        <f>+'Banks COA'!F921*E2</f>
        <v>0</v>
      </c>
    </row>
    <row r="340" spans="1:6" hidden="1" x14ac:dyDescent="0.15">
      <c r="A340" s="201" t="str">
        <f>+'Banks COA'!A922</f>
        <v>12</v>
      </c>
      <c r="B340" s="201" t="str">
        <f>+'Banks COA'!B922</f>
        <v>4</v>
      </c>
      <c r="C340" s="201" t="str">
        <f>+'Banks COA'!C922</f>
        <v>4</v>
      </c>
      <c r="D340" s="201" t="str">
        <f>+'Banks COA'!D922</f>
        <v>74</v>
      </c>
      <c r="E340" s="202" t="str">
        <f>+'Banks COA'!E922</f>
        <v>Loss Deposits – Long term Time Deposit with Licensed MFIs – Resident – JPY</v>
      </c>
      <c r="F340" s="202">
        <f>+'Banks COA'!F922*E2</f>
        <v>0</v>
      </c>
    </row>
    <row r="341" spans="1:6" hidden="1" x14ac:dyDescent="0.15">
      <c r="A341" s="201" t="str">
        <f>+'Banks COA'!A923</f>
        <v>12</v>
      </c>
      <c r="B341" s="201" t="str">
        <f>+'Banks COA'!B923</f>
        <v>4</v>
      </c>
      <c r="C341" s="201" t="str">
        <f>+'Banks COA'!C923</f>
        <v>4</v>
      </c>
      <c r="D341" s="201" t="str">
        <f>+'Banks COA'!D923</f>
        <v>79</v>
      </c>
      <c r="E341" s="202" t="str">
        <f>+'Banks COA'!E923</f>
        <v>Loss Deposits – Long term Time Deposit with Licensed MFIs – Resident – Other</v>
      </c>
      <c r="F341" s="202">
        <f>+'Banks COA'!F923*E2</f>
        <v>0</v>
      </c>
    </row>
    <row r="342" spans="1:6" hidden="1" x14ac:dyDescent="0.15">
      <c r="A342" s="201" t="str">
        <f>+'Banks COA'!A946</f>
        <v>12</v>
      </c>
      <c r="B342" s="201" t="str">
        <f>+'Banks COA'!B946</f>
        <v>4</v>
      </c>
      <c r="C342" s="201" t="str">
        <f>+'Banks COA'!C946</f>
        <v>6</v>
      </c>
      <c r="D342" s="201" t="str">
        <f>+'Banks COA'!D946</f>
        <v>12</v>
      </c>
      <c r="E342" s="202" t="str">
        <f>+'Banks COA'!E946</f>
        <v>Loss Deposits – Saving Deposits with Banks – Resident – USD</v>
      </c>
      <c r="F342" s="202">
        <f>+'Banks COA'!F946*E2</f>
        <v>0</v>
      </c>
    </row>
    <row r="343" spans="1:6" hidden="1" x14ac:dyDescent="0.15">
      <c r="A343" s="201" t="str">
        <f>+'Banks COA'!A947</f>
        <v>12</v>
      </c>
      <c r="B343" s="201" t="str">
        <f>+'Banks COA'!B947</f>
        <v>4</v>
      </c>
      <c r="C343" s="201" t="str">
        <f>+'Banks COA'!C947</f>
        <v>6</v>
      </c>
      <c r="D343" s="201" t="str">
        <f>+'Banks COA'!D947</f>
        <v>13</v>
      </c>
      <c r="E343" s="202" t="str">
        <f>+'Banks COA'!E947</f>
        <v>Loss Deposits – Saving Deposits with Banks – Resident – EUR</v>
      </c>
      <c r="F343" s="202">
        <f>+'Banks COA'!F947*E2</f>
        <v>0</v>
      </c>
    </row>
    <row r="344" spans="1:6" hidden="1" x14ac:dyDescent="0.15">
      <c r="A344" s="201" t="str">
        <f>+'Banks COA'!A948</f>
        <v>12</v>
      </c>
      <c r="B344" s="201" t="str">
        <f>+'Banks COA'!B948</f>
        <v>4</v>
      </c>
      <c r="C344" s="201" t="str">
        <f>+'Banks COA'!C948</f>
        <v>6</v>
      </c>
      <c r="D344" s="201" t="str">
        <f>+'Banks COA'!D948</f>
        <v>14</v>
      </c>
      <c r="E344" s="202" t="str">
        <f>+'Banks COA'!E948</f>
        <v>Loss Deposits – Saving Deposits with Banks – Resident – JPY</v>
      </c>
      <c r="F344" s="202">
        <f>+'Banks COA'!F948*E2</f>
        <v>0</v>
      </c>
    </row>
    <row r="345" spans="1:6" hidden="1" x14ac:dyDescent="0.15">
      <c r="A345" s="201" t="str">
        <f>+'Banks COA'!A949</f>
        <v>12</v>
      </c>
      <c r="B345" s="201" t="str">
        <f>+'Banks COA'!B949</f>
        <v>4</v>
      </c>
      <c r="C345" s="201" t="str">
        <f>+'Banks COA'!C949</f>
        <v>6</v>
      </c>
      <c r="D345" s="201" t="str">
        <f>+'Banks COA'!D949</f>
        <v>19</v>
      </c>
      <c r="E345" s="202" t="str">
        <f>+'Banks COA'!E949</f>
        <v>Loss Deposits – Saving Deposits with Banks – Resident – Other</v>
      </c>
      <c r="F345" s="202">
        <f>+'Banks COA'!F949*E2</f>
        <v>0</v>
      </c>
    </row>
    <row r="346" spans="1:6" hidden="1" x14ac:dyDescent="0.15">
      <c r="A346" s="201" t="str">
        <f>'Banks COA'!A958</f>
        <v>12</v>
      </c>
      <c r="B346" s="201" t="str">
        <f>'Banks COA'!B958</f>
        <v>4</v>
      </c>
      <c r="C346" s="201" t="str">
        <f>'Banks COA'!C958</f>
        <v>6</v>
      </c>
      <c r="D346" s="201" t="str">
        <f>'Banks COA'!D958</f>
        <v>32</v>
      </c>
      <c r="E346" s="202" t="str">
        <f>'Banks COA'!E958</f>
        <v>Loss Deposits – Saving Deposits with Licensed MFIs – Resident – USD</v>
      </c>
      <c r="F346" s="202">
        <f>'Banks COA'!F958*E2</f>
        <v>0</v>
      </c>
    </row>
    <row r="347" spans="1:6" hidden="1" x14ac:dyDescent="0.15">
      <c r="A347" s="201" t="str">
        <f>'Banks COA'!A959</f>
        <v>12</v>
      </c>
      <c r="B347" s="201" t="str">
        <f>'Banks COA'!B959</f>
        <v>4</v>
      </c>
      <c r="C347" s="201" t="str">
        <f>'Banks COA'!C959</f>
        <v>6</v>
      </c>
      <c r="D347" s="201" t="str">
        <f>'Banks COA'!D959</f>
        <v>33</v>
      </c>
      <c r="E347" s="202" t="str">
        <f>'Banks COA'!E959</f>
        <v>Loss Deposits – Saving Deposits with Licensed MFIs – Resident – EUR</v>
      </c>
      <c r="F347" s="202">
        <f>'Banks COA'!F959*E2</f>
        <v>0</v>
      </c>
    </row>
    <row r="348" spans="1:6" hidden="1" x14ac:dyDescent="0.15">
      <c r="A348" s="201" t="str">
        <f>'Banks COA'!A960</f>
        <v>12</v>
      </c>
      <c r="B348" s="201" t="str">
        <f>'Banks COA'!B960</f>
        <v>4</v>
      </c>
      <c r="C348" s="201" t="str">
        <f>'Banks COA'!C960</f>
        <v>6</v>
      </c>
      <c r="D348" s="201" t="str">
        <f>'Banks COA'!D960</f>
        <v>34</v>
      </c>
      <c r="E348" s="202" t="str">
        <f>'Banks COA'!E960</f>
        <v>Loss Deposits – Saving Deposits with Licensed MFIs – Resident – JPY</v>
      </c>
      <c r="F348" s="202">
        <f>'Banks COA'!F960*E2</f>
        <v>0</v>
      </c>
    </row>
    <row r="349" spans="1:6" hidden="1" x14ac:dyDescent="0.15">
      <c r="A349" s="201" t="str">
        <f>'Banks COA'!A961</f>
        <v>12</v>
      </c>
      <c r="B349" s="201" t="str">
        <f>'Banks COA'!B961</f>
        <v>4</v>
      </c>
      <c r="C349" s="201" t="str">
        <f>'Banks COA'!C961</f>
        <v>6</v>
      </c>
      <c r="D349" s="201" t="str">
        <f>'Banks COA'!D961</f>
        <v>39</v>
      </c>
      <c r="E349" s="202" t="str">
        <f>'Banks COA'!E961</f>
        <v>Loss Deposits – Saving Deposits with Licensed MFIs – Resident – Other</v>
      </c>
      <c r="F349" s="202">
        <f>'Banks COA'!F961*E2</f>
        <v>0</v>
      </c>
    </row>
    <row r="350" spans="1:6" hidden="1" x14ac:dyDescent="0.15">
      <c r="A350" s="201">
        <f>'Banks COA'!A4014</f>
        <v>23</v>
      </c>
      <c r="B350" s="201" t="str">
        <f>'Banks COA'!B4014</f>
        <v>2</v>
      </c>
      <c r="C350" s="201" t="str">
        <f>'Banks COA'!C4014</f>
        <v>3</v>
      </c>
      <c r="D350" s="201" t="str">
        <f>'Banks COA'!D4014</f>
        <v>12</v>
      </c>
      <c r="E350" s="202" t="str">
        <f>'Banks COA'!E4014</f>
        <v>AIR – Standard Deposits – Short term Time Deposit with Banks – Resident – USD</v>
      </c>
      <c r="F350" s="202">
        <f>'Banks COA'!F4014*E2</f>
        <v>0</v>
      </c>
    </row>
    <row r="351" spans="1:6" hidden="1" x14ac:dyDescent="0.15">
      <c r="A351" s="201">
        <f>'Banks COA'!A4015</f>
        <v>23</v>
      </c>
      <c r="B351" s="201" t="str">
        <f>'Banks COA'!B4015</f>
        <v>2</v>
      </c>
      <c r="C351" s="201" t="str">
        <f>'Banks COA'!C4015</f>
        <v>3</v>
      </c>
      <c r="D351" s="201" t="str">
        <f>'Banks COA'!D4015</f>
        <v>13</v>
      </c>
      <c r="E351" s="202" t="str">
        <f>'Banks COA'!E4015</f>
        <v>AIR – Standard Deposits – Short term Time Deposit with Banks – Resident – EUR</v>
      </c>
      <c r="F351" s="202">
        <f>'Banks COA'!F4015*E2</f>
        <v>0</v>
      </c>
    </row>
    <row r="352" spans="1:6" hidden="1" x14ac:dyDescent="0.15">
      <c r="A352" s="201">
        <f>'Banks COA'!A4016</f>
        <v>23</v>
      </c>
      <c r="B352" s="201" t="str">
        <f>'Banks COA'!B4016</f>
        <v>2</v>
      </c>
      <c r="C352" s="201" t="str">
        <f>'Banks COA'!C4016</f>
        <v>3</v>
      </c>
      <c r="D352" s="201" t="str">
        <f>'Banks COA'!D4016</f>
        <v>14</v>
      </c>
      <c r="E352" s="202" t="str">
        <f>'Banks COA'!E4016</f>
        <v>AIR – Standard Deposits – Short term Time Deposit with Banks – Resident – JPY</v>
      </c>
      <c r="F352" s="202">
        <f>'Banks COA'!F4016*E2</f>
        <v>0</v>
      </c>
    </row>
    <row r="353" spans="1:6" hidden="1" x14ac:dyDescent="0.15">
      <c r="A353" s="201">
        <f>'Banks COA'!A4017</f>
        <v>23</v>
      </c>
      <c r="B353" s="201" t="str">
        <f>'Banks COA'!B4017</f>
        <v>2</v>
      </c>
      <c r="C353" s="201" t="str">
        <f>'Banks COA'!C4017</f>
        <v>3</v>
      </c>
      <c r="D353" s="201" t="str">
        <f>'Banks COA'!D4017</f>
        <v>19</v>
      </c>
      <c r="E353" s="202" t="str">
        <f>'Banks COA'!E4017</f>
        <v>AIR – Standard Deposits – Short term Time Deposit with Banks – Resident – Other</v>
      </c>
      <c r="F353" s="202">
        <f>'Banks COA'!F4017*E2</f>
        <v>0</v>
      </c>
    </row>
    <row r="354" spans="1:6" hidden="1" x14ac:dyDescent="0.15">
      <c r="A354" s="201" t="str">
        <f>+'Banks COA'!A4050</f>
        <v>23</v>
      </c>
      <c r="B354" s="201" t="str">
        <f>+'Banks COA'!B4050</f>
        <v>2</v>
      </c>
      <c r="C354" s="201" t="str">
        <f>+'Banks COA'!C4050</f>
        <v>3</v>
      </c>
      <c r="D354" s="201" t="str">
        <f>+'Banks COA'!D4050</f>
        <v>72</v>
      </c>
      <c r="E354" s="202" t="str">
        <f>+'Banks COA'!E4050</f>
        <v>AIR – Standard Deposits – Short term Time Deposit to Licensed MFIs – Resident – USD</v>
      </c>
      <c r="F354" s="202">
        <f>+'Banks COA'!F4050*E2</f>
        <v>0</v>
      </c>
    </row>
    <row r="355" spans="1:6" hidden="1" x14ac:dyDescent="0.15">
      <c r="A355" s="201" t="str">
        <f>+'Banks COA'!A4051</f>
        <v>23</v>
      </c>
      <c r="B355" s="201" t="str">
        <f>+'Banks COA'!B4051</f>
        <v>2</v>
      </c>
      <c r="C355" s="201" t="str">
        <f>+'Banks COA'!C4051</f>
        <v>3</v>
      </c>
      <c r="D355" s="201" t="str">
        <f>+'Banks COA'!D4051</f>
        <v>73</v>
      </c>
      <c r="E355" s="202" t="str">
        <f>+'Banks COA'!E4051</f>
        <v>AIR – Standard Deposits – Short term Time Deposit to Licensed MFIs – Resident – EUR</v>
      </c>
      <c r="F355" s="202">
        <f>+'Banks COA'!F4051*E2</f>
        <v>0</v>
      </c>
    </row>
    <row r="356" spans="1:6" hidden="1" x14ac:dyDescent="0.15">
      <c r="A356" s="201" t="str">
        <f>+'Banks COA'!A4052</f>
        <v>23</v>
      </c>
      <c r="B356" s="201" t="str">
        <f>+'Banks COA'!B4052</f>
        <v>2</v>
      </c>
      <c r="C356" s="201" t="str">
        <f>+'Banks COA'!C4052</f>
        <v>3</v>
      </c>
      <c r="D356" s="201" t="str">
        <f>+'Banks COA'!D4052</f>
        <v>74</v>
      </c>
      <c r="E356" s="202" t="str">
        <f>+'Banks COA'!E4052</f>
        <v>AIR – Standard Deposits – Short term Time Deposit to Licensed MFIs – Resident – JPY</v>
      </c>
      <c r="F356" s="202">
        <f>+'Banks COA'!F4052*E2</f>
        <v>0</v>
      </c>
    </row>
    <row r="357" spans="1:6" hidden="1" x14ac:dyDescent="0.15">
      <c r="A357" s="201" t="str">
        <f>+'Banks COA'!A4053</f>
        <v>23</v>
      </c>
      <c r="B357" s="201" t="str">
        <f>+'Banks COA'!B4053</f>
        <v>2</v>
      </c>
      <c r="C357" s="201" t="str">
        <f>+'Banks COA'!C4053</f>
        <v>3</v>
      </c>
      <c r="D357" s="201" t="str">
        <f>+'Banks COA'!D4053</f>
        <v>79</v>
      </c>
      <c r="E357" s="202" t="str">
        <f>+'Banks COA'!E4053</f>
        <v>AIR – Standard Deposits – Short term Time Deposit to Licensed MFIs – Resident – Other</v>
      </c>
      <c r="F357" s="202">
        <f>+'Banks COA'!F4053*E2</f>
        <v>0</v>
      </c>
    </row>
    <row r="358" spans="1:6" hidden="1" x14ac:dyDescent="0.15">
      <c r="A358" s="201">
        <f>'Banks COA'!A4057</f>
        <v>23</v>
      </c>
      <c r="B358" s="201" t="str">
        <f>'Banks COA'!B4057</f>
        <v>2</v>
      </c>
      <c r="C358" s="201" t="str">
        <f>'Banks COA'!C4057</f>
        <v>4</v>
      </c>
      <c r="D358" s="201" t="str">
        <f>'Banks COA'!D4057</f>
        <v>12</v>
      </c>
      <c r="E358" s="202" t="str">
        <f>'Banks COA'!E4057</f>
        <v>AIR – Standard Deposits – Long term Time Deposit with Banks – Resident – USD</v>
      </c>
      <c r="F358" s="202">
        <f>'Banks COA'!F4057*E2</f>
        <v>0</v>
      </c>
    </row>
    <row r="359" spans="1:6" hidden="1" x14ac:dyDescent="0.15">
      <c r="A359" s="201">
        <f>'Banks COA'!A4058</f>
        <v>23</v>
      </c>
      <c r="B359" s="201" t="str">
        <f>'Banks COA'!B4058</f>
        <v>2</v>
      </c>
      <c r="C359" s="201" t="str">
        <f>'Banks COA'!C4058</f>
        <v>4</v>
      </c>
      <c r="D359" s="201" t="str">
        <f>'Banks COA'!D4058</f>
        <v>13</v>
      </c>
      <c r="E359" s="202" t="str">
        <f>'Banks COA'!E4058</f>
        <v>AIR – Standard Deposits – Long term Time Deposit with Banks – Resident – EUR</v>
      </c>
      <c r="F359" s="202">
        <f>'Banks COA'!F4058*E2</f>
        <v>0</v>
      </c>
    </row>
    <row r="360" spans="1:6" hidden="1" x14ac:dyDescent="0.15">
      <c r="A360" s="201">
        <f>'Banks COA'!A4059</f>
        <v>23</v>
      </c>
      <c r="B360" s="201" t="str">
        <f>'Banks COA'!B4059</f>
        <v>2</v>
      </c>
      <c r="C360" s="201" t="str">
        <f>'Banks COA'!C4059</f>
        <v>4</v>
      </c>
      <c r="D360" s="201" t="str">
        <f>'Banks COA'!D4059</f>
        <v>14</v>
      </c>
      <c r="E360" s="202" t="str">
        <f>'Banks COA'!E4059</f>
        <v>AIR – Standard Deposits – Long term Time Deposit with Banks – Resident – JPY</v>
      </c>
      <c r="F360" s="202">
        <f>'Banks COA'!F4059*E2</f>
        <v>0</v>
      </c>
    </row>
    <row r="361" spans="1:6" hidden="1" x14ac:dyDescent="0.15">
      <c r="A361" s="201">
        <f>'Banks COA'!A4060</f>
        <v>23</v>
      </c>
      <c r="B361" s="201" t="str">
        <f>'Banks COA'!B4060</f>
        <v>2</v>
      </c>
      <c r="C361" s="201" t="str">
        <f>'Banks COA'!C4060</f>
        <v>4</v>
      </c>
      <c r="D361" s="201" t="str">
        <f>'Banks COA'!D4060</f>
        <v>19</v>
      </c>
      <c r="E361" s="202" t="str">
        <f>'Banks COA'!E4060</f>
        <v>AIR – Standard Deposits – Long term Time Deposit with Banks – Resident – Other</v>
      </c>
      <c r="F361" s="202">
        <f>'Banks COA'!F4060*E2</f>
        <v>0</v>
      </c>
    </row>
    <row r="362" spans="1:6" hidden="1" x14ac:dyDescent="0.15">
      <c r="A362" s="201" t="str">
        <f>+'Banks COA'!A4093</f>
        <v>23</v>
      </c>
      <c r="B362" s="201" t="str">
        <f>+'Banks COA'!B4093</f>
        <v>2</v>
      </c>
      <c r="C362" s="201" t="str">
        <f>+'Banks COA'!C4093</f>
        <v>4</v>
      </c>
      <c r="D362" s="201" t="str">
        <f>+'Banks COA'!D4093</f>
        <v>72</v>
      </c>
      <c r="E362" s="202" t="str">
        <f>+'Banks COA'!E4093</f>
        <v>AIR – Standard Deposits – Long term Time Deposit to Licensed MFIs – Resident – USD</v>
      </c>
      <c r="F362" s="202">
        <f>+'Banks COA'!F4093*E2</f>
        <v>0</v>
      </c>
    </row>
    <row r="363" spans="1:6" hidden="1" x14ac:dyDescent="0.15">
      <c r="A363" s="201" t="str">
        <f>+'Banks COA'!A4094</f>
        <v>23</v>
      </c>
      <c r="B363" s="201" t="str">
        <f>+'Banks COA'!B4094</f>
        <v>2</v>
      </c>
      <c r="C363" s="201" t="str">
        <f>+'Banks COA'!C4094</f>
        <v>4</v>
      </c>
      <c r="D363" s="201" t="str">
        <f>+'Banks COA'!D4094</f>
        <v>73</v>
      </c>
      <c r="E363" s="202" t="str">
        <f>+'Banks COA'!E4094</f>
        <v>AIR – Standard Deposits – Long term Time Deposit to Licensed MFIs – Resident – EUR</v>
      </c>
      <c r="F363" s="202">
        <f>+'Banks COA'!F4094*E2</f>
        <v>0</v>
      </c>
    </row>
    <row r="364" spans="1:6" hidden="1" x14ac:dyDescent="0.15">
      <c r="A364" s="201" t="str">
        <f>+'Banks COA'!A4095</f>
        <v>23</v>
      </c>
      <c r="B364" s="201" t="str">
        <f>+'Banks COA'!B4095</f>
        <v>2</v>
      </c>
      <c r="C364" s="201" t="str">
        <f>+'Banks COA'!C4095</f>
        <v>4</v>
      </c>
      <c r="D364" s="201" t="str">
        <f>+'Banks COA'!D4095</f>
        <v>74</v>
      </c>
      <c r="E364" s="202" t="str">
        <f>+'Banks COA'!E4095</f>
        <v>AIR – Standard Deposits – Long term Time Deposit to Licensed MFIs – Resident – JPY</v>
      </c>
      <c r="F364" s="202">
        <f>+'Banks COA'!F4095*E2</f>
        <v>0</v>
      </c>
    </row>
    <row r="365" spans="1:6" hidden="1" x14ac:dyDescent="0.15">
      <c r="A365" s="201" t="str">
        <f>+'Banks COA'!A4096</f>
        <v>23</v>
      </c>
      <c r="B365" s="201" t="str">
        <f>+'Banks COA'!B4096</f>
        <v>2</v>
      </c>
      <c r="C365" s="201" t="str">
        <f>+'Banks COA'!C4096</f>
        <v>4</v>
      </c>
      <c r="D365" s="201" t="str">
        <f>+'Banks COA'!D4096</f>
        <v>79</v>
      </c>
      <c r="E365" s="202" t="str">
        <f>+'Banks COA'!E4096</f>
        <v>AIR – Standard Deposits – Long term Time Deposit to Licensed MFIs – Resident – Other</v>
      </c>
      <c r="F365" s="202">
        <f>+'Banks COA'!F4096*E2</f>
        <v>0</v>
      </c>
    </row>
    <row r="366" spans="1:6" hidden="1" x14ac:dyDescent="0.15">
      <c r="A366" s="201" t="str">
        <f>+'Banks COA'!A4119</f>
        <v>23</v>
      </c>
      <c r="B366" s="201" t="str">
        <f>+'Banks COA'!B4119</f>
        <v>2</v>
      </c>
      <c r="C366" s="201" t="str">
        <f>+'Banks COA'!C4119</f>
        <v>6</v>
      </c>
      <c r="D366" s="201" t="str">
        <f>+'Banks COA'!D4119</f>
        <v>12</v>
      </c>
      <c r="E366" s="202" t="str">
        <f>+'Banks COA'!E4119</f>
        <v>AIR – Standard Deposits – Saving Deposits with Banks – Resident – USD</v>
      </c>
      <c r="F366" s="202">
        <f>+'Banks COA'!F4119*E2</f>
        <v>0</v>
      </c>
    </row>
    <row r="367" spans="1:6" hidden="1" x14ac:dyDescent="0.15">
      <c r="A367" s="201" t="str">
        <f>+'Banks COA'!A4120</f>
        <v>23</v>
      </c>
      <c r="B367" s="201" t="str">
        <f>+'Banks COA'!B4120</f>
        <v>2</v>
      </c>
      <c r="C367" s="201" t="str">
        <f>+'Banks COA'!C4120</f>
        <v>6</v>
      </c>
      <c r="D367" s="201" t="str">
        <f>+'Banks COA'!D4120</f>
        <v>13</v>
      </c>
      <c r="E367" s="202" t="str">
        <f>+'Banks COA'!E4120</f>
        <v>AIR – Standard Deposits – Saving Deposits with Banks – Resident – EUR</v>
      </c>
      <c r="F367" s="202">
        <f>+'Banks COA'!F4120*E2</f>
        <v>0</v>
      </c>
    </row>
    <row r="368" spans="1:6" hidden="1" x14ac:dyDescent="0.15">
      <c r="A368" s="201" t="str">
        <f>+'Banks COA'!A4121</f>
        <v>23</v>
      </c>
      <c r="B368" s="201" t="str">
        <f>+'Banks COA'!B4121</f>
        <v>2</v>
      </c>
      <c r="C368" s="201" t="str">
        <f>+'Banks COA'!C4121</f>
        <v>6</v>
      </c>
      <c r="D368" s="201" t="str">
        <f>+'Banks COA'!D4121</f>
        <v>14</v>
      </c>
      <c r="E368" s="202" t="str">
        <f>+'Banks COA'!E4121</f>
        <v>AIR – Standard Deposits – Saving Deposits with Banks – Resident – JPY</v>
      </c>
      <c r="F368" s="202">
        <f>+'Banks COA'!F4121*E2</f>
        <v>0</v>
      </c>
    </row>
    <row r="369" spans="1:6" hidden="1" x14ac:dyDescent="0.15">
      <c r="A369" s="201" t="str">
        <f>+'Banks COA'!A4122</f>
        <v>23</v>
      </c>
      <c r="B369" s="201" t="str">
        <f>+'Banks COA'!B4122</f>
        <v>2</v>
      </c>
      <c r="C369" s="201" t="str">
        <f>+'Banks COA'!C4122</f>
        <v>6</v>
      </c>
      <c r="D369" s="201" t="str">
        <f>+'Banks COA'!D4122</f>
        <v>19</v>
      </c>
      <c r="E369" s="202" t="str">
        <f>+'Banks COA'!E4122</f>
        <v>AIR – Standard Deposits – Saving Deposits with Banks – Resident – Other</v>
      </c>
      <c r="F369" s="202">
        <f>+'Banks COA'!F4122*E2</f>
        <v>0</v>
      </c>
    </row>
    <row r="370" spans="1:6" hidden="1" x14ac:dyDescent="0.15">
      <c r="A370" s="201" t="str">
        <f>'Banks COA'!A4131</f>
        <v>23</v>
      </c>
      <c r="B370" s="201" t="str">
        <f>'Banks COA'!B4131</f>
        <v>2</v>
      </c>
      <c r="C370" s="201" t="str">
        <f>'Banks COA'!C4131</f>
        <v>6</v>
      </c>
      <c r="D370" s="201" t="str">
        <f>'Banks COA'!D4131</f>
        <v>32</v>
      </c>
      <c r="E370" s="202" t="str">
        <f>'Banks COA'!E4131</f>
        <v>AIR – Standard Deposits – Saving Deposits with Licensed MFIs – Resident – USD</v>
      </c>
      <c r="F370" s="202">
        <f>'Banks COA'!F4131*E2</f>
        <v>0</v>
      </c>
    </row>
    <row r="371" spans="1:6" hidden="1" x14ac:dyDescent="0.15">
      <c r="A371" s="201" t="str">
        <f>'Banks COA'!A4132</f>
        <v>23</v>
      </c>
      <c r="B371" s="201" t="str">
        <f>'Banks COA'!B4132</f>
        <v>2</v>
      </c>
      <c r="C371" s="201" t="str">
        <f>'Banks COA'!C4132</f>
        <v>6</v>
      </c>
      <c r="D371" s="201" t="str">
        <f>'Banks COA'!D4132</f>
        <v>33</v>
      </c>
      <c r="E371" s="202" t="str">
        <f>'Banks COA'!E4132</f>
        <v>AIR – Standard Deposits – Saving Deposits with Licensed MFIs – Resident – EUR</v>
      </c>
      <c r="F371" s="202">
        <f>'Banks COA'!F4132*E2</f>
        <v>0</v>
      </c>
    </row>
    <row r="372" spans="1:6" hidden="1" x14ac:dyDescent="0.15">
      <c r="A372" s="201" t="str">
        <f>'Banks COA'!A4133</f>
        <v>23</v>
      </c>
      <c r="B372" s="201" t="str">
        <f>'Banks COA'!B4133</f>
        <v>2</v>
      </c>
      <c r="C372" s="201" t="str">
        <f>'Banks COA'!C4133</f>
        <v>6</v>
      </c>
      <c r="D372" s="201" t="str">
        <f>'Banks COA'!D4133</f>
        <v>34</v>
      </c>
      <c r="E372" s="202" t="str">
        <f>'Banks COA'!E4133</f>
        <v>AIR – Standard Deposits – Saving Deposits with Licensed MFIs – Resident – JPY</v>
      </c>
      <c r="F372" s="202">
        <f>'Banks COA'!F4133*E2</f>
        <v>0</v>
      </c>
    </row>
    <row r="373" spans="1:6" hidden="1" x14ac:dyDescent="0.15">
      <c r="A373" s="201" t="str">
        <f>'Banks COA'!A4134</f>
        <v>23</v>
      </c>
      <c r="B373" s="201" t="str">
        <f>'Banks COA'!B4134</f>
        <v>2</v>
      </c>
      <c r="C373" s="201" t="str">
        <f>'Banks COA'!C4134</f>
        <v>6</v>
      </c>
      <c r="D373" s="201" t="str">
        <f>'Banks COA'!D4134</f>
        <v>39</v>
      </c>
      <c r="E373" s="202" t="str">
        <f>'Banks COA'!E4134</f>
        <v>AIR – Standard Deposits – Saving Deposits with Licensed MFIs – Resident – Other</v>
      </c>
      <c r="F373" s="202">
        <f>'Banks COA'!F4134*E2</f>
        <v>0</v>
      </c>
    </row>
    <row r="374" spans="1:6" hidden="1" x14ac:dyDescent="0.15">
      <c r="A374" s="201">
        <f>'Banks COA'!A4225</f>
        <v>23</v>
      </c>
      <c r="B374" s="201" t="str">
        <f>'Banks COA'!B4225</f>
        <v>3</v>
      </c>
      <c r="C374" s="201" t="str">
        <f>'Banks COA'!C4225</f>
        <v>3</v>
      </c>
      <c r="D374" s="201">
        <f>'Banks COA'!D4225</f>
        <v>12</v>
      </c>
      <c r="E374" s="202" t="str">
        <f>'Banks COA'!E4225</f>
        <v>AIR – Substandard Deposits – Short term Time Deposit with Banks – Resident – USD</v>
      </c>
      <c r="F374" s="202">
        <f>'Banks COA'!F4225*E2</f>
        <v>0</v>
      </c>
    </row>
    <row r="375" spans="1:6" hidden="1" x14ac:dyDescent="0.15">
      <c r="A375" s="201">
        <f>'Banks COA'!A4226</f>
        <v>23</v>
      </c>
      <c r="B375" s="201" t="str">
        <f>'Banks COA'!B4226</f>
        <v>3</v>
      </c>
      <c r="C375" s="201" t="str">
        <f>'Banks COA'!C4226</f>
        <v>3</v>
      </c>
      <c r="D375" s="201">
        <f>'Banks COA'!D4226</f>
        <v>13</v>
      </c>
      <c r="E375" s="202" t="str">
        <f>'Banks COA'!E4226</f>
        <v>AIR – Substandard Deposits – Short term Time Deposit with Banks – Resident – EUR</v>
      </c>
      <c r="F375" s="202">
        <f>'Banks COA'!F4226*E2</f>
        <v>0</v>
      </c>
    </row>
    <row r="376" spans="1:6" hidden="1" x14ac:dyDescent="0.15">
      <c r="A376" s="201">
        <f>'Banks COA'!A4227</f>
        <v>23</v>
      </c>
      <c r="B376" s="201" t="str">
        <f>'Banks COA'!B4227</f>
        <v>3</v>
      </c>
      <c r="C376" s="201" t="str">
        <f>'Banks COA'!C4227</f>
        <v>3</v>
      </c>
      <c r="D376" s="201">
        <f>'Banks COA'!D4227</f>
        <v>14</v>
      </c>
      <c r="E376" s="202" t="str">
        <f>'Banks COA'!E4227</f>
        <v>AIR – Substandard Deposits – Short term Time Deposit with Banks – Resident – JPY</v>
      </c>
      <c r="F376" s="202">
        <f>'Banks COA'!F4227*E2</f>
        <v>0</v>
      </c>
    </row>
    <row r="377" spans="1:6" hidden="1" x14ac:dyDescent="0.15">
      <c r="A377" s="201">
        <f>'Banks COA'!A4228</f>
        <v>23</v>
      </c>
      <c r="B377" s="201" t="str">
        <f>'Banks COA'!B4228</f>
        <v>3</v>
      </c>
      <c r="C377" s="201" t="str">
        <f>'Banks COA'!C4228</f>
        <v>3</v>
      </c>
      <c r="D377" s="201">
        <f>'Banks COA'!D4228</f>
        <v>19</v>
      </c>
      <c r="E377" s="202" t="str">
        <f>'Banks COA'!E4228</f>
        <v>AIR – Substandard Deposits – Short term Time Deposit with Banks – Resident – Other</v>
      </c>
      <c r="F377" s="202">
        <f>'Banks COA'!F4228*E2</f>
        <v>0</v>
      </c>
    </row>
    <row r="378" spans="1:6" hidden="1" x14ac:dyDescent="0.15">
      <c r="A378" s="201" t="str">
        <f>+'Banks COA'!A4261</f>
        <v>23</v>
      </c>
      <c r="B378" s="201" t="str">
        <f>+'Banks COA'!B4261</f>
        <v>3</v>
      </c>
      <c r="C378" s="201" t="str">
        <f>+'Banks COA'!C4261</f>
        <v>3</v>
      </c>
      <c r="D378" s="201" t="str">
        <f>+'Banks COA'!D4261</f>
        <v>72</v>
      </c>
      <c r="E378" s="202" t="str">
        <f>+'Banks COA'!E4261</f>
        <v>AIR – Substandard Deposits – Short term Time Deposit to Licensed MFIs – Resident – USD</v>
      </c>
      <c r="F378" s="202">
        <f>+'Banks COA'!F4261*E2</f>
        <v>0</v>
      </c>
    </row>
    <row r="379" spans="1:6" hidden="1" x14ac:dyDescent="0.15">
      <c r="A379" s="201" t="str">
        <f>+'Banks COA'!A4262</f>
        <v>23</v>
      </c>
      <c r="B379" s="201" t="str">
        <f>+'Banks COA'!B4262</f>
        <v>3</v>
      </c>
      <c r="C379" s="201" t="str">
        <f>+'Banks COA'!C4262</f>
        <v>3</v>
      </c>
      <c r="D379" s="201" t="str">
        <f>+'Banks COA'!D4262</f>
        <v>73</v>
      </c>
      <c r="E379" s="202" t="str">
        <f>+'Banks COA'!E4262</f>
        <v>AIR – Substandard Deposits – Short term Time Deposit to Licensed MFIs – Resident – EUR</v>
      </c>
      <c r="F379" s="202">
        <f>+'Banks COA'!F4262*E2</f>
        <v>0</v>
      </c>
    </row>
    <row r="380" spans="1:6" hidden="1" x14ac:dyDescent="0.15">
      <c r="A380" s="201" t="str">
        <f>+'Banks COA'!A4263</f>
        <v>23</v>
      </c>
      <c r="B380" s="201" t="str">
        <f>+'Banks COA'!B4263</f>
        <v>3</v>
      </c>
      <c r="C380" s="201" t="str">
        <f>+'Banks COA'!C4263</f>
        <v>3</v>
      </c>
      <c r="D380" s="201" t="str">
        <f>+'Banks COA'!D4263</f>
        <v>74</v>
      </c>
      <c r="E380" s="202" t="str">
        <f>+'Banks COA'!E4263</f>
        <v>AIR – Substandard Deposits – Short term Time Deposit to Licensed MFIs – Resident – JPY</v>
      </c>
      <c r="F380" s="202">
        <f>+'Banks COA'!F4263*E2</f>
        <v>0</v>
      </c>
    </row>
    <row r="381" spans="1:6" hidden="1" x14ac:dyDescent="0.15">
      <c r="A381" s="201" t="str">
        <f>+'Banks COA'!A4264</f>
        <v>23</v>
      </c>
      <c r="B381" s="201" t="str">
        <f>+'Banks COA'!B4264</f>
        <v>3</v>
      </c>
      <c r="C381" s="201" t="str">
        <f>+'Banks COA'!C4264</f>
        <v>3</v>
      </c>
      <c r="D381" s="201" t="str">
        <f>+'Banks COA'!D4264</f>
        <v>79</v>
      </c>
      <c r="E381" s="202" t="str">
        <f>+'Banks COA'!E4264</f>
        <v>AIR – Substandard Deposits – Short term Time Deposit to Licensed MFIs – Resident – Other</v>
      </c>
      <c r="F381" s="202">
        <f>+'Banks COA'!F4264*E2</f>
        <v>0</v>
      </c>
    </row>
    <row r="382" spans="1:6" hidden="1" x14ac:dyDescent="0.15">
      <c r="A382" s="201">
        <f>+'Banks COA'!A4268</f>
        <v>23</v>
      </c>
      <c r="B382" s="201" t="str">
        <f>+'Banks COA'!B4268</f>
        <v>3</v>
      </c>
      <c r="C382" s="201" t="str">
        <f>+'Banks COA'!C4268</f>
        <v>4</v>
      </c>
      <c r="D382" s="201">
        <f>+'Banks COA'!D4268</f>
        <v>12</v>
      </c>
      <c r="E382" s="202" t="str">
        <f>+'Banks COA'!E4268</f>
        <v>AIR – Substandard Deposits – Long term Time Deposit with Banks – Resident – USD</v>
      </c>
      <c r="F382" s="202">
        <f>+'Banks COA'!F4268*E2</f>
        <v>0</v>
      </c>
    </row>
    <row r="383" spans="1:6" hidden="1" x14ac:dyDescent="0.15">
      <c r="A383" s="201">
        <f>+'Banks COA'!A4269</f>
        <v>23</v>
      </c>
      <c r="B383" s="201" t="str">
        <f>+'Banks COA'!B4269</f>
        <v>3</v>
      </c>
      <c r="C383" s="201" t="str">
        <f>+'Banks COA'!C4269</f>
        <v>4</v>
      </c>
      <c r="D383" s="201">
        <f>+'Banks COA'!D4269</f>
        <v>13</v>
      </c>
      <c r="E383" s="202" t="str">
        <f>+'Banks COA'!E4269</f>
        <v>AIR – Substandard Deposits – Long term Time Deposit with Banks – Resident – EUR</v>
      </c>
      <c r="F383" s="202">
        <f>+'Banks COA'!F4269*E2</f>
        <v>0</v>
      </c>
    </row>
    <row r="384" spans="1:6" hidden="1" x14ac:dyDescent="0.15">
      <c r="A384" s="201">
        <f>+'Banks COA'!A4270</f>
        <v>23</v>
      </c>
      <c r="B384" s="201" t="str">
        <f>+'Banks COA'!B4270</f>
        <v>3</v>
      </c>
      <c r="C384" s="201" t="str">
        <f>+'Banks COA'!C4270</f>
        <v>4</v>
      </c>
      <c r="D384" s="201">
        <f>+'Banks COA'!D4270</f>
        <v>14</v>
      </c>
      <c r="E384" s="202" t="str">
        <f>+'Banks COA'!E4270</f>
        <v>AIR – Substandard Deposits – Long term Time Deposit with Banks – Resident – JPY</v>
      </c>
      <c r="F384" s="202">
        <f>+'Banks COA'!F4270*E2</f>
        <v>0</v>
      </c>
    </row>
    <row r="385" spans="1:6" hidden="1" x14ac:dyDescent="0.15">
      <c r="A385" s="201">
        <f>+'Banks COA'!A4271</f>
        <v>23</v>
      </c>
      <c r="B385" s="201" t="str">
        <f>+'Banks COA'!B4271</f>
        <v>3</v>
      </c>
      <c r="C385" s="201" t="str">
        <f>+'Banks COA'!C4271</f>
        <v>4</v>
      </c>
      <c r="D385" s="201">
        <f>+'Banks COA'!D4271</f>
        <v>19</v>
      </c>
      <c r="E385" s="202" t="str">
        <f>+'Banks COA'!E4271</f>
        <v>AIR – Substandard Deposits – Long term Time Deposit with Banks – Resident – Other</v>
      </c>
      <c r="F385" s="202">
        <f>+'Banks COA'!F4271*E2</f>
        <v>0</v>
      </c>
    </row>
    <row r="386" spans="1:6" hidden="1" x14ac:dyDescent="0.15">
      <c r="A386" s="201" t="str">
        <f>+'Banks COA'!A4304</f>
        <v>23</v>
      </c>
      <c r="B386" s="201" t="str">
        <f>+'Banks COA'!B4304</f>
        <v>3</v>
      </c>
      <c r="C386" s="201" t="str">
        <f>+'Banks COA'!C4304</f>
        <v>4</v>
      </c>
      <c r="D386" s="201" t="str">
        <f>+'Banks COA'!D4304</f>
        <v>72</v>
      </c>
      <c r="E386" s="202" t="str">
        <f>+'Banks COA'!E4304</f>
        <v>AIR – Substandard Deposits – Long term Time Deposit to Licensed MFIs – Resident – USD</v>
      </c>
      <c r="F386" s="202">
        <f>+'Banks COA'!F4304*E2</f>
        <v>0</v>
      </c>
    </row>
    <row r="387" spans="1:6" hidden="1" x14ac:dyDescent="0.15">
      <c r="A387" s="201" t="str">
        <f>+'Banks COA'!A4305</f>
        <v>23</v>
      </c>
      <c r="B387" s="201" t="str">
        <f>+'Banks COA'!B4305</f>
        <v>3</v>
      </c>
      <c r="C387" s="201" t="str">
        <f>+'Banks COA'!C4305</f>
        <v>4</v>
      </c>
      <c r="D387" s="201" t="str">
        <f>+'Banks COA'!D4305</f>
        <v>73</v>
      </c>
      <c r="E387" s="202" t="str">
        <f>+'Banks COA'!E4305</f>
        <v>AIR – Substandard Deposits – Long term Time Deposit to Licensed MFIs – Resident – EUR</v>
      </c>
      <c r="F387" s="202">
        <f>+'Banks COA'!F4305*E2</f>
        <v>0</v>
      </c>
    </row>
    <row r="388" spans="1:6" hidden="1" x14ac:dyDescent="0.15">
      <c r="A388" s="201" t="str">
        <f>+'Banks COA'!A4306</f>
        <v>23</v>
      </c>
      <c r="B388" s="201" t="str">
        <f>+'Banks COA'!B4306</f>
        <v>3</v>
      </c>
      <c r="C388" s="201" t="str">
        <f>+'Banks COA'!C4306</f>
        <v>4</v>
      </c>
      <c r="D388" s="201" t="str">
        <f>+'Banks COA'!D4306</f>
        <v>74</v>
      </c>
      <c r="E388" s="202" t="str">
        <f>+'Banks COA'!E4306</f>
        <v>AIR – Substandard Deposits – Long term Time Deposit to Licensed MFIs – Resident – JPY</v>
      </c>
      <c r="F388" s="202">
        <f>+'Banks COA'!F4306*E2</f>
        <v>0</v>
      </c>
    </row>
    <row r="389" spans="1:6" hidden="1" x14ac:dyDescent="0.15">
      <c r="A389" s="201" t="str">
        <f>+'Banks COA'!A4307</f>
        <v>23</v>
      </c>
      <c r="B389" s="201" t="str">
        <f>+'Banks COA'!B4307</f>
        <v>3</v>
      </c>
      <c r="C389" s="201" t="str">
        <f>+'Banks COA'!C4307</f>
        <v>4</v>
      </c>
      <c r="D389" s="201" t="str">
        <f>+'Banks COA'!D4307</f>
        <v>79</v>
      </c>
      <c r="E389" s="202" t="str">
        <f>+'Banks COA'!E4307</f>
        <v>AIR – Substandard Deposits – Long term Time Deposit to Licensed MFIs – Resident – Other</v>
      </c>
      <c r="F389" s="202">
        <f>+'Banks COA'!F4307*E2</f>
        <v>0</v>
      </c>
    </row>
    <row r="390" spans="1:6" hidden="1" x14ac:dyDescent="0.15">
      <c r="A390" s="201" t="str">
        <f>+'Banks COA'!A4330</f>
        <v>23</v>
      </c>
      <c r="B390" s="201" t="str">
        <f>+'Banks COA'!B4330</f>
        <v>3</v>
      </c>
      <c r="C390" s="201" t="str">
        <f>+'Banks COA'!C4330</f>
        <v>6</v>
      </c>
      <c r="D390" s="201" t="str">
        <f>+'Banks COA'!D4330</f>
        <v>12</v>
      </c>
      <c r="E390" s="202" t="str">
        <f>+'Banks COA'!E4330</f>
        <v>AIR – Substandard Deposits – Saving Deposits with Banks – Resident – USD</v>
      </c>
      <c r="F390" s="202">
        <f>+'Banks COA'!F4330*E2</f>
        <v>0</v>
      </c>
    </row>
    <row r="391" spans="1:6" hidden="1" x14ac:dyDescent="0.15">
      <c r="A391" s="201" t="str">
        <f>+'Banks COA'!A4331</f>
        <v>23</v>
      </c>
      <c r="B391" s="201" t="str">
        <f>+'Banks COA'!B4331</f>
        <v>3</v>
      </c>
      <c r="C391" s="201" t="str">
        <f>+'Banks COA'!C4331</f>
        <v>6</v>
      </c>
      <c r="D391" s="201" t="str">
        <f>+'Banks COA'!D4331</f>
        <v>13</v>
      </c>
      <c r="E391" s="202" t="str">
        <f>+'Banks COA'!E4331</f>
        <v>AIR – Substandard Deposits – Saving Deposits with Banks – Resident – EUR</v>
      </c>
      <c r="F391" s="202">
        <f>+'Banks COA'!F4331*E2</f>
        <v>0</v>
      </c>
    </row>
    <row r="392" spans="1:6" hidden="1" x14ac:dyDescent="0.15">
      <c r="A392" s="201" t="str">
        <f>+'Banks COA'!A4332</f>
        <v>23</v>
      </c>
      <c r="B392" s="201" t="str">
        <f>+'Banks COA'!B4332</f>
        <v>3</v>
      </c>
      <c r="C392" s="201" t="str">
        <f>+'Banks COA'!C4332</f>
        <v>6</v>
      </c>
      <c r="D392" s="201" t="str">
        <f>+'Banks COA'!D4332</f>
        <v>14</v>
      </c>
      <c r="E392" s="202" t="str">
        <f>+'Banks COA'!E4332</f>
        <v>AIR – Substandard Deposits – Saving Deposits with Banks – Resident – JPY</v>
      </c>
      <c r="F392" s="202">
        <f>+'Banks COA'!F4332*E2</f>
        <v>0</v>
      </c>
    </row>
    <row r="393" spans="1:6" hidden="1" x14ac:dyDescent="0.15">
      <c r="A393" s="201" t="str">
        <f>+'Banks COA'!A4333</f>
        <v>23</v>
      </c>
      <c r="B393" s="201" t="str">
        <f>+'Banks COA'!B4333</f>
        <v>3</v>
      </c>
      <c r="C393" s="201" t="str">
        <f>+'Banks COA'!C4333</f>
        <v>6</v>
      </c>
      <c r="D393" s="201" t="str">
        <f>+'Banks COA'!D4333</f>
        <v>19</v>
      </c>
      <c r="E393" s="202" t="str">
        <f>+'Banks COA'!E4333</f>
        <v>AIR – Substandard Deposits – Saving Deposits with Banks – Resident – Other</v>
      </c>
      <c r="F393" s="202">
        <f>+'Banks COA'!F4333*E2</f>
        <v>0</v>
      </c>
    </row>
    <row r="394" spans="1:6" hidden="1" x14ac:dyDescent="0.15">
      <c r="A394" s="201" t="str">
        <f>+'Banks COA'!A4342</f>
        <v>23</v>
      </c>
      <c r="B394" s="201" t="str">
        <f>+'Banks COA'!B4342</f>
        <v>3</v>
      </c>
      <c r="C394" s="201" t="str">
        <f>+'Banks COA'!C4342</f>
        <v>6</v>
      </c>
      <c r="D394" s="201" t="str">
        <f>+'Banks COA'!D4342</f>
        <v>32</v>
      </c>
      <c r="E394" s="202" t="str">
        <f>+'Banks COA'!E4342</f>
        <v>AIR – Substandard Deposits – Saving Deposits with Licensed MFIs – Resident – USD</v>
      </c>
      <c r="F394" s="202">
        <f>+'Banks COA'!F4342*E2</f>
        <v>0</v>
      </c>
    </row>
    <row r="395" spans="1:6" hidden="1" x14ac:dyDescent="0.15">
      <c r="A395" s="201" t="str">
        <f>+'Banks COA'!A4343</f>
        <v>23</v>
      </c>
      <c r="B395" s="201" t="str">
        <f>+'Banks COA'!B4343</f>
        <v>3</v>
      </c>
      <c r="C395" s="201" t="str">
        <f>+'Banks COA'!C4343</f>
        <v>6</v>
      </c>
      <c r="D395" s="201" t="str">
        <f>+'Banks COA'!D4343</f>
        <v>33</v>
      </c>
      <c r="E395" s="202" t="str">
        <f>+'Banks COA'!E4343</f>
        <v>AIR – Substandard Deposits – Saving Deposits with Licensed MFIs – Resident – EUR</v>
      </c>
      <c r="F395" s="202">
        <f>+'Banks COA'!F4343*E2</f>
        <v>0</v>
      </c>
    </row>
    <row r="396" spans="1:6" hidden="1" x14ac:dyDescent="0.15">
      <c r="A396" s="201" t="str">
        <f>+'Banks COA'!A4344</f>
        <v>23</v>
      </c>
      <c r="B396" s="201" t="str">
        <f>+'Banks COA'!B4344</f>
        <v>3</v>
      </c>
      <c r="C396" s="201" t="str">
        <f>+'Banks COA'!C4344</f>
        <v>6</v>
      </c>
      <c r="D396" s="201" t="str">
        <f>+'Banks COA'!D4344</f>
        <v>34</v>
      </c>
      <c r="E396" s="202" t="str">
        <f>+'Banks COA'!E4344</f>
        <v>AIR – Substandard Deposits – Saving Deposits with Licensed MFIs – Resident – JPY</v>
      </c>
      <c r="F396" s="202">
        <f>+'Banks COA'!F4344*E2</f>
        <v>0</v>
      </c>
    </row>
    <row r="397" spans="1:6" hidden="1" x14ac:dyDescent="0.15">
      <c r="A397" s="201" t="str">
        <f>+'Banks COA'!A4345</f>
        <v>23</v>
      </c>
      <c r="B397" s="201" t="str">
        <f>+'Banks COA'!B4345</f>
        <v>3</v>
      </c>
      <c r="C397" s="201" t="str">
        <f>+'Banks COA'!C4345</f>
        <v>6</v>
      </c>
      <c r="D397" s="201" t="str">
        <f>+'Banks COA'!D4345</f>
        <v>39</v>
      </c>
      <c r="E397" s="202" t="str">
        <f>+'Banks COA'!E4345</f>
        <v>AIR – Substandard Deposits – Saving Deposits with Licensed MFIs – Resident – Other</v>
      </c>
      <c r="F397" s="202">
        <f>+'Banks COA'!F4345*E2</f>
        <v>0</v>
      </c>
    </row>
    <row r="398" spans="1:6" hidden="1" x14ac:dyDescent="0.15">
      <c r="A398" s="201">
        <f>+'Banks COA'!A4436</f>
        <v>23</v>
      </c>
      <c r="B398" s="201" t="str">
        <f>+'Banks COA'!B4436</f>
        <v>4</v>
      </c>
      <c r="C398" s="201" t="str">
        <f>+'Banks COA'!C4436</f>
        <v>3</v>
      </c>
      <c r="D398" s="201">
        <f>+'Banks COA'!D4436</f>
        <v>12</v>
      </c>
      <c r="E398" s="202" t="str">
        <f>+'Banks COA'!E4436</f>
        <v>AIR – Doubtful Deposits – Short term Time Deposit with Banks – Resident – USD</v>
      </c>
      <c r="F398" s="202">
        <f>+'Banks COA'!F4436*E2</f>
        <v>0</v>
      </c>
    </row>
    <row r="399" spans="1:6" hidden="1" x14ac:dyDescent="0.15">
      <c r="A399" s="201">
        <f>+'Banks COA'!A4437</f>
        <v>23</v>
      </c>
      <c r="B399" s="201" t="str">
        <f>+'Banks COA'!B4437</f>
        <v>4</v>
      </c>
      <c r="C399" s="201" t="str">
        <f>+'Banks COA'!C4437</f>
        <v>3</v>
      </c>
      <c r="D399" s="201">
        <f>+'Banks COA'!D4437</f>
        <v>13</v>
      </c>
      <c r="E399" s="202" t="str">
        <f>+'Banks COA'!E4437</f>
        <v>AIR – Doubtful Deposits – Short term Time Deposit with Banks – Resident – EUR</v>
      </c>
      <c r="F399" s="202">
        <f>+'Banks COA'!F4437*E2</f>
        <v>0</v>
      </c>
    </row>
    <row r="400" spans="1:6" hidden="1" x14ac:dyDescent="0.15">
      <c r="A400" s="201">
        <f>+'Banks COA'!A4438</f>
        <v>23</v>
      </c>
      <c r="B400" s="201" t="str">
        <f>+'Banks COA'!B4438</f>
        <v>4</v>
      </c>
      <c r="C400" s="201" t="str">
        <f>+'Banks COA'!C4438</f>
        <v>3</v>
      </c>
      <c r="D400" s="201">
        <f>+'Banks COA'!D4438</f>
        <v>14</v>
      </c>
      <c r="E400" s="202" t="str">
        <f>+'Banks COA'!E4438</f>
        <v>AIR – Doubtful Deposits – Short term Time Deposit with Banks – Resident – JPY</v>
      </c>
      <c r="F400" s="202">
        <f>+'Banks COA'!F4438*E2</f>
        <v>0</v>
      </c>
    </row>
    <row r="401" spans="1:6" hidden="1" x14ac:dyDescent="0.15">
      <c r="A401" s="201">
        <f>+'Banks COA'!A4439</f>
        <v>23</v>
      </c>
      <c r="B401" s="201" t="str">
        <f>+'Banks COA'!B4439</f>
        <v>4</v>
      </c>
      <c r="C401" s="201" t="str">
        <f>+'Banks COA'!C4439</f>
        <v>3</v>
      </c>
      <c r="D401" s="201">
        <f>+'Banks COA'!D4439</f>
        <v>19</v>
      </c>
      <c r="E401" s="202" t="str">
        <f>+'Banks COA'!E4439</f>
        <v>AIR – Doubtful Deposits – Short term Time Deposit with Banks – Resident – Other</v>
      </c>
      <c r="F401" s="202">
        <f>+'Banks COA'!F4439*E2</f>
        <v>0</v>
      </c>
    </row>
    <row r="402" spans="1:6" hidden="1" x14ac:dyDescent="0.15">
      <c r="A402" s="201" t="str">
        <f>+'Banks COA'!A4472</f>
        <v>23</v>
      </c>
      <c r="B402" s="201" t="str">
        <f>+'Banks COA'!B4472</f>
        <v>4</v>
      </c>
      <c r="C402" s="201" t="str">
        <f>+'Banks COA'!C4472</f>
        <v>3</v>
      </c>
      <c r="D402" s="201" t="str">
        <f>+'Banks COA'!D4472</f>
        <v>72</v>
      </c>
      <c r="E402" s="202" t="str">
        <f>+'Banks COA'!E4472</f>
        <v>AIR – Doubtful Deposits – Short term Time Deposit with Licensed MFIs – Resident – USD</v>
      </c>
      <c r="F402" s="202">
        <f>+'Banks COA'!F4472*E2</f>
        <v>0</v>
      </c>
    </row>
    <row r="403" spans="1:6" hidden="1" x14ac:dyDescent="0.15">
      <c r="A403" s="201" t="str">
        <f>+'Banks COA'!A4473</f>
        <v>23</v>
      </c>
      <c r="B403" s="201" t="str">
        <f>+'Banks COA'!B4473</f>
        <v>4</v>
      </c>
      <c r="C403" s="201" t="str">
        <f>+'Banks COA'!C4473</f>
        <v>3</v>
      </c>
      <c r="D403" s="201" t="str">
        <f>+'Banks COA'!D4473</f>
        <v>73</v>
      </c>
      <c r="E403" s="202" t="str">
        <f>+'Banks COA'!E4473</f>
        <v>AIR – Doubtful Deposits – Short term Time Deposit with Licensed MFIs – Resident – EUR</v>
      </c>
      <c r="F403" s="202">
        <f>+'Banks COA'!F4473*E2</f>
        <v>0</v>
      </c>
    </row>
    <row r="404" spans="1:6" hidden="1" x14ac:dyDescent="0.15">
      <c r="A404" s="201" t="str">
        <f>+'Banks COA'!A4474</f>
        <v>23</v>
      </c>
      <c r="B404" s="201" t="str">
        <f>+'Banks COA'!B4474</f>
        <v>4</v>
      </c>
      <c r="C404" s="201" t="str">
        <f>+'Banks COA'!C4474</f>
        <v>3</v>
      </c>
      <c r="D404" s="201" t="str">
        <f>+'Banks COA'!D4474</f>
        <v>74</v>
      </c>
      <c r="E404" s="202" t="str">
        <f>+'Banks COA'!E4474</f>
        <v>AIR – Doubtful Deposits – Short term Time Deposit with Licensed MFIs – Resident – JPY</v>
      </c>
      <c r="F404" s="202">
        <f>+'Banks COA'!F4474*E2</f>
        <v>0</v>
      </c>
    </row>
    <row r="405" spans="1:6" hidden="1" x14ac:dyDescent="0.15">
      <c r="A405" s="201" t="str">
        <f>+'Banks COA'!A4475</f>
        <v>23</v>
      </c>
      <c r="B405" s="201" t="str">
        <f>+'Banks COA'!B4475</f>
        <v>4</v>
      </c>
      <c r="C405" s="201" t="str">
        <f>+'Banks COA'!C4475</f>
        <v>3</v>
      </c>
      <c r="D405" s="201" t="str">
        <f>+'Banks COA'!D4475</f>
        <v>79</v>
      </c>
      <c r="E405" s="202" t="str">
        <f>+'Banks COA'!E4475</f>
        <v>AIR – Doubtful Deposits – Short term Time Deposit with Licensed MFIs – Resident – Other</v>
      </c>
      <c r="F405" s="202">
        <f>+'Banks COA'!F4475*E2</f>
        <v>0</v>
      </c>
    </row>
    <row r="406" spans="1:6" hidden="1" x14ac:dyDescent="0.15">
      <c r="A406" s="201">
        <f>+'Banks COA'!A4479</f>
        <v>23</v>
      </c>
      <c r="B406" s="201" t="str">
        <f>+'Banks COA'!B4479</f>
        <v>4</v>
      </c>
      <c r="C406" s="201" t="str">
        <f>+'Banks COA'!C4479</f>
        <v>4</v>
      </c>
      <c r="D406" s="201">
        <f>+'Banks COA'!D4479</f>
        <v>12</v>
      </c>
      <c r="E406" s="202" t="str">
        <f>+'Banks COA'!E4479</f>
        <v>AIR – Doubtful Deposits – Long term Time Deposit with Banks – Resident – USD</v>
      </c>
      <c r="F406" s="202">
        <f>+'Banks COA'!F4479*E2</f>
        <v>0</v>
      </c>
    </row>
    <row r="407" spans="1:6" hidden="1" x14ac:dyDescent="0.15">
      <c r="A407" s="201">
        <f>+'Banks COA'!A4480</f>
        <v>23</v>
      </c>
      <c r="B407" s="201" t="str">
        <f>+'Banks COA'!B4480</f>
        <v>4</v>
      </c>
      <c r="C407" s="201" t="str">
        <f>+'Banks COA'!C4480</f>
        <v>4</v>
      </c>
      <c r="D407" s="201">
        <f>+'Banks COA'!D4480</f>
        <v>13</v>
      </c>
      <c r="E407" s="202" t="str">
        <f>+'Banks COA'!E4480</f>
        <v>AIR – Doubtful Deposits – Long term Time Deposit with Banks – Resident – EUR</v>
      </c>
      <c r="F407" s="202">
        <f>+'Banks COA'!F4480*E2</f>
        <v>0</v>
      </c>
    </row>
    <row r="408" spans="1:6" hidden="1" x14ac:dyDescent="0.15">
      <c r="A408" s="201">
        <f>+'Banks COA'!A4481</f>
        <v>23</v>
      </c>
      <c r="B408" s="201" t="str">
        <f>+'Banks COA'!B4481</f>
        <v>4</v>
      </c>
      <c r="C408" s="201" t="str">
        <f>+'Banks COA'!C4481</f>
        <v>4</v>
      </c>
      <c r="D408" s="201">
        <f>+'Banks COA'!D4481</f>
        <v>14</v>
      </c>
      <c r="E408" s="202" t="str">
        <f>+'Banks COA'!E4481</f>
        <v>AIR – Doubtful Deposits – Long term Time Deposit with Banks – Resident – JPY</v>
      </c>
      <c r="F408" s="202">
        <f>+'Banks COA'!F4481*E2</f>
        <v>0</v>
      </c>
    </row>
    <row r="409" spans="1:6" hidden="1" x14ac:dyDescent="0.15">
      <c r="A409" s="201">
        <f>+'Banks COA'!A4482</f>
        <v>23</v>
      </c>
      <c r="B409" s="201" t="str">
        <f>+'Banks COA'!B4482</f>
        <v>4</v>
      </c>
      <c r="C409" s="201" t="str">
        <f>+'Banks COA'!C4482</f>
        <v>4</v>
      </c>
      <c r="D409" s="201">
        <f>+'Banks COA'!D4482</f>
        <v>19</v>
      </c>
      <c r="E409" s="202" t="str">
        <f>+'Banks COA'!E4482</f>
        <v>AIR – Doubtful Deposits – Long term Time Deposit with Banks – Resident – Other</v>
      </c>
      <c r="F409" s="202">
        <f>+'Banks COA'!F4482*E2</f>
        <v>0</v>
      </c>
    </row>
    <row r="410" spans="1:6" hidden="1" x14ac:dyDescent="0.15">
      <c r="A410" s="201" t="str">
        <f>+'Banks COA'!A4515</f>
        <v>23</v>
      </c>
      <c r="B410" s="201" t="str">
        <f>+'Banks COA'!B4515</f>
        <v>4</v>
      </c>
      <c r="C410" s="201" t="str">
        <f>+'Banks COA'!C4515</f>
        <v>4</v>
      </c>
      <c r="D410" s="201" t="str">
        <f>+'Banks COA'!D4515</f>
        <v>72</v>
      </c>
      <c r="E410" s="202" t="str">
        <f>+'Banks COA'!E4515</f>
        <v>AIR – Doubtful Deposits – Long term Time Deposit with Licensed MFIs – Resident – USD</v>
      </c>
      <c r="F410" s="202">
        <f>+'Banks COA'!F4515*E2</f>
        <v>0</v>
      </c>
    </row>
    <row r="411" spans="1:6" hidden="1" x14ac:dyDescent="0.15">
      <c r="A411" s="201" t="str">
        <f>+'Banks COA'!A4516</f>
        <v>23</v>
      </c>
      <c r="B411" s="201" t="str">
        <f>+'Banks COA'!B4516</f>
        <v>4</v>
      </c>
      <c r="C411" s="201" t="str">
        <f>+'Banks COA'!C4516</f>
        <v>4</v>
      </c>
      <c r="D411" s="201" t="str">
        <f>+'Banks COA'!D4516</f>
        <v>73</v>
      </c>
      <c r="E411" s="202" t="str">
        <f>+'Banks COA'!E4516</f>
        <v>AIR – Doubtful Deposits – Long term Time Deposit with Licensed MFIs – Resident – EUR</v>
      </c>
      <c r="F411" s="202">
        <f>+'Banks COA'!F4516*E2</f>
        <v>0</v>
      </c>
    </row>
    <row r="412" spans="1:6" hidden="1" x14ac:dyDescent="0.15">
      <c r="A412" s="201" t="str">
        <f>+'Banks COA'!A4517</f>
        <v>23</v>
      </c>
      <c r="B412" s="201" t="str">
        <f>+'Banks COA'!B4517</f>
        <v>4</v>
      </c>
      <c r="C412" s="201" t="str">
        <f>+'Banks COA'!C4517</f>
        <v>4</v>
      </c>
      <c r="D412" s="201" t="str">
        <f>+'Banks COA'!D4517</f>
        <v>74</v>
      </c>
      <c r="E412" s="202" t="str">
        <f>+'Banks COA'!E4517</f>
        <v>AIR – Doubtful Deposits – Long term Time Deposit with Licensed MFIs – Resident – JPY</v>
      </c>
      <c r="F412" s="202">
        <f>+'Banks COA'!F4517*E2</f>
        <v>0</v>
      </c>
    </row>
    <row r="413" spans="1:6" hidden="1" x14ac:dyDescent="0.15">
      <c r="A413" s="201" t="str">
        <f>+'Banks COA'!A4518</f>
        <v>23</v>
      </c>
      <c r="B413" s="201" t="str">
        <f>+'Banks COA'!B4518</f>
        <v>4</v>
      </c>
      <c r="C413" s="201" t="str">
        <f>+'Banks COA'!C4518</f>
        <v>4</v>
      </c>
      <c r="D413" s="201" t="str">
        <f>+'Banks COA'!D4518</f>
        <v>79</v>
      </c>
      <c r="E413" s="202" t="str">
        <f>+'Banks COA'!E4518</f>
        <v>AIR – Doubtful Deposits – Long term Time Deposit with Licensed MFIs – Resident – Other</v>
      </c>
      <c r="F413" s="202">
        <f>+'Banks COA'!F4518*E2</f>
        <v>0</v>
      </c>
    </row>
    <row r="414" spans="1:6" hidden="1" x14ac:dyDescent="0.15">
      <c r="A414" s="201" t="str">
        <f>+'Banks COA'!A4541</f>
        <v>23</v>
      </c>
      <c r="B414" s="201" t="str">
        <f>+'Banks COA'!B4541</f>
        <v>4</v>
      </c>
      <c r="C414" s="201" t="str">
        <f>+'Banks COA'!C4541</f>
        <v>6</v>
      </c>
      <c r="D414" s="201" t="str">
        <f>+'Banks COA'!D4541</f>
        <v>12</v>
      </c>
      <c r="E414" s="202" t="str">
        <f>+'Banks COA'!E4541</f>
        <v>AIR – Doubtful Deposits – Saving Deposits with Banks – Resident – USD</v>
      </c>
      <c r="F414" s="202">
        <f>+'Banks COA'!F4541*E2</f>
        <v>0</v>
      </c>
    </row>
    <row r="415" spans="1:6" hidden="1" x14ac:dyDescent="0.15">
      <c r="A415" s="201" t="str">
        <f>+'Banks COA'!A4542</f>
        <v>23</v>
      </c>
      <c r="B415" s="201" t="str">
        <f>+'Banks COA'!B4542</f>
        <v>4</v>
      </c>
      <c r="C415" s="201" t="str">
        <f>+'Banks COA'!C4542</f>
        <v>6</v>
      </c>
      <c r="D415" s="201" t="str">
        <f>+'Banks COA'!D4542</f>
        <v>13</v>
      </c>
      <c r="E415" s="202" t="str">
        <f>+'Banks COA'!E4542</f>
        <v>AIR – Doubtful Deposits – Saving Deposits with Banks – Resident – EUR</v>
      </c>
      <c r="F415" s="202">
        <f>+'Banks COA'!F4542*E2</f>
        <v>0</v>
      </c>
    </row>
    <row r="416" spans="1:6" hidden="1" x14ac:dyDescent="0.15">
      <c r="A416" s="201" t="str">
        <f>+'Banks COA'!A4543</f>
        <v>23</v>
      </c>
      <c r="B416" s="201" t="str">
        <f>+'Banks COA'!B4543</f>
        <v>4</v>
      </c>
      <c r="C416" s="201" t="str">
        <f>+'Banks COA'!C4543</f>
        <v>6</v>
      </c>
      <c r="D416" s="201" t="str">
        <f>+'Banks COA'!D4543</f>
        <v>14</v>
      </c>
      <c r="E416" s="202" t="str">
        <f>+'Banks COA'!E4543</f>
        <v>AIR – Doubtful Deposits – Saving Deposits with Banks – Resident – JPY</v>
      </c>
      <c r="F416" s="202">
        <f>+'Banks COA'!F4543*E2</f>
        <v>0</v>
      </c>
    </row>
    <row r="417" spans="1:6" hidden="1" x14ac:dyDescent="0.15">
      <c r="A417" s="201" t="str">
        <f>+'Banks COA'!A4544</f>
        <v>23</v>
      </c>
      <c r="B417" s="201" t="str">
        <f>+'Banks COA'!B4544</f>
        <v>4</v>
      </c>
      <c r="C417" s="201" t="str">
        <f>+'Banks COA'!C4544</f>
        <v>6</v>
      </c>
      <c r="D417" s="201" t="str">
        <f>+'Banks COA'!D4544</f>
        <v>19</v>
      </c>
      <c r="E417" s="202" t="str">
        <f>+'Banks COA'!E4544</f>
        <v>AIR – Doubtful Deposits – Saving Deposits with Banks – Resident – Other</v>
      </c>
      <c r="F417" s="202">
        <f>+'Banks COA'!F4544*E2</f>
        <v>0</v>
      </c>
    </row>
    <row r="418" spans="1:6" hidden="1" x14ac:dyDescent="0.15">
      <c r="A418" s="201" t="str">
        <f>+'Banks COA'!A4553</f>
        <v>23</v>
      </c>
      <c r="B418" s="201" t="str">
        <f>+'Banks COA'!B4553</f>
        <v>4</v>
      </c>
      <c r="C418" s="201" t="str">
        <f>+'Banks COA'!C4553</f>
        <v>6</v>
      </c>
      <c r="D418" s="201" t="str">
        <f>+'Banks COA'!D4553</f>
        <v>32</v>
      </c>
      <c r="E418" s="202" t="str">
        <f>+'Banks COA'!E4553</f>
        <v>AIR – Doubtful Deposits – Saving Deposits with Licensed MFIs – Resident – USD</v>
      </c>
      <c r="F418" s="202">
        <f>+'Banks COA'!F4553*E2</f>
        <v>0</v>
      </c>
    </row>
    <row r="419" spans="1:6" hidden="1" x14ac:dyDescent="0.15">
      <c r="A419" s="201" t="str">
        <f>+'Banks COA'!A4554</f>
        <v>23</v>
      </c>
      <c r="B419" s="201" t="str">
        <f>+'Banks COA'!B4554</f>
        <v>4</v>
      </c>
      <c r="C419" s="201" t="str">
        <f>+'Banks COA'!C4554</f>
        <v>6</v>
      </c>
      <c r="D419" s="201" t="str">
        <f>+'Banks COA'!D4554</f>
        <v>33</v>
      </c>
      <c r="E419" s="202" t="str">
        <f>+'Banks COA'!E4554</f>
        <v>AIR – Doubtful Deposits – Saving Deposits with Licensed MFIs – Resident – EUR</v>
      </c>
      <c r="F419" s="202">
        <f>+'Banks COA'!F4554*E2</f>
        <v>0</v>
      </c>
    </row>
    <row r="420" spans="1:6" hidden="1" x14ac:dyDescent="0.15">
      <c r="A420" s="201" t="str">
        <f>+'Banks COA'!A4555</f>
        <v>23</v>
      </c>
      <c r="B420" s="201" t="str">
        <f>+'Banks COA'!B4555</f>
        <v>4</v>
      </c>
      <c r="C420" s="201" t="str">
        <f>+'Banks COA'!C4555</f>
        <v>6</v>
      </c>
      <c r="D420" s="201" t="str">
        <f>+'Banks COA'!D4555</f>
        <v>34</v>
      </c>
      <c r="E420" s="202" t="str">
        <f>+'Banks COA'!E4555</f>
        <v>AIR – Doubtful Deposits – Saving Deposits with Licensed MFIs – Resident – JPY</v>
      </c>
      <c r="F420" s="202">
        <f>+'Banks COA'!F4555*E2</f>
        <v>0</v>
      </c>
    </row>
    <row r="421" spans="1:6" hidden="1" x14ac:dyDescent="0.15">
      <c r="A421" s="201" t="str">
        <f>+'Banks COA'!A4556</f>
        <v>23</v>
      </c>
      <c r="B421" s="201" t="str">
        <f>+'Banks COA'!B4556</f>
        <v>4</v>
      </c>
      <c r="C421" s="201" t="str">
        <f>+'Banks COA'!C4556</f>
        <v>6</v>
      </c>
      <c r="D421" s="201" t="str">
        <f>+'Banks COA'!D4556</f>
        <v>39</v>
      </c>
      <c r="E421" s="202" t="str">
        <f>+'Banks COA'!E4556</f>
        <v>AIR – Doubtful Deposits – Saving Deposits with Licensed MFIs – Resident – Other</v>
      </c>
      <c r="F421" s="202">
        <f>+'Banks COA'!F4556*E2</f>
        <v>0</v>
      </c>
    </row>
    <row r="422" spans="1:6" hidden="1" x14ac:dyDescent="0.15">
      <c r="A422" s="201">
        <f>+'Banks COA'!A4647</f>
        <v>23</v>
      </c>
      <c r="B422" s="201" t="str">
        <f>+'Banks COA'!B4647</f>
        <v>5</v>
      </c>
      <c r="C422" s="201" t="str">
        <f>+'Banks COA'!C4647</f>
        <v>3</v>
      </c>
      <c r="D422" s="201">
        <f>+'Banks COA'!D4647</f>
        <v>12</v>
      </c>
      <c r="E422" s="202" t="str">
        <f>+'Banks COA'!E4647</f>
        <v>AIR – Loss Deposits – Short term Time Deposit with Banks – Resident – USD</v>
      </c>
      <c r="F422" s="202">
        <f>+'Banks COA'!F4647*E2</f>
        <v>0</v>
      </c>
    </row>
    <row r="423" spans="1:6" hidden="1" x14ac:dyDescent="0.15">
      <c r="A423" s="201">
        <f>+'Banks COA'!A4648</f>
        <v>23</v>
      </c>
      <c r="B423" s="201" t="str">
        <f>+'Banks COA'!B4648</f>
        <v>5</v>
      </c>
      <c r="C423" s="201" t="str">
        <f>+'Banks COA'!C4648</f>
        <v>3</v>
      </c>
      <c r="D423" s="201">
        <f>+'Banks COA'!D4648</f>
        <v>13</v>
      </c>
      <c r="E423" s="202" t="str">
        <f>+'Banks COA'!E4648</f>
        <v>AIR – Loss Deposits – Short term Time Deposit with Banks – Resident – EUR</v>
      </c>
      <c r="F423" s="202">
        <f>+'Banks COA'!F4648*E2</f>
        <v>0</v>
      </c>
    </row>
    <row r="424" spans="1:6" hidden="1" x14ac:dyDescent="0.15">
      <c r="A424" s="201">
        <f>+'Banks COA'!A4649</f>
        <v>23</v>
      </c>
      <c r="B424" s="201" t="str">
        <f>+'Banks COA'!B4649</f>
        <v>5</v>
      </c>
      <c r="C424" s="201" t="str">
        <f>+'Banks COA'!C4649</f>
        <v>3</v>
      </c>
      <c r="D424" s="201">
        <f>+'Banks COA'!D4649</f>
        <v>14</v>
      </c>
      <c r="E424" s="202" t="str">
        <f>+'Banks COA'!E4649</f>
        <v>AIR – Loss Deposits – Short term Time Deposit with Banks – Resident – JPY</v>
      </c>
      <c r="F424" s="202">
        <f>+'Banks COA'!F4649*E2</f>
        <v>0</v>
      </c>
    </row>
    <row r="425" spans="1:6" hidden="1" x14ac:dyDescent="0.15">
      <c r="A425" s="201">
        <f>+'Banks COA'!A4650</f>
        <v>23</v>
      </c>
      <c r="B425" s="201" t="str">
        <f>+'Banks COA'!B4650</f>
        <v>5</v>
      </c>
      <c r="C425" s="201" t="str">
        <f>+'Banks COA'!C4650</f>
        <v>3</v>
      </c>
      <c r="D425" s="201">
        <f>+'Banks COA'!D4650</f>
        <v>19</v>
      </c>
      <c r="E425" s="202" t="str">
        <f>+'Banks COA'!E4650</f>
        <v>AIR – Loss Deposits – Short term Time Deposit with Banks – Resident – Other</v>
      </c>
      <c r="F425" s="202">
        <f>+'Banks COA'!F4650*E2</f>
        <v>0</v>
      </c>
    </row>
    <row r="426" spans="1:6" hidden="1" x14ac:dyDescent="0.15">
      <c r="A426" s="201" t="str">
        <f>+'Banks COA'!A4683</f>
        <v>23</v>
      </c>
      <c r="B426" s="201" t="str">
        <f>+'Banks COA'!B4683</f>
        <v>5</v>
      </c>
      <c r="C426" s="201" t="str">
        <f>+'Banks COA'!C4683</f>
        <v>3</v>
      </c>
      <c r="D426" s="201" t="str">
        <f>+'Banks COA'!D4683</f>
        <v>72</v>
      </c>
      <c r="E426" s="202" t="str">
        <f>+'Banks COA'!E4683</f>
        <v>AIR – Loss Deposits – Short term Time Deposit to Licensed MFIs – Resident – USD</v>
      </c>
      <c r="F426" s="202">
        <f>+'Banks COA'!F4683*E2</f>
        <v>0</v>
      </c>
    </row>
    <row r="427" spans="1:6" hidden="1" x14ac:dyDescent="0.15">
      <c r="A427" s="201" t="str">
        <f>+'Banks COA'!A4684</f>
        <v>23</v>
      </c>
      <c r="B427" s="201" t="str">
        <f>+'Banks COA'!B4684</f>
        <v>5</v>
      </c>
      <c r="C427" s="201" t="str">
        <f>+'Banks COA'!C4684</f>
        <v>3</v>
      </c>
      <c r="D427" s="201" t="str">
        <f>+'Banks COA'!D4684</f>
        <v>73</v>
      </c>
      <c r="E427" s="202" t="str">
        <f>+'Banks COA'!E4684</f>
        <v>AIR – Loss Deposits – Short term Time Deposit to Licensed MFIs – Resident – EUR</v>
      </c>
      <c r="F427" s="202">
        <f>+'Banks COA'!F4684*E2</f>
        <v>0</v>
      </c>
    </row>
    <row r="428" spans="1:6" hidden="1" x14ac:dyDescent="0.15">
      <c r="A428" s="201" t="str">
        <f>+'Banks COA'!A4685</f>
        <v>23</v>
      </c>
      <c r="B428" s="201" t="str">
        <f>+'Banks COA'!B4685</f>
        <v>5</v>
      </c>
      <c r="C428" s="201" t="str">
        <f>+'Banks COA'!C4685</f>
        <v>3</v>
      </c>
      <c r="D428" s="201" t="str">
        <f>+'Banks COA'!D4685</f>
        <v>74</v>
      </c>
      <c r="E428" s="202" t="str">
        <f>+'Banks COA'!E4685</f>
        <v>AIR – Loss Deposits – Short term Time Deposit to Licensed MFIs – Resident – JPY</v>
      </c>
      <c r="F428" s="202">
        <f>+'Banks COA'!F4685*E2</f>
        <v>0</v>
      </c>
    </row>
    <row r="429" spans="1:6" hidden="1" x14ac:dyDescent="0.15">
      <c r="A429" s="201" t="str">
        <f>+'Banks COA'!A4686</f>
        <v>23</v>
      </c>
      <c r="B429" s="201" t="str">
        <f>+'Banks COA'!B4686</f>
        <v>5</v>
      </c>
      <c r="C429" s="201" t="str">
        <f>+'Banks COA'!C4686</f>
        <v>3</v>
      </c>
      <c r="D429" s="201" t="str">
        <f>+'Banks COA'!D4686</f>
        <v>79</v>
      </c>
      <c r="E429" s="202" t="str">
        <f>+'Banks COA'!E4686</f>
        <v>AIR – Loss Deposits – Short term Time Deposit to Licensed MFIs – Resident – Other</v>
      </c>
      <c r="F429" s="202">
        <f>+'Banks COA'!F4686*E2</f>
        <v>0</v>
      </c>
    </row>
    <row r="430" spans="1:6" hidden="1" x14ac:dyDescent="0.15">
      <c r="A430" s="201">
        <f>+'Banks COA'!A4690</f>
        <v>23</v>
      </c>
      <c r="B430" s="201" t="str">
        <f>+'Banks COA'!B4690</f>
        <v>5</v>
      </c>
      <c r="C430" s="201" t="str">
        <f>+'Banks COA'!C4690</f>
        <v>4</v>
      </c>
      <c r="D430" s="201">
        <f>+'Banks COA'!D4690</f>
        <v>12</v>
      </c>
      <c r="E430" s="202" t="str">
        <f>+'Banks COA'!E4690</f>
        <v>AIR – Loss Deposits – Long term Time Deposit with Banks – Resident – USD</v>
      </c>
      <c r="F430" s="202">
        <f>+'Banks COA'!F4690*E2</f>
        <v>0</v>
      </c>
    </row>
    <row r="431" spans="1:6" hidden="1" x14ac:dyDescent="0.15">
      <c r="A431" s="201">
        <f>+'Banks COA'!A4691</f>
        <v>23</v>
      </c>
      <c r="B431" s="201" t="str">
        <f>+'Banks COA'!B4691</f>
        <v>5</v>
      </c>
      <c r="C431" s="201" t="str">
        <f>+'Banks COA'!C4691</f>
        <v>4</v>
      </c>
      <c r="D431" s="201">
        <f>+'Banks COA'!D4691</f>
        <v>13</v>
      </c>
      <c r="E431" s="202" t="str">
        <f>+'Banks COA'!E4691</f>
        <v>AIR – Loss Deposits – Long term Time Deposit with Banks – Resident – EUR</v>
      </c>
      <c r="F431" s="202">
        <f>+'Banks COA'!F4691*E2</f>
        <v>0</v>
      </c>
    </row>
    <row r="432" spans="1:6" hidden="1" x14ac:dyDescent="0.15">
      <c r="A432" s="201">
        <f>+'Banks COA'!A4692</f>
        <v>23</v>
      </c>
      <c r="B432" s="201" t="str">
        <f>+'Banks COA'!B4692</f>
        <v>5</v>
      </c>
      <c r="C432" s="201" t="str">
        <f>+'Banks COA'!C4692</f>
        <v>4</v>
      </c>
      <c r="D432" s="201">
        <f>+'Banks COA'!D4692</f>
        <v>14</v>
      </c>
      <c r="E432" s="202" t="str">
        <f>+'Banks COA'!E4692</f>
        <v>AIR – Loss Deposits – Long term Time Deposit with Banks – Resident – JPY</v>
      </c>
      <c r="F432" s="202">
        <f>+'Banks COA'!F4692*E2</f>
        <v>0</v>
      </c>
    </row>
    <row r="433" spans="1:6" hidden="1" x14ac:dyDescent="0.15">
      <c r="A433" s="201">
        <f>+'Banks COA'!A4693</f>
        <v>23</v>
      </c>
      <c r="B433" s="201" t="str">
        <f>+'Banks COA'!B4693</f>
        <v>5</v>
      </c>
      <c r="C433" s="201" t="str">
        <f>+'Banks COA'!C4693</f>
        <v>4</v>
      </c>
      <c r="D433" s="201">
        <f>+'Banks COA'!D4693</f>
        <v>19</v>
      </c>
      <c r="E433" s="202" t="str">
        <f>+'Banks COA'!E4693</f>
        <v>AIR – Loss Deposits – Long term Time Deposit with Banks – Resident – Other</v>
      </c>
      <c r="F433" s="202">
        <f>+'Banks COA'!F4693*E2</f>
        <v>0</v>
      </c>
    </row>
    <row r="434" spans="1:6" hidden="1" x14ac:dyDescent="0.15">
      <c r="A434" s="201" t="str">
        <f>+'Banks COA'!A4726</f>
        <v>23</v>
      </c>
      <c r="B434" s="201" t="str">
        <f>+'Banks COA'!B4726</f>
        <v>5</v>
      </c>
      <c r="C434" s="201" t="str">
        <f>+'Banks COA'!C4726</f>
        <v>4</v>
      </c>
      <c r="D434" s="201" t="str">
        <f>+'Banks COA'!D4726</f>
        <v>72</v>
      </c>
      <c r="E434" s="202" t="str">
        <f>+'Banks COA'!E4726</f>
        <v>AIR – Loss Deposits – Long term Time Deposit to Licensed MFIs – Resident – USD</v>
      </c>
      <c r="F434" s="202">
        <f>+'Banks COA'!F4726*E2</f>
        <v>0</v>
      </c>
    </row>
    <row r="435" spans="1:6" hidden="1" x14ac:dyDescent="0.15">
      <c r="A435" s="201" t="str">
        <f>+'Banks COA'!A4727</f>
        <v>23</v>
      </c>
      <c r="B435" s="201" t="str">
        <f>+'Banks COA'!B4727</f>
        <v>5</v>
      </c>
      <c r="C435" s="201" t="str">
        <f>+'Banks COA'!C4727</f>
        <v>4</v>
      </c>
      <c r="D435" s="201" t="str">
        <f>+'Banks COA'!D4727</f>
        <v>73</v>
      </c>
      <c r="E435" s="202" t="str">
        <f>+'Banks COA'!E4727</f>
        <v>AIR – Loss Deposits – Long term Time Deposit to Licensed MFIs – Resident – EUR</v>
      </c>
      <c r="F435" s="202">
        <f>+'Banks COA'!F4727*E2</f>
        <v>0</v>
      </c>
    </row>
    <row r="436" spans="1:6" hidden="1" x14ac:dyDescent="0.15">
      <c r="A436" s="201" t="str">
        <f>+'Banks COA'!A4728</f>
        <v>23</v>
      </c>
      <c r="B436" s="201" t="str">
        <f>+'Banks COA'!B4728</f>
        <v>5</v>
      </c>
      <c r="C436" s="201" t="str">
        <f>+'Banks COA'!C4728</f>
        <v>4</v>
      </c>
      <c r="D436" s="201" t="str">
        <f>+'Banks COA'!D4728</f>
        <v>74</v>
      </c>
      <c r="E436" s="202" t="str">
        <f>+'Banks COA'!E4728</f>
        <v>AIR – Loss Deposits – Long term Time Deposit to Licensed MFIs – Resident – JPY</v>
      </c>
      <c r="F436" s="202">
        <f>+'Banks COA'!F4728*E2</f>
        <v>0</v>
      </c>
    </row>
    <row r="437" spans="1:6" hidden="1" x14ac:dyDescent="0.15">
      <c r="A437" s="201" t="str">
        <f>+'Banks COA'!A4729</f>
        <v>23</v>
      </c>
      <c r="B437" s="201" t="str">
        <f>+'Banks COA'!B4729</f>
        <v>5</v>
      </c>
      <c r="C437" s="201" t="str">
        <f>+'Banks COA'!C4729</f>
        <v>4</v>
      </c>
      <c r="D437" s="201" t="str">
        <f>+'Banks COA'!D4729</f>
        <v>79</v>
      </c>
      <c r="E437" s="202" t="str">
        <f>+'Banks COA'!E4729</f>
        <v>AIR – Loss Deposits – Long term Time Deposit to Licensed MFIs – Resident – Other</v>
      </c>
      <c r="F437" s="202">
        <f>+'Banks COA'!F4729*E2</f>
        <v>0</v>
      </c>
    </row>
    <row r="438" spans="1:6" hidden="1" x14ac:dyDescent="0.15">
      <c r="A438" s="201" t="str">
        <f>+'Banks COA'!A4752</f>
        <v>23</v>
      </c>
      <c r="B438" s="201" t="str">
        <f>+'Banks COA'!B4752</f>
        <v>5</v>
      </c>
      <c r="C438" s="201" t="str">
        <f>+'Banks COA'!C4752</f>
        <v>6</v>
      </c>
      <c r="D438" s="201" t="str">
        <f>+'Banks COA'!D4752</f>
        <v>12</v>
      </c>
      <c r="E438" s="202" t="str">
        <f>+'Banks COA'!E4752</f>
        <v>AIR – Loss Deposits – Saving Deposits with Banks – Resident – USD</v>
      </c>
      <c r="F438" s="202">
        <f>+'Banks COA'!F4752*E2</f>
        <v>0</v>
      </c>
    </row>
    <row r="439" spans="1:6" hidden="1" x14ac:dyDescent="0.15">
      <c r="A439" s="201" t="str">
        <f>+'Banks COA'!A4753</f>
        <v>23</v>
      </c>
      <c r="B439" s="201" t="str">
        <f>+'Banks COA'!B4753</f>
        <v>5</v>
      </c>
      <c r="C439" s="201" t="str">
        <f>+'Banks COA'!C4753</f>
        <v>6</v>
      </c>
      <c r="D439" s="201" t="str">
        <f>+'Banks COA'!D4753</f>
        <v>13</v>
      </c>
      <c r="E439" s="202" t="str">
        <f>+'Banks COA'!E4753</f>
        <v>AIR – Loss Deposits – Saving Deposits with Banks – Resident – EUR</v>
      </c>
      <c r="F439" s="202">
        <f>+'Banks COA'!F4753*E2</f>
        <v>0</v>
      </c>
    </row>
    <row r="440" spans="1:6" hidden="1" x14ac:dyDescent="0.15">
      <c r="A440" s="201" t="str">
        <f>+'Banks COA'!A4754</f>
        <v>23</v>
      </c>
      <c r="B440" s="201" t="str">
        <f>+'Banks COA'!B4754</f>
        <v>5</v>
      </c>
      <c r="C440" s="201" t="str">
        <f>+'Banks COA'!C4754</f>
        <v>6</v>
      </c>
      <c r="D440" s="201" t="str">
        <f>+'Banks COA'!D4754</f>
        <v>14</v>
      </c>
      <c r="E440" s="202" t="str">
        <f>+'Banks COA'!E4754</f>
        <v>AIR – Loss Deposits – Saving Deposits with Banks – Resident – JPY</v>
      </c>
      <c r="F440" s="202">
        <f>+'Banks COA'!F4754*E2</f>
        <v>0</v>
      </c>
    </row>
    <row r="441" spans="1:6" hidden="1" x14ac:dyDescent="0.15">
      <c r="A441" s="201" t="str">
        <f>+'Banks COA'!A4755</f>
        <v>23</v>
      </c>
      <c r="B441" s="201" t="str">
        <f>+'Banks COA'!B4755</f>
        <v>5</v>
      </c>
      <c r="C441" s="201" t="str">
        <f>+'Banks COA'!C4755</f>
        <v>6</v>
      </c>
      <c r="D441" s="201" t="str">
        <f>+'Banks COA'!D4755</f>
        <v>19</v>
      </c>
      <c r="E441" s="202" t="str">
        <f>+'Banks COA'!E4755</f>
        <v>AIR – Loss Deposits – Saving Deposits with Banks – Resident – Other</v>
      </c>
      <c r="F441" s="202">
        <f>+'Banks COA'!F4755*E2</f>
        <v>0</v>
      </c>
    </row>
    <row r="442" spans="1:6" hidden="1" x14ac:dyDescent="0.15">
      <c r="A442" s="201" t="str">
        <f>+'Banks COA'!A4764</f>
        <v>23</v>
      </c>
      <c r="B442" s="201" t="str">
        <f>+'Banks COA'!B4764</f>
        <v>5</v>
      </c>
      <c r="C442" s="201" t="str">
        <f>+'Banks COA'!C4764</f>
        <v>6</v>
      </c>
      <c r="D442" s="201" t="str">
        <f>+'Banks COA'!D4764</f>
        <v>32</v>
      </c>
      <c r="E442" s="202" t="str">
        <f>+'Banks COA'!E4764</f>
        <v>AIR – Loss Deposits – Saving Deposits with Licensed MFIs – Resident – USD</v>
      </c>
      <c r="F442" s="202">
        <f>+'Banks COA'!F4764*E2</f>
        <v>0</v>
      </c>
    </row>
    <row r="443" spans="1:6" hidden="1" x14ac:dyDescent="0.15">
      <c r="A443" s="201" t="str">
        <f>+'Banks COA'!A4765</f>
        <v>23</v>
      </c>
      <c r="B443" s="201" t="str">
        <f>+'Banks COA'!B4765</f>
        <v>5</v>
      </c>
      <c r="C443" s="201" t="str">
        <f>+'Banks COA'!C4765</f>
        <v>6</v>
      </c>
      <c r="D443" s="201" t="str">
        <f>+'Banks COA'!D4765</f>
        <v>33</v>
      </c>
      <c r="E443" s="202" t="str">
        <f>+'Banks COA'!E4765</f>
        <v>AIR – Loss Deposits – Saving Deposits with Licensed MFIs – Resident – EUR</v>
      </c>
      <c r="F443" s="202">
        <f>+'Banks COA'!F4765*E2</f>
        <v>0</v>
      </c>
    </row>
    <row r="444" spans="1:6" hidden="1" x14ac:dyDescent="0.15">
      <c r="A444" s="201" t="str">
        <f>+'Banks COA'!A4766</f>
        <v>23</v>
      </c>
      <c r="B444" s="201" t="str">
        <f>+'Banks COA'!B4766</f>
        <v>5</v>
      </c>
      <c r="C444" s="201" t="str">
        <f>+'Banks COA'!C4766</f>
        <v>6</v>
      </c>
      <c r="D444" s="201" t="str">
        <f>+'Banks COA'!D4766</f>
        <v>34</v>
      </c>
      <c r="E444" s="202" t="str">
        <f>+'Banks COA'!E4766</f>
        <v>AIR – Loss Deposits – Saving Deposits with Licensed MFIs – Resident – JPY</v>
      </c>
      <c r="F444" s="202">
        <f>+'Banks COA'!F4766*E2</f>
        <v>0</v>
      </c>
    </row>
    <row r="445" spans="1:6" hidden="1" x14ac:dyDescent="0.15">
      <c r="A445" s="201" t="str">
        <f>+'Banks COA'!A4767</f>
        <v>23</v>
      </c>
      <c r="B445" s="201" t="str">
        <f>+'Banks COA'!B4767</f>
        <v>5</v>
      </c>
      <c r="C445" s="201" t="str">
        <f>+'Banks COA'!C4767</f>
        <v>6</v>
      </c>
      <c r="D445" s="201" t="str">
        <f>+'Banks COA'!D4767</f>
        <v>39</v>
      </c>
      <c r="E445" s="202" t="str">
        <f>+'Banks COA'!E4767</f>
        <v>AIR – Loss Deposits – Saving Deposits with Licensed MFIs – Resident – Other</v>
      </c>
      <c r="F445" s="202">
        <f>+'Banks COA'!F4767*E2</f>
        <v>0</v>
      </c>
    </row>
    <row r="446" spans="1:6" x14ac:dyDescent="0.15">
      <c r="A446" s="203"/>
      <c r="B446" s="203"/>
      <c r="C446" s="203"/>
      <c r="D446" s="203"/>
      <c r="E446" s="204" t="s">
        <v>7452</v>
      </c>
      <c r="F446" s="205">
        <f>SUM(F447:F546)</f>
        <v>0</v>
      </c>
    </row>
    <row r="447" spans="1:6" hidden="1" x14ac:dyDescent="0.15">
      <c r="A447" s="201" t="str">
        <f>'Banks COA'!A232</f>
        <v>12</v>
      </c>
      <c r="B447" s="201" t="str">
        <f>'Banks COA'!B232</f>
        <v>1</v>
      </c>
      <c r="C447" s="201" t="str">
        <f>'Banks COA'!C232</f>
        <v>3</v>
      </c>
      <c r="D447" s="201" t="str">
        <f>'Banks COA'!D232</f>
        <v>52</v>
      </c>
      <c r="E447" s="202" t="str">
        <f>'Banks COA'!E232</f>
        <v>Standard Deposits – Short term Time Deposit with OFIs – Resident – USD</v>
      </c>
      <c r="F447" s="202">
        <f>'Banks COA'!F232*E2</f>
        <v>0</v>
      </c>
    </row>
    <row r="448" spans="1:6" hidden="1" x14ac:dyDescent="0.15">
      <c r="A448" s="201" t="str">
        <f>'Banks COA'!A233</f>
        <v>12</v>
      </c>
      <c r="B448" s="201" t="str">
        <f>'Banks COA'!B233</f>
        <v>1</v>
      </c>
      <c r="C448" s="201" t="str">
        <f>'Banks COA'!C233</f>
        <v>3</v>
      </c>
      <c r="D448" s="201" t="str">
        <f>'Banks COA'!D233</f>
        <v>53</v>
      </c>
      <c r="E448" s="202" t="str">
        <f>'Banks COA'!E233</f>
        <v>Standard Deposits – Short term Time Deposit with OFIs – Resident – EUR</v>
      </c>
      <c r="F448" s="202">
        <f>'Banks COA'!F233*E2</f>
        <v>0</v>
      </c>
    </row>
    <row r="449" spans="1:6" hidden="1" x14ac:dyDescent="0.15">
      <c r="A449" s="201" t="str">
        <f>'Banks COA'!A234</f>
        <v>12</v>
      </c>
      <c r="B449" s="201" t="str">
        <f>'Banks COA'!B234</f>
        <v>1</v>
      </c>
      <c r="C449" s="201" t="str">
        <f>'Banks COA'!C234</f>
        <v>3</v>
      </c>
      <c r="D449" s="201" t="str">
        <f>'Banks COA'!D234</f>
        <v>54</v>
      </c>
      <c r="E449" s="202" t="str">
        <f>'Banks COA'!E234</f>
        <v>Standard Deposits – Short term Time Deposit with OFIs – Resident – JPY</v>
      </c>
      <c r="F449" s="202">
        <f>'Banks COA'!F234*E2</f>
        <v>0</v>
      </c>
    </row>
    <row r="450" spans="1:6" hidden="1" x14ac:dyDescent="0.15">
      <c r="A450" s="201" t="str">
        <f>'Banks COA'!A235</f>
        <v>12</v>
      </c>
      <c r="B450" s="201" t="str">
        <f>'Banks COA'!B235</f>
        <v>1</v>
      </c>
      <c r="C450" s="201" t="str">
        <f>'Banks COA'!C235</f>
        <v>3</v>
      </c>
      <c r="D450" s="201" t="str">
        <f>'Banks COA'!D235</f>
        <v>59</v>
      </c>
      <c r="E450" s="202" t="str">
        <f>'Banks COA'!E235</f>
        <v>Standard Deposits – Short term Time Deposit with OFIs – Resident – Other</v>
      </c>
      <c r="F450" s="202">
        <f>'Banks COA'!F235*E2</f>
        <v>0</v>
      </c>
    </row>
    <row r="451" spans="1:6" hidden="1" x14ac:dyDescent="0.15">
      <c r="A451" s="201" t="str">
        <f>+'Banks COA'!A244</f>
        <v>12</v>
      </c>
      <c r="B451" s="201" t="str">
        <f>+'Banks COA'!B244</f>
        <v>1</v>
      </c>
      <c r="C451" s="201" t="str">
        <f>+'Banks COA'!C244</f>
        <v>3</v>
      </c>
      <c r="D451" s="201" t="str">
        <f>+'Banks COA'!D244</f>
        <v>72</v>
      </c>
      <c r="E451" s="202" t="str">
        <f>+'Banks COA'!E244</f>
        <v>Standard Deposits – Short term Time Deposit with Licensed MFIs – Resident – USD</v>
      </c>
      <c r="F451" s="202">
        <f>+'Banks COA'!F244*E2</f>
        <v>0</v>
      </c>
    </row>
    <row r="452" spans="1:6" hidden="1" x14ac:dyDescent="0.15">
      <c r="A452" s="201" t="str">
        <f>+'Banks COA'!A245</f>
        <v>12</v>
      </c>
      <c r="B452" s="201" t="str">
        <f>+'Banks COA'!B245</f>
        <v>1</v>
      </c>
      <c r="C452" s="201" t="str">
        <f>+'Banks COA'!C245</f>
        <v>3</v>
      </c>
      <c r="D452" s="201" t="str">
        <f>+'Banks COA'!D245</f>
        <v>73</v>
      </c>
      <c r="E452" s="202" t="str">
        <f>+'Banks COA'!E245</f>
        <v>Standard Deposits – Short term Time Deposit with Licensed MFIs – Resident – EUR</v>
      </c>
      <c r="F452" s="202">
        <f>+'Banks COA'!F245*E2</f>
        <v>0</v>
      </c>
    </row>
    <row r="453" spans="1:6" hidden="1" x14ac:dyDescent="0.15">
      <c r="A453" s="201" t="str">
        <f>+'Banks COA'!A246</f>
        <v>12</v>
      </c>
      <c r="B453" s="201" t="str">
        <f>+'Banks COA'!B246</f>
        <v>1</v>
      </c>
      <c r="C453" s="201" t="str">
        <f>+'Banks COA'!C246</f>
        <v>3</v>
      </c>
      <c r="D453" s="201" t="str">
        <f>+'Banks COA'!D246</f>
        <v>74</v>
      </c>
      <c r="E453" s="202" t="str">
        <f>+'Banks COA'!E246</f>
        <v>Standard Deposits – Short term Time Deposit with Licensed MFIs – Resident – JPY</v>
      </c>
      <c r="F453" s="202">
        <f>+'Banks COA'!F246*E2</f>
        <v>0</v>
      </c>
    </row>
    <row r="454" spans="1:6" hidden="1" x14ac:dyDescent="0.15">
      <c r="A454" s="201" t="str">
        <f>+'Banks COA'!A247</f>
        <v>12</v>
      </c>
      <c r="B454" s="201" t="str">
        <f>+'Banks COA'!B247</f>
        <v>1</v>
      </c>
      <c r="C454" s="201" t="str">
        <f>+'Banks COA'!C247</f>
        <v>3</v>
      </c>
      <c r="D454" s="201" t="str">
        <f>+'Banks COA'!D247</f>
        <v>79</v>
      </c>
      <c r="E454" s="202" t="str">
        <f>+'Banks COA'!E247</f>
        <v>Standard Deposits – Short term Time Deposit with Licensed MFIs – Resident – Other</v>
      </c>
      <c r="F454" s="202">
        <f>+'Banks COA'!F247*E2</f>
        <v>0</v>
      </c>
    </row>
    <row r="455" spans="1:6" hidden="1" x14ac:dyDescent="0.15">
      <c r="A455" s="201" t="str">
        <f>+'Banks COA'!A275</f>
        <v>12</v>
      </c>
      <c r="B455" s="201" t="str">
        <f>+'Banks COA'!B275</f>
        <v>1</v>
      </c>
      <c r="C455" s="201" t="str">
        <f>+'Banks COA'!C275</f>
        <v>4</v>
      </c>
      <c r="D455" s="201" t="str">
        <f>+'Banks COA'!D275</f>
        <v>52</v>
      </c>
      <c r="E455" s="202" t="str">
        <f>+'Banks COA'!E275</f>
        <v>Standard Deposits – Long term Time Deposit with OFIs – Resident – USD</v>
      </c>
      <c r="F455" s="202">
        <f>+'Banks COA'!F275*E2</f>
        <v>0</v>
      </c>
    </row>
    <row r="456" spans="1:6" hidden="1" x14ac:dyDescent="0.15">
      <c r="A456" s="201" t="str">
        <f>+'Banks COA'!A276</f>
        <v>12</v>
      </c>
      <c r="B456" s="201" t="str">
        <f>+'Banks COA'!B276</f>
        <v>1</v>
      </c>
      <c r="C456" s="201" t="str">
        <f>+'Banks COA'!C276</f>
        <v>4</v>
      </c>
      <c r="D456" s="201" t="str">
        <f>+'Banks COA'!D276</f>
        <v>53</v>
      </c>
      <c r="E456" s="202" t="str">
        <f>+'Banks COA'!E276</f>
        <v>Standard Deposits – Long term Time Deposit with OFIs – Resident – EUR</v>
      </c>
      <c r="F456" s="202">
        <f>+'Banks COA'!F276*E2</f>
        <v>0</v>
      </c>
    </row>
    <row r="457" spans="1:6" hidden="1" x14ac:dyDescent="0.15">
      <c r="A457" s="201" t="str">
        <f>+'Banks COA'!A277</f>
        <v>12</v>
      </c>
      <c r="B457" s="201" t="str">
        <f>+'Banks COA'!B277</f>
        <v>1</v>
      </c>
      <c r="C457" s="201" t="str">
        <f>+'Banks COA'!C277</f>
        <v>4</v>
      </c>
      <c r="D457" s="201" t="str">
        <f>+'Banks COA'!D277</f>
        <v>54</v>
      </c>
      <c r="E457" s="202" t="str">
        <f>+'Banks COA'!E277</f>
        <v>Standard Deposits – Long term Time Deposit with OFIs – Resident – JPY</v>
      </c>
      <c r="F457" s="202">
        <f>+'Banks COA'!F277*E2</f>
        <v>0</v>
      </c>
    </row>
    <row r="458" spans="1:6" hidden="1" x14ac:dyDescent="0.15">
      <c r="A458" s="201" t="str">
        <f>+'Banks COA'!A278</f>
        <v>12</v>
      </c>
      <c r="B458" s="201" t="str">
        <f>+'Banks COA'!B278</f>
        <v>1</v>
      </c>
      <c r="C458" s="201" t="str">
        <f>+'Banks COA'!C278</f>
        <v>4</v>
      </c>
      <c r="D458" s="201" t="str">
        <f>+'Banks COA'!D278</f>
        <v>59</v>
      </c>
      <c r="E458" s="202" t="str">
        <f>+'Banks COA'!E278</f>
        <v>Standard Deposits – Long term Time Deposit with OFIs – Resident – Other</v>
      </c>
      <c r="F458" s="202">
        <f>+'Banks COA'!F278*E2</f>
        <v>0</v>
      </c>
    </row>
    <row r="459" spans="1:6" hidden="1" x14ac:dyDescent="0.15">
      <c r="A459" s="201" t="str">
        <f>+'Banks COA'!A319</f>
        <v>12</v>
      </c>
      <c r="B459" s="201" t="str">
        <f>+'Banks COA'!B319</f>
        <v>1</v>
      </c>
      <c r="C459" s="201" t="str">
        <f>+'Banks COA'!C319</f>
        <v>6</v>
      </c>
      <c r="D459" s="201" t="str">
        <f>+'Banks COA'!D319</f>
        <v>22</v>
      </c>
      <c r="E459" s="202" t="str">
        <f>+'Banks COA'!E319</f>
        <v>Standard Deposits – Saving Deposits with OFIs – Resident – USD</v>
      </c>
      <c r="F459" s="202">
        <f>+'Banks COA'!F319*E2</f>
        <v>0</v>
      </c>
    </row>
    <row r="460" spans="1:6" hidden="1" x14ac:dyDescent="0.15">
      <c r="A460" s="201" t="str">
        <f>+'Banks COA'!A320</f>
        <v>12</v>
      </c>
      <c r="B460" s="201" t="str">
        <f>+'Banks COA'!B320</f>
        <v>1</v>
      </c>
      <c r="C460" s="201" t="str">
        <f>+'Banks COA'!C320</f>
        <v>6</v>
      </c>
      <c r="D460" s="201" t="str">
        <f>+'Banks COA'!D320</f>
        <v>23</v>
      </c>
      <c r="E460" s="202" t="str">
        <f>+'Banks COA'!E320</f>
        <v>Standard Deposits – Saving Deposits with OFIs – Resident – EUR</v>
      </c>
      <c r="F460" s="202">
        <f>+'Banks COA'!F320*E2</f>
        <v>0</v>
      </c>
    </row>
    <row r="461" spans="1:6" hidden="1" x14ac:dyDescent="0.15">
      <c r="A461" s="201" t="str">
        <f>+'Banks COA'!A321</f>
        <v>12</v>
      </c>
      <c r="B461" s="201" t="str">
        <f>+'Banks COA'!B321</f>
        <v>1</v>
      </c>
      <c r="C461" s="201" t="str">
        <f>+'Banks COA'!C321</f>
        <v>6</v>
      </c>
      <c r="D461" s="201" t="str">
        <f>+'Banks COA'!D321</f>
        <v>24</v>
      </c>
      <c r="E461" s="202" t="str">
        <f>+'Banks COA'!E321</f>
        <v>Standard Deposits – Saving Deposits with OFIs – Resident – JPY</v>
      </c>
      <c r="F461" s="202">
        <f>+'Banks COA'!F321*E2</f>
        <v>0</v>
      </c>
    </row>
    <row r="462" spans="1:6" hidden="1" x14ac:dyDescent="0.15">
      <c r="A462" s="201" t="str">
        <f>+'Banks COA'!A322</f>
        <v>12</v>
      </c>
      <c r="B462" s="201" t="str">
        <f>+'Banks COA'!B322</f>
        <v>1</v>
      </c>
      <c r="C462" s="201" t="str">
        <f>+'Banks COA'!C322</f>
        <v>6</v>
      </c>
      <c r="D462" s="201" t="str">
        <f>+'Banks COA'!D322</f>
        <v>29</v>
      </c>
      <c r="E462" s="202" t="str">
        <f>+'Banks COA'!E322</f>
        <v>Standard Deposits – Saving Deposits with OFIs – Resident – Other</v>
      </c>
      <c r="F462" s="202">
        <f>+'Banks COA'!F322*E2</f>
        <v>0</v>
      </c>
    </row>
    <row r="463" spans="1:6" hidden="1" x14ac:dyDescent="0.15">
      <c r="A463" s="201" t="str">
        <f>+'Banks COA'!A443</f>
        <v>12</v>
      </c>
      <c r="B463" s="201" t="str">
        <f>+'Banks COA'!B443</f>
        <v>2</v>
      </c>
      <c r="C463" s="201" t="str">
        <f>+'Banks COA'!C443</f>
        <v>3</v>
      </c>
      <c r="D463" s="201">
        <f>+'Banks COA'!D443</f>
        <v>52</v>
      </c>
      <c r="E463" s="202" t="str">
        <f>+'Banks COA'!E443</f>
        <v>Substandard Deposits – Short term Time Deposit with OFIs – Resident – USD</v>
      </c>
      <c r="F463" s="202">
        <f>+'Banks COA'!F443*E2</f>
        <v>0</v>
      </c>
    </row>
    <row r="464" spans="1:6" hidden="1" x14ac:dyDescent="0.15">
      <c r="A464" s="201" t="str">
        <f>+'Banks COA'!A444</f>
        <v>12</v>
      </c>
      <c r="B464" s="201" t="str">
        <f>+'Banks COA'!B444</f>
        <v>2</v>
      </c>
      <c r="C464" s="201" t="str">
        <f>+'Banks COA'!C444</f>
        <v>3</v>
      </c>
      <c r="D464" s="201">
        <f>+'Banks COA'!D444</f>
        <v>53</v>
      </c>
      <c r="E464" s="202" t="str">
        <f>+'Banks COA'!E444</f>
        <v>Substandard Deposits – Short term Time Deposit with OFIs – Resident – EUR</v>
      </c>
      <c r="F464" s="202">
        <f>+'Banks COA'!F444*E2</f>
        <v>0</v>
      </c>
    </row>
    <row r="465" spans="1:6" hidden="1" x14ac:dyDescent="0.15">
      <c r="A465" s="201" t="str">
        <f>+'Banks COA'!A445</f>
        <v>12</v>
      </c>
      <c r="B465" s="201" t="str">
        <f>+'Banks COA'!B445</f>
        <v>2</v>
      </c>
      <c r="C465" s="201" t="str">
        <f>+'Banks COA'!C445</f>
        <v>3</v>
      </c>
      <c r="D465" s="201">
        <f>+'Banks COA'!D445</f>
        <v>54</v>
      </c>
      <c r="E465" s="202" t="str">
        <f>+'Banks COA'!E445</f>
        <v>Substandard Deposits – Short term Time Deposit with OFIs – Resident – JPY</v>
      </c>
      <c r="F465" s="202">
        <f>+'Banks COA'!F445*E2</f>
        <v>0</v>
      </c>
    </row>
    <row r="466" spans="1:6" hidden="1" x14ac:dyDescent="0.15">
      <c r="A466" s="201" t="str">
        <f>+'Banks COA'!A446</f>
        <v>12</v>
      </c>
      <c r="B466" s="201" t="str">
        <f>+'Banks COA'!B446</f>
        <v>2</v>
      </c>
      <c r="C466" s="201" t="str">
        <f>+'Banks COA'!C446</f>
        <v>3</v>
      </c>
      <c r="D466" s="201">
        <f>+'Banks COA'!D446</f>
        <v>59</v>
      </c>
      <c r="E466" s="202" t="str">
        <f>+'Banks COA'!E446</f>
        <v>Substandard Deposits – Short term Time Deposit with OFIs – Resident – Other</v>
      </c>
      <c r="F466" s="202">
        <f>+'Banks COA'!F446*E2</f>
        <v>0</v>
      </c>
    </row>
    <row r="467" spans="1:6" hidden="1" x14ac:dyDescent="0.15">
      <c r="A467" s="201" t="str">
        <f>+'Banks COA'!A486</f>
        <v>12</v>
      </c>
      <c r="B467" s="201" t="str">
        <f>+'Banks COA'!B486</f>
        <v>2</v>
      </c>
      <c r="C467" s="201" t="str">
        <f>+'Banks COA'!C486</f>
        <v>4</v>
      </c>
      <c r="D467" s="201">
        <f>+'Banks COA'!D486</f>
        <v>52</v>
      </c>
      <c r="E467" s="202" t="str">
        <f>+'Banks COA'!E486</f>
        <v>Substandard Deposits – Long term Time Deposit with OFIs – Resident – USD</v>
      </c>
      <c r="F467" s="202">
        <f>+'Banks COA'!F486*E2</f>
        <v>0</v>
      </c>
    </row>
    <row r="468" spans="1:6" hidden="1" x14ac:dyDescent="0.15">
      <c r="A468" s="201" t="str">
        <f>+'Banks COA'!A487</f>
        <v>12</v>
      </c>
      <c r="B468" s="201" t="str">
        <f>+'Banks COA'!B487</f>
        <v>2</v>
      </c>
      <c r="C468" s="201" t="str">
        <f>+'Banks COA'!C487</f>
        <v>4</v>
      </c>
      <c r="D468" s="201">
        <f>+'Banks COA'!D487</f>
        <v>53</v>
      </c>
      <c r="E468" s="202" t="str">
        <f>+'Banks COA'!E487</f>
        <v>Substandard Deposits – Long term Time Deposit with OFIs – Resident – EUR</v>
      </c>
      <c r="F468" s="202">
        <f>+'Banks COA'!F487*E2</f>
        <v>0</v>
      </c>
    </row>
    <row r="469" spans="1:6" hidden="1" x14ac:dyDescent="0.15">
      <c r="A469" s="201" t="str">
        <f>+'Banks COA'!A488</f>
        <v>12</v>
      </c>
      <c r="B469" s="201" t="str">
        <f>+'Banks COA'!B488</f>
        <v>2</v>
      </c>
      <c r="C469" s="201" t="str">
        <f>+'Banks COA'!C488</f>
        <v>4</v>
      </c>
      <c r="D469" s="201">
        <f>+'Banks COA'!D488</f>
        <v>54</v>
      </c>
      <c r="E469" s="202" t="str">
        <f>+'Banks COA'!E488</f>
        <v>Substandard Deposits – Long term Time Deposit with OFIs – Resident – JPY</v>
      </c>
      <c r="F469" s="202">
        <f>+'Banks COA'!F488*E2</f>
        <v>0</v>
      </c>
    </row>
    <row r="470" spans="1:6" hidden="1" x14ac:dyDescent="0.15">
      <c r="A470" s="201" t="str">
        <f>+'Banks COA'!A489</f>
        <v>12</v>
      </c>
      <c r="B470" s="201" t="str">
        <f>+'Banks COA'!B489</f>
        <v>2</v>
      </c>
      <c r="C470" s="201" t="str">
        <f>+'Banks COA'!C489</f>
        <v>4</v>
      </c>
      <c r="D470" s="201">
        <f>+'Banks COA'!D489</f>
        <v>59</v>
      </c>
      <c r="E470" s="202" t="str">
        <f>+'Banks COA'!E489</f>
        <v>Substandard Deposits – Long term Time Deposit with OFIs – Resident – Other</v>
      </c>
      <c r="F470" s="202">
        <f>+'Banks COA'!F489*E2</f>
        <v>0</v>
      </c>
    </row>
    <row r="471" spans="1:6" hidden="1" x14ac:dyDescent="0.15">
      <c r="A471" s="201" t="str">
        <f>'Banks COA'!A530</f>
        <v>12</v>
      </c>
      <c r="B471" s="201" t="str">
        <f>'Banks COA'!B530</f>
        <v>2</v>
      </c>
      <c r="C471" s="201" t="str">
        <f>'Banks COA'!C530</f>
        <v>6</v>
      </c>
      <c r="D471" s="201" t="str">
        <f>'Banks COA'!D530</f>
        <v>22</v>
      </c>
      <c r="E471" s="202" t="str">
        <f>'Banks COA'!E530</f>
        <v>Substandard Deposits – Saving Deposits with OFIs – Resident – USD</v>
      </c>
      <c r="F471" s="202">
        <f>'Banks COA'!F530*E2</f>
        <v>0</v>
      </c>
    </row>
    <row r="472" spans="1:6" hidden="1" x14ac:dyDescent="0.15">
      <c r="A472" s="201" t="str">
        <f>'Banks COA'!A531</f>
        <v>12</v>
      </c>
      <c r="B472" s="201" t="str">
        <f>'Banks COA'!B531</f>
        <v>2</v>
      </c>
      <c r="C472" s="201" t="str">
        <f>'Banks COA'!C531</f>
        <v>6</v>
      </c>
      <c r="D472" s="201" t="str">
        <f>'Banks COA'!D531</f>
        <v>23</v>
      </c>
      <c r="E472" s="202" t="str">
        <f>'Banks COA'!E531</f>
        <v>Substandard Deposits – Saving Deposits with OFIs – Resident – EUR</v>
      </c>
      <c r="F472" s="202">
        <f>'Banks COA'!F531*E2</f>
        <v>0</v>
      </c>
    </row>
    <row r="473" spans="1:6" hidden="1" x14ac:dyDescent="0.15">
      <c r="A473" s="201" t="str">
        <f>'Banks COA'!A532</f>
        <v>12</v>
      </c>
      <c r="B473" s="201" t="str">
        <f>'Banks COA'!B532</f>
        <v>2</v>
      </c>
      <c r="C473" s="201" t="str">
        <f>'Banks COA'!C532</f>
        <v>6</v>
      </c>
      <c r="D473" s="201" t="str">
        <f>'Banks COA'!D532</f>
        <v>24</v>
      </c>
      <c r="E473" s="202" t="str">
        <f>'Banks COA'!E532</f>
        <v>Substandard Deposits – Saving Deposits with OFIs – Resident – JPY</v>
      </c>
      <c r="F473" s="202">
        <f>'Banks COA'!F532*E2</f>
        <v>0</v>
      </c>
    </row>
    <row r="474" spans="1:6" hidden="1" x14ac:dyDescent="0.15">
      <c r="A474" s="201" t="str">
        <f>'Banks COA'!A533</f>
        <v>12</v>
      </c>
      <c r="B474" s="201" t="str">
        <f>'Banks COA'!B533</f>
        <v>2</v>
      </c>
      <c r="C474" s="201" t="str">
        <f>'Banks COA'!C533</f>
        <v>6</v>
      </c>
      <c r="D474" s="201" t="str">
        <f>'Banks COA'!D533</f>
        <v>29</v>
      </c>
      <c r="E474" s="202" t="str">
        <f>'Banks COA'!E533</f>
        <v>Substandard Deposits – Saving Deposits with OFIs – Resident – Other</v>
      </c>
      <c r="F474" s="202">
        <f>'Banks COA'!F533*E2</f>
        <v>0</v>
      </c>
    </row>
    <row r="475" spans="1:6" hidden="1" x14ac:dyDescent="0.15">
      <c r="A475" s="201" t="str">
        <f>+'Banks COA'!A654</f>
        <v>12</v>
      </c>
      <c r="B475" s="201" t="str">
        <f>+'Banks COA'!B654</f>
        <v>3</v>
      </c>
      <c r="C475" s="201" t="str">
        <f>+'Banks COA'!C654</f>
        <v>3</v>
      </c>
      <c r="D475" s="201">
        <f>+'Banks COA'!D654</f>
        <v>52</v>
      </c>
      <c r="E475" s="202" t="str">
        <f>+'Banks COA'!E654</f>
        <v>Doubtful Deposits – Short term Time Deposit with OFIs – Resident – USD</v>
      </c>
      <c r="F475" s="202">
        <f>+'Banks COA'!F654*E2</f>
        <v>0</v>
      </c>
    </row>
    <row r="476" spans="1:6" hidden="1" x14ac:dyDescent="0.15">
      <c r="A476" s="201" t="str">
        <f>+'Banks COA'!A655</f>
        <v>12</v>
      </c>
      <c r="B476" s="201" t="str">
        <f>+'Banks COA'!B655</f>
        <v>3</v>
      </c>
      <c r="C476" s="201" t="str">
        <f>+'Banks COA'!C655</f>
        <v>3</v>
      </c>
      <c r="D476" s="201">
        <f>+'Banks COA'!D655</f>
        <v>53</v>
      </c>
      <c r="E476" s="202" t="str">
        <f>+'Banks COA'!E655</f>
        <v>Doubtful Deposits – Short term Time Deposit with OFIs – Resident – EUR</v>
      </c>
      <c r="F476" s="202">
        <f>+'Banks COA'!F655*E2</f>
        <v>0</v>
      </c>
    </row>
    <row r="477" spans="1:6" hidden="1" x14ac:dyDescent="0.15">
      <c r="A477" s="201" t="str">
        <f>+'Banks COA'!A656</f>
        <v>12</v>
      </c>
      <c r="B477" s="201" t="str">
        <f>+'Banks COA'!B656</f>
        <v>3</v>
      </c>
      <c r="C477" s="201" t="str">
        <f>+'Banks COA'!C656</f>
        <v>3</v>
      </c>
      <c r="D477" s="201">
        <f>+'Banks COA'!D656</f>
        <v>54</v>
      </c>
      <c r="E477" s="202" t="str">
        <f>+'Banks COA'!E656</f>
        <v>Doubtful Deposits – Short term Time Deposit with OFIs – Resident – JPY</v>
      </c>
      <c r="F477" s="202">
        <f>+'Banks COA'!F656*E2</f>
        <v>0</v>
      </c>
    </row>
    <row r="478" spans="1:6" hidden="1" x14ac:dyDescent="0.15">
      <c r="A478" s="201" t="str">
        <f>+'Banks COA'!A657</f>
        <v>12</v>
      </c>
      <c r="B478" s="201" t="str">
        <f>+'Banks COA'!B657</f>
        <v>3</v>
      </c>
      <c r="C478" s="201" t="str">
        <f>+'Banks COA'!C657</f>
        <v>3</v>
      </c>
      <c r="D478" s="201">
        <f>+'Banks COA'!D657</f>
        <v>59</v>
      </c>
      <c r="E478" s="202" t="str">
        <f>+'Banks COA'!E657</f>
        <v>Doubtful Deposits – Short term Time Deposit with OFIs – Resident – Other</v>
      </c>
      <c r="F478" s="202">
        <f>+'Banks COA'!F657*E2</f>
        <v>0</v>
      </c>
    </row>
    <row r="479" spans="1:6" hidden="1" x14ac:dyDescent="0.15">
      <c r="A479" s="201" t="str">
        <f>+'Banks COA'!A697</f>
        <v>12</v>
      </c>
      <c r="B479" s="201" t="str">
        <f>+'Banks COA'!B697</f>
        <v>3</v>
      </c>
      <c r="C479" s="201" t="str">
        <f>+'Banks COA'!C697</f>
        <v>4</v>
      </c>
      <c r="D479" s="201">
        <f>+'Banks COA'!D697</f>
        <v>52</v>
      </c>
      <c r="E479" s="202" t="str">
        <f>+'Banks COA'!E697</f>
        <v>Doubtful Deposits – Long term Time Deposit with OFIs – Resident – USD</v>
      </c>
      <c r="F479" s="202">
        <f>+'Banks COA'!F697*E2</f>
        <v>0</v>
      </c>
    </row>
    <row r="480" spans="1:6" hidden="1" x14ac:dyDescent="0.15">
      <c r="A480" s="201" t="str">
        <f>+'Banks COA'!A698</f>
        <v>12</v>
      </c>
      <c r="B480" s="201" t="str">
        <f>+'Banks COA'!B698</f>
        <v>3</v>
      </c>
      <c r="C480" s="201" t="str">
        <f>+'Banks COA'!C698</f>
        <v>4</v>
      </c>
      <c r="D480" s="201">
        <f>+'Banks COA'!D698</f>
        <v>53</v>
      </c>
      <c r="E480" s="202" t="str">
        <f>+'Banks COA'!E698</f>
        <v>Doubtful Deposits – Long term Time Deposit with OFIs – Resident – EUR</v>
      </c>
      <c r="F480" s="202">
        <f>+'Banks COA'!F698*E2</f>
        <v>0</v>
      </c>
    </row>
    <row r="481" spans="1:6" hidden="1" x14ac:dyDescent="0.15">
      <c r="A481" s="201" t="str">
        <f>+'Banks COA'!A699</f>
        <v>12</v>
      </c>
      <c r="B481" s="201" t="str">
        <f>+'Banks COA'!B699</f>
        <v>3</v>
      </c>
      <c r="C481" s="201" t="str">
        <f>+'Banks COA'!C699</f>
        <v>4</v>
      </c>
      <c r="D481" s="201">
        <f>+'Banks COA'!D699</f>
        <v>54</v>
      </c>
      <c r="E481" s="202" t="str">
        <f>+'Banks COA'!E699</f>
        <v>Doubtful Deposits – Long term Time Deposit with OFIs – Resident – JPY</v>
      </c>
      <c r="F481" s="202">
        <f>+'Banks COA'!F699*E2</f>
        <v>0</v>
      </c>
    </row>
    <row r="482" spans="1:6" hidden="1" x14ac:dyDescent="0.15">
      <c r="A482" s="201" t="str">
        <f>+'Banks COA'!A700</f>
        <v>12</v>
      </c>
      <c r="B482" s="201" t="str">
        <f>+'Banks COA'!B700</f>
        <v>3</v>
      </c>
      <c r="C482" s="201" t="str">
        <f>+'Banks COA'!C700</f>
        <v>4</v>
      </c>
      <c r="D482" s="201">
        <f>+'Banks COA'!D700</f>
        <v>59</v>
      </c>
      <c r="E482" s="202" t="str">
        <f>+'Banks COA'!E700</f>
        <v>Doubtful Deposits – Long term Time Deposit with OFIs – Resident – Other</v>
      </c>
      <c r="F482" s="202">
        <f>+'Banks COA'!F700*E2</f>
        <v>0</v>
      </c>
    </row>
    <row r="483" spans="1:6" hidden="1" x14ac:dyDescent="0.15">
      <c r="A483" s="201" t="str">
        <f>+'Banks COA'!A741</f>
        <v>12</v>
      </c>
      <c r="B483" s="201" t="str">
        <f>+'Banks COA'!B741</f>
        <v>3</v>
      </c>
      <c r="C483" s="201" t="str">
        <f>+'Banks COA'!C741</f>
        <v>6</v>
      </c>
      <c r="D483" s="201" t="str">
        <f>+'Banks COA'!D741</f>
        <v>22</v>
      </c>
      <c r="E483" s="202" t="str">
        <f>+'Banks COA'!E741</f>
        <v>Doubtful Deposits – Saving Deposits with OFIs – Resident – USD</v>
      </c>
      <c r="F483" s="202">
        <f>+'Banks COA'!F741*E2</f>
        <v>0</v>
      </c>
    </row>
    <row r="484" spans="1:6" hidden="1" x14ac:dyDescent="0.15">
      <c r="A484" s="201" t="str">
        <f>+'Banks COA'!A742</f>
        <v>12</v>
      </c>
      <c r="B484" s="201" t="str">
        <f>+'Banks COA'!B742</f>
        <v>3</v>
      </c>
      <c r="C484" s="201" t="str">
        <f>+'Banks COA'!C742</f>
        <v>6</v>
      </c>
      <c r="D484" s="201" t="str">
        <f>+'Banks COA'!D742</f>
        <v>23</v>
      </c>
      <c r="E484" s="202" t="str">
        <f>+'Banks COA'!E742</f>
        <v>Doubtful Deposits – Saving Deposits with OFIs – Resident – EUR</v>
      </c>
      <c r="F484" s="202">
        <f>+'Banks COA'!F742*E2</f>
        <v>0</v>
      </c>
    </row>
    <row r="485" spans="1:6" hidden="1" x14ac:dyDescent="0.15">
      <c r="A485" s="201" t="str">
        <f>+'Banks COA'!A743</f>
        <v>12</v>
      </c>
      <c r="B485" s="201" t="str">
        <f>+'Banks COA'!B743</f>
        <v>3</v>
      </c>
      <c r="C485" s="201" t="str">
        <f>+'Banks COA'!C743</f>
        <v>6</v>
      </c>
      <c r="D485" s="201" t="str">
        <f>+'Banks COA'!D743</f>
        <v>24</v>
      </c>
      <c r="E485" s="202" t="str">
        <f>+'Banks COA'!E743</f>
        <v>Doubtful Deposits – Saving Deposits with OFIs – Resident – JPY</v>
      </c>
      <c r="F485" s="202">
        <f>+'Banks COA'!F743*E2</f>
        <v>0</v>
      </c>
    </row>
    <row r="486" spans="1:6" hidden="1" x14ac:dyDescent="0.15">
      <c r="A486" s="201" t="str">
        <f>+'Banks COA'!A744</f>
        <v>12</v>
      </c>
      <c r="B486" s="201" t="str">
        <f>+'Banks COA'!B744</f>
        <v>3</v>
      </c>
      <c r="C486" s="201" t="str">
        <f>+'Banks COA'!C744</f>
        <v>6</v>
      </c>
      <c r="D486" s="201" t="str">
        <f>+'Banks COA'!D744</f>
        <v>29</v>
      </c>
      <c r="E486" s="202" t="str">
        <f>+'Banks COA'!E744</f>
        <v>Doubtful Deposits – Saving Deposits with OFIs – Resident – Other</v>
      </c>
      <c r="F486" s="202">
        <f>+'Banks COA'!F744*E2</f>
        <v>0</v>
      </c>
    </row>
    <row r="487" spans="1:6" hidden="1" x14ac:dyDescent="0.15">
      <c r="A487" s="201" t="str">
        <f>+'Banks COA'!A865</f>
        <v>12</v>
      </c>
      <c r="B487" s="201" t="str">
        <f>+'Banks COA'!B865</f>
        <v>4</v>
      </c>
      <c r="C487" s="201" t="str">
        <f>+'Banks COA'!C865</f>
        <v>3</v>
      </c>
      <c r="D487" s="201">
        <f>+'Banks COA'!D865</f>
        <v>52</v>
      </c>
      <c r="E487" s="202" t="str">
        <f>+'Banks COA'!E865</f>
        <v>Loss Deposits – Short term Time Deposit with OFIs – Resident – USD</v>
      </c>
      <c r="F487" s="202">
        <f>+'Banks COA'!F865*E2</f>
        <v>0</v>
      </c>
    </row>
    <row r="488" spans="1:6" hidden="1" x14ac:dyDescent="0.15">
      <c r="A488" s="201" t="str">
        <f>+'Banks COA'!A866</f>
        <v>12</v>
      </c>
      <c r="B488" s="201" t="str">
        <f>+'Banks COA'!B866</f>
        <v>4</v>
      </c>
      <c r="C488" s="201" t="str">
        <f>+'Banks COA'!C866</f>
        <v>3</v>
      </c>
      <c r="D488" s="201">
        <f>+'Banks COA'!D866</f>
        <v>53</v>
      </c>
      <c r="E488" s="202" t="str">
        <f>+'Banks COA'!E866</f>
        <v>Loss Deposits – Short term Time Deposit with OFIs – Resident – EUR</v>
      </c>
      <c r="F488" s="202">
        <f>+'Banks COA'!F866*E2</f>
        <v>0</v>
      </c>
    </row>
    <row r="489" spans="1:6" hidden="1" x14ac:dyDescent="0.15">
      <c r="A489" s="201" t="str">
        <f>+'Banks COA'!A867</f>
        <v>12</v>
      </c>
      <c r="B489" s="201" t="str">
        <f>+'Banks COA'!B867</f>
        <v>4</v>
      </c>
      <c r="C489" s="201" t="str">
        <f>+'Banks COA'!C867</f>
        <v>3</v>
      </c>
      <c r="D489" s="201">
        <f>+'Banks COA'!D867</f>
        <v>54</v>
      </c>
      <c r="E489" s="202" t="str">
        <f>+'Banks COA'!E867</f>
        <v>Loss Deposits – Short term Time Deposit with OFIs – Resident – JPY</v>
      </c>
      <c r="F489" s="202">
        <f>+'Banks COA'!F867*E2</f>
        <v>0</v>
      </c>
    </row>
    <row r="490" spans="1:6" hidden="1" x14ac:dyDescent="0.15">
      <c r="A490" s="201" t="str">
        <f>+'Banks COA'!A868</f>
        <v>12</v>
      </c>
      <c r="B490" s="201" t="str">
        <f>+'Banks COA'!B868</f>
        <v>4</v>
      </c>
      <c r="C490" s="201" t="str">
        <f>+'Banks COA'!C868</f>
        <v>3</v>
      </c>
      <c r="D490" s="201">
        <f>+'Banks COA'!D868</f>
        <v>59</v>
      </c>
      <c r="E490" s="202" t="str">
        <f>+'Banks COA'!E868</f>
        <v>Loss Deposits – Short term Time Deposit with OFIs – Resident – Other</v>
      </c>
      <c r="F490" s="202">
        <f>+'Banks COA'!F868*E2</f>
        <v>0</v>
      </c>
    </row>
    <row r="491" spans="1:6" hidden="1" x14ac:dyDescent="0.15">
      <c r="A491" s="201" t="str">
        <f>+'Banks COA'!A908</f>
        <v>12</v>
      </c>
      <c r="B491" s="201" t="str">
        <f>+'Banks COA'!B908</f>
        <v>4</v>
      </c>
      <c r="C491" s="201" t="str">
        <f>+'Banks COA'!C908</f>
        <v>4</v>
      </c>
      <c r="D491" s="201">
        <f>+'Banks COA'!D908</f>
        <v>52</v>
      </c>
      <c r="E491" s="202" t="str">
        <f>+'Banks COA'!E908</f>
        <v>Loss Deposits – Long term Time Deposit with OFIs – Resident – USD</v>
      </c>
      <c r="F491" s="202">
        <f>+'Banks COA'!F908*E2</f>
        <v>0</v>
      </c>
    </row>
    <row r="492" spans="1:6" hidden="1" x14ac:dyDescent="0.15">
      <c r="A492" s="201" t="str">
        <f>+'Banks COA'!A909</f>
        <v>12</v>
      </c>
      <c r="B492" s="201" t="str">
        <f>+'Banks COA'!B909</f>
        <v>4</v>
      </c>
      <c r="C492" s="201" t="str">
        <f>+'Banks COA'!C909</f>
        <v>4</v>
      </c>
      <c r="D492" s="201">
        <f>+'Banks COA'!D909</f>
        <v>53</v>
      </c>
      <c r="E492" s="202" t="str">
        <f>+'Banks COA'!E909</f>
        <v>Loss Deposits – Long term Time Deposit with OFIs – Resident – EUR</v>
      </c>
      <c r="F492" s="202">
        <f>+'Banks COA'!F909*E2</f>
        <v>0</v>
      </c>
    </row>
    <row r="493" spans="1:6" hidden="1" x14ac:dyDescent="0.15">
      <c r="A493" s="201" t="str">
        <f>+'Banks COA'!A910</f>
        <v>12</v>
      </c>
      <c r="B493" s="201" t="str">
        <f>+'Banks COA'!B910</f>
        <v>4</v>
      </c>
      <c r="C493" s="201" t="str">
        <f>+'Banks COA'!C910</f>
        <v>4</v>
      </c>
      <c r="D493" s="201">
        <f>+'Banks COA'!D910</f>
        <v>54</v>
      </c>
      <c r="E493" s="202" t="str">
        <f>+'Banks COA'!E910</f>
        <v>Loss Deposits – Long term Time Deposit with OFIs – Resident – JPY</v>
      </c>
      <c r="F493" s="202">
        <f>+'Banks COA'!F910*E2</f>
        <v>0</v>
      </c>
    </row>
    <row r="494" spans="1:6" hidden="1" x14ac:dyDescent="0.15">
      <c r="A494" s="201" t="str">
        <f>+'Banks COA'!A911</f>
        <v>12</v>
      </c>
      <c r="B494" s="201" t="str">
        <f>+'Banks COA'!B911</f>
        <v>4</v>
      </c>
      <c r="C494" s="201" t="str">
        <f>+'Banks COA'!C911</f>
        <v>4</v>
      </c>
      <c r="D494" s="201">
        <f>+'Banks COA'!D911</f>
        <v>59</v>
      </c>
      <c r="E494" s="202" t="str">
        <f>+'Banks COA'!E911</f>
        <v>Loss Deposits – Long term Time Deposit with OFIs – Resident – Other</v>
      </c>
      <c r="F494" s="202">
        <f>+'Banks COA'!F911*E2</f>
        <v>0</v>
      </c>
    </row>
    <row r="495" spans="1:6" hidden="1" x14ac:dyDescent="0.15">
      <c r="A495" s="201" t="str">
        <f>+'Banks COA'!A952</f>
        <v>12</v>
      </c>
      <c r="B495" s="201" t="str">
        <f>+'Banks COA'!B952</f>
        <v>4</v>
      </c>
      <c r="C495" s="201" t="str">
        <f>+'Banks COA'!C952</f>
        <v>6</v>
      </c>
      <c r="D495" s="201" t="str">
        <f>+'Banks COA'!D952</f>
        <v>22</v>
      </c>
      <c r="E495" s="202" t="str">
        <f>+'Banks COA'!E952</f>
        <v>Loss Deposits – Saving Deposits with OFIs – Resident – USD</v>
      </c>
      <c r="F495" s="202">
        <f>+'Banks COA'!F952*E2</f>
        <v>0</v>
      </c>
    </row>
    <row r="496" spans="1:6" hidden="1" x14ac:dyDescent="0.15">
      <c r="A496" s="201" t="str">
        <f>+'Banks COA'!A953</f>
        <v>12</v>
      </c>
      <c r="B496" s="201" t="str">
        <f>+'Banks COA'!B953</f>
        <v>4</v>
      </c>
      <c r="C496" s="201" t="str">
        <f>+'Banks COA'!C953</f>
        <v>6</v>
      </c>
      <c r="D496" s="201" t="str">
        <f>+'Banks COA'!D953</f>
        <v>23</v>
      </c>
      <c r="E496" s="202" t="str">
        <f>+'Banks COA'!E953</f>
        <v>Loss Deposits – Saving Deposits with OFIs – Resident – EUR</v>
      </c>
      <c r="F496" s="202">
        <f>+'Banks COA'!F953*E2</f>
        <v>0</v>
      </c>
    </row>
    <row r="497" spans="1:6" hidden="1" x14ac:dyDescent="0.15">
      <c r="A497" s="201" t="str">
        <f>+'Banks COA'!A954</f>
        <v>12</v>
      </c>
      <c r="B497" s="201" t="str">
        <f>+'Banks COA'!B954</f>
        <v>4</v>
      </c>
      <c r="C497" s="201" t="str">
        <f>+'Banks COA'!C954</f>
        <v>6</v>
      </c>
      <c r="D497" s="201" t="str">
        <f>+'Banks COA'!D954</f>
        <v>24</v>
      </c>
      <c r="E497" s="202" t="str">
        <f>+'Banks COA'!E954</f>
        <v>Loss Deposits – Saving Deposits with OFIs – Resident – JPY</v>
      </c>
      <c r="F497" s="202">
        <f>+'Banks COA'!F954*E2</f>
        <v>0</v>
      </c>
    </row>
    <row r="498" spans="1:6" hidden="1" x14ac:dyDescent="0.15">
      <c r="A498" s="201" t="str">
        <f>+'Banks COA'!A955</f>
        <v>12</v>
      </c>
      <c r="B498" s="201" t="str">
        <f>+'Banks COA'!B955</f>
        <v>4</v>
      </c>
      <c r="C498" s="201" t="str">
        <f>+'Banks COA'!C955</f>
        <v>6</v>
      </c>
      <c r="D498" s="201" t="str">
        <f>+'Banks COA'!D955</f>
        <v>29</v>
      </c>
      <c r="E498" s="202" t="str">
        <f>+'Banks COA'!E955</f>
        <v>Loss Deposits – Saving Deposits with OFIs – Resident – Other</v>
      </c>
      <c r="F498" s="202">
        <f>+'Banks COA'!F955*E2</f>
        <v>0</v>
      </c>
    </row>
    <row r="499" spans="1:6" hidden="1" x14ac:dyDescent="0.15">
      <c r="A499" s="201">
        <f>'Banks COA'!A4038</f>
        <v>23</v>
      </c>
      <c r="B499" s="201" t="str">
        <f>'Banks COA'!B4038</f>
        <v>2</v>
      </c>
      <c r="C499" s="201" t="str">
        <f>'Banks COA'!C4038</f>
        <v>3</v>
      </c>
      <c r="D499" s="201" t="str">
        <f>'Banks COA'!D4038</f>
        <v>52</v>
      </c>
      <c r="E499" s="202" t="str">
        <f>'Banks COA'!E4038</f>
        <v>AIR – Standard Deposits – Short term Time Deposit with OFIs – Resident – USD</v>
      </c>
      <c r="F499" s="202">
        <f>'Banks COA'!F4038*E2</f>
        <v>0</v>
      </c>
    </row>
    <row r="500" spans="1:6" hidden="1" x14ac:dyDescent="0.15">
      <c r="A500" s="201">
        <f>'Banks COA'!A4039</f>
        <v>23</v>
      </c>
      <c r="B500" s="201" t="str">
        <f>'Banks COA'!B4039</f>
        <v>2</v>
      </c>
      <c r="C500" s="201" t="str">
        <f>'Banks COA'!C4039</f>
        <v>3</v>
      </c>
      <c r="D500" s="201" t="str">
        <f>'Banks COA'!D4039</f>
        <v>53</v>
      </c>
      <c r="E500" s="202" t="str">
        <f>'Banks COA'!E4039</f>
        <v>AIR – Standard Deposits – Short term Time Deposit with OFIs – Resident – EUR</v>
      </c>
      <c r="F500" s="202">
        <f>'Banks COA'!F4039*E2</f>
        <v>0</v>
      </c>
    </row>
    <row r="501" spans="1:6" hidden="1" x14ac:dyDescent="0.15">
      <c r="A501" s="201">
        <f>'Banks COA'!A4040</f>
        <v>23</v>
      </c>
      <c r="B501" s="201" t="str">
        <f>'Banks COA'!B4040</f>
        <v>2</v>
      </c>
      <c r="C501" s="201" t="str">
        <f>'Banks COA'!C4040</f>
        <v>3</v>
      </c>
      <c r="D501" s="201" t="str">
        <f>'Banks COA'!D4040</f>
        <v>54</v>
      </c>
      <c r="E501" s="202" t="str">
        <f>'Banks COA'!E4040</f>
        <v>AIR – Standard Deposits – Short term Time Deposit with OFIs – Resident – JPY</v>
      </c>
      <c r="F501" s="202">
        <f>'Banks COA'!F4040*E2</f>
        <v>0</v>
      </c>
    </row>
    <row r="502" spans="1:6" hidden="1" x14ac:dyDescent="0.15">
      <c r="A502" s="201">
        <f>'Banks COA'!A4041</f>
        <v>23</v>
      </c>
      <c r="B502" s="201" t="str">
        <f>'Banks COA'!B4041</f>
        <v>2</v>
      </c>
      <c r="C502" s="201" t="str">
        <f>'Banks COA'!C4041</f>
        <v>3</v>
      </c>
      <c r="D502" s="201" t="str">
        <f>'Banks COA'!D4041</f>
        <v>59</v>
      </c>
      <c r="E502" s="202" t="str">
        <f>'Banks COA'!E4041</f>
        <v>AIR – Standard Deposits – Short term Time Deposit with OFIs – Resident – Other</v>
      </c>
      <c r="F502" s="202">
        <f>'Banks COA'!F4041*E2</f>
        <v>0</v>
      </c>
    </row>
    <row r="503" spans="1:6" hidden="1" x14ac:dyDescent="0.15">
      <c r="A503" s="201">
        <f>+'Banks COA'!A4081</f>
        <v>23</v>
      </c>
      <c r="B503" s="201" t="str">
        <f>+'Banks COA'!B4081</f>
        <v>2</v>
      </c>
      <c r="C503" s="201" t="str">
        <f>+'Banks COA'!C4081</f>
        <v>4</v>
      </c>
      <c r="D503" s="201" t="str">
        <f>+'Banks COA'!D4081</f>
        <v>52</v>
      </c>
      <c r="E503" s="202" t="str">
        <f>+'Banks COA'!E4081</f>
        <v>AIR – Standard Deposits – Long term Time Deposit with OFIs – Resident – USD</v>
      </c>
      <c r="F503" s="202">
        <f>+'Banks COA'!F4081*E2</f>
        <v>0</v>
      </c>
    </row>
    <row r="504" spans="1:6" hidden="1" x14ac:dyDescent="0.15">
      <c r="A504" s="201">
        <f>+'Banks COA'!A4082</f>
        <v>23</v>
      </c>
      <c r="B504" s="201" t="str">
        <f>+'Banks COA'!B4082</f>
        <v>2</v>
      </c>
      <c r="C504" s="201" t="str">
        <f>+'Banks COA'!C4082</f>
        <v>4</v>
      </c>
      <c r="D504" s="201" t="str">
        <f>+'Banks COA'!D4082</f>
        <v>53</v>
      </c>
      <c r="E504" s="202" t="str">
        <f>+'Banks COA'!E4082</f>
        <v>AIR – Standard Deposits – Long term Time Deposit with OFIs – Resident – EUR</v>
      </c>
      <c r="F504" s="202">
        <f>+'Banks COA'!F4082*E2</f>
        <v>0</v>
      </c>
    </row>
    <row r="505" spans="1:6" hidden="1" x14ac:dyDescent="0.15">
      <c r="A505" s="201">
        <f>+'Banks COA'!A4083</f>
        <v>23</v>
      </c>
      <c r="B505" s="201" t="str">
        <f>+'Banks COA'!B4083</f>
        <v>2</v>
      </c>
      <c r="C505" s="201" t="str">
        <f>+'Banks COA'!C4083</f>
        <v>4</v>
      </c>
      <c r="D505" s="201" t="str">
        <f>+'Banks COA'!D4083</f>
        <v>54</v>
      </c>
      <c r="E505" s="202" t="str">
        <f>+'Banks COA'!E4083</f>
        <v>AIR – Standard Deposits – Long term Time Deposit with OFIs – Resident – JPY</v>
      </c>
      <c r="F505" s="202">
        <f>+'Banks COA'!F4083*E2</f>
        <v>0</v>
      </c>
    </row>
    <row r="506" spans="1:6" hidden="1" x14ac:dyDescent="0.15">
      <c r="A506" s="201">
        <f>+'Banks COA'!A4084</f>
        <v>23</v>
      </c>
      <c r="B506" s="201" t="str">
        <f>+'Banks COA'!B4084</f>
        <v>2</v>
      </c>
      <c r="C506" s="201" t="str">
        <f>+'Banks COA'!C4084</f>
        <v>4</v>
      </c>
      <c r="D506" s="201" t="str">
        <f>+'Banks COA'!D4084</f>
        <v>59</v>
      </c>
      <c r="E506" s="202" t="str">
        <f>+'Banks COA'!E4084</f>
        <v>AIR – Standard Deposits – Long term Time Deposit with OFIs – Resident – Other</v>
      </c>
      <c r="F506" s="202">
        <f>+'Banks COA'!F4084*E2</f>
        <v>0</v>
      </c>
    </row>
    <row r="507" spans="1:6" hidden="1" x14ac:dyDescent="0.15">
      <c r="A507" s="201" t="str">
        <f>+'Banks COA'!A4125</f>
        <v>23</v>
      </c>
      <c r="B507" s="201" t="str">
        <f>+'Banks COA'!B4125</f>
        <v>2</v>
      </c>
      <c r="C507" s="201" t="str">
        <f>+'Banks COA'!C4125</f>
        <v>6</v>
      </c>
      <c r="D507" s="201" t="str">
        <f>+'Banks COA'!D4125</f>
        <v>22</v>
      </c>
      <c r="E507" s="202" t="str">
        <f>+'Banks COA'!E4125</f>
        <v>AIR – Standard Deposits – Saving Deposits with OFIs – Resident – USD</v>
      </c>
      <c r="F507" s="202">
        <f>+'Banks COA'!F4125*E2</f>
        <v>0</v>
      </c>
    </row>
    <row r="508" spans="1:6" hidden="1" x14ac:dyDescent="0.15">
      <c r="A508" s="201" t="str">
        <f>+'Banks COA'!A4126</f>
        <v>23</v>
      </c>
      <c r="B508" s="201" t="str">
        <f>+'Banks COA'!B4126</f>
        <v>2</v>
      </c>
      <c r="C508" s="201" t="str">
        <f>+'Banks COA'!C4126</f>
        <v>6</v>
      </c>
      <c r="D508" s="201" t="str">
        <f>+'Banks COA'!D4126</f>
        <v>23</v>
      </c>
      <c r="E508" s="202" t="str">
        <f>+'Banks COA'!E4126</f>
        <v>AIR – Standard Deposits – Saving Deposits with OFIs – Resident – EUR</v>
      </c>
      <c r="F508" s="202">
        <f>+'Banks COA'!F4126*E2</f>
        <v>0</v>
      </c>
    </row>
    <row r="509" spans="1:6" hidden="1" x14ac:dyDescent="0.15">
      <c r="A509" s="201" t="str">
        <f>+'Banks COA'!A4127</f>
        <v>23</v>
      </c>
      <c r="B509" s="201" t="str">
        <f>+'Banks COA'!B4127</f>
        <v>2</v>
      </c>
      <c r="C509" s="201" t="str">
        <f>+'Banks COA'!C4127</f>
        <v>6</v>
      </c>
      <c r="D509" s="201" t="str">
        <f>+'Banks COA'!D4127</f>
        <v>24</v>
      </c>
      <c r="E509" s="202" t="str">
        <f>+'Banks COA'!E4127</f>
        <v>AIR – Standard Deposits – Saving Deposits with OFIs – Resident – JPY</v>
      </c>
      <c r="F509" s="202">
        <f>+'Banks COA'!F4127*E2</f>
        <v>0</v>
      </c>
    </row>
    <row r="510" spans="1:6" hidden="1" x14ac:dyDescent="0.15">
      <c r="A510" s="201" t="str">
        <f>+'Banks COA'!A4128</f>
        <v>23</v>
      </c>
      <c r="B510" s="201" t="str">
        <f>+'Banks COA'!B4128</f>
        <v>2</v>
      </c>
      <c r="C510" s="201" t="str">
        <f>+'Banks COA'!C4128</f>
        <v>6</v>
      </c>
      <c r="D510" s="201" t="str">
        <f>+'Banks COA'!D4128</f>
        <v>29</v>
      </c>
      <c r="E510" s="202" t="str">
        <f>+'Banks COA'!E4128</f>
        <v>AIR – Standard Deposits – Saving Deposits with OFIs – Resident – Other</v>
      </c>
      <c r="F510" s="202">
        <f>+'Banks COA'!F4128*E2</f>
        <v>0</v>
      </c>
    </row>
    <row r="511" spans="1:6" hidden="1" x14ac:dyDescent="0.15">
      <c r="A511" s="201">
        <f>'Banks COA'!A4249</f>
        <v>23</v>
      </c>
      <c r="B511" s="201" t="str">
        <f>'Banks COA'!B4249</f>
        <v>3</v>
      </c>
      <c r="C511" s="201" t="str">
        <f>'Banks COA'!C4249</f>
        <v>3</v>
      </c>
      <c r="D511" s="201">
        <f>'Banks COA'!D4249</f>
        <v>52</v>
      </c>
      <c r="E511" s="202" t="str">
        <f>'Banks COA'!E4249</f>
        <v>AIR – Substandard Deposits – Short term Time Deposit with OFIs – Resident – USD</v>
      </c>
      <c r="F511" s="202">
        <f>'Banks COA'!F4249*E2</f>
        <v>0</v>
      </c>
    </row>
    <row r="512" spans="1:6" hidden="1" x14ac:dyDescent="0.15">
      <c r="A512" s="201">
        <f>'Banks COA'!A4250</f>
        <v>23</v>
      </c>
      <c r="B512" s="201" t="str">
        <f>'Banks COA'!B4250</f>
        <v>3</v>
      </c>
      <c r="C512" s="201" t="str">
        <f>'Banks COA'!C4250</f>
        <v>3</v>
      </c>
      <c r="D512" s="201">
        <f>'Banks COA'!D4250</f>
        <v>53</v>
      </c>
      <c r="E512" s="202" t="str">
        <f>'Banks COA'!E4250</f>
        <v>AIR – Substandard Deposits – Short term Time Deposit with OFIs – Resident – EUR</v>
      </c>
      <c r="F512" s="202">
        <f>'Banks COA'!F4250*E2</f>
        <v>0</v>
      </c>
    </row>
    <row r="513" spans="1:6" hidden="1" x14ac:dyDescent="0.15">
      <c r="A513" s="201">
        <f>'Banks COA'!A4251</f>
        <v>23</v>
      </c>
      <c r="B513" s="201" t="str">
        <f>'Banks COA'!B4251</f>
        <v>3</v>
      </c>
      <c r="C513" s="201" t="str">
        <f>'Banks COA'!C4251</f>
        <v>3</v>
      </c>
      <c r="D513" s="201">
        <f>'Banks COA'!D4251</f>
        <v>54</v>
      </c>
      <c r="E513" s="202" t="str">
        <f>'Banks COA'!E4251</f>
        <v>AIR – Substandard Deposits – Short term Time Deposit with OFIs – Resident – JPY</v>
      </c>
      <c r="F513" s="202">
        <f>'Banks COA'!F4251*E2</f>
        <v>0</v>
      </c>
    </row>
    <row r="514" spans="1:6" hidden="1" x14ac:dyDescent="0.15">
      <c r="A514" s="201">
        <f>'Banks COA'!A4252</f>
        <v>23</v>
      </c>
      <c r="B514" s="201" t="str">
        <f>'Banks COA'!B4252</f>
        <v>3</v>
      </c>
      <c r="C514" s="201" t="str">
        <f>'Banks COA'!C4252</f>
        <v>3</v>
      </c>
      <c r="D514" s="201">
        <f>'Banks COA'!D4252</f>
        <v>59</v>
      </c>
      <c r="E514" s="202" t="str">
        <f>'Banks COA'!E4252</f>
        <v>AIR – Substandard Deposits – Short term Time Deposit with OFIs – Resident – Other</v>
      </c>
      <c r="F514" s="202">
        <f>'Banks COA'!F4252*E2</f>
        <v>0</v>
      </c>
    </row>
    <row r="515" spans="1:6" hidden="1" x14ac:dyDescent="0.15">
      <c r="A515" s="201">
        <f>+'Banks COA'!A4292</f>
        <v>23</v>
      </c>
      <c r="B515" s="201" t="str">
        <f>+'Banks COA'!B4292</f>
        <v>3</v>
      </c>
      <c r="C515" s="201" t="str">
        <f>+'Banks COA'!C4292</f>
        <v>4</v>
      </c>
      <c r="D515" s="201">
        <f>+'Banks COA'!D4292</f>
        <v>52</v>
      </c>
      <c r="E515" s="202" t="str">
        <f>+'Banks COA'!E4292</f>
        <v>AIR – Substandard Deposits – Long term Time Deposit with OFIs – Resident – USD</v>
      </c>
      <c r="F515" s="202">
        <f>+'Banks COA'!F4292*E2</f>
        <v>0</v>
      </c>
    </row>
    <row r="516" spans="1:6" hidden="1" x14ac:dyDescent="0.15">
      <c r="A516" s="201">
        <f>+'Banks COA'!A4293</f>
        <v>23</v>
      </c>
      <c r="B516" s="201" t="str">
        <f>+'Banks COA'!B4293</f>
        <v>3</v>
      </c>
      <c r="C516" s="201" t="str">
        <f>+'Banks COA'!C4293</f>
        <v>4</v>
      </c>
      <c r="D516" s="201">
        <f>+'Banks COA'!D4293</f>
        <v>53</v>
      </c>
      <c r="E516" s="202" t="str">
        <f>+'Banks COA'!E4293</f>
        <v>AIR – Substandard Deposits – Long term Time Deposit with OFIs – Resident – EUR</v>
      </c>
      <c r="F516" s="202">
        <f>+'Banks COA'!F4293*E2</f>
        <v>0</v>
      </c>
    </row>
    <row r="517" spans="1:6" hidden="1" x14ac:dyDescent="0.15">
      <c r="A517" s="201">
        <f>+'Banks COA'!A4294</f>
        <v>23</v>
      </c>
      <c r="B517" s="201" t="str">
        <f>+'Banks COA'!B4294</f>
        <v>3</v>
      </c>
      <c r="C517" s="201" t="str">
        <f>+'Banks COA'!C4294</f>
        <v>4</v>
      </c>
      <c r="D517" s="201">
        <f>+'Banks COA'!D4294</f>
        <v>54</v>
      </c>
      <c r="E517" s="202" t="str">
        <f>+'Banks COA'!E4294</f>
        <v>AIR – Substandard Deposits – Long term Time Deposit with OFIs – Resident – JPY</v>
      </c>
      <c r="F517" s="202">
        <f>+'Banks COA'!F4294*E2</f>
        <v>0</v>
      </c>
    </row>
    <row r="518" spans="1:6" hidden="1" x14ac:dyDescent="0.15">
      <c r="A518" s="201">
        <f>+'Banks COA'!A4295</f>
        <v>23</v>
      </c>
      <c r="B518" s="201" t="str">
        <f>+'Banks COA'!B4295</f>
        <v>3</v>
      </c>
      <c r="C518" s="201" t="str">
        <f>+'Banks COA'!C4295</f>
        <v>4</v>
      </c>
      <c r="D518" s="201">
        <f>+'Banks COA'!D4295</f>
        <v>59</v>
      </c>
      <c r="E518" s="202" t="str">
        <f>+'Banks COA'!E4295</f>
        <v>AIR – Substandard Deposits – Long term Time Deposit with OFIs – Resident – Other</v>
      </c>
      <c r="F518" s="202">
        <f>+'Banks COA'!F4295*E2</f>
        <v>0</v>
      </c>
    </row>
    <row r="519" spans="1:6" hidden="1" x14ac:dyDescent="0.15">
      <c r="A519" s="201" t="str">
        <f>+'Banks COA'!A4336</f>
        <v>23</v>
      </c>
      <c r="B519" s="201" t="str">
        <f>+'Banks COA'!B4336</f>
        <v>3</v>
      </c>
      <c r="C519" s="201" t="str">
        <f>+'Banks COA'!C4336</f>
        <v>6</v>
      </c>
      <c r="D519" s="201" t="str">
        <f>+'Banks COA'!D4336</f>
        <v>22</v>
      </c>
      <c r="E519" s="202" t="str">
        <f>+'Banks COA'!E4336</f>
        <v>AIR – Substandard Deposits – Saving Deposits with OFIs – Resident – USD</v>
      </c>
      <c r="F519" s="202">
        <f>+'Banks COA'!F4336*E2</f>
        <v>0</v>
      </c>
    </row>
    <row r="520" spans="1:6" hidden="1" x14ac:dyDescent="0.15">
      <c r="A520" s="201" t="str">
        <f>+'Banks COA'!A4337</f>
        <v>23</v>
      </c>
      <c r="B520" s="201" t="str">
        <f>+'Banks COA'!B4337</f>
        <v>3</v>
      </c>
      <c r="C520" s="201" t="str">
        <f>+'Banks COA'!C4337</f>
        <v>6</v>
      </c>
      <c r="D520" s="201" t="str">
        <f>+'Banks COA'!D4337</f>
        <v>23</v>
      </c>
      <c r="E520" s="202" t="str">
        <f>+'Banks COA'!E4337</f>
        <v>AIR – Substandard Deposits – Saving Deposits with OFIs – Resident – EUR</v>
      </c>
      <c r="F520" s="202">
        <f>+'Banks COA'!F4337*E2</f>
        <v>0</v>
      </c>
    </row>
    <row r="521" spans="1:6" hidden="1" x14ac:dyDescent="0.15">
      <c r="A521" s="201" t="str">
        <f>+'Banks COA'!A4338</f>
        <v>23</v>
      </c>
      <c r="B521" s="201" t="str">
        <f>+'Banks COA'!B4338</f>
        <v>3</v>
      </c>
      <c r="C521" s="201" t="str">
        <f>+'Banks COA'!C4338</f>
        <v>6</v>
      </c>
      <c r="D521" s="201" t="str">
        <f>+'Banks COA'!D4338</f>
        <v>24</v>
      </c>
      <c r="E521" s="202" t="str">
        <f>+'Banks COA'!E4338</f>
        <v>AIR – Substandard Deposits – Saving Deposits with OFIs – Resident – JPY</v>
      </c>
      <c r="F521" s="202">
        <f>+'Banks COA'!F4338*E2</f>
        <v>0</v>
      </c>
    </row>
    <row r="522" spans="1:6" hidden="1" x14ac:dyDescent="0.15">
      <c r="A522" s="201" t="str">
        <f>+'Banks COA'!A4339</f>
        <v>23</v>
      </c>
      <c r="B522" s="201" t="str">
        <f>+'Banks COA'!B4339</f>
        <v>3</v>
      </c>
      <c r="C522" s="201" t="str">
        <f>+'Banks COA'!C4339</f>
        <v>6</v>
      </c>
      <c r="D522" s="201" t="str">
        <f>+'Banks COA'!D4339</f>
        <v>29</v>
      </c>
      <c r="E522" s="202" t="str">
        <f>+'Banks COA'!E4339</f>
        <v>AIR – Substandard Deposits – Saving Deposits with OFIs – Resident – Other</v>
      </c>
      <c r="F522" s="202">
        <f>+'Banks COA'!F4339*E2</f>
        <v>0</v>
      </c>
    </row>
    <row r="523" spans="1:6" hidden="1" x14ac:dyDescent="0.15">
      <c r="A523" s="201">
        <f>+'Banks COA'!A4460</f>
        <v>23</v>
      </c>
      <c r="B523" s="201" t="str">
        <f>+'Banks COA'!B4460</f>
        <v>4</v>
      </c>
      <c r="C523" s="201" t="str">
        <f>+'Banks COA'!C4460</f>
        <v>3</v>
      </c>
      <c r="D523" s="201">
        <f>+'Banks COA'!D4460</f>
        <v>52</v>
      </c>
      <c r="E523" s="202" t="str">
        <f>+'Banks COA'!E4460</f>
        <v>AIR – Doubtful Deposits – Short term Time Deposit with OFIs – Resident – USD</v>
      </c>
      <c r="F523" s="202">
        <f>+'Banks COA'!F4460*E2</f>
        <v>0</v>
      </c>
    </row>
    <row r="524" spans="1:6" hidden="1" x14ac:dyDescent="0.15">
      <c r="A524" s="201">
        <f>+'Banks COA'!A4461</f>
        <v>23</v>
      </c>
      <c r="B524" s="201" t="str">
        <f>+'Banks COA'!B4461</f>
        <v>4</v>
      </c>
      <c r="C524" s="201" t="str">
        <f>+'Banks COA'!C4461</f>
        <v>3</v>
      </c>
      <c r="D524" s="201">
        <f>+'Banks COA'!D4461</f>
        <v>53</v>
      </c>
      <c r="E524" s="202" t="str">
        <f>+'Banks COA'!E4461</f>
        <v>AIR – Doubtful Deposits – Short term Time Deposit with OFIs – Resident – EUR</v>
      </c>
      <c r="F524" s="202">
        <f>+'Banks COA'!F4461*E2</f>
        <v>0</v>
      </c>
    </row>
    <row r="525" spans="1:6" hidden="1" x14ac:dyDescent="0.15">
      <c r="A525" s="201">
        <f>+'Banks COA'!A4462</f>
        <v>23</v>
      </c>
      <c r="B525" s="201" t="str">
        <f>+'Banks COA'!B4462</f>
        <v>4</v>
      </c>
      <c r="C525" s="201" t="str">
        <f>+'Banks COA'!C4462</f>
        <v>3</v>
      </c>
      <c r="D525" s="201">
        <f>+'Banks COA'!D4462</f>
        <v>54</v>
      </c>
      <c r="E525" s="202" t="str">
        <f>+'Banks COA'!E4462</f>
        <v>AIR – Doubtful Deposits – Short term Time Deposit with OFIs – Resident – JPY</v>
      </c>
      <c r="F525" s="202">
        <f>+'Banks COA'!F4462*E2</f>
        <v>0</v>
      </c>
    </row>
    <row r="526" spans="1:6" hidden="1" x14ac:dyDescent="0.15">
      <c r="A526" s="201">
        <f>+'Banks COA'!A4463</f>
        <v>23</v>
      </c>
      <c r="B526" s="201" t="str">
        <f>+'Banks COA'!B4463</f>
        <v>4</v>
      </c>
      <c r="C526" s="201" t="str">
        <f>+'Banks COA'!C4463</f>
        <v>3</v>
      </c>
      <c r="D526" s="201">
        <f>+'Banks COA'!D4463</f>
        <v>59</v>
      </c>
      <c r="E526" s="202" t="str">
        <f>+'Banks COA'!E4463</f>
        <v>AIR – Doubtful Deposits – Short term Time Deposit with OFIs – Resident – Other</v>
      </c>
      <c r="F526" s="202">
        <f>+'Banks COA'!F4463*E2</f>
        <v>0</v>
      </c>
    </row>
    <row r="527" spans="1:6" hidden="1" x14ac:dyDescent="0.15">
      <c r="A527" s="201">
        <f>+'Banks COA'!A4503</f>
        <v>23</v>
      </c>
      <c r="B527" s="201" t="str">
        <f>+'Banks COA'!B4503</f>
        <v>4</v>
      </c>
      <c r="C527" s="201" t="str">
        <f>+'Banks COA'!C4503</f>
        <v>4</v>
      </c>
      <c r="D527" s="201">
        <f>+'Banks COA'!D4503</f>
        <v>52</v>
      </c>
      <c r="E527" s="202" t="str">
        <f>+'Banks COA'!E4503</f>
        <v>AIR – Doubtful Deposits – Long term Time Deposit with OFIs – Resident – USD</v>
      </c>
      <c r="F527" s="202">
        <f>+'Banks COA'!F4503*E2</f>
        <v>0</v>
      </c>
    </row>
    <row r="528" spans="1:6" hidden="1" x14ac:dyDescent="0.15">
      <c r="A528" s="201">
        <f>+'Banks COA'!A4504</f>
        <v>23</v>
      </c>
      <c r="B528" s="201" t="str">
        <f>+'Banks COA'!B4504</f>
        <v>4</v>
      </c>
      <c r="C528" s="201" t="str">
        <f>+'Banks COA'!C4504</f>
        <v>4</v>
      </c>
      <c r="D528" s="201">
        <f>+'Banks COA'!D4504</f>
        <v>53</v>
      </c>
      <c r="E528" s="202" t="str">
        <f>+'Banks COA'!E4504</f>
        <v>AIR – Doubtful Deposits – Long term Time Deposit with OFIs – Resident – EUR</v>
      </c>
      <c r="F528" s="202">
        <f>+'Banks COA'!F4504*E2</f>
        <v>0</v>
      </c>
    </row>
    <row r="529" spans="1:6" hidden="1" x14ac:dyDescent="0.15">
      <c r="A529" s="201">
        <f>+'Banks COA'!A4505</f>
        <v>23</v>
      </c>
      <c r="B529" s="201" t="str">
        <f>+'Banks COA'!B4505</f>
        <v>4</v>
      </c>
      <c r="C529" s="201" t="str">
        <f>+'Banks COA'!C4505</f>
        <v>4</v>
      </c>
      <c r="D529" s="201">
        <f>+'Banks COA'!D4505</f>
        <v>54</v>
      </c>
      <c r="E529" s="202" t="str">
        <f>+'Banks COA'!E4505</f>
        <v>AIR – Doubtful Deposits – Long term Time Deposit with OFIs – Resident – JPY</v>
      </c>
      <c r="F529" s="202">
        <f>+'Banks COA'!F4505*E2</f>
        <v>0</v>
      </c>
    </row>
    <row r="530" spans="1:6" hidden="1" x14ac:dyDescent="0.15">
      <c r="A530" s="201">
        <f>+'Banks COA'!A4506</f>
        <v>23</v>
      </c>
      <c r="B530" s="201" t="str">
        <f>+'Banks COA'!B4506</f>
        <v>4</v>
      </c>
      <c r="C530" s="201" t="str">
        <f>+'Banks COA'!C4506</f>
        <v>4</v>
      </c>
      <c r="D530" s="201">
        <f>+'Banks COA'!D4506</f>
        <v>59</v>
      </c>
      <c r="E530" s="202" t="str">
        <f>+'Banks COA'!E4506</f>
        <v>AIR – Doubtful Deposits – Long term Time Deposit with OFIs – Resident – Other</v>
      </c>
      <c r="F530" s="202">
        <f>+'Banks COA'!F4506*E2</f>
        <v>0</v>
      </c>
    </row>
    <row r="531" spans="1:6" hidden="1" x14ac:dyDescent="0.15">
      <c r="A531" s="201" t="str">
        <f>+'Banks COA'!A4547</f>
        <v>23</v>
      </c>
      <c r="B531" s="201" t="str">
        <f>+'Banks COA'!B4547</f>
        <v>4</v>
      </c>
      <c r="C531" s="201" t="str">
        <f>+'Banks COA'!C4547</f>
        <v>6</v>
      </c>
      <c r="D531" s="201" t="str">
        <f>+'Banks COA'!D4547</f>
        <v>22</v>
      </c>
      <c r="E531" s="202" t="str">
        <f>+'Banks COA'!E4547</f>
        <v>AIR – Doubtful Deposits – Saving Deposits with OFIs – Resident – USD</v>
      </c>
      <c r="F531" s="202">
        <f>+'Banks COA'!F4547*E2</f>
        <v>0</v>
      </c>
    </row>
    <row r="532" spans="1:6" hidden="1" x14ac:dyDescent="0.15">
      <c r="A532" s="201" t="str">
        <f>+'Banks COA'!A4548</f>
        <v>23</v>
      </c>
      <c r="B532" s="201" t="str">
        <f>+'Banks COA'!B4548</f>
        <v>4</v>
      </c>
      <c r="C532" s="201" t="str">
        <f>+'Banks COA'!C4548</f>
        <v>6</v>
      </c>
      <c r="D532" s="201" t="str">
        <f>+'Banks COA'!D4548</f>
        <v>23</v>
      </c>
      <c r="E532" s="202" t="str">
        <f>+'Banks COA'!E4548</f>
        <v>AIR – Doubtful Deposits – Saving Deposits with OFIs – Resident – EUR</v>
      </c>
      <c r="F532" s="202">
        <f>+'Banks COA'!F4548*E2</f>
        <v>0</v>
      </c>
    </row>
    <row r="533" spans="1:6" hidden="1" x14ac:dyDescent="0.15">
      <c r="A533" s="201" t="str">
        <f>+'Banks COA'!A4549</f>
        <v>23</v>
      </c>
      <c r="B533" s="201" t="str">
        <f>+'Banks COA'!B4549</f>
        <v>4</v>
      </c>
      <c r="C533" s="201" t="str">
        <f>+'Banks COA'!C4549</f>
        <v>6</v>
      </c>
      <c r="D533" s="201" t="str">
        <f>+'Banks COA'!D4549</f>
        <v>24</v>
      </c>
      <c r="E533" s="202" t="str">
        <f>+'Banks COA'!E4549</f>
        <v>AIR – Doubtful Deposits – Saving Deposits with OFIs – Resident – JPY</v>
      </c>
      <c r="F533" s="202">
        <f>+'Banks COA'!F4549*E2</f>
        <v>0</v>
      </c>
    </row>
    <row r="534" spans="1:6" hidden="1" x14ac:dyDescent="0.15">
      <c r="A534" s="201" t="str">
        <f>+'Banks COA'!A4550</f>
        <v>23</v>
      </c>
      <c r="B534" s="201" t="str">
        <f>+'Banks COA'!B4550</f>
        <v>4</v>
      </c>
      <c r="C534" s="201" t="str">
        <f>+'Banks COA'!C4550</f>
        <v>6</v>
      </c>
      <c r="D534" s="201" t="str">
        <f>+'Banks COA'!D4550</f>
        <v>29</v>
      </c>
      <c r="E534" s="202" t="str">
        <f>+'Banks COA'!E4550</f>
        <v>AIR – Doubtful Deposits – Saving Deposits with OFIs – Resident – Other</v>
      </c>
      <c r="F534" s="202">
        <f>+'Banks COA'!F4550*E2</f>
        <v>0</v>
      </c>
    </row>
    <row r="535" spans="1:6" hidden="1" x14ac:dyDescent="0.15">
      <c r="A535" s="201">
        <f>+'Banks COA'!A4671</f>
        <v>23</v>
      </c>
      <c r="B535" s="201" t="str">
        <f>+'Banks COA'!B4671</f>
        <v>5</v>
      </c>
      <c r="C535" s="201" t="str">
        <f>+'Banks COA'!C4671</f>
        <v>3</v>
      </c>
      <c r="D535" s="201">
        <f>+'Banks COA'!D4671</f>
        <v>52</v>
      </c>
      <c r="E535" s="202" t="str">
        <f>+'Banks COA'!E4671</f>
        <v>AIR – Loss Deposits – Short term Time Deposit with OFIs – Resident – USD</v>
      </c>
      <c r="F535" s="202">
        <f>+'Banks COA'!F4671*E2</f>
        <v>0</v>
      </c>
    </row>
    <row r="536" spans="1:6" hidden="1" x14ac:dyDescent="0.15">
      <c r="A536" s="201">
        <f>+'Banks COA'!A4672</f>
        <v>23</v>
      </c>
      <c r="B536" s="201" t="str">
        <f>+'Banks COA'!B4672</f>
        <v>5</v>
      </c>
      <c r="C536" s="201" t="str">
        <f>+'Banks COA'!C4672</f>
        <v>3</v>
      </c>
      <c r="D536" s="201">
        <f>+'Banks COA'!D4672</f>
        <v>53</v>
      </c>
      <c r="E536" s="202" t="str">
        <f>+'Banks COA'!E4672</f>
        <v>AIR – Loss Deposits – Short term Time Deposit with OFIs – Resident – EUR</v>
      </c>
      <c r="F536" s="202">
        <f>+'Banks COA'!F4672*E2</f>
        <v>0</v>
      </c>
    </row>
    <row r="537" spans="1:6" hidden="1" x14ac:dyDescent="0.15">
      <c r="A537" s="201">
        <f>+'Banks COA'!A4673</f>
        <v>23</v>
      </c>
      <c r="B537" s="201" t="str">
        <f>+'Banks COA'!B4673</f>
        <v>5</v>
      </c>
      <c r="C537" s="201" t="str">
        <f>+'Banks COA'!C4673</f>
        <v>3</v>
      </c>
      <c r="D537" s="201">
        <f>+'Banks COA'!D4673</f>
        <v>54</v>
      </c>
      <c r="E537" s="202" t="str">
        <f>+'Banks COA'!E4673</f>
        <v>AIR – Loss Deposits – Short term Time Deposit with OFIs – Resident – JPY</v>
      </c>
      <c r="F537" s="202">
        <f>+'Banks COA'!F4673*E2</f>
        <v>0</v>
      </c>
    </row>
    <row r="538" spans="1:6" hidden="1" x14ac:dyDescent="0.15">
      <c r="A538" s="201">
        <f>+'Banks COA'!A4674</f>
        <v>23</v>
      </c>
      <c r="B538" s="201" t="str">
        <f>+'Banks COA'!B4674</f>
        <v>5</v>
      </c>
      <c r="C538" s="201" t="str">
        <f>+'Banks COA'!C4674</f>
        <v>3</v>
      </c>
      <c r="D538" s="201">
        <f>+'Banks COA'!D4674</f>
        <v>59</v>
      </c>
      <c r="E538" s="202" t="str">
        <f>+'Banks COA'!E4674</f>
        <v>AIR – Loss Deposits – Short term Time Deposit with OFIs – Resident – Other</v>
      </c>
      <c r="F538" s="202">
        <f>+'Banks COA'!F4674*E2</f>
        <v>0</v>
      </c>
    </row>
    <row r="539" spans="1:6" hidden="1" x14ac:dyDescent="0.15">
      <c r="A539" s="201">
        <f>+'Banks COA'!A4714</f>
        <v>23</v>
      </c>
      <c r="B539" s="201" t="str">
        <f>+'Banks COA'!B4714</f>
        <v>5</v>
      </c>
      <c r="C539" s="201" t="str">
        <f>+'Banks COA'!C4714</f>
        <v>4</v>
      </c>
      <c r="D539" s="201">
        <f>+'Banks COA'!D4714</f>
        <v>52</v>
      </c>
      <c r="E539" s="202" t="str">
        <f>+'Banks COA'!E4714</f>
        <v>AIR – Loss Deposits – Long term Time Deposit with OFIs – Resident – USD</v>
      </c>
      <c r="F539" s="202">
        <f>+'Banks COA'!F4714*E2</f>
        <v>0</v>
      </c>
    </row>
    <row r="540" spans="1:6" hidden="1" x14ac:dyDescent="0.15">
      <c r="A540" s="201">
        <f>+'Banks COA'!A4715</f>
        <v>23</v>
      </c>
      <c r="B540" s="201" t="str">
        <f>+'Banks COA'!B4715</f>
        <v>5</v>
      </c>
      <c r="C540" s="201" t="str">
        <f>+'Banks COA'!C4715</f>
        <v>4</v>
      </c>
      <c r="D540" s="201">
        <f>+'Banks COA'!D4715</f>
        <v>53</v>
      </c>
      <c r="E540" s="202" t="str">
        <f>+'Banks COA'!E4715</f>
        <v>AIR – Loss Deposits – Long term Time Deposit with OFIs – Resident – EUR</v>
      </c>
      <c r="F540" s="202">
        <f>+'Banks COA'!F4715*E2</f>
        <v>0</v>
      </c>
    </row>
    <row r="541" spans="1:6" hidden="1" x14ac:dyDescent="0.15">
      <c r="A541" s="201">
        <f>+'Banks COA'!A4716</f>
        <v>23</v>
      </c>
      <c r="B541" s="201" t="str">
        <f>+'Banks COA'!B4716</f>
        <v>5</v>
      </c>
      <c r="C541" s="201" t="str">
        <f>+'Banks COA'!C4716</f>
        <v>4</v>
      </c>
      <c r="D541" s="201">
        <f>+'Banks COA'!D4716</f>
        <v>54</v>
      </c>
      <c r="E541" s="202" t="str">
        <f>+'Banks COA'!E4716</f>
        <v>AIR – Loss Deposits – Long term Time Deposit with OFIs – Resident – JPY</v>
      </c>
      <c r="F541" s="202">
        <f>+'Banks COA'!F4716*E2</f>
        <v>0</v>
      </c>
    </row>
    <row r="542" spans="1:6" hidden="1" x14ac:dyDescent="0.15">
      <c r="A542" s="201">
        <f>+'Banks COA'!A4717</f>
        <v>23</v>
      </c>
      <c r="B542" s="201" t="str">
        <f>+'Banks COA'!B4717</f>
        <v>5</v>
      </c>
      <c r="C542" s="201" t="str">
        <f>+'Banks COA'!C4717</f>
        <v>4</v>
      </c>
      <c r="D542" s="201">
        <f>+'Banks COA'!D4717</f>
        <v>59</v>
      </c>
      <c r="E542" s="202" t="str">
        <f>+'Banks COA'!E4717</f>
        <v>AIR – Loss Deposits – Long term Time Deposit with OFIs – Resident – Other</v>
      </c>
      <c r="F542" s="202">
        <f>+'Banks COA'!F4717*E2</f>
        <v>0</v>
      </c>
    </row>
    <row r="543" spans="1:6" hidden="1" x14ac:dyDescent="0.15">
      <c r="A543" s="201" t="str">
        <f>+'Banks COA'!A4758</f>
        <v>23</v>
      </c>
      <c r="B543" s="201" t="str">
        <f>+'Banks COA'!B4758</f>
        <v>5</v>
      </c>
      <c r="C543" s="201" t="str">
        <f>+'Banks COA'!C4758</f>
        <v>6</v>
      </c>
      <c r="D543" s="201" t="str">
        <f>+'Banks COA'!D4758</f>
        <v>22</v>
      </c>
      <c r="E543" s="202" t="str">
        <f>+'Banks COA'!E4758</f>
        <v>AIR – Loss Deposits – Saving Deposits with OFIs – Resident – USD</v>
      </c>
      <c r="F543" s="202">
        <f>+'Banks COA'!F4758*E2</f>
        <v>0</v>
      </c>
    </row>
    <row r="544" spans="1:6" hidden="1" x14ac:dyDescent="0.15">
      <c r="A544" s="201" t="str">
        <f>+'Banks COA'!A4759</f>
        <v>23</v>
      </c>
      <c r="B544" s="201" t="str">
        <f>+'Banks COA'!B4759</f>
        <v>5</v>
      </c>
      <c r="C544" s="201" t="str">
        <f>+'Banks COA'!C4759</f>
        <v>6</v>
      </c>
      <c r="D544" s="201" t="str">
        <f>+'Banks COA'!D4759</f>
        <v>23</v>
      </c>
      <c r="E544" s="202" t="str">
        <f>+'Banks COA'!E4759</f>
        <v>AIR – Loss Deposits – Saving Deposits with OFIs – Resident – EUR</v>
      </c>
      <c r="F544" s="202">
        <f>+'Banks COA'!F4759*E2</f>
        <v>0</v>
      </c>
    </row>
    <row r="545" spans="1:6" hidden="1" x14ac:dyDescent="0.15">
      <c r="A545" s="201" t="str">
        <f>+'Banks COA'!A4760</f>
        <v>23</v>
      </c>
      <c r="B545" s="201" t="str">
        <f>+'Banks COA'!B4760</f>
        <v>5</v>
      </c>
      <c r="C545" s="201" t="str">
        <f>+'Banks COA'!C4760</f>
        <v>6</v>
      </c>
      <c r="D545" s="201" t="str">
        <f>+'Banks COA'!D4760</f>
        <v>24</v>
      </c>
      <c r="E545" s="202" t="str">
        <f>+'Banks COA'!E4760</f>
        <v>AIR – Loss Deposits – Saving Deposits with OFIs – Resident – JPY</v>
      </c>
      <c r="F545" s="202">
        <f>+'Banks COA'!F4760*E2</f>
        <v>0</v>
      </c>
    </row>
    <row r="546" spans="1:6" hidden="1" x14ac:dyDescent="0.15">
      <c r="A546" s="201" t="str">
        <f>+'Banks COA'!A4761</f>
        <v>23</v>
      </c>
      <c r="B546" s="201" t="str">
        <f>+'Banks COA'!B4761</f>
        <v>5</v>
      </c>
      <c r="C546" s="201" t="str">
        <f>+'Banks COA'!C4761</f>
        <v>6</v>
      </c>
      <c r="D546" s="201" t="str">
        <f>+'Banks COA'!D4761</f>
        <v>29</v>
      </c>
      <c r="E546" s="202" t="str">
        <f>+'Banks COA'!E4761</f>
        <v>AIR – Loss Deposits – Saving Deposits with OFIs – Resident – Other</v>
      </c>
      <c r="F546" s="202">
        <f>+'Banks COA'!F4761*E2</f>
        <v>0</v>
      </c>
    </row>
    <row r="547" spans="1:6" x14ac:dyDescent="0.15">
      <c r="A547" s="203"/>
      <c r="B547" s="203"/>
      <c r="C547" s="203"/>
      <c r="D547" s="203"/>
      <c r="E547" s="204" t="s">
        <v>7453</v>
      </c>
      <c r="F547" s="210">
        <f>SUM(F548:F736)</f>
        <v>0</v>
      </c>
    </row>
    <row r="548" spans="1:6" hidden="1" x14ac:dyDescent="0.15">
      <c r="A548" s="201" t="str">
        <f>'Banks COA'!A214</f>
        <v>12</v>
      </c>
      <c r="B548" s="201" t="str">
        <f>'Banks COA'!B214</f>
        <v>1</v>
      </c>
      <c r="C548" s="201" t="str">
        <f>'Banks COA'!C214</f>
        <v>3</v>
      </c>
      <c r="D548" s="201" t="str">
        <f>'Banks COA'!D214</f>
        <v>22</v>
      </c>
      <c r="E548" s="202" t="str">
        <f>'Banks COA'!E214</f>
        <v>Standard Deposits – Short term Time Deposit with Banks – Non Resident – USD</v>
      </c>
      <c r="F548" s="202">
        <f>'Banks COA'!F214*E2</f>
        <v>0</v>
      </c>
    </row>
    <row r="549" spans="1:6" hidden="1" x14ac:dyDescent="0.15">
      <c r="A549" s="201" t="str">
        <f>'Banks COA'!A215</f>
        <v>12</v>
      </c>
      <c r="B549" s="201" t="str">
        <f>'Banks COA'!B215</f>
        <v>1</v>
      </c>
      <c r="C549" s="201" t="str">
        <f>'Banks COA'!C215</f>
        <v>3</v>
      </c>
      <c r="D549" s="201" t="str">
        <f>'Banks COA'!D215</f>
        <v>23</v>
      </c>
      <c r="E549" s="202" t="str">
        <f>'Banks COA'!E215</f>
        <v>Standard Deposits – Short term Time Deposit with Banks – Non Resident – EUR</v>
      </c>
      <c r="F549" s="202">
        <f>'Banks COA'!F215*E2</f>
        <v>0</v>
      </c>
    </row>
    <row r="550" spans="1:6" hidden="1" x14ac:dyDescent="0.15">
      <c r="A550" s="201" t="str">
        <f>'Banks COA'!A216</f>
        <v>12</v>
      </c>
      <c r="B550" s="201" t="str">
        <f>'Banks COA'!B216</f>
        <v>1</v>
      </c>
      <c r="C550" s="201" t="str">
        <f>'Banks COA'!C216</f>
        <v>3</v>
      </c>
      <c r="D550" s="201" t="str">
        <f>'Banks COA'!D216</f>
        <v>24</v>
      </c>
      <c r="E550" s="202" t="str">
        <f>'Banks COA'!E216</f>
        <v>Standard Deposits – Short term Time Deposit with Banks – Non Resident – JPY</v>
      </c>
      <c r="F550" s="202">
        <f>'Banks COA'!F216*E2</f>
        <v>0</v>
      </c>
    </row>
    <row r="551" spans="1:6" hidden="1" x14ac:dyDescent="0.15">
      <c r="A551" s="201" t="str">
        <f>'Banks COA'!A217</f>
        <v>12</v>
      </c>
      <c r="B551" s="201" t="str">
        <f>'Banks COA'!B217</f>
        <v>1</v>
      </c>
      <c r="C551" s="201" t="str">
        <f>'Banks COA'!C217</f>
        <v>3</v>
      </c>
      <c r="D551" s="201" t="str">
        <f>'Banks COA'!D217</f>
        <v>29</v>
      </c>
      <c r="E551" s="202" t="str">
        <f>'Banks COA'!E217</f>
        <v>Standard Deposits – Short term Time Deposit with Banks – Non Resident – Other</v>
      </c>
      <c r="F551" s="202">
        <f>'Banks COA'!F217*E2</f>
        <v>0</v>
      </c>
    </row>
    <row r="552" spans="1:6" hidden="1" x14ac:dyDescent="0.15">
      <c r="A552" s="202" t="str">
        <f>'Banks COA'!A238</f>
        <v>12</v>
      </c>
      <c r="B552" s="202" t="str">
        <f>'Banks COA'!B238</f>
        <v>1</v>
      </c>
      <c r="C552" s="202" t="str">
        <f>'Banks COA'!C238</f>
        <v>3</v>
      </c>
      <c r="D552" s="202" t="str">
        <f>'Banks COA'!D238</f>
        <v>62</v>
      </c>
      <c r="E552" s="202" t="str">
        <f>'Banks COA'!E238</f>
        <v>Standard Deposits – Short term Time Deposit with OFIs – Non Resident – USD</v>
      </c>
      <c r="F552" s="202">
        <f>'Banks COA'!F238*E2</f>
        <v>0</v>
      </c>
    </row>
    <row r="553" spans="1:6" hidden="1" x14ac:dyDescent="0.15">
      <c r="A553" s="202" t="str">
        <f>'Banks COA'!A239</f>
        <v>12</v>
      </c>
      <c r="B553" s="202" t="str">
        <f>'Banks COA'!B239</f>
        <v>1</v>
      </c>
      <c r="C553" s="202" t="str">
        <f>'Banks COA'!C239</f>
        <v>3</v>
      </c>
      <c r="D553" s="202" t="str">
        <f>'Banks COA'!D239</f>
        <v>63</v>
      </c>
      <c r="E553" s="202" t="str">
        <f>'Banks COA'!E239</f>
        <v>Standard Deposits – Short term Time Deposit with OFIs – Non Resident – EUR</v>
      </c>
      <c r="F553" s="202">
        <f>'Banks COA'!F239*E2</f>
        <v>0</v>
      </c>
    </row>
    <row r="554" spans="1:6" hidden="1" x14ac:dyDescent="0.15">
      <c r="A554" s="202" t="str">
        <f>'Banks COA'!A240</f>
        <v>12</v>
      </c>
      <c r="B554" s="202" t="str">
        <f>'Banks COA'!B240</f>
        <v>1</v>
      </c>
      <c r="C554" s="202" t="str">
        <f>'Banks COA'!C240</f>
        <v>3</v>
      </c>
      <c r="D554" s="202" t="str">
        <f>'Banks COA'!D240</f>
        <v>64</v>
      </c>
      <c r="E554" s="202" t="str">
        <f>'Banks COA'!E240</f>
        <v>Standard Deposits – Short term Time Deposit with OFIs – Non Resident – JPY</v>
      </c>
      <c r="F554" s="202">
        <f>'Banks COA'!F240*E2</f>
        <v>0</v>
      </c>
    </row>
    <row r="555" spans="1:6" hidden="1" x14ac:dyDescent="0.15">
      <c r="A555" s="202" t="str">
        <f>'Banks COA'!A241</f>
        <v>12</v>
      </c>
      <c r="B555" s="202" t="str">
        <f>'Banks COA'!B241</f>
        <v>1</v>
      </c>
      <c r="C555" s="202" t="str">
        <f>'Banks COA'!C241</f>
        <v>3</v>
      </c>
      <c r="D555" s="202" t="str">
        <f>'Banks COA'!D241</f>
        <v>69</v>
      </c>
      <c r="E555" s="202" t="str">
        <f>'Banks COA'!E241</f>
        <v>Standard Deposits – Short term Time Deposit with OFIs – Non Resident – Other</v>
      </c>
      <c r="F555" s="202">
        <f>'Banks COA'!F241*E2</f>
        <v>0</v>
      </c>
    </row>
    <row r="556" spans="1:6" hidden="1" x14ac:dyDescent="0.15">
      <c r="A556" s="202" t="str">
        <f>'Banks COA'!A257</f>
        <v>12</v>
      </c>
      <c r="B556" s="202" t="str">
        <f>'Banks COA'!B257</f>
        <v>1</v>
      </c>
      <c r="C556" s="202" t="str">
        <f>'Banks COA'!C257</f>
        <v>4</v>
      </c>
      <c r="D556" s="202" t="str">
        <f>'Banks COA'!D257</f>
        <v>22</v>
      </c>
      <c r="E556" s="202" t="str">
        <f>'Banks COA'!E257</f>
        <v>Standard Deposits – Long term Time Deposit with Banks – Non Resident – USD</v>
      </c>
      <c r="F556" s="202">
        <f>'Banks COA'!F257*E2</f>
        <v>0</v>
      </c>
    </row>
    <row r="557" spans="1:6" hidden="1" x14ac:dyDescent="0.15">
      <c r="A557" s="202" t="str">
        <f>'Banks COA'!A258</f>
        <v>12</v>
      </c>
      <c r="B557" s="202" t="str">
        <f>'Banks COA'!B258</f>
        <v>1</v>
      </c>
      <c r="C557" s="202" t="str">
        <f>'Banks COA'!C258</f>
        <v>4</v>
      </c>
      <c r="D557" s="202" t="str">
        <f>'Banks COA'!D258</f>
        <v>23</v>
      </c>
      <c r="E557" s="202" t="str">
        <f>'Banks COA'!E258</f>
        <v>Standard Deposits – Long term Time Deposit with Banks – Non Resident – EUR</v>
      </c>
      <c r="F557" s="202">
        <f>'Banks COA'!F258*E2</f>
        <v>0</v>
      </c>
    </row>
    <row r="558" spans="1:6" hidden="1" x14ac:dyDescent="0.15">
      <c r="A558" s="202" t="str">
        <f>'Banks COA'!A259</f>
        <v>12</v>
      </c>
      <c r="B558" s="202" t="str">
        <f>'Banks COA'!B259</f>
        <v>1</v>
      </c>
      <c r="C558" s="202" t="str">
        <f>'Banks COA'!C259</f>
        <v>4</v>
      </c>
      <c r="D558" s="202" t="str">
        <f>'Banks COA'!D259</f>
        <v>24</v>
      </c>
      <c r="E558" s="202" t="str">
        <f>'Banks COA'!E259</f>
        <v>Standard Deposits – Long term Time Deposit with Banks – Non Resident – JPY</v>
      </c>
      <c r="F558" s="202">
        <f>'Banks COA'!F259*E2</f>
        <v>0</v>
      </c>
    </row>
    <row r="559" spans="1:6" hidden="1" x14ac:dyDescent="0.15">
      <c r="A559" s="202" t="str">
        <f>'Banks COA'!A260</f>
        <v>12</v>
      </c>
      <c r="B559" s="202" t="str">
        <f>'Banks COA'!B260</f>
        <v>1</v>
      </c>
      <c r="C559" s="202" t="str">
        <f>'Banks COA'!C260</f>
        <v>4</v>
      </c>
      <c r="D559" s="202" t="str">
        <f>'Banks COA'!D260</f>
        <v>29</v>
      </c>
      <c r="E559" s="202" t="str">
        <f>'Banks COA'!E260</f>
        <v>Standard Deposits – Long term Time Deposit with Banks – Non Resident – Other</v>
      </c>
      <c r="F559" s="202">
        <f>'Banks COA'!F260*E2</f>
        <v>0</v>
      </c>
    </row>
    <row r="560" spans="1:6" hidden="1" x14ac:dyDescent="0.15">
      <c r="A560" s="202" t="str">
        <f>'Banks COA'!A281</f>
        <v>12</v>
      </c>
      <c r="B560" s="202" t="str">
        <f>'Banks COA'!B281</f>
        <v>1</v>
      </c>
      <c r="C560" s="202" t="str">
        <f>'Banks COA'!C281</f>
        <v>4</v>
      </c>
      <c r="D560" s="202" t="str">
        <f>'Banks COA'!D281</f>
        <v>62</v>
      </c>
      <c r="E560" s="202" t="str">
        <f>'Banks COA'!E281</f>
        <v>Standard Deposits – Long term Time Deposit with OFIs – Non Resident – USD</v>
      </c>
      <c r="F560" s="202">
        <f>'Banks COA'!F281*E2</f>
        <v>0</v>
      </c>
    </row>
    <row r="561" spans="1:6" hidden="1" x14ac:dyDescent="0.15">
      <c r="A561" s="202" t="str">
        <f>'Banks COA'!A282</f>
        <v>12</v>
      </c>
      <c r="B561" s="202" t="str">
        <f>'Banks COA'!B282</f>
        <v>1</v>
      </c>
      <c r="C561" s="202" t="str">
        <f>'Banks COA'!C282</f>
        <v>4</v>
      </c>
      <c r="D561" s="202" t="str">
        <f>'Banks COA'!D282</f>
        <v>63</v>
      </c>
      <c r="E561" s="202" t="str">
        <f>'Banks COA'!E282</f>
        <v>Standard Deposits – Long term Time Deposit with OFIs – Non Resident – EUR</v>
      </c>
      <c r="F561" s="202">
        <f>'Banks COA'!F282*E2</f>
        <v>0</v>
      </c>
    </row>
    <row r="562" spans="1:6" hidden="1" x14ac:dyDescent="0.15">
      <c r="A562" s="202" t="str">
        <f>'Banks COA'!A283</f>
        <v>12</v>
      </c>
      <c r="B562" s="202" t="str">
        <f>'Banks COA'!B283</f>
        <v>1</v>
      </c>
      <c r="C562" s="202" t="str">
        <f>'Banks COA'!C283</f>
        <v>4</v>
      </c>
      <c r="D562" s="202" t="str">
        <f>'Banks COA'!D283</f>
        <v>64</v>
      </c>
      <c r="E562" s="202" t="str">
        <f>'Banks COA'!E283</f>
        <v>Standard Deposits – Long term Time Deposit with OFIs – Non Resident – JPY</v>
      </c>
      <c r="F562" s="202">
        <f>'Banks COA'!F283*E2</f>
        <v>0</v>
      </c>
    </row>
    <row r="563" spans="1:6" hidden="1" x14ac:dyDescent="0.15">
      <c r="A563" s="202" t="str">
        <f>'Banks COA'!A284</f>
        <v>12</v>
      </c>
      <c r="B563" s="202" t="str">
        <f>'Banks COA'!B284</f>
        <v>1</v>
      </c>
      <c r="C563" s="202" t="str">
        <f>'Banks COA'!C284</f>
        <v>4</v>
      </c>
      <c r="D563" s="202" t="str">
        <f>'Banks COA'!D284</f>
        <v>69</v>
      </c>
      <c r="E563" s="202" t="str">
        <f>'Banks COA'!E284</f>
        <v>Standard Deposits – Long term Time Deposit with OFIs – Non Resident – Other</v>
      </c>
      <c r="F563" s="202">
        <f>'Banks COA'!F284*E2</f>
        <v>0</v>
      </c>
    </row>
    <row r="564" spans="1:6" hidden="1" x14ac:dyDescent="0.15">
      <c r="A564" s="202" t="str">
        <f>'Banks COA'!A425</f>
        <v>12</v>
      </c>
      <c r="B564" s="202" t="str">
        <f>'Banks COA'!B425</f>
        <v>2</v>
      </c>
      <c r="C564" s="202" t="str">
        <f>'Banks COA'!C425</f>
        <v>3</v>
      </c>
      <c r="D564" s="202">
        <f>'Banks COA'!D425</f>
        <v>22</v>
      </c>
      <c r="E564" s="202" t="str">
        <f>'Banks COA'!E425</f>
        <v>Substandard Deposits – Short term Time Deposit with Banks – Non Resident – USD</v>
      </c>
      <c r="F564" s="202">
        <f>'Banks COA'!F425*E2</f>
        <v>0</v>
      </c>
    </row>
    <row r="565" spans="1:6" hidden="1" x14ac:dyDescent="0.15">
      <c r="A565" s="202" t="str">
        <f>'Banks COA'!A426</f>
        <v>12</v>
      </c>
      <c r="B565" s="202" t="str">
        <f>'Banks COA'!B426</f>
        <v>2</v>
      </c>
      <c r="C565" s="202" t="str">
        <f>'Banks COA'!C426</f>
        <v>3</v>
      </c>
      <c r="D565" s="202">
        <f>'Banks COA'!D426</f>
        <v>23</v>
      </c>
      <c r="E565" s="202" t="str">
        <f>'Banks COA'!E426</f>
        <v>Substandard Deposits – Short term Time Deposit with Banks – Non Resident – EUR</v>
      </c>
      <c r="F565" s="202">
        <f>'Banks COA'!F426*E2</f>
        <v>0</v>
      </c>
    </row>
    <row r="566" spans="1:6" hidden="1" x14ac:dyDescent="0.15">
      <c r="A566" s="202" t="str">
        <f>'Banks COA'!A427</f>
        <v>12</v>
      </c>
      <c r="B566" s="202" t="str">
        <f>'Banks COA'!B427</f>
        <v>2</v>
      </c>
      <c r="C566" s="202" t="str">
        <f>'Banks COA'!C427</f>
        <v>3</v>
      </c>
      <c r="D566" s="202">
        <f>'Banks COA'!D427</f>
        <v>24</v>
      </c>
      <c r="E566" s="202" t="str">
        <f>'Banks COA'!E427</f>
        <v>Substandard Deposits – Short term Time Deposit with Banks – Non Resident – JPY</v>
      </c>
      <c r="F566" s="202">
        <f>'Banks COA'!F427*E2</f>
        <v>0</v>
      </c>
    </row>
    <row r="567" spans="1:6" hidden="1" x14ac:dyDescent="0.15">
      <c r="A567" s="202" t="str">
        <f>'Banks COA'!A428</f>
        <v>12</v>
      </c>
      <c r="B567" s="202" t="str">
        <f>'Banks COA'!B428</f>
        <v>2</v>
      </c>
      <c r="C567" s="202" t="str">
        <f>'Banks COA'!C428</f>
        <v>3</v>
      </c>
      <c r="D567" s="202">
        <f>'Banks COA'!D428</f>
        <v>29</v>
      </c>
      <c r="E567" s="202" t="str">
        <f>'Banks COA'!E428</f>
        <v>Substandard Deposits – Short term Time Deposit with Banks – Non Resident – Other</v>
      </c>
      <c r="F567" s="202">
        <f>'Banks COA'!F428*E2</f>
        <v>0</v>
      </c>
    </row>
    <row r="568" spans="1:6" hidden="1" x14ac:dyDescent="0.15">
      <c r="A568" s="202" t="str">
        <f>'Banks COA'!A449</f>
        <v>12</v>
      </c>
      <c r="B568" s="202" t="str">
        <f>'Banks COA'!B449</f>
        <v>2</v>
      </c>
      <c r="C568" s="202" t="str">
        <f>'Banks COA'!C449</f>
        <v>3</v>
      </c>
      <c r="D568" s="202">
        <f>'Banks COA'!D449</f>
        <v>62</v>
      </c>
      <c r="E568" s="202" t="str">
        <f>'Banks COA'!E449</f>
        <v>Substandard Deposits – Short term Time Deposit with OFIs – Non Resident – USD</v>
      </c>
      <c r="F568" s="202">
        <f>'Banks COA'!F449*E2</f>
        <v>0</v>
      </c>
    </row>
    <row r="569" spans="1:6" hidden="1" x14ac:dyDescent="0.15">
      <c r="A569" s="202" t="str">
        <f>'Banks COA'!A450</f>
        <v>12</v>
      </c>
      <c r="B569" s="202" t="str">
        <f>'Banks COA'!B450</f>
        <v>2</v>
      </c>
      <c r="C569" s="202" t="str">
        <f>'Banks COA'!C450</f>
        <v>3</v>
      </c>
      <c r="D569" s="202">
        <f>'Banks COA'!D450</f>
        <v>63</v>
      </c>
      <c r="E569" s="202" t="str">
        <f>'Banks COA'!E450</f>
        <v>Substandard Deposits – Short term Time Deposit with OFIs – Non Resident – EUR</v>
      </c>
      <c r="F569" s="202">
        <f>'Banks COA'!F450*E2</f>
        <v>0</v>
      </c>
    </row>
    <row r="570" spans="1:6" hidden="1" x14ac:dyDescent="0.15">
      <c r="A570" s="202" t="str">
        <f>'Banks COA'!A451</f>
        <v>12</v>
      </c>
      <c r="B570" s="202" t="str">
        <f>'Banks COA'!B451</f>
        <v>2</v>
      </c>
      <c r="C570" s="202" t="str">
        <f>'Banks COA'!C451</f>
        <v>3</v>
      </c>
      <c r="D570" s="202">
        <f>'Banks COA'!D451</f>
        <v>64</v>
      </c>
      <c r="E570" s="202" t="str">
        <f>'Banks COA'!E451</f>
        <v>Substandard Deposits – Short term Time Deposit with OFIs – Non Resident – JPY</v>
      </c>
      <c r="F570" s="202">
        <f>'Banks COA'!F451*E2</f>
        <v>0</v>
      </c>
    </row>
    <row r="571" spans="1:6" hidden="1" x14ac:dyDescent="0.15">
      <c r="A571" s="202" t="str">
        <f>'Banks COA'!A452</f>
        <v>12</v>
      </c>
      <c r="B571" s="202" t="str">
        <f>'Banks COA'!B452</f>
        <v>2</v>
      </c>
      <c r="C571" s="202" t="str">
        <f>'Banks COA'!C452</f>
        <v>3</v>
      </c>
      <c r="D571" s="202" t="str">
        <f>'Banks COA'!D452</f>
        <v>69</v>
      </c>
      <c r="E571" s="202" t="str">
        <f>'Banks COA'!E452</f>
        <v>Substandard Deposits – Short term Time Deposit with OFIs – Non Resident – Other</v>
      </c>
      <c r="F571" s="202">
        <f>'Banks COA'!F452*E2</f>
        <v>0</v>
      </c>
    </row>
    <row r="572" spans="1:6" hidden="1" x14ac:dyDescent="0.15">
      <c r="A572" s="202" t="str">
        <f>'Banks COA'!A468</f>
        <v>12</v>
      </c>
      <c r="B572" s="202" t="str">
        <f>'Banks COA'!B468</f>
        <v>2</v>
      </c>
      <c r="C572" s="202" t="str">
        <f>'Banks COA'!C468</f>
        <v>4</v>
      </c>
      <c r="D572" s="202">
        <f>'Banks COA'!D468</f>
        <v>22</v>
      </c>
      <c r="E572" s="202" t="str">
        <f>'Banks COA'!E468</f>
        <v>Substandard Deposits – Long term Time Deposit with Banks – Non Resident – USD</v>
      </c>
      <c r="F572" s="202">
        <f>'Banks COA'!F468*E2</f>
        <v>0</v>
      </c>
    </row>
    <row r="573" spans="1:6" hidden="1" x14ac:dyDescent="0.15">
      <c r="A573" s="202" t="str">
        <f>'Banks COA'!A469</f>
        <v>12</v>
      </c>
      <c r="B573" s="202" t="str">
        <f>'Banks COA'!B469</f>
        <v>2</v>
      </c>
      <c r="C573" s="202" t="str">
        <f>'Banks COA'!C469</f>
        <v>4</v>
      </c>
      <c r="D573" s="202">
        <f>'Banks COA'!D469</f>
        <v>23</v>
      </c>
      <c r="E573" s="202" t="str">
        <f>'Banks COA'!E469</f>
        <v>Substandard Deposits – Long term Time Deposit with Banks – Non Resident – EUR</v>
      </c>
      <c r="F573" s="202">
        <f>'Banks COA'!F469*E2</f>
        <v>0</v>
      </c>
    </row>
    <row r="574" spans="1:6" hidden="1" x14ac:dyDescent="0.15">
      <c r="A574" s="202" t="str">
        <f>'Banks COA'!A470</f>
        <v>12</v>
      </c>
      <c r="B574" s="202" t="str">
        <f>'Banks COA'!B470</f>
        <v>2</v>
      </c>
      <c r="C574" s="202" t="str">
        <f>'Banks COA'!C470</f>
        <v>4</v>
      </c>
      <c r="D574" s="202">
        <f>'Banks COA'!D470</f>
        <v>24</v>
      </c>
      <c r="E574" s="202" t="str">
        <f>'Banks COA'!E470</f>
        <v>Substandard Deposits – Long term Time Deposit with Banks – Non Resident – JPY</v>
      </c>
      <c r="F574" s="202">
        <f>'Banks COA'!F470*E2</f>
        <v>0</v>
      </c>
    </row>
    <row r="575" spans="1:6" hidden="1" x14ac:dyDescent="0.15">
      <c r="A575" s="202" t="str">
        <f>'Banks COA'!A471</f>
        <v>12</v>
      </c>
      <c r="B575" s="202" t="str">
        <f>'Banks COA'!B471</f>
        <v>2</v>
      </c>
      <c r="C575" s="202" t="str">
        <f>'Banks COA'!C471</f>
        <v>4</v>
      </c>
      <c r="D575" s="202">
        <f>'Banks COA'!D471</f>
        <v>29</v>
      </c>
      <c r="E575" s="202" t="str">
        <f>'Banks COA'!E471</f>
        <v>Substandard Deposits – Long term Time Deposit with Banks – Non Resident – Other</v>
      </c>
      <c r="F575" s="202">
        <f>'Banks COA'!F471*E2</f>
        <v>0</v>
      </c>
    </row>
    <row r="576" spans="1:6" hidden="1" x14ac:dyDescent="0.15">
      <c r="A576" s="202" t="str">
        <f>'Banks COA'!A492</f>
        <v>12</v>
      </c>
      <c r="B576" s="202" t="str">
        <f>'Banks COA'!B492</f>
        <v>2</v>
      </c>
      <c r="C576" s="202" t="str">
        <f>'Banks COA'!C492</f>
        <v>4</v>
      </c>
      <c r="D576" s="202">
        <f>'Banks COA'!D492</f>
        <v>62</v>
      </c>
      <c r="E576" s="202" t="str">
        <f>'Banks COA'!E492</f>
        <v>Substandard Deposits – Long term Time Deposit with OFIs – Non Resident – USD</v>
      </c>
      <c r="F576" s="202">
        <f>'Banks COA'!F492*E2</f>
        <v>0</v>
      </c>
    </row>
    <row r="577" spans="1:6" hidden="1" x14ac:dyDescent="0.15">
      <c r="A577" s="202" t="str">
        <f>'Banks COA'!A493</f>
        <v>12</v>
      </c>
      <c r="B577" s="202" t="str">
        <f>'Banks COA'!B493</f>
        <v>2</v>
      </c>
      <c r="C577" s="202" t="str">
        <f>'Banks COA'!C493</f>
        <v>4</v>
      </c>
      <c r="D577" s="202">
        <f>'Banks COA'!D493</f>
        <v>63</v>
      </c>
      <c r="E577" s="202" t="str">
        <f>'Banks COA'!E493</f>
        <v>Substandard Deposits – Long term Time Deposit with OFIs – Non Resident – EUR</v>
      </c>
      <c r="F577" s="202">
        <f>'Banks COA'!F493*E2</f>
        <v>0</v>
      </c>
    </row>
    <row r="578" spans="1:6" hidden="1" x14ac:dyDescent="0.15">
      <c r="A578" s="202" t="str">
        <f>'Banks COA'!A494</f>
        <v>12</v>
      </c>
      <c r="B578" s="202" t="str">
        <f>'Banks COA'!B494</f>
        <v>2</v>
      </c>
      <c r="C578" s="202" t="str">
        <f>'Banks COA'!C494</f>
        <v>4</v>
      </c>
      <c r="D578" s="202">
        <f>'Banks COA'!D494</f>
        <v>64</v>
      </c>
      <c r="E578" s="202" t="str">
        <f>'Banks COA'!E494</f>
        <v>Substandard Deposits – Long term Time Deposit with OFIs – Non Resident – JPY</v>
      </c>
      <c r="F578" s="202">
        <f>'Banks COA'!F494*E2</f>
        <v>0</v>
      </c>
    </row>
    <row r="579" spans="1:6" hidden="1" x14ac:dyDescent="0.15">
      <c r="A579" s="202" t="str">
        <f>'Banks COA'!A495</f>
        <v>12</v>
      </c>
      <c r="B579" s="202" t="str">
        <f>'Banks COA'!B495</f>
        <v>2</v>
      </c>
      <c r="C579" s="202" t="str">
        <f>'Banks COA'!C495</f>
        <v>4</v>
      </c>
      <c r="D579" s="202">
        <f>'Banks COA'!D495</f>
        <v>69</v>
      </c>
      <c r="E579" s="202" t="str">
        <f>'Banks COA'!E495</f>
        <v>Substandard Deposits – Long term Time Deposit with OFIs – Non Resident – Other</v>
      </c>
      <c r="F579" s="202">
        <f>'Banks COA'!F495*E2</f>
        <v>0</v>
      </c>
    </row>
    <row r="580" spans="1:6" hidden="1" x14ac:dyDescent="0.15">
      <c r="A580" s="202" t="str">
        <f>'Banks COA'!A636</f>
        <v>12</v>
      </c>
      <c r="B580" s="202" t="str">
        <f>'Banks COA'!B636</f>
        <v>3</v>
      </c>
      <c r="C580" s="202" t="str">
        <f>'Banks COA'!C636</f>
        <v>3</v>
      </c>
      <c r="D580" s="202">
        <f>'Banks COA'!D636</f>
        <v>22</v>
      </c>
      <c r="E580" s="202" t="str">
        <f>'Banks COA'!E636</f>
        <v>Doubtful Deposits – Short term Time Deposit with Banks – Non Resident – USD</v>
      </c>
      <c r="F580" s="202">
        <f>'Banks COA'!F636*E2</f>
        <v>0</v>
      </c>
    </row>
    <row r="581" spans="1:6" hidden="1" x14ac:dyDescent="0.15">
      <c r="A581" s="202" t="str">
        <f>'Banks COA'!A637</f>
        <v>12</v>
      </c>
      <c r="B581" s="202" t="str">
        <f>'Banks COA'!B637</f>
        <v>3</v>
      </c>
      <c r="C581" s="202" t="str">
        <f>'Banks COA'!C637</f>
        <v>3</v>
      </c>
      <c r="D581" s="202">
        <f>'Banks COA'!D637</f>
        <v>23</v>
      </c>
      <c r="E581" s="202" t="str">
        <f>'Banks COA'!E637</f>
        <v>Doubtful Deposits – Short term Time Deposit with Banks – Non Resident – EUR</v>
      </c>
      <c r="F581" s="202">
        <f>'Banks COA'!F637*E2</f>
        <v>0</v>
      </c>
    </row>
    <row r="582" spans="1:6" hidden="1" x14ac:dyDescent="0.15">
      <c r="A582" s="202" t="str">
        <f>'Banks COA'!A638</f>
        <v>12</v>
      </c>
      <c r="B582" s="202" t="str">
        <f>'Banks COA'!B638</f>
        <v>3</v>
      </c>
      <c r="C582" s="202" t="str">
        <f>'Banks COA'!C638</f>
        <v>3</v>
      </c>
      <c r="D582" s="202">
        <f>'Banks COA'!D638</f>
        <v>24</v>
      </c>
      <c r="E582" s="202" t="str">
        <f>'Banks COA'!E638</f>
        <v>Doubtful Deposits – Short term Time Deposit with Banks – Non Resident – JPY</v>
      </c>
      <c r="F582" s="202">
        <f>'Banks COA'!F638*E2</f>
        <v>0</v>
      </c>
    </row>
    <row r="583" spans="1:6" hidden="1" x14ac:dyDescent="0.15">
      <c r="A583" s="202" t="str">
        <f>'Banks COA'!A639</f>
        <v>12</v>
      </c>
      <c r="B583" s="202" t="str">
        <f>'Banks COA'!B639</f>
        <v>3</v>
      </c>
      <c r="C583" s="202" t="str">
        <f>'Banks COA'!C639</f>
        <v>3</v>
      </c>
      <c r="D583" s="202">
        <f>'Banks COA'!D639</f>
        <v>29</v>
      </c>
      <c r="E583" s="202" t="str">
        <f>'Banks COA'!E639</f>
        <v>Doubtful Deposits – Short term Time Deposit with Banks – Non Resident – Other</v>
      </c>
      <c r="F583" s="202">
        <f>'Banks COA'!F639*E2</f>
        <v>0</v>
      </c>
    </row>
    <row r="584" spans="1:6" hidden="1" x14ac:dyDescent="0.15">
      <c r="A584" s="202" t="str">
        <f>'Banks COA'!A660</f>
        <v>12</v>
      </c>
      <c r="B584" s="202" t="str">
        <f>'Banks COA'!B660</f>
        <v>3</v>
      </c>
      <c r="C584" s="202" t="str">
        <f>'Banks COA'!C660</f>
        <v>3</v>
      </c>
      <c r="D584" s="202">
        <f>'Banks COA'!D660</f>
        <v>62</v>
      </c>
      <c r="E584" s="202" t="str">
        <f>'Banks COA'!E660</f>
        <v>Doubtful Deposits – Short term Time Deposit with OFIs – Non Resident – USD</v>
      </c>
      <c r="F584" s="202">
        <f>'Banks COA'!F660*E2</f>
        <v>0</v>
      </c>
    </row>
    <row r="585" spans="1:6" hidden="1" x14ac:dyDescent="0.15">
      <c r="A585" s="202" t="str">
        <f>'Banks COA'!A661</f>
        <v>12</v>
      </c>
      <c r="B585" s="202" t="str">
        <f>'Banks COA'!B661</f>
        <v>3</v>
      </c>
      <c r="C585" s="202" t="str">
        <f>'Banks COA'!C661</f>
        <v>3</v>
      </c>
      <c r="D585" s="202">
        <f>'Banks COA'!D661</f>
        <v>63</v>
      </c>
      <c r="E585" s="202" t="str">
        <f>'Banks COA'!E661</f>
        <v>Doubtful Deposits – Short term Time Deposit with OFIs – Non Resident – EUR</v>
      </c>
      <c r="F585" s="202">
        <f>'Banks COA'!F661*E2</f>
        <v>0</v>
      </c>
    </row>
    <row r="586" spans="1:6" hidden="1" x14ac:dyDescent="0.15">
      <c r="A586" s="202" t="str">
        <f>'Banks COA'!A662</f>
        <v>12</v>
      </c>
      <c r="B586" s="202" t="str">
        <f>'Banks COA'!B662</f>
        <v>3</v>
      </c>
      <c r="C586" s="202" t="str">
        <f>'Banks COA'!C662</f>
        <v>3</v>
      </c>
      <c r="D586" s="202">
        <f>'Banks COA'!D662</f>
        <v>64</v>
      </c>
      <c r="E586" s="202" t="str">
        <f>'Banks COA'!E662</f>
        <v>Doubtful Deposits – Short term Time Deposit with OFIs – Non Resident – JPY</v>
      </c>
      <c r="F586" s="202">
        <f>'Banks COA'!F662*E2</f>
        <v>0</v>
      </c>
    </row>
    <row r="587" spans="1:6" hidden="1" x14ac:dyDescent="0.15">
      <c r="A587" s="202" t="str">
        <f>'Banks COA'!A663</f>
        <v>12</v>
      </c>
      <c r="B587" s="202" t="str">
        <f>'Banks COA'!B663</f>
        <v>3</v>
      </c>
      <c r="C587" s="202" t="str">
        <f>'Banks COA'!C663</f>
        <v>3</v>
      </c>
      <c r="D587" s="202" t="str">
        <f>'Banks COA'!D663</f>
        <v>69</v>
      </c>
      <c r="E587" s="202" t="str">
        <f>'Banks COA'!E663</f>
        <v>Doubtful Deposits – Short term Time Deposit with OFIs – Non Resident – Other</v>
      </c>
      <c r="F587" s="202">
        <f>'Banks COA'!F663*E2</f>
        <v>0</v>
      </c>
    </row>
    <row r="588" spans="1:6" hidden="1" x14ac:dyDescent="0.15">
      <c r="A588" s="202" t="str">
        <f>'Banks COA'!A679</f>
        <v>12</v>
      </c>
      <c r="B588" s="202" t="str">
        <f>'Banks COA'!B679</f>
        <v>3</v>
      </c>
      <c r="C588" s="202" t="str">
        <f>'Banks COA'!C679</f>
        <v>4</v>
      </c>
      <c r="D588" s="202">
        <f>'Banks COA'!D679</f>
        <v>22</v>
      </c>
      <c r="E588" s="202" t="str">
        <f>'Banks COA'!E679</f>
        <v>Doubtful Deposits – Long term Time Deposit with Banks – Non Resident – USD</v>
      </c>
      <c r="F588" s="202">
        <f>'Banks COA'!F679*E2</f>
        <v>0</v>
      </c>
    </row>
    <row r="589" spans="1:6" hidden="1" x14ac:dyDescent="0.15">
      <c r="A589" s="202" t="str">
        <f>'Banks COA'!A680</f>
        <v>12</v>
      </c>
      <c r="B589" s="202" t="str">
        <f>'Banks COA'!B680</f>
        <v>3</v>
      </c>
      <c r="C589" s="202" t="str">
        <f>'Banks COA'!C680</f>
        <v>4</v>
      </c>
      <c r="D589" s="202">
        <f>'Banks COA'!D680</f>
        <v>23</v>
      </c>
      <c r="E589" s="202" t="str">
        <f>'Banks COA'!E680</f>
        <v>Doubtful Deposits – Long term Time Deposit with Banks – Non Resident – EUR</v>
      </c>
      <c r="F589" s="202">
        <f>'Banks COA'!F680*E2</f>
        <v>0</v>
      </c>
    </row>
    <row r="590" spans="1:6" hidden="1" x14ac:dyDescent="0.15">
      <c r="A590" s="202" t="str">
        <f>'Banks COA'!A681</f>
        <v>12</v>
      </c>
      <c r="B590" s="202" t="str">
        <f>'Banks COA'!B681</f>
        <v>3</v>
      </c>
      <c r="C590" s="202" t="str">
        <f>'Banks COA'!C681</f>
        <v>4</v>
      </c>
      <c r="D590" s="202">
        <f>'Banks COA'!D681</f>
        <v>24</v>
      </c>
      <c r="E590" s="202" t="str">
        <f>'Banks COA'!E681</f>
        <v>Doubtful Deposits – Long term Time Deposit with Banks – Non Resident – JPY</v>
      </c>
      <c r="F590" s="202">
        <f>'Banks COA'!F681*E2</f>
        <v>0</v>
      </c>
    </row>
    <row r="591" spans="1:6" hidden="1" x14ac:dyDescent="0.15">
      <c r="A591" s="202" t="str">
        <f>'Banks COA'!A682</f>
        <v>12</v>
      </c>
      <c r="B591" s="202" t="str">
        <f>'Banks COA'!B682</f>
        <v>3</v>
      </c>
      <c r="C591" s="202" t="str">
        <f>'Banks COA'!C682</f>
        <v>4</v>
      </c>
      <c r="D591" s="202">
        <f>'Banks COA'!D682</f>
        <v>29</v>
      </c>
      <c r="E591" s="202" t="str">
        <f>'Banks COA'!E682</f>
        <v>Doubtful Deposits – Long term Time Deposit with Banks – Non Resident – Other</v>
      </c>
      <c r="F591" s="202">
        <f>'Banks COA'!F682*E2</f>
        <v>0</v>
      </c>
    </row>
    <row r="592" spans="1:6" hidden="1" x14ac:dyDescent="0.15">
      <c r="A592" s="202" t="str">
        <f>'Banks COA'!A703</f>
        <v>12</v>
      </c>
      <c r="B592" s="202" t="str">
        <f>'Banks COA'!B703</f>
        <v>3</v>
      </c>
      <c r="C592" s="202" t="str">
        <f>'Banks COA'!C703</f>
        <v>4</v>
      </c>
      <c r="D592" s="202">
        <f>'Banks COA'!D703</f>
        <v>62</v>
      </c>
      <c r="E592" s="202" t="str">
        <f>'Banks COA'!E703</f>
        <v>Doubtful Deposits – Long term Time Deposit with OFIs – Non Resident – USD</v>
      </c>
      <c r="F592" s="202">
        <f>'Banks COA'!F703*E2</f>
        <v>0</v>
      </c>
    </row>
    <row r="593" spans="1:6" hidden="1" x14ac:dyDescent="0.15">
      <c r="A593" s="202" t="str">
        <f>'Banks COA'!A704</f>
        <v>12</v>
      </c>
      <c r="B593" s="202" t="str">
        <f>'Banks COA'!B704</f>
        <v>3</v>
      </c>
      <c r="C593" s="202" t="str">
        <f>'Banks COA'!C704</f>
        <v>4</v>
      </c>
      <c r="D593" s="202">
        <f>'Banks COA'!D704</f>
        <v>63</v>
      </c>
      <c r="E593" s="202" t="str">
        <f>'Banks COA'!E704</f>
        <v>Doubtful Deposits – Long term Time Deposit with OFIs – Non Resident – EUR</v>
      </c>
      <c r="F593" s="202">
        <f>'Banks COA'!F704*E2</f>
        <v>0</v>
      </c>
    </row>
    <row r="594" spans="1:6" hidden="1" x14ac:dyDescent="0.15">
      <c r="A594" s="202" t="str">
        <f>'Banks COA'!A705</f>
        <v>12</v>
      </c>
      <c r="B594" s="202" t="str">
        <f>'Banks COA'!B705</f>
        <v>3</v>
      </c>
      <c r="C594" s="202" t="str">
        <f>'Banks COA'!C705</f>
        <v>4</v>
      </c>
      <c r="D594" s="202">
        <f>'Banks COA'!D705</f>
        <v>64</v>
      </c>
      <c r="E594" s="202" t="str">
        <f>'Banks COA'!E705</f>
        <v>Doubtful Deposits – Long term Time Deposit with OFIs – Non Resident – JPY</v>
      </c>
      <c r="F594" s="202">
        <f>'Banks COA'!F705*E2</f>
        <v>0</v>
      </c>
    </row>
    <row r="595" spans="1:6" hidden="1" x14ac:dyDescent="0.15">
      <c r="A595" s="202" t="str">
        <f>'Banks COA'!A706</f>
        <v>12</v>
      </c>
      <c r="B595" s="202" t="str">
        <f>'Banks COA'!B706</f>
        <v>3</v>
      </c>
      <c r="C595" s="202" t="str">
        <f>'Banks COA'!C706</f>
        <v>4</v>
      </c>
      <c r="D595" s="202">
        <f>'Banks COA'!D706</f>
        <v>69</v>
      </c>
      <c r="E595" s="202" t="str">
        <f>'Banks COA'!E706</f>
        <v>Doubtful Deposits – Long term Time Deposit with OFIs – Non Resident – Other</v>
      </c>
      <c r="F595" s="202">
        <f>'Banks COA'!F706*E2</f>
        <v>0</v>
      </c>
    </row>
    <row r="596" spans="1:6" hidden="1" x14ac:dyDescent="0.15">
      <c r="A596" s="202" t="str">
        <f>'Banks COA'!A847</f>
        <v>12</v>
      </c>
      <c r="B596" s="202" t="str">
        <f>'Banks COA'!B847</f>
        <v>4</v>
      </c>
      <c r="C596" s="202" t="str">
        <f>'Banks COA'!C847</f>
        <v>3</v>
      </c>
      <c r="D596" s="202">
        <f>'Banks COA'!D847</f>
        <v>22</v>
      </c>
      <c r="E596" s="202" t="str">
        <f>'Banks COA'!E847</f>
        <v>Loss Deposits – Short term Time Deposit with Banks – Non Resident – USD</v>
      </c>
      <c r="F596" s="202">
        <f>'Banks COA'!F847*E2</f>
        <v>0</v>
      </c>
    </row>
    <row r="597" spans="1:6" hidden="1" x14ac:dyDescent="0.15">
      <c r="A597" s="202" t="str">
        <f>'Banks COA'!A848</f>
        <v>12</v>
      </c>
      <c r="B597" s="202" t="str">
        <f>'Banks COA'!B848</f>
        <v>4</v>
      </c>
      <c r="C597" s="202" t="str">
        <f>'Banks COA'!C848</f>
        <v>3</v>
      </c>
      <c r="D597" s="202">
        <f>'Banks COA'!D848</f>
        <v>23</v>
      </c>
      <c r="E597" s="202" t="str">
        <f>'Banks COA'!E848</f>
        <v>Loss Deposits – Short term Time Deposit with Banks – Non Resident – EUR</v>
      </c>
      <c r="F597" s="202">
        <f>'Banks COA'!F848*E2</f>
        <v>0</v>
      </c>
    </row>
    <row r="598" spans="1:6" hidden="1" x14ac:dyDescent="0.15">
      <c r="A598" s="202" t="str">
        <f>'Banks COA'!A849</f>
        <v>12</v>
      </c>
      <c r="B598" s="202" t="str">
        <f>'Banks COA'!B849</f>
        <v>4</v>
      </c>
      <c r="C598" s="202" t="str">
        <f>'Banks COA'!C849</f>
        <v>3</v>
      </c>
      <c r="D598" s="202">
        <f>'Banks COA'!D849</f>
        <v>24</v>
      </c>
      <c r="E598" s="202" t="str">
        <f>'Banks COA'!E849</f>
        <v>Loss Deposits – Short term Time Deposit with Banks – Non Resident – JPY</v>
      </c>
      <c r="F598" s="202">
        <f>'Banks COA'!F849*E2</f>
        <v>0</v>
      </c>
    </row>
    <row r="599" spans="1:6" hidden="1" x14ac:dyDescent="0.15">
      <c r="A599" s="202" t="str">
        <f>'Banks COA'!A850</f>
        <v>12</v>
      </c>
      <c r="B599" s="202" t="str">
        <f>'Banks COA'!B850</f>
        <v>4</v>
      </c>
      <c r="C599" s="202" t="str">
        <f>'Banks COA'!C850</f>
        <v>3</v>
      </c>
      <c r="D599" s="202">
        <f>'Banks COA'!D850</f>
        <v>29</v>
      </c>
      <c r="E599" s="202" t="str">
        <f>'Banks COA'!E850</f>
        <v>Loss Deposits – Short term Time Deposit with Banks – Non Resident – Other</v>
      </c>
      <c r="F599" s="202">
        <f>'Banks COA'!F850*E2</f>
        <v>0</v>
      </c>
    </row>
    <row r="600" spans="1:6" hidden="1" x14ac:dyDescent="0.15">
      <c r="A600" s="202" t="str">
        <f>'Banks COA'!A871</f>
        <v>12</v>
      </c>
      <c r="B600" s="202" t="str">
        <f>'Banks COA'!B871</f>
        <v>4</v>
      </c>
      <c r="C600" s="202" t="str">
        <f>'Banks COA'!C871</f>
        <v>3</v>
      </c>
      <c r="D600" s="202">
        <f>'Banks COA'!D871</f>
        <v>62</v>
      </c>
      <c r="E600" s="202" t="str">
        <f>'Banks COA'!E871</f>
        <v>Loss Deposits – Short term Time Deposit with OFIs – Non Resident – USD</v>
      </c>
      <c r="F600" s="202">
        <f>'Banks COA'!F871*E2</f>
        <v>0</v>
      </c>
    </row>
    <row r="601" spans="1:6" hidden="1" x14ac:dyDescent="0.15">
      <c r="A601" s="202" t="str">
        <f>'Banks COA'!A872</f>
        <v>12</v>
      </c>
      <c r="B601" s="202" t="str">
        <f>'Banks COA'!B872</f>
        <v>4</v>
      </c>
      <c r="C601" s="202" t="str">
        <f>'Banks COA'!C872</f>
        <v>3</v>
      </c>
      <c r="D601" s="202">
        <f>'Banks COA'!D872</f>
        <v>63</v>
      </c>
      <c r="E601" s="202" t="str">
        <f>'Banks COA'!E872</f>
        <v>Loss Deposits – Short term Time Deposit with OFIs – Non Resident – EUR</v>
      </c>
      <c r="F601" s="202">
        <f>'Banks COA'!F872*E2</f>
        <v>0</v>
      </c>
    </row>
    <row r="602" spans="1:6" hidden="1" x14ac:dyDescent="0.15">
      <c r="A602" s="202" t="str">
        <f>'Banks COA'!A873</f>
        <v>12</v>
      </c>
      <c r="B602" s="202" t="str">
        <f>'Banks COA'!B873</f>
        <v>4</v>
      </c>
      <c r="C602" s="202" t="str">
        <f>'Banks COA'!C873</f>
        <v>3</v>
      </c>
      <c r="D602" s="202">
        <f>'Banks COA'!D873</f>
        <v>64</v>
      </c>
      <c r="E602" s="202" t="str">
        <f>'Banks COA'!E873</f>
        <v>Loss Deposits – Short term Time Deposit with OFIs – Non Resident – JPY</v>
      </c>
      <c r="F602" s="202">
        <f>'Banks COA'!F873*E2</f>
        <v>0</v>
      </c>
    </row>
    <row r="603" spans="1:6" hidden="1" x14ac:dyDescent="0.15">
      <c r="A603" s="202" t="str">
        <f>'Banks COA'!A874</f>
        <v>12</v>
      </c>
      <c r="B603" s="202" t="str">
        <f>'Banks COA'!B874</f>
        <v>4</v>
      </c>
      <c r="C603" s="202" t="str">
        <f>'Banks COA'!C874</f>
        <v>3</v>
      </c>
      <c r="D603" s="202" t="str">
        <f>'Banks COA'!D874</f>
        <v>69</v>
      </c>
      <c r="E603" s="202" t="str">
        <f>'Banks COA'!E874</f>
        <v>Loss Deposits – Short term Time Deposit with OFIs – Non Resident – Other</v>
      </c>
      <c r="F603" s="202">
        <f>'Banks COA'!F874*E2</f>
        <v>0</v>
      </c>
    </row>
    <row r="604" spans="1:6" hidden="1" x14ac:dyDescent="0.15">
      <c r="A604" s="202" t="str">
        <f>'Banks COA'!A890</f>
        <v>12</v>
      </c>
      <c r="B604" s="202" t="str">
        <f>'Banks COA'!B890</f>
        <v>4</v>
      </c>
      <c r="C604" s="202" t="str">
        <f>'Banks COA'!C890</f>
        <v>4</v>
      </c>
      <c r="D604" s="202">
        <f>'Banks COA'!D890</f>
        <v>22</v>
      </c>
      <c r="E604" s="202" t="str">
        <f>'Banks COA'!E890</f>
        <v>Loss Deposits – Long term Time Deposit with Banks – Non Resident – USD</v>
      </c>
      <c r="F604" s="202">
        <f>'Banks COA'!F890*E2</f>
        <v>0</v>
      </c>
    </row>
    <row r="605" spans="1:6" hidden="1" x14ac:dyDescent="0.15">
      <c r="A605" s="202" t="str">
        <f>'Banks COA'!A891</f>
        <v>12</v>
      </c>
      <c r="B605" s="202" t="str">
        <f>'Banks COA'!B891</f>
        <v>4</v>
      </c>
      <c r="C605" s="202" t="str">
        <f>'Banks COA'!C891</f>
        <v>4</v>
      </c>
      <c r="D605" s="202">
        <f>'Banks COA'!D891</f>
        <v>23</v>
      </c>
      <c r="E605" s="202" t="str">
        <f>'Banks COA'!E891</f>
        <v>Loss Deposits – Long term Time Deposit with Banks – Non Resident – EUR</v>
      </c>
      <c r="F605" s="202">
        <f>'Banks COA'!F891*E2</f>
        <v>0</v>
      </c>
    </row>
    <row r="606" spans="1:6" hidden="1" x14ac:dyDescent="0.15">
      <c r="A606" s="202" t="str">
        <f>'Banks COA'!A892</f>
        <v>12</v>
      </c>
      <c r="B606" s="202" t="str">
        <f>'Banks COA'!B892</f>
        <v>4</v>
      </c>
      <c r="C606" s="202" t="str">
        <f>'Banks COA'!C892</f>
        <v>4</v>
      </c>
      <c r="D606" s="202">
        <f>'Banks COA'!D892</f>
        <v>24</v>
      </c>
      <c r="E606" s="202" t="str">
        <f>'Banks COA'!E892</f>
        <v>Loss Deposits – Long term Time Deposit with Banks – Non Resident – JPY</v>
      </c>
      <c r="F606" s="202">
        <f>'Banks COA'!F892*E2</f>
        <v>0</v>
      </c>
    </row>
    <row r="607" spans="1:6" hidden="1" x14ac:dyDescent="0.15">
      <c r="A607" s="202" t="str">
        <f>'Banks COA'!A893</f>
        <v>12</v>
      </c>
      <c r="B607" s="202" t="str">
        <f>'Banks COA'!B893</f>
        <v>4</v>
      </c>
      <c r="C607" s="202" t="str">
        <f>'Banks COA'!C893</f>
        <v>4</v>
      </c>
      <c r="D607" s="202">
        <f>'Banks COA'!D893</f>
        <v>29</v>
      </c>
      <c r="E607" s="202" t="str">
        <f>'Banks COA'!E893</f>
        <v>Loss Deposits – Long term Time Deposit with Banks – Non Resident – Other</v>
      </c>
      <c r="F607" s="202">
        <f>'Banks COA'!F893*E2</f>
        <v>0</v>
      </c>
    </row>
    <row r="608" spans="1:6" hidden="1" x14ac:dyDescent="0.15">
      <c r="A608" s="202" t="str">
        <f>'Banks COA'!A914</f>
        <v>12</v>
      </c>
      <c r="B608" s="202" t="str">
        <f>'Banks COA'!B914</f>
        <v>4</v>
      </c>
      <c r="C608" s="202" t="str">
        <f>'Banks COA'!C914</f>
        <v>4</v>
      </c>
      <c r="D608" s="202">
        <f>'Banks COA'!D914</f>
        <v>62</v>
      </c>
      <c r="E608" s="202" t="str">
        <f>'Banks COA'!E914</f>
        <v>Loss Deposits – Long term Time Deposit with OFIs – Non Resident – USD</v>
      </c>
      <c r="F608" s="202">
        <f>'Banks COA'!F914*E2</f>
        <v>0</v>
      </c>
    </row>
    <row r="609" spans="1:6" hidden="1" x14ac:dyDescent="0.15">
      <c r="A609" s="202" t="str">
        <f>'Banks COA'!A915</f>
        <v>12</v>
      </c>
      <c r="B609" s="202" t="str">
        <f>'Banks COA'!B915</f>
        <v>4</v>
      </c>
      <c r="C609" s="202" t="str">
        <f>'Banks COA'!C915</f>
        <v>4</v>
      </c>
      <c r="D609" s="202">
        <f>'Banks COA'!D915</f>
        <v>63</v>
      </c>
      <c r="E609" s="202" t="str">
        <f>'Banks COA'!E915</f>
        <v>Loss Deposits – Long term Time Deposit with OFIs – Non Resident – EUR</v>
      </c>
      <c r="F609" s="202">
        <f>'Banks COA'!F915*E2</f>
        <v>0</v>
      </c>
    </row>
    <row r="610" spans="1:6" hidden="1" x14ac:dyDescent="0.15">
      <c r="A610" s="202" t="str">
        <f>'Banks COA'!A916</f>
        <v>12</v>
      </c>
      <c r="B610" s="202" t="str">
        <f>'Banks COA'!B916</f>
        <v>4</v>
      </c>
      <c r="C610" s="202" t="str">
        <f>'Banks COA'!C916</f>
        <v>4</v>
      </c>
      <c r="D610" s="202">
        <f>'Banks COA'!D916</f>
        <v>64</v>
      </c>
      <c r="E610" s="202" t="str">
        <f>'Banks COA'!E916</f>
        <v>Loss Deposits – Long term Time Deposit with OFIs – Non Resident – JPY</v>
      </c>
      <c r="F610" s="202">
        <f>'Banks COA'!F916*E2</f>
        <v>0</v>
      </c>
    </row>
    <row r="611" spans="1:6" hidden="1" x14ac:dyDescent="0.15">
      <c r="A611" s="202" t="str">
        <f>'Banks COA'!A917</f>
        <v>12</v>
      </c>
      <c r="B611" s="202" t="str">
        <f>'Banks COA'!B917</f>
        <v>4</v>
      </c>
      <c r="C611" s="202" t="str">
        <f>'Banks COA'!C917</f>
        <v>4</v>
      </c>
      <c r="D611" s="202">
        <f>'Banks COA'!D917</f>
        <v>69</v>
      </c>
      <c r="E611" s="202" t="str">
        <f>'Banks COA'!E917</f>
        <v>Loss Deposits – Long term Time Deposit with OFIs – Non Resident – Other</v>
      </c>
      <c r="F611" s="202">
        <f>'Banks COA'!F917*E2</f>
        <v>0</v>
      </c>
    </row>
    <row r="612" spans="1:6" hidden="1" x14ac:dyDescent="0.15">
      <c r="A612" s="201">
        <f>'Banks COA'!A4020</f>
        <v>23</v>
      </c>
      <c r="B612" s="201" t="str">
        <f>'Banks COA'!B4020</f>
        <v>2</v>
      </c>
      <c r="C612" s="201" t="str">
        <f>'Banks COA'!C4020</f>
        <v>3</v>
      </c>
      <c r="D612" s="201" t="str">
        <f>'Banks COA'!D4020</f>
        <v>22</v>
      </c>
      <c r="E612" s="202" t="str">
        <f>'Banks COA'!E4020</f>
        <v>AIR – Standard Deposits – Short term Time Deposit with Banks – Non Resident – USD</v>
      </c>
      <c r="F612" s="202">
        <f>'Banks COA'!F4020*E2</f>
        <v>0</v>
      </c>
    </row>
    <row r="613" spans="1:6" hidden="1" x14ac:dyDescent="0.15">
      <c r="A613" s="201">
        <f>'Banks COA'!A4021</f>
        <v>23</v>
      </c>
      <c r="B613" s="201" t="str">
        <f>'Banks COA'!B4021</f>
        <v>2</v>
      </c>
      <c r="C613" s="201" t="str">
        <f>'Banks COA'!C4021</f>
        <v>3</v>
      </c>
      <c r="D613" s="201" t="str">
        <f>'Banks COA'!D4021</f>
        <v>23</v>
      </c>
      <c r="E613" s="202" t="str">
        <f>'Banks COA'!E4021</f>
        <v>AIR – Standard Deposits – Short term Time Deposit with Banks – Non Resident – EUR</v>
      </c>
      <c r="F613" s="202">
        <f>'Banks COA'!F4021*E2</f>
        <v>0</v>
      </c>
    </row>
    <row r="614" spans="1:6" hidden="1" x14ac:dyDescent="0.15">
      <c r="A614" s="201">
        <f>'Banks COA'!A4022</f>
        <v>23</v>
      </c>
      <c r="B614" s="201" t="str">
        <f>'Banks COA'!B4022</f>
        <v>2</v>
      </c>
      <c r="C614" s="201" t="str">
        <f>'Banks COA'!C4022</f>
        <v>3</v>
      </c>
      <c r="D614" s="201" t="str">
        <f>'Banks COA'!D4022</f>
        <v>24</v>
      </c>
      <c r="E614" s="202" t="str">
        <f>'Banks COA'!E4022</f>
        <v>AIR – Standard Deposits – Short term Time Deposit with Banks – Non Resident – JPY</v>
      </c>
      <c r="F614" s="202">
        <f>'Banks COA'!F4022*E2</f>
        <v>0</v>
      </c>
    </row>
    <row r="615" spans="1:6" hidden="1" x14ac:dyDescent="0.15">
      <c r="A615" s="201">
        <f>'Banks COA'!A4023</f>
        <v>23</v>
      </c>
      <c r="B615" s="201" t="str">
        <f>'Banks COA'!B4023</f>
        <v>2</v>
      </c>
      <c r="C615" s="201" t="str">
        <f>'Banks COA'!C4023</f>
        <v>3</v>
      </c>
      <c r="D615" s="201" t="str">
        <f>'Banks COA'!D4023</f>
        <v>29</v>
      </c>
      <c r="E615" s="202" t="str">
        <f>'Banks COA'!E4023</f>
        <v>AIR – Standard Deposits – Short term Time Deposit with Banks – Non Resident – Other</v>
      </c>
      <c r="F615" s="202">
        <f>'Banks COA'!F4023*E2</f>
        <v>0</v>
      </c>
    </row>
    <row r="616" spans="1:6" hidden="1" x14ac:dyDescent="0.15">
      <c r="A616" s="201">
        <f>+'Banks COA'!A4044</f>
        <v>23</v>
      </c>
      <c r="B616" s="201" t="str">
        <f>+'Banks COA'!B4044</f>
        <v>2</v>
      </c>
      <c r="C616" s="201" t="str">
        <f>+'Banks COA'!C4044</f>
        <v>3</v>
      </c>
      <c r="D616" s="201" t="str">
        <f>+'Banks COA'!D4044</f>
        <v>62</v>
      </c>
      <c r="E616" s="202" t="str">
        <f>+'Banks COA'!E4044</f>
        <v>AIR – Standard Deposits – Short term Time Deposit with OFIs – Non Resident – USD</v>
      </c>
      <c r="F616" s="202">
        <f>+'Banks COA'!F4044*E2</f>
        <v>0</v>
      </c>
    </row>
    <row r="617" spans="1:6" hidden="1" x14ac:dyDescent="0.15">
      <c r="A617" s="201">
        <f>+'Banks COA'!A4045</f>
        <v>23</v>
      </c>
      <c r="B617" s="201" t="str">
        <f>+'Banks COA'!B4045</f>
        <v>2</v>
      </c>
      <c r="C617" s="201" t="str">
        <f>+'Banks COA'!C4045</f>
        <v>3</v>
      </c>
      <c r="D617" s="201" t="str">
        <f>+'Banks COA'!D4045</f>
        <v>63</v>
      </c>
      <c r="E617" s="202" t="str">
        <f>+'Banks COA'!E4045</f>
        <v>AIR – Standard Deposits – Short term Time Deposit with OFIs – Non Resident – EUR</v>
      </c>
      <c r="F617" s="202">
        <f>+'Banks COA'!F4045*E2</f>
        <v>0</v>
      </c>
    </row>
    <row r="618" spans="1:6" hidden="1" x14ac:dyDescent="0.15">
      <c r="A618" s="201">
        <f>+'Banks COA'!A4046</f>
        <v>23</v>
      </c>
      <c r="B618" s="201" t="str">
        <f>+'Banks COA'!B4046</f>
        <v>2</v>
      </c>
      <c r="C618" s="201" t="str">
        <f>+'Banks COA'!C4046</f>
        <v>3</v>
      </c>
      <c r="D618" s="201" t="str">
        <f>+'Banks COA'!D4046</f>
        <v>64</v>
      </c>
      <c r="E618" s="202" t="str">
        <f>+'Banks COA'!E4046</f>
        <v>AIR – Standard Deposits – Short term Time Deposit with OFIs – Non Resident – JPY</v>
      </c>
      <c r="F618" s="202">
        <f>+'Banks COA'!F4046*E2</f>
        <v>0</v>
      </c>
    </row>
    <row r="619" spans="1:6" hidden="1" x14ac:dyDescent="0.15">
      <c r="A619" s="201">
        <f>+'Banks COA'!A4047</f>
        <v>23</v>
      </c>
      <c r="B619" s="201" t="str">
        <f>+'Banks COA'!B4047</f>
        <v>2</v>
      </c>
      <c r="C619" s="201" t="str">
        <f>+'Banks COA'!C4047</f>
        <v>3</v>
      </c>
      <c r="D619" s="201" t="str">
        <f>+'Banks COA'!D4047</f>
        <v>69</v>
      </c>
      <c r="E619" s="202" t="str">
        <f>+'Banks COA'!E4047</f>
        <v>AIR – Standard Deposits – Short term Time Deposit with OFIs – Non Resident – Other</v>
      </c>
      <c r="F619" s="202">
        <f>+'Banks COA'!F4047*E2</f>
        <v>0</v>
      </c>
    </row>
    <row r="620" spans="1:6" hidden="1" x14ac:dyDescent="0.15">
      <c r="A620" s="201">
        <f>+'Banks COA'!A4063</f>
        <v>23</v>
      </c>
      <c r="B620" s="201" t="str">
        <f>+'Banks COA'!B4063</f>
        <v>2</v>
      </c>
      <c r="C620" s="201" t="str">
        <f>+'Banks COA'!C4063</f>
        <v>4</v>
      </c>
      <c r="D620" s="201" t="str">
        <f>+'Banks COA'!D4063</f>
        <v>22</v>
      </c>
      <c r="E620" s="202" t="str">
        <f>+'Banks COA'!E4063</f>
        <v>AIR – Standard Deposits – Long term Time Deposit with Banks – Non Resident – USD</v>
      </c>
      <c r="F620" s="202">
        <f>+'Banks COA'!F4063*E2</f>
        <v>0</v>
      </c>
    </row>
    <row r="621" spans="1:6" hidden="1" x14ac:dyDescent="0.15">
      <c r="A621" s="201">
        <f>+'Banks COA'!A4064</f>
        <v>23</v>
      </c>
      <c r="B621" s="201" t="str">
        <f>+'Banks COA'!B4064</f>
        <v>2</v>
      </c>
      <c r="C621" s="201" t="str">
        <f>+'Banks COA'!C4064</f>
        <v>4</v>
      </c>
      <c r="D621" s="201" t="str">
        <f>+'Banks COA'!D4064</f>
        <v>23</v>
      </c>
      <c r="E621" s="202" t="str">
        <f>+'Banks COA'!E4064</f>
        <v>AIR – Standard Deposits – Long term Time Deposit with Banks – Non Resident – EUR</v>
      </c>
      <c r="F621" s="202">
        <f>+'Banks COA'!F4064*E2</f>
        <v>0</v>
      </c>
    </row>
    <row r="622" spans="1:6" hidden="1" x14ac:dyDescent="0.15">
      <c r="A622" s="201">
        <f>+'Banks COA'!A4065</f>
        <v>23</v>
      </c>
      <c r="B622" s="201" t="str">
        <f>+'Banks COA'!B4065</f>
        <v>2</v>
      </c>
      <c r="C622" s="201" t="str">
        <f>+'Banks COA'!C4065</f>
        <v>4</v>
      </c>
      <c r="D622" s="201" t="str">
        <f>+'Banks COA'!D4065</f>
        <v>24</v>
      </c>
      <c r="E622" s="202" t="str">
        <f>+'Banks COA'!E4065</f>
        <v>AIR – Standard Deposits – Long term Time Deposit with Banks – Non Resident – JPY</v>
      </c>
      <c r="F622" s="202">
        <f>+'Banks COA'!F4065*E2</f>
        <v>0</v>
      </c>
    </row>
    <row r="623" spans="1:6" hidden="1" x14ac:dyDescent="0.15">
      <c r="A623" s="201">
        <f>+'Banks COA'!A4066</f>
        <v>23</v>
      </c>
      <c r="B623" s="201" t="str">
        <f>+'Banks COA'!B4066</f>
        <v>2</v>
      </c>
      <c r="C623" s="201" t="str">
        <f>+'Banks COA'!C4066</f>
        <v>4</v>
      </c>
      <c r="D623" s="201" t="str">
        <f>+'Banks COA'!D4066</f>
        <v>29</v>
      </c>
      <c r="E623" s="202" t="str">
        <f>+'Banks COA'!E4066</f>
        <v>AIR – Standard Deposits – Long term Time Deposit with Banks – Non Resident – Other</v>
      </c>
      <c r="F623" s="202">
        <f>+'Banks COA'!F4066*E2</f>
        <v>0</v>
      </c>
    </row>
    <row r="624" spans="1:6" hidden="1" x14ac:dyDescent="0.15">
      <c r="A624" s="201">
        <f>+'Banks COA'!A4087</f>
        <v>23</v>
      </c>
      <c r="B624" s="201" t="str">
        <f>+'Banks COA'!B4087</f>
        <v>2</v>
      </c>
      <c r="C624" s="201" t="str">
        <f>+'Banks COA'!C4087</f>
        <v>4</v>
      </c>
      <c r="D624" s="201" t="str">
        <f>+'Banks COA'!D4087</f>
        <v>62</v>
      </c>
      <c r="E624" s="202" t="str">
        <f>+'Banks COA'!E4087</f>
        <v>AIR – Standard Deposits – Long term Time Deposit with OFIs – Non Resident – USD</v>
      </c>
      <c r="F624" s="202">
        <f>+'Banks COA'!F4087*E2</f>
        <v>0</v>
      </c>
    </row>
    <row r="625" spans="1:6" hidden="1" x14ac:dyDescent="0.15">
      <c r="A625" s="201">
        <f>+'Banks COA'!A4088</f>
        <v>23</v>
      </c>
      <c r="B625" s="201" t="str">
        <f>+'Banks COA'!B4088</f>
        <v>2</v>
      </c>
      <c r="C625" s="201" t="str">
        <f>+'Banks COA'!C4088</f>
        <v>4</v>
      </c>
      <c r="D625" s="201" t="str">
        <f>+'Banks COA'!D4088</f>
        <v>63</v>
      </c>
      <c r="E625" s="202" t="str">
        <f>+'Banks COA'!E4088</f>
        <v>AIR – Standard Deposits – Long term Time Deposit with OFIs – Non Resident – EUR</v>
      </c>
      <c r="F625" s="202">
        <f>+'Banks COA'!F4088*E2</f>
        <v>0</v>
      </c>
    </row>
    <row r="626" spans="1:6" hidden="1" x14ac:dyDescent="0.15">
      <c r="A626" s="201">
        <f>+'Banks COA'!A4089</f>
        <v>23</v>
      </c>
      <c r="B626" s="201" t="str">
        <f>+'Banks COA'!B4089</f>
        <v>2</v>
      </c>
      <c r="C626" s="201" t="str">
        <f>+'Banks COA'!C4089</f>
        <v>4</v>
      </c>
      <c r="D626" s="201" t="str">
        <f>+'Banks COA'!D4089</f>
        <v>64</v>
      </c>
      <c r="E626" s="202" t="str">
        <f>+'Banks COA'!E4089</f>
        <v>AIR – Standard Deposits – Long term Time Deposit with OFIs – Non Resident – JPY</v>
      </c>
      <c r="F626" s="202">
        <f>+'Banks COA'!F4089*E2</f>
        <v>0</v>
      </c>
    </row>
    <row r="627" spans="1:6" hidden="1" x14ac:dyDescent="0.15">
      <c r="A627" s="201">
        <f>+'Banks COA'!A4090</f>
        <v>23</v>
      </c>
      <c r="B627" s="201" t="str">
        <f>+'Banks COA'!B4090</f>
        <v>2</v>
      </c>
      <c r="C627" s="201" t="str">
        <f>+'Banks COA'!C4090</f>
        <v>4</v>
      </c>
      <c r="D627" s="201" t="str">
        <f>+'Banks COA'!D4090</f>
        <v>69</v>
      </c>
      <c r="E627" s="202" t="str">
        <f>+'Banks COA'!E4090</f>
        <v>AIR – Standard Deposits – Long term Time Deposit with OFIs – Non Resident – Other</v>
      </c>
      <c r="F627" s="202">
        <f>+'Banks COA'!F4090*E2</f>
        <v>0</v>
      </c>
    </row>
    <row r="628" spans="1:6" hidden="1" x14ac:dyDescent="0.15">
      <c r="A628" s="201">
        <f>'Banks COA'!A4231</f>
        <v>23</v>
      </c>
      <c r="B628" s="201" t="str">
        <f>'Banks COA'!B4231</f>
        <v>3</v>
      </c>
      <c r="C628" s="201" t="str">
        <f>'Banks COA'!C4231</f>
        <v>3</v>
      </c>
      <c r="D628" s="201">
        <f>'Banks COA'!D4231</f>
        <v>22</v>
      </c>
      <c r="E628" s="202" t="str">
        <f>'Banks COA'!E4231</f>
        <v>AIR – Substandard Deposits – Short term Time Deposit with Banks – Non Resident – USD</v>
      </c>
      <c r="F628" s="202">
        <f>'Banks COA'!F4231*E2</f>
        <v>0</v>
      </c>
    </row>
    <row r="629" spans="1:6" hidden="1" x14ac:dyDescent="0.15">
      <c r="A629" s="201">
        <f>'Banks COA'!A4232</f>
        <v>23</v>
      </c>
      <c r="B629" s="201" t="str">
        <f>'Banks COA'!B4232</f>
        <v>3</v>
      </c>
      <c r="C629" s="201" t="str">
        <f>'Banks COA'!C4232</f>
        <v>3</v>
      </c>
      <c r="D629" s="201">
        <f>'Banks COA'!D4232</f>
        <v>23</v>
      </c>
      <c r="E629" s="202" t="str">
        <f>'Banks COA'!E4232</f>
        <v>AIR – Substandard Deposits – Short term Time Deposit with Banks – Non Resident – EUR</v>
      </c>
      <c r="F629" s="202">
        <f>'Banks COA'!F4232*E2</f>
        <v>0</v>
      </c>
    </row>
    <row r="630" spans="1:6" hidden="1" x14ac:dyDescent="0.15">
      <c r="A630" s="201">
        <f>'Banks COA'!A4233</f>
        <v>23</v>
      </c>
      <c r="B630" s="201" t="str">
        <f>'Banks COA'!B4233</f>
        <v>3</v>
      </c>
      <c r="C630" s="201" t="str">
        <f>'Banks COA'!C4233</f>
        <v>3</v>
      </c>
      <c r="D630" s="201">
        <f>'Banks COA'!D4233</f>
        <v>24</v>
      </c>
      <c r="E630" s="202" t="str">
        <f>'Banks COA'!E4233</f>
        <v>AIR – Substandard Deposits – Short term Time Deposit with Banks – Non Resident – JPY</v>
      </c>
      <c r="F630" s="202">
        <f>'Banks COA'!F4233*E2</f>
        <v>0</v>
      </c>
    </row>
    <row r="631" spans="1:6" hidden="1" x14ac:dyDescent="0.15">
      <c r="A631" s="201">
        <f>'Banks COA'!A4234</f>
        <v>23</v>
      </c>
      <c r="B631" s="201" t="str">
        <f>'Banks COA'!B4234</f>
        <v>3</v>
      </c>
      <c r="C631" s="201" t="str">
        <f>'Banks COA'!C4234</f>
        <v>3</v>
      </c>
      <c r="D631" s="201">
        <f>'Banks COA'!D4234</f>
        <v>29</v>
      </c>
      <c r="E631" s="202" t="str">
        <f>'Banks COA'!E4234</f>
        <v>AIR – Substandard Deposits – Short term Time Deposit with Banks – Non Resident – Other</v>
      </c>
      <c r="F631" s="202">
        <f>'Banks COA'!F4234*E2</f>
        <v>0</v>
      </c>
    </row>
    <row r="632" spans="1:6" hidden="1" x14ac:dyDescent="0.15">
      <c r="A632" s="201">
        <f>+'Banks COA'!A4255</f>
        <v>23</v>
      </c>
      <c r="B632" s="201" t="str">
        <f>+'Banks COA'!B4255</f>
        <v>3</v>
      </c>
      <c r="C632" s="201" t="str">
        <f>+'Banks COA'!C4255</f>
        <v>3</v>
      </c>
      <c r="D632" s="201">
        <f>+'Banks COA'!D4255</f>
        <v>62</v>
      </c>
      <c r="E632" s="202" t="str">
        <f>+'Banks COA'!E4255</f>
        <v>AIR – Substandard Deposits – Short term Time Deposit with OFIs – Non Resident – USD</v>
      </c>
      <c r="F632" s="202">
        <f>+'Banks COA'!F4255*E2</f>
        <v>0</v>
      </c>
    </row>
    <row r="633" spans="1:6" hidden="1" x14ac:dyDescent="0.15">
      <c r="A633" s="201">
        <f>+'Banks COA'!A4256</f>
        <v>23</v>
      </c>
      <c r="B633" s="201" t="str">
        <f>+'Banks COA'!B4256</f>
        <v>3</v>
      </c>
      <c r="C633" s="201" t="str">
        <f>+'Banks COA'!C4256</f>
        <v>3</v>
      </c>
      <c r="D633" s="201">
        <f>+'Banks COA'!D4256</f>
        <v>63</v>
      </c>
      <c r="E633" s="202" t="str">
        <f>+'Banks COA'!E4256</f>
        <v>AIR – Substandard Deposits – Short term Time Deposit with OFIs – Non Resident – EUR</v>
      </c>
      <c r="F633" s="202">
        <f>+'Banks COA'!F4256*E2</f>
        <v>0</v>
      </c>
    </row>
    <row r="634" spans="1:6" hidden="1" x14ac:dyDescent="0.15">
      <c r="A634" s="201">
        <f>+'Banks COA'!A4257</f>
        <v>23</v>
      </c>
      <c r="B634" s="201" t="str">
        <f>+'Banks COA'!B4257</f>
        <v>3</v>
      </c>
      <c r="C634" s="201" t="str">
        <f>+'Banks COA'!C4257</f>
        <v>3</v>
      </c>
      <c r="D634" s="201">
        <f>+'Banks COA'!D4257</f>
        <v>64</v>
      </c>
      <c r="E634" s="202" t="str">
        <f>+'Banks COA'!E4257</f>
        <v>AIR – Substandard Deposits – Short term Time Deposit with OFIs – Non Resident – JPY</v>
      </c>
      <c r="F634" s="202">
        <f>+'Banks COA'!F4257*E2</f>
        <v>0</v>
      </c>
    </row>
    <row r="635" spans="1:6" hidden="1" x14ac:dyDescent="0.15">
      <c r="A635" s="201">
        <f>+'Banks COA'!A4258</f>
        <v>23</v>
      </c>
      <c r="B635" s="201" t="str">
        <f>+'Banks COA'!B4258</f>
        <v>3</v>
      </c>
      <c r="C635" s="201" t="str">
        <f>+'Banks COA'!C4258</f>
        <v>3</v>
      </c>
      <c r="D635" s="201" t="str">
        <f>+'Banks COA'!D4258</f>
        <v>69</v>
      </c>
      <c r="E635" s="202" t="str">
        <f>+'Banks COA'!E4258</f>
        <v>AIR – Substandard Deposits – Short term Time Deposit with OFIs – Non Resident – Other</v>
      </c>
      <c r="F635" s="202">
        <f>+'Banks COA'!F4258*E2</f>
        <v>0</v>
      </c>
    </row>
    <row r="636" spans="1:6" hidden="1" x14ac:dyDescent="0.15">
      <c r="A636" s="201">
        <f>+'Banks COA'!A4274</f>
        <v>23</v>
      </c>
      <c r="B636" s="201" t="str">
        <f>+'Banks COA'!B4274</f>
        <v>3</v>
      </c>
      <c r="C636" s="201" t="str">
        <f>+'Banks COA'!C4274</f>
        <v>4</v>
      </c>
      <c r="D636" s="201">
        <f>+'Banks COA'!D4274</f>
        <v>22</v>
      </c>
      <c r="E636" s="202" t="str">
        <f>+'Banks COA'!E4274</f>
        <v>AIR – Substandard Deposits – Long term Time Deposit with Banks – Non Resident – USD</v>
      </c>
      <c r="F636" s="202">
        <f>+'Banks COA'!F4274*E2</f>
        <v>0</v>
      </c>
    </row>
    <row r="637" spans="1:6" hidden="1" x14ac:dyDescent="0.15">
      <c r="A637" s="201">
        <f>+'Banks COA'!A4275</f>
        <v>23</v>
      </c>
      <c r="B637" s="201" t="str">
        <f>+'Banks COA'!B4275</f>
        <v>3</v>
      </c>
      <c r="C637" s="201" t="str">
        <f>+'Banks COA'!C4275</f>
        <v>4</v>
      </c>
      <c r="D637" s="201">
        <f>+'Banks COA'!D4275</f>
        <v>23</v>
      </c>
      <c r="E637" s="202" t="str">
        <f>+'Banks COA'!E4275</f>
        <v>AIR – Substandard Deposits – Long term Time Deposit with Banks – Non Resident – EUR</v>
      </c>
      <c r="F637" s="202">
        <f>+'Banks COA'!F4275*E2</f>
        <v>0</v>
      </c>
    </row>
    <row r="638" spans="1:6" hidden="1" x14ac:dyDescent="0.15">
      <c r="A638" s="201">
        <f>+'Banks COA'!A4276</f>
        <v>23</v>
      </c>
      <c r="B638" s="201" t="str">
        <f>+'Banks COA'!B4276</f>
        <v>3</v>
      </c>
      <c r="C638" s="201" t="str">
        <f>+'Banks COA'!C4276</f>
        <v>4</v>
      </c>
      <c r="D638" s="201">
        <f>+'Banks COA'!D4276</f>
        <v>24</v>
      </c>
      <c r="E638" s="202" t="str">
        <f>+'Banks COA'!E4276</f>
        <v>AIR – Substandard Deposits – Long term Time Deposit with Banks – Non Resident – JPY</v>
      </c>
      <c r="F638" s="202">
        <f>+'Banks COA'!F4276*E2</f>
        <v>0</v>
      </c>
    </row>
    <row r="639" spans="1:6" hidden="1" x14ac:dyDescent="0.15">
      <c r="A639" s="201">
        <f>+'Banks COA'!A4277</f>
        <v>23</v>
      </c>
      <c r="B639" s="201" t="str">
        <f>+'Banks COA'!B4277</f>
        <v>3</v>
      </c>
      <c r="C639" s="201" t="str">
        <f>+'Banks COA'!C4277</f>
        <v>4</v>
      </c>
      <c r="D639" s="201">
        <f>+'Banks COA'!D4277</f>
        <v>29</v>
      </c>
      <c r="E639" s="202" t="str">
        <f>+'Banks COA'!E4277</f>
        <v>AIR – Substandard Deposits – Long term Time Deposit with Banks – Non Resident – Other</v>
      </c>
      <c r="F639" s="202">
        <f>+'Banks COA'!F4277*E2</f>
        <v>0</v>
      </c>
    </row>
    <row r="640" spans="1:6" hidden="1" x14ac:dyDescent="0.15">
      <c r="A640" s="201">
        <f>+'Banks COA'!A4298</f>
        <v>23</v>
      </c>
      <c r="B640" s="201" t="str">
        <f>+'Banks COA'!B4298</f>
        <v>3</v>
      </c>
      <c r="C640" s="201" t="str">
        <f>+'Banks COA'!C4298</f>
        <v>4</v>
      </c>
      <c r="D640" s="201">
        <f>+'Banks COA'!D4298</f>
        <v>62</v>
      </c>
      <c r="E640" s="202" t="str">
        <f>+'Banks COA'!E4298</f>
        <v>AIR – Substandard Deposits – Long term Time Deposit with OFIs – Non Resident – USD</v>
      </c>
      <c r="F640" s="202">
        <f>+'Banks COA'!F4298*E2</f>
        <v>0</v>
      </c>
    </row>
    <row r="641" spans="1:6" hidden="1" x14ac:dyDescent="0.15">
      <c r="A641" s="201">
        <f>+'Banks COA'!A4299</f>
        <v>23</v>
      </c>
      <c r="B641" s="201" t="str">
        <f>+'Banks COA'!B4299</f>
        <v>3</v>
      </c>
      <c r="C641" s="201" t="str">
        <f>+'Banks COA'!C4299</f>
        <v>4</v>
      </c>
      <c r="D641" s="201">
        <f>+'Banks COA'!D4299</f>
        <v>63</v>
      </c>
      <c r="E641" s="202" t="str">
        <f>+'Banks COA'!E4299</f>
        <v>AIR – Substandard Deposits – Long term Time Deposit with OFIs – Non Resident – EUR</v>
      </c>
      <c r="F641" s="202">
        <f>+'Banks COA'!F4299*E2</f>
        <v>0</v>
      </c>
    </row>
    <row r="642" spans="1:6" hidden="1" x14ac:dyDescent="0.15">
      <c r="A642" s="201">
        <f>+'Banks COA'!A4300</f>
        <v>23</v>
      </c>
      <c r="B642" s="201" t="str">
        <f>+'Banks COA'!B4300</f>
        <v>3</v>
      </c>
      <c r="C642" s="201" t="str">
        <f>+'Banks COA'!C4300</f>
        <v>4</v>
      </c>
      <c r="D642" s="201">
        <f>+'Banks COA'!D4300</f>
        <v>64</v>
      </c>
      <c r="E642" s="202" t="str">
        <f>+'Banks COA'!E4300</f>
        <v>AIR – Substandard Deposits – Long term Time Deposit with OFIs – Non Resident – JPY</v>
      </c>
      <c r="F642" s="202">
        <f>+'Banks COA'!F4300*E2</f>
        <v>0</v>
      </c>
    </row>
    <row r="643" spans="1:6" hidden="1" x14ac:dyDescent="0.15">
      <c r="A643" s="201">
        <f>+'Banks COA'!A4301</f>
        <v>23</v>
      </c>
      <c r="B643" s="201" t="str">
        <f>+'Banks COA'!B4301</f>
        <v>3</v>
      </c>
      <c r="C643" s="201" t="str">
        <f>+'Banks COA'!C4301</f>
        <v>4</v>
      </c>
      <c r="D643" s="201">
        <f>+'Banks COA'!D4301</f>
        <v>69</v>
      </c>
      <c r="E643" s="202" t="str">
        <f>+'Banks COA'!E4301</f>
        <v>AIR – Substandard Deposits – Long term Time Deposit with OFIs – Non Resident – Other</v>
      </c>
      <c r="F643" s="202">
        <f>+'Banks COA'!F4301*E2</f>
        <v>0</v>
      </c>
    </row>
    <row r="644" spans="1:6" hidden="1" x14ac:dyDescent="0.15">
      <c r="A644" s="201">
        <f>+'Banks COA'!A4442</f>
        <v>23</v>
      </c>
      <c r="B644" s="201" t="str">
        <f>+'Banks COA'!B4442</f>
        <v>4</v>
      </c>
      <c r="C644" s="201" t="str">
        <f>+'Banks COA'!C4442</f>
        <v>3</v>
      </c>
      <c r="D644" s="201">
        <f>+'Banks COA'!D4442</f>
        <v>22</v>
      </c>
      <c r="E644" s="202" t="str">
        <f>+'Banks COA'!E4442</f>
        <v>AIR – Doubtful Deposits – Short term Time Deposit with Banks – Non Resident – USD</v>
      </c>
      <c r="F644" s="202">
        <f>+'Banks COA'!F4442*E2</f>
        <v>0</v>
      </c>
    </row>
    <row r="645" spans="1:6" hidden="1" x14ac:dyDescent="0.15">
      <c r="A645" s="201">
        <f>+'Banks COA'!A4443</f>
        <v>23</v>
      </c>
      <c r="B645" s="201" t="str">
        <f>+'Banks COA'!B4443</f>
        <v>4</v>
      </c>
      <c r="C645" s="201" t="str">
        <f>+'Banks COA'!C4443</f>
        <v>3</v>
      </c>
      <c r="D645" s="201">
        <f>+'Banks COA'!D4443</f>
        <v>23</v>
      </c>
      <c r="E645" s="202" t="str">
        <f>+'Banks COA'!E4443</f>
        <v>AIR – Doubtful Deposits – Short term Time Deposit with Banks – Non Resident – EUR</v>
      </c>
      <c r="F645" s="202">
        <f>+'Banks COA'!F4443*E2</f>
        <v>0</v>
      </c>
    </row>
    <row r="646" spans="1:6" hidden="1" x14ac:dyDescent="0.15">
      <c r="A646" s="201">
        <f>+'Banks COA'!A4444</f>
        <v>23</v>
      </c>
      <c r="B646" s="201" t="str">
        <f>+'Banks COA'!B4444</f>
        <v>4</v>
      </c>
      <c r="C646" s="201" t="str">
        <f>+'Banks COA'!C4444</f>
        <v>3</v>
      </c>
      <c r="D646" s="201">
        <f>+'Banks COA'!D4444</f>
        <v>24</v>
      </c>
      <c r="E646" s="202" t="str">
        <f>+'Banks COA'!E4444</f>
        <v>AIR – Doubtful Deposits – Short term Time Deposit with Banks – Non Resident – JPY</v>
      </c>
      <c r="F646" s="202">
        <f>+'Banks COA'!F4444*E2</f>
        <v>0</v>
      </c>
    </row>
    <row r="647" spans="1:6" hidden="1" x14ac:dyDescent="0.15">
      <c r="A647" s="201">
        <f>+'Banks COA'!A4445</f>
        <v>23</v>
      </c>
      <c r="B647" s="201" t="str">
        <f>+'Banks COA'!B4445</f>
        <v>4</v>
      </c>
      <c r="C647" s="201" t="str">
        <f>+'Banks COA'!C4445</f>
        <v>3</v>
      </c>
      <c r="D647" s="201">
        <f>+'Banks COA'!D4445</f>
        <v>29</v>
      </c>
      <c r="E647" s="202" t="str">
        <f>+'Banks COA'!E4445</f>
        <v>AIR – Doubtful Deposits – Short term Time Deposit with Banks – Non Resident – Other</v>
      </c>
      <c r="F647" s="202">
        <f>+'Banks COA'!F4445*E2</f>
        <v>0</v>
      </c>
    </row>
    <row r="648" spans="1:6" hidden="1" x14ac:dyDescent="0.15">
      <c r="A648" s="201">
        <f>+'Banks COA'!A4454</f>
        <v>23</v>
      </c>
      <c r="B648" s="201" t="str">
        <f>+'Banks COA'!B4454</f>
        <v>4</v>
      </c>
      <c r="C648" s="201" t="str">
        <f>+'Banks COA'!C4454</f>
        <v>3</v>
      </c>
      <c r="D648" s="201">
        <f>+'Banks COA'!D4454</f>
        <v>42</v>
      </c>
      <c r="E648" s="202" t="str">
        <f>+'Banks COA'!E4454</f>
        <v>AIR – Doubtful Deposits – Short term Time Deposit with Head Office / Branches – Non Resident – USD</v>
      </c>
      <c r="F648" s="202">
        <f>+'Banks COA'!F4454*E2</f>
        <v>0</v>
      </c>
    </row>
    <row r="649" spans="1:6" hidden="1" x14ac:dyDescent="0.15">
      <c r="A649" s="201">
        <f>+'Banks COA'!A4455</f>
        <v>23</v>
      </c>
      <c r="B649" s="201" t="str">
        <f>+'Banks COA'!B4455</f>
        <v>4</v>
      </c>
      <c r="C649" s="201" t="str">
        <f>+'Banks COA'!C4455</f>
        <v>3</v>
      </c>
      <c r="D649" s="201">
        <f>+'Banks COA'!D4455</f>
        <v>43</v>
      </c>
      <c r="E649" s="202" t="str">
        <f>+'Banks COA'!E4455</f>
        <v>AIR – Doubtful Deposits – Short term Time Deposit with Head Office / Branches – Non Resident – EUR</v>
      </c>
      <c r="F649" s="202">
        <f>+'Banks COA'!F4455*E2</f>
        <v>0</v>
      </c>
    </row>
    <row r="650" spans="1:6" hidden="1" x14ac:dyDescent="0.15">
      <c r="A650" s="201">
        <f>+'Banks COA'!A4456</f>
        <v>23</v>
      </c>
      <c r="B650" s="201" t="str">
        <f>+'Banks COA'!B4456</f>
        <v>4</v>
      </c>
      <c r="C650" s="201" t="str">
        <f>+'Banks COA'!C4456</f>
        <v>3</v>
      </c>
      <c r="D650" s="201">
        <f>+'Banks COA'!D4456</f>
        <v>44</v>
      </c>
      <c r="E650" s="202" t="str">
        <f>+'Banks COA'!E4456</f>
        <v>AIR – Doubtful Deposits – Short term Time Deposit with Head Office / Branches – Non Resident – JPY</v>
      </c>
      <c r="F650" s="202">
        <f>+'Banks COA'!F4456*E2</f>
        <v>0</v>
      </c>
    </row>
    <row r="651" spans="1:6" hidden="1" x14ac:dyDescent="0.15">
      <c r="A651" s="201">
        <f>+'Banks COA'!A4457</f>
        <v>23</v>
      </c>
      <c r="B651" s="201" t="str">
        <f>+'Banks COA'!B4457</f>
        <v>4</v>
      </c>
      <c r="C651" s="201" t="str">
        <f>+'Banks COA'!C4457</f>
        <v>3</v>
      </c>
      <c r="D651" s="201">
        <f>+'Banks COA'!D4457</f>
        <v>49</v>
      </c>
      <c r="E651" s="202" t="str">
        <f>+'Banks COA'!E4457</f>
        <v>AIR – Doubtful Deposits – Short term Time Deposit with Head Office / Branches – Non Resident – Other</v>
      </c>
      <c r="F651" s="202">
        <f>+'Banks COA'!F4457*E2</f>
        <v>0</v>
      </c>
    </row>
    <row r="652" spans="1:6" hidden="1" x14ac:dyDescent="0.15">
      <c r="A652" s="201">
        <f>+'Banks COA'!A4466</f>
        <v>23</v>
      </c>
      <c r="B652" s="201" t="str">
        <f>+'Banks COA'!B4466</f>
        <v>4</v>
      </c>
      <c r="C652" s="201" t="str">
        <f>+'Banks COA'!C4466</f>
        <v>3</v>
      </c>
      <c r="D652" s="201">
        <f>+'Banks COA'!D4466</f>
        <v>62</v>
      </c>
      <c r="E652" s="202" t="str">
        <f>+'Banks COA'!E4466</f>
        <v>AIR – Doubtful Deposits – Short term Time Deposit with OFIs – Non Resident – USD</v>
      </c>
      <c r="F652" s="202">
        <f>+'Banks COA'!F4466*E2</f>
        <v>0</v>
      </c>
    </row>
    <row r="653" spans="1:6" hidden="1" x14ac:dyDescent="0.15">
      <c r="A653" s="201">
        <f>+'Banks COA'!A4467</f>
        <v>23</v>
      </c>
      <c r="B653" s="201" t="str">
        <f>+'Banks COA'!B4467</f>
        <v>4</v>
      </c>
      <c r="C653" s="201" t="str">
        <f>+'Banks COA'!C4467</f>
        <v>3</v>
      </c>
      <c r="D653" s="201">
        <f>+'Banks COA'!D4467</f>
        <v>63</v>
      </c>
      <c r="E653" s="202" t="str">
        <f>+'Banks COA'!E4467</f>
        <v>AIR – Doubtful Deposits – Short term Time Deposit with OFIs – Non Resident – EUR</v>
      </c>
      <c r="F653" s="202">
        <f>+'Banks COA'!F4467*E2</f>
        <v>0</v>
      </c>
    </row>
    <row r="654" spans="1:6" hidden="1" x14ac:dyDescent="0.15">
      <c r="A654" s="201">
        <f>+'Banks COA'!A4468</f>
        <v>23</v>
      </c>
      <c r="B654" s="201" t="str">
        <f>+'Banks COA'!B4468</f>
        <v>4</v>
      </c>
      <c r="C654" s="201" t="str">
        <f>+'Banks COA'!C4468</f>
        <v>3</v>
      </c>
      <c r="D654" s="201">
        <f>+'Banks COA'!D4468</f>
        <v>64</v>
      </c>
      <c r="E654" s="202" t="str">
        <f>+'Banks COA'!E4468</f>
        <v>AIR – Doubtful Deposits – Short term Time Deposit with OFIs – Non Resident – JPY</v>
      </c>
      <c r="F654" s="202">
        <f>+'Banks COA'!F4468*E2</f>
        <v>0</v>
      </c>
    </row>
    <row r="655" spans="1:6" hidden="1" x14ac:dyDescent="0.15">
      <c r="A655" s="201">
        <f>+'Banks COA'!A4469</f>
        <v>23</v>
      </c>
      <c r="B655" s="201" t="str">
        <f>+'Banks COA'!B4469</f>
        <v>4</v>
      </c>
      <c r="C655" s="201" t="str">
        <f>+'Banks COA'!C4469</f>
        <v>3</v>
      </c>
      <c r="D655" s="201" t="str">
        <f>+'Banks COA'!D4469</f>
        <v>69</v>
      </c>
      <c r="E655" s="202" t="str">
        <f>+'Banks COA'!E4469</f>
        <v>AIR – Doubtful Deposits – Short term Time Deposit with OFIs – Non Resident – Other</v>
      </c>
      <c r="F655" s="202">
        <f>+'Banks COA'!F4469*E2</f>
        <v>0</v>
      </c>
    </row>
    <row r="656" spans="1:6" hidden="1" x14ac:dyDescent="0.15">
      <c r="A656" s="201">
        <f>+'Banks COA'!A4485</f>
        <v>23</v>
      </c>
      <c r="B656" s="201" t="str">
        <f>+'Banks COA'!B4485</f>
        <v>4</v>
      </c>
      <c r="C656" s="201" t="str">
        <f>+'Banks COA'!C4485</f>
        <v>4</v>
      </c>
      <c r="D656" s="201">
        <f>+'Banks COA'!D4485</f>
        <v>22</v>
      </c>
      <c r="E656" s="202" t="str">
        <f>+'Banks COA'!E4485</f>
        <v>AIR – Doubtful Deposits – Long term Time Deposit with Banks – Non Resident – USD</v>
      </c>
      <c r="F656" s="202">
        <f>+'Banks COA'!F4485*E2</f>
        <v>0</v>
      </c>
    </row>
    <row r="657" spans="1:6" hidden="1" x14ac:dyDescent="0.15">
      <c r="A657" s="201">
        <f>+'Banks COA'!A4486</f>
        <v>23</v>
      </c>
      <c r="B657" s="201" t="str">
        <f>+'Banks COA'!B4486</f>
        <v>4</v>
      </c>
      <c r="C657" s="201" t="str">
        <f>+'Banks COA'!C4486</f>
        <v>4</v>
      </c>
      <c r="D657" s="201">
        <f>+'Banks COA'!D4486</f>
        <v>23</v>
      </c>
      <c r="E657" s="202" t="str">
        <f>+'Banks COA'!E4486</f>
        <v>AIR – Doubtful Deposits – Long term Time Deposit with Banks – Non Resident – EUR</v>
      </c>
      <c r="F657" s="202">
        <f>+'Banks COA'!F4486*E2</f>
        <v>0</v>
      </c>
    </row>
    <row r="658" spans="1:6" hidden="1" x14ac:dyDescent="0.15">
      <c r="A658" s="201">
        <f>+'Banks COA'!A4487</f>
        <v>23</v>
      </c>
      <c r="B658" s="201" t="str">
        <f>+'Banks COA'!B4487</f>
        <v>4</v>
      </c>
      <c r="C658" s="201" t="str">
        <f>+'Banks COA'!C4487</f>
        <v>4</v>
      </c>
      <c r="D658" s="201">
        <f>+'Banks COA'!D4487</f>
        <v>24</v>
      </c>
      <c r="E658" s="202" t="str">
        <f>+'Banks COA'!E4487</f>
        <v>AIR – Doubtful Deposits – Long term Time Deposit with Banks – Non Resident – JPY</v>
      </c>
      <c r="F658" s="202">
        <f>+'Banks COA'!F4487*E2</f>
        <v>0</v>
      </c>
    </row>
    <row r="659" spans="1:6" hidden="1" x14ac:dyDescent="0.15">
      <c r="A659" s="201">
        <f>+'Banks COA'!A4488</f>
        <v>23</v>
      </c>
      <c r="B659" s="201" t="str">
        <f>+'Banks COA'!B4488</f>
        <v>4</v>
      </c>
      <c r="C659" s="201" t="str">
        <f>+'Banks COA'!C4488</f>
        <v>4</v>
      </c>
      <c r="D659" s="201">
        <f>+'Banks COA'!D4488</f>
        <v>29</v>
      </c>
      <c r="E659" s="202" t="str">
        <f>+'Banks COA'!E4488</f>
        <v>AIR – Doubtful Deposits – Long term Time Deposit with Banks – Non Resident – Other</v>
      </c>
      <c r="F659" s="202">
        <f>+'Banks COA'!F4488*E2</f>
        <v>0</v>
      </c>
    </row>
    <row r="660" spans="1:6" hidden="1" x14ac:dyDescent="0.15">
      <c r="A660" s="201">
        <f>+'Banks COA'!A4497</f>
        <v>23</v>
      </c>
      <c r="B660" s="201" t="str">
        <f>+'Banks COA'!B4497</f>
        <v>4</v>
      </c>
      <c r="C660" s="201" t="str">
        <f>+'Banks COA'!C4497</f>
        <v>4</v>
      </c>
      <c r="D660" s="201">
        <f>+'Banks COA'!D4497</f>
        <v>42</v>
      </c>
      <c r="E660" s="202" t="str">
        <f>+'Banks COA'!E4497</f>
        <v>AIR – Doubtful Deposits – Long term Time Deposit with Head Office / Branches – Non Resident – USD</v>
      </c>
      <c r="F660" s="202">
        <f>+'Banks COA'!F4497*E2</f>
        <v>0</v>
      </c>
    </row>
    <row r="661" spans="1:6" hidden="1" x14ac:dyDescent="0.15">
      <c r="A661" s="201">
        <f>'Banks COA'!A4509</f>
        <v>23</v>
      </c>
      <c r="B661" s="201" t="str">
        <f>'Banks COA'!B4509</f>
        <v>4</v>
      </c>
      <c r="C661" s="201" t="str">
        <f>'Banks COA'!C4509</f>
        <v>4</v>
      </c>
      <c r="D661" s="201">
        <f>'Banks COA'!D4509</f>
        <v>62</v>
      </c>
      <c r="E661" s="202" t="str">
        <f>'Banks COA'!E4509</f>
        <v>AIR – Doubtful Deposits – Long term Time Deposit with OFIs – Non Resident – USD</v>
      </c>
      <c r="F661" s="202">
        <f>'Banks COA'!F4509*E2</f>
        <v>0</v>
      </c>
    </row>
    <row r="662" spans="1:6" hidden="1" x14ac:dyDescent="0.15">
      <c r="A662" s="201">
        <f>'Banks COA'!A4510</f>
        <v>23</v>
      </c>
      <c r="B662" s="201" t="str">
        <f>'Banks COA'!B4510</f>
        <v>4</v>
      </c>
      <c r="C662" s="201" t="str">
        <f>'Banks COA'!C4510</f>
        <v>4</v>
      </c>
      <c r="D662" s="201">
        <f>'Banks COA'!D4510</f>
        <v>63</v>
      </c>
      <c r="E662" s="202" t="str">
        <f>'Banks COA'!E4510</f>
        <v>AIR – Doubtful Deposits – Long term Time Deposit with OFIs – Non Resident – EUR</v>
      </c>
      <c r="F662" s="202">
        <f>'Banks COA'!F4510*E2</f>
        <v>0</v>
      </c>
    </row>
    <row r="663" spans="1:6" hidden="1" x14ac:dyDescent="0.15">
      <c r="A663" s="201">
        <f>'Banks COA'!A4511</f>
        <v>23</v>
      </c>
      <c r="B663" s="201" t="str">
        <f>'Banks COA'!B4511</f>
        <v>4</v>
      </c>
      <c r="C663" s="201" t="str">
        <f>'Banks COA'!C4511</f>
        <v>4</v>
      </c>
      <c r="D663" s="201">
        <f>'Banks COA'!D4511</f>
        <v>64</v>
      </c>
      <c r="E663" s="202" t="str">
        <f>'Banks COA'!E4511</f>
        <v>AIR – Doubtful Deposits – Long term Time Deposit with OFIs – Non Resident – JPY</v>
      </c>
      <c r="F663" s="202">
        <f>'Banks COA'!F4511*E2</f>
        <v>0</v>
      </c>
    </row>
    <row r="664" spans="1:6" hidden="1" x14ac:dyDescent="0.15">
      <c r="A664" s="201">
        <f>'Banks COA'!A4512</f>
        <v>23</v>
      </c>
      <c r="B664" s="201" t="str">
        <f>'Banks COA'!B4512</f>
        <v>4</v>
      </c>
      <c r="C664" s="201" t="str">
        <f>'Banks COA'!C4512</f>
        <v>4</v>
      </c>
      <c r="D664" s="201">
        <f>'Banks COA'!D4512</f>
        <v>69</v>
      </c>
      <c r="E664" s="202" t="str">
        <f>'Banks COA'!E4512</f>
        <v>AIR – Doubtful Deposits – Long term Time Deposit with OFIs – Non Resident – Other</v>
      </c>
      <c r="F664" s="202">
        <f>'Banks COA'!F4512*E2</f>
        <v>0</v>
      </c>
    </row>
    <row r="665" spans="1:6" hidden="1" x14ac:dyDescent="0.15">
      <c r="A665" s="201">
        <f>+'Banks COA'!A4653</f>
        <v>23</v>
      </c>
      <c r="B665" s="201" t="str">
        <f>+'Banks COA'!B4653</f>
        <v>5</v>
      </c>
      <c r="C665" s="201" t="str">
        <f>+'Banks COA'!C4653</f>
        <v>3</v>
      </c>
      <c r="D665" s="201">
        <f>+'Banks COA'!D4653</f>
        <v>22</v>
      </c>
      <c r="E665" s="202" t="str">
        <f>+'Banks COA'!E4653</f>
        <v>AIR – Loss Deposits – Short term Time Deposit with Banks – Non Resident – USD</v>
      </c>
      <c r="F665" s="202">
        <f>+'Banks COA'!F4653*E2</f>
        <v>0</v>
      </c>
    </row>
    <row r="666" spans="1:6" hidden="1" x14ac:dyDescent="0.15">
      <c r="A666" s="201">
        <f>+'Banks COA'!A4654</f>
        <v>23</v>
      </c>
      <c r="B666" s="201" t="str">
        <f>+'Banks COA'!B4654</f>
        <v>5</v>
      </c>
      <c r="C666" s="201" t="str">
        <f>+'Banks COA'!C4654</f>
        <v>3</v>
      </c>
      <c r="D666" s="201">
        <f>+'Banks COA'!D4654</f>
        <v>23</v>
      </c>
      <c r="E666" s="202" t="str">
        <f>+'Banks COA'!E4654</f>
        <v>AIR – Loss Deposits – Short term Time Deposit with Banks – Non Resident – EUR</v>
      </c>
      <c r="F666" s="202">
        <f>+'Banks COA'!F4654*E2</f>
        <v>0</v>
      </c>
    </row>
    <row r="667" spans="1:6" hidden="1" x14ac:dyDescent="0.15">
      <c r="A667" s="201">
        <f>+'Banks COA'!A4655</f>
        <v>23</v>
      </c>
      <c r="B667" s="201" t="str">
        <f>+'Banks COA'!B4655</f>
        <v>5</v>
      </c>
      <c r="C667" s="201" t="str">
        <f>+'Banks COA'!C4655</f>
        <v>3</v>
      </c>
      <c r="D667" s="201">
        <f>+'Banks COA'!D4655</f>
        <v>24</v>
      </c>
      <c r="E667" s="202" t="str">
        <f>+'Banks COA'!E4655</f>
        <v>AIR – Loss Deposits – Short term Time Deposit with Banks – Non Resident – JPY</v>
      </c>
      <c r="F667" s="202">
        <f>+'Banks COA'!F4655*E2</f>
        <v>0</v>
      </c>
    </row>
    <row r="668" spans="1:6" hidden="1" x14ac:dyDescent="0.15">
      <c r="A668" s="201">
        <f>+'Banks COA'!A4656</f>
        <v>23</v>
      </c>
      <c r="B668" s="201" t="str">
        <f>+'Banks COA'!B4656</f>
        <v>5</v>
      </c>
      <c r="C668" s="201" t="str">
        <f>+'Banks COA'!C4656</f>
        <v>3</v>
      </c>
      <c r="D668" s="201">
        <f>+'Banks COA'!D4656</f>
        <v>29</v>
      </c>
      <c r="E668" s="202" t="str">
        <f>+'Banks COA'!E4656</f>
        <v>AIR – Loss Deposits – Short term Time Deposit with Banks – Non Resident – Other</v>
      </c>
      <c r="F668" s="202">
        <f>+'Banks COA'!F4656*E2</f>
        <v>0</v>
      </c>
    </row>
    <row r="669" spans="1:6" hidden="1" x14ac:dyDescent="0.15">
      <c r="A669" s="201">
        <f>+'Banks COA'!A4665</f>
        <v>23</v>
      </c>
      <c r="B669" s="201" t="str">
        <f>+'Banks COA'!B4665</f>
        <v>5</v>
      </c>
      <c r="C669" s="201" t="str">
        <f>+'Banks COA'!C4665</f>
        <v>3</v>
      </c>
      <c r="D669" s="201">
        <f>+'Banks COA'!D4665</f>
        <v>42</v>
      </c>
      <c r="E669" s="202" t="str">
        <f>+'Banks COA'!E4665</f>
        <v>AIR – Loss Deposits – Short term Time Deposit with Head Office / Branches – Non Resident – USD</v>
      </c>
      <c r="F669" s="202">
        <f>+'Banks COA'!F4665*E2</f>
        <v>0</v>
      </c>
    </row>
    <row r="670" spans="1:6" hidden="1" x14ac:dyDescent="0.15">
      <c r="A670" s="201">
        <f>+'Banks COA'!A4666</f>
        <v>23</v>
      </c>
      <c r="B670" s="201" t="str">
        <f>+'Banks COA'!B4666</f>
        <v>5</v>
      </c>
      <c r="C670" s="201" t="str">
        <f>+'Banks COA'!C4666</f>
        <v>3</v>
      </c>
      <c r="D670" s="201">
        <f>+'Banks COA'!D4666</f>
        <v>43</v>
      </c>
      <c r="E670" s="202" t="str">
        <f>+'Banks COA'!E4666</f>
        <v>AIR – Loss Deposits – Short term Time Deposit with Head Office / Branches – Non Resident – EUR</v>
      </c>
      <c r="F670" s="202">
        <f>+'Banks COA'!F4666*E2</f>
        <v>0</v>
      </c>
    </row>
    <row r="671" spans="1:6" hidden="1" x14ac:dyDescent="0.15">
      <c r="A671" s="201">
        <f>+'Banks COA'!A4667</f>
        <v>23</v>
      </c>
      <c r="B671" s="201" t="str">
        <f>+'Banks COA'!B4667</f>
        <v>5</v>
      </c>
      <c r="C671" s="201" t="str">
        <f>+'Banks COA'!C4667</f>
        <v>3</v>
      </c>
      <c r="D671" s="201">
        <f>+'Banks COA'!D4667</f>
        <v>44</v>
      </c>
      <c r="E671" s="202" t="str">
        <f>+'Banks COA'!E4667</f>
        <v>AIR – Loss Deposits – Short term Time Deposit with Head Office / Branches – Non Resident – JPY</v>
      </c>
      <c r="F671" s="202">
        <f>+'Banks COA'!F4667*E2</f>
        <v>0</v>
      </c>
    </row>
    <row r="672" spans="1:6" hidden="1" x14ac:dyDescent="0.15">
      <c r="A672" s="201">
        <f>+'Banks COA'!A4668</f>
        <v>23</v>
      </c>
      <c r="B672" s="201" t="str">
        <f>+'Banks COA'!B4668</f>
        <v>5</v>
      </c>
      <c r="C672" s="201" t="str">
        <f>+'Banks COA'!C4668</f>
        <v>3</v>
      </c>
      <c r="D672" s="201">
        <f>+'Banks COA'!D4668</f>
        <v>49</v>
      </c>
      <c r="E672" s="202" t="str">
        <f>+'Banks COA'!E4668</f>
        <v>AIR – Loss Deposits – Short term Time Deposit with Head Office / Branches – Non Resident – Other</v>
      </c>
      <c r="F672" s="202">
        <f>+'Banks COA'!F4668*E2</f>
        <v>0</v>
      </c>
    </row>
    <row r="673" spans="1:6" hidden="1" x14ac:dyDescent="0.15">
      <c r="A673" s="201">
        <f>+'Banks COA'!A4677</f>
        <v>23</v>
      </c>
      <c r="B673" s="201" t="str">
        <f>+'Banks COA'!B4677</f>
        <v>5</v>
      </c>
      <c r="C673" s="201" t="str">
        <f>+'Banks COA'!C4677</f>
        <v>3</v>
      </c>
      <c r="D673" s="201">
        <f>+'Banks COA'!D4677</f>
        <v>62</v>
      </c>
      <c r="E673" s="202" t="str">
        <f>+'Banks COA'!E4677</f>
        <v>AIR – Loss Deposits – Short term Time Deposit with OFIs – Non Resident – USD</v>
      </c>
      <c r="F673" s="202">
        <f>+'Banks COA'!F4677*E2</f>
        <v>0</v>
      </c>
    </row>
    <row r="674" spans="1:6" hidden="1" x14ac:dyDescent="0.15">
      <c r="A674" s="201">
        <f>+'Banks COA'!A4678</f>
        <v>23</v>
      </c>
      <c r="B674" s="201" t="str">
        <f>+'Banks COA'!B4678</f>
        <v>5</v>
      </c>
      <c r="C674" s="201" t="str">
        <f>+'Banks COA'!C4678</f>
        <v>3</v>
      </c>
      <c r="D674" s="201">
        <f>+'Banks COA'!D4678</f>
        <v>63</v>
      </c>
      <c r="E674" s="202" t="str">
        <f>+'Banks COA'!E4678</f>
        <v>AIR – Loss Deposits – Short term Time Deposit with OFIs – Non Resident – EUR</v>
      </c>
      <c r="F674" s="202">
        <f>+'Banks COA'!F4678*E2</f>
        <v>0</v>
      </c>
    </row>
    <row r="675" spans="1:6" hidden="1" x14ac:dyDescent="0.15">
      <c r="A675" s="201">
        <f>+'Banks COA'!A4679</f>
        <v>23</v>
      </c>
      <c r="B675" s="201" t="str">
        <f>+'Banks COA'!B4679</f>
        <v>5</v>
      </c>
      <c r="C675" s="201" t="str">
        <f>+'Banks COA'!C4679</f>
        <v>3</v>
      </c>
      <c r="D675" s="201">
        <f>+'Banks COA'!D4679</f>
        <v>64</v>
      </c>
      <c r="E675" s="202" t="str">
        <f>+'Banks COA'!E4679</f>
        <v>AIR – Loss Deposits – Short term Time Deposit with OFIs – Non Resident – JPY</v>
      </c>
      <c r="F675" s="202">
        <f>+'Banks COA'!F4679*E2</f>
        <v>0</v>
      </c>
    </row>
    <row r="676" spans="1:6" hidden="1" x14ac:dyDescent="0.15">
      <c r="A676" s="201">
        <f>+'Banks COA'!A4680</f>
        <v>23</v>
      </c>
      <c r="B676" s="201" t="str">
        <f>+'Banks COA'!B4680</f>
        <v>5</v>
      </c>
      <c r="C676" s="201" t="str">
        <f>+'Banks COA'!C4680</f>
        <v>3</v>
      </c>
      <c r="D676" s="201" t="str">
        <f>+'Banks COA'!D4680</f>
        <v>69</v>
      </c>
      <c r="E676" s="202" t="str">
        <f>+'Banks COA'!E4680</f>
        <v>AIR – Loss Deposits – Short term Time Deposit with OFIs – Non Resident – Other</v>
      </c>
      <c r="F676" s="202">
        <f>+'Banks COA'!F4680*E2</f>
        <v>0</v>
      </c>
    </row>
    <row r="677" spans="1:6" hidden="1" x14ac:dyDescent="0.15">
      <c r="A677" s="201">
        <f>+'Banks COA'!A4696</f>
        <v>23</v>
      </c>
      <c r="B677" s="201" t="str">
        <f>+'Banks COA'!B4696</f>
        <v>5</v>
      </c>
      <c r="C677" s="201" t="str">
        <f>+'Banks COA'!C4696</f>
        <v>4</v>
      </c>
      <c r="D677" s="201">
        <f>+'Banks COA'!D4696</f>
        <v>22</v>
      </c>
      <c r="E677" s="202" t="str">
        <f>+'Banks COA'!E4696</f>
        <v>AIR – Loss Deposits – Long term Time Deposit with Banks – Non Resident – USD</v>
      </c>
      <c r="F677" s="202">
        <f>+'Banks COA'!F4696*E2</f>
        <v>0</v>
      </c>
    </row>
    <row r="678" spans="1:6" hidden="1" x14ac:dyDescent="0.15">
      <c r="A678" s="201">
        <f>+'Banks COA'!A4697</f>
        <v>23</v>
      </c>
      <c r="B678" s="201" t="str">
        <f>+'Banks COA'!B4697</f>
        <v>5</v>
      </c>
      <c r="C678" s="201" t="str">
        <f>+'Banks COA'!C4697</f>
        <v>4</v>
      </c>
      <c r="D678" s="201">
        <f>+'Banks COA'!D4697</f>
        <v>23</v>
      </c>
      <c r="E678" s="202" t="str">
        <f>+'Banks COA'!E4697</f>
        <v>AIR – Loss Deposits – Long term Time Deposit with Banks – Non Resident – EUR</v>
      </c>
      <c r="F678" s="202">
        <f>+'Banks COA'!F4697*E2</f>
        <v>0</v>
      </c>
    </row>
    <row r="679" spans="1:6" hidden="1" x14ac:dyDescent="0.15">
      <c r="A679" s="201">
        <f>+'Banks COA'!A4698</f>
        <v>23</v>
      </c>
      <c r="B679" s="201" t="str">
        <f>+'Banks COA'!B4698</f>
        <v>5</v>
      </c>
      <c r="C679" s="201" t="str">
        <f>+'Banks COA'!C4698</f>
        <v>4</v>
      </c>
      <c r="D679" s="201">
        <f>+'Banks COA'!D4698</f>
        <v>24</v>
      </c>
      <c r="E679" s="202" t="str">
        <f>+'Banks COA'!E4698</f>
        <v>AIR – Loss Deposits – Long term Time Deposit with Banks – Non Resident – JPY</v>
      </c>
      <c r="F679" s="202">
        <f>+'Banks COA'!F4698*E2</f>
        <v>0</v>
      </c>
    </row>
    <row r="680" spans="1:6" hidden="1" x14ac:dyDescent="0.15">
      <c r="A680" s="201">
        <f>+'Banks COA'!A4699</f>
        <v>23</v>
      </c>
      <c r="B680" s="201" t="str">
        <f>+'Banks COA'!B4699</f>
        <v>5</v>
      </c>
      <c r="C680" s="201" t="str">
        <f>+'Banks COA'!C4699</f>
        <v>4</v>
      </c>
      <c r="D680" s="201">
        <f>+'Banks COA'!D4699</f>
        <v>29</v>
      </c>
      <c r="E680" s="202" t="str">
        <f>+'Banks COA'!E4699</f>
        <v>AIR – Loss Deposits – Long term Time Deposit with Banks – Non Resident – Other</v>
      </c>
      <c r="F680" s="202">
        <f>+'Banks COA'!F4699*E2</f>
        <v>0</v>
      </c>
    </row>
    <row r="681" spans="1:6" hidden="1" x14ac:dyDescent="0.15">
      <c r="A681" s="201">
        <f>+'Banks COA'!A4708</f>
        <v>23</v>
      </c>
      <c r="B681" s="201" t="str">
        <f>+'Banks COA'!B4708</f>
        <v>5</v>
      </c>
      <c r="C681" s="201" t="str">
        <f>+'Banks COA'!C4708</f>
        <v>4</v>
      </c>
      <c r="D681" s="201">
        <f>+'Banks COA'!D4708</f>
        <v>42</v>
      </c>
      <c r="E681" s="202" t="str">
        <f>+'Banks COA'!E4708</f>
        <v>AIR – Loss Deposits – Long term Time Deposit with Head Office / Branches – Non Resident – USD</v>
      </c>
      <c r="F681" s="202">
        <f>+'Banks COA'!F4708*E2</f>
        <v>0</v>
      </c>
    </row>
    <row r="682" spans="1:6" hidden="1" x14ac:dyDescent="0.15">
      <c r="A682" s="201">
        <f>+'Banks COA'!A4709</f>
        <v>23</v>
      </c>
      <c r="B682" s="201" t="str">
        <f>+'Banks COA'!B4709</f>
        <v>5</v>
      </c>
      <c r="C682" s="201" t="str">
        <f>+'Banks COA'!C4709</f>
        <v>4</v>
      </c>
      <c r="D682" s="201">
        <f>+'Banks COA'!D4709</f>
        <v>43</v>
      </c>
      <c r="E682" s="202" t="str">
        <f>+'Banks COA'!E4709</f>
        <v>AIR – Loss Deposits – Long term Time Deposit with Head Office / Branches – Non Resident – EUR</v>
      </c>
      <c r="F682" s="202">
        <f>+'Banks COA'!F4709*E2</f>
        <v>0</v>
      </c>
    </row>
    <row r="683" spans="1:6" hidden="1" x14ac:dyDescent="0.15">
      <c r="A683" s="201">
        <f>+'Banks COA'!A4710</f>
        <v>23</v>
      </c>
      <c r="B683" s="201" t="str">
        <f>+'Banks COA'!B4710</f>
        <v>5</v>
      </c>
      <c r="C683" s="201" t="str">
        <f>+'Banks COA'!C4710</f>
        <v>4</v>
      </c>
      <c r="D683" s="201">
        <f>+'Banks COA'!D4710</f>
        <v>44</v>
      </c>
      <c r="E683" s="202" t="str">
        <f>+'Banks COA'!E4710</f>
        <v>AIR – Loss Deposits – Long term Time Deposit with Head Office / Branches – Non Resident – JPY</v>
      </c>
      <c r="F683" s="202">
        <f>+'Banks COA'!F4710*E2</f>
        <v>0</v>
      </c>
    </row>
    <row r="684" spans="1:6" hidden="1" x14ac:dyDescent="0.15">
      <c r="A684" s="201">
        <f>+'Banks COA'!A4711</f>
        <v>23</v>
      </c>
      <c r="B684" s="201" t="str">
        <f>+'Banks COA'!B4711</f>
        <v>5</v>
      </c>
      <c r="C684" s="201" t="str">
        <f>+'Banks COA'!C4711</f>
        <v>4</v>
      </c>
      <c r="D684" s="201">
        <f>+'Banks COA'!D4711</f>
        <v>45</v>
      </c>
      <c r="E684" s="202" t="str">
        <f>+'Banks COA'!E4711</f>
        <v>AIR – Loss Deposits – Long term Time Deposit with Head Office / Branches – Non Resident – Other</v>
      </c>
      <c r="F684" s="202">
        <f>+'Banks COA'!F4711*E2</f>
        <v>0</v>
      </c>
    </row>
    <row r="685" spans="1:6" hidden="1" x14ac:dyDescent="0.15">
      <c r="A685" s="201">
        <f>+'Banks COA'!A4720</f>
        <v>23</v>
      </c>
      <c r="B685" s="201" t="str">
        <f>+'Banks COA'!B4720</f>
        <v>5</v>
      </c>
      <c r="C685" s="201" t="str">
        <f>+'Banks COA'!C4720</f>
        <v>4</v>
      </c>
      <c r="D685" s="201">
        <f>+'Banks COA'!D4720</f>
        <v>62</v>
      </c>
      <c r="E685" s="202" t="str">
        <f>+'Banks COA'!E4720</f>
        <v>AIR – Loss Deposits – Long term Time Deposit with OFIs – Non Resident – USD</v>
      </c>
      <c r="F685" s="202">
        <f>+'Banks COA'!F4720*E2</f>
        <v>0</v>
      </c>
    </row>
    <row r="686" spans="1:6" hidden="1" x14ac:dyDescent="0.15">
      <c r="A686" s="201">
        <f>+'Banks COA'!A4721</f>
        <v>23</v>
      </c>
      <c r="B686" s="201" t="str">
        <f>+'Banks COA'!B4721</f>
        <v>5</v>
      </c>
      <c r="C686" s="201" t="str">
        <f>+'Banks COA'!C4721</f>
        <v>4</v>
      </c>
      <c r="D686" s="201">
        <f>+'Banks COA'!D4721</f>
        <v>63</v>
      </c>
      <c r="E686" s="202" t="str">
        <f>+'Banks COA'!E4721</f>
        <v>AIR – Loss Deposits – Long term Time Deposit with OFIs – Non Resident – EUR</v>
      </c>
      <c r="F686" s="202">
        <f>+'Banks COA'!F4721*E2</f>
        <v>0</v>
      </c>
    </row>
    <row r="687" spans="1:6" hidden="1" x14ac:dyDescent="0.15">
      <c r="A687" s="201">
        <f>+'Banks COA'!A4722</f>
        <v>23</v>
      </c>
      <c r="B687" s="201" t="str">
        <f>+'Banks COA'!B4722</f>
        <v>5</v>
      </c>
      <c r="C687" s="201" t="str">
        <f>+'Banks COA'!C4722</f>
        <v>4</v>
      </c>
      <c r="D687" s="201">
        <f>+'Banks COA'!D4722</f>
        <v>64</v>
      </c>
      <c r="E687" s="202" t="str">
        <f>+'Banks COA'!E4722</f>
        <v>AIR – Loss Deposits – Long term Time Deposit with OFIs – Non Resident – JPY</v>
      </c>
      <c r="F687" s="202">
        <f>+'Banks COA'!F4722*E2</f>
        <v>0</v>
      </c>
    </row>
    <row r="688" spans="1:6" hidden="1" x14ac:dyDescent="0.15">
      <c r="A688" s="201">
        <f>+'Banks COA'!A4723</f>
        <v>23</v>
      </c>
      <c r="B688" s="201" t="str">
        <f>+'Banks COA'!B4723</f>
        <v>5</v>
      </c>
      <c r="C688" s="201" t="str">
        <f>+'Banks COA'!C4723</f>
        <v>4</v>
      </c>
      <c r="D688" s="201">
        <f>+'Banks COA'!D4723</f>
        <v>69</v>
      </c>
      <c r="E688" s="202" t="str">
        <f>+'Banks COA'!E4723</f>
        <v>AIR – Loss Deposits – Long term Time Deposit with OFIs – Non Resident – Other</v>
      </c>
      <c r="F688" s="202">
        <f>+'Banks COA'!F4723*E2</f>
        <v>0</v>
      </c>
    </row>
    <row r="689" spans="1:6" hidden="1" x14ac:dyDescent="0.15">
      <c r="A689" s="201" t="str">
        <f>'Banks COA'!A226</f>
        <v>12</v>
      </c>
      <c r="B689" s="201" t="str">
        <f>'Banks COA'!B226</f>
        <v>1</v>
      </c>
      <c r="C689" s="201" t="str">
        <f>'Banks COA'!C226</f>
        <v>3</v>
      </c>
      <c r="D689" s="201" t="str">
        <f>'Banks COA'!D226</f>
        <v>42</v>
      </c>
      <c r="E689" s="202" t="str">
        <f>'Banks COA'!E226</f>
        <v>Standard Deposits – Short term Time Deposit with Head Office / Branches – Non Resident – USD</v>
      </c>
      <c r="F689" s="202">
        <f>'Banks COA'!F226*E2</f>
        <v>0</v>
      </c>
    </row>
    <row r="690" spans="1:6" hidden="1" x14ac:dyDescent="0.15">
      <c r="A690" s="201" t="str">
        <f>'Banks COA'!A227</f>
        <v>12</v>
      </c>
      <c r="B690" s="201" t="str">
        <f>'Banks COA'!B227</f>
        <v>1</v>
      </c>
      <c r="C690" s="201" t="str">
        <f>'Banks COA'!C227</f>
        <v>3</v>
      </c>
      <c r="D690" s="201" t="str">
        <f>'Banks COA'!D227</f>
        <v>43</v>
      </c>
      <c r="E690" s="202" t="str">
        <f>'Banks COA'!E227</f>
        <v>Standard Deposits – Short term Time Deposit with Head Office / Branches – Non Resident – EUR</v>
      </c>
      <c r="F690" s="202">
        <f>'Banks COA'!F227*E2</f>
        <v>0</v>
      </c>
    </row>
    <row r="691" spans="1:6" hidden="1" x14ac:dyDescent="0.15">
      <c r="A691" s="201" t="str">
        <f>'Banks COA'!A228</f>
        <v>12</v>
      </c>
      <c r="B691" s="201" t="str">
        <f>'Banks COA'!B228</f>
        <v>1</v>
      </c>
      <c r="C691" s="201" t="str">
        <f>'Banks COA'!C228</f>
        <v>3</v>
      </c>
      <c r="D691" s="201" t="str">
        <f>'Banks COA'!D228</f>
        <v>44</v>
      </c>
      <c r="E691" s="202" t="str">
        <f>'Banks COA'!E228</f>
        <v>Standard Deposits – Short term Time Deposit with Head Office / Branches – Non Resident – JPY</v>
      </c>
      <c r="F691" s="202">
        <f>'Banks COA'!F228*E2</f>
        <v>0</v>
      </c>
    </row>
    <row r="692" spans="1:6" hidden="1" x14ac:dyDescent="0.15">
      <c r="A692" s="201" t="str">
        <f>'Banks COA'!A229</f>
        <v>12</v>
      </c>
      <c r="B692" s="201" t="str">
        <f>'Banks COA'!B229</f>
        <v>1</v>
      </c>
      <c r="C692" s="201" t="str">
        <f>'Banks COA'!C229</f>
        <v>3</v>
      </c>
      <c r="D692" s="201" t="str">
        <f>'Banks COA'!D229</f>
        <v>49</v>
      </c>
      <c r="E692" s="202" t="str">
        <f>'Banks COA'!E229</f>
        <v>Standard Deposits – Short term Time Deposit with Head Office / Branches – Non Resident – Other</v>
      </c>
      <c r="F692" s="202">
        <f>'Banks COA'!F229*E2</f>
        <v>0</v>
      </c>
    </row>
    <row r="693" spans="1:6" hidden="1" x14ac:dyDescent="0.15">
      <c r="A693" s="201" t="str">
        <f>+'Banks COA'!A269</f>
        <v>12</v>
      </c>
      <c r="B693" s="201" t="str">
        <f>+'Banks COA'!B269</f>
        <v>1</v>
      </c>
      <c r="C693" s="201" t="str">
        <f>+'Banks COA'!C269</f>
        <v>4</v>
      </c>
      <c r="D693" s="201" t="str">
        <f>+'Banks COA'!D269</f>
        <v>42</v>
      </c>
      <c r="E693" s="202" t="str">
        <f>+'Banks COA'!E269</f>
        <v>Standard Deposits – Long term Time Deposit with Head Office / Branches – Non Resident – USD</v>
      </c>
      <c r="F693" s="202">
        <f>+'Banks COA'!F269*E2</f>
        <v>0</v>
      </c>
    </row>
    <row r="694" spans="1:6" hidden="1" x14ac:dyDescent="0.15">
      <c r="A694" s="201" t="str">
        <f>+'Banks COA'!A270</f>
        <v>12</v>
      </c>
      <c r="B694" s="201" t="str">
        <f>+'Banks COA'!B270</f>
        <v>1</v>
      </c>
      <c r="C694" s="201" t="str">
        <f>+'Banks COA'!C270</f>
        <v>4</v>
      </c>
      <c r="D694" s="201" t="str">
        <f>+'Banks COA'!D270</f>
        <v>43</v>
      </c>
      <c r="E694" s="202" t="str">
        <f>+'Banks COA'!E270</f>
        <v>Standard Deposits – Long term Time Deposit with Head Office / Branches – Non Resident – EUR</v>
      </c>
      <c r="F694" s="202">
        <f>+'Banks COA'!F270*E2</f>
        <v>0</v>
      </c>
    </row>
    <row r="695" spans="1:6" hidden="1" x14ac:dyDescent="0.15">
      <c r="A695" s="201" t="str">
        <f>+'Banks COA'!A271</f>
        <v>12</v>
      </c>
      <c r="B695" s="201" t="str">
        <f>+'Banks COA'!B271</f>
        <v>1</v>
      </c>
      <c r="C695" s="201" t="str">
        <f>+'Banks COA'!C271</f>
        <v>4</v>
      </c>
      <c r="D695" s="201" t="str">
        <f>+'Banks COA'!D271</f>
        <v>44</v>
      </c>
      <c r="E695" s="202" t="str">
        <f>+'Banks COA'!E271</f>
        <v>Standard Deposits – Long term Time Deposit with Head Office / Branches – Non Resident – JPY</v>
      </c>
      <c r="F695" s="202">
        <f>+'Banks COA'!F271*E2</f>
        <v>0</v>
      </c>
    </row>
    <row r="696" spans="1:6" hidden="1" x14ac:dyDescent="0.15">
      <c r="A696" s="201" t="str">
        <f>+'Banks COA'!A272</f>
        <v>12</v>
      </c>
      <c r="B696" s="201" t="str">
        <f>+'Banks COA'!B272</f>
        <v>1</v>
      </c>
      <c r="C696" s="201" t="str">
        <f>+'Banks COA'!C272</f>
        <v>4</v>
      </c>
      <c r="D696" s="201" t="str">
        <f>+'Banks COA'!D272</f>
        <v>49</v>
      </c>
      <c r="E696" s="202" t="str">
        <f>+'Banks COA'!E272</f>
        <v>Standard Deposits – Long term Time Deposit with Head Office / Branches – Non Resident – Other</v>
      </c>
      <c r="F696" s="202">
        <f>+'Banks COA'!F272*E2</f>
        <v>0</v>
      </c>
    </row>
    <row r="697" spans="1:6" hidden="1" x14ac:dyDescent="0.15">
      <c r="A697" s="201" t="str">
        <f>'Banks COA'!A437</f>
        <v>12</v>
      </c>
      <c r="B697" s="201" t="str">
        <f>'Banks COA'!B437</f>
        <v>2</v>
      </c>
      <c r="C697" s="201" t="str">
        <f>'Banks COA'!C437</f>
        <v>3</v>
      </c>
      <c r="D697" s="201">
        <f>'Banks COA'!D437</f>
        <v>42</v>
      </c>
      <c r="E697" s="202" t="str">
        <f>'Banks COA'!E437</f>
        <v>Substandard Deposits – Short term Time Deposit with Head Office / Branches – Non Resident – USD</v>
      </c>
      <c r="F697" s="202">
        <f>'Banks COA'!F437*E2</f>
        <v>0</v>
      </c>
    </row>
    <row r="698" spans="1:6" hidden="1" x14ac:dyDescent="0.15">
      <c r="A698" s="201" t="str">
        <f>'Banks COA'!A438</f>
        <v>12</v>
      </c>
      <c r="B698" s="201" t="str">
        <f>'Banks COA'!B438</f>
        <v>2</v>
      </c>
      <c r="C698" s="201" t="str">
        <f>'Banks COA'!C438</f>
        <v>3</v>
      </c>
      <c r="D698" s="201">
        <f>'Banks COA'!D438</f>
        <v>43</v>
      </c>
      <c r="E698" s="202" t="str">
        <f>'Banks COA'!E438</f>
        <v>Substandard Deposits – Short term Time Deposit with Head Office / Branches – Non Resident – EUR</v>
      </c>
      <c r="F698" s="202">
        <f>'Banks COA'!F438*E2</f>
        <v>0</v>
      </c>
    </row>
    <row r="699" spans="1:6" hidden="1" x14ac:dyDescent="0.15">
      <c r="A699" s="201" t="str">
        <f>'Banks COA'!A439</f>
        <v>12</v>
      </c>
      <c r="B699" s="201" t="str">
        <f>'Banks COA'!B439</f>
        <v>2</v>
      </c>
      <c r="C699" s="201" t="str">
        <f>'Banks COA'!C439</f>
        <v>3</v>
      </c>
      <c r="D699" s="201">
        <f>'Banks COA'!D439</f>
        <v>44</v>
      </c>
      <c r="E699" s="202" t="str">
        <f>'Banks COA'!E439</f>
        <v>Substandard Deposits – Short term Time Deposit with Head Office / Branches – Non Resident – JPY</v>
      </c>
      <c r="F699" s="202">
        <f>'Banks COA'!F439*E2</f>
        <v>0</v>
      </c>
    </row>
    <row r="700" spans="1:6" hidden="1" x14ac:dyDescent="0.15">
      <c r="A700" s="201" t="str">
        <f>'Banks COA'!A440</f>
        <v>12</v>
      </c>
      <c r="B700" s="201" t="str">
        <f>'Banks COA'!B440</f>
        <v>2</v>
      </c>
      <c r="C700" s="201" t="str">
        <f>'Banks COA'!C440</f>
        <v>3</v>
      </c>
      <c r="D700" s="201">
        <f>'Banks COA'!D440</f>
        <v>49</v>
      </c>
      <c r="E700" s="202" t="str">
        <f>'Banks COA'!E440</f>
        <v>Substandard Deposits – Short term Time Deposit with Head Office / Branches – Non Resident – Other</v>
      </c>
      <c r="F700" s="202">
        <f>'Banks COA'!F440*E2</f>
        <v>0</v>
      </c>
    </row>
    <row r="701" spans="1:6" hidden="1" x14ac:dyDescent="0.15">
      <c r="A701" s="201" t="str">
        <f>+'Banks COA'!A480</f>
        <v>12</v>
      </c>
      <c r="B701" s="201" t="str">
        <f>+'Banks COA'!B480</f>
        <v>2</v>
      </c>
      <c r="C701" s="201" t="str">
        <f>+'Banks COA'!C480</f>
        <v>4</v>
      </c>
      <c r="D701" s="201">
        <f>+'Banks COA'!D480</f>
        <v>42</v>
      </c>
      <c r="E701" s="202" t="str">
        <f>+'Banks COA'!E480</f>
        <v>Substandard Deposits – Long term Time Deposit with Head Office / Branches – Non Resident – USD</v>
      </c>
      <c r="F701" s="202">
        <f>+'Banks COA'!F480*E2</f>
        <v>0</v>
      </c>
    </row>
    <row r="702" spans="1:6" hidden="1" x14ac:dyDescent="0.15">
      <c r="A702" s="201" t="str">
        <f>+'Banks COA'!A481</f>
        <v>12</v>
      </c>
      <c r="B702" s="201" t="str">
        <f>+'Banks COA'!B481</f>
        <v>2</v>
      </c>
      <c r="C702" s="201" t="str">
        <f>+'Banks COA'!C481</f>
        <v>4</v>
      </c>
      <c r="D702" s="201">
        <f>+'Banks COA'!D481</f>
        <v>43</v>
      </c>
      <c r="E702" s="202" t="str">
        <f>+'Banks COA'!E481</f>
        <v>Substandard Deposits – Long term Time Deposit with Head Office / Branches – Non Resident – EUR</v>
      </c>
      <c r="F702" s="202">
        <f>+'Banks COA'!F481*E2</f>
        <v>0</v>
      </c>
    </row>
    <row r="703" spans="1:6" hidden="1" x14ac:dyDescent="0.15">
      <c r="A703" s="201" t="str">
        <f>+'Banks COA'!A482</f>
        <v>12</v>
      </c>
      <c r="B703" s="201" t="str">
        <f>+'Banks COA'!B482</f>
        <v>2</v>
      </c>
      <c r="C703" s="201" t="str">
        <f>+'Banks COA'!C482</f>
        <v>4</v>
      </c>
      <c r="D703" s="201">
        <f>+'Banks COA'!D482</f>
        <v>44</v>
      </c>
      <c r="E703" s="202" t="str">
        <f>+'Banks COA'!E482</f>
        <v>Substandard Deposits – Long term Time Deposit with Head Office / Branches – Non Resident – JPY</v>
      </c>
      <c r="F703" s="202">
        <f>+'Banks COA'!F482*E2</f>
        <v>0</v>
      </c>
    </row>
    <row r="704" spans="1:6" hidden="1" x14ac:dyDescent="0.15">
      <c r="A704" s="201" t="str">
        <f>+'Banks COA'!A483</f>
        <v>12</v>
      </c>
      <c r="B704" s="201" t="str">
        <f>+'Banks COA'!B483</f>
        <v>2</v>
      </c>
      <c r="C704" s="201" t="str">
        <f>+'Banks COA'!C483</f>
        <v>4</v>
      </c>
      <c r="D704" s="201" t="str">
        <f>+'Banks COA'!D483</f>
        <v>45</v>
      </c>
      <c r="E704" s="202" t="str">
        <f>+'Banks COA'!E483</f>
        <v>Substandard Deposits – Long term Time Deposit with Head Office / Branches – Non Resident – Other</v>
      </c>
      <c r="F704" s="202">
        <f>+'Banks COA'!F483*E2</f>
        <v>0</v>
      </c>
    </row>
    <row r="705" spans="1:6" hidden="1" x14ac:dyDescent="0.15">
      <c r="A705" s="201" t="str">
        <f>+'Banks COA'!A648</f>
        <v>12</v>
      </c>
      <c r="B705" s="201" t="str">
        <f>+'Banks COA'!B648</f>
        <v>3</v>
      </c>
      <c r="C705" s="201" t="str">
        <f>+'Banks COA'!C648</f>
        <v>3</v>
      </c>
      <c r="D705" s="201">
        <f>+'Banks COA'!D648</f>
        <v>42</v>
      </c>
      <c r="E705" s="202" t="str">
        <f>+'Banks COA'!E648</f>
        <v>Doubtful Deposits – Short term Time Deposit with Head Office / Branches – Non Resident – USD</v>
      </c>
      <c r="F705" s="202">
        <f>+'Banks COA'!F648*E2</f>
        <v>0</v>
      </c>
    </row>
    <row r="706" spans="1:6" hidden="1" x14ac:dyDescent="0.15">
      <c r="A706" s="201" t="str">
        <f>+'Banks COA'!A649</f>
        <v>12</v>
      </c>
      <c r="B706" s="201" t="str">
        <f>+'Banks COA'!B649</f>
        <v>3</v>
      </c>
      <c r="C706" s="201" t="str">
        <f>+'Banks COA'!C649</f>
        <v>3</v>
      </c>
      <c r="D706" s="201">
        <f>+'Banks COA'!D649</f>
        <v>43</v>
      </c>
      <c r="E706" s="202" t="str">
        <f>+'Banks COA'!E649</f>
        <v>Doubtful Deposits – Short term Time Deposit with Head Office / Branches – Non Resident – EUR</v>
      </c>
      <c r="F706" s="202">
        <f>+'Banks COA'!F649*E2</f>
        <v>0</v>
      </c>
    </row>
    <row r="707" spans="1:6" hidden="1" x14ac:dyDescent="0.15">
      <c r="A707" s="201" t="str">
        <f>+'Banks COA'!A650</f>
        <v>12</v>
      </c>
      <c r="B707" s="201" t="str">
        <f>+'Banks COA'!B650</f>
        <v>3</v>
      </c>
      <c r="C707" s="201" t="str">
        <f>+'Banks COA'!C650</f>
        <v>3</v>
      </c>
      <c r="D707" s="201">
        <f>+'Banks COA'!D650</f>
        <v>44</v>
      </c>
      <c r="E707" s="202" t="str">
        <f>+'Banks COA'!E650</f>
        <v>Doubtful Deposits – Short term Time Deposit with Head Office / Branches – Non Resident – JPY</v>
      </c>
      <c r="F707" s="202">
        <f>+'Banks COA'!F650*E2</f>
        <v>0</v>
      </c>
    </row>
    <row r="708" spans="1:6" hidden="1" x14ac:dyDescent="0.15">
      <c r="A708" s="201" t="str">
        <f>+'Banks COA'!A651</f>
        <v>12</v>
      </c>
      <c r="B708" s="201" t="str">
        <f>+'Banks COA'!B651</f>
        <v>3</v>
      </c>
      <c r="C708" s="201" t="str">
        <f>+'Banks COA'!C651</f>
        <v>3</v>
      </c>
      <c r="D708" s="201">
        <f>+'Banks COA'!D651</f>
        <v>49</v>
      </c>
      <c r="E708" s="202" t="str">
        <f>+'Banks COA'!E651</f>
        <v>Doubtful Deposits – Short term Time Deposit with Head Office / Branches – Non Resident – Other</v>
      </c>
      <c r="F708" s="202">
        <f>+'Banks COA'!F651*E2</f>
        <v>0</v>
      </c>
    </row>
    <row r="709" spans="1:6" hidden="1" x14ac:dyDescent="0.15">
      <c r="A709" s="201" t="str">
        <f>+'Banks COA'!A691</f>
        <v>12</v>
      </c>
      <c r="B709" s="201" t="str">
        <f>+'Banks COA'!B691</f>
        <v>3</v>
      </c>
      <c r="C709" s="201" t="str">
        <f>+'Banks COA'!C691</f>
        <v>4</v>
      </c>
      <c r="D709" s="201">
        <f>+'Banks COA'!D691</f>
        <v>42</v>
      </c>
      <c r="E709" s="202" t="str">
        <f>+'Banks COA'!E691</f>
        <v>Doubtful Deposits – Long term Time Deposit with Head Office / Branches – Non Resident – USD</v>
      </c>
      <c r="F709" s="202">
        <f>+'Banks COA'!F691*E2</f>
        <v>0</v>
      </c>
    </row>
    <row r="710" spans="1:6" hidden="1" x14ac:dyDescent="0.15">
      <c r="A710" s="201" t="str">
        <f>+'Banks COA'!A692</f>
        <v>12</v>
      </c>
      <c r="B710" s="201" t="str">
        <f>+'Banks COA'!B692</f>
        <v>3</v>
      </c>
      <c r="C710" s="201" t="str">
        <f>+'Banks COA'!C692</f>
        <v>4</v>
      </c>
      <c r="D710" s="201">
        <f>+'Banks COA'!D692</f>
        <v>43</v>
      </c>
      <c r="E710" s="202" t="str">
        <f>+'Banks COA'!E692</f>
        <v>Doubtful Deposits – Long term Time Deposit with Head Office / Branches – Non Resident – EUR</v>
      </c>
      <c r="F710" s="202">
        <f>+'Banks COA'!F692*E2</f>
        <v>0</v>
      </c>
    </row>
    <row r="711" spans="1:6" hidden="1" x14ac:dyDescent="0.15">
      <c r="A711" s="201" t="str">
        <f>+'Banks COA'!A693</f>
        <v>12</v>
      </c>
      <c r="B711" s="201" t="str">
        <f>+'Banks COA'!B693</f>
        <v>3</v>
      </c>
      <c r="C711" s="201" t="str">
        <f>+'Banks COA'!C693</f>
        <v>4</v>
      </c>
      <c r="D711" s="201">
        <f>+'Banks COA'!D693</f>
        <v>44</v>
      </c>
      <c r="E711" s="202" t="str">
        <f>+'Banks COA'!E693</f>
        <v>Doubtful Deposits – Long term Time Deposit with Head Office / Branches – Non Resident – JPY</v>
      </c>
      <c r="F711" s="202">
        <f>+'Banks COA'!F693*E2</f>
        <v>0</v>
      </c>
    </row>
    <row r="712" spans="1:6" hidden="1" x14ac:dyDescent="0.15">
      <c r="A712" s="201" t="str">
        <f>+'Banks COA'!A694</f>
        <v>12</v>
      </c>
      <c r="B712" s="201" t="str">
        <f>+'Banks COA'!B694</f>
        <v>3</v>
      </c>
      <c r="C712" s="201" t="str">
        <f>+'Banks COA'!C694</f>
        <v>4</v>
      </c>
      <c r="D712" s="201" t="str">
        <f>+'Banks COA'!D694</f>
        <v>45</v>
      </c>
      <c r="E712" s="202" t="str">
        <f>+'Banks COA'!E694</f>
        <v>Doubtful Deposits – Long term Time Deposit with Head Office / Branches – Non Resident – Other</v>
      </c>
      <c r="F712" s="202">
        <f>+'Banks COA'!F694*E2</f>
        <v>0</v>
      </c>
    </row>
    <row r="713" spans="1:6" hidden="1" x14ac:dyDescent="0.15">
      <c r="A713" s="201" t="str">
        <f>+'Banks COA'!A859</f>
        <v>12</v>
      </c>
      <c r="B713" s="201" t="str">
        <f>+'Banks COA'!B859</f>
        <v>4</v>
      </c>
      <c r="C713" s="201" t="str">
        <f>+'Banks COA'!C859</f>
        <v>3</v>
      </c>
      <c r="D713" s="201">
        <f>+'Banks COA'!D859</f>
        <v>42</v>
      </c>
      <c r="E713" s="202" t="str">
        <f>+'Banks COA'!E859</f>
        <v>Loss Deposits – Short term Time Deposit with Head Office / Branches – Non Resident – USD</v>
      </c>
      <c r="F713" s="202">
        <f>+'Banks COA'!F859*E2</f>
        <v>0</v>
      </c>
    </row>
    <row r="714" spans="1:6" hidden="1" x14ac:dyDescent="0.15">
      <c r="A714" s="201" t="str">
        <f>+'Banks COA'!A860</f>
        <v>12</v>
      </c>
      <c r="B714" s="201" t="str">
        <f>+'Banks COA'!B860</f>
        <v>4</v>
      </c>
      <c r="C714" s="201" t="str">
        <f>+'Banks COA'!C860</f>
        <v>3</v>
      </c>
      <c r="D714" s="201">
        <f>+'Banks COA'!D860</f>
        <v>43</v>
      </c>
      <c r="E714" s="202" t="str">
        <f>+'Banks COA'!E860</f>
        <v>Loss Deposits – Short term Time Deposit with Head Office / Branches – Non Resident – EUR</v>
      </c>
      <c r="F714" s="202">
        <f>+'Banks COA'!F860*E2</f>
        <v>0</v>
      </c>
    </row>
    <row r="715" spans="1:6" hidden="1" x14ac:dyDescent="0.15">
      <c r="A715" s="201" t="str">
        <f>+'Banks COA'!A861</f>
        <v>12</v>
      </c>
      <c r="B715" s="201" t="str">
        <f>+'Banks COA'!B861</f>
        <v>4</v>
      </c>
      <c r="C715" s="201" t="str">
        <f>+'Banks COA'!C861</f>
        <v>3</v>
      </c>
      <c r="D715" s="201">
        <f>+'Banks COA'!D861</f>
        <v>44</v>
      </c>
      <c r="E715" s="202" t="str">
        <f>+'Banks COA'!E861</f>
        <v>Loss Deposits – Short term Time Deposit with Head Office / Branches – Non Resident – JPY</v>
      </c>
      <c r="F715" s="202">
        <f>+'Banks COA'!F861*E2</f>
        <v>0</v>
      </c>
    </row>
    <row r="716" spans="1:6" hidden="1" x14ac:dyDescent="0.15">
      <c r="A716" s="201" t="str">
        <f>+'Banks COA'!A862</f>
        <v>12</v>
      </c>
      <c r="B716" s="201" t="str">
        <f>+'Banks COA'!B862</f>
        <v>4</v>
      </c>
      <c r="C716" s="201" t="str">
        <f>+'Banks COA'!C862</f>
        <v>3</v>
      </c>
      <c r="D716" s="201">
        <f>+'Banks COA'!D862</f>
        <v>49</v>
      </c>
      <c r="E716" s="202" t="str">
        <f>+'Banks COA'!E862</f>
        <v>Loss Deposits – Short term Time Deposit with Head Office / Branches – Non Resident – Other</v>
      </c>
      <c r="F716" s="202">
        <f>+'Banks COA'!F862*E2</f>
        <v>0</v>
      </c>
    </row>
    <row r="717" spans="1:6" hidden="1" x14ac:dyDescent="0.15">
      <c r="A717" s="201" t="str">
        <f>+'Banks COA'!A902</f>
        <v>12</v>
      </c>
      <c r="B717" s="201" t="str">
        <f>+'Banks COA'!B902</f>
        <v>4</v>
      </c>
      <c r="C717" s="201" t="str">
        <f>+'Banks COA'!C902</f>
        <v>4</v>
      </c>
      <c r="D717" s="201">
        <f>+'Banks COA'!D902</f>
        <v>42</v>
      </c>
      <c r="E717" s="202" t="str">
        <f>+'Banks COA'!E902</f>
        <v>Loss Deposits – Long term Time Deposit with Head Office / Branches – Non Resident – USD</v>
      </c>
      <c r="F717" s="202">
        <f>+'Banks COA'!F902*E2</f>
        <v>0</v>
      </c>
    </row>
    <row r="718" spans="1:6" hidden="1" x14ac:dyDescent="0.15">
      <c r="A718" s="201" t="str">
        <f>+'Banks COA'!A903</f>
        <v>12</v>
      </c>
      <c r="B718" s="201" t="str">
        <f>+'Banks COA'!B903</f>
        <v>4</v>
      </c>
      <c r="C718" s="201" t="str">
        <f>+'Banks COA'!C903</f>
        <v>4</v>
      </c>
      <c r="D718" s="201">
        <f>+'Banks COA'!D903</f>
        <v>43</v>
      </c>
      <c r="E718" s="202" t="str">
        <f>+'Banks COA'!E903</f>
        <v>Loss Deposits – Long term Time Deposit with Head Office / Branches – Non Resident – EUR</v>
      </c>
      <c r="F718" s="202">
        <f>+'Banks COA'!F903*E2</f>
        <v>0</v>
      </c>
    </row>
    <row r="719" spans="1:6" hidden="1" x14ac:dyDescent="0.15">
      <c r="A719" s="201" t="str">
        <f>+'Banks COA'!A904</f>
        <v>12</v>
      </c>
      <c r="B719" s="201" t="str">
        <f>+'Banks COA'!B904</f>
        <v>4</v>
      </c>
      <c r="C719" s="201" t="str">
        <f>+'Banks COA'!C904</f>
        <v>4</v>
      </c>
      <c r="D719" s="201">
        <f>+'Banks COA'!D904</f>
        <v>44</v>
      </c>
      <c r="E719" s="202" t="str">
        <f>+'Banks COA'!E904</f>
        <v>Loss Deposits – Long term Time Deposit with Head Office / Branches – Non Resident – JPY</v>
      </c>
      <c r="F719" s="202">
        <f>+'Banks COA'!F904*E2</f>
        <v>0</v>
      </c>
    </row>
    <row r="720" spans="1:6" hidden="1" x14ac:dyDescent="0.15">
      <c r="A720" s="201" t="str">
        <f>+'Banks COA'!A905</f>
        <v>12</v>
      </c>
      <c r="B720" s="201" t="str">
        <f>+'Banks COA'!B905</f>
        <v>4</v>
      </c>
      <c r="C720" s="201" t="str">
        <f>+'Banks COA'!C905</f>
        <v>4</v>
      </c>
      <c r="D720" s="201" t="str">
        <f>+'Banks COA'!D905</f>
        <v>49</v>
      </c>
      <c r="E720" s="202" t="str">
        <f>+'Banks COA'!E905</f>
        <v>Loss Deposits – Long term Time Deposit with Head Office / Branches – Non Resident – Other</v>
      </c>
      <c r="F720" s="202">
        <f>+'Banks COA'!F905*E2</f>
        <v>0</v>
      </c>
    </row>
    <row r="721" spans="1:6" hidden="1" x14ac:dyDescent="0.15">
      <c r="A721" s="201">
        <f>+'Banks COA'!A4032</f>
        <v>23</v>
      </c>
      <c r="B721" s="201" t="str">
        <f>+'Banks COA'!B4032</f>
        <v>2</v>
      </c>
      <c r="C721" s="201" t="str">
        <f>+'Banks COA'!C4032</f>
        <v>3</v>
      </c>
      <c r="D721" s="201" t="str">
        <f>+'Banks COA'!D4032</f>
        <v>42</v>
      </c>
      <c r="E721" s="202" t="str">
        <f>+'Banks COA'!E4032</f>
        <v>AIR – Standard Deposits – Short term Time Deposit with Head Office / Branches – Non Resident – USD</v>
      </c>
      <c r="F721" s="202">
        <f>+'Banks COA'!F4032*E2</f>
        <v>0</v>
      </c>
    </row>
    <row r="722" spans="1:6" hidden="1" x14ac:dyDescent="0.15">
      <c r="A722" s="201">
        <f>+'Banks COA'!A4033</f>
        <v>23</v>
      </c>
      <c r="B722" s="201" t="str">
        <f>+'Banks COA'!B4033</f>
        <v>2</v>
      </c>
      <c r="C722" s="201" t="str">
        <f>+'Banks COA'!C4033</f>
        <v>3</v>
      </c>
      <c r="D722" s="201" t="str">
        <f>+'Banks COA'!D4033</f>
        <v>43</v>
      </c>
      <c r="E722" s="202" t="str">
        <f>+'Banks COA'!E4033</f>
        <v>AIR – Standard Deposits – Short term Time Deposit with Head Office / Branches – Non Resident – EUR</v>
      </c>
      <c r="F722" s="202">
        <f>+'Banks COA'!F4033*E2</f>
        <v>0</v>
      </c>
    </row>
    <row r="723" spans="1:6" hidden="1" x14ac:dyDescent="0.15">
      <c r="A723" s="201">
        <f>+'Banks COA'!A4034</f>
        <v>23</v>
      </c>
      <c r="B723" s="201" t="str">
        <f>+'Banks COA'!B4034</f>
        <v>2</v>
      </c>
      <c r="C723" s="201" t="str">
        <f>+'Banks COA'!C4034</f>
        <v>3</v>
      </c>
      <c r="D723" s="201" t="str">
        <f>+'Banks COA'!D4034</f>
        <v>44</v>
      </c>
      <c r="E723" s="202" t="str">
        <f>+'Banks COA'!E4034</f>
        <v>AIR – Standard Deposits – Short term Time Deposit with Head Office / Branches – Non Resident – JPY</v>
      </c>
      <c r="F723" s="202">
        <f>+'Banks COA'!F4034*E2</f>
        <v>0</v>
      </c>
    </row>
    <row r="724" spans="1:6" hidden="1" x14ac:dyDescent="0.15">
      <c r="A724" s="201">
        <f>+'Banks COA'!A4035</f>
        <v>23</v>
      </c>
      <c r="B724" s="201" t="str">
        <f>+'Banks COA'!B4035</f>
        <v>2</v>
      </c>
      <c r="C724" s="201" t="str">
        <f>+'Banks COA'!C4035</f>
        <v>3</v>
      </c>
      <c r="D724" s="201" t="str">
        <f>+'Banks COA'!D4035</f>
        <v>49</v>
      </c>
      <c r="E724" s="202" t="str">
        <f>+'Banks COA'!E4035</f>
        <v>AIR – Standard Deposits – Short term Time Deposit with Head Office / Branches – Non Resident – Other</v>
      </c>
      <c r="F724" s="202">
        <f>+'Banks COA'!F4035*E2</f>
        <v>0</v>
      </c>
    </row>
    <row r="725" spans="1:6" hidden="1" x14ac:dyDescent="0.15">
      <c r="A725" s="201">
        <f>'Banks COA'!A4075</f>
        <v>23</v>
      </c>
      <c r="B725" s="201" t="str">
        <f>'Banks COA'!B4075</f>
        <v>2</v>
      </c>
      <c r="C725" s="201" t="str">
        <f>'Banks COA'!C4075</f>
        <v>4</v>
      </c>
      <c r="D725" s="201" t="str">
        <f>'Banks COA'!D4075</f>
        <v>42</v>
      </c>
      <c r="E725" s="202" t="str">
        <f>'Banks COA'!E4075</f>
        <v>AIR – Standard Deposits – Long term Time Deposit with Head Office / Branches – Non Resident – USD</v>
      </c>
      <c r="F725" s="202">
        <f>'Banks COA'!F4075*E2</f>
        <v>0</v>
      </c>
    </row>
    <row r="726" spans="1:6" hidden="1" x14ac:dyDescent="0.15">
      <c r="A726" s="201">
        <f>'Banks COA'!A4076</f>
        <v>23</v>
      </c>
      <c r="B726" s="201" t="str">
        <f>'Banks COA'!B4076</f>
        <v>2</v>
      </c>
      <c r="C726" s="201" t="str">
        <f>'Banks COA'!C4076</f>
        <v>4</v>
      </c>
      <c r="D726" s="201" t="str">
        <f>'Banks COA'!D4076</f>
        <v>43</v>
      </c>
      <c r="E726" s="202" t="str">
        <f>'Banks COA'!E4076</f>
        <v>AIR – Standard Deposits – Long term Time Deposit with Head Office / Branches – Non Resident – EUR</v>
      </c>
      <c r="F726" s="202">
        <f>'Banks COA'!F4076*E2</f>
        <v>0</v>
      </c>
    </row>
    <row r="727" spans="1:6" hidden="1" x14ac:dyDescent="0.15">
      <c r="A727" s="201">
        <f>'Banks COA'!A4077</f>
        <v>23</v>
      </c>
      <c r="B727" s="201" t="str">
        <f>'Banks COA'!B4077</f>
        <v>2</v>
      </c>
      <c r="C727" s="201" t="str">
        <f>'Banks COA'!C4077</f>
        <v>4</v>
      </c>
      <c r="D727" s="201" t="str">
        <f>'Banks COA'!D4077</f>
        <v>44</v>
      </c>
      <c r="E727" s="202" t="str">
        <f>'Banks COA'!E4077</f>
        <v>AIR – Standard Deposits – Long term Time Deposit with Head Office / Branches – Non Resident – JPY</v>
      </c>
      <c r="F727" s="202">
        <f>'Banks COA'!F4077*E2</f>
        <v>0</v>
      </c>
    </row>
    <row r="728" spans="1:6" hidden="1" x14ac:dyDescent="0.15">
      <c r="A728" s="201">
        <f>'Banks COA'!A4078</f>
        <v>23</v>
      </c>
      <c r="B728" s="201" t="str">
        <f>'Banks COA'!B4078</f>
        <v>2</v>
      </c>
      <c r="C728" s="201" t="str">
        <f>'Banks COA'!C4078</f>
        <v>4</v>
      </c>
      <c r="D728" s="201" t="str">
        <f>'Banks COA'!D4078</f>
        <v>49</v>
      </c>
      <c r="E728" s="202" t="str">
        <f>'Banks COA'!E4078</f>
        <v>AIR – Standard Deposits – Long term Time Deposit with Head Office / Branches – Non Resident – Other</v>
      </c>
      <c r="F728" s="202">
        <f>'Banks COA'!F4078*E2</f>
        <v>0</v>
      </c>
    </row>
    <row r="729" spans="1:6" hidden="1" x14ac:dyDescent="0.15">
      <c r="A729" s="201">
        <f>'Banks COA'!A4243</f>
        <v>23</v>
      </c>
      <c r="B729" s="201" t="str">
        <f>'Banks COA'!B4243</f>
        <v>3</v>
      </c>
      <c r="C729" s="201" t="str">
        <f>'Banks COA'!C4243</f>
        <v>3</v>
      </c>
      <c r="D729" s="201">
        <f>'Banks COA'!D4243</f>
        <v>42</v>
      </c>
      <c r="E729" s="202" t="str">
        <f>'Banks COA'!E4243</f>
        <v>AIR – Substandard Deposits – Short term Time Deposit with Head Office / Branches – Non Resident – USD</v>
      </c>
      <c r="F729" s="202">
        <f>'Banks COA'!F4243*E2</f>
        <v>0</v>
      </c>
    </row>
    <row r="730" spans="1:6" hidden="1" x14ac:dyDescent="0.15">
      <c r="A730" s="201">
        <f>'Banks COA'!A4244</f>
        <v>23</v>
      </c>
      <c r="B730" s="201" t="str">
        <f>'Banks COA'!B4244</f>
        <v>3</v>
      </c>
      <c r="C730" s="201" t="str">
        <f>'Banks COA'!C4244</f>
        <v>3</v>
      </c>
      <c r="D730" s="201">
        <f>'Banks COA'!D4244</f>
        <v>43</v>
      </c>
      <c r="E730" s="202" t="str">
        <f>'Banks COA'!E4244</f>
        <v>AIR – Substandard Deposits – Short term Time Deposit with Head Office / Branches – Non Resident – EUR</v>
      </c>
      <c r="F730" s="202">
        <f>'Banks COA'!F4244*E2</f>
        <v>0</v>
      </c>
    </row>
    <row r="731" spans="1:6" hidden="1" x14ac:dyDescent="0.15">
      <c r="A731" s="201">
        <f>'Banks COA'!A4245</f>
        <v>23</v>
      </c>
      <c r="B731" s="201" t="str">
        <f>'Banks COA'!B4245</f>
        <v>3</v>
      </c>
      <c r="C731" s="201" t="str">
        <f>'Banks COA'!C4245</f>
        <v>3</v>
      </c>
      <c r="D731" s="201">
        <f>'Banks COA'!D4245</f>
        <v>44</v>
      </c>
      <c r="E731" s="202" t="str">
        <f>'Banks COA'!E4245</f>
        <v>AIR – Substandard Deposits – Short term Time Deposit with Head Office / Branches – Non Resident – JPY</v>
      </c>
      <c r="F731" s="202">
        <f>'Banks COA'!F4245*E2</f>
        <v>0</v>
      </c>
    </row>
    <row r="732" spans="1:6" hidden="1" x14ac:dyDescent="0.15">
      <c r="A732" s="201">
        <f>'Banks COA'!A4246</f>
        <v>23</v>
      </c>
      <c r="B732" s="201" t="str">
        <f>'Banks COA'!B4246</f>
        <v>3</v>
      </c>
      <c r="C732" s="201" t="str">
        <f>'Banks COA'!C4246</f>
        <v>3</v>
      </c>
      <c r="D732" s="201">
        <f>'Banks COA'!D4246</f>
        <v>49</v>
      </c>
      <c r="E732" s="202" t="str">
        <f>'Banks COA'!E4246</f>
        <v>AIR – Substandard Deposits – Short term Time Deposit with Head Office / Branches – Non Resident – Other</v>
      </c>
      <c r="F732" s="202">
        <f>'Banks COA'!F4246*E2</f>
        <v>0</v>
      </c>
    </row>
    <row r="733" spans="1:6" hidden="1" x14ac:dyDescent="0.15">
      <c r="A733" s="201">
        <f>'Banks COA'!A4286</f>
        <v>23</v>
      </c>
      <c r="B733" s="201" t="str">
        <f>'Banks COA'!B4286</f>
        <v>3</v>
      </c>
      <c r="C733" s="201" t="str">
        <f>'Banks COA'!C4286</f>
        <v>4</v>
      </c>
      <c r="D733" s="201">
        <f>'Banks COA'!D4286</f>
        <v>42</v>
      </c>
      <c r="E733" s="202" t="str">
        <f>'Banks COA'!E4286</f>
        <v>AIR – Substandard Deposits – Long term Time Deposit with Head Office / Branches – Non Resident – USD</v>
      </c>
      <c r="F733" s="202">
        <f>'Banks COA'!F4286*E2</f>
        <v>0</v>
      </c>
    </row>
    <row r="734" spans="1:6" hidden="1" x14ac:dyDescent="0.15">
      <c r="A734" s="201">
        <f>'Banks COA'!A4287</f>
        <v>23</v>
      </c>
      <c r="B734" s="201" t="str">
        <f>'Banks COA'!B4287</f>
        <v>3</v>
      </c>
      <c r="C734" s="201" t="str">
        <f>'Banks COA'!C4287</f>
        <v>4</v>
      </c>
      <c r="D734" s="201">
        <f>'Banks COA'!D4287</f>
        <v>43</v>
      </c>
      <c r="E734" s="202" t="str">
        <f>'Banks COA'!E4287</f>
        <v>AIR – Substandard Deposits – Long term Time Deposit with Head Office / Branches – Non Resident – EUR</v>
      </c>
      <c r="F734" s="202">
        <f>'Banks COA'!F4287*E2</f>
        <v>0</v>
      </c>
    </row>
    <row r="735" spans="1:6" hidden="1" x14ac:dyDescent="0.15">
      <c r="A735" s="201">
        <f>'Banks COA'!A4288</f>
        <v>23</v>
      </c>
      <c r="B735" s="201" t="str">
        <f>'Banks COA'!B4288</f>
        <v>3</v>
      </c>
      <c r="C735" s="201" t="str">
        <f>'Banks COA'!C4288</f>
        <v>4</v>
      </c>
      <c r="D735" s="201">
        <f>'Banks COA'!D4288</f>
        <v>44</v>
      </c>
      <c r="E735" s="202" t="str">
        <f>'Banks COA'!E4288</f>
        <v>AIR – Substandard Deposits – Long term Time Deposit with Head Office / Branches – Non Resident – JPY</v>
      </c>
      <c r="F735" s="202">
        <f>'Banks COA'!F4288*E2</f>
        <v>0</v>
      </c>
    </row>
    <row r="736" spans="1:6" hidden="1" x14ac:dyDescent="0.15">
      <c r="A736" s="201">
        <f>'Banks COA'!A4289</f>
        <v>23</v>
      </c>
      <c r="B736" s="201" t="str">
        <f>'Banks COA'!B4289</f>
        <v>3</v>
      </c>
      <c r="C736" s="201" t="str">
        <f>'Banks COA'!C4289</f>
        <v>4</v>
      </c>
      <c r="D736" s="201" t="str">
        <f>'Banks COA'!D4289</f>
        <v>45</v>
      </c>
      <c r="E736" s="202" t="str">
        <f>'Banks COA'!E4289</f>
        <v>AIR – Substandard Deposits – Long term Time Deposit with Head Office / Branches – Non Resident – Other</v>
      </c>
      <c r="F736" s="202">
        <f>'Banks COA'!F4289*E2</f>
        <v>0</v>
      </c>
    </row>
    <row r="737" spans="1:6" x14ac:dyDescent="0.15">
      <c r="A737" s="215"/>
      <c r="B737" s="215"/>
      <c r="C737" s="215"/>
      <c r="D737" s="215"/>
      <c r="E737" s="216"/>
    </row>
    <row r="738" spans="1:6" x14ac:dyDescent="0.15">
      <c r="A738" s="188"/>
      <c r="B738" s="188"/>
      <c r="C738" s="188"/>
      <c r="D738" s="188"/>
      <c r="E738" s="217" t="s">
        <v>8299</v>
      </c>
      <c r="F738" s="192">
        <f>+F739+F815</f>
        <v>0</v>
      </c>
    </row>
    <row r="739" spans="1:6" x14ac:dyDescent="0.15">
      <c r="A739" s="197"/>
      <c r="B739" s="197"/>
      <c r="C739" s="197"/>
      <c r="D739" s="197"/>
      <c r="E739" s="218" t="s">
        <v>6145</v>
      </c>
      <c r="F739" s="199">
        <f>F740+F743+F744+F771+F804+F805+F806+F807+F808</f>
        <v>0</v>
      </c>
    </row>
    <row r="740" spans="1:6" x14ac:dyDescent="0.15">
      <c r="A740" s="203"/>
      <c r="B740" s="203"/>
      <c r="C740" s="203"/>
      <c r="D740" s="203"/>
      <c r="E740" s="219" t="s">
        <v>10066</v>
      </c>
      <c r="F740" s="205">
        <f>F741+F742</f>
        <v>0</v>
      </c>
    </row>
    <row r="741" spans="1:6" x14ac:dyDescent="0.15">
      <c r="A741" s="206"/>
      <c r="B741" s="206"/>
      <c r="C741" s="206"/>
      <c r="D741" s="206"/>
      <c r="E741" s="220" t="s">
        <v>3057</v>
      </c>
    </row>
    <row r="742" spans="1:6" x14ac:dyDescent="0.15">
      <c r="A742" s="206"/>
      <c r="B742" s="206"/>
      <c r="C742" s="206"/>
      <c r="D742" s="206"/>
      <c r="E742" s="220" t="s">
        <v>3058</v>
      </c>
    </row>
    <row r="743" spans="1:6" x14ac:dyDescent="0.15">
      <c r="A743" s="203"/>
      <c r="B743" s="203"/>
      <c r="C743" s="203"/>
      <c r="D743" s="203"/>
      <c r="E743" s="219" t="s">
        <v>3059</v>
      </c>
      <c r="F743" s="205"/>
    </row>
    <row r="744" spans="1:6" x14ac:dyDescent="0.15">
      <c r="A744" s="203"/>
      <c r="B744" s="203"/>
      <c r="C744" s="203"/>
      <c r="D744" s="203"/>
      <c r="E744" s="219" t="s">
        <v>3060</v>
      </c>
      <c r="F744" s="205">
        <f>F745+F746</f>
        <v>0</v>
      </c>
    </row>
    <row r="745" spans="1:6" x14ac:dyDescent="0.15">
      <c r="A745" s="206"/>
      <c r="B745" s="206"/>
      <c r="C745" s="206"/>
      <c r="D745" s="206"/>
      <c r="E745" s="220" t="s">
        <v>3061</v>
      </c>
    </row>
    <row r="746" spans="1:6" x14ac:dyDescent="0.15">
      <c r="A746" s="206"/>
      <c r="B746" s="206"/>
      <c r="C746" s="206"/>
      <c r="D746" s="206"/>
      <c r="E746" s="220" t="s">
        <v>3062</v>
      </c>
      <c r="F746" s="184">
        <f>SUM(F747:F770)</f>
        <v>0</v>
      </c>
    </row>
    <row r="747" spans="1:6" hidden="1" x14ac:dyDescent="0.15">
      <c r="A747" s="202" t="str">
        <f>'Banks COA'!A2945</f>
        <v>21</v>
      </c>
      <c r="B747" s="202" t="str">
        <f>'Banks COA'!B2945</f>
        <v>1</v>
      </c>
      <c r="C747" s="202" t="str">
        <f>'Banks COA'!C2945</f>
        <v>2</v>
      </c>
      <c r="D747" s="202" t="str">
        <f>'Banks COA'!D2945</f>
        <v>21</v>
      </c>
      <c r="E747" s="202" t="str">
        <f>'Banks COA'!E2945</f>
        <v xml:space="preserve">Corporate Debt Securities – HTM – Due in one year or less – OFIs – KHR </v>
      </c>
      <c r="F747" s="202">
        <f>'Banks COA'!F2945*E2</f>
        <v>0</v>
      </c>
    </row>
    <row r="748" spans="1:6" hidden="1" x14ac:dyDescent="0.15">
      <c r="A748" s="202" t="str">
        <f>+'Banks COA'!A2970</f>
        <v>21</v>
      </c>
      <c r="B748" s="202" t="str">
        <f>+'Banks COA'!B2970</f>
        <v>1</v>
      </c>
      <c r="C748" s="202" t="str">
        <f>+'Banks COA'!C2970</f>
        <v>3</v>
      </c>
      <c r="D748" s="202" t="str">
        <f>+'Banks COA'!D2970</f>
        <v>21</v>
      </c>
      <c r="E748" s="202" t="str">
        <f>+'Banks COA'!E2970</f>
        <v xml:space="preserve">Corporate Debt Securities – HTM – Due between One to Five Years – OFIs – KHR </v>
      </c>
      <c r="F748" s="202">
        <f>+'Banks COA'!F2970*E2</f>
        <v>0</v>
      </c>
    </row>
    <row r="749" spans="1:6" hidden="1" x14ac:dyDescent="0.15">
      <c r="A749" s="202" t="str">
        <f>+'Banks COA'!A2995</f>
        <v>21</v>
      </c>
      <c r="B749" s="202" t="str">
        <f>+'Banks COA'!B2995</f>
        <v>1</v>
      </c>
      <c r="C749" s="202" t="str">
        <f>+'Banks COA'!C2995</f>
        <v>4</v>
      </c>
      <c r="D749" s="202" t="str">
        <f>+'Banks COA'!D2995</f>
        <v>21</v>
      </c>
      <c r="E749" s="202" t="str">
        <f>+'Banks COA'!E2995</f>
        <v xml:space="preserve">Corporate Debt Securities – HTM – Due Over Five Years – OFIs – KHR </v>
      </c>
      <c r="F749" s="202">
        <f>+'Banks COA'!F2995*E2</f>
        <v>0</v>
      </c>
    </row>
    <row r="750" spans="1:6" hidden="1" x14ac:dyDescent="0.15">
      <c r="A750" s="202" t="str">
        <f>+'Banks COA'!A3095</f>
        <v>21</v>
      </c>
      <c r="B750" s="202" t="str">
        <f>+'Banks COA'!B3095</f>
        <v>2</v>
      </c>
      <c r="C750" s="202" t="str">
        <f>+'Banks COA'!C3095</f>
        <v>2</v>
      </c>
      <c r="D750" s="202" t="str">
        <f>+'Banks COA'!D3095</f>
        <v>21</v>
      </c>
      <c r="E750" s="202" t="str">
        <f>+'Banks COA'!E3095</f>
        <v xml:space="preserve">Corporate Debt Securities – AFS – Due in one year or less – OFIs – KHR </v>
      </c>
      <c r="F750" s="202">
        <f>+'Banks COA'!F3095*E2</f>
        <v>0</v>
      </c>
    </row>
    <row r="751" spans="1:6" hidden="1" x14ac:dyDescent="0.15">
      <c r="A751" s="202" t="str">
        <f>+'Banks COA'!A3120</f>
        <v>21</v>
      </c>
      <c r="B751" s="202" t="str">
        <f>+'Banks COA'!B3120</f>
        <v>2</v>
      </c>
      <c r="C751" s="202" t="str">
        <f>+'Banks COA'!C3120</f>
        <v>3</v>
      </c>
      <c r="D751" s="202" t="str">
        <f>+'Banks COA'!D3120</f>
        <v>21</v>
      </c>
      <c r="E751" s="202" t="str">
        <f>+'Banks COA'!E3120</f>
        <v xml:space="preserve">Corporate Debt Securities – AFS – Due between One to Five Years – OFIs – KHR </v>
      </c>
      <c r="F751" s="202">
        <f>+'Banks COA'!F3120*E2</f>
        <v>0</v>
      </c>
    </row>
    <row r="752" spans="1:6" hidden="1" x14ac:dyDescent="0.15">
      <c r="A752" s="202" t="str">
        <f>+'Banks COA'!A3145</f>
        <v>21</v>
      </c>
      <c r="B752" s="202" t="str">
        <f>+'Banks COA'!B3145</f>
        <v>2</v>
      </c>
      <c r="C752" s="202" t="str">
        <f>+'Banks COA'!C3145</f>
        <v>4</v>
      </c>
      <c r="D752" s="202" t="str">
        <f>+'Banks COA'!D3145</f>
        <v>21</v>
      </c>
      <c r="E752" s="202" t="str">
        <f>+'Banks COA'!E3145</f>
        <v xml:space="preserve">Corporate Debt Securities – AFS – Due Over Five Years – OFIs – KHR </v>
      </c>
      <c r="F752" s="202">
        <f>+'Banks COA'!F3145*E2</f>
        <v>0</v>
      </c>
    </row>
    <row r="753" spans="1:6" hidden="1" x14ac:dyDescent="0.15">
      <c r="A753" s="202" t="str">
        <f>+'Banks COA'!A3288</f>
        <v>21</v>
      </c>
      <c r="B753" s="202" t="str">
        <f>+'Banks COA'!B3288</f>
        <v>3</v>
      </c>
      <c r="C753" s="202" t="str">
        <f>+'Banks COA'!C3288</f>
        <v>2</v>
      </c>
      <c r="D753" s="202" t="str">
        <f>+'Banks COA'!D3288</f>
        <v>21</v>
      </c>
      <c r="E753" s="202" t="str">
        <f>+'Banks COA'!E3288</f>
        <v xml:space="preserve">Corporate Debt Securities – TDS – Due in one year or less – OFIs – KHR </v>
      </c>
      <c r="F753" s="202">
        <f>+'Banks COA'!F3288*E2</f>
        <v>0</v>
      </c>
    </row>
    <row r="754" spans="1:6" hidden="1" x14ac:dyDescent="0.15">
      <c r="A754" s="202" t="str">
        <f>+'Banks COA'!A3313</f>
        <v>21</v>
      </c>
      <c r="B754" s="202" t="str">
        <f>+'Banks COA'!B3313</f>
        <v>3</v>
      </c>
      <c r="C754" s="202" t="str">
        <f>+'Banks COA'!C3313</f>
        <v>3</v>
      </c>
      <c r="D754" s="202" t="str">
        <f>+'Banks COA'!D3313</f>
        <v>21</v>
      </c>
      <c r="E754" s="202" t="str">
        <f>+'Banks COA'!E3313</f>
        <v xml:space="preserve">Corporate Debt Securities – TDS – Due between One to Five Years – OFIs – KHR </v>
      </c>
      <c r="F754" s="202">
        <f>+'Banks COA'!F3313*E2</f>
        <v>0</v>
      </c>
    </row>
    <row r="755" spans="1:6" hidden="1" x14ac:dyDescent="0.15">
      <c r="A755" s="202" t="str">
        <f>+'Banks COA'!A3338</f>
        <v>21</v>
      </c>
      <c r="B755" s="202" t="str">
        <f>+'Banks COA'!B3338</f>
        <v>3</v>
      </c>
      <c r="C755" s="202" t="str">
        <f>+'Banks COA'!C3338</f>
        <v>4</v>
      </c>
      <c r="D755" s="202" t="str">
        <f>+'Banks COA'!D3338</f>
        <v>21</v>
      </c>
      <c r="E755" s="202" t="str">
        <f>+'Banks COA'!E3338</f>
        <v xml:space="preserve">Corporate Debt Securities – TDS – Due Over Five Years – OFIs – KHR </v>
      </c>
      <c r="F755" s="202">
        <f>+'Banks COA'!F3338*E2</f>
        <v>0</v>
      </c>
    </row>
    <row r="756" spans="1:6" hidden="1" x14ac:dyDescent="0.15">
      <c r="A756" s="202" t="str">
        <f>+'Banks COA'!A3481</f>
        <v>21</v>
      </c>
      <c r="B756" s="202" t="str">
        <f>+'Banks COA'!B3481</f>
        <v>5</v>
      </c>
      <c r="C756" s="202" t="str">
        <f>+'Banks COA'!C3481</f>
        <v>2</v>
      </c>
      <c r="D756" s="202" t="str">
        <f>+'Banks COA'!D3481</f>
        <v>21</v>
      </c>
      <c r="E756" s="202" t="str">
        <f>+'Banks COA'!E3481</f>
        <v xml:space="preserve">NUHGLI – Corporate Debt Securities – AFS – Due in one year or less – OFIs – KHR </v>
      </c>
      <c r="F756" s="202">
        <f>+'Banks COA'!F3481*E2</f>
        <v>0</v>
      </c>
    </row>
    <row r="757" spans="1:6" hidden="1" x14ac:dyDescent="0.15">
      <c r="A757" s="202" t="str">
        <f>+'Banks COA'!A3506</f>
        <v>21</v>
      </c>
      <c r="B757" s="202" t="str">
        <f>+'Banks COA'!B3506</f>
        <v>5</v>
      </c>
      <c r="C757" s="202" t="str">
        <f>+'Banks COA'!C3506</f>
        <v>3</v>
      </c>
      <c r="D757" s="202" t="str">
        <f>+'Banks COA'!D3506</f>
        <v>21</v>
      </c>
      <c r="E757" s="202" t="str">
        <f>+'Banks COA'!E3506</f>
        <v xml:space="preserve">NUHGLI – Corporate Debt Securities – AFS – Due between One to Five Years – OFIs – KHR </v>
      </c>
      <c r="F757" s="202">
        <f>+'Banks COA'!F3506*E2</f>
        <v>0</v>
      </c>
    </row>
    <row r="758" spans="1:6" hidden="1" x14ac:dyDescent="0.15">
      <c r="A758" s="202" t="str">
        <f>+'Banks COA'!A3531</f>
        <v>21</v>
      </c>
      <c r="B758" s="202" t="str">
        <f>+'Banks COA'!B3531</f>
        <v>5</v>
      </c>
      <c r="C758" s="202" t="str">
        <f>+'Banks COA'!C3531</f>
        <v>4</v>
      </c>
      <c r="D758" s="202" t="str">
        <f>+'Banks COA'!D3531</f>
        <v>21</v>
      </c>
      <c r="E758" s="202" t="str">
        <f>+'Banks COA'!E3531</f>
        <v xml:space="preserve">NUHGLI – Corporate Debt Securities – AFS – Due Over Five Years – OFIs – KHR </v>
      </c>
      <c r="F758" s="202">
        <f>+'Banks COA'!F3531*E2</f>
        <v>0</v>
      </c>
    </row>
    <row r="759" spans="1:6" hidden="1" x14ac:dyDescent="0.15">
      <c r="A759" s="202" t="str">
        <f>'Banks COA'!A3662</f>
        <v>21</v>
      </c>
      <c r="B759" s="202" t="str">
        <f>'Banks COA'!B3662</f>
        <v>6</v>
      </c>
      <c r="C759" s="202" t="str">
        <f>'Banks COA'!C3662</f>
        <v>2</v>
      </c>
      <c r="D759" s="202" t="str">
        <f>'Banks COA'!D3662</f>
        <v>21</v>
      </c>
      <c r="E759" s="202" t="str">
        <f>'Banks COA'!E3662</f>
        <v xml:space="preserve">NUHGLI – Corporate Debt Securities – TDS – Due in one year or less – OFIs – KHR </v>
      </c>
      <c r="F759" s="202">
        <f>'Banks COA'!F3662*E2</f>
        <v>0</v>
      </c>
    </row>
    <row r="760" spans="1:6" hidden="1" x14ac:dyDescent="0.15">
      <c r="A760" s="202" t="str">
        <f>+'Banks COA'!A3687</f>
        <v>21</v>
      </c>
      <c r="B760" s="202" t="str">
        <f>+'Banks COA'!B3687</f>
        <v>6</v>
      </c>
      <c r="C760" s="202" t="str">
        <f>+'Banks COA'!C3687</f>
        <v>3</v>
      </c>
      <c r="D760" s="202" t="str">
        <f>+'Banks COA'!D3687</f>
        <v>21</v>
      </c>
      <c r="E760" s="202" t="str">
        <f>+'Banks COA'!E3687</f>
        <v xml:space="preserve">NUHGLI – Corporate Debt Securities – TDS – Due between One to Five Years – OFIs – KHR </v>
      </c>
      <c r="F760" s="202">
        <f>+'Banks COA'!F3687*E2</f>
        <v>0</v>
      </c>
    </row>
    <row r="761" spans="1:6" hidden="1" x14ac:dyDescent="0.15">
      <c r="A761" s="202" t="str">
        <f>+'Banks COA'!A3712</f>
        <v>21</v>
      </c>
      <c r="B761" s="202" t="str">
        <f>+'Banks COA'!B3712</f>
        <v>6</v>
      </c>
      <c r="C761" s="202" t="str">
        <f>+'Banks COA'!C3712</f>
        <v>4</v>
      </c>
      <c r="D761" s="202" t="str">
        <f>+'Banks COA'!D3712</f>
        <v>21</v>
      </c>
      <c r="E761" s="202" t="str">
        <f>+'Banks COA'!E3712</f>
        <v xml:space="preserve">NUHGLI – Corporate Debt Securities – TDS – Due Over Five Years – OFIs – KHR </v>
      </c>
      <c r="F761" s="202">
        <f>+'Banks COA'!F3712*E2</f>
        <v>0</v>
      </c>
    </row>
    <row r="762" spans="1:6" hidden="1" x14ac:dyDescent="0.15">
      <c r="A762" s="202" t="str">
        <f>'Banks COA'!A4883</f>
        <v>24</v>
      </c>
      <c r="B762" s="202" t="str">
        <f>'Banks COA'!B4883</f>
        <v>1</v>
      </c>
      <c r="C762" s="202" t="str">
        <f>'Banks COA'!C4883</f>
        <v>2</v>
      </c>
      <c r="D762" s="202" t="str">
        <f>'Banks COA'!D4883</f>
        <v>21</v>
      </c>
      <c r="E762" s="202" t="str">
        <f>'Banks COA'!E4883</f>
        <v xml:space="preserve">AIR – Corporate Debt Securities – HTM – Due in one year or less – OFIs – KHR </v>
      </c>
      <c r="F762" s="202">
        <f>'Banks COA'!F4883*E2</f>
        <v>0</v>
      </c>
    </row>
    <row r="763" spans="1:6" hidden="1" x14ac:dyDescent="0.15">
      <c r="A763" s="202" t="str">
        <f>+'Banks COA'!A4908</f>
        <v>24</v>
      </c>
      <c r="B763" s="202" t="str">
        <f>+'Banks COA'!B4908</f>
        <v>1</v>
      </c>
      <c r="C763" s="202" t="str">
        <f>+'Banks COA'!C4908</f>
        <v>3</v>
      </c>
      <c r="D763" s="202" t="str">
        <f>+'Banks COA'!D4908</f>
        <v>21</v>
      </c>
      <c r="E763" s="202" t="str">
        <f>+'Banks COA'!E4908</f>
        <v xml:space="preserve">AIR – Corporate Debt Securities – HTM – Due between One to Five Years – OFIs – KHR </v>
      </c>
      <c r="F763" s="202">
        <f>+'Banks COA'!F4908*E2</f>
        <v>0</v>
      </c>
    </row>
    <row r="764" spans="1:6" hidden="1" x14ac:dyDescent="0.15">
      <c r="A764" s="202" t="str">
        <f>+'Banks COA'!A4933</f>
        <v>24</v>
      </c>
      <c r="B764" s="202" t="str">
        <f>+'Banks COA'!B4933</f>
        <v>1</v>
      </c>
      <c r="C764" s="202" t="str">
        <f>+'Banks COA'!C4933</f>
        <v>4</v>
      </c>
      <c r="D764" s="202" t="str">
        <f>+'Banks COA'!D4933</f>
        <v>21</v>
      </c>
      <c r="E764" s="202" t="str">
        <f>+'Banks COA'!E4933</f>
        <v xml:space="preserve">AIR – Corporate Debt Securities – HTM – Due Over Five Years – OFIs – KHR </v>
      </c>
      <c r="F764" s="202">
        <f>+'Banks COA'!F4933*E2</f>
        <v>0</v>
      </c>
    </row>
    <row r="765" spans="1:6" hidden="1" x14ac:dyDescent="0.15">
      <c r="A765" s="202" t="str">
        <f>+'Banks COA'!A5021</f>
        <v>24</v>
      </c>
      <c r="B765" s="202" t="str">
        <f>+'Banks COA'!B5021</f>
        <v>2</v>
      </c>
      <c r="C765" s="202" t="str">
        <f>+'Banks COA'!C5021</f>
        <v>2</v>
      </c>
      <c r="D765" s="202" t="str">
        <f>+'Banks COA'!D5021</f>
        <v>21</v>
      </c>
      <c r="E765" s="202" t="str">
        <f>+'Banks COA'!E5021</f>
        <v xml:space="preserve">AIR – Corporate Debt Securities – AFS – Due in one year or less – OFIs – KHR </v>
      </c>
      <c r="F765" s="202">
        <f>+'Banks COA'!F5021*E2</f>
        <v>0</v>
      </c>
    </row>
    <row r="766" spans="1:6" hidden="1" x14ac:dyDescent="0.15">
      <c r="A766" s="202" t="str">
        <f>+'Banks COA'!A5046</f>
        <v>24</v>
      </c>
      <c r="B766" s="202" t="str">
        <f>+'Banks COA'!B5046</f>
        <v>2</v>
      </c>
      <c r="C766" s="202" t="str">
        <f>+'Banks COA'!C5046</f>
        <v>3</v>
      </c>
      <c r="D766" s="202" t="str">
        <f>+'Banks COA'!D5046</f>
        <v>21</v>
      </c>
      <c r="E766" s="202" t="str">
        <f>+'Banks COA'!E5046</f>
        <v xml:space="preserve">AIR – Corporate Debt Securities – AFS – Due between One to Five Years – OFIs – KHR </v>
      </c>
      <c r="F766" s="202">
        <f>+'Banks COA'!F5046*E2</f>
        <v>0</v>
      </c>
    </row>
    <row r="767" spans="1:6" hidden="1" x14ac:dyDescent="0.15">
      <c r="A767" s="202" t="str">
        <f>+'Banks COA'!A5071</f>
        <v>24</v>
      </c>
      <c r="B767" s="202" t="str">
        <f>+'Banks COA'!B5071</f>
        <v>2</v>
      </c>
      <c r="C767" s="202" t="str">
        <f>+'Banks COA'!C5071</f>
        <v>4</v>
      </c>
      <c r="D767" s="202" t="str">
        <f>+'Banks COA'!D5071</f>
        <v>21</v>
      </c>
      <c r="E767" s="202" t="str">
        <f>+'Banks COA'!E5071</f>
        <v xml:space="preserve">AIR – Corporate Debt Securities – AFS – Due Over Five Years – OFIs – KHR </v>
      </c>
      <c r="F767" s="202">
        <f>+'Banks COA'!F5071*E2</f>
        <v>0</v>
      </c>
    </row>
    <row r="768" spans="1:6" hidden="1" x14ac:dyDescent="0.15">
      <c r="A768" s="202" t="str">
        <f>+'Banks COA'!A5202</f>
        <v>24</v>
      </c>
      <c r="B768" s="202" t="str">
        <f>+'Banks COA'!B5202</f>
        <v>3</v>
      </c>
      <c r="C768" s="202" t="str">
        <f>+'Banks COA'!C5202</f>
        <v>2</v>
      </c>
      <c r="D768" s="202" t="str">
        <f>+'Banks COA'!D5202</f>
        <v>21</v>
      </c>
      <c r="E768" s="202" t="str">
        <f>+'Banks COA'!E5202</f>
        <v xml:space="preserve">AIR – Corporate Debt Securities – TDS – Due in one year or less – OFIs – KHR </v>
      </c>
      <c r="F768" s="202">
        <f>+'Banks COA'!F5202*E2</f>
        <v>0</v>
      </c>
    </row>
    <row r="769" spans="1:6" hidden="1" x14ac:dyDescent="0.15">
      <c r="A769" s="202" t="str">
        <f>+'Banks COA'!A5227</f>
        <v>24</v>
      </c>
      <c r="B769" s="202" t="str">
        <f>+'Banks COA'!B5227</f>
        <v>3</v>
      </c>
      <c r="C769" s="202" t="str">
        <f>+'Banks COA'!C5227</f>
        <v>3</v>
      </c>
      <c r="D769" s="202" t="str">
        <f>+'Banks COA'!D5227</f>
        <v>21</v>
      </c>
      <c r="E769" s="202" t="str">
        <f>+'Banks COA'!E5227</f>
        <v xml:space="preserve">AIR – Corporate Debt Securities – TDS – Due between One to Five Years – OFIs – KHR </v>
      </c>
      <c r="F769" s="202">
        <f>+'Banks COA'!F5227*E2</f>
        <v>0</v>
      </c>
    </row>
    <row r="770" spans="1:6" hidden="1" x14ac:dyDescent="0.15">
      <c r="A770" s="202" t="str">
        <f>+'Banks COA'!A5252</f>
        <v>24</v>
      </c>
      <c r="B770" s="202" t="str">
        <f>+'Banks COA'!B5252</f>
        <v>3</v>
      </c>
      <c r="C770" s="202" t="str">
        <f>+'Banks COA'!C5252</f>
        <v>4</v>
      </c>
      <c r="D770" s="202" t="str">
        <f>+'Banks COA'!D5252</f>
        <v>21</v>
      </c>
      <c r="E770" s="202" t="str">
        <f>+'Banks COA'!E5252</f>
        <v xml:space="preserve">AIR – Corporate Debt Securities – TDS – Due Over Five Years – OFIs – KHR </v>
      </c>
      <c r="F770" s="202">
        <f>+'Banks COA'!F5252*E2</f>
        <v>0</v>
      </c>
    </row>
    <row r="771" spans="1:6" x14ac:dyDescent="0.15">
      <c r="A771" s="203"/>
      <c r="B771" s="203"/>
      <c r="C771" s="203"/>
      <c r="D771" s="203"/>
      <c r="E771" s="219" t="s">
        <v>3063</v>
      </c>
      <c r="F771" s="205">
        <f>SUM(F772:F803)</f>
        <v>0</v>
      </c>
    </row>
    <row r="772" spans="1:6" hidden="1" x14ac:dyDescent="0.15">
      <c r="A772" s="202" t="str">
        <f>'Banks COA'!A2890</f>
        <v>21</v>
      </c>
      <c r="B772" s="202" t="str">
        <f>'Banks COA'!B2890</f>
        <v>1</v>
      </c>
      <c r="C772" s="202" t="str">
        <f>'Banks COA'!C2890</f>
        <v>1</v>
      </c>
      <c r="D772" s="202" t="str">
        <f>'Banks COA'!D2890</f>
        <v>11</v>
      </c>
      <c r="E772" s="202" t="str">
        <f>'Banks COA'!E2890</f>
        <v xml:space="preserve">Royal Government of Cambodia – HTM – Treasury Bill – KHR </v>
      </c>
      <c r="F772" s="202">
        <f>SUM(F773:F791)</f>
        <v>0</v>
      </c>
    </row>
    <row r="773" spans="1:6" hidden="1" x14ac:dyDescent="0.15">
      <c r="A773" s="202" t="str">
        <f>+'Banks COA'!A2896</f>
        <v>21</v>
      </c>
      <c r="B773" s="202" t="str">
        <f>+'Banks COA'!B2896</f>
        <v>1</v>
      </c>
      <c r="C773" s="202" t="str">
        <f>+'Banks COA'!C2896</f>
        <v>1</v>
      </c>
      <c r="D773" s="202" t="str">
        <f>+'Banks COA'!D2896</f>
        <v>21</v>
      </c>
      <c r="E773" s="202" t="str">
        <f>+'Banks COA'!E2896</f>
        <v xml:space="preserve">Royal Government of Cambodia – HTM – Obligation Due in Less than One Year – KHR </v>
      </c>
      <c r="F773" s="202">
        <f>+'Banks COA'!F2896*E2</f>
        <v>0</v>
      </c>
    </row>
    <row r="774" spans="1:6" hidden="1" x14ac:dyDescent="0.15">
      <c r="A774" s="202" t="str">
        <f>+'Banks COA'!A2902</f>
        <v>21</v>
      </c>
      <c r="B774" s="202" t="str">
        <f>+'Banks COA'!B2902</f>
        <v>1</v>
      </c>
      <c r="C774" s="202" t="str">
        <f>+'Banks COA'!C2902</f>
        <v>1</v>
      </c>
      <c r="D774" s="202" t="str">
        <f>+'Banks COA'!D2902</f>
        <v>31</v>
      </c>
      <c r="E774" s="202" t="str">
        <f>+'Banks COA'!E2902</f>
        <v xml:space="preserve">Royal Government of Cambodia – HTM – Obligation Due between One to Five Years – KHR </v>
      </c>
      <c r="F774" s="202">
        <f>+'Banks COA'!F2902*E2</f>
        <v>0</v>
      </c>
    </row>
    <row r="775" spans="1:6" hidden="1" x14ac:dyDescent="0.15">
      <c r="A775" s="202" t="str">
        <f>+'Banks COA'!A2908</f>
        <v>21</v>
      </c>
      <c r="B775" s="202" t="str">
        <f>+'Banks COA'!B2908</f>
        <v>1</v>
      </c>
      <c r="C775" s="202" t="str">
        <f>+'Banks COA'!C2908</f>
        <v>1</v>
      </c>
      <c r="D775" s="202" t="str">
        <f>+'Banks COA'!D2908</f>
        <v>41</v>
      </c>
      <c r="E775" s="202" t="str">
        <f>+'Banks COA'!E2908</f>
        <v xml:space="preserve">Royal Government of Cambodia – HTM – Obligation Due Over Five Years – KHR </v>
      </c>
      <c r="F775" s="202">
        <f>+'Banks COA'!F2908*E2</f>
        <v>0</v>
      </c>
    </row>
    <row r="776" spans="1:6" hidden="1" x14ac:dyDescent="0.15">
      <c r="A776" s="202" t="str">
        <f>+'Banks COA'!A3040</f>
        <v>21</v>
      </c>
      <c r="B776" s="202" t="str">
        <f>+'Banks COA'!B3040</f>
        <v>2</v>
      </c>
      <c r="C776" s="202" t="str">
        <f>+'Banks COA'!C3040</f>
        <v>1</v>
      </c>
      <c r="D776" s="202" t="str">
        <f>+'Banks COA'!D3040</f>
        <v>11</v>
      </c>
      <c r="E776" s="202" t="str">
        <f>+'Banks COA'!E3040</f>
        <v xml:space="preserve">Royal Government of Cambodia – AFS – Treasury Bill – KHR </v>
      </c>
      <c r="F776" s="202">
        <f>+'Banks COA'!F3040*E2</f>
        <v>0</v>
      </c>
    </row>
    <row r="777" spans="1:6" hidden="1" x14ac:dyDescent="0.15">
      <c r="A777" s="202" t="str">
        <f>+'Banks COA'!A3046</f>
        <v>21</v>
      </c>
      <c r="B777" s="202" t="str">
        <f>+'Banks COA'!B3046</f>
        <v>2</v>
      </c>
      <c r="C777" s="202" t="str">
        <f>+'Banks COA'!C3046</f>
        <v>1</v>
      </c>
      <c r="D777" s="202" t="str">
        <f>+'Banks COA'!D3046</f>
        <v>21</v>
      </c>
      <c r="E777" s="202" t="str">
        <f>+'Banks COA'!E3046</f>
        <v xml:space="preserve">Royal Government of Cambodia – AFS – Obligation Due in Less than One Year – KHR </v>
      </c>
      <c r="F777" s="202">
        <f>+'Banks COA'!F3046*E2</f>
        <v>0</v>
      </c>
    </row>
    <row r="778" spans="1:6" hidden="1" x14ac:dyDescent="0.15">
      <c r="A778" s="202" t="str">
        <f>+'Banks COA'!A3052</f>
        <v>21</v>
      </c>
      <c r="B778" s="202" t="str">
        <f>+'Banks COA'!B3052</f>
        <v>2</v>
      </c>
      <c r="C778" s="202" t="str">
        <f>+'Banks COA'!C3052</f>
        <v>1</v>
      </c>
      <c r="D778" s="202" t="str">
        <f>+'Banks COA'!D3052</f>
        <v>31</v>
      </c>
      <c r="E778" s="202" t="str">
        <f>+'Banks COA'!E3052</f>
        <v xml:space="preserve">Royal Government of Cambodia – AFS – Obligation Due between One to Five Years – KHR </v>
      </c>
      <c r="F778" s="202">
        <f>+'Banks COA'!F3052*E2</f>
        <v>0</v>
      </c>
    </row>
    <row r="779" spans="1:6" hidden="1" x14ac:dyDescent="0.15">
      <c r="A779" s="202" t="str">
        <f>+'Banks COA'!A3058</f>
        <v>21</v>
      </c>
      <c r="B779" s="202" t="str">
        <f>+'Banks COA'!B3058</f>
        <v>2</v>
      </c>
      <c r="C779" s="202" t="str">
        <f>+'Banks COA'!C3058</f>
        <v>1</v>
      </c>
      <c r="D779" s="202" t="str">
        <f>+'Banks COA'!D3058</f>
        <v>41</v>
      </c>
      <c r="E779" s="202" t="str">
        <f>+'Banks COA'!E3058</f>
        <v xml:space="preserve">Royal Government of Cambodia – AFS – Obligation Due Over Five Years – KHR </v>
      </c>
      <c r="F779" s="202">
        <f>+'Banks COA'!F3058*E2</f>
        <v>0</v>
      </c>
    </row>
    <row r="780" spans="1:6" hidden="1" x14ac:dyDescent="0.15">
      <c r="A780" s="202" t="str">
        <f>+'Banks COA'!A3233</f>
        <v>21</v>
      </c>
      <c r="B780" s="202" t="str">
        <f>+'Banks COA'!B3233</f>
        <v>3</v>
      </c>
      <c r="C780" s="202" t="str">
        <f>+'Banks COA'!C3233</f>
        <v>1</v>
      </c>
      <c r="D780" s="202" t="str">
        <f>+'Banks COA'!D3233</f>
        <v>11</v>
      </c>
      <c r="E780" s="202" t="str">
        <f>+'Banks COA'!E3233</f>
        <v xml:space="preserve">Royal Government of Cambodia – TDS – Treasury Bill – KHR </v>
      </c>
      <c r="F780" s="202">
        <f>+'Banks COA'!F3233*E2</f>
        <v>0</v>
      </c>
    </row>
    <row r="781" spans="1:6" hidden="1" x14ac:dyDescent="0.15">
      <c r="A781" s="202" t="str">
        <f>+'Banks COA'!A3239</f>
        <v>21</v>
      </c>
      <c r="B781" s="202" t="str">
        <f>+'Banks COA'!B3239</f>
        <v>3</v>
      </c>
      <c r="C781" s="202" t="str">
        <f>+'Banks COA'!C3239</f>
        <v>1</v>
      </c>
      <c r="D781" s="202" t="str">
        <f>+'Banks COA'!D3239</f>
        <v>21</v>
      </c>
      <c r="E781" s="202" t="str">
        <f>+'Banks COA'!E3239</f>
        <v xml:space="preserve">Royal Government of Cambodia – TDS – Obligation Due in Less than One Year – KHR </v>
      </c>
      <c r="F781" s="202">
        <f>+'Banks COA'!F3239*E2</f>
        <v>0</v>
      </c>
    </row>
    <row r="782" spans="1:6" hidden="1" x14ac:dyDescent="0.15">
      <c r="A782" s="202" t="str">
        <f>+'Banks COA'!A3245</f>
        <v>21</v>
      </c>
      <c r="B782" s="202" t="str">
        <f>+'Banks COA'!B3245</f>
        <v>3</v>
      </c>
      <c r="C782" s="202" t="str">
        <f>+'Banks COA'!C3245</f>
        <v>1</v>
      </c>
      <c r="D782" s="202" t="str">
        <f>+'Banks COA'!D3245</f>
        <v>31</v>
      </c>
      <c r="E782" s="202" t="str">
        <f>+'Banks COA'!E3245</f>
        <v xml:space="preserve">Royal Government of Cambodia – TDS – Obligation Due between One to Five Years – KHR </v>
      </c>
      <c r="F782" s="202">
        <f>+'Banks COA'!F3245*E2</f>
        <v>0</v>
      </c>
    </row>
    <row r="783" spans="1:6" hidden="1" x14ac:dyDescent="0.15">
      <c r="A783" s="202" t="str">
        <f>+'Banks COA'!A3251</f>
        <v>21</v>
      </c>
      <c r="B783" s="202" t="str">
        <f>+'Banks COA'!B3251</f>
        <v>3</v>
      </c>
      <c r="C783" s="202" t="str">
        <f>+'Banks COA'!C3251</f>
        <v>1</v>
      </c>
      <c r="D783" s="202" t="str">
        <f>+'Banks COA'!D3251</f>
        <v>41</v>
      </c>
      <c r="E783" s="202" t="str">
        <f>+'Banks COA'!E3251</f>
        <v xml:space="preserve">Royal Government of Cambodia – TDS – Obligation Due Over Five Years – KHR </v>
      </c>
      <c r="F783" s="202">
        <f>+'Banks COA'!F3251*E2</f>
        <v>0</v>
      </c>
    </row>
    <row r="784" spans="1:6" hidden="1" x14ac:dyDescent="0.15">
      <c r="A784" s="202" t="str">
        <f>+'Banks COA'!A3432</f>
        <v>21</v>
      </c>
      <c r="B784" s="202" t="str">
        <f>+'Banks COA'!B3432</f>
        <v>5</v>
      </c>
      <c r="C784" s="202" t="str">
        <f>+'Banks COA'!C3432</f>
        <v>1</v>
      </c>
      <c r="D784" s="202" t="str">
        <f>+'Banks COA'!D3432</f>
        <v>11</v>
      </c>
      <c r="E784" s="202" t="str">
        <f>+'Banks COA'!E3432</f>
        <v xml:space="preserve">NUHGLI – Royal Government of Cambodia – AFS – Treasury Bill – KHR </v>
      </c>
      <c r="F784" s="202">
        <f>+'Banks COA'!F3432*E2</f>
        <v>0</v>
      </c>
    </row>
    <row r="785" spans="1:6" hidden="1" x14ac:dyDescent="0.15">
      <c r="A785" s="202" t="str">
        <f>+'Banks COA'!A3438</f>
        <v>21</v>
      </c>
      <c r="B785" s="202" t="str">
        <f>+'Banks COA'!B3438</f>
        <v>5</v>
      </c>
      <c r="C785" s="202" t="str">
        <f>+'Banks COA'!C3438</f>
        <v>1</v>
      </c>
      <c r="D785" s="202" t="str">
        <f>+'Banks COA'!D3438</f>
        <v>21</v>
      </c>
      <c r="E785" s="202" t="str">
        <f>+'Banks COA'!E3438</f>
        <v xml:space="preserve">NUHGLI – Royal Government of Cambodia – AFS – Obligation Due in Less than One Year – KHR </v>
      </c>
      <c r="F785" s="202">
        <f>+'Banks COA'!F3438*E2</f>
        <v>0</v>
      </c>
    </row>
    <row r="786" spans="1:6" hidden="1" x14ac:dyDescent="0.15">
      <c r="A786" s="202" t="str">
        <f>+'Banks COA'!A3444</f>
        <v>21</v>
      </c>
      <c r="B786" s="202" t="str">
        <f>+'Banks COA'!B3444</f>
        <v>5</v>
      </c>
      <c r="C786" s="202" t="str">
        <f>+'Banks COA'!C3444</f>
        <v>1</v>
      </c>
      <c r="D786" s="202" t="str">
        <f>+'Banks COA'!D3444</f>
        <v>31</v>
      </c>
      <c r="E786" s="202" t="str">
        <f>+'Banks COA'!E3444</f>
        <v xml:space="preserve">NUHGLI – Royal Government of Cambodia – AFS – Obligation Due between One to Five Years – KHR </v>
      </c>
      <c r="F786" s="202">
        <f>+'Banks COA'!F3444*E2</f>
        <v>0</v>
      </c>
    </row>
    <row r="787" spans="1:6" hidden="1" x14ac:dyDescent="0.15">
      <c r="A787" s="202" t="str">
        <f>+'Banks COA'!A3450</f>
        <v>21</v>
      </c>
      <c r="B787" s="202" t="str">
        <f>+'Banks COA'!B3450</f>
        <v>5</v>
      </c>
      <c r="C787" s="202" t="str">
        <f>+'Banks COA'!C3450</f>
        <v>1</v>
      </c>
      <c r="D787" s="202" t="str">
        <f>+'Banks COA'!D3450</f>
        <v>41</v>
      </c>
      <c r="E787" s="202" t="str">
        <f>+'Banks COA'!E3450</f>
        <v xml:space="preserve">NUHGLI – Royal Government of Cambodia – AFS – Obligation Due Over Five Years – KHR </v>
      </c>
      <c r="F787" s="202">
        <f>+'Banks COA'!F3450*E2</f>
        <v>0</v>
      </c>
    </row>
    <row r="788" spans="1:6" hidden="1" x14ac:dyDescent="0.15">
      <c r="A788" s="202" t="str">
        <f>+'Banks COA'!A3613</f>
        <v>21</v>
      </c>
      <c r="B788" s="202" t="str">
        <f>+'Banks COA'!B3613</f>
        <v>6</v>
      </c>
      <c r="C788" s="202" t="str">
        <f>+'Banks COA'!C3613</f>
        <v>1</v>
      </c>
      <c r="D788" s="202" t="str">
        <f>+'Banks COA'!D3613</f>
        <v>11</v>
      </c>
      <c r="E788" s="202" t="str">
        <f>+'Banks COA'!E3613</f>
        <v xml:space="preserve">NUHGLI – Royal Government of Cambodia – TDS – Treasury Bill – KHR </v>
      </c>
      <c r="F788" s="202">
        <f>+'Banks COA'!F3613*E2</f>
        <v>0</v>
      </c>
    </row>
    <row r="789" spans="1:6" hidden="1" x14ac:dyDescent="0.15">
      <c r="A789" s="202" t="str">
        <f>+'Banks COA'!A3619</f>
        <v>21</v>
      </c>
      <c r="B789" s="202" t="str">
        <f>+'Banks COA'!B3619</f>
        <v>6</v>
      </c>
      <c r="C789" s="202" t="str">
        <f>+'Banks COA'!C3619</f>
        <v>1</v>
      </c>
      <c r="D789" s="202" t="str">
        <f>+'Banks COA'!D3619</f>
        <v>21</v>
      </c>
      <c r="E789" s="202" t="str">
        <f>+'Banks COA'!E3619</f>
        <v xml:space="preserve">NUHGLI – Royal Government of Cambodia – TDS – Obligation Due in Less than One Year – KHR </v>
      </c>
      <c r="F789" s="202">
        <f>+'Banks COA'!F3619*E2</f>
        <v>0</v>
      </c>
    </row>
    <row r="790" spans="1:6" hidden="1" x14ac:dyDescent="0.15">
      <c r="A790" s="202" t="str">
        <f>+'Banks COA'!A3625</f>
        <v>21</v>
      </c>
      <c r="B790" s="202" t="str">
        <f>+'Banks COA'!B3625</f>
        <v>6</v>
      </c>
      <c r="C790" s="202" t="str">
        <f>+'Banks COA'!C3625</f>
        <v>1</v>
      </c>
      <c r="D790" s="202" t="str">
        <f>+'Banks COA'!D3625</f>
        <v>31</v>
      </c>
      <c r="E790" s="202" t="str">
        <f>+'Banks COA'!E3625</f>
        <v xml:space="preserve">NUHGLI – Royal Government of Cambodia – TDS – Obligation Due between One to Five Years – KHR </v>
      </c>
      <c r="F790" s="202">
        <f>+'Banks COA'!F3625*E2</f>
        <v>0</v>
      </c>
    </row>
    <row r="791" spans="1:6" hidden="1" x14ac:dyDescent="0.15">
      <c r="A791" s="202" t="str">
        <f>+'Banks COA'!A3631</f>
        <v>21</v>
      </c>
      <c r="B791" s="202" t="str">
        <f>+'Banks COA'!B3631</f>
        <v>6</v>
      </c>
      <c r="C791" s="202" t="str">
        <f>+'Banks COA'!C3631</f>
        <v>1</v>
      </c>
      <c r="D791" s="202" t="str">
        <f>+'Banks COA'!D3631</f>
        <v>41</v>
      </c>
      <c r="E791" s="202" t="str">
        <f>+'Banks COA'!E3631</f>
        <v xml:space="preserve">NUHGLI – Royal Government of Cambodia – TDS – Obligation Due Over Five Years – KHR </v>
      </c>
      <c r="F791" s="202">
        <f>+'Banks COA'!F3631*E2</f>
        <v>0</v>
      </c>
    </row>
    <row r="792" spans="1:6" hidden="1" x14ac:dyDescent="0.15">
      <c r="A792" s="202" t="str">
        <f>'Banks COA'!A4834</f>
        <v>24</v>
      </c>
      <c r="B792" s="202" t="str">
        <f>'Banks COA'!B4834</f>
        <v>1</v>
      </c>
      <c r="C792" s="202" t="str">
        <f>'Banks COA'!C4834</f>
        <v>1</v>
      </c>
      <c r="D792" s="202" t="str">
        <f>'Banks COA'!D4834</f>
        <v>11</v>
      </c>
      <c r="E792" s="202" t="str">
        <f>'Banks COA'!E4834</f>
        <v xml:space="preserve">AIR – Royal Government of Cambodia – HTM – Treasury Bill – KHR </v>
      </c>
      <c r="F792" s="202">
        <f>'Banks COA'!F4834*E2</f>
        <v>0</v>
      </c>
    </row>
    <row r="793" spans="1:6" hidden="1" x14ac:dyDescent="0.15">
      <c r="A793" s="202" t="str">
        <f>+'Banks COA'!A4840</f>
        <v>24</v>
      </c>
      <c r="B793" s="202" t="str">
        <f>+'Banks COA'!B4840</f>
        <v>1</v>
      </c>
      <c r="C793" s="202" t="str">
        <f>+'Banks COA'!C4840</f>
        <v>1</v>
      </c>
      <c r="D793" s="202" t="str">
        <f>+'Banks COA'!D4840</f>
        <v>21</v>
      </c>
      <c r="E793" s="202" t="str">
        <f>+'Banks COA'!E4840</f>
        <v xml:space="preserve">AIR – Royal Government of Cambodia – HTM – Obligation Due in Less than One Year – KHR </v>
      </c>
      <c r="F793" s="202">
        <f>+'Banks COA'!F4840*E2</f>
        <v>0</v>
      </c>
    </row>
    <row r="794" spans="1:6" hidden="1" x14ac:dyDescent="0.15">
      <c r="A794" s="202" t="str">
        <f>+'Banks COA'!A4846</f>
        <v>24</v>
      </c>
      <c r="B794" s="202" t="str">
        <f>+'Banks COA'!B4846</f>
        <v>1</v>
      </c>
      <c r="C794" s="202" t="str">
        <f>+'Banks COA'!C4846</f>
        <v>1</v>
      </c>
      <c r="D794" s="202" t="str">
        <f>+'Banks COA'!D4846</f>
        <v>31</v>
      </c>
      <c r="E794" s="202" t="str">
        <f>+'Banks COA'!E4846</f>
        <v xml:space="preserve">AIR – Royal Government of Cambodia – HTM – Obligation Due between One to Five Years – KHR </v>
      </c>
      <c r="F794" s="202">
        <f>+'Banks COA'!F4846*E2</f>
        <v>0</v>
      </c>
    </row>
    <row r="795" spans="1:6" hidden="1" x14ac:dyDescent="0.15">
      <c r="A795" s="202" t="str">
        <f>+'Banks COA'!A4852</f>
        <v>24</v>
      </c>
      <c r="B795" s="202" t="str">
        <f>+'Banks COA'!B4852</f>
        <v>1</v>
      </c>
      <c r="C795" s="202" t="str">
        <f>+'Banks COA'!C4852</f>
        <v>1</v>
      </c>
      <c r="D795" s="202" t="str">
        <f>+'Banks COA'!D4852</f>
        <v>41</v>
      </c>
      <c r="E795" s="202" t="str">
        <f>+'Banks COA'!E4852</f>
        <v xml:space="preserve">AIR – Royal Government of Cambodia – HTM – Obligation Due Over Five Years – KHR </v>
      </c>
      <c r="F795" s="202">
        <f>+'Banks COA'!F4852*E2</f>
        <v>0</v>
      </c>
    </row>
    <row r="796" spans="1:6" hidden="1" x14ac:dyDescent="0.15">
      <c r="A796" s="202" t="str">
        <f>+'Banks COA'!A4972</f>
        <v>24</v>
      </c>
      <c r="B796" s="202" t="str">
        <f>+'Banks COA'!B4972</f>
        <v>2</v>
      </c>
      <c r="C796" s="202" t="str">
        <f>+'Banks COA'!C4972</f>
        <v>1</v>
      </c>
      <c r="D796" s="202" t="str">
        <f>+'Banks COA'!D4972</f>
        <v>11</v>
      </c>
      <c r="E796" s="202" t="str">
        <f>+'Banks COA'!E4972</f>
        <v xml:space="preserve">AIR – Royal Government of Cambodia – AFS – Treasury Bill – KHR </v>
      </c>
      <c r="F796" s="202">
        <f>+'Banks COA'!F4972*E2</f>
        <v>0</v>
      </c>
    </row>
    <row r="797" spans="1:6" hidden="1" x14ac:dyDescent="0.15">
      <c r="A797" s="202" t="str">
        <f>+'Banks COA'!A4978</f>
        <v>24</v>
      </c>
      <c r="B797" s="202" t="str">
        <f>+'Banks COA'!B4978</f>
        <v>2</v>
      </c>
      <c r="C797" s="202" t="str">
        <f>+'Banks COA'!C4978</f>
        <v>1</v>
      </c>
      <c r="D797" s="202" t="str">
        <f>+'Banks COA'!D4978</f>
        <v>21</v>
      </c>
      <c r="E797" s="202" t="str">
        <f>+'Banks COA'!E4978</f>
        <v xml:space="preserve">AIR – Royal Government of Cambodia – AFS – Obligation Due in Less than One Year – KHR </v>
      </c>
      <c r="F797" s="202">
        <f>+'Banks COA'!F4978*E2</f>
        <v>0</v>
      </c>
    </row>
    <row r="798" spans="1:6" hidden="1" x14ac:dyDescent="0.15">
      <c r="A798" s="202" t="str">
        <f>+'Banks COA'!A4984</f>
        <v>24</v>
      </c>
      <c r="B798" s="202" t="str">
        <f>+'Banks COA'!B4984</f>
        <v>2</v>
      </c>
      <c r="C798" s="202" t="str">
        <f>+'Banks COA'!C4984</f>
        <v>1</v>
      </c>
      <c r="D798" s="202" t="str">
        <f>+'Banks COA'!D4984</f>
        <v>31</v>
      </c>
      <c r="E798" s="202" t="str">
        <f>+'Banks COA'!E4984</f>
        <v xml:space="preserve">AIR – Royal Government of Cambodia – AFS – Obligation Due between One to Five Years – KHR </v>
      </c>
      <c r="F798" s="202">
        <f>+'Banks COA'!F4984*E2</f>
        <v>0</v>
      </c>
    </row>
    <row r="799" spans="1:6" hidden="1" x14ac:dyDescent="0.15">
      <c r="A799" s="202" t="str">
        <f>+'Banks COA'!A4990</f>
        <v>24</v>
      </c>
      <c r="B799" s="202" t="str">
        <f>+'Banks COA'!B4990</f>
        <v>2</v>
      </c>
      <c r="C799" s="202" t="str">
        <f>+'Banks COA'!C4990</f>
        <v>1</v>
      </c>
      <c r="D799" s="202" t="str">
        <f>+'Banks COA'!D4990</f>
        <v>41</v>
      </c>
      <c r="E799" s="202" t="str">
        <f>+'Banks COA'!E4990</f>
        <v xml:space="preserve">AIR – Royal Government of Cambodia – AFS – Obligation Due Over Five Years – KHR </v>
      </c>
      <c r="F799" s="202">
        <f>+'Banks COA'!F4990*E2</f>
        <v>0</v>
      </c>
    </row>
    <row r="800" spans="1:6" hidden="1" x14ac:dyDescent="0.15">
      <c r="A800" s="202" t="str">
        <f>+'Banks COA'!A5153</f>
        <v>24</v>
      </c>
      <c r="B800" s="202" t="str">
        <f>+'Banks COA'!B5153</f>
        <v>3</v>
      </c>
      <c r="C800" s="202" t="str">
        <f>+'Banks COA'!C5153</f>
        <v>1</v>
      </c>
      <c r="D800" s="202" t="str">
        <f>+'Banks COA'!D5153</f>
        <v>11</v>
      </c>
      <c r="E800" s="202" t="str">
        <f>+'Banks COA'!E5153</f>
        <v xml:space="preserve">AIR – Royal Government of Cambodia – TDS – Treasury Bill – KHR </v>
      </c>
      <c r="F800" s="202">
        <f>+'Banks COA'!F5153*E2</f>
        <v>0</v>
      </c>
    </row>
    <row r="801" spans="1:6" hidden="1" x14ac:dyDescent="0.15">
      <c r="A801" s="202" t="str">
        <f>+'Banks COA'!A5159</f>
        <v>24</v>
      </c>
      <c r="B801" s="202" t="str">
        <f>+'Banks COA'!B5159</f>
        <v>3</v>
      </c>
      <c r="C801" s="202" t="str">
        <f>+'Banks COA'!C5159</f>
        <v>1</v>
      </c>
      <c r="D801" s="202" t="str">
        <f>+'Banks COA'!D5159</f>
        <v>21</v>
      </c>
      <c r="E801" s="202" t="str">
        <f>+'Banks COA'!E5159</f>
        <v xml:space="preserve">AIR – Royal Government of Cambodia – TDS – Obligation Due in Less than One Year – KHR </v>
      </c>
      <c r="F801" s="202">
        <f>+'Banks COA'!F5159*E2</f>
        <v>0</v>
      </c>
    </row>
    <row r="802" spans="1:6" hidden="1" x14ac:dyDescent="0.15">
      <c r="A802" s="202" t="str">
        <f>+'Banks COA'!A5165</f>
        <v>24</v>
      </c>
      <c r="B802" s="202" t="str">
        <f>+'Banks COA'!B5165</f>
        <v>3</v>
      </c>
      <c r="C802" s="202" t="str">
        <f>+'Banks COA'!C5165</f>
        <v>1</v>
      </c>
      <c r="D802" s="202" t="str">
        <f>+'Banks COA'!D5165</f>
        <v>31</v>
      </c>
      <c r="E802" s="202" t="str">
        <f>+'Banks COA'!E5165</f>
        <v xml:space="preserve">AIR – Royal Government of Cambodia – TDS – Obligation Due between One to Five Years – KHR </v>
      </c>
      <c r="F802" s="202">
        <f>+'Banks COA'!F5165*E2</f>
        <v>0</v>
      </c>
    </row>
    <row r="803" spans="1:6" hidden="1" x14ac:dyDescent="0.15">
      <c r="A803" s="202" t="str">
        <f>+'Banks COA'!A5171</f>
        <v>24</v>
      </c>
      <c r="B803" s="202" t="str">
        <f>+'Banks COA'!B5171</f>
        <v>3</v>
      </c>
      <c r="C803" s="202" t="str">
        <f>+'Banks COA'!C5171</f>
        <v>1</v>
      </c>
      <c r="D803" s="202" t="str">
        <f>+'Banks COA'!D5171</f>
        <v>41</v>
      </c>
      <c r="E803" s="202" t="str">
        <f>+'Banks COA'!E5171</f>
        <v xml:space="preserve">AIR – Royal Government of Cambodia – TDS – Obligation Due Over Five Years – KHR </v>
      </c>
      <c r="F803" s="202">
        <f>+'Banks COA'!F5171*E2</f>
        <v>0</v>
      </c>
    </row>
    <row r="804" spans="1:6" x14ac:dyDescent="0.15">
      <c r="A804" s="203"/>
      <c r="B804" s="203"/>
      <c r="C804" s="203"/>
      <c r="D804" s="203"/>
      <c r="E804" s="219" t="s">
        <v>9692</v>
      </c>
      <c r="F804" s="205"/>
    </row>
    <row r="805" spans="1:6" x14ac:dyDescent="0.15">
      <c r="A805" s="203"/>
      <c r="B805" s="203"/>
      <c r="C805" s="203"/>
      <c r="D805" s="203"/>
      <c r="E805" s="219" t="s">
        <v>8024</v>
      </c>
      <c r="F805" s="205"/>
    </row>
    <row r="806" spans="1:6" x14ac:dyDescent="0.15">
      <c r="A806" s="203"/>
      <c r="B806" s="203"/>
      <c r="C806" s="203"/>
      <c r="D806" s="203"/>
      <c r="E806" s="219" t="s">
        <v>8025</v>
      </c>
      <c r="F806" s="205"/>
    </row>
    <row r="807" spans="1:6" x14ac:dyDescent="0.15">
      <c r="A807" s="203"/>
      <c r="B807" s="203"/>
      <c r="C807" s="203"/>
      <c r="D807" s="203"/>
      <c r="E807" s="219" t="s">
        <v>8026</v>
      </c>
      <c r="F807" s="205"/>
    </row>
    <row r="808" spans="1:6" x14ac:dyDescent="0.15">
      <c r="A808" s="203"/>
      <c r="B808" s="203"/>
      <c r="C808" s="203"/>
      <c r="D808" s="203"/>
      <c r="E808" s="219" t="s">
        <v>9456</v>
      </c>
      <c r="F808" s="205">
        <f>SUM(F809:F814)</f>
        <v>0</v>
      </c>
    </row>
    <row r="809" spans="1:6" hidden="1" x14ac:dyDescent="0.15">
      <c r="A809" s="318" t="str">
        <f>+'Banks COA'!A3014</f>
        <v>21</v>
      </c>
      <c r="B809" s="318" t="str">
        <f>+'Banks COA'!B3014</f>
        <v>1</v>
      </c>
      <c r="C809" s="318" t="str">
        <f>+'Banks COA'!C3014</f>
        <v>5</v>
      </c>
      <c r="D809" s="318" t="str">
        <f>+'Banks COA'!D3014</f>
        <v>11</v>
      </c>
      <c r="E809" s="318" t="str">
        <f>+'Banks COA'!E3014</f>
        <v xml:space="preserve">Investments in Foreign Entities Debt Securities – HTM – Due in one year or less – KHR </v>
      </c>
      <c r="F809" s="318">
        <f>+'Banks COA'!F3014*$E$2</f>
        <v>0</v>
      </c>
    </row>
    <row r="810" spans="1:6" hidden="1" x14ac:dyDescent="0.15">
      <c r="A810" s="318" t="str">
        <f>+'Banks COA'!A3020</f>
        <v>21</v>
      </c>
      <c r="B810" s="318" t="str">
        <f>+'Banks COA'!B3020</f>
        <v>1</v>
      </c>
      <c r="C810" s="318" t="str">
        <f>+'Banks COA'!C3020</f>
        <v>5</v>
      </c>
      <c r="D810" s="318" t="str">
        <f>+'Banks COA'!D3020</f>
        <v>21</v>
      </c>
      <c r="E810" s="318" t="str">
        <f>+'Banks COA'!E3020</f>
        <v xml:space="preserve">Investments in Foreign Entities Debt Securities – HTM – Due in over One to Five Years – KHR </v>
      </c>
      <c r="F810" s="318">
        <f>+'Banks COA'!F3020*$E$2</f>
        <v>0</v>
      </c>
    </row>
    <row r="811" spans="1:6" hidden="1" x14ac:dyDescent="0.15">
      <c r="A811" s="318" t="str">
        <f>+'Banks COA'!A3026</f>
        <v>21</v>
      </c>
      <c r="B811" s="318" t="str">
        <f>+'Banks COA'!B3026</f>
        <v>1</v>
      </c>
      <c r="C811" s="318" t="str">
        <f>+'Banks COA'!C3026</f>
        <v>5</v>
      </c>
      <c r="D811" s="318" t="str">
        <f>+'Banks COA'!D3026</f>
        <v>31</v>
      </c>
      <c r="E811" s="318" t="str">
        <f>+'Banks COA'!E3026</f>
        <v xml:space="preserve">Investments in Foreign Entities Debt Securities – HTM – Due in over 5 years – KHR </v>
      </c>
      <c r="F811" s="318">
        <f>+'Banks COA'!F3026*$E$2</f>
        <v>0</v>
      </c>
    </row>
    <row r="812" spans="1:6" hidden="1" x14ac:dyDescent="0.15">
      <c r="A812" s="318" t="str">
        <f>+'Banks COA'!A4952</f>
        <v>24</v>
      </c>
      <c r="B812" s="318" t="str">
        <f>+'Banks COA'!B4952</f>
        <v>1</v>
      </c>
      <c r="C812" s="318" t="str">
        <f>+'Banks COA'!C4952</f>
        <v>5</v>
      </c>
      <c r="D812" s="318" t="str">
        <f>+'Banks COA'!D4952</f>
        <v>11</v>
      </c>
      <c r="E812" s="318" t="str">
        <f>+'Banks COA'!E4952</f>
        <v xml:space="preserve">AIR – Investments in Foreign Entities Debt Securities – HTM – Due in one year or less – KHR </v>
      </c>
      <c r="F812" s="318">
        <f>+'Banks COA'!F4952*$E$2</f>
        <v>0</v>
      </c>
    </row>
    <row r="813" spans="1:6" hidden="1" x14ac:dyDescent="0.15">
      <c r="A813" s="318" t="str">
        <f>+'Banks COA'!A4958</f>
        <v>24</v>
      </c>
      <c r="B813" s="318" t="str">
        <f>+'Banks COA'!B4958</f>
        <v>1</v>
      </c>
      <c r="C813" s="318" t="str">
        <f>+'Banks COA'!C4958</f>
        <v>5</v>
      </c>
      <c r="D813" s="318" t="str">
        <f>+'Banks COA'!D4958</f>
        <v>21</v>
      </c>
      <c r="E813" s="318" t="str">
        <f>+'Banks COA'!E4958</f>
        <v xml:space="preserve">AIR – Investments in Foreign Entities Debt Securities – HTM – Due in over One to Five Years – KHR </v>
      </c>
      <c r="F813" s="318">
        <f>+'Banks COA'!F4958*$E$2</f>
        <v>0</v>
      </c>
    </row>
    <row r="814" spans="1:6" hidden="1" x14ac:dyDescent="0.15">
      <c r="A814" s="318" t="str">
        <f>+'Banks COA'!A4964</f>
        <v>24</v>
      </c>
      <c r="B814" s="318" t="str">
        <f>+'Banks COA'!B4964</f>
        <v>1</v>
      </c>
      <c r="C814" s="318" t="str">
        <f>+'Banks COA'!C4964</f>
        <v>5</v>
      </c>
      <c r="D814" s="318" t="str">
        <f>+'Banks COA'!D4964</f>
        <v>31</v>
      </c>
      <c r="E814" s="318" t="str">
        <f>+'Banks COA'!E4964</f>
        <v xml:space="preserve">AIR – Investments in Foreign Entities Debt Securities – HTM – Due in over 5 years – KHR </v>
      </c>
      <c r="F814" s="318">
        <f>+'Banks COA'!F4964*E2</f>
        <v>0</v>
      </c>
    </row>
    <row r="815" spans="1:6" x14ac:dyDescent="0.15">
      <c r="A815" s="197"/>
      <c r="B815" s="197"/>
      <c r="C815" s="197"/>
      <c r="D815" s="197"/>
      <c r="E815" s="218" t="s">
        <v>9548</v>
      </c>
      <c r="F815" s="199">
        <f>F816+F819+F820+F823+F824+F825+F826+F827+F828</f>
        <v>0</v>
      </c>
    </row>
    <row r="816" spans="1:6" x14ac:dyDescent="0.15">
      <c r="A816" s="203"/>
      <c r="B816" s="203"/>
      <c r="C816" s="203"/>
      <c r="D816" s="203"/>
      <c r="E816" s="219" t="s">
        <v>9457</v>
      </c>
      <c r="F816" s="205">
        <f>F817+F818</f>
        <v>0</v>
      </c>
    </row>
    <row r="817" spans="1:6" x14ac:dyDescent="0.15">
      <c r="A817" s="206"/>
      <c r="B817" s="206"/>
      <c r="C817" s="206"/>
      <c r="D817" s="206"/>
      <c r="E817" s="220" t="s">
        <v>8364</v>
      </c>
    </row>
    <row r="818" spans="1:6" x14ac:dyDescent="0.15">
      <c r="A818" s="206"/>
      <c r="B818" s="206"/>
      <c r="C818" s="206"/>
      <c r="D818" s="206"/>
      <c r="E818" s="220" t="s">
        <v>8365</v>
      </c>
    </row>
    <row r="819" spans="1:6" x14ac:dyDescent="0.15">
      <c r="A819" s="203"/>
      <c r="B819" s="203"/>
      <c r="C819" s="203"/>
      <c r="D819" s="203"/>
      <c r="E819" s="219" t="s">
        <v>8366</v>
      </c>
      <c r="F819" s="205"/>
    </row>
    <row r="820" spans="1:6" x14ac:dyDescent="0.15">
      <c r="A820" s="203"/>
      <c r="B820" s="203"/>
      <c r="C820" s="203"/>
      <c r="D820" s="203"/>
      <c r="E820" s="219" t="s">
        <v>8367</v>
      </c>
      <c r="F820" s="205">
        <f>F821+F822</f>
        <v>0</v>
      </c>
    </row>
    <row r="821" spans="1:6" x14ac:dyDescent="0.15">
      <c r="A821" s="206"/>
      <c r="B821" s="206"/>
      <c r="C821" s="206"/>
      <c r="D821" s="206"/>
      <c r="E821" s="220" t="s">
        <v>9533</v>
      </c>
    </row>
    <row r="822" spans="1:6" x14ac:dyDescent="0.15">
      <c r="A822" s="206"/>
      <c r="B822" s="206"/>
      <c r="C822" s="206"/>
      <c r="D822" s="206"/>
      <c r="E822" s="220" t="s">
        <v>9534</v>
      </c>
    </row>
    <row r="823" spans="1:6" x14ac:dyDescent="0.15">
      <c r="A823" s="203"/>
      <c r="B823" s="203"/>
      <c r="C823" s="203"/>
      <c r="D823" s="203"/>
      <c r="E823" s="219" t="s">
        <v>9535</v>
      </c>
      <c r="F823" s="205"/>
    </row>
    <row r="824" spans="1:6" x14ac:dyDescent="0.15">
      <c r="A824" s="203"/>
      <c r="B824" s="203"/>
      <c r="C824" s="203"/>
      <c r="D824" s="203"/>
      <c r="E824" s="219" t="s">
        <v>9536</v>
      </c>
      <c r="F824" s="205"/>
    </row>
    <row r="825" spans="1:6" x14ac:dyDescent="0.15">
      <c r="A825" s="203"/>
      <c r="B825" s="203"/>
      <c r="C825" s="203"/>
      <c r="D825" s="203"/>
      <c r="E825" s="219" t="s">
        <v>10111</v>
      </c>
      <c r="F825" s="205"/>
    </row>
    <row r="826" spans="1:6" x14ac:dyDescent="0.15">
      <c r="A826" s="203"/>
      <c r="B826" s="203"/>
      <c r="C826" s="203"/>
      <c r="D826" s="203"/>
      <c r="E826" s="219" t="s">
        <v>6196</v>
      </c>
      <c r="F826" s="205"/>
    </row>
    <row r="827" spans="1:6" x14ac:dyDescent="0.15">
      <c r="A827" s="203"/>
      <c r="B827" s="203"/>
      <c r="C827" s="203"/>
      <c r="D827" s="203"/>
      <c r="E827" s="219" t="s">
        <v>6197</v>
      </c>
      <c r="F827" s="205"/>
    </row>
    <row r="828" spans="1:6" x14ac:dyDescent="0.15">
      <c r="A828" s="203"/>
      <c r="B828" s="203"/>
      <c r="C828" s="203"/>
      <c r="D828" s="203"/>
      <c r="E828" s="219" t="s">
        <v>6198</v>
      </c>
      <c r="F828" s="205">
        <f>SUM(F829:F852)</f>
        <v>0</v>
      </c>
    </row>
    <row r="829" spans="1:6" hidden="1" x14ac:dyDescent="0.15">
      <c r="A829" s="318" t="str">
        <f>+'Banks COA'!A3015</f>
        <v>21</v>
      </c>
      <c r="B829" s="318" t="str">
        <f>+'Banks COA'!B3015</f>
        <v>1</v>
      </c>
      <c r="C829" s="318" t="str">
        <f>+'Banks COA'!C3015</f>
        <v>5</v>
      </c>
      <c r="D829" s="318" t="str">
        <f>+'Banks COA'!D3015</f>
        <v>12</v>
      </c>
      <c r="E829" s="318" t="str">
        <f>+'Banks COA'!E3015</f>
        <v xml:space="preserve">Investments in Foreign Entities Debt Securities – HTM – Due in one year or less – USD </v>
      </c>
      <c r="F829" s="318">
        <f>+'Banks COA'!F3015*$E$2</f>
        <v>0</v>
      </c>
    </row>
    <row r="830" spans="1:6" hidden="1" x14ac:dyDescent="0.15">
      <c r="A830" s="318" t="str">
        <f>+'Banks COA'!A3016</f>
        <v>21</v>
      </c>
      <c r="B830" s="318" t="str">
        <f>+'Banks COA'!B3016</f>
        <v>1</v>
      </c>
      <c r="C830" s="318" t="str">
        <f>+'Banks COA'!C3016</f>
        <v>5</v>
      </c>
      <c r="D830" s="318" t="str">
        <f>+'Banks COA'!D3016</f>
        <v>13</v>
      </c>
      <c r="E830" s="318" t="str">
        <f>+'Banks COA'!E3016</f>
        <v xml:space="preserve">Investments in Foreign Entities Debt Securities – HTM – Due in one year or less – EUR </v>
      </c>
      <c r="F830" s="318">
        <f>+'Banks COA'!F3016*$E$2</f>
        <v>0</v>
      </c>
    </row>
    <row r="831" spans="1:6" hidden="1" x14ac:dyDescent="0.15">
      <c r="A831" s="318" t="str">
        <f>+'Banks COA'!A3017</f>
        <v>21</v>
      </c>
      <c r="B831" s="318" t="str">
        <f>+'Banks COA'!B3017</f>
        <v>1</v>
      </c>
      <c r="C831" s="318" t="str">
        <f>+'Banks COA'!C3017</f>
        <v>5</v>
      </c>
      <c r="D831" s="318" t="str">
        <f>+'Banks COA'!D3017</f>
        <v>14</v>
      </c>
      <c r="E831" s="318" t="str">
        <f>+'Banks COA'!E3017</f>
        <v xml:space="preserve">Investments in Foreign Entities Debt Securities – HTM – Due in one year or less – JPY </v>
      </c>
      <c r="F831" s="318">
        <f>+'Banks COA'!F3017*$E$2</f>
        <v>0</v>
      </c>
    </row>
    <row r="832" spans="1:6" hidden="1" x14ac:dyDescent="0.15">
      <c r="A832" s="318" t="str">
        <f>+'Banks COA'!A3018</f>
        <v>21</v>
      </c>
      <c r="B832" s="318" t="str">
        <f>+'Banks COA'!B3018</f>
        <v>1</v>
      </c>
      <c r="C832" s="318" t="str">
        <f>+'Banks COA'!C3018</f>
        <v>5</v>
      </c>
      <c r="D832" s="318" t="str">
        <f>+'Banks COA'!D3018</f>
        <v>19</v>
      </c>
      <c r="E832" s="318" t="str">
        <f>+'Banks COA'!E3018</f>
        <v xml:space="preserve">Investments in Foreign Entities Debt Securities – HTM – Due in one year or less – Other </v>
      </c>
      <c r="F832" s="318">
        <f>+'Banks COA'!F3018*$E$2</f>
        <v>0</v>
      </c>
    </row>
    <row r="833" spans="1:6" hidden="1" x14ac:dyDescent="0.15">
      <c r="A833" s="318" t="str">
        <f>+'Banks COA'!A3021</f>
        <v>21</v>
      </c>
      <c r="B833" s="318" t="str">
        <f>+'Banks COA'!B3021</f>
        <v>1</v>
      </c>
      <c r="C833" s="318" t="str">
        <f>+'Banks COA'!C3021</f>
        <v>5</v>
      </c>
      <c r="D833" s="318" t="str">
        <f>+'Banks COA'!D3021</f>
        <v>22</v>
      </c>
      <c r="E833" s="318" t="str">
        <f>+'Banks COA'!E3021</f>
        <v xml:space="preserve">Investments in Foreign Entities Debt Securities – HTM – Due in over One to Five Years – USD </v>
      </c>
      <c r="F833" s="318">
        <f>+'Banks COA'!F3021*$E$2</f>
        <v>0</v>
      </c>
    </row>
    <row r="834" spans="1:6" hidden="1" x14ac:dyDescent="0.15">
      <c r="A834" s="318" t="str">
        <f>+'Banks COA'!A3022</f>
        <v>21</v>
      </c>
      <c r="B834" s="318" t="str">
        <f>+'Banks COA'!B3022</f>
        <v>1</v>
      </c>
      <c r="C834" s="318" t="str">
        <f>+'Banks COA'!C3022</f>
        <v>5</v>
      </c>
      <c r="D834" s="318" t="str">
        <f>+'Banks COA'!D3022</f>
        <v>23</v>
      </c>
      <c r="E834" s="318" t="str">
        <f>+'Banks COA'!E3022</f>
        <v xml:space="preserve">Investments in Foreign Entities Debt Securities – HTM – Due in over One to Five Years – EUR </v>
      </c>
      <c r="F834" s="318">
        <f>+'Banks COA'!F3022*$E$2</f>
        <v>0</v>
      </c>
    </row>
    <row r="835" spans="1:6" hidden="1" x14ac:dyDescent="0.15">
      <c r="A835" s="318" t="str">
        <f>+'Banks COA'!A3023</f>
        <v>21</v>
      </c>
      <c r="B835" s="318" t="str">
        <f>+'Banks COA'!B3023</f>
        <v>1</v>
      </c>
      <c r="C835" s="318" t="str">
        <f>+'Banks COA'!C3023</f>
        <v>5</v>
      </c>
      <c r="D835" s="318" t="str">
        <f>+'Banks COA'!D3023</f>
        <v>24</v>
      </c>
      <c r="E835" s="318" t="str">
        <f>+'Banks COA'!E3023</f>
        <v xml:space="preserve">Investments in Foreign Entities Debt Securities – HTM – Due in over One to Five Years – JPY </v>
      </c>
      <c r="F835" s="318">
        <f>+'Banks COA'!F3023*$E$2</f>
        <v>0</v>
      </c>
    </row>
    <row r="836" spans="1:6" hidden="1" x14ac:dyDescent="0.15">
      <c r="A836" s="318" t="str">
        <f>+'Banks COA'!A3024</f>
        <v>21</v>
      </c>
      <c r="B836" s="318" t="str">
        <f>+'Banks COA'!B3024</f>
        <v>1</v>
      </c>
      <c r="C836" s="318" t="str">
        <f>+'Banks COA'!C3024</f>
        <v>5</v>
      </c>
      <c r="D836" s="318" t="str">
        <f>+'Banks COA'!D3024</f>
        <v>29</v>
      </c>
      <c r="E836" s="318" t="str">
        <f>+'Banks COA'!E3024</f>
        <v xml:space="preserve">Investments in Foreign Entities Debt Securities – HTM – Due in over One to Five Years – Other </v>
      </c>
      <c r="F836" s="318">
        <f>+'Banks COA'!F3024*$E$2</f>
        <v>0</v>
      </c>
    </row>
    <row r="837" spans="1:6" hidden="1" x14ac:dyDescent="0.15">
      <c r="A837" s="318" t="str">
        <f>+'Banks COA'!A3027</f>
        <v>21</v>
      </c>
      <c r="B837" s="318" t="str">
        <f>+'Banks COA'!B3027</f>
        <v>1</v>
      </c>
      <c r="C837" s="318" t="str">
        <f>+'Banks COA'!C3027</f>
        <v>5</v>
      </c>
      <c r="D837" s="318" t="str">
        <f>+'Banks COA'!D3027</f>
        <v>32</v>
      </c>
      <c r="E837" s="318" t="str">
        <f>+'Banks COA'!E3027</f>
        <v xml:space="preserve">Investments in Foreign Entities Debt Securities – HTM – Due in over 5 years – USD </v>
      </c>
      <c r="F837" s="318">
        <f>+'Banks COA'!F3027*$E$2</f>
        <v>0</v>
      </c>
    </row>
    <row r="838" spans="1:6" hidden="1" x14ac:dyDescent="0.15">
      <c r="A838" s="318" t="str">
        <f>+'Banks COA'!A3028</f>
        <v>21</v>
      </c>
      <c r="B838" s="318" t="str">
        <f>+'Banks COA'!B3028</f>
        <v>1</v>
      </c>
      <c r="C838" s="318" t="str">
        <f>+'Banks COA'!C3028</f>
        <v>5</v>
      </c>
      <c r="D838" s="318" t="str">
        <f>+'Banks COA'!D3028</f>
        <v>33</v>
      </c>
      <c r="E838" s="318" t="str">
        <f>+'Banks COA'!E3028</f>
        <v xml:space="preserve">Investments in Foreign Entities Debt Securities – HTM – Due in over 5 years – EUR </v>
      </c>
      <c r="F838" s="318">
        <f>+'Banks COA'!F3028*$E$2</f>
        <v>0</v>
      </c>
    </row>
    <row r="839" spans="1:6" hidden="1" x14ac:dyDescent="0.15">
      <c r="A839" s="318" t="str">
        <f>+'Banks COA'!A3029</f>
        <v>21</v>
      </c>
      <c r="B839" s="318" t="str">
        <f>+'Banks COA'!B3029</f>
        <v>1</v>
      </c>
      <c r="C839" s="318" t="str">
        <f>+'Banks COA'!C3029</f>
        <v>5</v>
      </c>
      <c r="D839" s="318" t="str">
        <f>+'Banks COA'!D3029</f>
        <v>34</v>
      </c>
      <c r="E839" s="318" t="str">
        <f>+'Banks COA'!E3029</f>
        <v xml:space="preserve">Investments in Foreign Entities Debt Securities – HTM – Due in over 5 years – JPY </v>
      </c>
      <c r="F839" s="318">
        <f>+'Banks COA'!F3029*$E$2</f>
        <v>0</v>
      </c>
    </row>
    <row r="840" spans="1:6" hidden="1" x14ac:dyDescent="0.15">
      <c r="A840" s="318" t="str">
        <f>+'Banks COA'!A3030</f>
        <v>21</v>
      </c>
      <c r="B840" s="318" t="str">
        <f>+'Banks COA'!B3030</f>
        <v>1</v>
      </c>
      <c r="C840" s="318" t="str">
        <f>+'Banks COA'!C3030</f>
        <v>5</v>
      </c>
      <c r="D840" s="318" t="str">
        <f>+'Banks COA'!D3030</f>
        <v>39</v>
      </c>
      <c r="E840" s="318" t="str">
        <f>+'Banks COA'!E3030</f>
        <v xml:space="preserve">Investments in Foreign Entities Debt Securities – HTM – Due in over 5 years – Other </v>
      </c>
      <c r="F840" s="318">
        <f>+'Banks COA'!F3030*$E$2</f>
        <v>0</v>
      </c>
    </row>
    <row r="841" spans="1:6" hidden="1" x14ac:dyDescent="0.15">
      <c r="A841" s="318" t="str">
        <f>+'Banks COA'!A4953</f>
        <v>24</v>
      </c>
      <c r="B841" s="318" t="str">
        <f>+'Banks COA'!B4953</f>
        <v>1</v>
      </c>
      <c r="C841" s="318" t="str">
        <f>+'Banks COA'!C4953</f>
        <v>5</v>
      </c>
      <c r="D841" s="318" t="str">
        <f>+'Banks COA'!D4953</f>
        <v>12</v>
      </c>
      <c r="E841" s="318" t="str">
        <f>+'Banks COA'!E4953</f>
        <v xml:space="preserve">AIR – Investments in Foreign Entities Debt Securities – HTM – Due in one year or less – USD </v>
      </c>
      <c r="F841" s="318">
        <f>+'Banks COA'!F4953*$E$2</f>
        <v>0</v>
      </c>
    </row>
    <row r="842" spans="1:6" hidden="1" x14ac:dyDescent="0.15">
      <c r="A842" s="318" t="str">
        <f>+'Banks COA'!A4954</f>
        <v>24</v>
      </c>
      <c r="B842" s="318" t="str">
        <f>+'Banks COA'!B4954</f>
        <v>1</v>
      </c>
      <c r="C842" s="318" t="str">
        <f>+'Banks COA'!C4954</f>
        <v>5</v>
      </c>
      <c r="D842" s="318" t="str">
        <f>+'Banks COA'!D4954</f>
        <v>13</v>
      </c>
      <c r="E842" s="318" t="str">
        <f>+'Banks COA'!E4954</f>
        <v xml:space="preserve">AIR – Investments in Foreign Entities Debt Securities – HTM – Due in one year or less – EUR </v>
      </c>
      <c r="F842" s="318">
        <f>+'Banks COA'!F4954*$E$2</f>
        <v>0</v>
      </c>
    </row>
    <row r="843" spans="1:6" hidden="1" x14ac:dyDescent="0.15">
      <c r="A843" s="318" t="str">
        <f>+'Banks COA'!A4955</f>
        <v>24</v>
      </c>
      <c r="B843" s="318" t="str">
        <f>+'Banks COA'!B4955</f>
        <v>1</v>
      </c>
      <c r="C843" s="318" t="str">
        <f>+'Banks COA'!C4955</f>
        <v>5</v>
      </c>
      <c r="D843" s="318" t="str">
        <f>+'Banks COA'!D4955</f>
        <v>14</v>
      </c>
      <c r="E843" s="318" t="str">
        <f>+'Banks COA'!E4955</f>
        <v xml:space="preserve">AIR – Investments in Foreign Entities Debt Securities – HTM – Due in one year or less – JPY </v>
      </c>
      <c r="F843" s="318">
        <f>+'Banks COA'!F4955*$E$2</f>
        <v>0</v>
      </c>
    </row>
    <row r="844" spans="1:6" hidden="1" x14ac:dyDescent="0.15">
      <c r="A844" s="318" t="str">
        <f>+'Banks COA'!A4956</f>
        <v>24</v>
      </c>
      <c r="B844" s="318" t="str">
        <f>+'Banks COA'!B4956</f>
        <v>1</v>
      </c>
      <c r="C844" s="318" t="str">
        <f>+'Banks COA'!C4956</f>
        <v>5</v>
      </c>
      <c r="D844" s="318" t="str">
        <f>+'Banks COA'!D4956</f>
        <v>19</v>
      </c>
      <c r="E844" s="318" t="str">
        <f>+'Banks COA'!E4956</f>
        <v xml:space="preserve">AIR – Investments in Foreign Entities Debt Securities – HTM – Due in one year or less – Other </v>
      </c>
      <c r="F844" s="318">
        <f>+'Banks COA'!F4956*$E$2</f>
        <v>0</v>
      </c>
    </row>
    <row r="845" spans="1:6" hidden="1" x14ac:dyDescent="0.15">
      <c r="A845" s="318" t="str">
        <f>+'Banks COA'!A4959</f>
        <v>24</v>
      </c>
      <c r="B845" s="318" t="str">
        <f>+'Banks COA'!B4959</f>
        <v>1</v>
      </c>
      <c r="C845" s="318" t="str">
        <f>+'Banks COA'!C4959</f>
        <v>5</v>
      </c>
      <c r="D845" s="318" t="str">
        <f>+'Banks COA'!D4959</f>
        <v>22</v>
      </c>
      <c r="E845" s="318" t="str">
        <f>+'Banks COA'!E4959</f>
        <v xml:space="preserve">AIR – Investments in Foreign Entities Debt Securities – HTM – Due in over One to Five Years – USD </v>
      </c>
      <c r="F845" s="318">
        <f>+'Banks COA'!F4959*$E$2</f>
        <v>0</v>
      </c>
    </row>
    <row r="846" spans="1:6" hidden="1" x14ac:dyDescent="0.15">
      <c r="A846" s="318" t="str">
        <f>+'Banks COA'!A4960</f>
        <v>24</v>
      </c>
      <c r="B846" s="318" t="str">
        <f>+'Banks COA'!B4960</f>
        <v>1</v>
      </c>
      <c r="C846" s="318" t="str">
        <f>+'Banks COA'!C4960</f>
        <v>5</v>
      </c>
      <c r="D846" s="318" t="str">
        <f>+'Banks COA'!D4960</f>
        <v>23</v>
      </c>
      <c r="E846" s="318" t="str">
        <f>+'Banks COA'!E4960</f>
        <v xml:space="preserve">AIR – Investments in Foreign Entities Debt Securities – HTM – Due in over One to Five Years – EUR </v>
      </c>
      <c r="F846" s="318">
        <f>+'Banks COA'!F4960*$E$2</f>
        <v>0</v>
      </c>
    </row>
    <row r="847" spans="1:6" hidden="1" x14ac:dyDescent="0.15">
      <c r="A847" s="318" t="str">
        <f>+'Banks COA'!A4961</f>
        <v>24</v>
      </c>
      <c r="B847" s="318" t="str">
        <f>+'Banks COA'!B4961</f>
        <v>1</v>
      </c>
      <c r="C847" s="318" t="str">
        <f>+'Banks COA'!C4961</f>
        <v>5</v>
      </c>
      <c r="D847" s="318" t="str">
        <f>+'Banks COA'!D4961</f>
        <v>24</v>
      </c>
      <c r="E847" s="318" t="str">
        <f>+'Banks COA'!E4961</f>
        <v xml:space="preserve">AIR – Investments in Foreign Entities Debt Securities – HTM – Due in over One to Five Years – JPY </v>
      </c>
      <c r="F847" s="318">
        <f>+'Banks COA'!F4961*$E$2</f>
        <v>0</v>
      </c>
    </row>
    <row r="848" spans="1:6" hidden="1" x14ac:dyDescent="0.15">
      <c r="A848" s="318" t="str">
        <f>+'Banks COA'!A4962</f>
        <v>24</v>
      </c>
      <c r="B848" s="318" t="str">
        <f>+'Banks COA'!B4962</f>
        <v>1</v>
      </c>
      <c r="C848" s="318" t="str">
        <f>+'Banks COA'!C4962</f>
        <v>5</v>
      </c>
      <c r="D848" s="318" t="str">
        <f>+'Banks COA'!D4962</f>
        <v>29</v>
      </c>
      <c r="E848" s="318" t="str">
        <f>+'Banks COA'!E4962</f>
        <v xml:space="preserve">AIR – Investments in Foreign Entities Debt Securities – HTM – Due in over One to Five Years – Other </v>
      </c>
      <c r="F848" s="318">
        <f>+'Banks COA'!F4962*$E$2</f>
        <v>0</v>
      </c>
    </row>
    <row r="849" spans="1:6" hidden="1" x14ac:dyDescent="0.15">
      <c r="A849" s="318" t="str">
        <f>+'Banks COA'!A4965</f>
        <v>24</v>
      </c>
      <c r="B849" s="318" t="str">
        <f>+'Banks COA'!B4965</f>
        <v>1</v>
      </c>
      <c r="C849" s="318" t="str">
        <f>+'Banks COA'!C4965</f>
        <v>5</v>
      </c>
      <c r="D849" s="318" t="str">
        <f>+'Banks COA'!D4965</f>
        <v>32</v>
      </c>
      <c r="E849" s="318" t="str">
        <f>+'Banks COA'!E4965</f>
        <v xml:space="preserve">AIR – Investments in Foreign Entities Debt Securities – HTM – Due in over 5 years – USD </v>
      </c>
      <c r="F849" s="318">
        <f>+'Banks COA'!F4965*$E$2</f>
        <v>0</v>
      </c>
    </row>
    <row r="850" spans="1:6" hidden="1" x14ac:dyDescent="0.15">
      <c r="A850" s="318" t="str">
        <f>+'Banks COA'!A4966</f>
        <v>24</v>
      </c>
      <c r="B850" s="318" t="str">
        <f>+'Banks COA'!B4966</f>
        <v>1</v>
      </c>
      <c r="C850" s="318" t="str">
        <f>+'Banks COA'!C4966</f>
        <v>5</v>
      </c>
      <c r="D850" s="318" t="str">
        <f>+'Banks COA'!D4966</f>
        <v>33</v>
      </c>
      <c r="E850" s="318" t="str">
        <f>+'Banks COA'!E4966</f>
        <v xml:space="preserve">AIR – Investments in Foreign Entities Debt Securities – HTM – Due in over 5 years – EUR </v>
      </c>
      <c r="F850" s="318">
        <f>+'Banks COA'!F4966*$E$2</f>
        <v>0</v>
      </c>
    </row>
    <row r="851" spans="1:6" hidden="1" x14ac:dyDescent="0.15">
      <c r="A851" s="318" t="str">
        <f>+'Banks COA'!A4967</f>
        <v>24</v>
      </c>
      <c r="B851" s="318" t="str">
        <f>+'Banks COA'!B4967</f>
        <v>1</v>
      </c>
      <c r="C851" s="318" t="str">
        <f>+'Banks COA'!C4967</f>
        <v>5</v>
      </c>
      <c r="D851" s="318" t="str">
        <f>+'Banks COA'!D4967</f>
        <v>34</v>
      </c>
      <c r="E851" s="318" t="str">
        <f>+'Banks COA'!E4967</f>
        <v xml:space="preserve">AIR – Investments in Foreign Entities Debt Securities – HTM – Due in over 5 years – JPY </v>
      </c>
      <c r="F851" s="318">
        <f>+'Banks COA'!F4967*$E$2</f>
        <v>0</v>
      </c>
    </row>
    <row r="852" spans="1:6" hidden="1" x14ac:dyDescent="0.15">
      <c r="A852" s="318" t="str">
        <f>+'Banks COA'!A4968</f>
        <v>24</v>
      </c>
      <c r="B852" s="318" t="str">
        <f>+'Banks COA'!B4968</f>
        <v>1</v>
      </c>
      <c r="C852" s="318" t="str">
        <f>+'Banks COA'!C4968</f>
        <v>5</v>
      </c>
      <c r="D852" s="318" t="str">
        <f>+'Banks COA'!D4968</f>
        <v>39</v>
      </c>
      <c r="E852" s="318" t="str">
        <f>+'Banks COA'!E4968</f>
        <v xml:space="preserve">AIR – Investments in Foreign Entities Debt Securities – HTM – Due in over 5 years – Other </v>
      </c>
      <c r="F852" s="318">
        <f>+'Banks COA'!F4968*$E$2</f>
        <v>0</v>
      </c>
    </row>
    <row r="853" spans="1:6" x14ac:dyDescent="0.15">
      <c r="A853" s="188"/>
      <c r="B853" s="188"/>
      <c r="C853" s="188"/>
      <c r="D853" s="188"/>
      <c r="E853" s="217" t="s">
        <v>8300</v>
      </c>
      <c r="F853" s="192">
        <f>+F854+F1500</f>
        <v>0</v>
      </c>
    </row>
    <row r="854" spans="1:6" x14ac:dyDescent="0.15">
      <c r="A854" s="197"/>
      <c r="B854" s="197"/>
      <c r="C854" s="197"/>
      <c r="D854" s="197"/>
      <c r="E854" s="218" t="s">
        <v>6145</v>
      </c>
      <c r="F854" s="199">
        <f>F855+F860+F912+F944+F967+F988+F1088+F1211+F1286</f>
        <v>0</v>
      </c>
    </row>
    <row r="855" spans="1:6" x14ac:dyDescent="0.15">
      <c r="A855" s="203"/>
      <c r="B855" s="203"/>
      <c r="C855" s="203"/>
      <c r="D855" s="203"/>
      <c r="E855" s="219" t="s">
        <v>7083</v>
      </c>
      <c r="F855" s="205">
        <f>F856+F857</f>
        <v>0</v>
      </c>
    </row>
    <row r="856" spans="1:6" x14ac:dyDescent="0.15">
      <c r="A856" s="206"/>
      <c r="B856" s="206"/>
      <c r="C856" s="206"/>
      <c r="D856" s="206"/>
      <c r="E856" s="220" t="s">
        <v>7084</v>
      </c>
    </row>
    <row r="857" spans="1:6" x14ac:dyDescent="0.15">
      <c r="A857" s="206"/>
      <c r="B857" s="206"/>
      <c r="C857" s="206"/>
      <c r="D857" s="206"/>
      <c r="E857" s="220" t="s">
        <v>7085</v>
      </c>
      <c r="F857" s="184">
        <f>SUM(F858:F859)</f>
        <v>0</v>
      </c>
    </row>
    <row r="858" spans="1:6" hidden="1" x14ac:dyDescent="0.15">
      <c r="A858" s="201">
        <f>'Banks COA'!A75</f>
        <v>11</v>
      </c>
      <c r="B858" s="201">
        <f>'Banks COA'!B75</f>
        <v>4</v>
      </c>
      <c r="C858" s="201">
        <f>'Banks COA'!C75</f>
        <v>5</v>
      </c>
      <c r="D858" s="201" t="str">
        <f>'Banks COA'!D75</f>
        <v>01</v>
      </c>
      <c r="E858" s="202" t="str">
        <f>'Banks COA'!E75</f>
        <v>Loan to NBC – KHR</v>
      </c>
      <c r="F858" s="202">
        <f>'Banks COA'!F75*E2</f>
        <v>0</v>
      </c>
    </row>
    <row r="859" spans="1:6" hidden="1" x14ac:dyDescent="0.15">
      <c r="A859" s="201">
        <f>'Banks COA'!A3894</f>
        <v>23</v>
      </c>
      <c r="B859" s="201">
        <f>'Banks COA'!B3894</f>
        <v>1</v>
      </c>
      <c r="C859" s="201">
        <f>'Banks COA'!C3894</f>
        <v>1</v>
      </c>
      <c r="D859" s="201" t="str">
        <f>'Banks COA'!D3894</f>
        <v>31</v>
      </c>
      <c r="E859" s="202" t="str">
        <f>'Banks COA'!E3894</f>
        <v xml:space="preserve">AIR – Loans to NBC – KHR </v>
      </c>
      <c r="F859" s="202">
        <f>'Banks COA'!F3894*E2</f>
        <v>0</v>
      </c>
    </row>
    <row r="860" spans="1:6" x14ac:dyDescent="0.15">
      <c r="A860" s="203"/>
      <c r="B860" s="203"/>
      <c r="C860" s="203"/>
      <c r="D860" s="203"/>
      <c r="E860" s="219" t="s">
        <v>7086</v>
      </c>
      <c r="F860" s="205">
        <f>SUM(F861:F911)</f>
        <v>0</v>
      </c>
    </row>
    <row r="861" spans="1:6" hidden="1" x14ac:dyDescent="0.15">
      <c r="A861" s="201" t="str">
        <f>'Banks COA'!A121</f>
        <v>12</v>
      </c>
      <c r="B861" s="201" t="str">
        <f>'Banks COA'!B121</f>
        <v>1</v>
      </c>
      <c r="C861" s="201" t="str">
        <f>'Banks COA'!C121</f>
        <v>1</v>
      </c>
      <c r="D861" s="201" t="str">
        <f>'Banks COA'!D121</f>
        <v>11</v>
      </c>
      <c r="E861" s="202" t="str">
        <f>'Banks COA'!E121</f>
        <v>Standard Loans – Short term Loans to Banks – Resident – KHR</v>
      </c>
      <c r="F861" s="202">
        <f>'Banks COA'!F121*E2</f>
        <v>0</v>
      </c>
    </row>
    <row r="862" spans="1:6" hidden="1" x14ac:dyDescent="0.15">
      <c r="A862" s="201" t="str">
        <f>+'Banks COA'!A157</f>
        <v>12</v>
      </c>
      <c r="B862" s="201" t="str">
        <f>+'Banks COA'!B157</f>
        <v>1</v>
      </c>
      <c r="C862" s="201" t="str">
        <f>+'Banks COA'!C157</f>
        <v>1</v>
      </c>
      <c r="D862" s="201" t="str">
        <f>+'Banks COA'!D157</f>
        <v>71</v>
      </c>
      <c r="E862" s="202" t="str">
        <f>+'Banks COA'!E157</f>
        <v>Standard Loans – Short term Loans to Licensed MFIs – Resident – KHR</v>
      </c>
      <c r="F862" s="202">
        <f>+'Banks COA'!F157*E2</f>
        <v>0</v>
      </c>
    </row>
    <row r="863" spans="1:6" hidden="1" x14ac:dyDescent="0.15">
      <c r="A863" s="201" t="str">
        <f>+'Banks COA'!A164</f>
        <v>12</v>
      </c>
      <c r="B863" s="201" t="str">
        <f>+'Banks COA'!B164</f>
        <v>1</v>
      </c>
      <c r="C863" s="201" t="str">
        <f>+'Banks COA'!C164</f>
        <v>2</v>
      </c>
      <c r="D863" s="201" t="str">
        <f>+'Banks COA'!D164</f>
        <v>11</v>
      </c>
      <c r="E863" s="202" t="str">
        <f>+'Banks COA'!E164</f>
        <v>Standard Loans – Long term Loans to Banks – Resident – KHR</v>
      </c>
      <c r="F863" s="202">
        <f>+'Banks COA'!F164*E2</f>
        <v>0</v>
      </c>
    </row>
    <row r="864" spans="1:6" hidden="1" x14ac:dyDescent="0.15">
      <c r="A864" s="201" t="str">
        <f>+'Banks COA'!A293</f>
        <v>12</v>
      </c>
      <c r="B864" s="201" t="str">
        <f>+'Banks COA'!B293</f>
        <v>1</v>
      </c>
      <c r="C864" s="201" t="str">
        <f>+'Banks COA'!C293</f>
        <v>5</v>
      </c>
      <c r="D864" s="201" t="str">
        <f>+'Banks COA'!D293</f>
        <v>11</v>
      </c>
      <c r="E864" s="202" t="str">
        <f>+'Banks COA'!E293</f>
        <v>Standard Loans – Overdraft to Banks – Resident – KHR</v>
      </c>
      <c r="F864" s="202">
        <f>+'Banks COA'!F293*E2</f>
        <v>0</v>
      </c>
    </row>
    <row r="865" spans="1:6" hidden="1" x14ac:dyDescent="0.15">
      <c r="A865" s="201" t="str">
        <f>+'Banks COA'!A332</f>
        <v>12</v>
      </c>
      <c r="B865" s="201" t="str">
        <f>+'Banks COA'!B332</f>
        <v>2</v>
      </c>
      <c r="C865" s="201" t="str">
        <f>+'Banks COA'!C332</f>
        <v>1</v>
      </c>
      <c r="D865" s="201" t="str">
        <f>+'Banks COA'!D332</f>
        <v>11</v>
      </c>
      <c r="E865" s="202" t="str">
        <f>+'Banks COA'!E332</f>
        <v>Substandard Loans – Short term Loans to Banks – Resident – KHR</v>
      </c>
      <c r="F865" s="202">
        <f>+'Banks COA'!F332*E2</f>
        <v>0</v>
      </c>
    </row>
    <row r="866" spans="1:6" hidden="1" x14ac:dyDescent="0.15">
      <c r="A866" s="201" t="str">
        <f>+'Banks COA'!A305</f>
        <v>12</v>
      </c>
      <c r="B866" s="201" t="str">
        <f>+'Banks COA'!B305</f>
        <v>1</v>
      </c>
      <c r="C866" s="201" t="str">
        <f>+'Banks COA'!C305</f>
        <v>5</v>
      </c>
      <c r="D866" s="201" t="str">
        <f>+'Banks COA'!D305</f>
        <v>31</v>
      </c>
      <c r="E866" s="202" t="str">
        <f>+'Banks COA'!E305</f>
        <v>Standard Loans – Overdraft to Licensed MFIs – Resident – KHR</v>
      </c>
      <c r="F866" s="202">
        <f>+'Banks COA'!F305*E2</f>
        <v>0</v>
      </c>
    </row>
    <row r="867" spans="1:6" hidden="1" x14ac:dyDescent="0.15">
      <c r="A867" s="201" t="str">
        <f>+'Banks COA'!A368</f>
        <v>12</v>
      </c>
      <c r="B867" s="201" t="str">
        <f>+'Banks COA'!B368</f>
        <v>2</v>
      </c>
      <c r="C867" s="201" t="str">
        <f>+'Banks COA'!C368</f>
        <v>1</v>
      </c>
      <c r="D867" s="201" t="str">
        <f>+'Banks COA'!D368</f>
        <v>71</v>
      </c>
      <c r="E867" s="202" t="str">
        <f>+'Banks COA'!E368</f>
        <v>Substandard Loans – Short term Loans to Licensed MFIs – Resident – KHR</v>
      </c>
      <c r="F867" s="202">
        <f>+'Banks COA'!F368*E2</f>
        <v>0</v>
      </c>
    </row>
    <row r="868" spans="1:6" hidden="1" x14ac:dyDescent="0.15">
      <c r="A868" s="201" t="str">
        <f>+'Banks COA'!A375</f>
        <v>12</v>
      </c>
      <c r="B868" s="201" t="str">
        <f>+'Banks COA'!B375</f>
        <v>2</v>
      </c>
      <c r="C868" s="201" t="str">
        <f>+'Banks COA'!C375</f>
        <v>2</v>
      </c>
      <c r="D868" s="201" t="str">
        <f>+'Banks COA'!D375</f>
        <v>11</v>
      </c>
      <c r="E868" s="202" t="str">
        <f>+'Banks COA'!E375</f>
        <v>Substandard Loans – Long term Loans to Banks – Resident – KHR</v>
      </c>
      <c r="F868" s="202">
        <f>+'Banks COA'!F375*E2</f>
        <v>0</v>
      </c>
    </row>
    <row r="869" spans="1:6" hidden="1" x14ac:dyDescent="0.15">
      <c r="A869" s="201" t="str">
        <f>+'Banks COA'!A411</f>
        <v>12</v>
      </c>
      <c r="B869" s="201" t="str">
        <f>+'Banks COA'!B411</f>
        <v>2</v>
      </c>
      <c r="C869" s="201" t="str">
        <f>+'Banks COA'!C411</f>
        <v>2</v>
      </c>
      <c r="D869" s="201" t="str">
        <f>+'Banks COA'!D411</f>
        <v>71</v>
      </c>
      <c r="E869" s="202" t="str">
        <f>+'Banks COA'!E411</f>
        <v>Substandard Loans – Long term Loans to Licensed MFIs – Resident – KHR</v>
      </c>
      <c r="F869" s="202">
        <f>+'Banks COA'!F411*E2</f>
        <v>0</v>
      </c>
    </row>
    <row r="870" spans="1:6" hidden="1" x14ac:dyDescent="0.15">
      <c r="A870" s="201" t="str">
        <f>+'Banks COA'!A504</f>
        <v>12</v>
      </c>
      <c r="B870" s="201" t="str">
        <f>+'Banks COA'!B504</f>
        <v>2</v>
      </c>
      <c r="C870" s="201" t="str">
        <f>+'Banks COA'!C504</f>
        <v>5</v>
      </c>
      <c r="D870" s="201" t="str">
        <f>+'Banks COA'!D504</f>
        <v>11</v>
      </c>
      <c r="E870" s="202" t="str">
        <f>+'Banks COA'!E504</f>
        <v>Substandard Loans – Overdraft to Banks – Resident – KHR</v>
      </c>
      <c r="F870" s="202">
        <f>+'Banks COA'!F504*E2</f>
        <v>0</v>
      </c>
    </row>
    <row r="871" spans="1:6" hidden="1" x14ac:dyDescent="0.15">
      <c r="A871" s="201" t="str">
        <f>+'Banks COA'!A516</f>
        <v>12</v>
      </c>
      <c r="B871" s="201" t="str">
        <f>+'Banks COA'!B516</f>
        <v>2</v>
      </c>
      <c r="C871" s="201" t="str">
        <f>+'Banks COA'!C516</f>
        <v>5</v>
      </c>
      <c r="D871" s="201" t="str">
        <f>+'Banks COA'!D516</f>
        <v>31</v>
      </c>
      <c r="E871" s="202" t="str">
        <f>+'Banks COA'!E516</f>
        <v>Substandard Loans – Overdraft to Licensed MFIs – Resident – KHR</v>
      </c>
      <c r="F871" s="202">
        <f>+'Banks COA'!F516*E2</f>
        <v>0</v>
      </c>
    </row>
    <row r="872" spans="1:6" hidden="1" x14ac:dyDescent="0.15">
      <c r="A872" s="201" t="str">
        <f>+'Banks COA'!A543</f>
        <v>12</v>
      </c>
      <c r="B872" s="201" t="str">
        <f>+'Banks COA'!B543</f>
        <v>3</v>
      </c>
      <c r="C872" s="201" t="str">
        <f>+'Banks COA'!C543</f>
        <v>1</v>
      </c>
      <c r="D872" s="201" t="str">
        <f>+'Banks COA'!D543</f>
        <v>11</v>
      </c>
      <c r="E872" s="202" t="str">
        <f>+'Banks COA'!E543</f>
        <v>Doubtful Loans – Short term Loans to Banks – Resident – KHR</v>
      </c>
      <c r="F872" s="202">
        <f>+'Banks COA'!F543*E2</f>
        <v>0</v>
      </c>
    </row>
    <row r="873" spans="1:6" hidden="1" x14ac:dyDescent="0.15">
      <c r="A873" s="201" t="str">
        <f>+'Banks COA'!A579</f>
        <v>12</v>
      </c>
      <c r="B873" s="201" t="str">
        <f>+'Banks COA'!B579</f>
        <v>3</v>
      </c>
      <c r="C873" s="201" t="str">
        <f>+'Banks COA'!C579</f>
        <v>1</v>
      </c>
      <c r="D873" s="201" t="str">
        <f>+'Banks COA'!D579</f>
        <v>71</v>
      </c>
      <c r="E873" s="202" t="str">
        <f>+'Banks COA'!E579</f>
        <v>Doubtful Loans – Short term Loans to Licensed MFIs – Resident – KHR</v>
      </c>
      <c r="F873" s="202">
        <f>+'Banks COA'!F579*E2</f>
        <v>0</v>
      </c>
    </row>
    <row r="874" spans="1:6" hidden="1" x14ac:dyDescent="0.15">
      <c r="A874" s="201" t="str">
        <f>+'Banks COA'!A586</f>
        <v>12</v>
      </c>
      <c r="B874" s="201" t="str">
        <f>+'Banks COA'!B586</f>
        <v>3</v>
      </c>
      <c r="C874" s="201" t="str">
        <f>+'Banks COA'!C586</f>
        <v>2</v>
      </c>
      <c r="D874" s="201" t="str">
        <f>+'Banks COA'!D586</f>
        <v>11</v>
      </c>
      <c r="E874" s="202" t="str">
        <f>+'Banks COA'!E586</f>
        <v>Doubtful Loans – Long term Loans to Banks – Resident – KHR</v>
      </c>
      <c r="F874" s="202">
        <f>+'Banks COA'!F586*E2</f>
        <v>0</v>
      </c>
    </row>
    <row r="875" spans="1:6" hidden="1" x14ac:dyDescent="0.15">
      <c r="A875" s="201" t="str">
        <f>+'Banks COA'!A622</f>
        <v>12</v>
      </c>
      <c r="B875" s="201" t="str">
        <f>+'Banks COA'!B622</f>
        <v>3</v>
      </c>
      <c r="C875" s="201" t="str">
        <f>+'Banks COA'!C622</f>
        <v>2</v>
      </c>
      <c r="D875" s="201" t="str">
        <f>+'Banks COA'!D622</f>
        <v>71</v>
      </c>
      <c r="E875" s="202" t="str">
        <f>+'Banks COA'!E622</f>
        <v>Doubtful Loans – Long term Loans to Licensed MFIs – Resident – KHR</v>
      </c>
      <c r="F875" s="202">
        <f>+'Banks COA'!F622*E2</f>
        <v>0</v>
      </c>
    </row>
    <row r="876" spans="1:6" hidden="1" x14ac:dyDescent="0.15">
      <c r="A876" s="201" t="str">
        <f>+'Banks COA'!A715</f>
        <v>12</v>
      </c>
      <c r="B876" s="201" t="str">
        <f>+'Banks COA'!B715</f>
        <v>3</v>
      </c>
      <c r="C876" s="201" t="str">
        <f>+'Banks COA'!C715</f>
        <v>5</v>
      </c>
      <c r="D876" s="201" t="str">
        <f>+'Banks COA'!D715</f>
        <v>11</v>
      </c>
      <c r="E876" s="202" t="str">
        <f>+'Banks COA'!E715</f>
        <v>Doubtful Loans – Overdraft to Banks – Resident – KHR</v>
      </c>
      <c r="F876" s="202">
        <f>+'Banks COA'!F715*E2</f>
        <v>0</v>
      </c>
    </row>
    <row r="877" spans="1:6" hidden="1" x14ac:dyDescent="0.15">
      <c r="A877" s="201" t="str">
        <f>+'Banks COA'!A727</f>
        <v>12</v>
      </c>
      <c r="B877" s="201" t="str">
        <f>+'Banks COA'!B727</f>
        <v>3</v>
      </c>
      <c r="C877" s="201" t="str">
        <f>+'Banks COA'!C727</f>
        <v>5</v>
      </c>
      <c r="D877" s="201" t="str">
        <f>+'Banks COA'!D727</f>
        <v>31</v>
      </c>
      <c r="E877" s="202" t="str">
        <f>+'Banks COA'!E727</f>
        <v>Doubtful Loans – Overdraft to Licensed MFIs – Resident – KHR</v>
      </c>
      <c r="F877" s="202">
        <f>+'Banks COA'!F727*E2</f>
        <v>0</v>
      </c>
    </row>
    <row r="878" spans="1:6" hidden="1" x14ac:dyDescent="0.15">
      <c r="A878" s="201" t="str">
        <f>+'Banks COA'!A754</f>
        <v>12</v>
      </c>
      <c r="B878" s="201" t="str">
        <f>+'Banks COA'!B754</f>
        <v>4</v>
      </c>
      <c r="C878" s="201" t="str">
        <f>+'Banks COA'!C754</f>
        <v>1</v>
      </c>
      <c r="D878" s="201" t="str">
        <f>+'Banks COA'!D754</f>
        <v>11</v>
      </c>
      <c r="E878" s="202" t="str">
        <f>+'Banks COA'!E754</f>
        <v>Loss Loans – Short term Loans to Banks – Resident – KHR</v>
      </c>
      <c r="F878" s="202">
        <f>+'Banks COA'!F754*E2</f>
        <v>0</v>
      </c>
    </row>
    <row r="879" spans="1:6" hidden="1" x14ac:dyDescent="0.15">
      <c r="A879" s="201" t="str">
        <f>+'Banks COA'!A790</f>
        <v>12</v>
      </c>
      <c r="B879" s="201" t="str">
        <f>+'Banks COA'!B790</f>
        <v>4</v>
      </c>
      <c r="C879" s="201" t="str">
        <f>+'Banks COA'!C790</f>
        <v>1</v>
      </c>
      <c r="D879" s="201" t="str">
        <f>+'Banks COA'!D790</f>
        <v>71</v>
      </c>
      <c r="E879" s="202" t="str">
        <f>+'Banks COA'!E790</f>
        <v>Loss Loans – Short term Loans to Licensed MFIs – Resident – KHR</v>
      </c>
      <c r="F879" s="202">
        <f>+'Banks COA'!F790*E2</f>
        <v>0</v>
      </c>
    </row>
    <row r="880" spans="1:6" hidden="1" x14ac:dyDescent="0.15">
      <c r="A880" s="201" t="str">
        <f>+'Banks COA'!A797</f>
        <v>12</v>
      </c>
      <c r="B880" s="201" t="str">
        <f>+'Banks COA'!B797</f>
        <v>4</v>
      </c>
      <c r="C880" s="201" t="str">
        <f>+'Banks COA'!C797</f>
        <v>2</v>
      </c>
      <c r="D880" s="201" t="str">
        <f>+'Banks COA'!D797</f>
        <v>11</v>
      </c>
      <c r="E880" s="202" t="str">
        <f>+'Banks COA'!E797</f>
        <v>Loss Loans – Long term Loans to Banks – Resident – KHR</v>
      </c>
      <c r="F880" s="202">
        <f>+'Banks COA'!F797*E2</f>
        <v>0</v>
      </c>
    </row>
    <row r="881" spans="1:6" hidden="1" x14ac:dyDescent="0.15">
      <c r="A881" s="201" t="str">
        <f>+'Banks COA'!A833</f>
        <v>12</v>
      </c>
      <c r="B881" s="201" t="str">
        <f>+'Banks COA'!B833</f>
        <v>4</v>
      </c>
      <c r="C881" s="201" t="str">
        <f>+'Banks COA'!C833</f>
        <v>2</v>
      </c>
      <c r="D881" s="201" t="str">
        <f>+'Banks COA'!D833</f>
        <v>71</v>
      </c>
      <c r="E881" s="202" t="str">
        <f>+'Banks COA'!E833</f>
        <v>Loss Loans – Long term Loans to Licensed MFIs – Resident – KHR</v>
      </c>
      <c r="F881" s="202">
        <f>+'Banks COA'!F833*E2</f>
        <v>0</v>
      </c>
    </row>
    <row r="882" spans="1:6" hidden="1" x14ac:dyDescent="0.15">
      <c r="A882" s="201" t="str">
        <f>+'Banks COA'!A926</f>
        <v>12</v>
      </c>
      <c r="B882" s="201" t="str">
        <f>+'Banks COA'!B926</f>
        <v>4</v>
      </c>
      <c r="C882" s="201" t="str">
        <f>+'Banks COA'!C926</f>
        <v>5</v>
      </c>
      <c r="D882" s="201" t="str">
        <f>+'Banks COA'!D926</f>
        <v>11</v>
      </c>
      <c r="E882" s="202" t="str">
        <f>+'Banks COA'!E926</f>
        <v>Loss Loans – Overdraft to Banks – Resident – KHR</v>
      </c>
      <c r="F882" s="202">
        <f>+'Banks COA'!F926*E2</f>
        <v>0</v>
      </c>
    </row>
    <row r="883" spans="1:6" hidden="1" x14ac:dyDescent="0.15">
      <c r="A883" s="201" t="str">
        <f>+'Banks COA'!A938</f>
        <v>12</v>
      </c>
      <c r="B883" s="201" t="str">
        <f>+'Banks COA'!B938</f>
        <v>4</v>
      </c>
      <c r="C883" s="201" t="str">
        <f>+'Banks COA'!C938</f>
        <v>5</v>
      </c>
      <c r="D883" s="201" t="str">
        <f>+'Banks COA'!D938</f>
        <v>31</v>
      </c>
      <c r="E883" s="202" t="str">
        <f>+'Banks COA'!E938</f>
        <v>Loss Loans – Overdraft to Licensed MFIs – Resident – KHR</v>
      </c>
      <c r="F883" s="202">
        <f>+'Banks COA'!F938*E2</f>
        <v>0</v>
      </c>
    </row>
    <row r="884" spans="1:6" hidden="1" x14ac:dyDescent="0.15">
      <c r="A884" s="201" t="str">
        <f>+'Banks COA'!A964</f>
        <v>12</v>
      </c>
      <c r="B884" s="201" t="str">
        <f>+'Banks COA'!B964</f>
        <v>5</v>
      </c>
      <c r="C884" s="201">
        <f>+'Banks COA'!C964</f>
        <v>1</v>
      </c>
      <c r="D884" s="201" t="str">
        <f>+'Banks COA'!D964</f>
        <v>01</v>
      </c>
      <c r="E884" s="202" t="str">
        <f>+'Banks COA'!E964</f>
        <v>Inter-bank Funds Sold – Banks – Resident – KHR</v>
      </c>
      <c r="F884" s="202">
        <f>+'Banks COA'!F964*E2</f>
        <v>0</v>
      </c>
    </row>
    <row r="885" spans="1:6" hidden="1" x14ac:dyDescent="0.15">
      <c r="A885" s="201" t="str">
        <f>+'Banks COA'!A977</f>
        <v>12</v>
      </c>
      <c r="B885" s="201" t="str">
        <f>+'Banks COA'!B977</f>
        <v>6</v>
      </c>
      <c r="C885" s="201">
        <f>+'Banks COA'!C977</f>
        <v>1</v>
      </c>
      <c r="D885" s="201" t="str">
        <f>+'Banks COA'!D977</f>
        <v>01</v>
      </c>
      <c r="E885" s="202" t="str">
        <f>+'Banks COA'!E977</f>
        <v>Securities Purchased Under Agreement to Resell – Banks – Resident – KHR</v>
      </c>
      <c r="F885" s="202">
        <f>+'Banks COA'!F977*E2</f>
        <v>0</v>
      </c>
    </row>
    <row r="886" spans="1:6" hidden="1" x14ac:dyDescent="0.15">
      <c r="A886" s="201">
        <f>'Banks COA'!A3927</f>
        <v>23</v>
      </c>
      <c r="B886" s="201" t="str">
        <f>'Banks COA'!B3927</f>
        <v>2</v>
      </c>
      <c r="C886" s="201" t="str">
        <f>'Banks COA'!C3927</f>
        <v>1</v>
      </c>
      <c r="D886" s="201" t="str">
        <f>'Banks COA'!D3927</f>
        <v>11</v>
      </c>
      <c r="E886" s="202" t="str">
        <f>'Banks COA'!E3927</f>
        <v>AIR – Standard Loans – Short term Loans to Banks – Resident – KHR</v>
      </c>
      <c r="F886" s="202">
        <f>'Banks COA'!F3927*E2</f>
        <v>0</v>
      </c>
    </row>
    <row r="887" spans="1:6" hidden="1" x14ac:dyDescent="0.15">
      <c r="A887" s="201" t="str">
        <f>+'Banks COA'!A3963</f>
        <v>23</v>
      </c>
      <c r="B887" s="201" t="str">
        <f>+'Banks COA'!B3963</f>
        <v>2</v>
      </c>
      <c r="C887" s="201" t="str">
        <f>+'Banks COA'!C3963</f>
        <v>1</v>
      </c>
      <c r="D887" s="201" t="str">
        <f>+'Banks COA'!D3963</f>
        <v>71</v>
      </c>
      <c r="E887" s="202" t="str">
        <f>+'Banks COA'!E3963</f>
        <v>AIR – Standard Loans – Short term Loans to Licensed MFIs – Resident – KHR</v>
      </c>
      <c r="F887" s="202">
        <f>+'Banks COA'!F3963*E2</f>
        <v>0</v>
      </c>
    </row>
    <row r="888" spans="1:6" hidden="1" x14ac:dyDescent="0.15">
      <c r="A888" s="201">
        <f>+'Banks COA'!A3970</f>
        <v>23</v>
      </c>
      <c r="B888" s="201" t="str">
        <f>+'Banks COA'!B3970</f>
        <v>2</v>
      </c>
      <c r="C888" s="201" t="str">
        <f>+'Banks COA'!C3970</f>
        <v>2</v>
      </c>
      <c r="D888" s="201" t="str">
        <f>+'Banks COA'!D3970</f>
        <v>11</v>
      </c>
      <c r="E888" s="202" t="str">
        <f>+'Banks COA'!E3970</f>
        <v>AIR – Standard Loans – Long term Loans to Banks – Resident – KHR</v>
      </c>
      <c r="F888" s="202">
        <f>+'Banks COA'!F3970*E2</f>
        <v>0</v>
      </c>
    </row>
    <row r="889" spans="1:6" hidden="1" x14ac:dyDescent="0.15">
      <c r="A889" s="201" t="str">
        <f>+'Banks COA'!A4006</f>
        <v>23</v>
      </c>
      <c r="B889" s="201" t="str">
        <f>+'Banks COA'!B4006</f>
        <v>2</v>
      </c>
      <c r="C889" s="201" t="str">
        <f>+'Banks COA'!C4006</f>
        <v>2</v>
      </c>
      <c r="D889" s="201" t="str">
        <f>+'Banks COA'!D4006</f>
        <v>71</v>
      </c>
      <c r="E889" s="202" t="str">
        <f>+'Banks COA'!E4006</f>
        <v>AIR – Standard Loans – Long term Loans to Licensed MFIs – Resident – KHR</v>
      </c>
      <c r="F889" s="202">
        <f>+'Banks COA'!F4006*E2</f>
        <v>0</v>
      </c>
    </row>
    <row r="890" spans="1:6" hidden="1" x14ac:dyDescent="0.15">
      <c r="A890" s="201" t="str">
        <f>+'Banks COA'!A4099</f>
        <v>23</v>
      </c>
      <c r="B890" s="201" t="str">
        <f>+'Banks COA'!B4099</f>
        <v>2</v>
      </c>
      <c r="C890" s="201" t="str">
        <f>+'Banks COA'!C4099</f>
        <v>5</v>
      </c>
      <c r="D890" s="201" t="str">
        <f>+'Banks COA'!D4099</f>
        <v>11</v>
      </c>
      <c r="E890" s="202" t="str">
        <f>+'Banks COA'!E4099</f>
        <v>AIR – Standard Loans – Overdraft to Banks – Resident – KHR</v>
      </c>
      <c r="F890" s="202">
        <f>+'Banks COA'!F4099*E2</f>
        <v>0</v>
      </c>
    </row>
    <row r="891" spans="1:6" hidden="1" x14ac:dyDescent="0.15">
      <c r="A891" s="201" t="str">
        <f>+'Banks COA'!A4111</f>
        <v>23</v>
      </c>
      <c r="B891" s="201" t="str">
        <f>+'Banks COA'!B4111</f>
        <v>2</v>
      </c>
      <c r="C891" s="201" t="str">
        <f>+'Banks COA'!C4111</f>
        <v>5</v>
      </c>
      <c r="D891" s="201" t="str">
        <f>+'Banks COA'!D4111</f>
        <v>31</v>
      </c>
      <c r="E891" s="202" t="str">
        <f>+'Banks COA'!E4111</f>
        <v>AIR – Standard Loans – Overdraft to Licensed MFIs – Resident – KHR</v>
      </c>
      <c r="F891" s="202">
        <f>+'Banks COA'!F4111*E2</f>
        <v>0</v>
      </c>
    </row>
    <row r="892" spans="1:6" hidden="1" x14ac:dyDescent="0.15">
      <c r="A892" s="201">
        <f>+'Banks COA'!A4138</f>
        <v>23</v>
      </c>
      <c r="B892" s="201" t="str">
        <f>+'Banks COA'!B4138</f>
        <v>3</v>
      </c>
      <c r="C892" s="201" t="str">
        <f>+'Banks COA'!C4138</f>
        <v>1</v>
      </c>
      <c r="D892" s="201" t="str">
        <f>+'Banks COA'!D4138</f>
        <v>11</v>
      </c>
      <c r="E892" s="202" t="str">
        <f>+'Banks COA'!E4138</f>
        <v>AIR – Substandard Loans – Short term Loans to Banks – Resident – KHR</v>
      </c>
      <c r="F892" s="202">
        <f>+'Banks COA'!F4138*E2</f>
        <v>0</v>
      </c>
    </row>
    <row r="893" spans="1:6" hidden="1" x14ac:dyDescent="0.15">
      <c r="A893" s="201" t="str">
        <f>+'Banks COA'!A4174</f>
        <v>23</v>
      </c>
      <c r="B893" s="201" t="str">
        <f>+'Banks COA'!B4174</f>
        <v>3</v>
      </c>
      <c r="C893" s="201" t="str">
        <f>+'Banks COA'!C4174</f>
        <v>1</v>
      </c>
      <c r="D893" s="201" t="str">
        <f>+'Banks COA'!D4174</f>
        <v>71</v>
      </c>
      <c r="E893" s="202" t="str">
        <f>+'Banks COA'!E4174</f>
        <v>AIR – Substandard Loans – Short term Loans to Licensed MFIs – Resident – KHR</v>
      </c>
      <c r="F893" s="202">
        <f>+'Banks COA'!F4174*E2</f>
        <v>0</v>
      </c>
    </row>
    <row r="894" spans="1:6" hidden="1" x14ac:dyDescent="0.15">
      <c r="A894" s="201">
        <f>+'Banks COA'!A4181</f>
        <v>23</v>
      </c>
      <c r="B894" s="201" t="str">
        <f>+'Banks COA'!B4181</f>
        <v>3</v>
      </c>
      <c r="C894" s="201" t="str">
        <f>+'Banks COA'!C4181</f>
        <v>2</v>
      </c>
      <c r="D894" s="201" t="str">
        <f>+'Banks COA'!D4181</f>
        <v>11</v>
      </c>
      <c r="E894" s="202" t="str">
        <f>+'Banks COA'!E4181</f>
        <v>AIR – Substandard Loans – Long term Loans to Banks – Resident – KHR</v>
      </c>
      <c r="F894" s="202">
        <f>+'Banks COA'!F4181*E2</f>
        <v>0</v>
      </c>
    </row>
    <row r="895" spans="1:6" hidden="1" x14ac:dyDescent="0.15">
      <c r="A895" s="201" t="str">
        <f>'Banks COA'!A4217</f>
        <v>23</v>
      </c>
      <c r="B895" s="201" t="str">
        <f>'Banks COA'!B4217</f>
        <v>3</v>
      </c>
      <c r="C895" s="201" t="str">
        <f>'Banks COA'!C4217</f>
        <v>2</v>
      </c>
      <c r="D895" s="201" t="str">
        <f>'Banks COA'!D4217</f>
        <v>71</v>
      </c>
      <c r="E895" s="202" t="str">
        <f>'Banks COA'!E4217</f>
        <v>AIR – Substandard Loans – Long term Loans to Licensed MFIs – Resident – KHR</v>
      </c>
      <c r="F895" s="202">
        <f>'Banks COA'!F4217*E2</f>
        <v>0</v>
      </c>
    </row>
    <row r="896" spans="1:6" hidden="1" x14ac:dyDescent="0.15">
      <c r="A896" s="201" t="str">
        <f>+'Banks COA'!A4310</f>
        <v>23</v>
      </c>
      <c r="B896" s="201" t="str">
        <f>+'Banks COA'!B4310</f>
        <v>3</v>
      </c>
      <c r="C896" s="201" t="str">
        <f>+'Banks COA'!C4310</f>
        <v>5</v>
      </c>
      <c r="D896" s="201" t="str">
        <f>+'Banks COA'!D4310</f>
        <v>11</v>
      </c>
      <c r="E896" s="202" t="str">
        <f>+'Banks COA'!E4310</f>
        <v>AIR – Substandard Loans – Overdraft to Banks – Resident – KHR</v>
      </c>
      <c r="F896" s="202">
        <f>+'Banks COA'!F4310*E2</f>
        <v>0</v>
      </c>
    </row>
    <row r="897" spans="1:6" hidden="1" x14ac:dyDescent="0.15">
      <c r="A897" s="201" t="str">
        <f>+'Banks COA'!A4322</f>
        <v>23</v>
      </c>
      <c r="B897" s="201" t="str">
        <f>+'Banks COA'!B4322</f>
        <v>3</v>
      </c>
      <c r="C897" s="201" t="str">
        <f>+'Banks COA'!C4322</f>
        <v>5</v>
      </c>
      <c r="D897" s="201" t="str">
        <f>+'Banks COA'!D4322</f>
        <v>31</v>
      </c>
      <c r="E897" s="202" t="str">
        <f>+'Banks COA'!E4322</f>
        <v>AIR – Substandard Loans – Overdraft to Licensed MFIs – Resident – KHR</v>
      </c>
      <c r="F897" s="202">
        <f>+'Banks COA'!F4322*E2</f>
        <v>0</v>
      </c>
    </row>
    <row r="898" spans="1:6" hidden="1" x14ac:dyDescent="0.15">
      <c r="A898" s="201">
        <f>+'Banks COA'!A4349</f>
        <v>23</v>
      </c>
      <c r="B898" s="201" t="str">
        <f>+'Banks COA'!B4349</f>
        <v>4</v>
      </c>
      <c r="C898" s="201" t="str">
        <f>+'Banks COA'!C4349</f>
        <v>1</v>
      </c>
      <c r="D898" s="201" t="str">
        <f>+'Banks COA'!D4349</f>
        <v>11</v>
      </c>
      <c r="E898" s="202" t="str">
        <f>+'Banks COA'!E4349</f>
        <v>AIR – Doubtful Loans – Short term Loans to Banks – Resident – KHR</v>
      </c>
      <c r="F898" s="202">
        <f>+'Banks COA'!F4349*E2</f>
        <v>0</v>
      </c>
    </row>
    <row r="899" spans="1:6" hidden="1" x14ac:dyDescent="0.15">
      <c r="A899" s="201" t="str">
        <f>+'Banks COA'!A4385</f>
        <v>23</v>
      </c>
      <c r="B899" s="201" t="str">
        <f>+'Banks COA'!B4385</f>
        <v>4</v>
      </c>
      <c r="C899" s="201" t="str">
        <f>+'Banks COA'!C4385</f>
        <v>1</v>
      </c>
      <c r="D899" s="201" t="str">
        <f>+'Banks COA'!D4385</f>
        <v>71</v>
      </c>
      <c r="E899" s="202" t="str">
        <f>+'Banks COA'!E4385</f>
        <v xml:space="preserve">AIR – Doubtful Loans – Short term Loans to Licensed MFIs – Resident – KHR </v>
      </c>
      <c r="F899" s="202">
        <f>+'Banks COA'!F4385*E2</f>
        <v>0</v>
      </c>
    </row>
    <row r="900" spans="1:6" hidden="1" x14ac:dyDescent="0.15">
      <c r="A900" s="201">
        <f>+'Banks COA'!A4392</f>
        <v>23</v>
      </c>
      <c r="B900" s="201" t="str">
        <f>+'Banks COA'!B4392</f>
        <v>4</v>
      </c>
      <c r="C900" s="201" t="str">
        <f>+'Banks COA'!C4392</f>
        <v>2</v>
      </c>
      <c r="D900" s="201" t="str">
        <f>+'Banks COA'!D4392</f>
        <v>11</v>
      </c>
      <c r="E900" s="202" t="str">
        <f>+'Banks COA'!E4392</f>
        <v>AIR – Doubtful Loans – Long term Loans to Banks – Resident – KHR</v>
      </c>
      <c r="F900" s="202">
        <f>+'Banks COA'!F4392*E2</f>
        <v>0</v>
      </c>
    </row>
    <row r="901" spans="1:6" hidden="1" x14ac:dyDescent="0.15">
      <c r="A901" s="201" t="str">
        <f>+'Banks COA'!A4428</f>
        <v>23</v>
      </c>
      <c r="B901" s="201" t="str">
        <f>+'Banks COA'!B4428</f>
        <v>4</v>
      </c>
      <c r="C901" s="201" t="str">
        <f>+'Banks COA'!C4428</f>
        <v>2</v>
      </c>
      <c r="D901" s="201" t="str">
        <f>+'Banks COA'!D4428</f>
        <v>71</v>
      </c>
      <c r="E901" s="202" t="str">
        <f>+'Banks COA'!E4428</f>
        <v>AIR – Doubtful Loans – Long term Loans to Licensed MFIs – Resident – KHR</v>
      </c>
      <c r="F901" s="202">
        <f>+'Banks COA'!F4428*E2</f>
        <v>0</v>
      </c>
    </row>
    <row r="902" spans="1:6" hidden="1" x14ac:dyDescent="0.15">
      <c r="A902" s="201" t="str">
        <f>+'Banks COA'!A4521</f>
        <v>23</v>
      </c>
      <c r="B902" s="201" t="str">
        <f>+'Banks COA'!B4521</f>
        <v>4</v>
      </c>
      <c r="C902" s="201" t="str">
        <f>+'Banks COA'!C4521</f>
        <v>5</v>
      </c>
      <c r="D902" s="201" t="str">
        <f>+'Banks COA'!D4521</f>
        <v>11</v>
      </c>
      <c r="E902" s="202" t="str">
        <f>+'Banks COA'!E4521</f>
        <v>AIR – Doubtful Loans – Overdraft to Banks – Resident – KHR</v>
      </c>
      <c r="F902" s="202">
        <f>+'Banks COA'!F4521*E2</f>
        <v>0</v>
      </c>
    </row>
    <row r="903" spans="1:6" hidden="1" x14ac:dyDescent="0.15">
      <c r="A903" s="201" t="str">
        <f>+'Banks COA'!A4533</f>
        <v>23</v>
      </c>
      <c r="B903" s="201" t="str">
        <f>+'Banks COA'!B4533</f>
        <v>4</v>
      </c>
      <c r="C903" s="201" t="str">
        <f>+'Banks COA'!C4533</f>
        <v>5</v>
      </c>
      <c r="D903" s="201" t="str">
        <f>+'Banks COA'!D4533</f>
        <v>31</v>
      </c>
      <c r="E903" s="202" t="str">
        <f>+'Banks COA'!E4533</f>
        <v>AIR – Doubtful Loans – Overdraft to Licensed MFIs – Resident – KHR</v>
      </c>
      <c r="F903" s="202">
        <f>+'Banks COA'!F4533*E2</f>
        <v>0</v>
      </c>
    </row>
    <row r="904" spans="1:6" hidden="1" x14ac:dyDescent="0.15">
      <c r="A904" s="201">
        <f>+'Banks COA'!A4560</f>
        <v>23</v>
      </c>
      <c r="B904" s="201" t="str">
        <f>+'Banks COA'!B4560</f>
        <v>5</v>
      </c>
      <c r="C904" s="201" t="str">
        <f>+'Banks COA'!C4560</f>
        <v>1</v>
      </c>
      <c r="D904" s="201" t="str">
        <f>+'Banks COA'!D4560</f>
        <v>11</v>
      </c>
      <c r="E904" s="202" t="str">
        <f>+'Banks COA'!E4560</f>
        <v>AIR – Loss Loans – Short term Loans to Banks – Resident – KHR</v>
      </c>
      <c r="F904" s="202">
        <f>+'Banks COA'!F4560*E2</f>
        <v>0</v>
      </c>
    </row>
    <row r="905" spans="1:6" hidden="1" x14ac:dyDescent="0.15">
      <c r="A905" s="201" t="str">
        <f>+'Banks COA'!A4596</f>
        <v>23</v>
      </c>
      <c r="B905" s="201" t="str">
        <f>+'Banks COA'!B4596</f>
        <v>5</v>
      </c>
      <c r="C905" s="201" t="str">
        <f>+'Banks COA'!C4596</f>
        <v>1</v>
      </c>
      <c r="D905" s="201" t="str">
        <f>+'Banks COA'!D4596</f>
        <v>71</v>
      </c>
      <c r="E905" s="202" t="str">
        <f>+'Banks COA'!E4596</f>
        <v>AIR – Loss Loans – Short term Loans to Licensed MFIs – Resident – KHR</v>
      </c>
      <c r="F905" s="202">
        <f>+'Banks COA'!F4596*E2</f>
        <v>0</v>
      </c>
    </row>
    <row r="906" spans="1:6" hidden="1" x14ac:dyDescent="0.15">
      <c r="A906" s="201">
        <f>+'Banks COA'!A4603</f>
        <v>23</v>
      </c>
      <c r="B906" s="201" t="str">
        <f>+'Banks COA'!B4603</f>
        <v>5</v>
      </c>
      <c r="C906" s="201" t="str">
        <f>+'Banks COA'!C4603</f>
        <v>2</v>
      </c>
      <c r="D906" s="201" t="str">
        <f>+'Banks COA'!D4603</f>
        <v>11</v>
      </c>
      <c r="E906" s="202" t="str">
        <f>+'Banks COA'!E4603</f>
        <v>AIR – Loss Loans – Long term Loans to Banks – Resident – KHR</v>
      </c>
      <c r="F906" s="202">
        <f>+'Banks COA'!F4603*E2</f>
        <v>0</v>
      </c>
    </row>
    <row r="907" spans="1:6" hidden="1" x14ac:dyDescent="0.15">
      <c r="A907" s="201" t="str">
        <f>+'Banks COA'!A4639</f>
        <v>23</v>
      </c>
      <c r="B907" s="201" t="str">
        <f>+'Banks COA'!B4639</f>
        <v>5</v>
      </c>
      <c r="C907" s="201" t="str">
        <f>+'Banks COA'!C4639</f>
        <v>2</v>
      </c>
      <c r="D907" s="201" t="str">
        <f>+'Banks COA'!D4639</f>
        <v>71</v>
      </c>
      <c r="E907" s="202" t="str">
        <f>+'Banks COA'!E4639</f>
        <v>AIR – Loss Loans – Long term Loans to Licensed MFIs – Resident – KHR</v>
      </c>
      <c r="F907" s="202">
        <f>+'Banks COA'!F4639*E2</f>
        <v>0</v>
      </c>
    </row>
    <row r="908" spans="1:6" hidden="1" x14ac:dyDescent="0.15">
      <c r="A908" s="201" t="str">
        <f>+'Banks COA'!A4732</f>
        <v>23</v>
      </c>
      <c r="B908" s="201" t="str">
        <f>+'Banks COA'!B4732</f>
        <v>5</v>
      </c>
      <c r="C908" s="201" t="str">
        <f>+'Banks COA'!C4732</f>
        <v>5</v>
      </c>
      <c r="D908" s="201" t="str">
        <f>+'Banks COA'!D4732</f>
        <v>11</v>
      </c>
      <c r="E908" s="202" t="str">
        <f>+'Banks COA'!E4732</f>
        <v>AIR – Loss Loans – Overdraft to Banks – Resident – KHR</v>
      </c>
      <c r="F908" s="202">
        <f>+'Banks COA'!F4732*E2</f>
        <v>0</v>
      </c>
    </row>
    <row r="909" spans="1:6" hidden="1" x14ac:dyDescent="0.15">
      <c r="A909" s="201" t="str">
        <f>+'Banks COA'!A4744</f>
        <v>23</v>
      </c>
      <c r="B909" s="201" t="str">
        <f>+'Banks COA'!B4744</f>
        <v>5</v>
      </c>
      <c r="C909" s="201" t="str">
        <f>+'Banks COA'!C4744</f>
        <v>5</v>
      </c>
      <c r="D909" s="201" t="str">
        <f>+'Banks COA'!D4744</f>
        <v>31</v>
      </c>
      <c r="E909" s="202" t="str">
        <f>+'Banks COA'!E4744</f>
        <v>AIR – Loss Loans – Overdraft to Licensed MFIs – Resident – KHR</v>
      </c>
      <c r="F909" s="202">
        <f>+'Banks COA'!F4744*E2</f>
        <v>0</v>
      </c>
    </row>
    <row r="910" spans="1:6" hidden="1" x14ac:dyDescent="0.15">
      <c r="A910" s="201">
        <f>+'Banks COA'!A4770</f>
        <v>23</v>
      </c>
      <c r="B910" s="201" t="str">
        <f>+'Banks COA'!B4770</f>
        <v>6</v>
      </c>
      <c r="C910" s="201" t="str">
        <f>+'Banks COA'!C4770</f>
        <v>1</v>
      </c>
      <c r="D910" s="201" t="str">
        <f>+'Banks COA'!D4770</f>
        <v>01</v>
      </c>
      <c r="E910" s="202" t="str">
        <f>+'Banks COA'!E4770</f>
        <v xml:space="preserve">AIR – Inter-bank Funds Sold – Banks – Resident – KHR </v>
      </c>
      <c r="F910" s="202">
        <f>+'Banks COA'!F4770*E2</f>
        <v>0</v>
      </c>
    </row>
    <row r="911" spans="1:6" hidden="1" x14ac:dyDescent="0.15">
      <c r="A911" s="201">
        <f>+'Banks COA'!A4783</f>
        <v>23</v>
      </c>
      <c r="B911" s="201" t="str">
        <f>+'Banks COA'!B4783</f>
        <v>7</v>
      </c>
      <c r="C911" s="201" t="str">
        <f>+'Banks COA'!C4783</f>
        <v>1</v>
      </c>
      <c r="D911" s="201" t="str">
        <f>+'Banks COA'!D4783</f>
        <v>01</v>
      </c>
      <c r="E911" s="202" t="str">
        <f>+'Banks COA'!E4783</f>
        <v>AIR – Securities Purchased Under Agreement to Resell – Banks – Resident – KHR</v>
      </c>
      <c r="F911" s="202">
        <f>+'Banks COA'!F4783*E2</f>
        <v>0</v>
      </c>
    </row>
    <row r="912" spans="1:6" x14ac:dyDescent="0.15">
      <c r="A912" s="203"/>
      <c r="B912" s="203"/>
      <c r="C912" s="203"/>
      <c r="D912" s="203"/>
      <c r="E912" s="219" t="s">
        <v>7087</v>
      </c>
      <c r="F912" s="205">
        <f>F913+F915+F916</f>
        <v>0</v>
      </c>
    </row>
    <row r="913" spans="1:6" x14ac:dyDescent="0.15">
      <c r="E913" s="221" t="s">
        <v>7978</v>
      </c>
      <c r="F913" s="184">
        <f>F914</f>
        <v>0</v>
      </c>
    </row>
    <row r="914" spans="1:6" hidden="1" x14ac:dyDescent="0.15">
      <c r="A914" s="201" t="str">
        <f>'Banks COA'!A989</f>
        <v>12</v>
      </c>
      <c r="B914" s="201" t="str">
        <f>'Banks COA'!B989</f>
        <v>6</v>
      </c>
      <c r="C914" s="201">
        <f>'Banks COA'!C989</f>
        <v>3</v>
      </c>
      <c r="D914" s="201" t="str">
        <f>'Banks COA'!D989</f>
        <v>01</v>
      </c>
      <c r="E914" s="202" t="str">
        <f>'Banks COA'!E989</f>
        <v>Securities Purchased Under Agreement to Resell – OFIs – Resident – KHR</v>
      </c>
      <c r="F914" s="202">
        <f>'Banks COA'!F989*E2</f>
        <v>0</v>
      </c>
    </row>
    <row r="915" spans="1:6" x14ac:dyDescent="0.15">
      <c r="A915" s="206"/>
      <c r="B915" s="206"/>
      <c r="C915" s="206"/>
      <c r="D915" s="206"/>
      <c r="E915" s="220" t="s">
        <v>7979</v>
      </c>
    </row>
    <row r="916" spans="1:6" x14ac:dyDescent="0.15">
      <c r="E916" s="221" t="s">
        <v>7980</v>
      </c>
      <c r="F916" s="184">
        <f>SUM(F917:F943)</f>
        <v>0</v>
      </c>
    </row>
    <row r="917" spans="1:6" hidden="1" x14ac:dyDescent="0.15">
      <c r="A917" s="201" t="str">
        <f>'Banks COA'!A145</f>
        <v>12</v>
      </c>
      <c r="B917" s="201" t="str">
        <f>'Banks COA'!B145</f>
        <v>1</v>
      </c>
      <c r="C917" s="201" t="str">
        <f>'Banks COA'!C145</f>
        <v>1</v>
      </c>
      <c r="D917" s="201" t="str">
        <f>'Banks COA'!D145</f>
        <v>51</v>
      </c>
      <c r="E917" s="202" t="str">
        <f>'Banks COA'!E145</f>
        <v>Standard Loans – Short term Loans to OFIs – Resident – KHR</v>
      </c>
      <c r="F917" s="202">
        <f>'Banks COA'!F145*E2</f>
        <v>0</v>
      </c>
    </row>
    <row r="918" spans="1:6" hidden="1" x14ac:dyDescent="0.15">
      <c r="A918" s="201" t="str">
        <f>+'Banks COA'!A188</f>
        <v>12</v>
      </c>
      <c r="B918" s="201" t="str">
        <f>+'Banks COA'!B188</f>
        <v>1</v>
      </c>
      <c r="C918" s="201" t="str">
        <f>+'Banks COA'!C188</f>
        <v>2</v>
      </c>
      <c r="D918" s="201" t="str">
        <f>+'Banks COA'!D188</f>
        <v>51</v>
      </c>
      <c r="E918" s="202" t="str">
        <f>+'Banks COA'!E188</f>
        <v>Standard Loans – Long term Loans to OFIs – Resident – KHR</v>
      </c>
      <c r="F918" s="202">
        <f>+'Banks COA'!F188*E2</f>
        <v>0</v>
      </c>
    </row>
    <row r="919" spans="1:6" hidden="1" x14ac:dyDescent="0.15">
      <c r="A919" s="201" t="str">
        <f>+'Banks COA'!A200</f>
        <v>12</v>
      </c>
      <c r="B919" s="201" t="str">
        <f>+'Banks COA'!B200</f>
        <v>1</v>
      </c>
      <c r="C919" s="201" t="str">
        <f>+'Banks COA'!C200</f>
        <v>2</v>
      </c>
      <c r="D919" s="201" t="str">
        <f>+'Banks COA'!D200</f>
        <v>71</v>
      </c>
      <c r="E919" s="202" t="str">
        <f>+'Banks COA'!E200</f>
        <v>Standard Loans – Long term Loans to Licensed MFIs – Resident – KHR</v>
      </c>
      <c r="F919" s="202">
        <f>+'Banks COA'!F200*E2</f>
        <v>0</v>
      </c>
    </row>
    <row r="920" spans="1:6" hidden="1" x14ac:dyDescent="0.15">
      <c r="A920" s="201" t="str">
        <f>+'Banks COA'!A299</f>
        <v>12</v>
      </c>
      <c r="B920" s="201" t="str">
        <f>+'Banks COA'!B299</f>
        <v>1</v>
      </c>
      <c r="C920" s="201" t="str">
        <f>+'Banks COA'!C299</f>
        <v>5</v>
      </c>
      <c r="D920" s="201" t="str">
        <f>+'Banks COA'!D299</f>
        <v>21</v>
      </c>
      <c r="E920" s="202" t="str">
        <f>+'Banks COA'!E299</f>
        <v>Standard Loans – Overdraft to OFIs – Resident – KHR</v>
      </c>
      <c r="F920" s="202">
        <f>+'Banks COA'!F299*E2</f>
        <v>0</v>
      </c>
    </row>
    <row r="921" spans="1:6" hidden="1" x14ac:dyDescent="0.15">
      <c r="A921" s="201" t="str">
        <f>+'Banks COA'!A356</f>
        <v>12</v>
      </c>
      <c r="B921" s="201" t="str">
        <f>+'Banks COA'!B356</f>
        <v>2</v>
      </c>
      <c r="C921" s="201" t="str">
        <f>+'Banks COA'!C356</f>
        <v>1</v>
      </c>
      <c r="D921" s="201" t="str">
        <f>+'Banks COA'!D356</f>
        <v>51</v>
      </c>
      <c r="E921" s="202" t="str">
        <f>+'Banks COA'!E356</f>
        <v>Substandard Loans – Short term Loans to OFIs – Resident – KHR</v>
      </c>
      <c r="F921" s="202">
        <f>+'Banks COA'!F356*E2</f>
        <v>0</v>
      </c>
    </row>
    <row r="922" spans="1:6" hidden="1" x14ac:dyDescent="0.15">
      <c r="A922" s="201" t="str">
        <f>+'Banks COA'!A399</f>
        <v>12</v>
      </c>
      <c r="B922" s="201" t="str">
        <f>+'Banks COA'!B399</f>
        <v>2</v>
      </c>
      <c r="C922" s="201" t="str">
        <f>+'Banks COA'!C399</f>
        <v>2</v>
      </c>
      <c r="D922" s="201" t="str">
        <f>+'Banks COA'!D399</f>
        <v>51</v>
      </c>
      <c r="E922" s="202" t="str">
        <f>+'Banks COA'!E399</f>
        <v>Substandard Loans – Long term Loans to OFIs – Resident – KHR</v>
      </c>
      <c r="F922" s="202">
        <f>+'Banks COA'!F399*E2</f>
        <v>0</v>
      </c>
    </row>
    <row r="923" spans="1:6" hidden="1" x14ac:dyDescent="0.15">
      <c r="A923" s="201" t="str">
        <f>+'Banks COA'!A510</f>
        <v>12</v>
      </c>
      <c r="B923" s="201" t="str">
        <f>+'Banks COA'!B510</f>
        <v>2</v>
      </c>
      <c r="C923" s="201" t="str">
        <f>+'Banks COA'!C510</f>
        <v>5</v>
      </c>
      <c r="D923" s="201" t="str">
        <f>+'Banks COA'!D510</f>
        <v>21</v>
      </c>
      <c r="E923" s="202" t="str">
        <f>+'Banks COA'!E510</f>
        <v>Substandard Loans – Overdraft to OFIs – Resident – KHR</v>
      </c>
      <c r="F923" s="202">
        <f>+'Banks COA'!F510*E2</f>
        <v>0</v>
      </c>
    </row>
    <row r="924" spans="1:6" hidden="1" x14ac:dyDescent="0.15">
      <c r="A924" s="201" t="str">
        <f>+'Banks COA'!A567</f>
        <v>12</v>
      </c>
      <c r="B924" s="201" t="str">
        <f>+'Banks COA'!B567</f>
        <v>3</v>
      </c>
      <c r="C924" s="201" t="str">
        <f>+'Banks COA'!C567</f>
        <v>1</v>
      </c>
      <c r="D924" s="201" t="str">
        <f>+'Banks COA'!D567</f>
        <v>51</v>
      </c>
      <c r="E924" s="202" t="str">
        <f>+'Banks COA'!E567</f>
        <v>Doubtful Loans – Short term Loans to OFIs – Resident – KHR</v>
      </c>
      <c r="F924" s="202">
        <f>+'Banks COA'!F567*E2</f>
        <v>0</v>
      </c>
    </row>
    <row r="925" spans="1:6" hidden="1" x14ac:dyDescent="0.15">
      <c r="A925" s="201" t="str">
        <f>+'Banks COA'!A721</f>
        <v>12</v>
      </c>
      <c r="B925" s="201" t="str">
        <f>+'Banks COA'!B721</f>
        <v>3</v>
      </c>
      <c r="C925" s="201" t="str">
        <f>+'Banks COA'!C721</f>
        <v>5</v>
      </c>
      <c r="D925" s="201" t="str">
        <f>+'Banks COA'!D721</f>
        <v>21</v>
      </c>
      <c r="E925" s="202" t="str">
        <f>+'Banks COA'!E721</f>
        <v>Doubtful Loans – Overdraft to OFIs – Resident – KHR</v>
      </c>
      <c r="F925" s="202">
        <f>+'Banks COA'!F721*E2</f>
        <v>0</v>
      </c>
    </row>
    <row r="926" spans="1:6" hidden="1" x14ac:dyDescent="0.15">
      <c r="A926" s="201" t="str">
        <f>+'Banks COA'!A778</f>
        <v>12</v>
      </c>
      <c r="B926" s="201" t="str">
        <f>+'Banks COA'!B778</f>
        <v>4</v>
      </c>
      <c r="C926" s="201" t="str">
        <f>+'Banks COA'!C778</f>
        <v>1</v>
      </c>
      <c r="D926" s="201" t="str">
        <f>+'Banks COA'!D778</f>
        <v>51</v>
      </c>
      <c r="E926" s="202" t="str">
        <f>+'Banks COA'!E778</f>
        <v>Loss Loans – Short term Loans to OFIs – Resident – KHR</v>
      </c>
      <c r="F926" s="202">
        <f>+'Banks COA'!F778*E2</f>
        <v>0</v>
      </c>
    </row>
    <row r="927" spans="1:6" hidden="1" x14ac:dyDescent="0.15">
      <c r="A927" s="201" t="str">
        <f>+'Banks COA'!A821</f>
        <v>12</v>
      </c>
      <c r="B927" s="201" t="str">
        <f>+'Banks COA'!B821</f>
        <v>4</v>
      </c>
      <c r="C927" s="201" t="str">
        <f>+'Banks COA'!C821</f>
        <v>2</v>
      </c>
      <c r="D927" s="201" t="str">
        <f>+'Banks COA'!D821</f>
        <v>51</v>
      </c>
      <c r="E927" s="202" t="str">
        <f>+'Banks COA'!E821</f>
        <v>Loss Loans – Long term Loans to OFIs – Resident – KHR</v>
      </c>
      <c r="F927" s="202">
        <f>+'Banks COA'!F821*E2</f>
        <v>0</v>
      </c>
    </row>
    <row r="928" spans="1:6" hidden="1" x14ac:dyDescent="0.15">
      <c r="A928" s="201" t="str">
        <f>+'Banks COA'!A932</f>
        <v>12</v>
      </c>
      <c r="B928" s="201" t="str">
        <f>+'Banks COA'!B932</f>
        <v>4</v>
      </c>
      <c r="C928" s="201" t="str">
        <f>+'Banks COA'!C932</f>
        <v>5</v>
      </c>
      <c r="D928" s="201" t="str">
        <f>+'Banks COA'!D932</f>
        <v>21</v>
      </c>
      <c r="E928" s="202" t="str">
        <f>+'Banks COA'!E932</f>
        <v>Loss Loans – Overdraft to OFIs – Resident – KHR</v>
      </c>
      <c r="F928" s="202">
        <f>+'Banks COA'!F932*E2</f>
        <v>0</v>
      </c>
    </row>
    <row r="929" spans="1:6" hidden="1" x14ac:dyDescent="0.15">
      <c r="A929" s="201" t="str">
        <f>+'Banks COA'!A970</f>
        <v>12</v>
      </c>
      <c r="B929" s="201" t="str">
        <f>+'Banks COA'!B970</f>
        <v>5</v>
      </c>
      <c r="C929" s="201">
        <f>+'Banks COA'!C970</f>
        <v>2</v>
      </c>
      <c r="D929" s="201" t="str">
        <f>+'Banks COA'!D970</f>
        <v>01</v>
      </c>
      <c r="E929" s="202" t="str">
        <f>+'Banks COA'!E970</f>
        <v>Inter-bank Funds Sold – OFIs – Resident – KHR</v>
      </c>
      <c r="F929" s="202">
        <f>+'Banks COA'!F970*E2</f>
        <v>0</v>
      </c>
    </row>
    <row r="930" spans="1:6" hidden="1" x14ac:dyDescent="0.15">
      <c r="A930" s="201" t="str">
        <f>+'Banks COA'!A610</f>
        <v>12</v>
      </c>
      <c r="B930" s="201" t="str">
        <f>+'Banks COA'!B610</f>
        <v>3</v>
      </c>
      <c r="C930" s="201" t="str">
        <f>+'Banks COA'!C610</f>
        <v>2</v>
      </c>
      <c r="D930" s="201" t="str">
        <f>+'Banks COA'!D610</f>
        <v>51</v>
      </c>
      <c r="E930" s="202" t="str">
        <f>+'Banks COA'!E610</f>
        <v>Doubtful Loans – Long term Loans to OFIs – Resident – KHR</v>
      </c>
      <c r="F930" s="202">
        <f>+'Banks COA'!F610*E2</f>
        <v>0</v>
      </c>
    </row>
    <row r="931" spans="1:6" hidden="1" x14ac:dyDescent="0.15">
      <c r="A931" s="201">
        <f>'Banks COA'!A3951</f>
        <v>23</v>
      </c>
      <c r="B931" s="201" t="str">
        <f>'Banks COA'!B3951</f>
        <v>2</v>
      </c>
      <c r="C931" s="201" t="str">
        <f>'Banks COA'!C3951</f>
        <v>1</v>
      </c>
      <c r="D931" s="201" t="str">
        <f>'Banks COA'!D3951</f>
        <v>51</v>
      </c>
      <c r="E931" s="202" t="str">
        <f>'Banks COA'!E3951</f>
        <v>AIR – Standard Loans – Short term Loans to OFIs – Resident – KHR</v>
      </c>
      <c r="F931" s="202">
        <f>'Banks COA'!F3951*E2</f>
        <v>0</v>
      </c>
    </row>
    <row r="932" spans="1:6" hidden="1" x14ac:dyDescent="0.15">
      <c r="A932" s="201">
        <f>+'Banks COA'!A3994</f>
        <v>23</v>
      </c>
      <c r="B932" s="201" t="str">
        <f>+'Banks COA'!B3994</f>
        <v>2</v>
      </c>
      <c r="C932" s="201" t="str">
        <f>+'Banks COA'!C3994</f>
        <v>2</v>
      </c>
      <c r="D932" s="201" t="str">
        <f>+'Banks COA'!D3994</f>
        <v>51</v>
      </c>
      <c r="E932" s="202" t="str">
        <f>+'Banks COA'!E3994</f>
        <v>AIR – Standard Loans – Long term Loans to OFIs – Resident – KHR</v>
      </c>
      <c r="F932" s="202">
        <f>+'Banks COA'!F3994*E2</f>
        <v>0</v>
      </c>
    </row>
    <row r="933" spans="1:6" hidden="1" x14ac:dyDescent="0.15">
      <c r="A933" s="201" t="str">
        <f>+'Banks COA'!A4105</f>
        <v>23</v>
      </c>
      <c r="B933" s="201" t="str">
        <f>+'Banks COA'!B4105</f>
        <v>2</v>
      </c>
      <c r="C933" s="201" t="str">
        <f>+'Banks COA'!C4105</f>
        <v>5</v>
      </c>
      <c r="D933" s="201" t="str">
        <f>+'Banks COA'!D4105</f>
        <v>21</v>
      </c>
      <c r="E933" s="202" t="str">
        <f>+'Banks COA'!E4105</f>
        <v>AIR – Standard Loans – Overdraft to OFIs – Resident – KHR</v>
      </c>
      <c r="F933" s="202">
        <f>+'Banks COA'!F4105*E2</f>
        <v>0</v>
      </c>
    </row>
    <row r="934" spans="1:6" hidden="1" x14ac:dyDescent="0.15">
      <c r="A934" s="201">
        <f>+'Banks COA'!A4162</f>
        <v>23</v>
      </c>
      <c r="B934" s="201" t="str">
        <f>+'Banks COA'!B4162</f>
        <v>3</v>
      </c>
      <c r="C934" s="201" t="str">
        <f>+'Banks COA'!C4162</f>
        <v>1</v>
      </c>
      <c r="D934" s="201" t="str">
        <f>+'Banks COA'!D4162</f>
        <v>51</v>
      </c>
      <c r="E934" s="202" t="str">
        <f>+'Banks COA'!E4162</f>
        <v>AIR – Substandard Loans – Short term Loans to OFIs – Resident – KHR</v>
      </c>
      <c r="F934" s="202">
        <f>+'Banks COA'!F4162*E2</f>
        <v>0</v>
      </c>
    </row>
    <row r="935" spans="1:6" hidden="1" x14ac:dyDescent="0.15">
      <c r="A935" s="201">
        <f>+'Banks COA'!A4205</f>
        <v>23</v>
      </c>
      <c r="B935" s="201" t="str">
        <f>+'Banks COA'!B4205</f>
        <v>3</v>
      </c>
      <c r="C935" s="201" t="str">
        <f>+'Banks COA'!C4205</f>
        <v>2</v>
      </c>
      <c r="D935" s="201" t="str">
        <f>+'Banks COA'!D4205</f>
        <v>51</v>
      </c>
      <c r="E935" s="202" t="str">
        <f>+'Banks COA'!E4205</f>
        <v>AIR – Substandard Loans – Long term Loans to OFIs – Resident – KHR</v>
      </c>
      <c r="F935" s="202">
        <f>+'Banks COA'!F4205*E2</f>
        <v>0</v>
      </c>
    </row>
    <row r="936" spans="1:6" hidden="1" x14ac:dyDescent="0.15">
      <c r="A936" s="201" t="str">
        <f>+'Banks COA'!A4316</f>
        <v>23</v>
      </c>
      <c r="B936" s="201" t="str">
        <f>+'Banks COA'!B4316</f>
        <v>3</v>
      </c>
      <c r="C936" s="201" t="str">
        <f>+'Banks COA'!C4316</f>
        <v>5</v>
      </c>
      <c r="D936" s="201" t="str">
        <f>+'Banks COA'!D4316</f>
        <v>21</v>
      </c>
      <c r="E936" s="202" t="str">
        <f>+'Banks COA'!E4316</f>
        <v>AIR – Substandard Loans – Overdraft to OFIs – Resident – KHR</v>
      </c>
      <c r="F936" s="202">
        <f>+'Banks COA'!F4316*E2</f>
        <v>0</v>
      </c>
    </row>
    <row r="937" spans="1:6" hidden="1" x14ac:dyDescent="0.15">
      <c r="A937" s="201">
        <f>+'Banks COA'!A4373</f>
        <v>23</v>
      </c>
      <c r="B937" s="201" t="str">
        <f>+'Banks COA'!B4373</f>
        <v>4</v>
      </c>
      <c r="C937" s="201" t="str">
        <f>+'Banks COA'!C4373</f>
        <v>1</v>
      </c>
      <c r="D937" s="201" t="str">
        <f>+'Banks COA'!D4373</f>
        <v>51</v>
      </c>
      <c r="E937" s="202" t="str">
        <f>+'Banks COA'!E4373</f>
        <v>AIR – Doubtful Loans – Short term Loans to OFIs – Resident – KHR</v>
      </c>
      <c r="F937" s="202">
        <f>+'Banks COA'!F4373*E2</f>
        <v>0</v>
      </c>
    </row>
    <row r="938" spans="1:6" hidden="1" x14ac:dyDescent="0.15">
      <c r="A938" s="201">
        <f>+'Banks COA'!A4416</f>
        <v>23</v>
      </c>
      <c r="B938" s="201" t="str">
        <f>+'Banks COA'!B4416</f>
        <v>4</v>
      </c>
      <c r="C938" s="201" t="str">
        <f>+'Banks COA'!C4416</f>
        <v>2</v>
      </c>
      <c r="D938" s="201" t="str">
        <f>+'Banks COA'!D4416</f>
        <v>51</v>
      </c>
      <c r="E938" s="202" t="str">
        <f>+'Banks COA'!E4416</f>
        <v>AIR – Doubtful Loans – Long term Loans to OFIs – Resident – KHR</v>
      </c>
      <c r="F938" s="202">
        <f>+'Banks COA'!F4416*E2</f>
        <v>0</v>
      </c>
    </row>
    <row r="939" spans="1:6" hidden="1" x14ac:dyDescent="0.15">
      <c r="A939" s="201" t="str">
        <f>+'Banks COA'!A4527</f>
        <v>23</v>
      </c>
      <c r="B939" s="201" t="str">
        <f>+'Banks COA'!B4527</f>
        <v>4</v>
      </c>
      <c r="C939" s="201" t="str">
        <f>+'Banks COA'!C4527</f>
        <v>5</v>
      </c>
      <c r="D939" s="201" t="str">
        <f>+'Banks COA'!D4527</f>
        <v>21</v>
      </c>
      <c r="E939" s="202" t="str">
        <f>+'Banks COA'!E4527</f>
        <v>AIR – Doubtful Loans – Overdraft to OFIs – Resident – KHR</v>
      </c>
      <c r="F939" s="202">
        <f>+'Banks COA'!F4527*E2</f>
        <v>0</v>
      </c>
    </row>
    <row r="940" spans="1:6" hidden="1" x14ac:dyDescent="0.15">
      <c r="A940" s="201">
        <f>+'Banks COA'!A4584</f>
        <v>23</v>
      </c>
      <c r="B940" s="201" t="str">
        <f>+'Banks COA'!B4584</f>
        <v>5</v>
      </c>
      <c r="C940" s="201" t="str">
        <f>+'Banks COA'!C4584</f>
        <v>1</v>
      </c>
      <c r="D940" s="201" t="str">
        <f>+'Banks COA'!D4584</f>
        <v>51</v>
      </c>
      <c r="E940" s="202" t="str">
        <f>+'Banks COA'!E4584</f>
        <v>AIR – Loss Loans – Short term Loans to OFIs – Resident – KHR</v>
      </c>
      <c r="F940" s="202">
        <f>+'Banks COA'!F4584*E2</f>
        <v>0</v>
      </c>
    </row>
    <row r="941" spans="1:6" hidden="1" x14ac:dyDescent="0.15">
      <c r="A941" s="201">
        <f>+'Banks COA'!A4627</f>
        <v>23</v>
      </c>
      <c r="B941" s="201" t="str">
        <f>+'Banks COA'!B4627</f>
        <v>5</v>
      </c>
      <c r="C941" s="201" t="str">
        <f>+'Banks COA'!C4627</f>
        <v>2</v>
      </c>
      <c r="D941" s="201" t="str">
        <f>+'Banks COA'!D4627</f>
        <v>51</v>
      </c>
      <c r="E941" s="202" t="str">
        <f>+'Banks COA'!E4627</f>
        <v>AIR – Loss Loans – Long term Loans to OFIs – Resident – KHR</v>
      </c>
      <c r="F941" s="202">
        <f>+'Banks COA'!F4627*E2</f>
        <v>0</v>
      </c>
    </row>
    <row r="942" spans="1:6" hidden="1" x14ac:dyDescent="0.15">
      <c r="A942" s="201" t="str">
        <f>+'Banks COA'!A4738</f>
        <v>23</v>
      </c>
      <c r="B942" s="201" t="str">
        <f>+'Banks COA'!B4738</f>
        <v>5</v>
      </c>
      <c r="C942" s="201" t="str">
        <f>+'Banks COA'!C4738</f>
        <v>5</v>
      </c>
      <c r="D942" s="201" t="str">
        <f>+'Banks COA'!D4738</f>
        <v>21</v>
      </c>
      <c r="E942" s="202" t="str">
        <f>+'Banks COA'!E4738</f>
        <v>AIR – Loss Loans – Overdraft to OFIs – Resident – KHR</v>
      </c>
      <c r="F942" s="202">
        <f>+'Banks COA'!F4738*E2</f>
        <v>0</v>
      </c>
    </row>
    <row r="943" spans="1:6" hidden="1" x14ac:dyDescent="0.15">
      <c r="A943" s="201">
        <f>+'Banks COA'!A4776</f>
        <v>23</v>
      </c>
      <c r="B943" s="201" t="str">
        <f>+'Banks COA'!B4776</f>
        <v>6</v>
      </c>
      <c r="C943" s="201" t="str">
        <f>+'Banks COA'!C4776</f>
        <v>2</v>
      </c>
      <c r="D943" s="201" t="str">
        <f>+'Banks COA'!D4776</f>
        <v>01</v>
      </c>
      <c r="E943" s="202" t="str">
        <f>+'Banks COA'!E4776</f>
        <v xml:space="preserve">AIR – Inter-bank Funds Sold – OFIs – Resident – KHR </v>
      </c>
      <c r="F943" s="202">
        <f>+'Banks COA'!F4776*E2</f>
        <v>0</v>
      </c>
    </row>
    <row r="944" spans="1:6" x14ac:dyDescent="0.15">
      <c r="A944" s="203"/>
      <c r="B944" s="203"/>
      <c r="C944" s="203"/>
      <c r="D944" s="203"/>
      <c r="E944" s="219" t="s">
        <v>7981</v>
      </c>
      <c r="F944" s="205">
        <f>SUM(F945:F966)</f>
        <v>0</v>
      </c>
    </row>
    <row r="945" spans="1:6" hidden="1" x14ac:dyDescent="0.15">
      <c r="A945" s="201" t="str">
        <f>'Banks COA'!A1028</f>
        <v>13</v>
      </c>
      <c r="B945" s="201">
        <f>'Banks COA'!B1028</f>
        <v>1</v>
      </c>
      <c r="C945" s="201">
        <f>'Banks COA'!C1028</f>
        <v>1</v>
      </c>
      <c r="D945" s="201" t="str">
        <f>'Banks COA'!D1028</f>
        <v>11</v>
      </c>
      <c r="E945" s="202" t="str">
        <f>'Banks COA'!E1028</f>
        <v>Standard Loans – Short term Loans to Royal Government of Cambodia – KHR</v>
      </c>
      <c r="F945" s="202">
        <f>'Banks COA'!F1028*E2</f>
        <v>0</v>
      </c>
    </row>
    <row r="946" spans="1:6" hidden="1" x14ac:dyDescent="0.15">
      <c r="A946" s="201" t="str">
        <f>+'Banks COA'!A1034</f>
        <v>13</v>
      </c>
      <c r="B946" s="201">
        <f>+'Banks COA'!B1034</f>
        <v>1</v>
      </c>
      <c r="C946" s="201">
        <f>+'Banks COA'!C1034</f>
        <v>1</v>
      </c>
      <c r="D946" s="201" t="str">
        <f>+'Banks COA'!D1034</f>
        <v>21</v>
      </c>
      <c r="E946" s="202" t="str">
        <f>+'Banks COA'!E1034</f>
        <v>Standard Loans – Long term Loans to Royal Government of Cambodia – KHR</v>
      </c>
      <c r="F946" s="202">
        <f>+'Banks COA'!F1034*E2</f>
        <v>0</v>
      </c>
    </row>
    <row r="947" spans="1:6" hidden="1" x14ac:dyDescent="0.15">
      <c r="A947" s="202" t="str">
        <f>'Banks COA'!A1360</f>
        <v>13</v>
      </c>
      <c r="B947" s="202" t="str">
        <f>'Banks COA'!B1360</f>
        <v>4</v>
      </c>
      <c r="C947" s="202">
        <f>'Banks COA'!C1360</f>
        <v>1</v>
      </c>
      <c r="D947" s="202" t="str">
        <f>'Banks COA'!D1360</f>
        <v>11</v>
      </c>
      <c r="E947" s="202" t="str">
        <f>'Banks COA'!E1360</f>
        <v>Special Mention Loans – Short term Loans to Royal Government of Cambodia – KHR</v>
      </c>
      <c r="F947" s="202">
        <f>'Banks COA'!F1360*E2</f>
        <v>0</v>
      </c>
    </row>
    <row r="948" spans="1:6" hidden="1" x14ac:dyDescent="0.15">
      <c r="A948" s="202" t="str">
        <f>'Banks COA'!A1366</f>
        <v>13</v>
      </c>
      <c r="B948" s="202" t="str">
        <f>'Banks COA'!B1366</f>
        <v>4</v>
      </c>
      <c r="C948" s="202">
        <f>'Banks COA'!C1366</f>
        <v>1</v>
      </c>
      <c r="D948" s="202" t="str">
        <f>'Banks COA'!D1366</f>
        <v>21</v>
      </c>
      <c r="E948" s="202" t="str">
        <f>'Banks COA'!E1366</f>
        <v>Special Mention Loans – Long term Loans to Royal Government of Cambodia – KHR</v>
      </c>
      <c r="F948" s="202">
        <f>'Banks COA'!F1366*E3</f>
        <v>0</v>
      </c>
    </row>
    <row r="949" spans="1:6" hidden="1" x14ac:dyDescent="0.15">
      <c r="A949" s="201" t="str">
        <f>+'Banks COA'!A1013</f>
        <v>12</v>
      </c>
      <c r="B949" s="201" t="str">
        <f>+'Banks COA'!B1013</f>
        <v>6</v>
      </c>
      <c r="C949" s="201">
        <f>+'Banks COA'!C1013</f>
        <v>7</v>
      </c>
      <c r="D949" s="201" t="str">
        <f>+'Banks COA'!D1013</f>
        <v>01</v>
      </c>
      <c r="E949" s="202" t="str">
        <f>+'Banks COA'!E1013</f>
        <v>Securities Purchased Under Agreement to Resell – Government Entities – Resident – KHR</v>
      </c>
      <c r="F949" s="202">
        <f>+'Banks COA'!F1013*E2</f>
        <v>0</v>
      </c>
    </row>
    <row r="950" spans="1:6" hidden="1" x14ac:dyDescent="0.15">
      <c r="A950" s="201" t="str">
        <f>+'Banks COA'!A1693</f>
        <v>14</v>
      </c>
      <c r="B950" s="201">
        <f>+'Banks COA'!B1693</f>
        <v>1</v>
      </c>
      <c r="C950" s="201">
        <f>+'Banks COA'!C1693</f>
        <v>1</v>
      </c>
      <c r="D950" s="201" t="str">
        <f>+'Banks COA'!D1693</f>
        <v>11</v>
      </c>
      <c r="E950" s="202" t="str">
        <f>+'Banks COA'!E1693</f>
        <v>Substandard Loans – Short term Loans to Royal Government of Cambodia – KHR</v>
      </c>
      <c r="F950" s="202">
        <f>+'Banks COA'!F1693*E2</f>
        <v>0</v>
      </c>
    </row>
    <row r="951" spans="1:6" hidden="1" x14ac:dyDescent="0.15">
      <c r="A951" s="201" t="str">
        <f>+'Banks COA'!A1699</f>
        <v>14</v>
      </c>
      <c r="B951" s="201">
        <f>+'Banks COA'!B1699</f>
        <v>1</v>
      </c>
      <c r="C951" s="201">
        <f>+'Banks COA'!C1699</f>
        <v>1</v>
      </c>
      <c r="D951" s="201" t="str">
        <f>+'Banks COA'!D1699</f>
        <v>21</v>
      </c>
      <c r="E951" s="202" t="str">
        <f>+'Banks COA'!E1699</f>
        <v>Substandard Loans – Long term Loans to Royal Government of Cambodia – KHR</v>
      </c>
      <c r="F951" s="202">
        <f>+'Banks COA'!F1699*E2</f>
        <v>0</v>
      </c>
    </row>
    <row r="952" spans="1:6" hidden="1" x14ac:dyDescent="0.15">
      <c r="A952" s="201" t="str">
        <f>+'Banks COA'!A2026</f>
        <v>15</v>
      </c>
      <c r="B952" s="201">
        <f>+'Banks COA'!B2026</f>
        <v>1</v>
      </c>
      <c r="C952" s="201">
        <f>+'Banks COA'!C2026</f>
        <v>1</v>
      </c>
      <c r="D952" s="201" t="str">
        <f>+'Banks COA'!D2026</f>
        <v>11</v>
      </c>
      <c r="E952" s="202" t="str">
        <f>+'Banks COA'!E2026</f>
        <v>Doubtful Loans – Short term Loans to Royal Government of Cambodia – KHR</v>
      </c>
      <c r="F952" s="202">
        <f>+'Banks COA'!F2026*E2</f>
        <v>0</v>
      </c>
    </row>
    <row r="953" spans="1:6" hidden="1" x14ac:dyDescent="0.15">
      <c r="A953" s="201" t="str">
        <f>+'Banks COA'!A2032</f>
        <v>15</v>
      </c>
      <c r="B953" s="201">
        <f>+'Banks COA'!B2032</f>
        <v>1</v>
      </c>
      <c r="C953" s="201">
        <f>+'Banks COA'!C2032</f>
        <v>1</v>
      </c>
      <c r="D953" s="201" t="str">
        <f>+'Banks COA'!D2032</f>
        <v>21</v>
      </c>
      <c r="E953" s="202" t="str">
        <f>+'Banks COA'!E2032</f>
        <v>Doubtful Loans – Long term Loans to Royal Government of Cambodia – KHR</v>
      </c>
      <c r="F953" s="202">
        <f>+'Banks COA'!F2032*E2</f>
        <v>0</v>
      </c>
    </row>
    <row r="954" spans="1:6" hidden="1" x14ac:dyDescent="0.15">
      <c r="A954" s="201" t="str">
        <f>'Banks COA'!A2359</f>
        <v>16</v>
      </c>
      <c r="B954" s="201">
        <f>'Banks COA'!B2359</f>
        <v>1</v>
      </c>
      <c r="C954" s="201">
        <f>'Banks COA'!C2359</f>
        <v>1</v>
      </c>
      <c r="D954" s="201" t="str">
        <f>'Banks COA'!D2359</f>
        <v>11</v>
      </c>
      <c r="E954" s="202" t="str">
        <f>'Banks COA'!E2359</f>
        <v>Loss Loans – Short term Loans to Royal Government of Cambodia – KHR</v>
      </c>
      <c r="F954" s="202">
        <f>'Banks COA'!F2359*E2</f>
        <v>0</v>
      </c>
    </row>
    <row r="955" spans="1:6" hidden="1" x14ac:dyDescent="0.15">
      <c r="A955" s="201" t="str">
        <f>+'Banks COA'!A2365</f>
        <v>16</v>
      </c>
      <c r="B955" s="201">
        <f>+'Banks COA'!B2365</f>
        <v>1</v>
      </c>
      <c r="C955" s="201">
        <f>+'Banks COA'!C2365</f>
        <v>1</v>
      </c>
      <c r="D955" s="201" t="str">
        <f>+'Banks COA'!D2365</f>
        <v>21</v>
      </c>
      <c r="E955" s="202" t="str">
        <f>+'Banks COA'!E2365</f>
        <v>Loss Loans – Long term Loans to Royal Government of Cambodia – KHR</v>
      </c>
      <c r="F955" s="202">
        <f>+'Banks COA'!F2365*E2</f>
        <v>0</v>
      </c>
    </row>
    <row r="956" spans="1:6" hidden="1" x14ac:dyDescent="0.15">
      <c r="A956" s="201">
        <f>'Banks COA'!A4819</f>
        <v>23</v>
      </c>
      <c r="B956" s="201" t="str">
        <f>'Banks COA'!B4819</f>
        <v>7</v>
      </c>
      <c r="C956" s="201" t="str">
        <f>'Banks COA'!C4819</f>
        <v>7</v>
      </c>
      <c r="D956" s="201" t="str">
        <f>'Banks COA'!D4819</f>
        <v>01</v>
      </c>
      <c r="E956" s="202" t="str">
        <f>'Banks COA'!E4819</f>
        <v>AIR – Securities Purchased Under Agreement to Resell – Government Entities – Resident – KHR</v>
      </c>
      <c r="F956" s="202">
        <f>'Banks COA'!F4819*E2</f>
        <v>0</v>
      </c>
    </row>
    <row r="957" spans="1:6" hidden="1" x14ac:dyDescent="0.15">
      <c r="A957" s="201" t="str">
        <f>+'Banks COA'!A5335</f>
        <v>25</v>
      </c>
      <c r="B957" s="201">
        <f>+'Banks COA'!B5335</f>
        <v>1</v>
      </c>
      <c r="C957" s="201">
        <f>+'Banks COA'!C5335</f>
        <v>1</v>
      </c>
      <c r="D957" s="201" t="str">
        <f>+'Banks COA'!D5335</f>
        <v>11</v>
      </c>
      <c r="E957" s="202" t="str">
        <f>+'Banks COA'!E5335</f>
        <v>AIR – Standard Loans – Short term Loans to Royal Government of Cambodia – KHR</v>
      </c>
      <c r="F957" s="202">
        <f>+'Banks COA'!F5335*E2</f>
        <v>0</v>
      </c>
    </row>
    <row r="958" spans="1:6" hidden="1" x14ac:dyDescent="0.15">
      <c r="A958" s="201" t="str">
        <f>+'Banks COA'!A5341</f>
        <v>25</v>
      </c>
      <c r="B958" s="201">
        <f>+'Banks COA'!B5341</f>
        <v>1</v>
      </c>
      <c r="C958" s="201">
        <f>+'Banks COA'!C5341</f>
        <v>1</v>
      </c>
      <c r="D958" s="201" t="str">
        <f>+'Banks COA'!D5341</f>
        <v>21</v>
      </c>
      <c r="E958" s="202" t="str">
        <f>+'Banks COA'!E5341</f>
        <v>AIR – Standard Loans – Long term Loans to Royal Government of Cambodia – KHR</v>
      </c>
      <c r="F958" s="202">
        <f>+'Banks COA'!F5341*E2</f>
        <v>0</v>
      </c>
    </row>
    <row r="959" spans="1:6" hidden="1" x14ac:dyDescent="0.15">
      <c r="A959" s="202" t="str">
        <f>'Banks COA'!A5667</f>
        <v>25</v>
      </c>
      <c r="B959" s="202" t="str">
        <f>'Banks COA'!B5667</f>
        <v>4</v>
      </c>
      <c r="C959" s="202">
        <f>'Banks COA'!C5667</f>
        <v>1</v>
      </c>
      <c r="D959" s="202" t="str">
        <f>'Banks COA'!D5667</f>
        <v>11</v>
      </c>
      <c r="E959" s="202" t="str">
        <f>'Banks COA'!E5667</f>
        <v>AIR – Special Mention Loans – Short term Loans to Royal Government of Cambodia – KHR</v>
      </c>
      <c r="F959" s="202">
        <f>'Banks COA'!F5667*E2</f>
        <v>0</v>
      </c>
    </row>
    <row r="960" spans="1:6" hidden="1" x14ac:dyDescent="0.15">
      <c r="A960" s="202" t="str">
        <f>'Banks COA'!A5673</f>
        <v>25</v>
      </c>
      <c r="B960" s="202" t="str">
        <f>'Banks COA'!B5673</f>
        <v>4</v>
      </c>
      <c r="C960" s="202">
        <f>'Banks COA'!C5673</f>
        <v>1</v>
      </c>
      <c r="D960" s="202" t="str">
        <f>'Banks COA'!D5673</f>
        <v>21</v>
      </c>
      <c r="E960" s="202" t="str">
        <f>'Banks COA'!E5673</f>
        <v>AIR – Special Mention Loans – Long term Loans to Royal Government of Cambodia – KHR</v>
      </c>
      <c r="F960" s="202">
        <f>'Banks COA'!F5673*E2</f>
        <v>0</v>
      </c>
    </row>
    <row r="961" spans="1:6" hidden="1" x14ac:dyDescent="0.15">
      <c r="A961" s="201" t="str">
        <f>+'Banks COA'!A6000</f>
        <v>26</v>
      </c>
      <c r="B961" s="201">
        <f>+'Banks COA'!B6000</f>
        <v>1</v>
      </c>
      <c r="C961" s="201">
        <f>+'Banks COA'!C6000</f>
        <v>1</v>
      </c>
      <c r="D961" s="201" t="str">
        <f>+'Banks COA'!D6000</f>
        <v>11</v>
      </c>
      <c r="E961" s="202" t="str">
        <f>+'Banks COA'!E6000</f>
        <v>AIR – Substandard Loans – Short term Loans to Royal Government of Cambodia – KHR</v>
      </c>
      <c r="F961" s="202">
        <f>+'Banks COA'!F6000*E2</f>
        <v>0</v>
      </c>
    </row>
    <row r="962" spans="1:6" hidden="1" x14ac:dyDescent="0.15">
      <c r="A962" s="201" t="str">
        <f>+'Banks COA'!A6006</f>
        <v>26</v>
      </c>
      <c r="B962" s="201">
        <f>+'Banks COA'!B6006</f>
        <v>1</v>
      </c>
      <c r="C962" s="201">
        <f>+'Banks COA'!C6006</f>
        <v>1</v>
      </c>
      <c r="D962" s="201" t="str">
        <f>+'Banks COA'!D6006</f>
        <v>21</v>
      </c>
      <c r="E962" s="202" t="str">
        <f>+'Banks COA'!E6006</f>
        <v>AIR – Substandard Loans – Long term Loans to Royal Government of Cambodia – KHR</v>
      </c>
      <c r="F962" s="202">
        <f>+'Banks COA'!F6006*E2</f>
        <v>0</v>
      </c>
    </row>
    <row r="963" spans="1:6" hidden="1" x14ac:dyDescent="0.15">
      <c r="A963" s="201" t="str">
        <f>'Banks COA'!A6333</f>
        <v>27</v>
      </c>
      <c r="B963" s="201">
        <f>'Banks COA'!B6333</f>
        <v>1</v>
      </c>
      <c r="C963" s="201">
        <f>'Banks COA'!C6333</f>
        <v>1</v>
      </c>
      <c r="D963" s="201" t="str">
        <f>'Banks COA'!D6333</f>
        <v>11</v>
      </c>
      <c r="E963" s="202" t="str">
        <f>'Banks COA'!E6333</f>
        <v>AIR – Doubtful Loans – Short term Loans to Royal Government of Cambodia – KHR</v>
      </c>
      <c r="F963" s="202">
        <f>'Banks COA'!F6333*E2</f>
        <v>0</v>
      </c>
    </row>
    <row r="964" spans="1:6" hidden="1" x14ac:dyDescent="0.15">
      <c r="A964" s="201" t="str">
        <f>+'Banks COA'!A6339</f>
        <v>27</v>
      </c>
      <c r="B964" s="201">
        <f>+'Banks COA'!B6339</f>
        <v>1</v>
      </c>
      <c r="C964" s="201">
        <f>+'Banks COA'!C6339</f>
        <v>1</v>
      </c>
      <c r="D964" s="201" t="str">
        <f>+'Banks COA'!D6339</f>
        <v>21</v>
      </c>
      <c r="E964" s="202" t="str">
        <f>+'Banks COA'!E6339</f>
        <v>AIR – Doubtful Loans – Long term Loans to Royal Government of Cambodia – KHR</v>
      </c>
      <c r="F964" s="202">
        <f>+'Banks COA'!F6339*E2</f>
        <v>0</v>
      </c>
    </row>
    <row r="965" spans="1:6" hidden="1" x14ac:dyDescent="0.15">
      <c r="A965" s="201" t="str">
        <f>+'Banks COA'!A6666</f>
        <v>28</v>
      </c>
      <c r="B965" s="201">
        <f>+'Banks COA'!B6666</f>
        <v>1</v>
      </c>
      <c r="C965" s="201">
        <f>+'Banks COA'!C6666</f>
        <v>1</v>
      </c>
      <c r="D965" s="201" t="str">
        <f>+'Banks COA'!D6666</f>
        <v>11</v>
      </c>
      <c r="E965" s="202" t="str">
        <f>+'Banks COA'!E6666</f>
        <v>AIR – Loss Loans – Short term Loans to Royal Government of Cambodia – KHR</v>
      </c>
      <c r="F965" s="202">
        <f>+'Banks COA'!F6666*E2</f>
        <v>0</v>
      </c>
    </row>
    <row r="966" spans="1:6" hidden="1" x14ac:dyDescent="0.15">
      <c r="A966" s="201" t="str">
        <f>+'Banks COA'!A6672</f>
        <v>28</v>
      </c>
      <c r="B966" s="201">
        <f>+'Banks COA'!B6672</f>
        <v>1</v>
      </c>
      <c r="C966" s="201">
        <f>+'Banks COA'!C6672</f>
        <v>1</v>
      </c>
      <c r="D966" s="201" t="str">
        <f>+'Banks COA'!D6672</f>
        <v>21</v>
      </c>
      <c r="E966" s="202" t="str">
        <f>+'Banks COA'!E6672</f>
        <v>AIR – Loss Loans – Long term Loans to Royal Government of Cambodia – KHR</v>
      </c>
      <c r="F966" s="202">
        <f>+'Banks COA'!F6672*E2</f>
        <v>0</v>
      </c>
    </row>
    <row r="967" spans="1:6" x14ac:dyDescent="0.15">
      <c r="A967" s="203"/>
      <c r="B967" s="203"/>
      <c r="C967" s="203"/>
      <c r="D967" s="203"/>
      <c r="E967" s="219" t="s">
        <v>9537</v>
      </c>
      <c r="F967" s="205">
        <f>SUM(F968:F987)</f>
        <v>0</v>
      </c>
    </row>
    <row r="968" spans="1:6" hidden="1" x14ac:dyDescent="0.15">
      <c r="A968" s="201" t="str">
        <f>'Banks COA'!A1041</f>
        <v>13</v>
      </c>
      <c r="B968" s="201">
        <f>'Banks COA'!B1041</f>
        <v>1</v>
      </c>
      <c r="C968" s="201">
        <f>'Banks COA'!C1041</f>
        <v>2</v>
      </c>
      <c r="D968" s="201" t="str">
        <f>'Banks COA'!D1041</f>
        <v>11</v>
      </c>
      <c r="E968" s="202" t="str">
        <f>'Banks COA'!E1041</f>
        <v>Standard Loans – Short term Loans to Provinces and Commune Councils – KHR</v>
      </c>
      <c r="F968" s="202">
        <f>'Banks COA'!F1041*E2</f>
        <v>0</v>
      </c>
    </row>
    <row r="969" spans="1:6" hidden="1" x14ac:dyDescent="0.15">
      <c r="A969" s="201" t="str">
        <f>+'Banks COA'!A1047</f>
        <v>13</v>
      </c>
      <c r="B969" s="201">
        <f>+'Banks COA'!B1047</f>
        <v>1</v>
      </c>
      <c r="C969" s="201">
        <f>+'Banks COA'!C1047</f>
        <v>2</v>
      </c>
      <c r="D969" s="201" t="str">
        <f>+'Banks COA'!D1047</f>
        <v>21</v>
      </c>
      <c r="E969" s="202" t="str">
        <f>+'Banks COA'!E1047</f>
        <v>Standard Loans – Long term Loans to Provinces and Commune Councils – KHR</v>
      </c>
      <c r="F969" s="202">
        <f>+'Banks COA'!F1047*E2</f>
        <v>0</v>
      </c>
    </row>
    <row r="970" spans="1:6" hidden="1" x14ac:dyDescent="0.15">
      <c r="A970" s="202" t="str">
        <f>'Banks COA'!A1373</f>
        <v>13</v>
      </c>
      <c r="B970" s="202" t="str">
        <f>'Banks COA'!B1373</f>
        <v>4</v>
      </c>
      <c r="C970" s="202">
        <f>'Banks COA'!C1373</f>
        <v>2</v>
      </c>
      <c r="D970" s="202" t="str">
        <f>'Banks COA'!D1373</f>
        <v>11</v>
      </c>
      <c r="E970" s="202" t="str">
        <f>'Banks COA'!E1373</f>
        <v>Special Mention Loans – Short term Loans to Provinces and Commune Councils – KHR</v>
      </c>
      <c r="F970" s="202">
        <f>'Banks COA'!F1373*E2</f>
        <v>0</v>
      </c>
    </row>
    <row r="971" spans="1:6" hidden="1" x14ac:dyDescent="0.15">
      <c r="A971" s="202" t="str">
        <f>'Banks COA'!A1379</f>
        <v>13</v>
      </c>
      <c r="B971" s="202" t="str">
        <f>'Banks COA'!B1379</f>
        <v>4</v>
      </c>
      <c r="C971" s="202">
        <f>'Banks COA'!C1379</f>
        <v>2</v>
      </c>
      <c r="D971" s="202" t="str">
        <f>'Banks COA'!D1379</f>
        <v>21</v>
      </c>
      <c r="E971" s="202" t="str">
        <f>'Banks COA'!E1379</f>
        <v>Special Mention Loans – Long term Loans to Provinces and Commune Councils – KHR</v>
      </c>
      <c r="F971" s="202">
        <f>'Banks COA'!F1379*E2</f>
        <v>0</v>
      </c>
    </row>
    <row r="972" spans="1:6" hidden="1" x14ac:dyDescent="0.15">
      <c r="A972" s="201" t="str">
        <f>+'Banks COA'!A1706</f>
        <v>14</v>
      </c>
      <c r="B972" s="201">
        <f>+'Banks COA'!B1706</f>
        <v>1</v>
      </c>
      <c r="C972" s="201">
        <f>+'Banks COA'!C1706</f>
        <v>2</v>
      </c>
      <c r="D972" s="201" t="str">
        <f>+'Banks COA'!D1706</f>
        <v>11</v>
      </c>
      <c r="E972" s="202" t="str">
        <f>+'Banks COA'!E1706</f>
        <v>Substandard Loans – Short term Loans to Provinces and Commune Councils – KHR</v>
      </c>
      <c r="F972" s="202">
        <f>+'Banks COA'!F1706*E2</f>
        <v>0</v>
      </c>
    </row>
    <row r="973" spans="1:6" hidden="1" x14ac:dyDescent="0.15">
      <c r="A973" s="201" t="str">
        <f>+'Banks COA'!A1712</f>
        <v>14</v>
      </c>
      <c r="B973" s="201">
        <f>+'Banks COA'!B1712</f>
        <v>1</v>
      </c>
      <c r="C973" s="201">
        <f>+'Banks COA'!C1712</f>
        <v>2</v>
      </c>
      <c r="D973" s="201" t="str">
        <f>+'Banks COA'!D1712</f>
        <v>21</v>
      </c>
      <c r="E973" s="202" t="str">
        <f>+'Banks COA'!E1712</f>
        <v>Substandard Loans – Long term Loans to Provinces and Commune Councils – KHR</v>
      </c>
      <c r="F973" s="202">
        <f>+'Banks COA'!F1712*E2</f>
        <v>0</v>
      </c>
    </row>
    <row r="974" spans="1:6" hidden="1" x14ac:dyDescent="0.15">
      <c r="A974" s="201" t="str">
        <f>+'Banks COA'!A2039</f>
        <v>15</v>
      </c>
      <c r="B974" s="201">
        <f>+'Banks COA'!B2039</f>
        <v>1</v>
      </c>
      <c r="C974" s="201">
        <f>+'Banks COA'!C2039</f>
        <v>2</v>
      </c>
      <c r="D974" s="201" t="str">
        <f>+'Banks COA'!D2039</f>
        <v>11</v>
      </c>
      <c r="E974" s="202" t="str">
        <f>+'Banks COA'!E2039</f>
        <v>Doubtful Loans – Short term Loans to Provinces and Commune Councils – KHR</v>
      </c>
      <c r="F974" s="202">
        <f>+'Banks COA'!F2039*E2</f>
        <v>0</v>
      </c>
    </row>
    <row r="975" spans="1:6" hidden="1" x14ac:dyDescent="0.15">
      <c r="A975" s="201" t="str">
        <f>+'Banks COA'!A2045</f>
        <v>15</v>
      </c>
      <c r="B975" s="201">
        <f>+'Banks COA'!B2045</f>
        <v>1</v>
      </c>
      <c r="C975" s="201">
        <f>+'Banks COA'!C2045</f>
        <v>2</v>
      </c>
      <c r="D975" s="201" t="str">
        <f>+'Banks COA'!D2045</f>
        <v>21</v>
      </c>
      <c r="E975" s="202" t="str">
        <f>+'Banks COA'!E2045</f>
        <v>Doubtful Loans – Long term Loans to Provinces and Commune Councils – KHR</v>
      </c>
      <c r="F975" s="202">
        <f>+'Banks COA'!F2045*E2</f>
        <v>0</v>
      </c>
    </row>
    <row r="976" spans="1:6" hidden="1" x14ac:dyDescent="0.15">
      <c r="A976" s="201" t="str">
        <f>'Banks COA'!A2372</f>
        <v>16</v>
      </c>
      <c r="B976" s="201">
        <f>'Banks COA'!B2372</f>
        <v>1</v>
      </c>
      <c r="C976" s="201">
        <f>'Banks COA'!C2372</f>
        <v>2</v>
      </c>
      <c r="D976" s="201" t="str">
        <f>'Banks COA'!D2372</f>
        <v>11</v>
      </c>
      <c r="E976" s="202" t="str">
        <f>'Banks COA'!E2372</f>
        <v>Loss Loans – Short term Loans to Provinces and Commune Councils – KHR</v>
      </c>
      <c r="F976" s="202">
        <f>'Banks COA'!F2372*E2</f>
        <v>0</v>
      </c>
    </row>
    <row r="977" spans="1:6" hidden="1" x14ac:dyDescent="0.15">
      <c r="A977" s="201" t="str">
        <f>+'Banks COA'!A2378</f>
        <v>16</v>
      </c>
      <c r="B977" s="201">
        <f>+'Banks COA'!B2378</f>
        <v>1</v>
      </c>
      <c r="C977" s="201">
        <f>+'Banks COA'!C2378</f>
        <v>2</v>
      </c>
      <c r="D977" s="201" t="str">
        <f>+'Banks COA'!D2378</f>
        <v>21</v>
      </c>
      <c r="E977" s="202" t="str">
        <f>+'Banks COA'!E2378</f>
        <v>Loss Loans – Long term Loans to Provinces and Commune Councils – KHR</v>
      </c>
      <c r="F977" s="202">
        <f>+'Banks COA'!F2378*E2</f>
        <v>0</v>
      </c>
    </row>
    <row r="978" spans="1:6" hidden="1" x14ac:dyDescent="0.15">
      <c r="A978" s="201" t="str">
        <f>'Banks COA'!A5348</f>
        <v>25</v>
      </c>
      <c r="B978" s="201">
        <f>'Banks COA'!B5348</f>
        <v>1</v>
      </c>
      <c r="C978" s="201">
        <f>'Banks COA'!C5348</f>
        <v>2</v>
      </c>
      <c r="D978" s="201" t="str">
        <f>'Banks COA'!D5348</f>
        <v>11</v>
      </c>
      <c r="E978" s="202" t="str">
        <f>'Banks COA'!E5348</f>
        <v>AIR – Standard Loans – Short term Loans to Provinces and Commune Councils – KHR</v>
      </c>
      <c r="F978" s="202">
        <f>'Banks COA'!F5348*E2</f>
        <v>0</v>
      </c>
    </row>
    <row r="979" spans="1:6" hidden="1" x14ac:dyDescent="0.15">
      <c r="A979" s="201" t="str">
        <f>+'Banks COA'!A5354</f>
        <v>25</v>
      </c>
      <c r="B979" s="201">
        <f>+'Banks COA'!B5354</f>
        <v>1</v>
      </c>
      <c r="C979" s="201">
        <f>+'Banks COA'!C5354</f>
        <v>2</v>
      </c>
      <c r="D979" s="201" t="str">
        <f>+'Banks COA'!D5354</f>
        <v>21</v>
      </c>
      <c r="E979" s="202" t="str">
        <f>+'Banks COA'!E5354</f>
        <v>AIR – Standard Loans – Long term Loans to Provinces and Commune Councils – KHR</v>
      </c>
      <c r="F979" s="202">
        <f>+'Banks COA'!F5354*E2</f>
        <v>0</v>
      </c>
    </row>
    <row r="980" spans="1:6" hidden="1" x14ac:dyDescent="0.15">
      <c r="A980" s="202" t="str">
        <f>'Banks COA'!A5680</f>
        <v>25</v>
      </c>
      <c r="B980" s="202" t="str">
        <f>'Banks COA'!B5680</f>
        <v>4</v>
      </c>
      <c r="C980" s="202">
        <f>'Banks COA'!C5680</f>
        <v>2</v>
      </c>
      <c r="D980" s="202" t="str">
        <f>'Banks COA'!D5680</f>
        <v>11</v>
      </c>
      <c r="E980" s="202" t="str">
        <f>'Banks COA'!E5680</f>
        <v>AIR – Special Mention Loans – Short term Loans to Provinces and Commune Councils – KHR</v>
      </c>
      <c r="F980" s="202">
        <f>'Banks COA'!F5680*E2</f>
        <v>0</v>
      </c>
    </row>
    <row r="981" spans="1:6" hidden="1" x14ac:dyDescent="0.15">
      <c r="A981" s="202" t="str">
        <f>'Banks COA'!A5686</f>
        <v>25</v>
      </c>
      <c r="B981" s="202" t="str">
        <f>'Banks COA'!B5686</f>
        <v>4</v>
      </c>
      <c r="C981" s="202">
        <f>'Banks COA'!C5686</f>
        <v>2</v>
      </c>
      <c r="D981" s="202" t="str">
        <f>'Banks COA'!D5686</f>
        <v>21</v>
      </c>
      <c r="E981" s="202" t="str">
        <f>'Banks COA'!E5686</f>
        <v>AIR – Special Mention Loans – Long term Loans to Provinces and Commune Councils – KHR</v>
      </c>
      <c r="F981" s="202">
        <f>'Banks COA'!F5686*E2</f>
        <v>0</v>
      </c>
    </row>
    <row r="982" spans="1:6" hidden="1" x14ac:dyDescent="0.15">
      <c r="A982" s="201" t="str">
        <f>+'Banks COA'!A6013</f>
        <v>26</v>
      </c>
      <c r="B982" s="201">
        <f>+'Banks COA'!B6013</f>
        <v>1</v>
      </c>
      <c r="C982" s="201">
        <f>+'Banks COA'!C6013</f>
        <v>2</v>
      </c>
      <c r="D982" s="201" t="str">
        <f>+'Banks COA'!D6013</f>
        <v>11</v>
      </c>
      <c r="E982" s="202" t="str">
        <f>+'Banks COA'!E6013</f>
        <v>AIR – Substandard Loans – Short term Loans to Provinces and Commune Councils – KHR</v>
      </c>
      <c r="F982" s="202">
        <f>+'Banks COA'!F6013*E2</f>
        <v>0</v>
      </c>
    </row>
    <row r="983" spans="1:6" hidden="1" x14ac:dyDescent="0.15">
      <c r="A983" s="201" t="str">
        <f>+'Banks COA'!A6019</f>
        <v>26</v>
      </c>
      <c r="B983" s="201">
        <f>+'Banks COA'!B6019</f>
        <v>1</v>
      </c>
      <c r="C983" s="201">
        <f>+'Banks COA'!C6019</f>
        <v>2</v>
      </c>
      <c r="D983" s="201" t="str">
        <f>+'Banks COA'!D6019</f>
        <v>21</v>
      </c>
      <c r="E983" s="202" t="str">
        <f>+'Banks COA'!E6019</f>
        <v>AIR – Substandard Loans – Long term Loans to Provinces and Commune Councils – KHR</v>
      </c>
      <c r="F983" s="202">
        <f>+'Banks COA'!F6019*E2</f>
        <v>0</v>
      </c>
    </row>
    <row r="984" spans="1:6" hidden="1" x14ac:dyDescent="0.15">
      <c r="A984" s="201" t="str">
        <f>'Banks COA'!A6346</f>
        <v>27</v>
      </c>
      <c r="B984" s="201">
        <f>'Banks COA'!B6346</f>
        <v>1</v>
      </c>
      <c r="C984" s="201">
        <f>'Banks COA'!C6346</f>
        <v>2</v>
      </c>
      <c r="D984" s="201" t="str">
        <f>'Banks COA'!D6346</f>
        <v>11</v>
      </c>
      <c r="E984" s="202" t="str">
        <f>'Banks COA'!E6346</f>
        <v>AIR – Doubtful Loans – Short term Loans to Provinces and Commune Councils – KHR</v>
      </c>
      <c r="F984" s="202">
        <f>'Banks COA'!F6346*E2</f>
        <v>0</v>
      </c>
    </row>
    <row r="985" spans="1:6" hidden="1" x14ac:dyDescent="0.15">
      <c r="A985" s="201" t="str">
        <f>+'Banks COA'!A6352</f>
        <v>27</v>
      </c>
      <c r="B985" s="201">
        <f>+'Banks COA'!B6352</f>
        <v>1</v>
      </c>
      <c r="C985" s="201">
        <f>+'Banks COA'!C6352</f>
        <v>2</v>
      </c>
      <c r="D985" s="201" t="str">
        <f>+'Banks COA'!D6352</f>
        <v>21</v>
      </c>
      <c r="E985" s="202" t="str">
        <f>+'Banks COA'!E6352</f>
        <v>AIR – Doubtful Loans – Long term Loans to Provinces and Commune Councils – KHR</v>
      </c>
      <c r="F985" s="202">
        <f>+'Banks COA'!F6352*E2</f>
        <v>0</v>
      </c>
    </row>
    <row r="986" spans="1:6" hidden="1" x14ac:dyDescent="0.15">
      <c r="A986" s="201" t="str">
        <f>+'Banks COA'!A6679</f>
        <v>28</v>
      </c>
      <c r="B986" s="201">
        <f>+'Banks COA'!B6679</f>
        <v>1</v>
      </c>
      <c r="C986" s="201">
        <f>+'Banks COA'!C6679</f>
        <v>2</v>
      </c>
      <c r="D986" s="201" t="str">
        <f>+'Banks COA'!D6679</f>
        <v>11</v>
      </c>
      <c r="E986" s="202" t="str">
        <f>+'Banks COA'!E6679</f>
        <v>AIR – Loss Loans – Short term Loans to Provinces and Commune Councils – KHR</v>
      </c>
      <c r="F986" s="202">
        <f>+'Banks COA'!F6679*E2</f>
        <v>0</v>
      </c>
    </row>
    <row r="987" spans="1:6" hidden="1" x14ac:dyDescent="0.15">
      <c r="A987" s="201" t="str">
        <f>+'Banks COA'!A6685</f>
        <v>28</v>
      </c>
      <c r="B987" s="201">
        <f>+'Banks COA'!B6685</f>
        <v>1</v>
      </c>
      <c r="C987" s="201">
        <f>+'Banks COA'!C6685</f>
        <v>2</v>
      </c>
      <c r="D987" s="201" t="str">
        <f>+'Banks COA'!D6685</f>
        <v>21</v>
      </c>
      <c r="E987" s="202" t="str">
        <f>+'Banks COA'!E6685</f>
        <v>AIR – Loss Loans – Long term Loans to Provinces and Commune Councils – KHR</v>
      </c>
      <c r="F987" s="202">
        <f>+'Banks COA'!F6685*E2</f>
        <v>0</v>
      </c>
    </row>
    <row r="988" spans="1:6" x14ac:dyDescent="0.15">
      <c r="A988" s="203"/>
      <c r="B988" s="203"/>
      <c r="C988" s="203"/>
      <c r="D988" s="203"/>
      <c r="E988" s="219" t="s">
        <v>9538</v>
      </c>
      <c r="F988" s="205">
        <f>SUM(F989:F1087)</f>
        <v>0</v>
      </c>
    </row>
    <row r="989" spans="1:6" hidden="1" x14ac:dyDescent="0.15">
      <c r="A989" s="201" t="str">
        <f>'Banks COA'!A1080</f>
        <v>13</v>
      </c>
      <c r="B989" s="201">
        <f>'Banks COA'!B1080</f>
        <v>2</v>
      </c>
      <c r="C989" s="201">
        <f>'Banks COA'!C1080</f>
        <v>1</v>
      </c>
      <c r="D989" s="201" t="str">
        <f>'Banks COA'!D1080</f>
        <v>31</v>
      </c>
      <c r="E989" s="202" t="str">
        <f>'Banks COA'!E1080</f>
        <v>Standard Loans – Overdraft (Permanent Line of Credit) – State Enterprise – Resident – KHR</v>
      </c>
      <c r="F989" s="202">
        <f>'Banks COA'!F1080*E2</f>
        <v>0</v>
      </c>
    </row>
    <row r="990" spans="1:6" hidden="1" x14ac:dyDescent="0.15">
      <c r="A990" s="201" t="str">
        <f>+'Banks COA'!A1099</f>
        <v>13</v>
      </c>
      <c r="B990" s="201">
        <f>+'Banks COA'!B1099</f>
        <v>2</v>
      </c>
      <c r="C990" s="201">
        <f>+'Banks COA'!C1099</f>
        <v>2</v>
      </c>
      <c r="D990" s="201" t="str">
        <f>+'Banks COA'!D1099</f>
        <v>31</v>
      </c>
      <c r="E990" s="202" t="str">
        <f>+'Banks COA'!E1099</f>
        <v>Standard Loans – Short term Commercial Loans – State Enterprise – Resident – KHR</v>
      </c>
      <c r="F990" s="202">
        <f>+'Banks COA'!F1099*E2</f>
        <v>0</v>
      </c>
    </row>
    <row r="991" spans="1:6" hidden="1" x14ac:dyDescent="0.15">
      <c r="A991" s="201" t="str">
        <f>+'Banks COA'!A1118</f>
        <v>13</v>
      </c>
      <c r="B991" s="201">
        <f>+'Banks COA'!B1118</f>
        <v>2</v>
      </c>
      <c r="C991" s="201">
        <f>+'Banks COA'!C1118</f>
        <v>3</v>
      </c>
      <c r="D991" s="201">
        <f>+'Banks COA'!D1118</f>
        <v>31</v>
      </c>
      <c r="E991" s="202" t="str">
        <f>+'Banks COA'!E1118</f>
        <v xml:space="preserve">Standard Loans – Equipment Loans – State Enterprise – Resident – KHR </v>
      </c>
      <c r="F991" s="202">
        <f>+'Banks COA'!F1118*E2</f>
        <v>0</v>
      </c>
    </row>
    <row r="992" spans="1:6" hidden="1" x14ac:dyDescent="0.15">
      <c r="A992" s="201" t="str">
        <f>+'Banks COA'!A1136</f>
        <v>13</v>
      </c>
      <c r="B992" s="201">
        <f>+'Banks COA'!B1136</f>
        <v>2</v>
      </c>
      <c r="C992" s="201">
        <f>+'Banks COA'!C1136</f>
        <v>3</v>
      </c>
      <c r="D992" s="201" t="str">
        <f>+'Banks COA'!D1136</f>
        <v>61</v>
      </c>
      <c r="E992" s="202" t="str">
        <f>+'Banks COA'!E1136</f>
        <v>Standard Loans – Real Estate Mortgage Loans – State Enterprise – Resident – KHR</v>
      </c>
      <c r="F992" s="202">
        <f>+'Banks COA'!F1136*E2</f>
        <v>0</v>
      </c>
    </row>
    <row r="993" spans="1:6" hidden="1" x14ac:dyDescent="0.15">
      <c r="A993" s="201" t="str">
        <f>+'Banks COA'!A1154</f>
        <v>13</v>
      </c>
      <c r="B993" s="201">
        <f>+'Banks COA'!B1154</f>
        <v>2</v>
      </c>
      <c r="C993" s="201">
        <f>+'Banks COA'!C1154</f>
        <v>3</v>
      </c>
      <c r="D993" s="201" t="str">
        <f>+'Banks COA'!D1154</f>
        <v>91</v>
      </c>
      <c r="E993" s="202" t="str">
        <f>+'Banks COA'!E1154</f>
        <v>Standard Loans – Other Long term Loans – State Enterprise – Resident – KHR</v>
      </c>
      <c r="F993" s="202">
        <f>+'Banks COA'!F1154*E2</f>
        <v>0</v>
      </c>
    </row>
    <row r="994" spans="1:6" hidden="1" x14ac:dyDescent="0.15">
      <c r="A994" s="201" t="str">
        <f>+'Banks COA'!A1173</f>
        <v>13</v>
      </c>
      <c r="B994" s="201">
        <f>+'Banks COA'!B1173</f>
        <v>2</v>
      </c>
      <c r="C994" s="201">
        <f>+'Banks COA'!C1173</f>
        <v>4</v>
      </c>
      <c r="D994" s="201" t="str">
        <f>+'Banks COA'!D1173</f>
        <v>31</v>
      </c>
      <c r="E994" s="202" t="str">
        <f>+'Banks COA'!E1173</f>
        <v xml:space="preserve">Standard Loans – Lease Financing Receivable – State Enterprise – Resident – KHR </v>
      </c>
      <c r="F994" s="202">
        <f>+'Banks COA'!F1173*E2</f>
        <v>0</v>
      </c>
    </row>
    <row r="995" spans="1:6" hidden="1" x14ac:dyDescent="0.15">
      <c r="A995" s="201" t="str">
        <f>+'Banks COA'!A1218</f>
        <v>13</v>
      </c>
      <c r="B995" s="201" t="str">
        <f>+'Banks COA'!B1218</f>
        <v>2</v>
      </c>
      <c r="C995" s="201" t="str">
        <f>+'Banks COA'!C1218</f>
        <v>7</v>
      </c>
      <c r="D995" s="201" t="str">
        <f>+'Banks COA'!D1218</f>
        <v>31</v>
      </c>
      <c r="E995" s="202" t="str">
        <f>+'Banks COA'!E1218</f>
        <v>Standard Loans – Bankers' Acceptances – State Enterprise – Resident – KHR</v>
      </c>
      <c r="F995" s="202">
        <f>+'Banks COA'!F1218*E2</f>
        <v>0</v>
      </c>
    </row>
    <row r="996" spans="1:6" hidden="1" x14ac:dyDescent="0.15">
      <c r="A996" s="201" t="str">
        <f>+'Banks COA'!A1236</f>
        <v>13</v>
      </c>
      <c r="B996" s="201">
        <f>+'Banks COA'!B1236</f>
        <v>2</v>
      </c>
      <c r="C996" s="201">
        <f>+'Banks COA'!C1236</f>
        <v>7</v>
      </c>
      <c r="D996" s="201" t="str">
        <f>+'Banks COA'!D1236</f>
        <v>61</v>
      </c>
      <c r="E996" s="202" t="str">
        <f>+'Banks COA'!E1236</f>
        <v>Standard Loans – Other Bill of Exchange (BoE) – State Enterprise – Resident – KHR</v>
      </c>
      <c r="F996" s="202">
        <f>+'Banks COA'!F1236*E2</f>
        <v>0</v>
      </c>
    </row>
    <row r="997" spans="1:6" hidden="1" x14ac:dyDescent="0.15">
      <c r="A997" s="201" t="str">
        <f>+'Banks COA'!A1254</f>
        <v>13</v>
      </c>
      <c r="B997" s="201">
        <f>+'Banks COA'!B1254</f>
        <v>2</v>
      </c>
      <c r="C997" s="201">
        <f>+'Banks COA'!C1254</f>
        <v>7</v>
      </c>
      <c r="D997" s="201" t="str">
        <f>+'Banks COA'!D1254</f>
        <v>91</v>
      </c>
      <c r="E997" s="202" t="str">
        <f>+'Banks COA'!E1254</f>
        <v>Standard Loans – Trust Receipt – State Enterprise – Resident – KHR</v>
      </c>
      <c r="F997" s="202">
        <f>+'Banks COA'!F1254*E2</f>
        <v>0</v>
      </c>
    </row>
    <row r="998" spans="1:6" hidden="1" x14ac:dyDescent="0.15">
      <c r="A998" s="201">
        <f>+'Banks COA'!A1273</f>
        <v>13</v>
      </c>
      <c r="B998" s="201">
        <f>+'Banks COA'!B1273</f>
        <v>2</v>
      </c>
      <c r="C998" s="201">
        <f>+'Banks COA'!C1273</f>
        <v>8</v>
      </c>
      <c r="D998" s="201">
        <f>+'Banks COA'!D1273</f>
        <v>31</v>
      </c>
      <c r="E998" s="202" t="str">
        <f>+'Banks COA'!E1273</f>
        <v>Standard Loans – Credit Revolving – State Enterprise – Resident – KHR</v>
      </c>
      <c r="F998" s="202">
        <f>+'Banks COA'!F1273*E2</f>
        <v>0</v>
      </c>
    </row>
    <row r="999" spans="1:6" hidden="1" x14ac:dyDescent="0.15">
      <c r="A999" s="202" t="str">
        <f>'Banks COA'!A1412</f>
        <v>13</v>
      </c>
      <c r="B999" s="202" t="str">
        <f>'Banks COA'!B1412</f>
        <v>5</v>
      </c>
      <c r="C999" s="202">
        <f>'Banks COA'!C1412</f>
        <v>1</v>
      </c>
      <c r="D999" s="202" t="str">
        <f>'Banks COA'!D1412</f>
        <v>31</v>
      </c>
      <c r="E999" s="202" t="str">
        <f>'Banks COA'!E1412</f>
        <v>Special Mention Loans – Overdraft (Permanent Line of Credit) – State Enterprise – Resident – KHR</v>
      </c>
      <c r="F999" s="202">
        <f>'Banks COA'!F1412*E2</f>
        <v>0</v>
      </c>
    </row>
    <row r="1000" spans="1:6" hidden="1" x14ac:dyDescent="0.15">
      <c r="A1000" s="202" t="str">
        <f>'Banks COA'!A1431</f>
        <v>13</v>
      </c>
      <c r="B1000" s="202" t="str">
        <f>'Banks COA'!B1431</f>
        <v>5</v>
      </c>
      <c r="C1000" s="202">
        <f>'Banks COA'!C1431</f>
        <v>2</v>
      </c>
      <c r="D1000" s="202" t="str">
        <f>'Banks COA'!D1431</f>
        <v>31</v>
      </c>
      <c r="E1000" s="202" t="str">
        <f>'Banks COA'!E1431</f>
        <v>Special Mention Loans – Short term Commercial Loans – State Enterprise – Resident – KHR</v>
      </c>
      <c r="F1000" s="202">
        <f>'Banks COA'!F1431*E2</f>
        <v>0</v>
      </c>
    </row>
    <row r="1001" spans="1:6" hidden="1" x14ac:dyDescent="0.15">
      <c r="A1001" s="202" t="str">
        <f>'Banks COA'!A1450</f>
        <v>13</v>
      </c>
      <c r="B1001" s="202" t="str">
        <f>'Banks COA'!B1450</f>
        <v>5</v>
      </c>
      <c r="C1001" s="202">
        <f>'Banks COA'!C1450</f>
        <v>3</v>
      </c>
      <c r="D1001" s="202">
        <f>'Banks COA'!D1450</f>
        <v>31</v>
      </c>
      <c r="E1001" s="202" t="str">
        <f>'Banks COA'!E1450</f>
        <v xml:space="preserve">Special Mention Loans – Equipment Loans – State Enterprise – Resident – KHR </v>
      </c>
      <c r="F1001" s="202">
        <f>'Banks COA'!F1450*E2</f>
        <v>0</v>
      </c>
    </row>
    <row r="1002" spans="1:6" hidden="1" x14ac:dyDescent="0.15">
      <c r="A1002" s="202" t="str">
        <f>'Banks COA'!A1468</f>
        <v>13</v>
      </c>
      <c r="B1002" s="202" t="str">
        <f>'Banks COA'!B1468</f>
        <v>5</v>
      </c>
      <c r="C1002" s="202">
        <f>'Banks COA'!C1468</f>
        <v>3</v>
      </c>
      <c r="D1002" s="202" t="str">
        <f>'Banks COA'!D1468</f>
        <v>61</v>
      </c>
      <c r="E1002" s="202" t="str">
        <f>'Banks COA'!E1468</f>
        <v>Special Mention Loans – Real Estate Mortgage Loans – State Enterprise – Resident – KHR</v>
      </c>
      <c r="F1002" s="202">
        <f>'Banks COA'!F1468*E2</f>
        <v>0</v>
      </c>
    </row>
    <row r="1003" spans="1:6" hidden="1" x14ac:dyDescent="0.15">
      <c r="A1003" s="202" t="str">
        <f>'Banks COA'!A1486</f>
        <v>13</v>
      </c>
      <c r="B1003" s="202" t="str">
        <f>'Banks COA'!B1486</f>
        <v>5</v>
      </c>
      <c r="C1003" s="202">
        <f>'Banks COA'!C1486</f>
        <v>3</v>
      </c>
      <c r="D1003" s="202" t="str">
        <f>'Banks COA'!D1486</f>
        <v>91</v>
      </c>
      <c r="E1003" s="202" t="str">
        <f>'Banks COA'!E1486</f>
        <v>Special Mention Loans – Other Long term Loans – State Enterprise – Resident – KHR</v>
      </c>
      <c r="F1003" s="202">
        <f>'Banks COA'!F1486*E2</f>
        <v>0</v>
      </c>
    </row>
    <row r="1004" spans="1:6" hidden="1" x14ac:dyDescent="0.15">
      <c r="A1004" s="202" t="str">
        <f>'Banks COA'!A1505</f>
        <v>13</v>
      </c>
      <c r="B1004" s="202" t="str">
        <f>'Banks COA'!B1505</f>
        <v>5</v>
      </c>
      <c r="C1004" s="202">
        <f>'Banks COA'!C1505</f>
        <v>4</v>
      </c>
      <c r="D1004" s="202" t="str">
        <f>'Banks COA'!D1505</f>
        <v>31</v>
      </c>
      <c r="E1004" s="202" t="str">
        <f>'Banks COA'!E1505</f>
        <v xml:space="preserve">Special Mention Loans – Lease Financing Receivable – State Enterprise – Resident – KHR </v>
      </c>
      <c r="F1004" s="202">
        <f>'Banks COA'!F1505*E2</f>
        <v>0</v>
      </c>
    </row>
    <row r="1005" spans="1:6" hidden="1" x14ac:dyDescent="0.15">
      <c r="A1005" s="202" t="str">
        <f>'Banks COA'!A1550</f>
        <v>13</v>
      </c>
      <c r="B1005" s="202" t="str">
        <f>'Banks COA'!B1550</f>
        <v>5</v>
      </c>
      <c r="C1005" s="202" t="str">
        <f>'Banks COA'!C1550</f>
        <v>7</v>
      </c>
      <c r="D1005" s="202" t="str">
        <f>'Banks COA'!D1550</f>
        <v>31</v>
      </c>
      <c r="E1005" s="202" t="str">
        <f>'Banks COA'!E1550</f>
        <v>Special Mention Loans – Bankers' Acceptances – State Enterprise – Resident – KHR</v>
      </c>
      <c r="F1005" s="202">
        <f>'Banks COA'!F1550*E2</f>
        <v>0</v>
      </c>
    </row>
    <row r="1006" spans="1:6" hidden="1" x14ac:dyDescent="0.15">
      <c r="A1006" s="202" t="str">
        <f>'Banks COA'!A1568</f>
        <v>13</v>
      </c>
      <c r="B1006" s="202" t="str">
        <f>'Banks COA'!B1568</f>
        <v>5</v>
      </c>
      <c r="C1006" s="202">
        <f>'Banks COA'!C1568</f>
        <v>7</v>
      </c>
      <c r="D1006" s="202" t="str">
        <f>'Banks COA'!D1568</f>
        <v>61</v>
      </c>
      <c r="E1006" s="202" t="str">
        <f>'Banks COA'!E1568</f>
        <v>Special Mention Loans – Other Bill of Exchange (BoE) – State Enterprise – Resident – KHR</v>
      </c>
      <c r="F1006" s="202">
        <f>'Banks COA'!F1568*E2</f>
        <v>0</v>
      </c>
    </row>
    <row r="1007" spans="1:6" hidden="1" x14ac:dyDescent="0.15">
      <c r="A1007" s="202" t="str">
        <f>'Banks COA'!A1586</f>
        <v>13</v>
      </c>
      <c r="B1007" s="202" t="str">
        <f>'Banks COA'!B1586</f>
        <v>5</v>
      </c>
      <c r="C1007" s="202">
        <f>'Banks COA'!C1586</f>
        <v>7</v>
      </c>
      <c r="D1007" s="202" t="str">
        <f>'Banks COA'!D1586</f>
        <v>91</v>
      </c>
      <c r="E1007" s="202" t="str">
        <f>'Banks COA'!E1586</f>
        <v>Special Mention Loans – Trust Receipt – State Enterprise – Resident – KHR</v>
      </c>
      <c r="F1007" s="202">
        <f>'Banks COA'!F1586*E2</f>
        <v>0</v>
      </c>
    </row>
    <row r="1008" spans="1:6" hidden="1" x14ac:dyDescent="0.15">
      <c r="A1008" s="202">
        <f>'Banks COA'!A1605</f>
        <v>13</v>
      </c>
      <c r="B1008" s="202" t="str">
        <f>'Banks COA'!B1605</f>
        <v>5</v>
      </c>
      <c r="C1008" s="202">
        <f>'Banks COA'!C1605</f>
        <v>8</v>
      </c>
      <c r="D1008" s="202">
        <f>'Banks COA'!D1605</f>
        <v>31</v>
      </c>
      <c r="E1008" s="202" t="str">
        <f>'Banks COA'!E1605</f>
        <v>Special Mention Loans – Credit Revolving – State Enterprise – Resident – KHR</v>
      </c>
      <c r="F1008" s="202">
        <f>'Banks COA'!F1605*E2</f>
        <v>0</v>
      </c>
    </row>
    <row r="1009" spans="1:6" hidden="1" x14ac:dyDescent="0.15">
      <c r="A1009" s="201" t="str">
        <f>'Banks COA'!A1745</f>
        <v>14</v>
      </c>
      <c r="B1009" s="201">
        <f>'Banks COA'!B1745</f>
        <v>2</v>
      </c>
      <c r="C1009" s="201">
        <f>'Banks COA'!C1745</f>
        <v>1</v>
      </c>
      <c r="D1009" s="201" t="str">
        <f>'Banks COA'!D1745</f>
        <v>31</v>
      </c>
      <c r="E1009" s="202" t="str">
        <f>'Banks COA'!E1745</f>
        <v>Substandard Loans – Overdraft (Permanent Line of Credit) – State Enterprise – Resident – KHR</v>
      </c>
      <c r="F1009" s="202">
        <f>'Banks COA'!F1745*E2</f>
        <v>0</v>
      </c>
    </row>
    <row r="1010" spans="1:6" hidden="1" x14ac:dyDescent="0.15">
      <c r="A1010" s="201" t="str">
        <f>+'Banks COA'!A1764</f>
        <v>14</v>
      </c>
      <c r="B1010" s="201">
        <f>+'Banks COA'!B1764</f>
        <v>2</v>
      </c>
      <c r="C1010" s="201">
        <f>+'Banks COA'!C1764</f>
        <v>2</v>
      </c>
      <c r="D1010" s="201" t="str">
        <f>+'Banks COA'!D1764</f>
        <v>31</v>
      </c>
      <c r="E1010" s="202" t="str">
        <f>+'Banks COA'!E1764</f>
        <v>Substandard Loans – Short term Commercial Loans – State Enterprise – Resident – KHR</v>
      </c>
      <c r="F1010" s="202">
        <f>+'Banks COA'!F1764*E2</f>
        <v>0</v>
      </c>
    </row>
    <row r="1011" spans="1:6" hidden="1" x14ac:dyDescent="0.15">
      <c r="A1011" s="201" t="str">
        <f>+'Banks COA'!A1783</f>
        <v>14</v>
      </c>
      <c r="B1011" s="201">
        <f>+'Banks COA'!B1783</f>
        <v>2</v>
      </c>
      <c r="C1011" s="201">
        <f>+'Banks COA'!C1783</f>
        <v>3</v>
      </c>
      <c r="D1011" s="201">
        <f>+'Banks COA'!D1783</f>
        <v>31</v>
      </c>
      <c r="E1011" s="202" t="str">
        <f>+'Banks COA'!E1783</f>
        <v xml:space="preserve">Substandard Loans – Equipment Loans – State Enterprise – Resident – KHR </v>
      </c>
      <c r="F1011" s="202">
        <f>+'Banks COA'!F1783*E2</f>
        <v>0</v>
      </c>
    </row>
    <row r="1012" spans="1:6" hidden="1" x14ac:dyDescent="0.15">
      <c r="A1012" s="201" t="str">
        <f>+'Banks COA'!A1801</f>
        <v>14</v>
      </c>
      <c r="B1012" s="201">
        <f>+'Banks COA'!B1801</f>
        <v>2</v>
      </c>
      <c r="C1012" s="201">
        <f>+'Banks COA'!C1801</f>
        <v>3</v>
      </c>
      <c r="D1012" s="201" t="str">
        <f>+'Banks COA'!D1801</f>
        <v>61</v>
      </c>
      <c r="E1012" s="202" t="str">
        <f>+'Banks COA'!E1801</f>
        <v>Substandard Loans – Real Estate Mortgage Loans – State Enterprise – Resident – KHR</v>
      </c>
      <c r="F1012" s="202">
        <f>+'Banks COA'!F1801*E2</f>
        <v>0</v>
      </c>
    </row>
    <row r="1013" spans="1:6" hidden="1" x14ac:dyDescent="0.15">
      <c r="A1013" s="201" t="str">
        <f>+'Banks COA'!A1819</f>
        <v>14</v>
      </c>
      <c r="B1013" s="201">
        <f>+'Banks COA'!B1819</f>
        <v>2</v>
      </c>
      <c r="C1013" s="201">
        <f>+'Banks COA'!C1819</f>
        <v>3</v>
      </c>
      <c r="D1013" s="201" t="str">
        <f>+'Banks COA'!D1819</f>
        <v>91</v>
      </c>
      <c r="E1013" s="202" t="str">
        <f>+'Banks COA'!E1819</f>
        <v>Substandard Loans – Other Long term Loans – State Enterprise – Resident – KHR</v>
      </c>
      <c r="F1013" s="202">
        <f>+'Banks COA'!F1819*E2</f>
        <v>0</v>
      </c>
    </row>
    <row r="1014" spans="1:6" hidden="1" x14ac:dyDescent="0.15">
      <c r="A1014" s="201">
        <f>+'Banks COA'!A1938</f>
        <v>14</v>
      </c>
      <c r="B1014" s="201">
        <f>+'Banks COA'!B1938</f>
        <v>2</v>
      </c>
      <c r="C1014" s="201">
        <f>+'Banks COA'!C1938</f>
        <v>8</v>
      </c>
      <c r="D1014" s="201">
        <f>+'Banks COA'!D1938</f>
        <v>31</v>
      </c>
      <c r="E1014" s="202" t="str">
        <f>+'Banks COA'!E1938</f>
        <v>Substandard Loans – Credit Revolving – State Enterprise – Resident – KHR</v>
      </c>
      <c r="F1014" s="202">
        <f>+'Banks COA'!F1938*E2</f>
        <v>0</v>
      </c>
    </row>
    <row r="1015" spans="1:6" hidden="1" x14ac:dyDescent="0.15">
      <c r="A1015" s="201" t="str">
        <f>+'Banks COA'!A1838</f>
        <v>14</v>
      </c>
      <c r="B1015" s="201">
        <f>+'Banks COA'!B1838</f>
        <v>2</v>
      </c>
      <c r="C1015" s="201">
        <f>+'Banks COA'!C1838</f>
        <v>4</v>
      </c>
      <c r="D1015" s="201" t="str">
        <f>+'Banks COA'!D1838</f>
        <v>31</v>
      </c>
      <c r="E1015" s="202" t="str">
        <f>+'Banks COA'!E1838</f>
        <v xml:space="preserve">Substandard Loans – Lease Financing Receivable – State Enterprise – Resident – KHR </v>
      </c>
      <c r="F1015" s="202">
        <f>+'Banks COA'!F1838*E2</f>
        <v>0</v>
      </c>
    </row>
    <row r="1016" spans="1:6" hidden="1" x14ac:dyDescent="0.15">
      <c r="A1016" s="201" t="str">
        <f>+'Banks COA'!A1883</f>
        <v>14</v>
      </c>
      <c r="B1016" s="201" t="str">
        <f>+'Banks COA'!B1883</f>
        <v>2</v>
      </c>
      <c r="C1016" s="201" t="str">
        <f>+'Banks COA'!C1883</f>
        <v>7</v>
      </c>
      <c r="D1016" s="201" t="str">
        <f>+'Banks COA'!D1883</f>
        <v>31</v>
      </c>
      <c r="E1016" s="202" t="str">
        <f>+'Banks COA'!E1883</f>
        <v>Substandard Loans – Bankers' Acceptances – State Enterprise – Resident – KHR</v>
      </c>
      <c r="F1016" s="202">
        <f>+'Banks COA'!F1883*E2</f>
        <v>0</v>
      </c>
    </row>
    <row r="1017" spans="1:6" hidden="1" x14ac:dyDescent="0.15">
      <c r="A1017" s="201" t="str">
        <f>+'Banks COA'!A1901</f>
        <v>14</v>
      </c>
      <c r="B1017" s="201">
        <f>+'Banks COA'!B1901</f>
        <v>2</v>
      </c>
      <c r="C1017" s="201">
        <f>+'Banks COA'!C1901</f>
        <v>7</v>
      </c>
      <c r="D1017" s="201" t="str">
        <f>+'Banks COA'!D1901</f>
        <v>61</v>
      </c>
      <c r="E1017" s="202" t="str">
        <f>+'Banks COA'!E1901</f>
        <v>Substandard Loans – Other Bill of Exchange (BoE) – State Enterprise – Resident – KHR</v>
      </c>
      <c r="F1017" s="202">
        <f>+'Banks COA'!F1901*E2</f>
        <v>0</v>
      </c>
    </row>
    <row r="1018" spans="1:6" hidden="1" x14ac:dyDescent="0.15">
      <c r="A1018" s="201" t="str">
        <f>+'Banks COA'!A1919</f>
        <v>14</v>
      </c>
      <c r="B1018" s="201">
        <f>+'Banks COA'!B1919</f>
        <v>2</v>
      </c>
      <c r="C1018" s="201">
        <f>+'Banks COA'!C1919</f>
        <v>7</v>
      </c>
      <c r="D1018" s="201" t="str">
        <f>+'Banks COA'!D1919</f>
        <v>91</v>
      </c>
      <c r="E1018" s="202" t="str">
        <f>+'Banks COA'!E1919</f>
        <v>Substandard Loans – Trust Receipt – State Enterprise – Resident – KHR</v>
      </c>
      <c r="F1018" s="202">
        <f>+'Banks COA'!F1919*E2</f>
        <v>0</v>
      </c>
    </row>
    <row r="1019" spans="1:6" hidden="1" x14ac:dyDescent="0.15">
      <c r="A1019" s="201" t="str">
        <f>+'Banks COA'!A2078</f>
        <v>15</v>
      </c>
      <c r="B1019" s="201">
        <f>+'Banks COA'!B2078</f>
        <v>2</v>
      </c>
      <c r="C1019" s="201">
        <f>+'Banks COA'!C2078</f>
        <v>1</v>
      </c>
      <c r="D1019" s="201" t="str">
        <f>+'Banks COA'!D2078</f>
        <v>31</v>
      </c>
      <c r="E1019" s="202" t="str">
        <f>+'Banks COA'!E2078</f>
        <v>Doubtful Loans – Overdraft (Permanent Line of Credit) – State Enterprise – Resident – KHR</v>
      </c>
      <c r="F1019" s="202">
        <f>+'Banks COA'!F2078*E2</f>
        <v>0</v>
      </c>
    </row>
    <row r="1020" spans="1:6" hidden="1" x14ac:dyDescent="0.15">
      <c r="A1020" s="201" t="str">
        <f>+'Banks COA'!A2097</f>
        <v>15</v>
      </c>
      <c r="B1020" s="201">
        <f>+'Banks COA'!B2097</f>
        <v>2</v>
      </c>
      <c r="C1020" s="201">
        <f>+'Banks COA'!C2097</f>
        <v>2</v>
      </c>
      <c r="D1020" s="201" t="str">
        <f>+'Banks COA'!D2097</f>
        <v>31</v>
      </c>
      <c r="E1020" s="202" t="str">
        <f>+'Banks COA'!E2097</f>
        <v>Doubtful Loans – Short term Commercial Loans – State Enterprise – Resident – KHR</v>
      </c>
      <c r="F1020" s="202">
        <f>+'Banks COA'!F2097*E2</f>
        <v>0</v>
      </c>
    </row>
    <row r="1021" spans="1:6" hidden="1" x14ac:dyDescent="0.15">
      <c r="A1021" s="201" t="str">
        <f>+'Banks COA'!A2116</f>
        <v>15</v>
      </c>
      <c r="B1021" s="201">
        <f>+'Banks COA'!B2116</f>
        <v>2</v>
      </c>
      <c r="C1021" s="201">
        <f>+'Banks COA'!C2116</f>
        <v>3</v>
      </c>
      <c r="D1021" s="201">
        <f>+'Banks COA'!D2116</f>
        <v>31</v>
      </c>
      <c r="E1021" s="202" t="str">
        <f>+'Banks COA'!E2116</f>
        <v xml:space="preserve">Doubtful Loans – Equipment Loans – State Enterprise – Resident – KHR </v>
      </c>
      <c r="F1021" s="202">
        <f>+'Banks COA'!F2116*E2</f>
        <v>0</v>
      </c>
    </row>
    <row r="1022" spans="1:6" hidden="1" x14ac:dyDescent="0.15">
      <c r="A1022" s="201" t="str">
        <f>+'Banks COA'!A2134</f>
        <v>15</v>
      </c>
      <c r="B1022" s="201">
        <f>+'Banks COA'!B2134</f>
        <v>2</v>
      </c>
      <c r="C1022" s="201">
        <f>+'Banks COA'!C2134</f>
        <v>3</v>
      </c>
      <c r="D1022" s="201" t="str">
        <f>+'Banks COA'!D2134</f>
        <v>61</v>
      </c>
      <c r="E1022" s="202" t="str">
        <f>+'Banks COA'!E2134</f>
        <v>Doubtful Loans – Real Estate Mortgage Loans – State Enterprise – Resident – KHR</v>
      </c>
      <c r="F1022" s="202">
        <f>+'Banks COA'!F2134*E2</f>
        <v>0</v>
      </c>
    </row>
    <row r="1023" spans="1:6" hidden="1" x14ac:dyDescent="0.15">
      <c r="A1023" s="201" t="str">
        <f>+'Banks COA'!A2152</f>
        <v>15</v>
      </c>
      <c r="B1023" s="201">
        <f>+'Banks COA'!B2152</f>
        <v>2</v>
      </c>
      <c r="C1023" s="201">
        <f>+'Banks COA'!C2152</f>
        <v>3</v>
      </c>
      <c r="D1023" s="201" t="str">
        <f>+'Banks COA'!D2152</f>
        <v>91</v>
      </c>
      <c r="E1023" s="202" t="str">
        <f>+'Banks COA'!E2152</f>
        <v>Doubtful Loans – Other Long term Loans – State Enterprise – Resident – KHR</v>
      </c>
      <c r="F1023" s="202">
        <f>+'Banks COA'!F2152*E2</f>
        <v>0</v>
      </c>
    </row>
    <row r="1024" spans="1:6" hidden="1" x14ac:dyDescent="0.15">
      <c r="A1024" s="201" t="str">
        <f>+'Banks COA'!A2171</f>
        <v>15</v>
      </c>
      <c r="B1024" s="201">
        <f>+'Banks COA'!B2171</f>
        <v>2</v>
      </c>
      <c r="C1024" s="201">
        <f>+'Banks COA'!C2171</f>
        <v>4</v>
      </c>
      <c r="D1024" s="201" t="str">
        <f>+'Banks COA'!D2171</f>
        <v>31</v>
      </c>
      <c r="E1024" s="202" t="str">
        <f>+'Banks COA'!E2171</f>
        <v xml:space="preserve">Doubtful Loans – Lease Financing Receivable – State Enterprise – Resident – KHR </v>
      </c>
      <c r="F1024" s="202">
        <f>+'Banks COA'!F2171*E2</f>
        <v>0</v>
      </c>
    </row>
    <row r="1025" spans="1:6" hidden="1" x14ac:dyDescent="0.15">
      <c r="A1025" s="201" t="str">
        <f>+'Banks COA'!A2216</f>
        <v>15</v>
      </c>
      <c r="B1025" s="201" t="str">
        <f>+'Banks COA'!B2216</f>
        <v>2</v>
      </c>
      <c r="C1025" s="201" t="str">
        <f>+'Banks COA'!C2216</f>
        <v>7</v>
      </c>
      <c r="D1025" s="201" t="str">
        <f>+'Banks COA'!D2216</f>
        <v>31</v>
      </c>
      <c r="E1025" s="202" t="str">
        <f>+'Banks COA'!E2216</f>
        <v>Doubtful Loans – Bankers' Acceptances – State Enterprise – Resident – KHR</v>
      </c>
      <c r="F1025" s="202">
        <f>+'Banks COA'!F2216*E2</f>
        <v>0</v>
      </c>
    </row>
    <row r="1026" spans="1:6" hidden="1" x14ac:dyDescent="0.15">
      <c r="A1026" s="201" t="str">
        <f>+'Banks COA'!A2234</f>
        <v>15</v>
      </c>
      <c r="B1026" s="201">
        <f>+'Banks COA'!B2234</f>
        <v>2</v>
      </c>
      <c r="C1026" s="201">
        <f>+'Banks COA'!C2234</f>
        <v>7</v>
      </c>
      <c r="D1026" s="201" t="str">
        <f>+'Banks COA'!D2234</f>
        <v>61</v>
      </c>
      <c r="E1026" s="202" t="str">
        <f>+'Banks COA'!E2234</f>
        <v>Doubtful Loans – Other Bill of Exchange (BoE) – State Enterprise – Resident – KHR</v>
      </c>
      <c r="F1026" s="202">
        <f>+'Banks COA'!F2234*E2</f>
        <v>0</v>
      </c>
    </row>
    <row r="1027" spans="1:6" hidden="1" x14ac:dyDescent="0.15">
      <c r="A1027" s="201" t="str">
        <f>+'Banks COA'!A2252</f>
        <v>15</v>
      </c>
      <c r="B1027" s="201">
        <f>+'Banks COA'!B2252</f>
        <v>2</v>
      </c>
      <c r="C1027" s="201">
        <f>+'Banks COA'!C2252</f>
        <v>7</v>
      </c>
      <c r="D1027" s="201" t="str">
        <f>+'Banks COA'!D2252</f>
        <v>91</v>
      </c>
      <c r="E1027" s="202" t="str">
        <f>+'Banks COA'!E2252</f>
        <v>Doubtful Loans – Trust Receipt – State Enterprise – Resident – KHR</v>
      </c>
      <c r="F1027" s="202">
        <f>+'Banks COA'!F2252*E2</f>
        <v>0</v>
      </c>
    </row>
    <row r="1028" spans="1:6" hidden="1" x14ac:dyDescent="0.15">
      <c r="A1028" s="201">
        <f>+'Banks COA'!A2271</f>
        <v>15</v>
      </c>
      <c r="B1028" s="201">
        <f>+'Banks COA'!B2271</f>
        <v>2</v>
      </c>
      <c r="C1028" s="201">
        <f>+'Banks COA'!C2271</f>
        <v>8</v>
      </c>
      <c r="D1028" s="201">
        <f>+'Banks COA'!D2271</f>
        <v>31</v>
      </c>
      <c r="E1028" s="202" t="str">
        <f>+'Banks COA'!E2271</f>
        <v>Doubtful Loans – Credit Revolving – State Enterprise – Resident – KHR</v>
      </c>
      <c r="F1028" s="202">
        <f>+'Banks COA'!F2271*E2</f>
        <v>0</v>
      </c>
    </row>
    <row r="1029" spans="1:6" hidden="1" x14ac:dyDescent="0.15">
      <c r="A1029" s="201" t="str">
        <f>'Banks COA'!A2411</f>
        <v>16</v>
      </c>
      <c r="B1029" s="201">
        <f>'Banks COA'!B2411</f>
        <v>2</v>
      </c>
      <c r="C1029" s="201">
        <f>'Banks COA'!C2411</f>
        <v>1</v>
      </c>
      <c r="D1029" s="201" t="str">
        <f>'Banks COA'!D2411</f>
        <v>31</v>
      </c>
      <c r="E1029" s="202" t="str">
        <f>'Banks COA'!E2411</f>
        <v>Loss Loans – Overdraft (Permanent Line of Credit) – State Enterprise – Resident – KHR</v>
      </c>
      <c r="F1029" s="202">
        <f>'Banks COA'!F2411*E2</f>
        <v>0</v>
      </c>
    </row>
    <row r="1030" spans="1:6" hidden="1" x14ac:dyDescent="0.15">
      <c r="A1030" s="201" t="str">
        <f>+'Banks COA'!A2430</f>
        <v>16</v>
      </c>
      <c r="B1030" s="201">
        <f>+'Banks COA'!B2430</f>
        <v>2</v>
      </c>
      <c r="C1030" s="201">
        <f>+'Banks COA'!C2430</f>
        <v>2</v>
      </c>
      <c r="D1030" s="201" t="str">
        <f>+'Banks COA'!D2430</f>
        <v>31</v>
      </c>
      <c r="E1030" s="202" t="str">
        <f>+'Banks COA'!E2430</f>
        <v>Loss Loans – Short term Commercial Loans – State Enterprise – Resident – KHR</v>
      </c>
      <c r="F1030" s="202">
        <f>+'Banks COA'!F2430*E2</f>
        <v>0</v>
      </c>
    </row>
    <row r="1031" spans="1:6" hidden="1" x14ac:dyDescent="0.15">
      <c r="A1031" s="201" t="str">
        <f>+'Banks COA'!A2449</f>
        <v>16</v>
      </c>
      <c r="B1031" s="201">
        <f>+'Banks COA'!B2449</f>
        <v>2</v>
      </c>
      <c r="C1031" s="201">
        <f>+'Banks COA'!C2449</f>
        <v>3</v>
      </c>
      <c r="D1031" s="201">
        <f>+'Banks COA'!D2449</f>
        <v>31</v>
      </c>
      <c r="E1031" s="202" t="str">
        <f>+'Banks COA'!E2449</f>
        <v xml:space="preserve">Loss Loans – Equipment Loans – State Enterprise – Resident – KHR </v>
      </c>
      <c r="F1031" s="202">
        <f>+'Banks COA'!F2449*E2</f>
        <v>0</v>
      </c>
    </row>
    <row r="1032" spans="1:6" hidden="1" x14ac:dyDescent="0.15">
      <c r="A1032" s="201" t="str">
        <f>+'Banks COA'!A2467</f>
        <v>16</v>
      </c>
      <c r="B1032" s="201">
        <f>+'Banks COA'!B2467</f>
        <v>2</v>
      </c>
      <c r="C1032" s="201">
        <f>+'Banks COA'!C2467</f>
        <v>3</v>
      </c>
      <c r="D1032" s="201" t="str">
        <f>+'Banks COA'!D2467</f>
        <v>61</v>
      </c>
      <c r="E1032" s="202" t="str">
        <f>+'Banks COA'!E2467</f>
        <v>Loss Loans – Real Estate Mortgage Loans – State Enterprise – Resident – KHR</v>
      </c>
      <c r="F1032" s="202">
        <f>+'Banks COA'!F2467*E2</f>
        <v>0</v>
      </c>
    </row>
    <row r="1033" spans="1:6" hidden="1" x14ac:dyDescent="0.15">
      <c r="A1033" s="201" t="str">
        <f>+'Banks COA'!A2485</f>
        <v>16</v>
      </c>
      <c r="B1033" s="201">
        <f>+'Banks COA'!B2485</f>
        <v>2</v>
      </c>
      <c r="C1033" s="201">
        <f>+'Banks COA'!C2485</f>
        <v>3</v>
      </c>
      <c r="D1033" s="201" t="str">
        <f>+'Banks COA'!D2485</f>
        <v>91</v>
      </c>
      <c r="E1033" s="202" t="str">
        <f>+'Banks COA'!E2485</f>
        <v>Loss Loans – Other Long term Loans – State Enterprise – Resident – KHR</v>
      </c>
      <c r="F1033" s="202">
        <f>+'Banks COA'!F2485*E2</f>
        <v>0</v>
      </c>
    </row>
    <row r="1034" spans="1:6" hidden="1" x14ac:dyDescent="0.15">
      <c r="A1034" s="201" t="str">
        <f>+'Banks COA'!A2504</f>
        <v>16</v>
      </c>
      <c r="B1034" s="201">
        <f>+'Banks COA'!B2504</f>
        <v>2</v>
      </c>
      <c r="C1034" s="201">
        <f>+'Banks COA'!C2504</f>
        <v>4</v>
      </c>
      <c r="D1034" s="201" t="str">
        <f>+'Banks COA'!D2504</f>
        <v>31</v>
      </c>
      <c r="E1034" s="202" t="str">
        <f>+'Banks COA'!E2504</f>
        <v xml:space="preserve">Loss Loans – Lease Financing Receivable – State Enterprise – Resident – KHR </v>
      </c>
      <c r="F1034" s="202">
        <f>+'Banks COA'!F2504*E2</f>
        <v>0</v>
      </c>
    </row>
    <row r="1035" spans="1:6" hidden="1" x14ac:dyDescent="0.15">
      <c r="A1035" s="201" t="str">
        <f>+'Banks COA'!A2549</f>
        <v>16</v>
      </c>
      <c r="B1035" s="201" t="str">
        <f>+'Banks COA'!B2549</f>
        <v>2</v>
      </c>
      <c r="C1035" s="201" t="str">
        <f>+'Banks COA'!C2549</f>
        <v>7</v>
      </c>
      <c r="D1035" s="201" t="str">
        <f>+'Banks COA'!D2549</f>
        <v>31</v>
      </c>
      <c r="E1035" s="202" t="str">
        <f>+'Banks COA'!E2549</f>
        <v>Loss Loans – Bankers' Acceptances – State Enterprise – Resident – KHR</v>
      </c>
      <c r="F1035" s="202">
        <f>+'Banks COA'!F2549*E2</f>
        <v>0</v>
      </c>
    </row>
    <row r="1036" spans="1:6" hidden="1" x14ac:dyDescent="0.15">
      <c r="A1036" s="201" t="str">
        <f>+'Banks COA'!A2567</f>
        <v>16</v>
      </c>
      <c r="B1036" s="201">
        <f>+'Banks COA'!B2567</f>
        <v>2</v>
      </c>
      <c r="C1036" s="201">
        <f>+'Banks COA'!C2567</f>
        <v>7</v>
      </c>
      <c r="D1036" s="201" t="str">
        <f>+'Banks COA'!D2567</f>
        <v>61</v>
      </c>
      <c r="E1036" s="202" t="str">
        <f>+'Banks COA'!E2567</f>
        <v>Loss Loans – Other Bill of Exchange (BoE) – State Enterprise – Resident – KHR</v>
      </c>
      <c r="F1036" s="202">
        <f>+'Banks COA'!F2567*E2</f>
        <v>0</v>
      </c>
    </row>
    <row r="1037" spans="1:6" hidden="1" x14ac:dyDescent="0.15">
      <c r="A1037" s="201" t="str">
        <f>+'Banks COA'!A2585</f>
        <v>16</v>
      </c>
      <c r="B1037" s="201">
        <f>+'Banks COA'!B2585</f>
        <v>2</v>
      </c>
      <c r="C1037" s="201">
        <f>+'Banks COA'!C2585</f>
        <v>7</v>
      </c>
      <c r="D1037" s="201" t="str">
        <f>+'Banks COA'!D2585</f>
        <v>91</v>
      </c>
      <c r="E1037" s="202" t="str">
        <f>+'Banks COA'!E2585</f>
        <v>Loss Loans – Trust Receipt – State Enterprise – Resident – KHR</v>
      </c>
      <c r="F1037" s="202">
        <f>+'Banks COA'!F2585*E2</f>
        <v>0</v>
      </c>
    </row>
    <row r="1038" spans="1:6" hidden="1" x14ac:dyDescent="0.15">
      <c r="A1038" s="201">
        <f>+'Banks COA'!A2604</f>
        <v>16</v>
      </c>
      <c r="B1038" s="201">
        <f>+'Banks COA'!B2604</f>
        <v>2</v>
      </c>
      <c r="C1038" s="201">
        <f>+'Banks COA'!C2604</f>
        <v>8</v>
      </c>
      <c r="D1038" s="201">
        <f>+'Banks COA'!D2604</f>
        <v>31</v>
      </c>
      <c r="E1038" s="202" t="str">
        <f>+'Banks COA'!E2604</f>
        <v>Loss Loans – Credit Revolving – State Enterprise – Resident – KHR</v>
      </c>
      <c r="F1038" s="202">
        <f>+'Banks COA'!F2604*E2</f>
        <v>0</v>
      </c>
    </row>
    <row r="1039" spans="1:6" hidden="1" x14ac:dyDescent="0.15">
      <c r="A1039" s="201" t="str">
        <f>'Banks COA'!A5387</f>
        <v>25</v>
      </c>
      <c r="B1039" s="201">
        <f>'Banks COA'!B5387</f>
        <v>2</v>
      </c>
      <c r="C1039" s="201">
        <f>'Banks COA'!C5387</f>
        <v>1</v>
      </c>
      <c r="D1039" s="201" t="str">
        <f>'Banks COA'!D5387</f>
        <v>31</v>
      </c>
      <c r="E1039" s="202" t="str">
        <f>'Banks COA'!E5387</f>
        <v>AIR – Standard Loans – Overdraft (Permanent Line of Credit) – State Enterprise – Resident – KHR</v>
      </c>
      <c r="F1039" s="202">
        <f>'Banks COA'!F5387*E2</f>
        <v>0</v>
      </c>
    </row>
    <row r="1040" spans="1:6" hidden="1" x14ac:dyDescent="0.15">
      <c r="A1040" s="201" t="str">
        <f>+'Banks COA'!A5406</f>
        <v>25</v>
      </c>
      <c r="B1040" s="201">
        <f>+'Banks COA'!B5406</f>
        <v>2</v>
      </c>
      <c r="C1040" s="201">
        <f>+'Banks COA'!C5406</f>
        <v>2</v>
      </c>
      <c r="D1040" s="201" t="str">
        <f>+'Banks COA'!D5406</f>
        <v>31</v>
      </c>
      <c r="E1040" s="202" t="str">
        <f>+'Banks COA'!E5406</f>
        <v>AIR – Standard Loans – Short term Commercial Loans – State Enterprise – Resident – KHR</v>
      </c>
      <c r="F1040" s="202">
        <f>+'Banks COA'!F5406*E2</f>
        <v>0</v>
      </c>
    </row>
    <row r="1041" spans="1:6" hidden="1" x14ac:dyDescent="0.15">
      <c r="A1041" s="201" t="str">
        <f>+'Banks COA'!A5425</f>
        <v>25</v>
      </c>
      <c r="B1041" s="201">
        <f>+'Banks COA'!B5425</f>
        <v>2</v>
      </c>
      <c r="C1041" s="201">
        <f>+'Banks COA'!C5425</f>
        <v>3</v>
      </c>
      <c r="D1041" s="201">
        <f>+'Banks COA'!D5425</f>
        <v>31</v>
      </c>
      <c r="E1041" s="202" t="str">
        <f>+'Banks COA'!E5425</f>
        <v xml:space="preserve">AIR – Standard Loans – Equipment Loans – State Enterprise – Resident – KHR </v>
      </c>
      <c r="F1041" s="202">
        <f>+'Banks COA'!F5425*E2</f>
        <v>0</v>
      </c>
    </row>
    <row r="1042" spans="1:6" hidden="1" x14ac:dyDescent="0.15">
      <c r="A1042" s="201" t="str">
        <f>+'Banks COA'!A5443</f>
        <v>25</v>
      </c>
      <c r="B1042" s="201">
        <f>+'Banks COA'!B5443</f>
        <v>2</v>
      </c>
      <c r="C1042" s="201">
        <f>+'Banks COA'!C5443</f>
        <v>3</v>
      </c>
      <c r="D1042" s="201" t="str">
        <f>+'Banks COA'!D5443</f>
        <v>61</v>
      </c>
      <c r="E1042" s="202" t="str">
        <f>+'Banks COA'!E5443</f>
        <v>AIR – Standard Loans – Real Estate Mortgage Loans – State Enterprise – Resident – KHR</v>
      </c>
      <c r="F1042" s="202">
        <f>+'Banks COA'!F5443*E2</f>
        <v>0</v>
      </c>
    </row>
    <row r="1043" spans="1:6" hidden="1" x14ac:dyDescent="0.15">
      <c r="A1043" s="201" t="str">
        <f>+'Banks COA'!A5461</f>
        <v>25</v>
      </c>
      <c r="B1043" s="201">
        <f>+'Banks COA'!B5461</f>
        <v>2</v>
      </c>
      <c r="C1043" s="201">
        <f>+'Banks COA'!C5461</f>
        <v>3</v>
      </c>
      <c r="D1043" s="201" t="str">
        <f>+'Banks COA'!D5461</f>
        <v>91</v>
      </c>
      <c r="E1043" s="202" t="str">
        <f>+'Banks COA'!E5461</f>
        <v>AIR – Standard Loans – Other Long term Loans – State Enterprise – Resident – KHR</v>
      </c>
      <c r="F1043" s="202">
        <f>+'Banks COA'!F5461*E2</f>
        <v>0</v>
      </c>
    </row>
    <row r="1044" spans="1:6" hidden="1" x14ac:dyDescent="0.15">
      <c r="A1044" s="201" t="str">
        <f>+'Banks COA'!A5480</f>
        <v>25</v>
      </c>
      <c r="B1044" s="201">
        <f>+'Banks COA'!B5480</f>
        <v>2</v>
      </c>
      <c r="C1044" s="201">
        <f>+'Banks COA'!C5480</f>
        <v>4</v>
      </c>
      <c r="D1044" s="201" t="str">
        <f>+'Banks COA'!D5480</f>
        <v>31</v>
      </c>
      <c r="E1044" s="202" t="str">
        <f>+'Banks COA'!E5480</f>
        <v xml:space="preserve">AIR – Standard Loans – Lease Financing Receivable – State Enterprise – Resident – KHR </v>
      </c>
      <c r="F1044" s="202">
        <f>+'Banks COA'!F5480*E2</f>
        <v>0</v>
      </c>
    </row>
    <row r="1045" spans="1:6" hidden="1" x14ac:dyDescent="0.15">
      <c r="A1045" s="201" t="str">
        <f>+'Banks COA'!A5525</f>
        <v>25</v>
      </c>
      <c r="B1045" s="201" t="str">
        <f>+'Banks COA'!B5525</f>
        <v>2</v>
      </c>
      <c r="C1045" s="201" t="str">
        <f>+'Banks COA'!C5525</f>
        <v>7</v>
      </c>
      <c r="D1045" s="201" t="str">
        <f>+'Banks COA'!D5525</f>
        <v>31</v>
      </c>
      <c r="E1045" s="202" t="str">
        <f>+'Banks COA'!E5525</f>
        <v>AIR – Standard Loans – Bankers' Acceptances – State Enterprise – Resident – KHR</v>
      </c>
      <c r="F1045" s="202">
        <f>+'Banks COA'!F5525*E2</f>
        <v>0</v>
      </c>
    </row>
    <row r="1046" spans="1:6" hidden="1" x14ac:dyDescent="0.15">
      <c r="A1046" s="201" t="str">
        <f>+'Banks COA'!A5543</f>
        <v>25</v>
      </c>
      <c r="B1046" s="201">
        <f>+'Banks COA'!B5543</f>
        <v>2</v>
      </c>
      <c r="C1046" s="201">
        <f>+'Banks COA'!C5543</f>
        <v>7</v>
      </c>
      <c r="D1046" s="201" t="str">
        <f>+'Banks COA'!D5543</f>
        <v>61</v>
      </c>
      <c r="E1046" s="202" t="str">
        <f>+'Banks COA'!E5543</f>
        <v>AIR – Standard Loans – Other Bill of Exchange (BoE) – State Enterprise – Resident – KHR</v>
      </c>
      <c r="F1046" s="202">
        <f>+'Banks COA'!F5543*E2</f>
        <v>0</v>
      </c>
    </row>
    <row r="1047" spans="1:6" hidden="1" x14ac:dyDescent="0.15">
      <c r="A1047" s="201" t="str">
        <f>+'Banks COA'!A5561</f>
        <v>25</v>
      </c>
      <c r="B1047" s="201">
        <f>+'Banks COA'!B5561</f>
        <v>2</v>
      </c>
      <c r="C1047" s="201">
        <f>+'Banks COA'!C5561</f>
        <v>7</v>
      </c>
      <c r="D1047" s="201" t="str">
        <f>+'Banks COA'!D5561</f>
        <v>91</v>
      </c>
      <c r="E1047" s="202" t="str">
        <f>+'Banks COA'!E5561</f>
        <v>AIR – Standard Loans – Trust Receipt – State Enterprise – Resident – KHR</v>
      </c>
      <c r="F1047" s="202">
        <f>+'Banks COA'!F5561*E2</f>
        <v>0</v>
      </c>
    </row>
    <row r="1048" spans="1:6" hidden="1" x14ac:dyDescent="0.15">
      <c r="A1048" s="201">
        <f>+'Banks COA'!A5580</f>
        <v>25</v>
      </c>
      <c r="B1048" s="201">
        <f>+'Banks COA'!B5580</f>
        <v>2</v>
      </c>
      <c r="C1048" s="201">
        <f>+'Banks COA'!C5580</f>
        <v>8</v>
      </c>
      <c r="D1048" s="201">
        <f>+'Banks COA'!D5580</f>
        <v>31</v>
      </c>
      <c r="E1048" s="202" t="str">
        <f>+'Banks COA'!E5580</f>
        <v>AIR – Standard Loans – Credit Revolving – State Enterprise – Resident – KHR</v>
      </c>
      <c r="F1048" s="202">
        <f>+'Banks COA'!F5580*E2</f>
        <v>0</v>
      </c>
    </row>
    <row r="1049" spans="1:6" hidden="1" x14ac:dyDescent="0.15">
      <c r="A1049" s="202" t="str">
        <f>'Banks COA'!A5738</f>
        <v>25</v>
      </c>
      <c r="B1049" s="202" t="str">
        <f>'Banks COA'!B5738</f>
        <v>5</v>
      </c>
      <c r="C1049" s="201">
        <f>'Banks COA'!C5738</f>
        <v>2</v>
      </c>
      <c r="D1049" s="201" t="str">
        <f>'Banks COA'!D5738</f>
        <v>31</v>
      </c>
      <c r="E1049" s="202" t="str">
        <f>'Banks COA'!E5738</f>
        <v>AIR – Special Mention Loans – Short term Commercial Loans – State Enterprise – Resident – KHR</v>
      </c>
      <c r="F1049" s="202">
        <f>'Banks COA'!F5738*E2</f>
        <v>0</v>
      </c>
    </row>
    <row r="1050" spans="1:6" hidden="1" x14ac:dyDescent="0.15">
      <c r="A1050" s="202" t="str">
        <f>'Banks COA'!A5757</f>
        <v>25</v>
      </c>
      <c r="B1050" s="202" t="str">
        <f>'Banks COA'!B5757</f>
        <v>5</v>
      </c>
      <c r="C1050" s="201">
        <f>'Banks COA'!C5757</f>
        <v>3</v>
      </c>
      <c r="D1050" s="201">
        <f>'Banks COA'!D5757</f>
        <v>31</v>
      </c>
      <c r="E1050" s="202" t="str">
        <f>'Banks COA'!E5757</f>
        <v xml:space="preserve">AIR – Special Mention Loans – Equipment Loans – State Enterprise – Resident – KHR </v>
      </c>
      <c r="F1050" s="202">
        <f>'Banks COA'!F5757*E2</f>
        <v>0</v>
      </c>
    </row>
    <row r="1051" spans="1:6" hidden="1" x14ac:dyDescent="0.15">
      <c r="A1051" s="202" t="str">
        <f>'Banks COA'!A5775</f>
        <v>25</v>
      </c>
      <c r="B1051" s="202" t="str">
        <f>'Banks COA'!B5775</f>
        <v>5</v>
      </c>
      <c r="C1051" s="201">
        <f>'Banks COA'!C5775</f>
        <v>3</v>
      </c>
      <c r="D1051" s="201" t="str">
        <f>'Banks COA'!D5775</f>
        <v>61</v>
      </c>
      <c r="E1051" s="202" t="str">
        <f>'Banks COA'!E5775</f>
        <v>AIR – Special Mention Loans – Real Estate Mortgage Loans – State Enterprise – Resident – KHR</v>
      </c>
      <c r="F1051" s="202">
        <f>'Banks COA'!F5775*E2</f>
        <v>0</v>
      </c>
    </row>
    <row r="1052" spans="1:6" hidden="1" x14ac:dyDescent="0.15">
      <c r="A1052" s="202" t="str">
        <f>'Banks COA'!A5793</f>
        <v>25</v>
      </c>
      <c r="B1052" s="202" t="str">
        <f>'Banks COA'!B5793</f>
        <v>5</v>
      </c>
      <c r="C1052" s="201">
        <f>'Banks COA'!C5793</f>
        <v>3</v>
      </c>
      <c r="D1052" s="201" t="str">
        <f>'Banks COA'!D5793</f>
        <v>91</v>
      </c>
      <c r="E1052" s="202" t="str">
        <f>'Banks COA'!E5793</f>
        <v>AIR – Special Mention Loans – Other Long term Loans – State Enterprise – Resident – KHR</v>
      </c>
      <c r="F1052" s="202">
        <f>'Banks COA'!F5793*E2</f>
        <v>0</v>
      </c>
    </row>
    <row r="1053" spans="1:6" hidden="1" x14ac:dyDescent="0.15">
      <c r="A1053" s="202" t="str">
        <f>'Banks COA'!A5812</f>
        <v>25</v>
      </c>
      <c r="B1053" s="202" t="str">
        <f>'Banks COA'!B5812</f>
        <v>5</v>
      </c>
      <c r="C1053" s="201">
        <f>'Banks COA'!C5812</f>
        <v>4</v>
      </c>
      <c r="D1053" s="201" t="str">
        <f>'Banks COA'!D5812</f>
        <v>31</v>
      </c>
      <c r="E1053" s="202" t="str">
        <f>'Banks COA'!E5812</f>
        <v xml:space="preserve">AIR – Special Mention Loans – Lease Financing Receivable – State Enterprise – Resident – KHR </v>
      </c>
      <c r="F1053" s="202">
        <f>'Banks COA'!F5812*E2</f>
        <v>0</v>
      </c>
    </row>
    <row r="1054" spans="1:6" hidden="1" x14ac:dyDescent="0.15">
      <c r="A1054" s="202" t="str">
        <f>'Banks COA'!A5857</f>
        <v>25</v>
      </c>
      <c r="B1054" s="202" t="str">
        <f>'Banks COA'!B5857</f>
        <v>5</v>
      </c>
      <c r="C1054" s="201" t="str">
        <f>'Banks COA'!C5857</f>
        <v>7</v>
      </c>
      <c r="D1054" s="201" t="str">
        <f>'Banks COA'!D5857</f>
        <v>31</v>
      </c>
      <c r="E1054" s="202" t="str">
        <f>'Banks COA'!E5857</f>
        <v>AIR – Special Mention Loans – Bankers' Acceptances – State Enterprise – Resident – KHR</v>
      </c>
      <c r="F1054" s="202">
        <f>'Banks COA'!F5857*E2</f>
        <v>0</v>
      </c>
    </row>
    <row r="1055" spans="1:6" hidden="1" x14ac:dyDescent="0.15">
      <c r="A1055" s="202" t="str">
        <f>'Banks COA'!A5875</f>
        <v>25</v>
      </c>
      <c r="B1055" s="202" t="str">
        <f>'Banks COA'!B5875</f>
        <v>5</v>
      </c>
      <c r="C1055" s="201">
        <f>'Banks COA'!C5875</f>
        <v>7</v>
      </c>
      <c r="D1055" s="201" t="str">
        <f>'Banks COA'!D5875</f>
        <v>61</v>
      </c>
      <c r="E1055" s="202" t="str">
        <f>'Banks COA'!E5875</f>
        <v>AIR – Special Mention Loans – Other Bill of Exchange (BoE) – State Enterprise – Resident – KHR</v>
      </c>
      <c r="F1055" s="202">
        <f>'Banks COA'!F5875*E2</f>
        <v>0</v>
      </c>
    </row>
    <row r="1056" spans="1:6" hidden="1" x14ac:dyDescent="0.15">
      <c r="A1056" s="202" t="str">
        <f>'Banks COA'!A5893</f>
        <v>25</v>
      </c>
      <c r="B1056" s="202" t="str">
        <f>'Banks COA'!B5893</f>
        <v>5</v>
      </c>
      <c r="C1056" s="202">
        <f>'Banks COA'!C5893</f>
        <v>7</v>
      </c>
      <c r="D1056" s="202" t="str">
        <f>'Banks COA'!D5893</f>
        <v>91</v>
      </c>
      <c r="E1056" s="202" t="str">
        <f>'Banks COA'!E5893</f>
        <v>AIR – Special Mention Loans – Trust Receipt – State Enterprise – Resident – KHR</v>
      </c>
      <c r="F1056" s="202">
        <f>'Banks COA'!F5893*E2</f>
        <v>0</v>
      </c>
    </row>
    <row r="1057" spans="1:6" hidden="1" x14ac:dyDescent="0.15">
      <c r="A1057" s="202">
        <f>'Banks COA'!A5912</f>
        <v>25</v>
      </c>
      <c r="B1057" s="202" t="str">
        <f>'Banks COA'!B5912</f>
        <v>5</v>
      </c>
      <c r="C1057" s="201">
        <f>'Banks COA'!C5912</f>
        <v>8</v>
      </c>
      <c r="D1057" s="201">
        <f>'Banks COA'!D5912</f>
        <v>31</v>
      </c>
      <c r="E1057" s="202" t="str">
        <f>'Banks COA'!E5912</f>
        <v>AIR – Special Mention Loans – Credit Revolving – State Enterprise – Resident – KHR</v>
      </c>
      <c r="F1057" s="202">
        <f>'Banks COA'!F5912*E2</f>
        <v>0</v>
      </c>
    </row>
    <row r="1058" spans="1:6" hidden="1" x14ac:dyDescent="0.15">
      <c r="A1058" s="201" t="str">
        <f>+'Banks COA'!A6052</f>
        <v>26</v>
      </c>
      <c r="B1058" s="201">
        <f>+'Banks COA'!B6052</f>
        <v>2</v>
      </c>
      <c r="C1058" s="201">
        <f>+'Banks COA'!C6052</f>
        <v>1</v>
      </c>
      <c r="D1058" s="201" t="str">
        <f>+'Banks COA'!D6052</f>
        <v>31</v>
      </c>
      <c r="E1058" s="202" t="str">
        <f>+'Banks COA'!E6052</f>
        <v>AIR – Substandard Loans – Overdraft (Permanent Line of Credit) – State Enterprise – Resident – KHR</v>
      </c>
      <c r="F1058" s="202">
        <f>+'Banks COA'!F6052*E2</f>
        <v>0</v>
      </c>
    </row>
    <row r="1059" spans="1:6" hidden="1" x14ac:dyDescent="0.15">
      <c r="A1059" s="201" t="str">
        <f>+'Banks COA'!A6071</f>
        <v>26</v>
      </c>
      <c r="B1059" s="201">
        <f>+'Banks COA'!B6071</f>
        <v>2</v>
      </c>
      <c r="C1059" s="201">
        <f>+'Banks COA'!C6071</f>
        <v>2</v>
      </c>
      <c r="D1059" s="201" t="str">
        <f>+'Banks COA'!D6071</f>
        <v>31</v>
      </c>
      <c r="E1059" s="202" t="str">
        <f>+'Banks COA'!E6071</f>
        <v>AIR – Substandard Loans – Short term Commercial Loans – State Enterprise – Resident – KHR</v>
      </c>
      <c r="F1059" s="202">
        <f>+'Banks COA'!F6071*E2</f>
        <v>0</v>
      </c>
    </row>
    <row r="1060" spans="1:6" hidden="1" x14ac:dyDescent="0.15">
      <c r="A1060" s="201" t="str">
        <f>'Banks COA'!A6090</f>
        <v>26</v>
      </c>
      <c r="B1060" s="201">
        <f>'Banks COA'!B6090</f>
        <v>2</v>
      </c>
      <c r="C1060" s="201">
        <f>'Banks COA'!C6090</f>
        <v>3</v>
      </c>
      <c r="D1060" s="201">
        <f>'Banks COA'!D6090</f>
        <v>31</v>
      </c>
      <c r="E1060" s="202" t="str">
        <f>'Banks COA'!E6090</f>
        <v xml:space="preserve">AIR – Substandard Loans – Equipment Loans – State Enterprise – Resident – KHR </v>
      </c>
      <c r="F1060" s="202">
        <f>'Banks COA'!F6090*E2</f>
        <v>0</v>
      </c>
    </row>
    <row r="1061" spans="1:6" hidden="1" x14ac:dyDescent="0.15">
      <c r="A1061" s="201" t="str">
        <f>+'Banks COA'!A6108</f>
        <v>26</v>
      </c>
      <c r="B1061" s="201">
        <f>+'Banks COA'!B6108</f>
        <v>2</v>
      </c>
      <c r="C1061" s="201">
        <f>+'Banks COA'!C6108</f>
        <v>3</v>
      </c>
      <c r="D1061" s="201" t="str">
        <f>+'Banks COA'!D6108</f>
        <v>61</v>
      </c>
      <c r="E1061" s="202" t="str">
        <f>+'Banks COA'!E6108</f>
        <v>AIR – Substandard Loans – Real Estate Mortgage Loans – State Enterprise – Resident – KHR</v>
      </c>
      <c r="F1061" s="202">
        <f>+'Banks COA'!F6108*E2</f>
        <v>0</v>
      </c>
    </row>
    <row r="1062" spans="1:6" hidden="1" x14ac:dyDescent="0.15">
      <c r="A1062" s="201" t="str">
        <f>+'Banks COA'!A6126</f>
        <v>26</v>
      </c>
      <c r="B1062" s="201">
        <f>+'Banks COA'!B6126</f>
        <v>2</v>
      </c>
      <c r="C1062" s="201">
        <f>+'Banks COA'!C6126</f>
        <v>3</v>
      </c>
      <c r="D1062" s="201" t="str">
        <f>+'Banks COA'!D6126</f>
        <v>91</v>
      </c>
      <c r="E1062" s="202" t="str">
        <f>+'Banks COA'!E6126</f>
        <v>AIR – Substandard Loans – Other Long term Loans – State Enterprise – Resident – KHR</v>
      </c>
      <c r="F1062" s="202">
        <f>+'Banks COA'!F6126*E2</f>
        <v>0</v>
      </c>
    </row>
    <row r="1063" spans="1:6" hidden="1" x14ac:dyDescent="0.15">
      <c r="A1063" s="201" t="str">
        <f>+'Banks COA'!A6145</f>
        <v>26</v>
      </c>
      <c r="B1063" s="201">
        <f>+'Banks COA'!B6145</f>
        <v>2</v>
      </c>
      <c r="C1063" s="201">
        <f>+'Banks COA'!C6145</f>
        <v>4</v>
      </c>
      <c r="D1063" s="201" t="str">
        <f>+'Banks COA'!D6145</f>
        <v>31</v>
      </c>
      <c r="E1063" s="202" t="str">
        <f>+'Banks COA'!E6145</f>
        <v xml:space="preserve">AIR – Substandard Loans – Lease Financing Receivable – State Enterprise – Resident – KHR </v>
      </c>
      <c r="F1063" s="202">
        <f>+'Banks COA'!F6145*E2</f>
        <v>0</v>
      </c>
    </row>
    <row r="1064" spans="1:6" hidden="1" x14ac:dyDescent="0.15">
      <c r="A1064" s="201" t="str">
        <f>+'Banks COA'!A6190</f>
        <v>26</v>
      </c>
      <c r="B1064" s="201" t="str">
        <f>+'Banks COA'!B6190</f>
        <v>2</v>
      </c>
      <c r="C1064" s="201" t="str">
        <f>+'Banks COA'!C6190</f>
        <v>7</v>
      </c>
      <c r="D1064" s="201" t="str">
        <f>+'Banks COA'!D6190</f>
        <v>31</v>
      </c>
      <c r="E1064" s="202" t="str">
        <f>+'Banks COA'!E6190</f>
        <v>AIR – Substandard Loans – Bankers' Acceptances – State Enterprise – Resident – KHR</v>
      </c>
      <c r="F1064" s="202">
        <f>+'Banks COA'!F6190*E2</f>
        <v>0</v>
      </c>
    </row>
    <row r="1065" spans="1:6" hidden="1" x14ac:dyDescent="0.15">
      <c r="A1065" s="201" t="str">
        <f>+'Banks COA'!A6208</f>
        <v>26</v>
      </c>
      <c r="B1065" s="201">
        <f>+'Banks COA'!B6208</f>
        <v>2</v>
      </c>
      <c r="C1065" s="201">
        <f>+'Banks COA'!C6208</f>
        <v>7</v>
      </c>
      <c r="D1065" s="201" t="str">
        <f>+'Banks COA'!D6208</f>
        <v>61</v>
      </c>
      <c r="E1065" s="202" t="str">
        <f>+'Banks COA'!E6208</f>
        <v>AIR – Substandard Loans – Other Bill of Exchange (BoE) – State Enterprise – Resident – KHR</v>
      </c>
      <c r="F1065" s="202">
        <f>+'Banks COA'!F6208*E2</f>
        <v>0</v>
      </c>
    </row>
    <row r="1066" spans="1:6" hidden="1" x14ac:dyDescent="0.15">
      <c r="A1066" s="201" t="str">
        <f>+'Banks COA'!A6226</f>
        <v>26</v>
      </c>
      <c r="B1066" s="201">
        <f>+'Banks COA'!B6226</f>
        <v>2</v>
      </c>
      <c r="C1066" s="201">
        <f>+'Banks COA'!C6226</f>
        <v>7</v>
      </c>
      <c r="D1066" s="201" t="str">
        <f>+'Banks COA'!D6226</f>
        <v>91</v>
      </c>
      <c r="E1066" s="202" t="str">
        <f>+'Banks COA'!E6226</f>
        <v>AIR – Substandard Loans – Trust Receipt – State Enterprise – Resident – KHR</v>
      </c>
      <c r="F1066" s="202">
        <f>+'Banks COA'!F6226*E2</f>
        <v>0</v>
      </c>
    </row>
    <row r="1067" spans="1:6" hidden="1" x14ac:dyDescent="0.15">
      <c r="A1067" s="201">
        <f>+'Banks COA'!A6245</f>
        <v>26</v>
      </c>
      <c r="B1067" s="201">
        <f>+'Banks COA'!B6245</f>
        <v>2</v>
      </c>
      <c r="C1067" s="201">
        <f>+'Banks COA'!C6245</f>
        <v>8</v>
      </c>
      <c r="D1067" s="201">
        <f>+'Banks COA'!D6245</f>
        <v>31</v>
      </c>
      <c r="E1067" s="202" t="str">
        <f>+'Banks COA'!E6245</f>
        <v>AIR – Substandard Loans – Credit Revolving – State Enterprise – Resident – KHR</v>
      </c>
      <c r="F1067" s="202">
        <f>+'Banks COA'!F6245*E2</f>
        <v>0</v>
      </c>
    </row>
    <row r="1068" spans="1:6" hidden="1" x14ac:dyDescent="0.15">
      <c r="A1068" s="201" t="str">
        <f>+'Banks COA'!A6385</f>
        <v>27</v>
      </c>
      <c r="B1068" s="201">
        <f>+'Banks COA'!B6385</f>
        <v>2</v>
      </c>
      <c r="C1068" s="201">
        <f>+'Banks COA'!C6385</f>
        <v>1</v>
      </c>
      <c r="D1068" s="201" t="str">
        <f>+'Banks COA'!D6385</f>
        <v>31</v>
      </c>
      <c r="E1068" s="202" t="str">
        <f>+'Banks COA'!E6385</f>
        <v>AIR – Doubtful Loans – Overdraft (Permanent Line of Credit) – State Enterprise – Resident – KHR</v>
      </c>
      <c r="F1068" s="202">
        <f>+'Banks COA'!F6385*E2</f>
        <v>0</v>
      </c>
    </row>
    <row r="1069" spans="1:6" hidden="1" x14ac:dyDescent="0.15">
      <c r="A1069" s="201" t="str">
        <f>+'Banks COA'!A6404</f>
        <v>27</v>
      </c>
      <c r="B1069" s="201">
        <f>+'Banks COA'!B6404</f>
        <v>2</v>
      </c>
      <c r="C1069" s="201">
        <f>+'Banks COA'!C6404</f>
        <v>2</v>
      </c>
      <c r="D1069" s="201" t="str">
        <f>+'Banks COA'!D6404</f>
        <v>31</v>
      </c>
      <c r="E1069" s="202" t="str">
        <f>+'Banks COA'!E6404</f>
        <v>AIR – Doubtful Loans – Short term Commercial Loans – State Enterprise – Resident – KHR</v>
      </c>
      <c r="F1069" s="202">
        <f>+'Banks COA'!F6404*E2</f>
        <v>0</v>
      </c>
    </row>
    <row r="1070" spans="1:6" hidden="1" x14ac:dyDescent="0.15">
      <c r="A1070" s="201" t="str">
        <f>+'Banks COA'!A6423</f>
        <v>27</v>
      </c>
      <c r="B1070" s="201">
        <f>+'Banks COA'!B6423</f>
        <v>2</v>
      </c>
      <c r="C1070" s="201">
        <f>+'Banks COA'!C6423</f>
        <v>3</v>
      </c>
      <c r="D1070" s="201">
        <f>+'Banks COA'!D6423</f>
        <v>31</v>
      </c>
      <c r="E1070" s="202" t="str">
        <f>+'Banks COA'!E6423</f>
        <v xml:space="preserve">AIR – Doubtful Loans – Equipment Loans – State Enterprise – Resident – KHR </v>
      </c>
      <c r="F1070" s="202">
        <f>+'Banks COA'!F6423*E2</f>
        <v>0</v>
      </c>
    </row>
    <row r="1071" spans="1:6" hidden="1" x14ac:dyDescent="0.15">
      <c r="A1071" s="201" t="str">
        <f>+'Banks COA'!A6441</f>
        <v>27</v>
      </c>
      <c r="B1071" s="201">
        <f>+'Banks COA'!B6441</f>
        <v>2</v>
      </c>
      <c r="C1071" s="201">
        <f>+'Banks COA'!C6441</f>
        <v>3</v>
      </c>
      <c r="D1071" s="201" t="str">
        <f>+'Banks COA'!D6441</f>
        <v>61</v>
      </c>
      <c r="E1071" s="202" t="str">
        <f>+'Banks COA'!E6441</f>
        <v>AIR – Doubtful Loans – Real Estate Mortgage Loans – State Enterprise – Resident – KHR</v>
      </c>
      <c r="F1071" s="202">
        <f>+'Banks COA'!F6441*E2</f>
        <v>0</v>
      </c>
    </row>
    <row r="1072" spans="1:6" hidden="1" x14ac:dyDescent="0.15">
      <c r="A1072" s="201" t="str">
        <f>+'Banks COA'!A6459</f>
        <v>27</v>
      </c>
      <c r="B1072" s="201">
        <f>+'Banks COA'!B6459</f>
        <v>2</v>
      </c>
      <c r="C1072" s="201">
        <f>+'Banks COA'!C6459</f>
        <v>3</v>
      </c>
      <c r="D1072" s="201" t="str">
        <f>+'Banks COA'!D6459</f>
        <v>91</v>
      </c>
      <c r="E1072" s="202" t="str">
        <f>+'Banks COA'!E6459</f>
        <v>AIR – Doubtful Loans – Other Long term Loans – State Enterprise – Resident – KHR</v>
      </c>
      <c r="F1072" s="202">
        <f>+'Banks COA'!F6459*E2</f>
        <v>0</v>
      </c>
    </row>
    <row r="1073" spans="1:6" hidden="1" x14ac:dyDescent="0.15">
      <c r="A1073" s="201" t="str">
        <f>+'Banks COA'!A6478</f>
        <v>27</v>
      </c>
      <c r="B1073" s="201">
        <f>+'Banks COA'!B6478</f>
        <v>2</v>
      </c>
      <c r="C1073" s="201">
        <f>+'Banks COA'!C6478</f>
        <v>4</v>
      </c>
      <c r="D1073" s="201" t="str">
        <f>+'Banks COA'!D6478</f>
        <v>31</v>
      </c>
      <c r="E1073" s="202" t="str">
        <f>+'Banks COA'!E6478</f>
        <v xml:space="preserve">AIR – Doubtful Loans – Lease Financing Receivable – State Enterprise – Resident – KHR </v>
      </c>
      <c r="F1073" s="202">
        <f>+'Banks COA'!F6478*E2</f>
        <v>0</v>
      </c>
    </row>
    <row r="1074" spans="1:6" hidden="1" x14ac:dyDescent="0.15">
      <c r="A1074" s="201" t="str">
        <f>+'Banks COA'!A6523</f>
        <v>27</v>
      </c>
      <c r="B1074" s="201" t="str">
        <f>+'Banks COA'!B6523</f>
        <v>2</v>
      </c>
      <c r="C1074" s="201" t="str">
        <f>+'Banks COA'!C6523</f>
        <v>7</v>
      </c>
      <c r="D1074" s="201" t="str">
        <f>+'Banks COA'!D6523</f>
        <v>31</v>
      </c>
      <c r="E1074" s="202" t="str">
        <f>+'Banks COA'!E6523</f>
        <v>AIR – Doubtful Loans – Bankers' Acceptances – State Enterprise – Resident – KHR</v>
      </c>
      <c r="F1074" s="202">
        <f>+'Banks COA'!F6523*E2</f>
        <v>0</v>
      </c>
    </row>
    <row r="1075" spans="1:6" hidden="1" x14ac:dyDescent="0.15">
      <c r="A1075" s="201" t="str">
        <f>+'Banks COA'!A6541</f>
        <v>27</v>
      </c>
      <c r="B1075" s="201">
        <f>+'Banks COA'!B6541</f>
        <v>2</v>
      </c>
      <c r="C1075" s="201">
        <f>+'Banks COA'!C6541</f>
        <v>7</v>
      </c>
      <c r="D1075" s="201" t="str">
        <f>+'Banks COA'!D6541</f>
        <v>61</v>
      </c>
      <c r="E1075" s="202" t="str">
        <f>+'Banks COA'!E6541</f>
        <v>AIR – Doubtful Loans – Other Bill of Exchange (BoE) – State Enterprise – Resident – KHR</v>
      </c>
      <c r="F1075" s="202">
        <f>+'Banks COA'!F6541*E2</f>
        <v>0</v>
      </c>
    </row>
    <row r="1076" spans="1:6" hidden="1" x14ac:dyDescent="0.15">
      <c r="A1076" s="201" t="str">
        <f>+'Banks COA'!A6559</f>
        <v>27</v>
      </c>
      <c r="B1076" s="201">
        <f>+'Banks COA'!B6559</f>
        <v>2</v>
      </c>
      <c r="C1076" s="201">
        <f>+'Banks COA'!C6559</f>
        <v>7</v>
      </c>
      <c r="D1076" s="201" t="str">
        <f>+'Banks COA'!D6559</f>
        <v>91</v>
      </c>
      <c r="E1076" s="202" t="str">
        <f>+'Banks COA'!E6559</f>
        <v>AIR – Doubtful Loans – Trust Receipt – State Enterprise – Resident – KHR</v>
      </c>
      <c r="F1076" s="202">
        <f>+'Banks COA'!F6559*E2</f>
        <v>0</v>
      </c>
    </row>
    <row r="1077" spans="1:6" hidden="1" x14ac:dyDescent="0.15">
      <c r="A1077" s="201">
        <f>+'Banks COA'!A6578</f>
        <v>27</v>
      </c>
      <c r="B1077" s="201">
        <f>+'Banks COA'!B6578</f>
        <v>2</v>
      </c>
      <c r="C1077" s="201">
        <f>+'Banks COA'!C6578</f>
        <v>8</v>
      </c>
      <c r="D1077" s="201">
        <f>+'Banks COA'!D6578</f>
        <v>31</v>
      </c>
      <c r="E1077" s="202" t="str">
        <f>+'Banks COA'!E6578</f>
        <v>AIR – Doubtful Loans – Credit Revolving – State Enterprise – Resident – KHR</v>
      </c>
      <c r="F1077" s="202">
        <f>+'Banks COA'!F6578*E2</f>
        <v>0</v>
      </c>
    </row>
    <row r="1078" spans="1:6" hidden="1" x14ac:dyDescent="0.15">
      <c r="A1078" s="201" t="str">
        <f>'Banks COA'!A6718</f>
        <v>28</v>
      </c>
      <c r="B1078" s="201">
        <f>'Banks COA'!B6718</f>
        <v>2</v>
      </c>
      <c r="C1078" s="201">
        <f>'Banks COA'!C6718</f>
        <v>1</v>
      </c>
      <c r="D1078" s="201" t="str">
        <f>'Banks COA'!D6718</f>
        <v>31</v>
      </c>
      <c r="E1078" s="202" t="str">
        <f>'Banks COA'!E6718</f>
        <v>AIR – Loss Loans – Overdraft (Permanent Line of Credit) – State Enterprise – Resident – KHR</v>
      </c>
      <c r="F1078" s="202">
        <f>'Banks COA'!F6718*E2</f>
        <v>0</v>
      </c>
    </row>
    <row r="1079" spans="1:6" hidden="1" x14ac:dyDescent="0.15">
      <c r="A1079" s="201" t="str">
        <f>+'Banks COA'!A6737</f>
        <v>28</v>
      </c>
      <c r="B1079" s="201">
        <f>+'Banks COA'!B6737</f>
        <v>2</v>
      </c>
      <c r="C1079" s="201">
        <f>+'Banks COA'!C6737</f>
        <v>2</v>
      </c>
      <c r="D1079" s="201" t="str">
        <f>+'Banks COA'!D6737</f>
        <v>31</v>
      </c>
      <c r="E1079" s="202" t="str">
        <f>+'Banks COA'!E6737</f>
        <v>AIR – Loss Loans – Short term Commercial Loans – State Enterprise – Resident – KHR</v>
      </c>
      <c r="F1079" s="202">
        <f>+'Banks COA'!F6737*E2</f>
        <v>0</v>
      </c>
    </row>
    <row r="1080" spans="1:6" hidden="1" x14ac:dyDescent="0.15">
      <c r="A1080" s="201" t="str">
        <f>+'Banks COA'!A6756</f>
        <v>28</v>
      </c>
      <c r="B1080" s="201">
        <f>+'Banks COA'!B6756</f>
        <v>2</v>
      </c>
      <c r="C1080" s="201">
        <f>+'Banks COA'!C6756</f>
        <v>3</v>
      </c>
      <c r="D1080" s="201">
        <f>+'Banks COA'!D6756</f>
        <v>31</v>
      </c>
      <c r="E1080" s="202" t="str">
        <f>+'Banks COA'!E6756</f>
        <v xml:space="preserve">AIR – Loss Loans – Equipment Loans – State Enterprise – Resident – KHR </v>
      </c>
      <c r="F1080" s="202">
        <f>+'Banks COA'!F6756*E2</f>
        <v>0</v>
      </c>
    </row>
    <row r="1081" spans="1:6" hidden="1" x14ac:dyDescent="0.15">
      <c r="A1081" s="201" t="str">
        <f>+'Banks COA'!A6774</f>
        <v>28</v>
      </c>
      <c r="B1081" s="201">
        <f>+'Banks COA'!B6774</f>
        <v>2</v>
      </c>
      <c r="C1081" s="201">
        <f>+'Banks COA'!C6774</f>
        <v>3</v>
      </c>
      <c r="D1081" s="201" t="str">
        <f>+'Banks COA'!D6774</f>
        <v>61</v>
      </c>
      <c r="E1081" s="202" t="str">
        <f>+'Banks COA'!E6774</f>
        <v>AIR – Loss Loans – Real Estate Mortgage Loans – State Enterprise – Resident – KHR</v>
      </c>
      <c r="F1081" s="202">
        <f>+'Banks COA'!F6774*E2</f>
        <v>0</v>
      </c>
    </row>
    <row r="1082" spans="1:6" hidden="1" x14ac:dyDescent="0.15">
      <c r="A1082" s="201" t="str">
        <f>+'Banks COA'!A6792</f>
        <v>28</v>
      </c>
      <c r="B1082" s="201">
        <f>+'Banks COA'!B6792</f>
        <v>2</v>
      </c>
      <c r="C1082" s="201">
        <f>+'Banks COA'!C6792</f>
        <v>3</v>
      </c>
      <c r="D1082" s="201" t="str">
        <f>+'Banks COA'!D6792</f>
        <v>91</v>
      </c>
      <c r="E1082" s="202" t="str">
        <f>+'Banks COA'!E6792</f>
        <v>AIR – Loss Loans – Other Long term Loans – State Enterprise – Resident – KHR</v>
      </c>
      <c r="F1082" s="202">
        <f>+'Banks COA'!F6792*E2</f>
        <v>0</v>
      </c>
    </row>
    <row r="1083" spans="1:6" hidden="1" x14ac:dyDescent="0.15">
      <c r="A1083" s="201" t="str">
        <f>+'Banks COA'!A6811</f>
        <v>28</v>
      </c>
      <c r="B1083" s="201">
        <f>+'Banks COA'!B6811</f>
        <v>2</v>
      </c>
      <c r="C1083" s="201">
        <f>+'Banks COA'!C6811</f>
        <v>4</v>
      </c>
      <c r="D1083" s="201" t="str">
        <f>+'Banks COA'!D6811</f>
        <v>31</v>
      </c>
      <c r="E1083" s="202" t="str">
        <f>+'Banks COA'!E6811</f>
        <v xml:space="preserve">AIR – Loss Loans – Lease Financing Receivable – State Enterprise – Resident – KHR </v>
      </c>
      <c r="F1083" s="202">
        <f>+'Banks COA'!F6811*E2</f>
        <v>0</v>
      </c>
    </row>
    <row r="1084" spans="1:6" hidden="1" x14ac:dyDescent="0.15">
      <c r="A1084" s="201" t="str">
        <f>+'Banks COA'!A6856</f>
        <v>28</v>
      </c>
      <c r="B1084" s="201" t="str">
        <f>+'Banks COA'!B6856</f>
        <v>2</v>
      </c>
      <c r="C1084" s="201" t="str">
        <f>+'Banks COA'!C6856</f>
        <v>7</v>
      </c>
      <c r="D1084" s="201" t="str">
        <f>+'Banks COA'!D6856</f>
        <v>31</v>
      </c>
      <c r="E1084" s="202" t="str">
        <f>+'Banks COA'!E6856</f>
        <v>AIR – Loss Loans – Bankers' Acceptances – State Enterprise – Resident – KHR</v>
      </c>
      <c r="F1084" s="202">
        <f>+'Banks COA'!F6856*E2</f>
        <v>0</v>
      </c>
    </row>
    <row r="1085" spans="1:6" hidden="1" x14ac:dyDescent="0.15">
      <c r="A1085" s="201" t="str">
        <f>+'Banks COA'!A6874</f>
        <v>28</v>
      </c>
      <c r="B1085" s="201">
        <f>+'Banks COA'!B6874</f>
        <v>2</v>
      </c>
      <c r="C1085" s="201">
        <f>+'Banks COA'!C6874</f>
        <v>7</v>
      </c>
      <c r="D1085" s="201" t="str">
        <f>+'Banks COA'!D6874</f>
        <v>61</v>
      </c>
      <c r="E1085" s="202" t="str">
        <f>+'Banks COA'!E6874</f>
        <v>AIR – Loss Loans – Other Bill of Exchange (BoE) – State Enterprise – Resident – KHR</v>
      </c>
      <c r="F1085" s="202">
        <f>+'Banks COA'!F6874*E2</f>
        <v>0</v>
      </c>
    </row>
    <row r="1086" spans="1:6" hidden="1" x14ac:dyDescent="0.15">
      <c r="A1086" s="201" t="str">
        <f>+'Banks COA'!A6892</f>
        <v>28</v>
      </c>
      <c r="B1086" s="201">
        <f>+'Banks COA'!B6892</f>
        <v>2</v>
      </c>
      <c r="C1086" s="201">
        <f>+'Banks COA'!C6892</f>
        <v>7</v>
      </c>
      <c r="D1086" s="201" t="str">
        <f>+'Banks COA'!D6892</f>
        <v>91</v>
      </c>
      <c r="E1086" s="202" t="str">
        <f>+'Banks COA'!E6892</f>
        <v>AIR – Loss Loans – Trust Receipt – State Enterprise – Resident – KHR</v>
      </c>
      <c r="F1086" s="202">
        <f>+'Banks COA'!F6892*E2</f>
        <v>0</v>
      </c>
    </row>
    <row r="1087" spans="1:6" hidden="1" x14ac:dyDescent="0.15">
      <c r="A1087" s="201">
        <f>+'Banks COA'!A6911</f>
        <v>28</v>
      </c>
      <c r="B1087" s="201">
        <f>+'Banks COA'!B6911</f>
        <v>2</v>
      </c>
      <c r="C1087" s="201">
        <f>+'Banks COA'!C6911</f>
        <v>8</v>
      </c>
      <c r="D1087" s="201">
        <f>+'Banks COA'!D6911</f>
        <v>31</v>
      </c>
      <c r="E1087" s="202" t="str">
        <f>+'Banks COA'!E6911</f>
        <v>AIR – Loss Loans – Credit Revolving – State Enterprise – Resident – KHR</v>
      </c>
      <c r="F1087" s="202">
        <f>+'Banks COA'!F6911*E2</f>
        <v>0</v>
      </c>
    </row>
    <row r="1088" spans="1:6" x14ac:dyDescent="0.15">
      <c r="A1088" s="203"/>
      <c r="B1088" s="203"/>
      <c r="C1088" s="203"/>
      <c r="D1088" s="203"/>
      <c r="E1088" s="219" t="s">
        <v>9539</v>
      </c>
      <c r="F1088" s="205">
        <f>SUM(F1089:F1210)</f>
        <v>0</v>
      </c>
    </row>
    <row r="1089" spans="1:6" hidden="1" x14ac:dyDescent="0.15">
      <c r="A1089" s="201" t="str">
        <f>'Banks COA'!A1001</f>
        <v>12</v>
      </c>
      <c r="B1089" s="201" t="str">
        <f>'Banks COA'!B1001</f>
        <v>6</v>
      </c>
      <c r="C1089" s="201">
        <f>'Banks COA'!C1001</f>
        <v>5</v>
      </c>
      <c r="D1089" s="201" t="str">
        <f>'Banks COA'!D1001</f>
        <v>01</v>
      </c>
      <c r="E1089" s="202" t="str">
        <f>'Banks COA'!E1001</f>
        <v>Securities Purchased Under Agreement to Resell – Private Sector – Resident – KHR</v>
      </c>
      <c r="F1089" s="202">
        <f>'Banks COA'!F1001*E2</f>
        <v>0</v>
      </c>
    </row>
    <row r="1090" spans="1:6" hidden="1" x14ac:dyDescent="0.15">
      <c r="A1090" s="201" t="str">
        <f>+'Banks COA'!A1068</f>
        <v>13</v>
      </c>
      <c r="B1090" s="201">
        <f>+'Banks COA'!B1068</f>
        <v>2</v>
      </c>
      <c r="C1090" s="201">
        <f>+'Banks COA'!C1068</f>
        <v>1</v>
      </c>
      <c r="D1090" s="201" t="str">
        <f>+'Banks COA'!D1068</f>
        <v>11</v>
      </c>
      <c r="E1090" s="202" t="str">
        <f>+'Banks COA'!E1068</f>
        <v>Standard Loans – Overdraft (Permanent Line of Credit) – Private Sector – Resident – KHR</v>
      </c>
      <c r="F1090" s="202">
        <f>+'Banks COA'!F1068*E2</f>
        <v>0</v>
      </c>
    </row>
    <row r="1091" spans="1:6" hidden="1" x14ac:dyDescent="0.15">
      <c r="A1091" s="201" t="str">
        <f>+'Banks COA'!A1087</f>
        <v>13</v>
      </c>
      <c r="B1091" s="201">
        <f>+'Banks COA'!B1087</f>
        <v>2</v>
      </c>
      <c r="C1091" s="201">
        <f>+'Banks COA'!C1087</f>
        <v>2</v>
      </c>
      <c r="D1091" s="201" t="str">
        <f>+'Banks COA'!D1087</f>
        <v>11</v>
      </c>
      <c r="E1091" s="202" t="str">
        <f>+'Banks COA'!E1087</f>
        <v>Standard Loans – Short term Commercial Loans – Private Sector – Resident – KHR</v>
      </c>
      <c r="F1091" s="202">
        <f>+'Banks COA'!F1087*E2</f>
        <v>0</v>
      </c>
    </row>
    <row r="1092" spans="1:6" hidden="1" x14ac:dyDescent="0.15">
      <c r="A1092" s="201" t="str">
        <f>+'Banks COA'!A1106</f>
        <v>13</v>
      </c>
      <c r="B1092" s="201">
        <f>+'Banks COA'!B1106</f>
        <v>2</v>
      </c>
      <c r="C1092" s="201">
        <f>+'Banks COA'!C1106</f>
        <v>3</v>
      </c>
      <c r="D1092" s="201">
        <f>+'Banks COA'!D1106</f>
        <v>11</v>
      </c>
      <c r="E1092" s="202" t="str">
        <f>+'Banks COA'!E1106</f>
        <v>Standard Loans – Equipment Loans – Private Sector – Resident – KHR</v>
      </c>
      <c r="F1092" s="202">
        <f>+'Banks COA'!F1106*E2</f>
        <v>0</v>
      </c>
    </row>
    <row r="1093" spans="1:6" hidden="1" x14ac:dyDescent="0.15">
      <c r="A1093" s="201" t="str">
        <f>+'Banks COA'!A1124</f>
        <v>13</v>
      </c>
      <c r="B1093" s="201">
        <f>+'Banks COA'!B1124</f>
        <v>2</v>
      </c>
      <c r="C1093" s="201">
        <f>+'Banks COA'!C1124</f>
        <v>3</v>
      </c>
      <c r="D1093" s="201" t="str">
        <f>+'Banks COA'!D1124</f>
        <v>41</v>
      </c>
      <c r="E1093" s="202" t="str">
        <f>+'Banks COA'!E1124</f>
        <v>Standard Loans – Real Estate Mortgage Loans – Private Sector – Resident – KHR</v>
      </c>
      <c r="F1093" s="202">
        <f>+'Banks COA'!F1124*E2</f>
        <v>0</v>
      </c>
    </row>
    <row r="1094" spans="1:6" hidden="1" x14ac:dyDescent="0.15">
      <c r="A1094" s="201" t="str">
        <f>+'Banks COA'!A1142</f>
        <v>13</v>
      </c>
      <c r="B1094" s="201">
        <f>+'Banks COA'!B1142</f>
        <v>2</v>
      </c>
      <c r="C1094" s="201">
        <f>+'Banks COA'!C1142</f>
        <v>3</v>
      </c>
      <c r="D1094" s="201" t="str">
        <f>+'Banks COA'!D1142</f>
        <v>71</v>
      </c>
      <c r="E1094" s="202" t="str">
        <f>+'Banks COA'!E1142</f>
        <v>Standard Loans – Other Long term Loans – Private Sector – Resident – KHR</v>
      </c>
      <c r="F1094" s="202">
        <f>+'Banks COA'!F1142*E2</f>
        <v>0</v>
      </c>
    </row>
    <row r="1095" spans="1:6" hidden="1" x14ac:dyDescent="0.15">
      <c r="A1095" s="201" t="str">
        <f>+'Banks COA'!A1161</f>
        <v>13</v>
      </c>
      <c r="B1095" s="201">
        <f>+'Banks COA'!B1161</f>
        <v>2</v>
      </c>
      <c r="C1095" s="201">
        <f>+'Banks COA'!C1161</f>
        <v>4</v>
      </c>
      <c r="D1095" s="201" t="str">
        <f>+'Banks COA'!D1161</f>
        <v>11</v>
      </c>
      <c r="E1095" s="202" t="str">
        <f>+'Banks COA'!E1161</f>
        <v>Standard Loans – Lease Financing Receivable – Private Sector – Resident – KHR</v>
      </c>
      <c r="F1095" s="202">
        <f>+'Banks COA'!F1161*E2</f>
        <v>0</v>
      </c>
    </row>
    <row r="1096" spans="1:6" hidden="1" x14ac:dyDescent="0.15">
      <c r="A1096" s="201" t="str">
        <f>+'Banks COA'!A1180</f>
        <v>13</v>
      </c>
      <c r="B1096" s="201">
        <f>+'Banks COA'!B1180</f>
        <v>2</v>
      </c>
      <c r="C1096" s="201">
        <f>+'Banks COA'!C1180</f>
        <v>5</v>
      </c>
      <c r="D1096" s="201" t="str">
        <f>+'Banks COA'!D1180</f>
        <v>11</v>
      </c>
      <c r="E1096" s="202" t="str">
        <f>+'Banks COA'!E1180</f>
        <v>Standard Loans – Loans to Related Parties – Private Sector – Resident – KHR</v>
      </c>
      <c r="F1096" s="202">
        <f>+'Banks COA'!F1180*E2</f>
        <v>0</v>
      </c>
    </row>
    <row r="1097" spans="1:6" hidden="1" x14ac:dyDescent="0.15">
      <c r="A1097" s="201" t="str">
        <f>+'Banks COA'!A1193</f>
        <v>13</v>
      </c>
      <c r="B1097" s="201">
        <f>+'Banks COA'!B1193</f>
        <v>2</v>
      </c>
      <c r="C1097" s="201">
        <f>+'Banks COA'!C1193</f>
        <v>6</v>
      </c>
      <c r="D1097" s="201" t="str">
        <f>+'Banks COA'!D1193</f>
        <v>11</v>
      </c>
      <c r="E1097" s="202" t="str">
        <f>+'Banks COA'!E1193</f>
        <v>Standard Loans – Other Commercial Loans – Private Sector – Resident – KHR</v>
      </c>
      <c r="F1097" s="202">
        <f>+'Banks COA'!F1193*E2</f>
        <v>0</v>
      </c>
    </row>
    <row r="1098" spans="1:6" hidden="1" x14ac:dyDescent="0.15">
      <c r="A1098" s="201" t="str">
        <f>+'Banks COA'!A1206</f>
        <v>13</v>
      </c>
      <c r="B1098" s="201">
        <f>+'Banks COA'!B1206</f>
        <v>2</v>
      </c>
      <c r="C1098" s="201">
        <f>+'Banks COA'!C1206</f>
        <v>7</v>
      </c>
      <c r="D1098" s="201" t="str">
        <f>+'Banks COA'!D1206</f>
        <v>11</v>
      </c>
      <c r="E1098" s="202" t="str">
        <f>+'Banks COA'!E1206</f>
        <v>Standard Loans – Bankers' Acceptances – Private Sector – Resident – KHR</v>
      </c>
      <c r="F1098" s="202">
        <f>+'Banks COA'!F1206*E2</f>
        <v>0</v>
      </c>
    </row>
    <row r="1099" spans="1:6" hidden="1" x14ac:dyDescent="0.15">
      <c r="A1099" s="201" t="str">
        <f>+'Banks COA'!A1224</f>
        <v>13</v>
      </c>
      <c r="B1099" s="201">
        <f>+'Banks COA'!B1224</f>
        <v>2</v>
      </c>
      <c r="C1099" s="201">
        <f>+'Banks COA'!C1224</f>
        <v>7</v>
      </c>
      <c r="D1099" s="201" t="str">
        <f>+'Banks COA'!D1224</f>
        <v>41</v>
      </c>
      <c r="E1099" s="202" t="str">
        <f>+'Banks COA'!E1224</f>
        <v>Standard Loans – Other Bill of Exchange (BoE) – Private Sector – Resident – KHR</v>
      </c>
      <c r="F1099" s="202">
        <f>+'Banks COA'!F1224*E2</f>
        <v>0</v>
      </c>
    </row>
    <row r="1100" spans="1:6" hidden="1" x14ac:dyDescent="0.15">
      <c r="A1100" s="201" t="str">
        <f>+'Banks COA'!A1242</f>
        <v>13</v>
      </c>
      <c r="B1100" s="201">
        <f>+'Banks COA'!B1242</f>
        <v>2</v>
      </c>
      <c r="C1100" s="201">
        <f>+'Banks COA'!C1242</f>
        <v>7</v>
      </c>
      <c r="D1100" s="201" t="str">
        <f>+'Banks COA'!D1242</f>
        <v>71</v>
      </c>
      <c r="E1100" s="202" t="str">
        <f>+'Banks COA'!E1242</f>
        <v>Standard Loans – Trust Receipt – Private Sector – Resident – KHR</v>
      </c>
      <c r="F1100" s="202">
        <f>+'Banks COA'!F1242*E2</f>
        <v>0</v>
      </c>
    </row>
    <row r="1101" spans="1:6" hidden="1" x14ac:dyDescent="0.15">
      <c r="A1101" s="201">
        <f>+'Banks COA'!A1261</f>
        <v>13</v>
      </c>
      <c r="B1101" s="201">
        <f>+'Banks COA'!B1261</f>
        <v>2</v>
      </c>
      <c r="C1101" s="201">
        <f>+'Banks COA'!C1261</f>
        <v>8</v>
      </c>
      <c r="D1101" s="201">
        <f>+'Banks COA'!D1261</f>
        <v>11</v>
      </c>
      <c r="E1101" s="202" t="str">
        <f>+'Banks COA'!E1261</f>
        <v>Standard Loans – Credit Revolving – Private Sector – Resident – KHR</v>
      </c>
      <c r="F1101" s="202">
        <f>+'Banks COA'!F1261*E2</f>
        <v>0</v>
      </c>
    </row>
    <row r="1102" spans="1:6" hidden="1" x14ac:dyDescent="0.15">
      <c r="A1102" s="202" t="str">
        <f>'Banks COA'!A1400</f>
        <v>13</v>
      </c>
      <c r="B1102" s="202" t="str">
        <f>'Banks COA'!B1400</f>
        <v>5</v>
      </c>
      <c r="C1102" s="202">
        <f>'Banks COA'!C1400</f>
        <v>1</v>
      </c>
      <c r="D1102" s="202" t="str">
        <f>'Banks COA'!D1400</f>
        <v>11</v>
      </c>
      <c r="E1102" s="202" t="str">
        <f>'Banks COA'!E1400</f>
        <v>Special Mention Loans – Overdraft (Permanent Line of Credit) – Private Sector – Resident – KHR</v>
      </c>
      <c r="F1102" s="202">
        <f>'Banks COA'!F1400*E2</f>
        <v>0</v>
      </c>
    </row>
    <row r="1103" spans="1:6" hidden="1" x14ac:dyDescent="0.15">
      <c r="A1103" s="202" t="str">
        <f>'Banks COA'!A1419</f>
        <v>13</v>
      </c>
      <c r="B1103" s="202" t="str">
        <f>'Banks COA'!B1419</f>
        <v>5</v>
      </c>
      <c r="C1103" s="202">
        <f>'Banks COA'!C1419</f>
        <v>2</v>
      </c>
      <c r="D1103" s="202" t="str">
        <f>'Banks COA'!D1419</f>
        <v>11</v>
      </c>
      <c r="E1103" s="202" t="str">
        <f>'Banks COA'!E1419</f>
        <v>Special Mention Loans – Short term Commercial Loans – Private Sector – Resident – KHR</v>
      </c>
      <c r="F1103" s="202">
        <f>'Banks COA'!F1419*E2</f>
        <v>0</v>
      </c>
    </row>
    <row r="1104" spans="1:6" hidden="1" x14ac:dyDescent="0.15">
      <c r="A1104" s="202" t="str">
        <f>'Banks COA'!A1438</f>
        <v>13</v>
      </c>
      <c r="B1104" s="202" t="str">
        <f>'Banks COA'!B1438</f>
        <v>5</v>
      </c>
      <c r="C1104" s="202">
        <f>'Banks COA'!C1438</f>
        <v>3</v>
      </c>
      <c r="D1104" s="202">
        <f>'Banks COA'!D1438</f>
        <v>11</v>
      </c>
      <c r="E1104" s="202" t="str">
        <f>'Banks COA'!E1438</f>
        <v>Special Mention Loans – Equipment Loans – Private Sector – Resident – KHR</v>
      </c>
      <c r="F1104" s="202">
        <f>'Banks COA'!F1438*E2</f>
        <v>0</v>
      </c>
    </row>
    <row r="1105" spans="1:6" hidden="1" x14ac:dyDescent="0.15">
      <c r="A1105" s="202" t="str">
        <f>'Banks COA'!A1456</f>
        <v>13</v>
      </c>
      <c r="B1105" s="202" t="str">
        <f>'Banks COA'!B1456</f>
        <v>5</v>
      </c>
      <c r="C1105" s="202">
        <f>'Banks COA'!C1456</f>
        <v>3</v>
      </c>
      <c r="D1105" s="202" t="str">
        <f>'Banks COA'!D1456</f>
        <v>41</v>
      </c>
      <c r="E1105" s="202" t="str">
        <f>'Banks COA'!E1456</f>
        <v>Special Mention Loans – Real Estate Mortgage Loans – Private Sector – Resident – KHR</v>
      </c>
      <c r="F1105" s="202">
        <f>'Banks COA'!F1456*E2</f>
        <v>0</v>
      </c>
    </row>
    <row r="1106" spans="1:6" hidden="1" x14ac:dyDescent="0.15">
      <c r="A1106" s="202" t="str">
        <f>'Banks COA'!A1474</f>
        <v>13</v>
      </c>
      <c r="B1106" s="202" t="str">
        <f>'Banks COA'!B1474</f>
        <v>5</v>
      </c>
      <c r="C1106" s="202">
        <f>'Banks COA'!C1474</f>
        <v>3</v>
      </c>
      <c r="D1106" s="202" t="str">
        <f>'Banks COA'!D1474</f>
        <v>71</v>
      </c>
      <c r="E1106" s="202" t="str">
        <f>'Banks COA'!E1474</f>
        <v>Special Mention Loans – Other Long term Loans – Private Sector – Resident – KHR</v>
      </c>
      <c r="F1106" s="202">
        <f>'Banks COA'!F1474*E2</f>
        <v>0</v>
      </c>
    </row>
    <row r="1107" spans="1:6" hidden="1" x14ac:dyDescent="0.15">
      <c r="A1107" s="202" t="str">
        <f>'Banks COA'!A1493</f>
        <v>13</v>
      </c>
      <c r="B1107" s="202" t="str">
        <f>'Banks COA'!B1493</f>
        <v>5</v>
      </c>
      <c r="C1107" s="202">
        <f>'Banks COA'!C1493</f>
        <v>4</v>
      </c>
      <c r="D1107" s="202" t="str">
        <f>'Banks COA'!D1493</f>
        <v>11</v>
      </c>
      <c r="E1107" s="202" t="str">
        <f>'Banks COA'!E1493</f>
        <v>Special Mention Loans – Lease Financing Receivable – Private Sector – Resident – KHR</v>
      </c>
      <c r="F1107" s="202">
        <f>'Banks COA'!F1493*E2</f>
        <v>0</v>
      </c>
    </row>
    <row r="1108" spans="1:6" hidden="1" x14ac:dyDescent="0.15">
      <c r="A1108" s="202" t="str">
        <f>'Banks COA'!A1512</f>
        <v>13</v>
      </c>
      <c r="B1108" s="202" t="str">
        <f>'Banks COA'!B1512</f>
        <v>5</v>
      </c>
      <c r="C1108" s="202">
        <f>'Banks COA'!C1512</f>
        <v>5</v>
      </c>
      <c r="D1108" s="202" t="str">
        <f>'Banks COA'!D1512</f>
        <v>11</v>
      </c>
      <c r="E1108" s="202" t="str">
        <f>'Banks COA'!E1512</f>
        <v>Special Mention Loans – Loans to Related Parties – Private Sector – Resident – KHR</v>
      </c>
      <c r="F1108" s="202">
        <f>'Banks COA'!F1512*E2</f>
        <v>0</v>
      </c>
    </row>
    <row r="1109" spans="1:6" hidden="1" x14ac:dyDescent="0.15">
      <c r="A1109" s="202" t="str">
        <f>'Banks COA'!A1525</f>
        <v>13</v>
      </c>
      <c r="B1109" s="202" t="str">
        <f>'Banks COA'!B1525</f>
        <v>5</v>
      </c>
      <c r="C1109" s="202">
        <f>'Banks COA'!C1525</f>
        <v>6</v>
      </c>
      <c r="D1109" s="202" t="str">
        <f>'Banks COA'!D1525</f>
        <v>11</v>
      </c>
      <c r="E1109" s="202" t="str">
        <f>'Banks COA'!E1525</f>
        <v>Special Mention Loans – Other Commercial Loans – Private Sector – Resident – KHR</v>
      </c>
      <c r="F1109" s="202">
        <f>'Banks COA'!F1525*E2</f>
        <v>0</v>
      </c>
    </row>
    <row r="1110" spans="1:6" hidden="1" x14ac:dyDescent="0.15">
      <c r="A1110" s="202" t="str">
        <f>'Banks COA'!A1538</f>
        <v>13</v>
      </c>
      <c r="B1110" s="202" t="str">
        <f>'Banks COA'!B1538</f>
        <v>5</v>
      </c>
      <c r="C1110" s="202">
        <f>'Banks COA'!C1538</f>
        <v>7</v>
      </c>
      <c r="D1110" s="202" t="str">
        <f>'Banks COA'!D1538</f>
        <v>11</v>
      </c>
      <c r="E1110" s="202" t="str">
        <f>'Banks COA'!E1538</f>
        <v>Special Mention Loans – Bankers' Acceptances – Private Sector – Resident – KHR</v>
      </c>
      <c r="F1110" s="202">
        <f>'Banks COA'!F1538*E2</f>
        <v>0</v>
      </c>
    </row>
    <row r="1111" spans="1:6" hidden="1" x14ac:dyDescent="0.15">
      <c r="A1111" s="202" t="str">
        <f>'Banks COA'!A1556</f>
        <v>13</v>
      </c>
      <c r="B1111" s="202" t="str">
        <f>'Banks COA'!B1556</f>
        <v>5</v>
      </c>
      <c r="C1111" s="202">
        <f>'Banks COA'!C1556</f>
        <v>7</v>
      </c>
      <c r="D1111" s="202" t="str">
        <f>'Banks COA'!D1556</f>
        <v>41</v>
      </c>
      <c r="E1111" s="202" t="str">
        <f>'Banks COA'!E1556</f>
        <v>Special Mention Loans – Other Bill of Exchange (BoE) – Private Sector – Resident – KHR</v>
      </c>
      <c r="F1111" s="202">
        <f>'Banks COA'!F1556*E2</f>
        <v>0</v>
      </c>
    </row>
    <row r="1112" spans="1:6" hidden="1" x14ac:dyDescent="0.15">
      <c r="A1112" s="202" t="str">
        <f>'Banks COA'!A1574</f>
        <v>13</v>
      </c>
      <c r="B1112" s="202" t="str">
        <f>'Banks COA'!B1574</f>
        <v>5</v>
      </c>
      <c r="C1112" s="202">
        <f>'Banks COA'!C1574</f>
        <v>7</v>
      </c>
      <c r="D1112" s="202" t="str">
        <f>'Banks COA'!D1574</f>
        <v>71</v>
      </c>
      <c r="E1112" s="202" t="str">
        <f>'Banks COA'!E1574</f>
        <v>Special Mention Loans – Trust Receipt – Private Sector – Resident – KHR</v>
      </c>
      <c r="F1112" s="202">
        <f>'Banks COA'!F1574*E2</f>
        <v>0</v>
      </c>
    </row>
    <row r="1113" spans="1:6" hidden="1" x14ac:dyDescent="0.15">
      <c r="A1113" s="202">
        <f>'Banks COA'!A1593</f>
        <v>13</v>
      </c>
      <c r="B1113" s="202" t="str">
        <f>'Banks COA'!B1593</f>
        <v>5</v>
      </c>
      <c r="C1113" s="202">
        <f>'Banks COA'!C1593</f>
        <v>8</v>
      </c>
      <c r="D1113" s="202">
        <f>'Banks COA'!D1593</f>
        <v>11</v>
      </c>
      <c r="E1113" s="202" t="str">
        <f>'Banks COA'!E1593</f>
        <v>Special Mention Loans – Credit Revolving – Private Sector – Resident – KHR</v>
      </c>
      <c r="F1113" s="202">
        <f>'Banks COA'!F1593*E2</f>
        <v>0</v>
      </c>
    </row>
    <row r="1114" spans="1:6" hidden="1" x14ac:dyDescent="0.15">
      <c r="A1114" s="201" t="str">
        <f>'Banks COA'!A1733</f>
        <v>14</v>
      </c>
      <c r="B1114" s="201">
        <f>'Banks COA'!B1733</f>
        <v>2</v>
      </c>
      <c r="C1114" s="201">
        <f>'Banks COA'!C1733</f>
        <v>1</v>
      </c>
      <c r="D1114" s="201" t="str">
        <f>'Banks COA'!D1733</f>
        <v>11</v>
      </c>
      <c r="E1114" s="202" t="str">
        <f>'Banks COA'!E1733</f>
        <v>Substandard Loans – Overdraft (Permanent Line of Credit) – Private Sector – Resident – KHR</v>
      </c>
      <c r="F1114" s="202">
        <f>'Banks COA'!F1733*E2</f>
        <v>0</v>
      </c>
    </row>
    <row r="1115" spans="1:6" hidden="1" x14ac:dyDescent="0.15">
      <c r="A1115" s="201" t="str">
        <f>+'Banks COA'!A1752</f>
        <v>14</v>
      </c>
      <c r="B1115" s="201">
        <f>+'Banks COA'!B1752</f>
        <v>2</v>
      </c>
      <c r="C1115" s="201">
        <f>+'Banks COA'!C1752</f>
        <v>2</v>
      </c>
      <c r="D1115" s="201" t="str">
        <f>+'Banks COA'!D1752</f>
        <v>11</v>
      </c>
      <c r="E1115" s="202" t="str">
        <f>+'Banks COA'!E1752</f>
        <v>Substandard Loans – Short term Commercial Loans – Private Sector – Resident – KHR</v>
      </c>
      <c r="F1115" s="202">
        <f>+'Banks COA'!F1752*E2</f>
        <v>0</v>
      </c>
    </row>
    <row r="1116" spans="1:6" hidden="1" x14ac:dyDescent="0.15">
      <c r="A1116" s="201" t="str">
        <f>+'Banks COA'!A1771</f>
        <v>14</v>
      </c>
      <c r="B1116" s="201">
        <f>+'Banks COA'!B1771</f>
        <v>2</v>
      </c>
      <c r="C1116" s="201">
        <f>+'Banks COA'!C1771</f>
        <v>3</v>
      </c>
      <c r="D1116" s="201">
        <f>+'Banks COA'!D1771</f>
        <v>11</v>
      </c>
      <c r="E1116" s="202" t="str">
        <f>+'Banks COA'!E1771</f>
        <v>Substandard Loans – Equipment Loans – Private Sector – Resident – KHR</v>
      </c>
      <c r="F1116" s="202">
        <f>+'Banks COA'!F1771*E2</f>
        <v>0</v>
      </c>
    </row>
    <row r="1117" spans="1:6" hidden="1" x14ac:dyDescent="0.15">
      <c r="A1117" s="201" t="str">
        <f>+'Banks COA'!A1789</f>
        <v>14</v>
      </c>
      <c r="B1117" s="201">
        <f>+'Banks COA'!B1789</f>
        <v>2</v>
      </c>
      <c r="C1117" s="201">
        <f>+'Banks COA'!C1789</f>
        <v>3</v>
      </c>
      <c r="D1117" s="201" t="str">
        <f>+'Banks COA'!D1789</f>
        <v>41</v>
      </c>
      <c r="E1117" s="202" t="str">
        <f>+'Banks COA'!E1789</f>
        <v>Substandard Loans – Real Estate Mortgage Loans – Private Sector – Resident – KHR</v>
      </c>
      <c r="F1117" s="202">
        <f>+'Banks COA'!F1789*E2</f>
        <v>0</v>
      </c>
    </row>
    <row r="1118" spans="1:6" hidden="1" x14ac:dyDescent="0.15">
      <c r="A1118" s="201" t="str">
        <f>+'Banks COA'!A1807</f>
        <v>14</v>
      </c>
      <c r="B1118" s="201">
        <f>+'Banks COA'!B1807</f>
        <v>2</v>
      </c>
      <c r="C1118" s="201">
        <f>+'Banks COA'!C1807</f>
        <v>3</v>
      </c>
      <c r="D1118" s="201" t="str">
        <f>+'Banks COA'!D1807</f>
        <v>71</v>
      </c>
      <c r="E1118" s="202" t="str">
        <f>+'Banks COA'!E1807</f>
        <v>Substandard Loans – Other Long term Loans – Private Sector – Resident – KHR</v>
      </c>
      <c r="F1118" s="202">
        <f>+'Banks COA'!F1807*E2</f>
        <v>0</v>
      </c>
    </row>
    <row r="1119" spans="1:6" hidden="1" x14ac:dyDescent="0.15">
      <c r="A1119" s="201" t="str">
        <f>+'Banks COA'!A1826</f>
        <v>14</v>
      </c>
      <c r="B1119" s="201">
        <f>+'Banks COA'!B1826</f>
        <v>2</v>
      </c>
      <c r="C1119" s="201">
        <f>+'Banks COA'!C1826</f>
        <v>4</v>
      </c>
      <c r="D1119" s="201" t="str">
        <f>+'Banks COA'!D1826</f>
        <v>11</v>
      </c>
      <c r="E1119" s="202" t="str">
        <f>+'Banks COA'!E1826</f>
        <v>Substandard Loans – Lease Financing Receivable – Private Sector – Resident – KHR</v>
      </c>
      <c r="F1119" s="202">
        <f>+'Banks COA'!F1826*E2</f>
        <v>0</v>
      </c>
    </row>
    <row r="1120" spans="1:6" hidden="1" x14ac:dyDescent="0.15">
      <c r="A1120" s="201" t="str">
        <f>+'Banks COA'!A1845</f>
        <v>14</v>
      </c>
      <c r="B1120" s="201">
        <f>+'Banks COA'!B1845</f>
        <v>2</v>
      </c>
      <c r="C1120" s="201">
        <f>+'Banks COA'!C1845</f>
        <v>5</v>
      </c>
      <c r="D1120" s="201" t="str">
        <f>+'Banks COA'!D1845</f>
        <v>11</v>
      </c>
      <c r="E1120" s="202" t="str">
        <f>+'Banks COA'!E1845</f>
        <v>Substandard Loans – Loans to Related Parties – Private Sector – Resident – KHR</v>
      </c>
      <c r="F1120" s="202">
        <f>+'Banks COA'!F1845*E2</f>
        <v>0</v>
      </c>
    </row>
    <row r="1121" spans="1:6" hidden="1" x14ac:dyDescent="0.15">
      <c r="A1121" s="201" t="str">
        <f>+'Banks COA'!A1858</f>
        <v>14</v>
      </c>
      <c r="B1121" s="201">
        <f>+'Banks COA'!B1858</f>
        <v>2</v>
      </c>
      <c r="C1121" s="201">
        <f>+'Banks COA'!C1858</f>
        <v>6</v>
      </c>
      <c r="D1121" s="201" t="str">
        <f>+'Banks COA'!D1858</f>
        <v>11</v>
      </c>
      <c r="E1121" s="202" t="str">
        <f>+'Banks COA'!E1858</f>
        <v>Substandard Loans – Other Commercial Loans – Private Sector – Resident – KHR</v>
      </c>
      <c r="F1121" s="202">
        <f>+'Banks COA'!F1858*E2</f>
        <v>0</v>
      </c>
    </row>
    <row r="1122" spans="1:6" hidden="1" x14ac:dyDescent="0.15">
      <c r="A1122" s="201" t="str">
        <f>+'Banks COA'!A1871</f>
        <v>14</v>
      </c>
      <c r="B1122" s="201">
        <f>+'Banks COA'!B1871</f>
        <v>2</v>
      </c>
      <c r="C1122" s="201">
        <f>+'Banks COA'!C1871</f>
        <v>7</v>
      </c>
      <c r="D1122" s="201" t="str">
        <f>+'Banks COA'!D1871</f>
        <v>11</v>
      </c>
      <c r="E1122" s="202" t="str">
        <f>+'Banks COA'!E1871</f>
        <v>Substandard Loans – Bankers' Acceptances – Private Sector – Resident – KHR</v>
      </c>
      <c r="F1122" s="202">
        <f>+'Banks COA'!F1871*E2</f>
        <v>0</v>
      </c>
    </row>
    <row r="1123" spans="1:6" hidden="1" x14ac:dyDescent="0.15">
      <c r="A1123" s="201" t="str">
        <f>+'Banks COA'!A1889</f>
        <v>14</v>
      </c>
      <c r="B1123" s="201">
        <f>+'Banks COA'!B1889</f>
        <v>2</v>
      </c>
      <c r="C1123" s="201">
        <f>+'Banks COA'!C1889</f>
        <v>7</v>
      </c>
      <c r="D1123" s="201" t="str">
        <f>+'Banks COA'!D1889</f>
        <v>41</v>
      </c>
      <c r="E1123" s="202" t="str">
        <f>+'Banks COA'!E1889</f>
        <v>Substandard Loans – Other Bill of Exchange (BoE) – Private Sector – Resident – KHR</v>
      </c>
      <c r="F1123" s="202">
        <f>+'Banks COA'!F1889*E2</f>
        <v>0</v>
      </c>
    </row>
    <row r="1124" spans="1:6" hidden="1" x14ac:dyDescent="0.15">
      <c r="A1124" s="201" t="str">
        <f>+'Banks COA'!A1907</f>
        <v>14</v>
      </c>
      <c r="B1124" s="201">
        <f>+'Banks COA'!B1907</f>
        <v>2</v>
      </c>
      <c r="C1124" s="201">
        <f>+'Banks COA'!C1907</f>
        <v>7</v>
      </c>
      <c r="D1124" s="201" t="str">
        <f>+'Banks COA'!D1907</f>
        <v>71</v>
      </c>
      <c r="E1124" s="202" t="str">
        <f>+'Banks COA'!E1907</f>
        <v>Substandard Loans – Trust Receipt – Private Sector – Resident – KHR</v>
      </c>
      <c r="F1124" s="202">
        <f>+'Banks COA'!F1907*E2</f>
        <v>0</v>
      </c>
    </row>
    <row r="1125" spans="1:6" hidden="1" x14ac:dyDescent="0.15">
      <c r="A1125" s="201">
        <f>+'Banks COA'!A1926</f>
        <v>14</v>
      </c>
      <c r="B1125" s="201">
        <f>+'Banks COA'!B1926</f>
        <v>2</v>
      </c>
      <c r="C1125" s="201">
        <f>+'Banks COA'!C1926</f>
        <v>8</v>
      </c>
      <c r="D1125" s="201">
        <f>+'Banks COA'!D1926</f>
        <v>11</v>
      </c>
      <c r="E1125" s="202" t="str">
        <f>+'Banks COA'!E1926</f>
        <v>Substandard Loans – Credit Revolving – Private Sector – Resident – KHR</v>
      </c>
      <c r="F1125" s="202">
        <f>+'Banks COA'!F1926*E2</f>
        <v>0</v>
      </c>
    </row>
    <row r="1126" spans="1:6" hidden="1" x14ac:dyDescent="0.15">
      <c r="A1126" s="201" t="str">
        <f>+'Banks COA'!A2066</f>
        <v>15</v>
      </c>
      <c r="B1126" s="201">
        <f>+'Banks COA'!B2066</f>
        <v>2</v>
      </c>
      <c r="C1126" s="201">
        <f>+'Banks COA'!C2066</f>
        <v>1</v>
      </c>
      <c r="D1126" s="201" t="str">
        <f>+'Banks COA'!D2066</f>
        <v>11</v>
      </c>
      <c r="E1126" s="202" t="str">
        <f>+'Banks COA'!E2066</f>
        <v>Doubtful Loans – Overdraft (Permanent Line of Credit) – Private Sector – Resident – KHR</v>
      </c>
      <c r="F1126" s="202">
        <f>+'Banks COA'!F2066*E2</f>
        <v>0</v>
      </c>
    </row>
    <row r="1127" spans="1:6" hidden="1" x14ac:dyDescent="0.15">
      <c r="A1127" s="201" t="str">
        <f>+'Banks COA'!A2085</f>
        <v>15</v>
      </c>
      <c r="B1127" s="201">
        <f>+'Banks COA'!B2085</f>
        <v>2</v>
      </c>
      <c r="C1127" s="201">
        <f>+'Banks COA'!C2085</f>
        <v>2</v>
      </c>
      <c r="D1127" s="201" t="str">
        <f>+'Banks COA'!D2085</f>
        <v>11</v>
      </c>
      <c r="E1127" s="202" t="str">
        <f>+'Banks COA'!E2085</f>
        <v>Doubtful Loans – Short term Commercial Loans – Private Sector – Resident – KHR</v>
      </c>
      <c r="F1127" s="202">
        <f>+'Banks COA'!F2085*E2</f>
        <v>0</v>
      </c>
    </row>
    <row r="1128" spans="1:6" hidden="1" x14ac:dyDescent="0.15">
      <c r="A1128" s="201" t="str">
        <f>+'Banks COA'!A2104</f>
        <v>15</v>
      </c>
      <c r="B1128" s="201">
        <f>+'Banks COA'!B2104</f>
        <v>2</v>
      </c>
      <c r="C1128" s="201">
        <f>+'Banks COA'!C2104</f>
        <v>3</v>
      </c>
      <c r="D1128" s="201">
        <f>+'Banks COA'!D2104</f>
        <v>11</v>
      </c>
      <c r="E1128" s="202" t="str">
        <f>+'Banks COA'!E2104</f>
        <v>Doubtful Loans – Equipment Loans – Private Sector – Resident – KHR</v>
      </c>
      <c r="F1128" s="202">
        <f>+'Banks COA'!F2104*E2</f>
        <v>0</v>
      </c>
    </row>
    <row r="1129" spans="1:6" hidden="1" x14ac:dyDescent="0.15">
      <c r="A1129" s="201" t="str">
        <f>+'Banks COA'!A2122</f>
        <v>15</v>
      </c>
      <c r="B1129" s="201">
        <f>+'Banks COA'!B2122</f>
        <v>2</v>
      </c>
      <c r="C1129" s="201">
        <f>+'Banks COA'!C2122</f>
        <v>3</v>
      </c>
      <c r="D1129" s="201" t="str">
        <f>+'Banks COA'!D2122</f>
        <v>41</v>
      </c>
      <c r="E1129" s="202" t="str">
        <f>+'Banks COA'!E2122</f>
        <v>Doubtful Loans – Real Estate Mortgage Loans – Private Sector – Resident – KHR</v>
      </c>
      <c r="F1129" s="202">
        <f>+'Banks COA'!F2122*E2</f>
        <v>0</v>
      </c>
    </row>
    <row r="1130" spans="1:6" hidden="1" x14ac:dyDescent="0.15">
      <c r="A1130" s="201" t="str">
        <f>+'Banks COA'!A2140</f>
        <v>15</v>
      </c>
      <c r="B1130" s="201">
        <f>+'Banks COA'!B2140</f>
        <v>2</v>
      </c>
      <c r="C1130" s="201">
        <f>+'Banks COA'!C2140</f>
        <v>3</v>
      </c>
      <c r="D1130" s="201" t="str">
        <f>+'Banks COA'!D2140</f>
        <v>71</v>
      </c>
      <c r="E1130" s="202" t="str">
        <f>+'Banks COA'!E2140</f>
        <v>Doubtful Loans – Other Long term Loans – Private Sector – Resident – KHR</v>
      </c>
      <c r="F1130" s="202">
        <f>+'Banks COA'!F2140*E2</f>
        <v>0</v>
      </c>
    </row>
    <row r="1131" spans="1:6" hidden="1" x14ac:dyDescent="0.15">
      <c r="A1131" s="201" t="str">
        <f>+'Banks COA'!A2159</f>
        <v>15</v>
      </c>
      <c r="B1131" s="201">
        <f>+'Banks COA'!B2159</f>
        <v>2</v>
      </c>
      <c r="C1131" s="201">
        <f>+'Banks COA'!C2159</f>
        <v>4</v>
      </c>
      <c r="D1131" s="201" t="str">
        <f>+'Banks COA'!D2159</f>
        <v>11</v>
      </c>
      <c r="E1131" s="202" t="str">
        <f>+'Banks COA'!E2159</f>
        <v>Doubtful Loans – Lease Financing Receivable – Private Sector – Resident – KHR</v>
      </c>
      <c r="F1131" s="202">
        <f>+'Banks COA'!F2159*E2</f>
        <v>0</v>
      </c>
    </row>
    <row r="1132" spans="1:6" hidden="1" x14ac:dyDescent="0.15">
      <c r="A1132" s="201" t="str">
        <f>+'Banks COA'!A2178</f>
        <v>15</v>
      </c>
      <c r="B1132" s="201">
        <f>+'Banks COA'!B2178</f>
        <v>2</v>
      </c>
      <c r="C1132" s="201">
        <f>+'Banks COA'!C2178</f>
        <v>5</v>
      </c>
      <c r="D1132" s="201" t="str">
        <f>+'Banks COA'!D2178</f>
        <v>11</v>
      </c>
      <c r="E1132" s="202" t="str">
        <f>+'Banks COA'!E2178</f>
        <v>Doubtful Loans – Loans to Related Parties – Private Sector – Resident – KHR</v>
      </c>
      <c r="F1132" s="202">
        <f>+'Banks COA'!F2178*E2</f>
        <v>0</v>
      </c>
    </row>
    <row r="1133" spans="1:6" hidden="1" x14ac:dyDescent="0.15">
      <c r="A1133" s="201" t="str">
        <f>+'Banks COA'!A2191</f>
        <v>15</v>
      </c>
      <c r="B1133" s="201">
        <f>+'Banks COA'!B2191</f>
        <v>2</v>
      </c>
      <c r="C1133" s="201">
        <f>+'Banks COA'!C2191</f>
        <v>6</v>
      </c>
      <c r="D1133" s="201" t="str">
        <f>+'Banks COA'!D2191</f>
        <v>11</v>
      </c>
      <c r="E1133" s="202" t="str">
        <f>+'Banks COA'!E2191</f>
        <v>Doubtful Loans – Other Commercial Loans – Private Sector – Resident – KHR</v>
      </c>
      <c r="F1133" s="202">
        <f>+'Banks COA'!F2191*E2</f>
        <v>0</v>
      </c>
    </row>
    <row r="1134" spans="1:6" hidden="1" x14ac:dyDescent="0.15">
      <c r="A1134" s="201" t="str">
        <f>+'Banks COA'!A2204</f>
        <v>15</v>
      </c>
      <c r="B1134" s="201">
        <f>+'Banks COA'!B2204</f>
        <v>2</v>
      </c>
      <c r="C1134" s="201">
        <f>+'Banks COA'!C2204</f>
        <v>7</v>
      </c>
      <c r="D1134" s="201" t="str">
        <f>+'Banks COA'!D2204</f>
        <v>11</v>
      </c>
      <c r="E1134" s="202" t="str">
        <f>+'Banks COA'!E2204</f>
        <v>Doubtful Loans – Bankers' Acceptances – Private Sector – Resident – KHR</v>
      </c>
      <c r="F1134" s="202">
        <f>+'Banks COA'!F2204*E2</f>
        <v>0</v>
      </c>
    </row>
    <row r="1135" spans="1:6" hidden="1" x14ac:dyDescent="0.15">
      <c r="A1135" s="201" t="str">
        <f>+'Banks COA'!A2222</f>
        <v>15</v>
      </c>
      <c r="B1135" s="201">
        <f>+'Banks COA'!B2222</f>
        <v>2</v>
      </c>
      <c r="C1135" s="201">
        <f>+'Banks COA'!C2222</f>
        <v>7</v>
      </c>
      <c r="D1135" s="201" t="str">
        <f>+'Banks COA'!D2222</f>
        <v>41</v>
      </c>
      <c r="E1135" s="202" t="str">
        <f>+'Banks COA'!E2222</f>
        <v>Doubtful Loans – Other Bill of Exchange (BoE) – Private Sector – Resident – KHR</v>
      </c>
      <c r="F1135" s="202">
        <f>+'Banks COA'!F2222*E2</f>
        <v>0</v>
      </c>
    </row>
    <row r="1136" spans="1:6" hidden="1" x14ac:dyDescent="0.15">
      <c r="A1136" s="201" t="str">
        <f>+'Banks COA'!A2240</f>
        <v>15</v>
      </c>
      <c r="B1136" s="201">
        <f>+'Banks COA'!B2240</f>
        <v>2</v>
      </c>
      <c r="C1136" s="201">
        <f>+'Banks COA'!C2240</f>
        <v>7</v>
      </c>
      <c r="D1136" s="201" t="str">
        <f>+'Banks COA'!D2240</f>
        <v>71</v>
      </c>
      <c r="E1136" s="202" t="str">
        <f>+'Banks COA'!E2240</f>
        <v>Doubtful Loans – Trust Receipt – Private Sector – Resident – KHR</v>
      </c>
      <c r="F1136" s="202">
        <f>+'Banks COA'!F2240*E2</f>
        <v>0</v>
      </c>
    </row>
    <row r="1137" spans="1:6" hidden="1" x14ac:dyDescent="0.15">
      <c r="A1137" s="201">
        <f>+'Banks COA'!A2259</f>
        <v>15</v>
      </c>
      <c r="B1137" s="201">
        <f>+'Banks COA'!B2259</f>
        <v>2</v>
      </c>
      <c r="C1137" s="201">
        <f>+'Banks COA'!C2259</f>
        <v>8</v>
      </c>
      <c r="D1137" s="201">
        <f>+'Banks COA'!D2259</f>
        <v>11</v>
      </c>
      <c r="E1137" s="202" t="str">
        <f>+'Banks COA'!E2259</f>
        <v>Doubtful Loans – Credit Revolving – Private Sector – Resident – KHR</v>
      </c>
      <c r="F1137" s="202">
        <f>+'Banks COA'!F2259*E2</f>
        <v>0</v>
      </c>
    </row>
    <row r="1138" spans="1:6" hidden="1" x14ac:dyDescent="0.15">
      <c r="A1138" s="201" t="str">
        <f>'Banks COA'!A2399</f>
        <v>16</v>
      </c>
      <c r="B1138" s="201">
        <f>'Banks COA'!B2399</f>
        <v>2</v>
      </c>
      <c r="C1138" s="201">
        <f>'Banks COA'!C2399</f>
        <v>1</v>
      </c>
      <c r="D1138" s="201" t="str">
        <f>'Banks COA'!D2399</f>
        <v>11</v>
      </c>
      <c r="E1138" s="202" t="str">
        <f>'Banks COA'!E2399</f>
        <v>Loss Loans – Overdraft (Permanent Line of Credit) – Private Sector – Resident – KHR</v>
      </c>
      <c r="F1138" s="202">
        <f>'Banks COA'!F2399*E2</f>
        <v>0</v>
      </c>
    </row>
    <row r="1139" spans="1:6" hidden="1" x14ac:dyDescent="0.15">
      <c r="A1139" s="201" t="str">
        <f>+'Banks COA'!A2418</f>
        <v>16</v>
      </c>
      <c r="B1139" s="201">
        <f>+'Banks COA'!B2418</f>
        <v>2</v>
      </c>
      <c r="C1139" s="201">
        <f>+'Banks COA'!C2418</f>
        <v>2</v>
      </c>
      <c r="D1139" s="201" t="str">
        <f>+'Banks COA'!D2418</f>
        <v>11</v>
      </c>
      <c r="E1139" s="202" t="str">
        <f>+'Banks COA'!E2418</f>
        <v>Loss Loans – Short term Commercial Loans – Private Sector – Resident – KHR</v>
      </c>
      <c r="F1139" s="202">
        <f>+'Banks COA'!F2418*E2</f>
        <v>0</v>
      </c>
    </row>
    <row r="1140" spans="1:6" hidden="1" x14ac:dyDescent="0.15">
      <c r="A1140" s="201" t="str">
        <f>+'Banks COA'!A2437</f>
        <v>16</v>
      </c>
      <c r="B1140" s="201">
        <f>+'Banks COA'!B2437</f>
        <v>2</v>
      </c>
      <c r="C1140" s="201">
        <f>+'Banks COA'!C2437</f>
        <v>3</v>
      </c>
      <c r="D1140" s="201">
        <f>+'Banks COA'!D2437</f>
        <v>11</v>
      </c>
      <c r="E1140" s="202" t="str">
        <f>+'Banks COA'!E2437</f>
        <v>Loss Loans – Equipment Loans – Private Sector – Resident – KHR</v>
      </c>
      <c r="F1140" s="202">
        <f>+'Banks COA'!F2437*E2</f>
        <v>0</v>
      </c>
    </row>
    <row r="1141" spans="1:6" hidden="1" x14ac:dyDescent="0.15">
      <c r="A1141" s="201" t="str">
        <f>+'Banks COA'!A2455</f>
        <v>16</v>
      </c>
      <c r="B1141" s="201">
        <f>+'Banks COA'!B2455</f>
        <v>2</v>
      </c>
      <c r="C1141" s="201">
        <f>+'Banks COA'!C2455</f>
        <v>3</v>
      </c>
      <c r="D1141" s="201" t="str">
        <f>+'Banks COA'!D2455</f>
        <v>41</v>
      </c>
      <c r="E1141" s="202" t="str">
        <f>+'Banks COA'!E2455</f>
        <v>Loss Loans – Real Estate Mortgage Loans – Private Sector – Resident – KHR</v>
      </c>
      <c r="F1141" s="202">
        <f>+'Banks COA'!F2455*E2</f>
        <v>0</v>
      </c>
    </row>
    <row r="1142" spans="1:6" hidden="1" x14ac:dyDescent="0.15">
      <c r="A1142" s="201" t="str">
        <f>+'Banks COA'!A2473</f>
        <v>16</v>
      </c>
      <c r="B1142" s="201">
        <f>+'Banks COA'!B2473</f>
        <v>2</v>
      </c>
      <c r="C1142" s="201">
        <f>+'Banks COA'!C2473</f>
        <v>3</v>
      </c>
      <c r="D1142" s="201" t="str">
        <f>+'Banks COA'!D2473</f>
        <v>71</v>
      </c>
      <c r="E1142" s="202" t="str">
        <f>+'Banks COA'!E2473</f>
        <v>Loss Loans – Other Long term Loans – Private Sector – Resident – KHR</v>
      </c>
      <c r="F1142" s="202">
        <f>+'Banks COA'!F2473*E2</f>
        <v>0</v>
      </c>
    </row>
    <row r="1143" spans="1:6" hidden="1" x14ac:dyDescent="0.15">
      <c r="A1143" s="201" t="str">
        <f>+'Banks COA'!A2492</f>
        <v>16</v>
      </c>
      <c r="B1143" s="201">
        <f>+'Banks COA'!B2492</f>
        <v>2</v>
      </c>
      <c r="C1143" s="201">
        <f>+'Banks COA'!C2492</f>
        <v>4</v>
      </c>
      <c r="D1143" s="201" t="str">
        <f>+'Banks COA'!D2492</f>
        <v>11</v>
      </c>
      <c r="E1143" s="202" t="str">
        <f>+'Banks COA'!E2492</f>
        <v>Loss Loans – Lease Financing Receivable – Private Sector – Resident – KHR</v>
      </c>
      <c r="F1143" s="202">
        <f>+'Banks COA'!F2492*E2</f>
        <v>0</v>
      </c>
    </row>
    <row r="1144" spans="1:6" hidden="1" x14ac:dyDescent="0.15">
      <c r="A1144" s="201" t="str">
        <f>+'Banks COA'!A2511</f>
        <v>16</v>
      </c>
      <c r="B1144" s="201">
        <f>+'Banks COA'!B2511</f>
        <v>2</v>
      </c>
      <c r="C1144" s="201">
        <f>+'Banks COA'!C2511</f>
        <v>5</v>
      </c>
      <c r="D1144" s="201" t="str">
        <f>+'Banks COA'!D2511</f>
        <v>11</v>
      </c>
      <c r="E1144" s="202" t="str">
        <f>+'Banks COA'!E2511</f>
        <v>Loss Loans – Loans to Related Parties – Private Sector – Resident – KHR</v>
      </c>
      <c r="F1144" s="202">
        <f>+'Banks COA'!F2511*E2</f>
        <v>0</v>
      </c>
    </row>
    <row r="1145" spans="1:6" hidden="1" x14ac:dyDescent="0.15">
      <c r="A1145" s="201" t="str">
        <f>+'Banks COA'!A2524</f>
        <v>16</v>
      </c>
      <c r="B1145" s="201">
        <f>+'Banks COA'!B2524</f>
        <v>2</v>
      </c>
      <c r="C1145" s="201">
        <f>+'Banks COA'!C2524</f>
        <v>6</v>
      </c>
      <c r="D1145" s="201" t="str">
        <f>+'Banks COA'!D2524</f>
        <v>11</v>
      </c>
      <c r="E1145" s="202" t="str">
        <f>+'Banks COA'!E2524</f>
        <v>Loss Loans – Other Commercial Loans – Private Sector – Resident – KHR</v>
      </c>
      <c r="F1145" s="202">
        <f>+'Banks COA'!F2524*E2</f>
        <v>0</v>
      </c>
    </row>
    <row r="1146" spans="1:6" hidden="1" x14ac:dyDescent="0.15">
      <c r="A1146" s="201" t="str">
        <f>+'Banks COA'!A2537</f>
        <v>16</v>
      </c>
      <c r="B1146" s="201">
        <f>+'Banks COA'!B2537</f>
        <v>2</v>
      </c>
      <c r="C1146" s="201">
        <f>+'Banks COA'!C2537</f>
        <v>7</v>
      </c>
      <c r="D1146" s="201" t="str">
        <f>+'Banks COA'!D2537</f>
        <v>11</v>
      </c>
      <c r="E1146" s="202" t="str">
        <f>+'Banks COA'!E2537</f>
        <v>Loss Loans – Bankers' Acceptances – Private Sector – Resident – KHR</v>
      </c>
      <c r="F1146" s="202">
        <f>+'Banks COA'!F2537*E2</f>
        <v>0</v>
      </c>
    </row>
    <row r="1147" spans="1:6" hidden="1" x14ac:dyDescent="0.15">
      <c r="A1147" s="201" t="str">
        <f>+'Banks COA'!A2555</f>
        <v>16</v>
      </c>
      <c r="B1147" s="201">
        <f>+'Banks COA'!B2555</f>
        <v>2</v>
      </c>
      <c r="C1147" s="201">
        <f>+'Banks COA'!C2555</f>
        <v>7</v>
      </c>
      <c r="D1147" s="201" t="str">
        <f>+'Banks COA'!D2555</f>
        <v>41</v>
      </c>
      <c r="E1147" s="202" t="str">
        <f>+'Banks COA'!E2555</f>
        <v>Loss Loans – Other Bill of Exchange (BoE) – Private Sector – Resident – KHR</v>
      </c>
      <c r="F1147" s="202">
        <f>+'Banks COA'!F2555*E2</f>
        <v>0</v>
      </c>
    </row>
    <row r="1148" spans="1:6" hidden="1" x14ac:dyDescent="0.15">
      <c r="A1148" s="201" t="str">
        <f>+'Banks COA'!A2573</f>
        <v>16</v>
      </c>
      <c r="B1148" s="201">
        <f>+'Banks COA'!B2573</f>
        <v>2</v>
      </c>
      <c r="C1148" s="201">
        <f>+'Banks COA'!C2573</f>
        <v>7</v>
      </c>
      <c r="D1148" s="201" t="str">
        <f>+'Banks COA'!D2573</f>
        <v>71</v>
      </c>
      <c r="E1148" s="202" t="str">
        <f>+'Banks COA'!E2573</f>
        <v>Loss Loans – Trust Receipt – Private Sector – Resident – KHR</v>
      </c>
      <c r="F1148" s="202">
        <f>+'Banks COA'!F2573*E2</f>
        <v>0</v>
      </c>
    </row>
    <row r="1149" spans="1:6" hidden="1" x14ac:dyDescent="0.15">
      <c r="A1149" s="201">
        <f>+'Banks COA'!A2592</f>
        <v>16</v>
      </c>
      <c r="B1149" s="201">
        <f>+'Banks COA'!B2592</f>
        <v>2</v>
      </c>
      <c r="C1149" s="201">
        <f>+'Banks COA'!C2592</f>
        <v>8</v>
      </c>
      <c r="D1149" s="201">
        <f>+'Banks COA'!D2592</f>
        <v>11</v>
      </c>
      <c r="E1149" s="202" t="str">
        <f>+'Banks COA'!E2592</f>
        <v>Loss Loans – Credit Revolving – Private Sector – Resident – KHR</v>
      </c>
      <c r="F1149" s="202">
        <f>+'Banks COA'!F2592*E2</f>
        <v>0</v>
      </c>
    </row>
    <row r="1150" spans="1:6" hidden="1" x14ac:dyDescent="0.15">
      <c r="A1150" s="201">
        <f>'Banks COA'!A4807</f>
        <v>23</v>
      </c>
      <c r="B1150" s="201" t="str">
        <f>'Banks COA'!B4807</f>
        <v>7</v>
      </c>
      <c r="C1150" s="201" t="str">
        <f>'Banks COA'!C4807</f>
        <v>5</v>
      </c>
      <c r="D1150" s="201" t="str">
        <f>'Banks COA'!D4807</f>
        <v>01</v>
      </c>
      <c r="E1150" s="202" t="str">
        <f>'Banks COA'!E4807</f>
        <v>AIR – Securities Purchased Under Agreement to Resell – Private Sector – Resident – KHR</v>
      </c>
      <c r="F1150" s="202">
        <f>'Banks COA'!F4807*E2</f>
        <v>0</v>
      </c>
    </row>
    <row r="1151" spans="1:6" hidden="1" x14ac:dyDescent="0.15">
      <c r="A1151" s="201" t="str">
        <f>+'Banks COA'!A5375</f>
        <v>25</v>
      </c>
      <c r="B1151" s="201">
        <f>+'Banks COA'!B5375</f>
        <v>2</v>
      </c>
      <c r="C1151" s="201">
        <f>+'Banks COA'!C5375</f>
        <v>1</v>
      </c>
      <c r="D1151" s="201" t="str">
        <f>+'Banks COA'!D5375</f>
        <v>11</v>
      </c>
      <c r="E1151" s="202" t="str">
        <f>+'Banks COA'!E5375</f>
        <v>AIR – Standard Loans – Overdraft (Permanent Line of Credit) – Private Sector – Resident – KHR</v>
      </c>
      <c r="F1151" s="202">
        <f>+'Banks COA'!F5375*E2</f>
        <v>0</v>
      </c>
    </row>
    <row r="1152" spans="1:6" hidden="1" x14ac:dyDescent="0.15">
      <c r="A1152" s="201" t="str">
        <f>+'Banks COA'!A5394</f>
        <v>25</v>
      </c>
      <c r="B1152" s="201">
        <f>+'Banks COA'!B5394</f>
        <v>2</v>
      </c>
      <c r="C1152" s="201">
        <f>+'Banks COA'!C5394</f>
        <v>2</v>
      </c>
      <c r="D1152" s="201" t="str">
        <f>+'Banks COA'!D5394</f>
        <v>11</v>
      </c>
      <c r="E1152" s="202" t="str">
        <f>+'Banks COA'!E5394</f>
        <v>AIR – Standard Loans – Short term Commercial Loans – Private Sector – Resident – KHR</v>
      </c>
      <c r="F1152" s="202">
        <f>+'Banks COA'!F5394*E2</f>
        <v>0</v>
      </c>
    </row>
    <row r="1153" spans="1:6" hidden="1" x14ac:dyDescent="0.15">
      <c r="A1153" s="201" t="str">
        <f>+'Banks COA'!A5413</f>
        <v>25</v>
      </c>
      <c r="B1153" s="201">
        <f>+'Banks COA'!B5413</f>
        <v>2</v>
      </c>
      <c r="C1153" s="201">
        <f>+'Banks COA'!C5413</f>
        <v>3</v>
      </c>
      <c r="D1153" s="201">
        <f>+'Banks COA'!D5413</f>
        <v>11</v>
      </c>
      <c r="E1153" s="202" t="str">
        <f>+'Banks COA'!E5413</f>
        <v>AIR – Standard Loans – Equipment Loans – Private Sector – Resident – KHR</v>
      </c>
      <c r="F1153" s="202">
        <f>+'Banks COA'!F5413*E2</f>
        <v>0</v>
      </c>
    </row>
    <row r="1154" spans="1:6" hidden="1" x14ac:dyDescent="0.15">
      <c r="A1154" s="201" t="str">
        <f>+'Banks COA'!A5431</f>
        <v>25</v>
      </c>
      <c r="B1154" s="201">
        <f>+'Banks COA'!B5431</f>
        <v>2</v>
      </c>
      <c r="C1154" s="201">
        <f>+'Banks COA'!C5431</f>
        <v>3</v>
      </c>
      <c r="D1154" s="201" t="str">
        <f>+'Banks COA'!D5431</f>
        <v>41</v>
      </c>
      <c r="E1154" s="202" t="str">
        <f>+'Banks COA'!E5431</f>
        <v>AIR – Standard Loans – Real Estate Mortgage Loans – Private Sector – Resident – KHR</v>
      </c>
      <c r="F1154" s="202">
        <f>+'Banks COA'!F5431*E2</f>
        <v>0</v>
      </c>
    </row>
    <row r="1155" spans="1:6" hidden="1" x14ac:dyDescent="0.15">
      <c r="A1155" s="201" t="str">
        <f>+'Banks COA'!A5449</f>
        <v>25</v>
      </c>
      <c r="B1155" s="201">
        <f>+'Banks COA'!B5449</f>
        <v>2</v>
      </c>
      <c r="C1155" s="201">
        <f>+'Banks COA'!C5449</f>
        <v>3</v>
      </c>
      <c r="D1155" s="201" t="str">
        <f>+'Banks COA'!D5449</f>
        <v>71</v>
      </c>
      <c r="E1155" s="202" t="str">
        <f>+'Banks COA'!E5449</f>
        <v>AIR – Standard Loans – Other Long term Loans – Private Sector – Resident – KHR</v>
      </c>
      <c r="F1155" s="202">
        <f>+'Banks COA'!F5449*E2</f>
        <v>0</v>
      </c>
    </row>
    <row r="1156" spans="1:6" hidden="1" x14ac:dyDescent="0.15">
      <c r="A1156" s="201" t="str">
        <f>+'Banks COA'!A5468</f>
        <v>25</v>
      </c>
      <c r="B1156" s="201">
        <f>+'Banks COA'!B5468</f>
        <v>2</v>
      </c>
      <c r="C1156" s="201">
        <f>+'Banks COA'!C5468</f>
        <v>4</v>
      </c>
      <c r="D1156" s="201" t="str">
        <f>+'Banks COA'!D5468</f>
        <v>11</v>
      </c>
      <c r="E1156" s="202" t="str">
        <f>+'Banks COA'!E5468</f>
        <v>AIR – Standard Loans – Lease Financing Receivable – Private Sector – Resident – KHR</v>
      </c>
      <c r="F1156" s="202">
        <f>+'Banks COA'!F5468*E2</f>
        <v>0</v>
      </c>
    </row>
    <row r="1157" spans="1:6" hidden="1" x14ac:dyDescent="0.15">
      <c r="A1157" s="201" t="str">
        <f>+'Banks COA'!A5487</f>
        <v>25</v>
      </c>
      <c r="B1157" s="201">
        <f>+'Banks COA'!B5487</f>
        <v>2</v>
      </c>
      <c r="C1157" s="201">
        <f>+'Banks COA'!C5487</f>
        <v>5</v>
      </c>
      <c r="D1157" s="201" t="str">
        <f>+'Banks COA'!D5487</f>
        <v>11</v>
      </c>
      <c r="E1157" s="202" t="str">
        <f>+'Banks COA'!E5487</f>
        <v>AIR – Standard Loans – Loans to Related Parties – Private Sector – Resident – KHR</v>
      </c>
      <c r="F1157" s="202">
        <f>+'Banks COA'!F5487*E2</f>
        <v>0</v>
      </c>
    </row>
    <row r="1158" spans="1:6" hidden="1" x14ac:dyDescent="0.15">
      <c r="A1158" s="201" t="str">
        <f>+'Banks COA'!A5500</f>
        <v>25</v>
      </c>
      <c r="B1158" s="201">
        <f>+'Banks COA'!B5500</f>
        <v>2</v>
      </c>
      <c r="C1158" s="201">
        <f>+'Banks COA'!C5500</f>
        <v>6</v>
      </c>
      <c r="D1158" s="201" t="str">
        <f>+'Banks COA'!D5500</f>
        <v>11</v>
      </c>
      <c r="E1158" s="202" t="str">
        <f>+'Banks COA'!E5500</f>
        <v>AIR – Standard Loans – Other Commercial Loans – Private Sector – Resident – KHR</v>
      </c>
      <c r="F1158" s="202">
        <f>+'Banks COA'!F5500*E2</f>
        <v>0</v>
      </c>
    </row>
    <row r="1159" spans="1:6" hidden="1" x14ac:dyDescent="0.15">
      <c r="A1159" s="201" t="str">
        <f>+'Banks COA'!A5513</f>
        <v>25</v>
      </c>
      <c r="B1159" s="201">
        <f>+'Banks COA'!B5513</f>
        <v>2</v>
      </c>
      <c r="C1159" s="201">
        <f>+'Banks COA'!C5513</f>
        <v>7</v>
      </c>
      <c r="D1159" s="201" t="str">
        <f>+'Banks COA'!D5513</f>
        <v>11</v>
      </c>
      <c r="E1159" s="202" t="str">
        <f>+'Banks COA'!E5513</f>
        <v>AIR – Standard Loans – Bankers' Acceptances – Private Sector – Resident – KHR</v>
      </c>
      <c r="F1159" s="202">
        <f>+'Banks COA'!F5513*E2</f>
        <v>0</v>
      </c>
    </row>
    <row r="1160" spans="1:6" hidden="1" x14ac:dyDescent="0.15">
      <c r="A1160" s="201" t="str">
        <f>+'Banks COA'!A5531</f>
        <v>25</v>
      </c>
      <c r="B1160" s="201">
        <f>+'Banks COA'!B5531</f>
        <v>2</v>
      </c>
      <c r="C1160" s="201">
        <f>+'Banks COA'!C5531</f>
        <v>7</v>
      </c>
      <c r="D1160" s="201" t="str">
        <f>+'Banks COA'!D5531</f>
        <v>41</v>
      </c>
      <c r="E1160" s="202" t="str">
        <f>+'Banks COA'!E5531</f>
        <v>AIR – Standard Loans – Other Bill of Exchange (BoE) – Private Sector – Resident – KHR</v>
      </c>
      <c r="F1160" s="202">
        <f>+'Banks COA'!F5531*E2</f>
        <v>0</v>
      </c>
    </row>
    <row r="1161" spans="1:6" hidden="1" x14ac:dyDescent="0.15">
      <c r="A1161" s="201" t="str">
        <f>+'Banks COA'!A5549</f>
        <v>25</v>
      </c>
      <c r="B1161" s="201">
        <f>+'Banks COA'!B5549</f>
        <v>2</v>
      </c>
      <c r="C1161" s="201">
        <f>+'Banks COA'!C5549</f>
        <v>7</v>
      </c>
      <c r="D1161" s="201" t="str">
        <f>+'Banks COA'!D5549</f>
        <v>71</v>
      </c>
      <c r="E1161" s="202" t="str">
        <f>+'Banks COA'!E5549</f>
        <v>AIR – Standard Loans – Trust Receipt – Private Sector – Resident – KHR</v>
      </c>
      <c r="F1161" s="202">
        <f>+'Banks COA'!F5549*E2</f>
        <v>0</v>
      </c>
    </row>
    <row r="1162" spans="1:6" hidden="1" x14ac:dyDescent="0.15">
      <c r="A1162" s="201">
        <f>+'Banks COA'!A5568</f>
        <v>25</v>
      </c>
      <c r="B1162" s="201">
        <f>+'Banks COA'!B5568</f>
        <v>2</v>
      </c>
      <c r="C1162" s="201">
        <f>+'Banks COA'!C5568</f>
        <v>8</v>
      </c>
      <c r="D1162" s="201">
        <f>+'Banks COA'!D5568</f>
        <v>11</v>
      </c>
      <c r="E1162" s="202" t="str">
        <f>+'Banks COA'!E5568</f>
        <v>AIR – Standard Loans – Credit Revolving – Private Sector – Resident – KHR</v>
      </c>
      <c r="F1162" s="202">
        <f>+'Banks COA'!F5568*E2</f>
        <v>0</v>
      </c>
    </row>
    <row r="1163" spans="1:6" hidden="1" x14ac:dyDescent="0.15">
      <c r="A1163" s="202" t="str">
        <f>'Banks COA'!A5707</f>
        <v>25</v>
      </c>
      <c r="B1163" s="202" t="str">
        <f>'Banks COA'!B5707</f>
        <v>5</v>
      </c>
      <c r="C1163" s="202">
        <f>'Banks COA'!C5707</f>
        <v>1</v>
      </c>
      <c r="D1163" s="202" t="str">
        <f>'Banks COA'!D5707</f>
        <v>11</v>
      </c>
      <c r="E1163" s="202" t="str">
        <f>'Banks COA'!E5707</f>
        <v>AIR – Special Mention Loans – Overdraft (Permanent Line of Credit) – Private Sector – Resident – KHR</v>
      </c>
      <c r="F1163" s="202">
        <f>'Banks COA'!F5707*E2</f>
        <v>0</v>
      </c>
    </row>
    <row r="1164" spans="1:6" hidden="1" x14ac:dyDescent="0.15">
      <c r="A1164" s="202" t="str">
        <f>'Banks COA'!A5726</f>
        <v>25</v>
      </c>
      <c r="B1164" s="202" t="str">
        <f>'Banks COA'!B5726</f>
        <v>5</v>
      </c>
      <c r="C1164" s="202">
        <f>'Banks COA'!C5726</f>
        <v>2</v>
      </c>
      <c r="D1164" s="202" t="str">
        <f>'Banks COA'!D5726</f>
        <v>11</v>
      </c>
      <c r="E1164" s="202" t="str">
        <f>'Banks COA'!E5726</f>
        <v>AIR – Special Mention Loans – Short term Commercial Loans – Private Sector – Resident – KHR</v>
      </c>
      <c r="F1164" s="202">
        <f>'Banks COA'!F5726*E2</f>
        <v>0</v>
      </c>
    </row>
    <row r="1165" spans="1:6" hidden="1" x14ac:dyDescent="0.15">
      <c r="A1165" s="202" t="str">
        <f>'Banks COA'!A5745</f>
        <v>25</v>
      </c>
      <c r="B1165" s="202" t="str">
        <f>'Banks COA'!B5745</f>
        <v>5</v>
      </c>
      <c r="C1165" s="202">
        <f>'Banks COA'!C5745</f>
        <v>3</v>
      </c>
      <c r="D1165" s="302">
        <f>'Banks COA'!D5745</f>
        <v>11</v>
      </c>
      <c r="E1165" s="202" t="str">
        <f>'Banks COA'!E5745</f>
        <v>AIR – Special Mention Loans – Equipment Loans – Private Sector – Resident – KHR</v>
      </c>
      <c r="F1165" s="202">
        <f>'Banks COA'!F5745*E2</f>
        <v>0</v>
      </c>
    </row>
    <row r="1166" spans="1:6" hidden="1" x14ac:dyDescent="0.15">
      <c r="A1166" s="202" t="str">
        <f>'Banks COA'!A5763</f>
        <v>25</v>
      </c>
      <c r="B1166" s="202" t="str">
        <f>'Banks COA'!B5763</f>
        <v>5</v>
      </c>
      <c r="C1166" s="202">
        <f>'Banks COA'!C5763</f>
        <v>3</v>
      </c>
      <c r="D1166" s="302" t="str">
        <f>'Banks COA'!D5763</f>
        <v>41</v>
      </c>
      <c r="E1166" s="202" t="str">
        <f>'Banks COA'!E5763</f>
        <v>AIR – Special Mention Loans – Real Estate Mortgage Loans – Private Sector – Resident – KHR</v>
      </c>
      <c r="F1166" s="202">
        <f>'Banks COA'!F5763*E2</f>
        <v>0</v>
      </c>
    </row>
    <row r="1167" spans="1:6" hidden="1" x14ac:dyDescent="0.15">
      <c r="A1167" s="202" t="str">
        <f>'Banks COA'!A5781</f>
        <v>25</v>
      </c>
      <c r="B1167" s="202" t="str">
        <f>'Banks COA'!B5781</f>
        <v>5</v>
      </c>
      <c r="C1167" s="202">
        <f>'Banks COA'!C5781</f>
        <v>3</v>
      </c>
      <c r="D1167" s="302" t="str">
        <f>'Banks COA'!D5781</f>
        <v>71</v>
      </c>
      <c r="E1167" s="202" t="str">
        <f>'Banks COA'!E5781</f>
        <v>AIR – Special Mention Loans – Other Long term Loans – Private Sector – Resident – KHR</v>
      </c>
      <c r="F1167" s="202">
        <f>'Banks COA'!F5781*E2</f>
        <v>0</v>
      </c>
    </row>
    <row r="1168" spans="1:6" hidden="1" x14ac:dyDescent="0.15">
      <c r="A1168" s="202" t="str">
        <f>'Banks COA'!A5800</f>
        <v>25</v>
      </c>
      <c r="B1168" s="202" t="str">
        <f>'Banks COA'!B5800</f>
        <v>5</v>
      </c>
      <c r="C1168" s="202">
        <f>'Banks COA'!C5800</f>
        <v>4</v>
      </c>
      <c r="D1168" s="302" t="str">
        <f>'Banks COA'!D5800</f>
        <v>11</v>
      </c>
      <c r="E1168" s="202" t="str">
        <f>'Banks COA'!E5800</f>
        <v>AIR – Special Mention Loans – Lease Financing Receivable – Private Sector – Resident – KHR</v>
      </c>
      <c r="F1168" s="202">
        <f>'Banks COA'!F5800*E2</f>
        <v>0</v>
      </c>
    </row>
    <row r="1169" spans="1:6" hidden="1" x14ac:dyDescent="0.15">
      <c r="A1169" s="202" t="str">
        <f>'Banks COA'!A5819</f>
        <v>25</v>
      </c>
      <c r="B1169" s="202" t="str">
        <f>'Banks COA'!B5819</f>
        <v>5</v>
      </c>
      <c r="C1169" s="202">
        <f>'Banks COA'!C5819</f>
        <v>5</v>
      </c>
      <c r="D1169" s="302" t="str">
        <f>'Banks COA'!D5819</f>
        <v>11</v>
      </c>
      <c r="E1169" s="202" t="str">
        <f>'Banks COA'!E5819</f>
        <v>AIR – Special Mention Loans – Loans to Related Parties – Private Sector – Resident – KHR</v>
      </c>
      <c r="F1169" s="202">
        <f>'Banks COA'!F5819*E2</f>
        <v>0</v>
      </c>
    </row>
    <row r="1170" spans="1:6" hidden="1" x14ac:dyDescent="0.15">
      <c r="A1170" s="202" t="str">
        <f>'Banks COA'!A5832</f>
        <v>25</v>
      </c>
      <c r="B1170" s="202" t="str">
        <f>'Banks COA'!B5832</f>
        <v>5</v>
      </c>
      <c r="C1170" s="202">
        <f>'Banks COA'!C5832</f>
        <v>6</v>
      </c>
      <c r="D1170" s="302" t="str">
        <f>'Banks COA'!D5832</f>
        <v>11</v>
      </c>
      <c r="E1170" s="202" t="str">
        <f>'Banks COA'!E5832</f>
        <v>AIR – Special Mention Loans – Other Commercial Loans – Private Sector – Resident – KHR</v>
      </c>
      <c r="F1170" s="202">
        <f>'Banks COA'!F5832*E2</f>
        <v>0</v>
      </c>
    </row>
    <row r="1171" spans="1:6" hidden="1" x14ac:dyDescent="0.15">
      <c r="A1171" s="202" t="str">
        <f>'Banks COA'!A5845</f>
        <v>25</v>
      </c>
      <c r="B1171" s="202" t="str">
        <f>'Banks COA'!B5845</f>
        <v>5</v>
      </c>
      <c r="C1171" s="202">
        <f>'Banks COA'!C5845</f>
        <v>7</v>
      </c>
      <c r="D1171" s="302" t="str">
        <f>'Banks COA'!D5845</f>
        <v>11</v>
      </c>
      <c r="E1171" s="202" t="str">
        <f>'Banks COA'!E5845</f>
        <v>AIR – Special Mention Loans – Bankers' Acceptances – Private Sector – Resident – KHR</v>
      </c>
      <c r="F1171" s="202">
        <f>'Banks COA'!F5845*E2</f>
        <v>0</v>
      </c>
    </row>
    <row r="1172" spans="1:6" hidden="1" x14ac:dyDescent="0.15">
      <c r="A1172" s="202" t="str">
        <f>'Banks COA'!A5863</f>
        <v>25</v>
      </c>
      <c r="B1172" s="202" t="str">
        <f>'Banks COA'!B5863</f>
        <v>5</v>
      </c>
      <c r="C1172" s="202">
        <f>'Banks COA'!C5863</f>
        <v>7</v>
      </c>
      <c r="D1172" s="302" t="str">
        <f>'Banks COA'!D5863</f>
        <v>41</v>
      </c>
      <c r="E1172" s="202" t="str">
        <f>'Banks COA'!E5863</f>
        <v>AIR – Special Mention Loans – Other Bill of Exchange (BoE) – Private Sector – Resident – KHR</v>
      </c>
      <c r="F1172" s="202">
        <f>'Banks COA'!F5863*E2</f>
        <v>0</v>
      </c>
    </row>
    <row r="1173" spans="1:6" hidden="1" x14ac:dyDescent="0.15">
      <c r="A1173" s="202" t="str">
        <f>'Banks COA'!A5881</f>
        <v>25</v>
      </c>
      <c r="B1173" s="202" t="str">
        <f>'Banks COA'!B5881</f>
        <v>5</v>
      </c>
      <c r="C1173" s="202">
        <f>'Banks COA'!C5881</f>
        <v>7</v>
      </c>
      <c r="D1173" s="302" t="str">
        <f>'Banks COA'!D5881</f>
        <v>71</v>
      </c>
      <c r="E1173" s="202" t="str">
        <f>'Banks COA'!E5881</f>
        <v>AIR – Special Mention Loans – Trust Receipt – Private Sector – Resident – KHR</v>
      </c>
      <c r="F1173" s="202">
        <f>'Banks COA'!F5881*E2</f>
        <v>0</v>
      </c>
    </row>
    <row r="1174" spans="1:6" hidden="1" x14ac:dyDescent="0.15">
      <c r="A1174" s="202">
        <f>'Banks COA'!A5900</f>
        <v>25</v>
      </c>
      <c r="B1174" s="202" t="str">
        <f>'Banks COA'!B5900</f>
        <v>5</v>
      </c>
      <c r="C1174" s="202">
        <f>'Banks COA'!C5900</f>
        <v>8</v>
      </c>
      <c r="D1174" s="302">
        <f>'Banks COA'!D5900</f>
        <v>11</v>
      </c>
      <c r="E1174" s="202" t="str">
        <f>'Banks COA'!E5900</f>
        <v>AIR – Special Mention Loans – Credit Revolving – Private Sector – Resident – KHR</v>
      </c>
      <c r="F1174" s="202">
        <f>'Banks COA'!F5900*E2</f>
        <v>0</v>
      </c>
    </row>
    <row r="1175" spans="1:6" hidden="1" x14ac:dyDescent="0.15">
      <c r="A1175" s="201" t="str">
        <f>+'Banks COA'!A6040</f>
        <v>26</v>
      </c>
      <c r="B1175" s="201">
        <f>+'Banks COA'!B6040</f>
        <v>2</v>
      </c>
      <c r="C1175" s="201">
        <f>+'Banks COA'!C6040</f>
        <v>1</v>
      </c>
      <c r="D1175" s="201" t="str">
        <f>+'Banks COA'!D6040</f>
        <v>11</v>
      </c>
      <c r="E1175" s="202" t="str">
        <f>+'Banks COA'!E6040</f>
        <v>AIR – Substandard Loans – Overdraft (Permanent Line of Credit) – Private Sector – Resident – KHR</v>
      </c>
      <c r="F1175" s="202">
        <f>+'Banks COA'!F6040*E2</f>
        <v>0</v>
      </c>
    </row>
    <row r="1176" spans="1:6" hidden="1" x14ac:dyDescent="0.15">
      <c r="A1176" s="201" t="str">
        <f>+'Banks COA'!A6059</f>
        <v>26</v>
      </c>
      <c r="B1176" s="201">
        <f>+'Banks COA'!B6059</f>
        <v>2</v>
      </c>
      <c r="C1176" s="201">
        <f>+'Banks COA'!C6059</f>
        <v>2</v>
      </c>
      <c r="D1176" s="201" t="str">
        <f>+'Banks COA'!D6059</f>
        <v>11</v>
      </c>
      <c r="E1176" s="202" t="str">
        <f>+'Banks COA'!E6059</f>
        <v>AIR – Substandard Loans – Short term Commercial Loans – Private Sector – Resident – KHR</v>
      </c>
      <c r="F1176" s="202">
        <f>+'Banks COA'!F6059*E2</f>
        <v>0</v>
      </c>
    </row>
    <row r="1177" spans="1:6" hidden="1" x14ac:dyDescent="0.15">
      <c r="A1177" s="201" t="str">
        <f>+'Banks COA'!A6078</f>
        <v>26</v>
      </c>
      <c r="B1177" s="201">
        <f>+'Banks COA'!B6078</f>
        <v>2</v>
      </c>
      <c r="C1177" s="201">
        <f>+'Banks COA'!C6078</f>
        <v>3</v>
      </c>
      <c r="D1177" s="201">
        <f>+'Banks COA'!D6078</f>
        <v>11</v>
      </c>
      <c r="E1177" s="202" t="str">
        <f>+'Banks COA'!E6078</f>
        <v>AIR – Substandard Loans – Equipment Loans – Private Sector – Resident – KHR</v>
      </c>
      <c r="F1177" s="202">
        <f>+'Banks COA'!F6078*E2</f>
        <v>0</v>
      </c>
    </row>
    <row r="1178" spans="1:6" hidden="1" x14ac:dyDescent="0.15">
      <c r="A1178" s="201" t="str">
        <f>'Banks COA'!A6096</f>
        <v>26</v>
      </c>
      <c r="B1178" s="201">
        <f>'Banks COA'!B6096</f>
        <v>2</v>
      </c>
      <c r="C1178" s="201">
        <f>'Banks COA'!C6096</f>
        <v>3</v>
      </c>
      <c r="D1178" s="201" t="str">
        <f>'Banks COA'!D6096</f>
        <v>41</v>
      </c>
      <c r="E1178" s="202" t="str">
        <f>'Banks COA'!E6096</f>
        <v>AIR – Substandard Loans – Real Estate Mortgage Loans – Private Sector – Resident – KHR</v>
      </c>
      <c r="F1178" s="202">
        <f>'Banks COA'!F6096*E2</f>
        <v>0</v>
      </c>
    </row>
    <row r="1179" spans="1:6" hidden="1" x14ac:dyDescent="0.15">
      <c r="A1179" s="201" t="str">
        <f>+'Banks COA'!A6114</f>
        <v>26</v>
      </c>
      <c r="B1179" s="201">
        <f>+'Banks COA'!B6114</f>
        <v>2</v>
      </c>
      <c r="C1179" s="201">
        <f>+'Banks COA'!C6114</f>
        <v>3</v>
      </c>
      <c r="D1179" s="201" t="str">
        <f>+'Banks COA'!D6114</f>
        <v>71</v>
      </c>
      <c r="E1179" s="202" t="str">
        <f>+'Banks COA'!E6114</f>
        <v>AIR – Substandard Loans – Other Long term Loans – Private Sector – Resident – KHR</v>
      </c>
      <c r="F1179" s="202">
        <f>+'Banks COA'!F6114*E2</f>
        <v>0</v>
      </c>
    </row>
    <row r="1180" spans="1:6" hidden="1" x14ac:dyDescent="0.15">
      <c r="A1180" s="201" t="str">
        <f>+'Banks COA'!A6133</f>
        <v>26</v>
      </c>
      <c r="B1180" s="201">
        <f>+'Banks COA'!B6133</f>
        <v>2</v>
      </c>
      <c r="C1180" s="201">
        <f>+'Banks COA'!C6133</f>
        <v>4</v>
      </c>
      <c r="D1180" s="201" t="str">
        <f>+'Banks COA'!D6133</f>
        <v>11</v>
      </c>
      <c r="E1180" s="202" t="str">
        <f>+'Banks COA'!E6133</f>
        <v>AIR – Substandard Loans – Lease Financing Receivable – Private Sector – Resident – KHR</v>
      </c>
      <c r="F1180" s="202">
        <f>+'Banks COA'!F6133*E2</f>
        <v>0</v>
      </c>
    </row>
    <row r="1181" spans="1:6" hidden="1" x14ac:dyDescent="0.15">
      <c r="A1181" s="201" t="str">
        <f>+'Banks COA'!A6152</f>
        <v>26</v>
      </c>
      <c r="B1181" s="201">
        <f>+'Banks COA'!B6152</f>
        <v>2</v>
      </c>
      <c r="C1181" s="201">
        <f>+'Banks COA'!C6152</f>
        <v>5</v>
      </c>
      <c r="D1181" s="201" t="str">
        <f>+'Banks COA'!D6152</f>
        <v>11</v>
      </c>
      <c r="E1181" s="202" t="str">
        <f>+'Banks COA'!E6152</f>
        <v>AIR – Substandard Loans – Loans to Related Parties – Private Sector – Resident – KHR</v>
      </c>
      <c r="F1181" s="202">
        <f>+'Banks COA'!F6152*E2</f>
        <v>0</v>
      </c>
    </row>
    <row r="1182" spans="1:6" hidden="1" x14ac:dyDescent="0.15">
      <c r="A1182" s="201" t="str">
        <f>+'Banks COA'!A6165</f>
        <v>26</v>
      </c>
      <c r="B1182" s="201">
        <f>+'Banks COA'!B6165</f>
        <v>2</v>
      </c>
      <c r="C1182" s="201">
        <f>+'Banks COA'!C6165</f>
        <v>6</v>
      </c>
      <c r="D1182" s="201" t="str">
        <f>+'Banks COA'!D6165</f>
        <v>11</v>
      </c>
      <c r="E1182" s="202" t="str">
        <f>+'Banks COA'!E6165</f>
        <v>AIR – Substandard Loans – Other Commercial Loans – Private Sector – Resident – KHR</v>
      </c>
      <c r="F1182" s="202">
        <f>+'Banks COA'!F6165*E2</f>
        <v>0</v>
      </c>
    </row>
    <row r="1183" spans="1:6" hidden="1" x14ac:dyDescent="0.15">
      <c r="A1183" s="201" t="str">
        <f>+'Banks COA'!A6178</f>
        <v>26</v>
      </c>
      <c r="B1183" s="201">
        <f>+'Banks COA'!B6178</f>
        <v>2</v>
      </c>
      <c r="C1183" s="201">
        <f>+'Banks COA'!C6178</f>
        <v>7</v>
      </c>
      <c r="D1183" s="201" t="str">
        <f>+'Banks COA'!D6178</f>
        <v>11</v>
      </c>
      <c r="E1183" s="202" t="str">
        <f>+'Banks COA'!E6178</f>
        <v>AIR – Substandard Loans – Bankers' Acceptances – Private Sector – Resident – KHR</v>
      </c>
      <c r="F1183" s="202">
        <f>+'Banks COA'!F6178*E2</f>
        <v>0</v>
      </c>
    </row>
    <row r="1184" spans="1:6" hidden="1" x14ac:dyDescent="0.15">
      <c r="A1184" s="201" t="str">
        <f>+'Banks COA'!A6196</f>
        <v>26</v>
      </c>
      <c r="B1184" s="201">
        <f>+'Banks COA'!B6196</f>
        <v>2</v>
      </c>
      <c r="C1184" s="201">
        <f>+'Banks COA'!C6196</f>
        <v>7</v>
      </c>
      <c r="D1184" s="201" t="str">
        <f>+'Banks COA'!D6196</f>
        <v>41</v>
      </c>
      <c r="E1184" s="202" t="str">
        <f>+'Banks COA'!E6196</f>
        <v>AIR – Substandard Loans – Other Bill of Exchange (BoE) – Private Sector – Resident – KHR</v>
      </c>
      <c r="F1184" s="202">
        <f>+'Banks COA'!F6196*E2</f>
        <v>0</v>
      </c>
    </row>
    <row r="1185" spans="1:6" hidden="1" x14ac:dyDescent="0.15">
      <c r="A1185" s="201" t="str">
        <f>+'Banks COA'!A6214</f>
        <v>26</v>
      </c>
      <c r="B1185" s="201">
        <f>+'Banks COA'!B6214</f>
        <v>2</v>
      </c>
      <c r="C1185" s="201">
        <f>+'Banks COA'!C6214</f>
        <v>7</v>
      </c>
      <c r="D1185" s="201" t="str">
        <f>+'Banks COA'!D6214</f>
        <v>71</v>
      </c>
      <c r="E1185" s="202" t="str">
        <f>+'Banks COA'!E6214</f>
        <v>AIR – Substandard Loans – Trust Receipt – Private Sector – Resident – KHR</v>
      </c>
      <c r="F1185" s="202">
        <f>+'Banks COA'!F6214*E2</f>
        <v>0</v>
      </c>
    </row>
    <row r="1186" spans="1:6" hidden="1" x14ac:dyDescent="0.15">
      <c r="A1186" s="201">
        <f>+'Banks COA'!A6233</f>
        <v>26</v>
      </c>
      <c r="B1186" s="201">
        <f>+'Banks COA'!B6233</f>
        <v>2</v>
      </c>
      <c r="C1186" s="201">
        <f>+'Banks COA'!C6233</f>
        <v>8</v>
      </c>
      <c r="D1186" s="201">
        <f>+'Banks COA'!D6233</f>
        <v>11</v>
      </c>
      <c r="E1186" s="202" t="str">
        <f>+'Banks COA'!E6233</f>
        <v>AIR – Substandard Loans – Credit Revolving – Private Sector – Resident – KHR</v>
      </c>
      <c r="F1186" s="202">
        <f>+'Banks COA'!F6233*E2</f>
        <v>0</v>
      </c>
    </row>
    <row r="1187" spans="1:6" hidden="1" x14ac:dyDescent="0.15">
      <c r="A1187" s="201" t="str">
        <f>+'Banks COA'!A6373</f>
        <v>27</v>
      </c>
      <c r="B1187" s="201">
        <f>+'Banks COA'!B6373</f>
        <v>2</v>
      </c>
      <c r="C1187" s="201">
        <f>+'Banks COA'!C6373</f>
        <v>1</v>
      </c>
      <c r="D1187" s="201" t="str">
        <f>+'Banks COA'!D6373</f>
        <v>11</v>
      </c>
      <c r="E1187" s="202" t="str">
        <f>+'Banks COA'!E6373</f>
        <v>AIR – Doubtful Loans – Overdraft (Permanent Line of Credit) – Private Sector – Resident – KHR</v>
      </c>
      <c r="F1187" s="202">
        <f>+'Banks COA'!F6373*E2</f>
        <v>0</v>
      </c>
    </row>
    <row r="1188" spans="1:6" hidden="1" x14ac:dyDescent="0.15">
      <c r="A1188" s="201" t="str">
        <f>+'Banks COA'!A6392</f>
        <v>27</v>
      </c>
      <c r="B1188" s="201">
        <f>+'Banks COA'!B6392</f>
        <v>2</v>
      </c>
      <c r="C1188" s="201">
        <f>+'Banks COA'!C6392</f>
        <v>2</v>
      </c>
      <c r="D1188" s="201" t="str">
        <f>+'Banks COA'!D6392</f>
        <v>11</v>
      </c>
      <c r="E1188" s="202" t="str">
        <f>+'Banks COA'!E6392</f>
        <v>AIR – Doubtful Loans – Short term Commercial Loans – Private Sector – Resident – KHR</v>
      </c>
      <c r="F1188" s="202">
        <f>+'Banks COA'!F6392*E2</f>
        <v>0</v>
      </c>
    </row>
    <row r="1189" spans="1:6" hidden="1" x14ac:dyDescent="0.15">
      <c r="A1189" s="201" t="str">
        <f>+'Banks COA'!A6411</f>
        <v>27</v>
      </c>
      <c r="B1189" s="201">
        <f>+'Banks COA'!B6411</f>
        <v>2</v>
      </c>
      <c r="C1189" s="201">
        <f>+'Banks COA'!C6411</f>
        <v>3</v>
      </c>
      <c r="D1189" s="201">
        <f>+'Banks COA'!D6411</f>
        <v>11</v>
      </c>
      <c r="E1189" s="202" t="str">
        <f>+'Banks COA'!E6411</f>
        <v>AIR – Doubtful Loans – Equipment Loans – Private Sector – Resident – KHR</v>
      </c>
      <c r="F1189" s="202">
        <f>+'Banks COA'!F6411*E2</f>
        <v>0</v>
      </c>
    </row>
    <row r="1190" spans="1:6" hidden="1" x14ac:dyDescent="0.15">
      <c r="A1190" s="201" t="str">
        <f>+'Banks COA'!A6429</f>
        <v>27</v>
      </c>
      <c r="B1190" s="201">
        <f>+'Banks COA'!B6429</f>
        <v>2</v>
      </c>
      <c r="C1190" s="201">
        <f>+'Banks COA'!C6429</f>
        <v>3</v>
      </c>
      <c r="D1190" s="201" t="str">
        <f>+'Banks COA'!D6429</f>
        <v>41</v>
      </c>
      <c r="E1190" s="202" t="str">
        <f>+'Banks COA'!E6429</f>
        <v>AIR – Doubtful Loans – Real Estate Mortgage Loans – Private Sector – Resident – KHR</v>
      </c>
      <c r="F1190" s="202">
        <f>+'Banks COA'!F6429*E2</f>
        <v>0</v>
      </c>
    </row>
    <row r="1191" spans="1:6" hidden="1" x14ac:dyDescent="0.15">
      <c r="A1191" s="201" t="str">
        <f>+'Banks COA'!A6447</f>
        <v>27</v>
      </c>
      <c r="B1191" s="201">
        <f>+'Banks COA'!B6447</f>
        <v>2</v>
      </c>
      <c r="C1191" s="201">
        <f>+'Banks COA'!C6447</f>
        <v>3</v>
      </c>
      <c r="D1191" s="201" t="str">
        <f>+'Banks COA'!D6447</f>
        <v>71</v>
      </c>
      <c r="E1191" s="202" t="str">
        <f>+'Banks COA'!E6447</f>
        <v>AIR – Doubtful Loans – Other Long term Loans – Private Sector – Resident – KHR</v>
      </c>
      <c r="F1191" s="202">
        <f>+'Banks COA'!F6447*E2</f>
        <v>0</v>
      </c>
    </row>
    <row r="1192" spans="1:6" hidden="1" x14ac:dyDescent="0.15">
      <c r="A1192" s="201" t="str">
        <f>+'Banks COA'!A6466</f>
        <v>27</v>
      </c>
      <c r="B1192" s="201">
        <f>+'Banks COA'!B6466</f>
        <v>2</v>
      </c>
      <c r="C1192" s="201">
        <f>+'Banks COA'!C6466</f>
        <v>4</v>
      </c>
      <c r="D1192" s="201" t="str">
        <f>+'Banks COA'!D6466</f>
        <v>11</v>
      </c>
      <c r="E1192" s="202" t="str">
        <f>+'Banks COA'!E6466</f>
        <v>AIR – Doubtful Loans – Lease Financing Receivable – Private Sector – Resident – KHR</v>
      </c>
      <c r="F1192" s="202">
        <f>+'Banks COA'!F6466*E2</f>
        <v>0</v>
      </c>
    </row>
    <row r="1193" spans="1:6" hidden="1" x14ac:dyDescent="0.15">
      <c r="A1193" s="201" t="str">
        <f>+'Banks COA'!A6485</f>
        <v>27</v>
      </c>
      <c r="B1193" s="201">
        <f>+'Banks COA'!B6485</f>
        <v>2</v>
      </c>
      <c r="C1193" s="201">
        <f>+'Banks COA'!C6485</f>
        <v>5</v>
      </c>
      <c r="D1193" s="201" t="str">
        <f>+'Banks COA'!D6485</f>
        <v>11</v>
      </c>
      <c r="E1193" s="202" t="str">
        <f>+'Banks COA'!E6485</f>
        <v>AIR – Doubtful Loans – Loans to Related Parties – Private Sector – Resident – KHR</v>
      </c>
      <c r="F1193" s="202">
        <f>+'Banks COA'!F6485*E2</f>
        <v>0</v>
      </c>
    </row>
    <row r="1194" spans="1:6" hidden="1" x14ac:dyDescent="0.15">
      <c r="A1194" s="201" t="str">
        <f>+'Banks COA'!A6498</f>
        <v>27</v>
      </c>
      <c r="B1194" s="201">
        <f>+'Banks COA'!B6498</f>
        <v>2</v>
      </c>
      <c r="C1194" s="201">
        <f>+'Banks COA'!C6498</f>
        <v>6</v>
      </c>
      <c r="D1194" s="201" t="str">
        <f>+'Banks COA'!D6498</f>
        <v>11</v>
      </c>
      <c r="E1194" s="202" t="str">
        <f>+'Banks COA'!E6498</f>
        <v>AIR – Doubtful Loans – Other Commercial Loans – Private Sector – Resident – KHR</v>
      </c>
      <c r="F1194" s="202">
        <f>+'Banks COA'!F6498*E2</f>
        <v>0</v>
      </c>
    </row>
    <row r="1195" spans="1:6" hidden="1" x14ac:dyDescent="0.15">
      <c r="A1195" s="201" t="str">
        <f>+'Banks COA'!A6511</f>
        <v>27</v>
      </c>
      <c r="B1195" s="201">
        <f>+'Banks COA'!B6511</f>
        <v>2</v>
      </c>
      <c r="C1195" s="201">
        <f>+'Banks COA'!C6511</f>
        <v>7</v>
      </c>
      <c r="D1195" s="201" t="str">
        <f>+'Banks COA'!D6511</f>
        <v>11</v>
      </c>
      <c r="E1195" s="202" t="str">
        <f>+'Banks COA'!E6511</f>
        <v>AIR – Doubtful Loans – Bankers' Acceptances – Private Sector – Resident – KHR</v>
      </c>
      <c r="F1195" s="202">
        <f>+'Banks COA'!F6511*E2</f>
        <v>0</v>
      </c>
    </row>
    <row r="1196" spans="1:6" hidden="1" x14ac:dyDescent="0.15">
      <c r="A1196" s="201" t="str">
        <f>+'Banks COA'!A6529</f>
        <v>27</v>
      </c>
      <c r="B1196" s="201">
        <f>+'Banks COA'!B6529</f>
        <v>2</v>
      </c>
      <c r="C1196" s="201">
        <f>+'Banks COA'!C6529</f>
        <v>7</v>
      </c>
      <c r="D1196" s="201" t="str">
        <f>+'Banks COA'!D6529</f>
        <v>41</v>
      </c>
      <c r="E1196" s="202" t="str">
        <f>+'Banks COA'!E6529</f>
        <v>AIR – Doubtful Loans – Other Bill of Exchange (BoE) – Private Sector – Resident – KHR</v>
      </c>
      <c r="F1196" s="202">
        <f>+'Banks COA'!F6529*E2</f>
        <v>0</v>
      </c>
    </row>
    <row r="1197" spans="1:6" hidden="1" x14ac:dyDescent="0.15">
      <c r="A1197" s="201" t="str">
        <f>+'Banks COA'!A6547</f>
        <v>27</v>
      </c>
      <c r="B1197" s="201">
        <f>+'Banks COA'!B6547</f>
        <v>2</v>
      </c>
      <c r="C1197" s="201">
        <f>+'Banks COA'!C6547</f>
        <v>7</v>
      </c>
      <c r="D1197" s="201" t="str">
        <f>+'Banks COA'!D6547</f>
        <v>71</v>
      </c>
      <c r="E1197" s="202" t="str">
        <f>+'Banks COA'!E6547</f>
        <v>AIR – Doubtful Loans – Trust Receipt – Private Sector – Resident – KHR</v>
      </c>
      <c r="F1197" s="202">
        <f>+'Banks COA'!F6547*E2</f>
        <v>0</v>
      </c>
    </row>
    <row r="1198" spans="1:6" hidden="1" x14ac:dyDescent="0.15">
      <c r="A1198" s="201">
        <f>+'Banks COA'!A6566</f>
        <v>27</v>
      </c>
      <c r="B1198" s="201">
        <f>+'Banks COA'!B6566</f>
        <v>2</v>
      </c>
      <c r="C1198" s="201">
        <f>+'Banks COA'!C6566</f>
        <v>8</v>
      </c>
      <c r="D1198" s="201">
        <f>+'Banks COA'!D6566</f>
        <v>11</v>
      </c>
      <c r="E1198" s="202" t="str">
        <f>+'Banks COA'!E6566</f>
        <v>AIR – Doubtful Loans – Credit Revolving – Private Sector – Resident – KHR</v>
      </c>
      <c r="F1198" s="202">
        <f>+'Banks COA'!F6566*E2</f>
        <v>0</v>
      </c>
    </row>
    <row r="1199" spans="1:6" hidden="1" x14ac:dyDescent="0.15">
      <c r="A1199" s="201" t="str">
        <f>'Banks COA'!A6706</f>
        <v>28</v>
      </c>
      <c r="B1199" s="201">
        <f>'Banks COA'!B6706</f>
        <v>2</v>
      </c>
      <c r="C1199" s="201">
        <f>'Banks COA'!C6706</f>
        <v>1</v>
      </c>
      <c r="D1199" s="201" t="str">
        <f>'Banks COA'!D6706</f>
        <v>11</v>
      </c>
      <c r="E1199" s="202" t="str">
        <f>'Banks COA'!E6706</f>
        <v>AIR – Loss Loans – Overdraft (Permanent Line of Credit) – Private Sector – Resident – KHR</v>
      </c>
      <c r="F1199" s="202">
        <f>'Banks COA'!F6706*E2</f>
        <v>0</v>
      </c>
    </row>
    <row r="1200" spans="1:6" hidden="1" x14ac:dyDescent="0.15">
      <c r="A1200" s="201" t="str">
        <f>+'Banks COA'!A6725</f>
        <v>28</v>
      </c>
      <c r="B1200" s="201">
        <f>+'Banks COA'!B6725</f>
        <v>2</v>
      </c>
      <c r="C1200" s="201">
        <f>+'Banks COA'!C6725</f>
        <v>2</v>
      </c>
      <c r="D1200" s="201" t="str">
        <f>+'Banks COA'!D6725</f>
        <v>11</v>
      </c>
      <c r="E1200" s="202" t="str">
        <f>+'Banks COA'!E6725</f>
        <v>AIR – Loss Loans – Short term Commercial Loans – Private Sector – Resident – KHR</v>
      </c>
      <c r="F1200" s="202">
        <f>+'Banks COA'!F6725*E2</f>
        <v>0</v>
      </c>
    </row>
    <row r="1201" spans="1:6" hidden="1" x14ac:dyDescent="0.15">
      <c r="A1201" s="201" t="str">
        <f>+'Banks COA'!A6744</f>
        <v>28</v>
      </c>
      <c r="B1201" s="201">
        <f>+'Banks COA'!B6744</f>
        <v>2</v>
      </c>
      <c r="C1201" s="201">
        <f>+'Banks COA'!C6744</f>
        <v>3</v>
      </c>
      <c r="D1201" s="201">
        <f>+'Banks COA'!D6744</f>
        <v>11</v>
      </c>
      <c r="E1201" s="202" t="str">
        <f>+'Banks COA'!E6744</f>
        <v>AIR – Loss Loans – Equipment Loans – Private Sector – Resident – KHR</v>
      </c>
      <c r="F1201" s="202">
        <f>+'Banks COA'!F6744*E2</f>
        <v>0</v>
      </c>
    </row>
    <row r="1202" spans="1:6" hidden="1" x14ac:dyDescent="0.15">
      <c r="A1202" s="201" t="str">
        <f>+'Banks COA'!A6762</f>
        <v>28</v>
      </c>
      <c r="B1202" s="201">
        <f>+'Banks COA'!B6762</f>
        <v>2</v>
      </c>
      <c r="C1202" s="201">
        <f>+'Banks COA'!C6762</f>
        <v>3</v>
      </c>
      <c r="D1202" s="201" t="str">
        <f>+'Banks COA'!D6762</f>
        <v>41</v>
      </c>
      <c r="E1202" s="202" t="str">
        <f>+'Banks COA'!E6762</f>
        <v>AIR – Loss Loans – Real Estate Mortgage Loans – Private Sector – Resident – KHR</v>
      </c>
      <c r="F1202" s="202">
        <f>+'Banks COA'!F6762*E2</f>
        <v>0</v>
      </c>
    </row>
    <row r="1203" spans="1:6" hidden="1" x14ac:dyDescent="0.15">
      <c r="A1203" s="201" t="str">
        <f>+'Banks COA'!A6780</f>
        <v>28</v>
      </c>
      <c r="B1203" s="201">
        <f>+'Banks COA'!B6780</f>
        <v>2</v>
      </c>
      <c r="C1203" s="201">
        <f>+'Banks COA'!C6780</f>
        <v>3</v>
      </c>
      <c r="D1203" s="201" t="str">
        <f>+'Banks COA'!D6780</f>
        <v>71</v>
      </c>
      <c r="E1203" s="202" t="str">
        <f>+'Banks COA'!E6780</f>
        <v>AIR – Loss Loans – Other Long term Loans – Private Sector – Resident – KHR</v>
      </c>
      <c r="F1203" s="202">
        <f>+'Banks COA'!F6780*E2</f>
        <v>0</v>
      </c>
    </row>
    <row r="1204" spans="1:6" hidden="1" x14ac:dyDescent="0.15">
      <c r="A1204" s="201" t="str">
        <f>+'Banks COA'!A6799</f>
        <v>28</v>
      </c>
      <c r="B1204" s="201">
        <f>+'Banks COA'!B6799</f>
        <v>2</v>
      </c>
      <c r="C1204" s="201">
        <f>+'Banks COA'!C6799</f>
        <v>4</v>
      </c>
      <c r="D1204" s="201" t="str">
        <f>+'Banks COA'!D6799</f>
        <v>11</v>
      </c>
      <c r="E1204" s="202" t="str">
        <f>+'Banks COA'!E6799</f>
        <v>AIR – Loss Loans – Lease Financing Receivable – Private Sector – Resident – KHR</v>
      </c>
      <c r="F1204" s="202">
        <f>+'Banks COA'!F6799*E2</f>
        <v>0</v>
      </c>
    </row>
    <row r="1205" spans="1:6" hidden="1" x14ac:dyDescent="0.15">
      <c r="A1205" s="201" t="str">
        <f>+'Banks COA'!A6818</f>
        <v>28</v>
      </c>
      <c r="B1205" s="201">
        <f>+'Banks COA'!B6818</f>
        <v>2</v>
      </c>
      <c r="C1205" s="201">
        <f>+'Banks COA'!C6818</f>
        <v>5</v>
      </c>
      <c r="D1205" s="201" t="str">
        <f>+'Banks COA'!D6818</f>
        <v>11</v>
      </c>
      <c r="E1205" s="202" t="str">
        <f>+'Banks COA'!E6818</f>
        <v>AIR – Loss Loans – Loans to Related Parties – Private Sector – Resident – KHR</v>
      </c>
      <c r="F1205" s="202">
        <f>+'Banks COA'!F6818*E2</f>
        <v>0</v>
      </c>
    </row>
    <row r="1206" spans="1:6" hidden="1" x14ac:dyDescent="0.15">
      <c r="A1206" s="201" t="str">
        <f>+'Banks COA'!A6831</f>
        <v>28</v>
      </c>
      <c r="B1206" s="201">
        <f>+'Banks COA'!B6831</f>
        <v>2</v>
      </c>
      <c r="C1206" s="201">
        <f>+'Banks COA'!C6831</f>
        <v>6</v>
      </c>
      <c r="D1206" s="201" t="str">
        <f>+'Banks COA'!D6831</f>
        <v>11</v>
      </c>
      <c r="E1206" s="202" t="str">
        <f>+'Banks COA'!E6831</f>
        <v>AIR – Loss Loans – Other Commercial Loans – Private Sector – Resident – KHR</v>
      </c>
      <c r="F1206" s="202">
        <f>+'Banks COA'!F6831*E2</f>
        <v>0</v>
      </c>
    </row>
    <row r="1207" spans="1:6" hidden="1" x14ac:dyDescent="0.15">
      <c r="A1207" s="201" t="str">
        <f>+'Banks COA'!A6844</f>
        <v>28</v>
      </c>
      <c r="B1207" s="201">
        <f>+'Banks COA'!B6844</f>
        <v>2</v>
      </c>
      <c r="C1207" s="201">
        <f>+'Banks COA'!C6844</f>
        <v>7</v>
      </c>
      <c r="D1207" s="201" t="str">
        <f>+'Banks COA'!D6844</f>
        <v>11</v>
      </c>
      <c r="E1207" s="202" t="str">
        <f>+'Banks COA'!E6844</f>
        <v>AIR – Loss Loans – Bankers' Acceptances – Private Sector – Resident – KHR</v>
      </c>
      <c r="F1207" s="202">
        <f>+'Banks COA'!F6844*E2</f>
        <v>0</v>
      </c>
    </row>
    <row r="1208" spans="1:6" hidden="1" x14ac:dyDescent="0.15">
      <c r="A1208" s="201" t="str">
        <f>+'Banks COA'!A6862</f>
        <v>28</v>
      </c>
      <c r="B1208" s="201">
        <f>+'Banks COA'!B6862</f>
        <v>2</v>
      </c>
      <c r="C1208" s="201">
        <f>+'Banks COA'!C6862</f>
        <v>7</v>
      </c>
      <c r="D1208" s="201" t="str">
        <f>+'Banks COA'!D6862</f>
        <v>41</v>
      </c>
      <c r="E1208" s="202" t="str">
        <f>+'Banks COA'!E6862</f>
        <v>AIR – Loss Loans – Other Bill of Exchange (BoE) – Private Sector – Resident – KHR</v>
      </c>
      <c r="F1208" s="202">
        <f>+'Banks COA'!F6862*E2</f>
        <v>0</v>
      </c>
    </row>
    <row r="1209" spans="1:6" hidden="1" x14ac:dyDescent="0.15">
      <c r="A1209" s="201" t="str">
        <f>+'Banks COA'!A6880</f>
        <v>28</v>
      </c>
      <c r="B1209" s="201">
        <f>+'Banks COA'!B6880</f>
        <v>2</v>
      </c>
      <c r="C1209" s="201">
        <f>+'Banks COA'!C6880</f>
        <v>7</v>
      </c>
      <c r="D1209" s="201" t="str">
        <f>+'Banks COA'!D6880</f>
        <v>71</v>
      </c>
      <c r="E1209" s="202" t="str">
        <f>+'Banks COA'!E6880</f>
        <v>AIR – Loss Loans – Trust Receipt – Private Sector – Resident – KHR</v>
      </c>
      <c r="F1209" s="202">
        <f>+'Banks COA'!F6880*E2</f>
        <v>0</v>
      </c>
    </row>
    <row r="1210" spans="1:6" hidden="1" x14ac:dyDescent="0.15">
      <c r="A1210" s="201">
        <f>+'Banks COA'!A6899</f>
        <v>28</v>
      </c>
      <c r="B1210" s="201">
        <f>+'Banks COA'!B6899</f>
        <v>2</v>
      </c>
      <c r="C1210" s="201">
        <f>+'Banks COA'!C6899</f>
        <v>8</v>
      </c>
      <c r="D1210" s="201">
        <f>+'Banks COA'!D6899</f>
        <v>11</v>
      </c>
      <c r="E1210" s="202" t="str">
        <f>+'Banks COA'!E6899</f>
        <v>AIR – Loss Loans – Credit Revolving – Private Sector – Resident – KHR</v>
      </c>
      <c r="F1210" s="202">
        <f>+'Banks COA'!F6899*E2</f>
        <v>0</v>
      </c>
    </row>
    <row r="1211" spans="1:6" x14ac:dyDescent="0.15">
      <c r="A1211" s="203"/>
      <c r="B1211" s="203"/>
      <c r="C1211" s="203"/>
      <c r="D1211" s="203"/>
      <c r="E1211" s="219" t="s">
        <v>8473</v>
      </c>
      <c r="F1211" s="205">
        <f>SUM(F1212:F1285)</f>
        <v>0</v>
      </c>
    </row>
    <row r="1212" spans="1:6" hidden="1" x14ac:dyDescent="0.15">
      <c r="A1212" s="201" t="str">
        <f>'Banks COA'!A1281</f>
        <v>13</v>
      </c>
      <c r="B1212" s="201">
        <f>'Banks COA'!B1281</f>
        <v>3</v>
      </c>
      <c r="C1212" s="201">
        <f>'Banks COA'!C1281</f>
        <v>1</v>
      </c>
      <c r="D1212" s="201" t="str">
        <f>'Banks COA'!D1281</f>
        <v>11</v>
      </c>
      <c r="E1212" s="202" t="str">
        <f>'Banks COA'!E1281</f>
        <v>Standard Loans – Real Estate Mortgage Loans – Individuals – Resident – KHR</v>
      </c>
      <c r="F1212" s="202">
        <f>'Banks COA'!F1281*E2</f>
        <v>0</v>
      </c>
    </row>
    <row r="1213" spans="1:6" hidden="1" x14ac:dyDescent="0.15">
      <c r="A1213" s="201" t="str">
        <f>+'Banks COA'!A1287</f>
        <v>13</v>
      </c>
      <c r="B1213" s="201">
        <f>+'Banks COA'!B1287</f>
        <v>3</v>
      </c>
      <c r="C1213" s="201">
        <f>+'Banks COA'!C1287</f>
        <v>1</v>
      </c>
      <c r="D1213" s="201" t="str">
        <f>+'Banks COA'!D1287</f>
        <v>21</v>
      </c>
      <c r="E1213" s="202" t="str">
        <f>+'Banks COA'!E1287</f>
        <v>Standard Loans – Bank Employee – Resident    – KHR</v>
      </c>
      <c r="F1213" s="202">
        <f>+'Banks COA'!F1287*E2</f>
        <v>0</v>
      </c>
    </row>
    <row r="1214" spans="1:6" hidden="1" x14ac:dyDescent="0.15">
      <c r="A1214" s="201" t="str">
        <f>+'Banks COA'!A1294</f>
        <v>13</v>
      </c>
      <c r="B1214" s="201">
        <f>+'Banks COA'!B1294</f>
        <v>3</v>
      </c>
      <c r="C1214" s="201">
        <f>+'Banks COA'!C1294</f>
        <v>2</v>
      </c>
      <c r="D1214" s="201" t="str">
        <f>+'Banks COA'!D1294</f>
        <v>11</v>
      </c>
      <c r="E1214" s="202" t="str">
        <f>+'Banks COA'!E1294</f>
        <v>Standard Loans – Credit Cards Loans – Individuals – Resident – KHR</v>
      </c>
      <c r="F1214" s="202">
        <f>+'Banks COA'!F1294*E2</f>
        <v>0</v>
      </c>
    </row>
    <row r="1215" spans="1:6" hidden="1" x14ac:dyDescent="0.15">
      <c r="A1215" s="201" t="str">
        <f>+'Banks COA'!A1307</f>
        <v>13</v>
      </c>
      <c r="B1215" s="201">
        <f>+'Banks COA'!B1307</f>
        <v>3</v>
      </c>
      <c r="C1215" s="201">
        <f>+'Banks COA'!C1307</f>
        <v>3</v>
      </c>
      <c r="D1215" s="201" t="str">
        <f>+'Banks COA'!D1307</f>
        <v>11</v>
      </c>
      <c r="E1215" s="202" t="str">
        <f>+'Banks COA'!E1307</f>
        <v>Standard Loans – Credit Revolving – Individuals – Resident – KHR</v>
      </c>
      <c r="F1215" s="202">
        <f>+'Banks COA'!F1307*E2</f>
        <v>0</v>
      </c>
    </row>
    <row r="1216" spans="1:6" hidden="1" x14ac:dyDescent="0.15">
      <c r="A1216" s="201" t="str">
        <f>+'Banks COA'!A1320</f>
        <v>13</v>
      </c>
      <c r="B1216" s="201">
        <f>+'Banks COA'!B1320</f>
        <v>3</v>
      </c>
      <c r="C1216" s="201">
        <f>+'Banks COA'!C1320</f>
        <v>4</v>
      </c>
      <c r="D1216" s="201" t="str">
        <f>+'Banks COA'!D1320</f>
        <v>11</v>
      </c>
      <c r="E1216" s="202" t="str">
        <f>+'Banks COA'!E1320</f>
        <v>Standard Loans – Motor Vehicle Loans – Individuals – Resident – KHR</v>
      </c>
      <c r="F1216" s="202">
        <f>+'Banks COA'!F1320*E2</f>
        <v>0</v>
      </c>
    </row>
    <row r="1217" spans="1:6" hidden="1" x14ac:dyDescent="0.15">
      <c r="A1217" s="201" t="str">
        <f>+'Banks COA'!A1333</f>
        <v>13</v>
      </c>
      <c r="B1217" s="201" t="str">
        <f>+'Banks COA'!B1333</f>
        <v>3</v>
      </c>
      <c r="C1217" s="201" t="str">
        <f>+'Banks COA'!C1333</f>
        <v>5</v>
      </c>
      <c r="D1217" s="201" t="str">
        <f>+'Banks COA'!D1333</f>
        <v>11</v>
      </c>
      <c r="E1217" s="202" t="str">
        <f>+'Banks COA'!E1333</f>
        <v>Standard Loans – Overdraft –  Individuals – Resident – KHR</v>
      </c>
      <c r="F1217" s="202">
        <f>+'Banks COA'!F1333*E2</f>
        <v>0</v>
      </c>
    </row>
    <row r="1218" spans="1:6" hidden="1" x14ac:dyDescent="0.15">
      <c r="A1218" s="201" t="str">
        <f>+'Banks COA'!A1346</f>
        <v>13</v>
      </c>
      <c r="B1218" s="201">
        <f>+'Banks COA'!B1346</f>
        <v>3</v>
      </c>
      <c r="C1218" s="201">
        <f>+'Banks COA'!C1346</f>
        <v>9</v>
      </c>
      <c r="D1218" s="201" t="str">
        <f>+'Banks COA'!D1346</f>
        <v>11</v>
      </c>
      <c r="E1218" s="202" t="str">
        <f>+'Banks COA'!E1346</f>
        <v>Standard Loans – Other Consumers Loans – Individuals – Resident – KHR</v>
      </c>
      <c r="F1218" s="202">
        <f>+'Banks COA'!F1346*E2</f>
        <v>0</v>
      </c>
    </row>
    <row r="1219" spans="1:6" hidden="1" x14ac:dyDescent="0.15">
      <c r="A1219" s="202" t="str">
        <f>'Banks COA'!A1613</f>
        <v>13</v>
      </c>
      <c r="B1219" s="202" t="str">
        <f>'Banks COA'!B1613</f>
        <v>6</v>
      </c>
      <c r="C1219" s="201">
        <f>'Banks COA'!C1613</f>
        <v>1</v>
      </c>
      <c r="D1219" s="202" t="str">
        <f>'Banks COA'!D1613</f>
        <v>11</v>
      </c>
      <c r="E1219" s="202" t="str">
        <f>'Banks COA'!E1613</f>
        <v>Special Mention Loanss – Real Estate Mortgage Loans – Individuals – Resident – KHR</v>
      </c>
      <c r="F1219" s="202">
        <f>'Banks COA'!F1613*E2</f>
        <v>0</v>
      </c>
    </row>
    <row r="1220" spans="1:6" hidden="1" x14ac:dyDescent="0.15">
      <c r="A1220" s="202" t="str">
        <f>'Banks COA'!A1619</f>
        <v>13</v>
      </c>
      <c r="B1220" s="202" t="str">
        <f>'Banks COA'!B1619</f>
        <v>6</v>
      </c>
      <c r="C1220" s="201">
        <f>'Banks COA'!C1619</f>
        <v>1</v>
      </c>
      <c r="D1220" s="202" t="str">
        <f>'Banks COA'!D1619</f>
        <v>21</v>
      </c>
      <c r="E1220" s="202" t="str">
        <f>'Banks COA'!E1619</f>
        <v>Special Mention Loans  – Bank Employee – Resident – KHR</v>
      </c>
      <c r="F1220" s="202">
        <f>'Banks COA'!F1619*E2</f>
        <v>0</v>
      </c>
    </row>
    <row r="1221" spans="1:6" hidden="1" x14ac:dyDescent="0.15">
      <c r="A1221" s="202" t="str">
        <f>'Banks COA'!A1626</f>
        <v>13</v>
      </c>
      <c r="B1221" s="202" t="str">
        <f>'Banks COA'!B1626</f>
        <v>6</v>
      </c>
      <c r="C1221" s="201">
        <f>'Banks COA'!C1626</f>
        <v>2</v>
      </c>
      <c r="D1221" s="202" t="str">
        <f>'Banks COA'!D1626</f>
        <v>11</v>
      </c>
      <c r="E1221" s="202" t="str">
        <f>'Banks COA'!E1626</f>
        <v>Special Mention Loans – Credit Cards Loans – Individuals – Resident – KHR</v>
      </c>
      <c r="F1221" s="202">
        <f>'Banks COA'!F1626*E2</f>
        <v>0</v>
      </c>
    </row>
    <row r="1222" spans="1:6" hidden="1" x14ac:dyDescent="0.15">
      <c r="A1222" s="202" t="str">
        <f>'Banks COA'!A1639</f>
        <v>13</v>
      </c>
      <c r="B1222" s="202" t="str">
        <f>'Banks COA'!B1639</f>
        <v>6</v>
      </c>
      <c r="C1222" s="201">
        <f>'Banks COA'!C1639</f>
        <v>3</v>
      </c>
      <c r="D1222" s="202" t="str">
        <f>'Banks COA'!D1639</f>
        <v>11</v>
      </c>
      <c r="E1222" s="202" t="str">
        <f>'Banks COA'!E1639</f>
        <v>Special Mention Loans – Credit Revolving – Individuals – Resident – KHR</v>
      </c>
      <c r="F1222" s="202">
        <f>'Banks COA'!F1639*E2</f>
        <v>0</v>
      </c>
    </row>
    <row r="1223" spans="1:6" hidden="1" x14ac:dyDescent="0.15">
      <c r="A1223" s="202" t="str">
        <f>'Banks COA'!A1652</f>
        <v>13</v>
      </c>
      <c r="B1223" s="202" t="str">
        <f>'Banks COA'!B1652</f>
        <v>6</v>
      </c>
      <c r="C1223" s="201">
        <f>'Banks COA'!C1652</f>
        <v>4</v>
      </c>
      <c r="D1223" s="202" t="str">
        <f>'Banks COA'!D1652</f>
        <v>11</v>
      </c>
      <c r="E1223" s="202" t="str">
        <f>'Banks COA'!E1652</f>
        <v>Special Mention Loans – Motor Vehicle Loans – Individuals – Resident – KHR</v>
      </c>
      <c r="F1223" s="202">
        <f>'Banks COA'!F1652*E2</f>
        <v>0</v>
      </c>
    </row>
    <row r="1224" spans="1:6" hidden="1" x14ac:dyDescent="0.15">
      <c r="A1224" s="202" t="str">
        <f>'Banks COA'!A1665</f>
        <v>13</v>
      </c>
      <c r="B1224" s="202" t="str">
        <f>'Banks COA'!B1665</f>
        <v>6</v>
      </c>
      <c r="C1224" s="201" t="str">
        <f>'Banks COA'!C1665</f>
        <v>5</v>
      </c>
      <c r="D1224" s="202" t="str">
        <f>'Banks COA'!D1665</f>
        <v>11</v>
      </c>
      <c r="E1224" s="202" t="str">
        <f>'Banks COA'!E1665</f>
        <v>Special Mention Loans – Overdraft –  Individuals – Resident – KHR</v>
      </c>
      <c r="F1224" s="202">
        <f>'Banks COA'!F1665*E2</f>
        <v>0</v>
      </c>
    </row>
    <row r="1225" spans="1:6" hidden="1" x14ac:dyDescent="0.15">
      <c r="A1225" s="202" t="str">
        <f>'Banks COA'!A1678</f>
        <v>13</v>
      </c>
      <c r="B1225" s="202" t="str">
        <f>'Banks COA'!B1678</f>
        <v>6</v>
      </c>
      <c r="C1225" s="201">
        <f>'Banks COA'!C1678</f>
        <v>9</v>
      </c>
      <c r="D1225" s="202" t="str">
        <f>'Banks COA'!D1678</f>
        <v>11</v>
      </c>
      <c r="E1225" s="202" t="str">
        <f>'Banks COA'!E1678</f>
        <v>Special Mention Loans – Other Consumers Loans – Individuals – Resident – KHR</v>
      </c>
      <c r="F1225" s="202">
        <f>'Banks COA'!F1678*E2</f>
        <v>0</v>
      </c>
    </row>
    <row r="1226" spans="1:6" hidden="1" x14ac:dyDescent="0.15">
      <c r="A1226" s="201" t="str">
        <f>+'Banks COA'!A1946</f>
        <v>14</v>
      </c>
      <c r="B1226" s="201">
        <f>+'Banks COA'!B1946</f>
        <v>3</v>
      </c>
      <c r="C1226" s="201">
        <f>+'Banks COA'!C1946</f>
        <v>1</v>
      </c>
      <c r="D1226" s="201" t="str">
        <f>+'Banks COA'!D1946</f>
        <v>11</v>
      </c>
      <c r="E1226" s="202" t="str">
        <f>+'Banks COA'!E1946</f>
        <v>Substandard Loans – Real Estate Mortgage Loans – Individuals – Resident – KHR</v>
      </c>
      <c r="F1226" s="202">
        <f>+'Banks COA'!F1946*E2</f>
        <v>0</v>
      </c>
    </row>
    <row r="1227" spans="1:6" hidden="1" x14ac:dyDescent="0.15">
      <c r="A1227" s="201" t="str">
        <f>+'Banks COA'!A1952</f>
        <v>14</v>
      </c>
      <c r="B1227" s="201">
        <f>+'Banks COA'!B1952</f>
        <v>3</v>
      </c>
      <c r="C1227" s="201">
        <f>+'Banks COA'!C1952</f>
        <v>1</v>
      </c>
      <c r="D1227" s="201" t="str">
        <f>+'Banks COA'!D1952</f>
        <v>21</v>
      </c>
      <c r="E1227" s="202" t="str">
        <f>+'Banks COA'!E1952</f>
        <v>Substandard Loans – Bank Employee – Resident  – KHR</v>
      </c>
      <c r="F1227" s="202">
        <f>+'Banks COA'!F1952*E2</f>
        <v>0</v>
      </c>
    </row>
    <row r="1228" spans="1:6" hidden="1" x14ac:dyDescent="0.15">
      <c r="A1228" s="201" t="str">
        <f>+'Banks COA'!A1959</f>
        <v>14</v>
      </c>
      <c r="B1228" s="201">
        <f>+'Banks COA'!B1959</f>
        <v>3</v>
      </c>
      <c r="C1228" s="201">
        <f>+'Banks COA'!C1959</f>
        <v>2</v>
      </c>
      <c r="D1228" s="201" t="str">
        <f>+'Banks COA'!D1959</f>
        <v>11</v>
      </c>
      <c r="E1228" s="202" t="str">
        <f>+'Banks COA'!E1959</f>
        <v>Substandard Loans – Credit Cards Loans – Individuals – Resident – KHR</v>
      </c>
      <c r="F1228" s="202">
        <f>+'Banks COA'!F1959*E2</f>
        <v>0</v>
      </c>
    </row>
    <row r="1229" spans="1:6" hidden="1" x14ac:dyDescent="0.15">
      <c r="A1229" s="201" t="str">
        <f>+'Banks COA'!A1972</f>
        <v>14</v>
      </c>
      <c r="B1229" s="201">
        <f>+'Banks COA'!B1972</f>
        <v>3</v>
      </c>
      <c r="C1229" s="201">
        <f>+'Banks COA'!C1972</f>
        <v>3</v>
      </c>
      <c r="D1229" s="201" t="str">
        <f>+'Banks COA'!D1972</f>
        <v>11</v>
      </c>
      <c r="E1229" s="202" t="str">
        <f>+'Banks COA'!E1972</f>
        <v>Substandard Loans – Credit Revolving – Individuals – Resident – KHR</v>
      </c>
      <c r="F1229" s="202">
        <f>+'Banks COA'!F1972*E2</f>
        <v>0</v>
      </c>
    </row>
    <row r="1230" spans="1:6" hidden="1" x14ac:dyDescent="0.15">
      <c r="A1230" s="201" t="str">
        <f>+'Banks COA'!A1985</f>
        <v>14</v>
      </c>
      <c r="B1230" s="201">
        <f>+'Banks COA'!B1985</f>
        <v>3</v>
      </c>
      <c r="C1230" s="201">
        <f>+'Banks COA'!C1985</f>
        <v>4</v>
      </c>
      <c r="D1230" s="201" t="str">
        <f>+'Banks COA'!D1985</f>
        <v>11</v>
      </c>
      <c r="E1230" s="202" t="str">
        <f>+'Banks COA'!E1985</f>
        <v>Substandard Loans – Motor Vehicle Loans – Individuals – Resident – KHR</v>
      </c>
      <c r="F1230" s="202">
        <f>+'Banks COA'!F1985*E2</f>
        <v>0</v>
      </c>
    </row>
    <row r="1231" spans="1:6" hidden="1" x14ac:dyDescent="0.15">
      <c r="A1231" s="201" t="str">
        <f>+'Banks COA'!A1998</f>
        <v>14</v>
      </c>
      <c r="B1231" s="201" t="str">
        <f>+'Banks COA'!B1998</f>
        <v>3</v>
      </c>
      <c r="C1231" s="201" t="str">
        <f>+'Banks COA'!C1998</f>
        <v>5</v>
      </c>
      <c r="D1231" s="201" t="str">
        <f>+'Banks COA'!D1998</f>
        <v>11</v>
      </c>
      <c r="E1231" s="202" t="str">
        <f>+'Banks COA'!E1998</f>
        <v>Substandard Loans – Overdraft –  Individuals – Resident – KHR</v>
      </c>
      <c r="F1231" s="202">
        <f>+'Banks COA'!F1998*E2</f>
        <v>0</v>
      </c>
    </row>
    <row r="1232" spans="1:6" hidden="1" x14ac:dyDescent="0.15">
      <c r="A1232" s="201" t="str">
        <f>+'Banks COA'!A2011</f>
        <v>14</v>
      </c>
      <c r="B1232" s="201">
        <f>+'Banks COA'!B2011</f>
        <v>3</v>
      </c>
      <c r="C1232" s="201">
        <f>+'Banks COA'!C2011</f>
        <v>9</v>
      </c>
      <c r="D1232" s="201" t="str">
        <f>+'Banks COA'!D2011</f>
        <v>11</v>
      </c>
      <c r="E1232" s="202" t="str">
        <f>+'Banks COA'!E2011</f>
        <v>Substandard Loans – Other Consumers Loans – Individuals – Resident – KHR</v>
      </c>
      <c r="F1232" s="202">
        <f>+'Banks COA'!F2011*E2</f>
        <v>0</v>
      </c>
    </row>
    <row r="1233" spans="1:6" hidden="1" x14ac:dyDescent="0.15">
      <c r="A1233" s="201" t="str">
        <f>+'Banks COA'!A2279</f>
        <v>15</v>
      </c>
      <c r="B1233" s="201">
        <f>+'Banks COA'!B2279</f>
        <v>3</v>
      </c>
      <c r="C1233" s="201">
        <f>+'Banks COA'!C2279</f>
        <v>1</v>
      </c>
      <c r="D1233" s="201" t="str">
        <f>+'Banks COA'!D2279</f>
        <v>11</v>
      </c>
      <c r="E1233" s="202" t="str">
        <f>+'Banks COA'!E2279</f>
        <v>Doubtful Loans – Real Estate Mortgage Loans – Individuals – Resident – KHR</v>
      </c>
      <c r="F1233" s="202">
        <f>+'Banks COA'!F2279*E2</f>
        <v>0</v>
      </c>
    </row>
    <row r="1234" spans="1:6" hidden="1" x14ac:dyDescent="0.15">
      <c r="A1234" s="201" t="str">
        <f>+'Banks COA'!A2285</f>
        <v>15</v>
      </c>
      <c r="B1234" s="201">
        <f>+'Banks COA'!B2285</f>
        <v>3</v>
      </c>
      <c r="C1234" s="201">
        <f>+'Banks COA'!C2285</f>
        <v>1</v>
      </c>
      <c r="D1234" s="201" t="str">
        <f>+'Banks COA'!D2285</f>
        <v>21</v>
      </c>
      <c r="E1234" s="202" t="str">
        <f>+'Banks COA'!E2285</f>
        <v xml:space="preserve">  Doubtful Loans – Bank Employee – Resident    – KHR</v>
      </c>
      <c r="F1234" s="202">
        <f>+'Banks COA'!F2285*E2</f>
        <v>0</v>
      </c>
    </row>
    <row r="1235" spans="1:6" hidden="1" x14ac:dyDescent="0.15">
      <c r="A1235" s="201" t="str">
        <f>+'Banks COA'!A2292</f>
        <v>15</v>
      </c>
      <c r="B1235" s="201">
        <f>+'Banks COA'!B2292</f>
        <v>3</v>
      </c>
      <c r="C1235" s="201">
        <f>+'Banks COA'!C2292</f>
        <v>2</v>
      </c>
      <c r="D1235" s="201" t="str">
        <f>+'Banks COA'!D2292</f>
        <v>11</v>
      </c>
      <c r="E1235" s="202" t="str">
        <f>+'Banks COA'!E2292</f>
        <v>Doubtful Loans – Credit Cards Loans – Individuals – Resident – KHR</v>
      </c>
      <c r="F1235" s="202">
        <f>+'Banks COA'!F2292*E2</f>
        <v>0</v>
      </c>
    </row>
    <row r="1236" spans="1:6" hidden="1" x14ac:dyDescent="0.15">
      <c r="A1236" s="201" t="str">
        <f>+'Banks COA'!A2305</f>
        <v>15</v>
      </c>
      <c r="B1236" s="201">
        <f>+'Banks COA'!B2305</f>
        <v>3</v>
      </c>
      <c r="C1236" s="201">
        <f>+'Banks COA'!C2305</f>
        <v>3</v>
      </c>
      <c r="D1236" s="201" t="str">
        <f>+'Banks COA'!D2305</f>
        <v>11</v>
      </c>
      <c r="E1236" s="202" t="str">
        <f>+'Banks COA'!E2305</f>
        <v>Doubtful Loans – Credit Revolving – Individuals – Resident – KHR</v>
      </c>
      <c r="F1236" s="202">
        <f>+'Banks COA'!F2305*E2</f>
        <v>0</v>
      </c>
    </row>
    <row r="1237" spans="1:6" hidden="1" x14ac:dyDescent="0.15">
      <c r="A1237" s="201" t="str">
        <f>+'Banks COA'!A2318</f>
        <v>15</v>
      </c>
      <c r="B1237" s="201">
        <f>+'Banks COA'!B2318</f>
        <v>3</v>
      </c>
      <c r="C1237" s="201">
        <f>+'Banks COA'!C2318</f>
        <v>4</v>
      </c>
      <c r="D1237" s="201" t="str">
        <f>+'Banks COA'!D2318</f>
        <v>11</v>
      </c>
      <c r="E1237" s="202" t="str">
        <f>+'Banks COA'!E2318</f>
        <v>Doubtful Loans – Motor Vehicle Loans – Individuals – Resident – KHR</v>
      </c>
      <c r="F1237" s="202">
        <f>+'Banks COA'!F2318*E2</f>
        <v>0</v>
      </c>
    </row>
    <row r="1238" spans="1:6" hidden="1" x14ac:dyDescent="0.15">
      <c r="A1238" s="201" t="str">
        <f>+'Banks COA'!A2331</f>
        <v>15</v>
      </c>
      <c r="B1238" s="201" t="str">
        <f>+'Banks COA'!B2331</f>
        <v>3</v>
      </c>
      <c r="C1238" s="201" t="str">
        <f>+'Banks COA'!C2331</f>
        <v>5</v>
      </c>
      <c r="D1238" s="201" t="str">
        <f>+'Banks COA'!D2331</f>
        <v>11</v>
      </c>
      <c r="E1238" s="202" t="str">
        <f>+'Banks COA'!E2331</f>
        <v>Doubtful Loans – Overdraft –  Individuals – Resident – KHR</v>
      </c>
      <c r="F1238" s="202">
        <f>+'Banks COA'!F2331*E2</f>
        <v>0</v>
      </c>
    </row>
    <row r="1239" spans="1:6" hidden="1" x14ac:dyDescent="0.15">
      <c r="A1239" s="201" t="str">
        <f>'Banks COA'!A2344</f>
        <v>15</v>
      </c>
      <c r="B1239" s="201">
        <f>'Banks COA'!B2344</f>
        <v>3</v>
      </c>
      <c r="C1239" s="201">
        <f>'Banks COA'!C2344</f>
        <v>9</v>
      </c>
      <c r="D1239" s="201" t="str">
        <f>'Banks COA'!D2344</f>
        <v>11</v>
      </c>
      <c r="E1239" s="202" t="str">
        <f>'Banks COA'!E2344</f>
        <v>Doubtful Loans – Other Consumers Loans – Individuals – Resident – KHR</v>
      </c>
      <c r="F1239" s="202">
        <f>'Banks COA'!F2344*E2</f>
        <v>0</v>
      </c>
    </row>
    <row r="1240" spans="1:6" hidden="1" x14ac:dyDescent="0.15">
      <c r="A1240" s="201" t="str">
        <f>+'Banks COA'!A2612</f>
        <v>16</v>
      </c>
      <c r="B1240" s="201">
        <f>+'Banks COA'!B2612</f>
        <v>3</v>
      </c>
      <c r="C1240" s="201">
        <f>+'Banks COA'!C2612</f>
        <v>1</v>
      </c>
      <c r="D1240" s="201" t="str">
        <f>+'Banks COA'!D2612</f>
        <v>11</v>
      </c>
      <c r="E1240" s="202" t="str">
        <f>+'Banks COA'!E2612</f>
        <v>Loss Loans – Real Estate Mortgage Loans – Individuals – Resident – KHR</v>
      </c>
      <c r="F1240" s="202">
        <f>+'Banks COA'!F2612*E2</f>
        <v>0</v>
      </c>
    </row>
    <row r="1241" spans="1:6" hidden="1" x14ac:dyDescent="0.15">
      <c r="A1241" s="201" t="str">
        <f>+'Banks COA'!A2618</f>
        <v>16</v>
      </c>
      <c r="B1241" s="201">
        <f>+'Banks COA'!B2618</f>
        <v>3</v>
      </c>
      <c r="C1241" s="201">
        <f>+'Banks COA'!C2618</f>
        <v>1</v>
      </c>
      <c r="D1241" s="201" t="str">
        <f>+'Banks COA'!D2618</f>
        <v>21</v>
      </c>
      <c r="E1241" s="202" t="str">
        <f>+'Banks COA'!E2618</f>
        <v xml:space="preserve"> Loss Loans – Bank Employee – Resident    – KHR</v>
      </c>
      <c r="F1241" s="202">
        <f>+'Banks COA'!F2618*E2</f>
        <v>0</v>
      </c>
    </row>
    <row r="1242" spans="1:6" hidden="1" x14ac:dyDescent="0.15">
      <c r="A1242" s="201" t="str">
        <f>+'Banks COA'!A2625</f>
        <v>16</v>
      </c>
      <c r="B1242" s="201">
        <f>+'Banks COA'!B2625</f>
        <v>3</v>
      </c>
      <c r="C1242" s="201">
        <f>+'Banks COA'!C2625</f>
        <v>2</v>
      </c>
      <c r="D1242" s="201" t="str">
        <f>+'Banks COA'!D2625</f>
        <v>11</v>
      </c>
      <c r="E1242" s="202" t="str">
        <f>+'Banks COA'!E2625</f>
        <v>Loss Loans – Credit Cards Loans – Individuals – Resident – KHR</v>
      </c>
      <c r="F1242" s="202">
        <f>+'Banks COA'!F2625*E2</f>
        <v>0</v>
      </c>
    </row>
    <row r="1243" spans="1:6" hidden="1" x14ac:dyDescent="0.15">
      <c r="A1243" s="201" t="str">
        <f>+'Banks COA'!A2638</f>
        <v>16</v>
      </c>
      <c r="B1243" s="201">
        <f>+'Banks COA'!B2638</f>
        <v>3</v>
      </c>
      <c r="C1243" s="201">
        <f>+'Banks COA'!C2638</f>
        <v>3</v>
      </c>
      <c r="D1243" s="201" t="str">
        <f>+'Banks COA'!D2638</f>
        <v>11</v>
      </c>
      <c r="E1243" s="202" t="str">
        <f>+'Banks COA'!E2638</f>
        <v>Loss Loans – Credit Revolving – Individuals – Resident – KHR</v>
      </c>
      <c r="F1243" s="202">
        <f>+'Banks COA'!F2638*E2</f>
        <v>0</v>
      </c>
    </row>
    <row r="1244" spans="1:6" hidden="1" x14ac:dyDescent="0.15">
      <c r="A1244" s="201" t="str">
        <f>+'Banks COA'!A2651</f>
        <v>16</v>
      </c>
      <c r="B1244" s="201">
        <f>+'Banks COA'!B2651</f>
        <v>3</v>
      </c>
      <c r="C1244" s="201">
        <f>+'Banks COA'!C2651</f>
        <v>4</v>
      </c>
      <c r="D1244" s="201" t="str">
        <f>+'Banks COA'!D2651</f>
        <v>11</v>
      </c>
      <c r="E1244" s="202" t="str">
        <f>+'Banks COA'!E2651</f>
        <v>Loss Loans – Motor Vehicle Loans – Individuals – Resident – KHR</v>
      </c>
      <c r="F1244" s="202">
        <f>+'Banks COA'!F2651*E2</f>
        <v>0</v>
      </c>
    </row>
    <row r="1245" spans="1:6" hidden="1" x14ac:dyDescent="0.15">
      <c r="A1245" s="201" t="str">
        <f>+'Banks COA'!A2664</f>
        <v>16</v>
      </c>
      <c r="B1245" s="201" t="str">
        <f>+'Banks COA'!B2664</f>
        <v>3</v>
      </c>
      <c r="C1245" s="201" t="str">
        <f>+'Banks COA'!C2664</f>
        <v>5</v>
      </c>
      <c r="D1245" s="201" t="str">
        <f>+'Banks COA'!D2664</f>
        <v>11</v>
      </c>
      <c r="E1245" s="202" t="str">
        <f>+'Banks COA'!E2664</f>
        <v>Loss Loans – Overdraft –  Individuals – Resident – KHR</v>
      </c>
      <c r="F1245" s="202">
        <f>+'Banks COA'!F2664*E2</f>
        <v>0</v>
      </c>
    </row>
    <row r="1246" spans="1:6" hidden="1" x14ac:dyDescent="0.15">
      <c r="A1246" s="201" t="str">
        <f>+'Banks COA'!A2677</f>
        <v>16</v>
      </c>
      <c r="B1246" s="201">
        <f>+'Banks COA'!B2677</f>
        <v>3</v>
      </c>
      <c r="C1246" s="201">
        <f>+'Banks COA'!C2677</f>
        <v>9</v>
      </c>
      <c r="D1246" s="201" t="str">
        <f>+'Banks COA'!D2677</f>
        <v>11</v>
      </c>
      <c r="E1246" s="202" t="str">
        <f>+'Banks COA'!E2677</f>
        <v>Loss Loans – Other Consumers Loans – Individuals – Resident – KHR</v>
      </c>
      <c r="F1246" s="202">
        <f>+'Banks COA'!F2677*E2</f>
        <v>0</v>
      </c>
    </row>
    <row r="1247" spans="1:6" hidden="1" x14ac:dyDescent="0.15">
      <c r="A1247" s="201" t="str">
        <f>'Banks COA'!A5588</f>
        <v>25</v>
      </c>
      <c r="B1247" s="201">
        <f>'Banks COA'!B5588</f>
        <v>3</v>
      </c>
      <c r="C1247" s="201">
        <f>'Banks COA'!C5588</f>
        <v>1</v>
      </c>
      <c r="D1247" s="201" t="str">
        <f>'Banks COA'!D5588</f>
        <v>11</v>
      </c>
      <c r="E1247" s="202" t="str">
        <f>'Banks COA'!E5588</f>
        <v>AIR – Standard Loans – Real Estate Mortgage Loans – Individuals – Resident – KHR</v>
      </c>
      <c r="F1247" s="202">
        <f>'Banks COA'!F5588*E2</f>
        <v>0</v>
      </c>
    </row>
    <row r="1248" spans="1:6" hidden="1" x14ac:dyDescent="0.15">
      <c r="A1248" s="201" t="str">
        <f>+'Banks COA'!A5594</f>
        <v>25</v>
      </c>
      <c r="B1248" s="201">
        <f>+'Banks COA'!B5594</f>
        <v>3</v>
      </c>
      <c r="C1248" s="201">
        <f>+'Banks COA'!C5594</f>
        <v>1</v>
      </c>
      <c r="D1248" s="201" t="str">
        <f>+'Banks COA'!D5594</f>
        <v>21</v>
      </c>
      <c r="E1248" s="202" t="str">
        <f>+'Banks COA'!E5594</f>
        <v>AIR – Standard Loans – Real Estate Mortgage Loans – Bank Employee – Resident – KHR</v>
      </c>
      <c r="F1248" s="202">
        <f>+'Banks COA'!F5594*E2</f>
        <v>0</v>
      </c>
    </row>
    <row r="1249" spans="1:6" hidden="1" x14ac:dyDescent="0.15">
      <c r="A1249" s="201" t="str">
        <f>+'Banks COA'!A5601</f>
        <v>25</v>
      </c>
      <c r="B1249" s="201">
        <f>+'Banks COA'!B5601</f>
        <v>3</v>
      </c>
      <c r="C1249" s="201">
        <f>+'Banks COA'!C5601</f>
        <v>2</v>
      </c>
      <c r="D1249" s="201" t="str">
        <f>+'Banks COA'!D5601</f>
        <v>11</v>
      </c>
      <c r="E1249" s="202" t="str">
        <f>+'Banks COA'!E5601</f>
        <v>AIR – Standard Loans – Credit Cards Loans – Individuals – Resident – KHR</v>
      </c>
      <c r="F1249" s="202">
        <f>+'Banks COA'!F5601*E2</f>
        <v>0</v>
      </c>
    </row>
    <row r="1250" spans="1:6" hidden="1" x14ac:dyDescent="0.15">
      <c r="A1250" s="201" t="str">
        <f>+'Banks COA'!A5614</f>
        <v>25</v>
      </c>
      <c r="B1250" s="201">
        <f>+'Banks COA'!B5614</f>
        <v>3</v>
      </c>
      <c r="C1250" s="201">
        <f>+'Banks COA'!C5614</f>
        <v>3</v>
      </c>
      <c r="D1250" s="201" t="str">
        <f>+'Banks COA'!D5614</f>
        <v>11</v>
      </c>
      <c r="E1250" s="202" t="str">
        <f>+'Banks COA'!E5614</f>
        <v>AIR – Standard Loans – Credit Revolving – Individuals – Resident – KHR</v>
      </c>
      <c r="F1250" s="202">
        <f>+'Banks COA'!F5614*E2</f>
        <v>0</v>
      </c>
    </row>
    <row r="1251" spans="1:6" hidden="1" x14ac:dyDescent="0.15">
      <c r="A1251" s="201" t="str">
        <f>+'Banks COA'!A5627</f>
        <v>25</v>
      </c>
      <c r="B1251" s="201">
        <f>+'Banks COA'!B5627</f>
        <v>3</v>
      </c>
      <c r="C1251" s="201">
        <f>+'Banks COA'!C5627</f>
        <v>4</v>
      </c>
      <c r="D1251" s="201" t="str">
        <f>+'Banks COA'!D5627</f>
        <v>11</v>
      </c>
      <c r="E1251" s="202" t="str">
        <f>+'Banks COA'!E5627</f>
        <v>AIR – Standard Loans – Motor Vehicle Loans – Individuals – Resident – KHR</v>
      </c>
      <c r="F1251" s="202">
        <f>+'Banks COA'!F5627*E2</f>
        <v>0</v>
      </c>
    </row>
    <row r="1252" spans="1:6" hidden="1" x14ac:dyDescent="0.15">
      <c r="A1252" s="201" t="str">
        <f>+'Banks COA'!A5640</f>
        <v>25</v>
      </c>
      <c r="B1252" s="201" t="str">
        <f>+'Banks COA'!B5640</f>
        <v>3</v>
      </c>
      <c r="C1252" s="201" t="str">
        <f>+'Banks COA'!C5640</f>
        <v>5</v>
      </c>
      <c r="D1252" s="201" t="str">
        <f>+'Banks COA'!D5640</f>
        <v>11</v>
      </c>
      <c r="E1252" s="202" t="str">
        <f>+'Banks COA'!E5640</f>
        <v>AIR – Standard Loans – Overdraft –  Individuals – Resident – KHR</v>
      </c>
      <c r="F1252" s="202">
        <f>+'Banks COA'!F5640*E2</f>
        <v>0</v>
      </c>
    </row>
    <row r="1253" spans="1:6" hidden="1" x14ac:dyDescent="0.15">
      <c r="A1253" s="201" t="str">
        <f>+'Banks COA'!A5653</f>
        <v>25</v>
      </c>
      <c r="B1253" s="201">
        <f>+'Banks COA'!B5653</f>
        <v>3</v>
      </c>
      <c r="C1253" s="201">
        <f>+'Banks COA'!C5653</f>
        <v>9</v>
      </c>
      <c r="D1253" s="201" t="str">
        <f>+'Banks COA'!D5653</f>
        <v>11</v>
      </c>
      <c r="E1253" s="202" t="str">
        <f>+'Banks COA'!E5653</f>
        <v>AIR – Standard Loans – Other Consumers Loans – Individuals – Resident – KHR</v>
      </c>
      <c r="F1253" s="202">
        <f>+'Banks COA'!F5653*E2</f>
        <v>0</v>
      </c>
    </row>
    <row r="1254" spans="1:6" hidden="1" x14ac:dyDescent="0.15">
      <c r="A1254" s="201" t="str">
        <f>+'Banks COA'!A5594</f>
        <v>25</v>
      </c>
      <c r="B1254" s="201">
        <f>+'Banks COA'!B5594</f>
        <v>3</v>
      </c>
      <c r="C1254" s="201">
        <f>+'Banks COA'!C5594</f>
        <v>1</v>
      </c>
      <c r="D1254" s="201" t="str">
        <f>+'Banks COA'!D5594</f>
        <v>21</v>
      </c>
      <c r="E1254" s="202" t="str">
        <f>+'Banks COA'!E5594</f>
        <v>AIR – Standard Loans – Real Estate Mortgage Loans – Bank Employee – Resident – KHR</v>
      </c>
      <c r="F1254" s="202">
        <f>+'Banks COA'!F5594*E2</f>
        <v>0</v>
      </c>
    </row>
    <row r="1255" spans="1:6" hidden="1" x14ac:dyDescent="0.15">
      <c r="A1255" s="201" t="str">
        <f>+'Banks COA'!A5601</f>
        <v>25</v>
      </c>
      <c r="B1255" s="201">
        <f>+'Banks COA'!B5601</f>
        <v>3</v>
      </c>
      <c r="C1255" s="201">
        <f>+'Banks COA'!C5601</f>
        <v>2</v>
      </c>
      <c r="D1255" s="201" t="str">
        <f>+'Banks COA'!D5601</f>
        <v>11</v>
      </c>
      <c r="E1255" s="202" t="str">
        <f>+'Banks COA'!E5601</f>
        <v>AIR – Standard Loans – Credit Cards Loans – Individuals – Resident – KHR</v>
      </c>
      <c r="F1255" s="202">
        <f>+'Banks COA'!F5601*E2</f>
        <v>0</v>
      </c>
    </row>
    <row r="1256" spans="1:6" hidden="1" x14ac:dyDescent="0.15">
      <c r="A1256" s="201" t="str">
        <f>+'Banks COA'!A5614</f>
        <v>25</v>
      </c>
      <c r="B1256" s="201">
        <f>+'Banks COA'!B5614</f>
        <v>3</v>
      </c>
      <c r="C1256" s="201">
        <f>+'Banks COA'!C5614</f>
        <v>3</v>
      </c>
      <c r="D1256" s="201" t="str">
        <f>+'Banks COA'!D5614</f>
        <v>11</v>
      </c>
      <c r="E1256" s="202" t="str">
        <f>+'Banks COA'!E5614</f>
        <v>AIR – Standard Loans – Credit Revolving – Individuals – Resident – KHR</v>
      </c>
      <c r="F1256" s="202">
        <f>+'Banks COA'!F5614*E2</f>
        <v>0</v>
      </c>
    </row>
    <row r="1257" spans="1:6" hidden="1" x14ac:dyDescent="0.15">
      <c r="A1257" s="201" t="str">
        <f>+'Banks COA'!A5627</f>
        <v>25</v>
      </c>
      <c r="B1257" s="201">
        <f>+'Banks COA'!B5627</f>
        <v>3</v>
      </c>
      <c r="C1257" s="201">
        <f>+'Banks COA'!C5627</f>
        <v>4</v>
      </c>
      <c r="D1257" s="201" t="str">
        <f>+'Banks COA'!D5627</f>
        <v>11</v>
      </c>
      <c r="E1257" s="202" t="str">
        <f>+'Banks COA'!E5627</f>
        <v>AIR – Standard Loans – Motor Vehicle Loans – Individuals – Resident – KHR</v>
      </c>
      <c r="F1257" s="202">
        <f>+'Banks COA'!F5627*E2</f>
        <v>0</v>
      </c>
    </row>
    <row r="1258" spans="1:6" hidden="1" x14ac:dyDescent="0.15">
      <c r="A1258" s="202" t="str">
        <f>'Banks COA'!A5920</f>
        <v>25</v>
      </c>
      <c r="B1258" s="202" t="str">
        <f>'Banks COA'!B5920</f>
        <v>6</v>
      </c>
      <c r="C1258" s="202">
        <f>'Banks COA'!C5920</f>
        <v>1</v>
      </c>
      <c r="D1258" s="202" t="str">
        <f>'Banks COA'!D5920</f>
        <v>11</v>
      </c>
      <c r="E1258" s="202" t="str">
        <f>'Banks COA'!E5920</f>
        <v>AIR – Special Mention Loans – Real Estate Mortgage Loans – Individuals – Resident – KHR</v>
      </c>
      <c r="F1258" s="202">
        <f>'Banks COA'!F5920*E2</f>
        <v>0</v>
      </c>
    </row>
    <row r="1259" spans="1:6" hidden="1" x14ac:dyDescent="0.15">
      <c r="A1259" s="202" t="str">
        <f>'Banks COA'!A5926</f>
        <v>25</v>
      </c>
      <c r="B1259" s="202" t="str">
        <f>'Banks COA'!B5926</f>
        <v>6</v>
      </c>
      <c r="C1259" s="202">
        <f>'Banks COA'!C5926</f>
        <v>1</v>
      </c>
      <c r="D1259" s="202" t="str">
        <f>'Banks COA'!D5926</f>
        <v>21</v>
      </c>
      <c r="E1259" s="202" t="str">
        <f>'Banks COA'!E5926</f>
        <v>AIR – Special Mention Loans – Bank Employee – Resident – KHR</v>
      </c>
      <c r="F1259" s="202">
        <f>'Banks COA'!F5926*E2</f>
        <v>0</v>
      </c>
    </row>
    <row r="1260" spans="1:6" hidden="1" x14ac:dyDescent="0.15">
      <c r="A1260" s="202" t="str">
        <f>'Banks COA'!A5933</f>
        <v>25</v>
      </c>
      <c r="B1260" s="202" t="str">
        <f>'Banks COA'!B5933</f>
        <v>6</v>
      </c>
      <c r="C1260" s="202">
        <f>'Banks COA'!C5933</f>
        <v>2</v>
      </c>
      <c r="D1260" s="202" t="str">
        <f>'Banks COA'!D5933</f>
        <v>11</v>
      </c>
      <c r="E1260" s="202" t="str">
        <f>'Banks COA'!E5933</f>
        <v>AIR – Special Mention Loans – Credit Cards Loans – Individuals – Resident – KHR</v>
      </c>
      <c r="F1260" s="202">
        <f>'Banks COA'!F5933*E2</f>
        <v>0</v>
      </c>
    </row>
    <row r="1261" spans="1:6" hidden="1" x14ac:dyDescent="0.15">
      <c r="A1261" s="202" t="str">
        <f>'Banks COA'!A5946</f>
        <v>25</v>
      </c>
      <c r="B1261" s="202" t="str">
        <f>'Banks COA'!B5946</f>
        <v>6</v>
      </c>
      <c r="C1261" s="202">
        <f>'Banks COA'!C5946</f>
        <v>3</v>
      </c>
      <c r="D1261" s="202" t="str">
        <f>'Banks COA'!D5946</f>
        <v>11</v>
      </c>
      <c r="E1261" s="202" t="str">
        <f>'Banks COA'!E5946</f>
        <v>AIR – Special Mention Loans – Credit Revolving – Individuals – Resident – KHR</v>
      </c>
      <c r="F1261" s="202">
        <f>'Banks COA'!F5946*E2</f>
        <v>0</v>
      </c>
    </row>
    <row r="1262" spans="1:6" hidden="1" x14ac:dyDescent="0.15">
      <c r="A1262" s="202" t="str">
        <f>'Banks COA'!A5959</f>
        <v>25</v>
      </c>
      <c r="B1262" s="202" t="str">
        <f>'Banks COA'!B5959</f>
        <v>6</v>
      </c>
      <c r="C1262" s="202">
        <f>'Banks COA'!C5959</f>
        <v>4</v>
      </c>
      <c r="D1262" s="202" t="str">
        <f>'Banks COA'!D5959</f>
        <v>11</v>
      </c>
      <c r="E1262" s="202" t="str">
        <f>'Banks COA'!E5959</f>
        <v>AIR – Special Mention Loans – Motor Vehicle Loans – Individuals – Resident – KHR</v>
      </c>
      <c r="F1262" s="202">
        <f>'Banks COA'!F5959*E2</f>
        <v>0</v>
      </c>
    </row>
    <row r="1263" spans="1:6" hidden="1" x14ac:dyDescent="0.15">
      <c r="A1263" s="202" t="str">
        <f>'Banks COA'!A5972</f>
        <v>25</v>
      </c>
      <c r="B1263" s="202" t="str">
        <f>'Banks COA'!B5972</f>
        <v>6</v>
      </c>
      <c r="C1263" s="202" t="str">
        <f>'Banks COA'!C5972</f>
        <v>5</v>
      </c>
      <c r="D1263" s="202" t="str">
        <f>'Banks COA'!D5972</f>
        <v>11</v>
      </c>
      <c r="E1263" s="202" t="str">
        <f>'Banks COA'!E5972</f>
        <v>AIR – Special Mention Loans – Overdraft –  Individuals – Resident – KHR</v>
      </c>
      <c r="F1263" s="202">
        <f>'Banks COA'!F5972*E2</f>
        <v>0</v>
      </c>
    </row>
    <row r="1264" spans="1:6" hidden="1" x14ac:dyDescent="0.15">
      <c r="A1264" s="202" t="str">
        <f>'Banks COA'!A5985</f>
        <v>25</v>
      </c>
      <c r="B1264" s="202" t="str">
        <f>'Banks COA'!B5985</f>
        <v>6</v>
      </c>
      <c r="C1264" s="202">
        <f>'Banks COA'!C5985</f>
        <v>9</v>
      </c>
      <c r="D1264" s="202" t="str">
        <f>'Banks COA'!D5985</f>
        <v>11</v>
      </c>
      <c r="E1264" s="202" t="str">
        <f>'Banks COA'!E5985</f>
        <v>AIR – Special Mention Loans – Other Consumers Loans – Individuals – Resident – KHR</v>
      </c>
      <c r="F1264" s="202">
        <f>'Banks COA'!F5985*E2</f>
        <v>0</v>
      </c>
    </row>
    <row r="1265" spans="1:6" hidden="1" x14ac:dyDescent="0.15">
      <c r="A1265" s="201" t="str">
        <f>'Banks COA'!A6253</f>
        <v>26</v>
      </c>
      <c r="B1265" s="201">
        <f>'Banks COA'!B6253</f>
        <v>3</v>
      </c>
      <c r="C1265" s="201">
        <f>'Banks COA'!C6253</f>
        <v>1</v>
      </c>
      <c r="D1265" s="201" t="str">
        <f>'Banks COA'!D6253</f>
        <v>11</v>
      </c>
      <c r="E1265" s="202" t="str">
        <f>'Banks COA'!E6253</f>
        <v>AIR – Substandard Loans – Real Estate Mortgage Loans – Individuals – Resident – KHR</v>
      </c>
      <c r="F1265" s="202">
        <f>'Banks COA'!F6253*E2</f>
        <v>0</v>
      </c>
    </row>
    <row r="1266" spans="1:6" hidden="1" x14ac:dyDescent="0.15">
      <c r="A1266" s="201" t="str">
        <f>+'Banks COA'!A6259</f>
        <v>26</v>
      </c>
      <c r="B1266" s="201">
        <f>+'Banks COA'!B6259</f>
        <v>3</v>
      </c>
      <c r="C1266" s="201">
        <f>+'Banks COA'!C6259</f>
        <v>1</v>
      </c>
      <c r="D1266" s="201" t="str">
        <f>+'Banks COA'!D6259</f>
        <v>21</v>
      </c>
      <c r="E1266" s="202" t="str">
        <f>+'Banks COA'!E6259</f>
        <v>AIR – Substandard Loans – Real Estate Mortgage Loans – Bank Employee – Resident – KHR</v>
      </c>
      <c r="F1266" s="202">
        <f>+'Banks COA'!F6259*E2</f>
        <v>0</v>
      </c>
    </row>
    <row r="1267" spans="1:6" hidden="1" x14ac:dyDescent="0.15">
      <c r="A1267" s="201" t="str">
        <f>+'Banks COA'!A6266</f>
        <v>26</v>
      </c>
      <c r="B1267" s="201">
        <f>+'Banks COA'!B6266</f>
        <v>3</v>
      </c>
      <c r="C1267" s="201">
        <f>+'Banks COA'!C6266</f>
        <v>2</v>
      </c>
      <c r="D1267" s="201" t="str">
        <f>+'Banks COA'!D6266</f>
        <v>11</v>
      </c>
      <c r="E1267" s="202" t="str">
        <f>+'Banks COA'!E6266</f>
        <v>AIR – Substandard Loans – Credit Cards Loans – Individuals – Resident – KHR</v>
      </c>
      <c r="F1267" s="202">
        <f>+'Banks COA'!F6266*E2</f>
        <v>0</v>
      </c>
    </row>
    <row r="1268" spans="1:6" hidden="1" x14ac:dyDescent="0.15">
      <c r="A1268" s="201" t="str">
        <f>+'Banks COA'!A6279</f>
        <v>26</v>
      </c>
      <c r="B1268" s="201">
        <f>+'Banks COA'!B6279</f>
        <v>3</v>
      </c>
      <c r="C1268" s="201">
        <f>+'Banks COA'!C6279</f>
        <v>3</v>
      </c>
      <c r="D1268" s="201" t="str">
        <f>+'Banks COA'!D6279</f>
        <v>11</v>
      </c>
      <c r="E1268" s="202" t="str">
        <f>+'Banks COA'!E6279</f>
        <v>AIR – Substandard Loans – Credit Revolving – Individuals – Resident – KHR</v>
      </c>
      <c r="F1268" s="202">
        <f>+'Banks COA'!F6279*E2</f>
        <v>0</v>
      </c>
    </row>
    <row r="1269" spans="1:6" hidden="1" x14ac:dyDescent="0.15">
      <c r="A1269" s="201" t="str">
        <f>+'Banks COA'!A6292</f>
        <v>26</v>
      </c>
      <c r="B1269" s="201">
        <f>+'Banks COA'!B6292</f>
        <v>3</v>
      </c>
      <c r="C1269" s="201">
        <f>+'Banks COA'!C6292</f>
        <v>4</v>
      </c>
      <c r="D1269" s="201" t="str">
        <f>+'Banks COA'!D6292</f>
        <v>11</v>
      </c>
      <c r="E1269" s="202" t="str">
        <f>+'Banks COA'!E6292</f>
        <v>AIR – Substandard Loans – Motor Vehicle Loans – Individuals – Resident – KHR</v>
      </c>
      <c r="F1269" s="202">
        <f>+'Banks COA'!F6292*E2</f>
        <v>0</v>
      </c>
    </row>
    <row r="1270" spans="1:6" hidden="1" x14ac:dyDescent="0.15">
      <c r="A1270" s="201" t="str">
        <f>+'Banks COA'!A6305</f>
        <v>26</v>
      </c>
      <c r="B1270" s="201" t="str">
        <f>+'Banks COA'!B6305</f>
        <v>3</v>
      </c>
      <c r="C1270" s="201" t="str">
        <f>+'Banks COA'!C6305</f>
        <v>5</v>
      </c>
      <c r="D1270" s="201" t="str">
        <f>+'Banks COA'!D6305</f>
        <v>11</v>
      </c>
      <c r="E1270" s="202" t="str">
        <f>+'Banks COA'!E6305</f>
        <v>AIR – Substandard Loans – Overdraft –  Individuals – Resident – KHR</v>
      </c>
      <c r="F1270" s="202">
        <f>+'Banks COA'!F6305*E2</f>
        <v>0</v>
      </c>
    </row>
    <row r="1271" spans="1:6" hidden="1" x14ac:dyDescent="0.15">
      <c r="A1271" s="201" t="str">
        <f>+'Banks COA'!A6318</f>
        <v>26</v>
      </c>
      <c r="B1271" s="201">
        <f>+'Banks COA'!B6318</f>
        <v>3</v>
      </c>
      <c r="C1271" s="201">
        <f>+'Banks COA'!C6318</f>
        <v>9</v>
      </c>
      <c r="D1271" s="201" t="str">
        <f>+'Banks COA'!D6318</f>
        <v>11</v>
      </c>
      <c r="E1271" s="202" t="str">
        <f>+'Banks COA'!E6318</f>
        <v>AIR – Substandard Loans – Other Consumers Loans – Individuals – Resident – KHR</v>
      </c>
      <c r="F1271" s="202">
        <f>+'Banks COA'!F6318*E2</f>
        <v>0</v>
      </c>
    </row>
    <row r="1272" spans="1:6" hidden="1" x14ac:dyDescent="0.15">
      <c r="A1272" s="201" t="str">
        <f>+'Banks COA'!A6586</f>
        <v>27</v>
      </c>
      <c r="B1272" s="201">
        <f>+'Banks COA'!B6586</f>
        <v>3</v>
      </c>
      <c r="C1272" s="201">
        <f>+'Banks COA'!C6586</f>
        <v>1</v>
      </c>
      <c r="D1272" s="201" t="str">
        <f>+'Banks COA'!D6586</f>
        <v>11</v>
      </c>
      <c r="E1272" s="202" t="str">
        <f>+'Banks COA'!E6586</f>
        <v>AIR – Doubtful Loans – Real Estate Mortgage Loans – Individuals – Resident – KHR</v>
      </c>
      <c r="F1272" s="202">
        <f>+'Banks COA'!F6586*E2</f>
        <v>0</v>
      </c>
    </row>
    <row r="1273" spans="1:6" hidden="1" x14ac:dyDescent="0.15">
      <c r="A1273" s="201" t="str">
        <f>+'Banks COA'!A6592</f>
        <v>27</v>
      </c>
      <c r="B1273" s="201">
        <f>+'Banks COA'!B6592</f>
        <v>3</v>
      </c>
      <c r="C1273" s="201">
        <f>+'Banks COA'!C6592</f>
        <v>1</v>
      </c>
      <c r="D1273" s="201" t="str">
        <f>+'Banks COA'!D6592</f>
        <v>21</v>
      </c>
      <c r="E1273" s="202" t="str">
        <f>+'Banks COA'!E6592</f>
        <v>AIR – Substandard Loans – Bank Employee – Resident    – KHR</v>
      </c>
      <c r="F1273" s="202">
        <f>+'Banks COA'!F6592*E2</f>
        <v>0</v>
      </c>
    </row>
    <row r="1274" spans="1:6" hidden="1" x14ac:dyDescent="0.15">
      <c r="A1274" s="201" t="str">
        <f>+'Banks COA'!A6599</f>
        <v>27</v>
      </c>
      <c r="B1274" s="201">
        <f>+'Banks COA'!B6599</f>
        <v>3</v>
      </c>
      <c r="C1274" s="201">
        <f>+'Banks COA'!C6599</f>
        <v>2</v>
      </c>
      <c r="D1274" s="201" t="str">
        <f>+'Banks COA'!D6599</f>
        <v>11</v>
      </c>
      <c r="E1274" s="202" t="str">
        <f>+'Banks COA'!E6599</f>
        <v>AIR – Doubtful Loans – Credit Cards Loans – Individuals – Resident – KHR</v>
      </c>
      <c r="F1274" s="202">
        <f>+'Banks COA'!F6599*E2</f>
        <v>0</v>
      </c>
    </row>
    <row r="1275" spans="1:6" hidden="1" x14ac:dyDescent="0.15">
      <c r="A1275" s="201" t="str">
        <f>+'Banks COA'!A6612</f>
        <v>27</v>
      </c>
      <c r="B1275" s="201">
        <f>+'Banks COA'!B6612</f>
        <v>3</v>
      </c>
      <c r="C1275" s="201">
        <f>+'Banks COA'!C6612</f>
        <v>3</v>
      </c>
      <c r="D1275" s="201" t="str">
        <f>+'Banks COA'!D6612</f>
        <v>11</v>
      </c>
      <c r="E1275" s="202" t="str">
        <f>+'Banks COA'!E6612</f>
        <v>AIR – Doubtful Loans – Credit Revolving – Individuals – Resident – KHR</v>
      </c>
      <c r="F1275" s="202">
        <f>+'Banks COA'!F6612*E2</f>
        <v>0</v>
      </c>
    </row>
    <row r="1276" spans="1:6" hidden="1" x14ac:dyDescent="0.15">
      <c r="A1276" s="201" t="str">
        <f>+'Banks COA'!A6625</f>
        <v>27</v>
      </c>
      <c r="B1276" s="201">
        <f>+'Banks COA'!B6625</f>
        <v>3</v>
      </c>
      <c r="C1276" s="201">
        <f>+'Banks COA'!C6625</f>
        <v>4</v>
      </c>
      <c r="D1276" s="201" t="str">
        <f>+'Banks COA'!D6625</f>
        <v>11</v>
      </c>
      <c r="E1276" s="202" t="str">
        <f>+'Banks COA'!E6625</f>
        <v>AIR – Doubtful Loans – Motor Vehicle Loans – Individuals – Resident – KHR</v>
      </c>
      <c r="F1276" s="202">
        <f>+'Banks COA'!F6625*E2</f>
        <v>0</v>
      </c>
    </row>
    <row r="1277" spans="1:6" hidden="1" x14ac:dyDescent="0.15">
      <c r="A1277" s="201" t="str">
        <f>+'Banks COA'!A6638</f>
        <v>27</v>
      </c>
      <c r="B1277" s="201" t="str">
        <f>+'Banks COA'!B6638</f>
        <v>3</v>
      </c>
      <c r="C1277" s="201" t="str">
        <f>+'Banks COA'!C6638</f>
        <v>5</v>
      </c>
      <c r="D1277" s="201" t="str">
        <f>+'Banks COA'!D6638</f>
        <v>11</v>
      </c>
      <c r="E1277" s="202" t="str">
        <f>+'Banks COA'!E6638</f>
        <v>AIR – Doubtful Loans – Overdraft –  Individuals – Resident – KHR</v>
      </c>
      <c r="F1277" s="202">
        <f>+'Banks COA'!F6638*E2</f>
        <v>0</v>
      </c>
    </row>
    <row r="1278" spans="1:6" hidden="1" x14ac:dyDescent="0.15">
      <c r="A1278" s="201" t="str">
        <f>+'Banks COA'!A6651</f>
        <v>27</v>
      </c>
      <c r="B1278" s="201">
        <f>+'Banks COA'!B6651</f>
        <v>3</v>
      </c>
      <c r="C1278" s="201">
        <f>+'Banks COA'!C6651</f>
        <v>9</v>
      </c>
      <c r="D1278" s="201" t="str">
        <f>+'Banks COA'!D6651</f>
        <v>11</v>
      </c>
      <c r="E1278" s="202" t="str">
        <f>+'Banks COA'!E6651</f>
        <v>AIR – Doubtful Loans – Other Consumers Loans – Individuals – Resident – KHR</v>
      </c>
      <c r="F1278" s="202">
        <f>+'Banks COA'!F6651*E2</f>
        <v>0</v>
      </c>
    </row>
    <row r="1279" spans="1:6" hidden="1" x14ac:dyDescent="0.15">
      <c r="A1279" s="201" t="str">
        <f>'Banks COA'!A6919</f>
        <v>28</v>
      </c>
      <c r="B1279" s="201">
        <f>'Banks COA'!B6919</f>
        <v>3</v>
      </c>
      <c r="C1279" s="201">
        <f>'Banks COA'!C6919</f>
        <v>1</v>
      </c>
      <c r="D1279" s="201" t="str">
        <f>'Banks COA'!D6919</f>
        <v>11</v>
      </c>
      <c r="E1279" s="202" t="str">
        <f>'Banks COA'!E6919</f>
        <v>AIR – Loss Loans – Real Estate Mortgage Loans – Individuals – Resident – KHR</v>
      </c>
      <c r="F1279" s="202">
        <f>'Banks COA'!F6919*E2</f>
        <v>0</v>
      </c>
    </row>
    <row r="1280" spans="1:6" hidden="1" x14ac:dyDescent="0.15">
      <c r="A1280" s="201" t="str">
        <f>+'Banks COA'!A6925</f>
        <v>28</v>
      </c>
      <c r="B1280" s="201">
        <f>+'Banks COA'!B6925</f>
        <v>3</v>
      </c>
      <c r="C1280" s="201">
        <f>+'Banks COA'!C6925</f>
        <v>1</v>
      </c>
      <c r="D1280" s="201" t="str">
        <f>+'Banks COA'!D6925</f>
        <v>21</v>
      </c>
      <c r="E1280" s="202" t="str">
        <f>+'Banks COA'!E6925</f>
        <v>AIR – Loss Loans – Bank Employee – Resident  – KHR</v>
      </c>
      <c r="F1280" s="202">
        <f>+'Banks COA'!F6925*E2</f>
        <v>0</v>
      </c>
    </row>
    <row r="1281" spans="1:6" hidden="1" x14ac:dyDescent="0.15">
      <c r="A1281" s="201" t="str">
        <f>+'Banks COA'!A6932</f>
        <v>28</v>
      </c>
      <c r="B1281" s="201">
        <f>+'Banks COA'!B6932</f>
        <v>3</v>
      </c>
      <c r="C1281" s="201">
        <f>+'Banks COA'!C6932</f>
        <v>2</v>
      </c>
      <c r="D1281" s="201" t="str">
        <f>+'Banks COA'!D6932</f>
        <v>11</v>
      </c>
      <c r="E1281" s="202" t="str">
        <f>+'Banks COA'!E6932</f>
        <v>AIR – Loss Loans – Credit Cards Loans – Individuals – Resident – KHR</v>
      </c>
      <c r="F1281" s="202">
        <f>+'Banks COA'!F6932*E2</f>
        <v>0</v>
      </c>
    </row>
    <row r="1282" spans="1:6" hidden="1" x14ac:dyDescent="0.15">
      <c r="A1282" s="201" t="str">
        <f>+'Banks COA'!A6945</f>
        <v>28</v>
      </c>
      <c r="B1282" s="201">
        <f>+'Banks COA'!B6945</f>
        <v>3</v>
      </c>
      <c r="C1282" s="201">
        <f>+'Banks COA'!C6945</f>
        <v>3</v>
      </c>
      <c r="D1282" s="201" t="str">
        <f>+'Banks COA'!D6945</f>
        <v>11</v>
      </c>
      <c r="E1282" s="202" t="str">
        <f>+'Banks COA'!E6945</f>
        <v>AIR – Loss Loans – Credit Revolving – Individuals – Resident – KHR</v>
      </c>
      <c r="F1282" s="202">
        <f>+'Banks COA'!F6945*E2</f>
        <v>0</v>
      </c>
    </row>
    <row r="1283" spans="1:6" hidden="1" x14ac:dyDescent="0.15">
      <c r="A1283" s="201" t="str">
        <f>+'Banks COA'!A6958</f>
        <v>28</v>
      </c>
      <c r="B1283" s="201">
        <f>+'Banks COA'!B6958</f>
        <v>3</v>
      </c>
      <c r="C1283" s="201">
        <f>+'Banks COA'!C6958</f>
        <v>4</v>
      </c>
      <c r="D1283" s="201" t="str">
        <f>+'Banks COA'!D6958</f>
        <v>11</v>
      </c>
      <c r="E1283" s="202" t="str">
        <f>+'Banks COA'!E6958</f>
        <v>AIR – Loss Loans – Motor Vehicle Loans – Individuals – Resident – KHR</v>
      </c>
      <c r="F1283" s="202">
        <f>+'Banks COA'!F6958*E2</f>
        <v>0</v>
      </c>
    </row>
    <row r="1284" spans="1:6" hidden="1" x14ac:dyDescent="0.15">
      <c r="A1284" s="201" t="str">
        <f>+'Banks COA'!A6971</f>
        <v>28</v>
      </c>
      <c r="B1284" s="201" t="str">
        <f>+'Banks COA'!B6971</f>
        <v>3</v>
      </c>
      <c r="C1284" s="201" t="str">
        <f>+'Banks COA'!C6971</f>
        <v>5</v>
      </c>
      <c r="D1284" s="201" t="str">
        <f>+'Banks COA'!D6971</f>
        <v>11</v>
      </c>
      <c r="E1284" s="202" t="str">
        <f>+'Banks COA'!E6971</f>
        <v>AIR – Loss Loans – Overdraft –  Individuals – Resident – KHR</v>
      </c>
      <c r="F1284" s="202">
        <f>+'Banks COA'!F6971*E2</f>
        <v>0</v>
      </c>
    </row>
    <row r="1285" spans="1:6" hidden="1" x14ac:dyDescent="0.15">
      <c r="A1285" s="201" t="str">
        <f>+'Banks COA'!A6984</f>
        <v>28</v>
      </c>
      <c r="B1285" s="201">
        <f>+'Banks COA'!B6984</f>
        <v>3</v>
      </c>
      <c r="C1285" s="201">
        <f>+'Banks COA'!C6984</f>
        <v>9</v>
      </c>
      <c r="D1285" s="201" t="str">
        <f>+'Banks COA'!D6984</f>
        <v>11</v>
      </c>
      <c r="E1285" s="202" t="str">
        <f>+'Banks COA'!E6984</f>
        <v>AIR – Loss Loans – Other Consumers Loans – Individuals – Resident – KHR</v>
      </c>
      <c r="F1285" s="202">
        <f>+'Banks COA'!F6984*E2</f>
        <v>0</v>
      </c>
    </row>
    <row r="1286" spans="1:6" x14ac:dyDescent="0.15">
      <c r="A1286" s="203"/>
      <c r="B1286" s="203"/>
      <c r="C1286" s="203"/>
      <c r="D1286" s="203"/>
      <c r="E1286" s="219" t="s">
        <v>8474</v>
      </c>
      <c r="F1286" s="205">
        <f>F1287+F1296</f>
        <v>0</v>
      </c>
    </row>
    <row r="1287" spans="1:6" x14ac:dyDescent="0.15">
      <c r="A1287" s="206"/>
      <c r="B1287" s="206"/>
      <c r="C1287" s="206"/>
      <c r="D1287" s="206"/>
      <c r="E1287" s="220" t="s">
        <v>8475</v>
      </c>
      <c r="F1287" s="184">
        <f>SUM(F1288:F1295)</f>
        <v>0</v>
      </c>
    </row>
    <row r="1288" spans="1:6" hidden="1" x14ac:dyDescent="0.15">
      <c r="A1288" s="201" t="str">
        <f>'Banks COA'!A995</f>
        <v>12</v>
      </c>
      <c r="B1288" s="201" t="str">
        <f>'Banks COA'!B995</f>
        <v>6</v>
      </c>
      <c r="C1288" s="201">
        <f>'Banks COA'!C995</f>
        <v>4</v>
      </c>
      <c r="D1288" s="201" t="str">
        <f>'Banks COA'!D995</f>
        <v>01</v>
      </c>
      <c r="E1288" s="202" t="str">
        <f>'Banks COA'!E995</f>
        <v>Securities Purchased Under Agreement to Resell – OFIs – Non Resident – KHR</v>
      </c>
      <c r="F1288" s="202">
        <f>'Banks COA'!F995*E2</f>
        <v>0</v>
      </c>
    </row>
    <row r="1289" spans="1:6" hidden="1" x14ac:dyDescent="0.15">
      <c r="A1289" s="201" t="str">
        <f>+'Banks COA'!A1007</f>
        <v>12</v>
      </c>
      <c r="B1289" s="201" t="str">
        <f>+'Banks COA'!B1007</f>
        <v>6</v>
      </c>
      <c r="C1289" s="201">
        <f>+'Banks COA'!C1007</f>
        <v>6</v>
      </c>
      <c r="D1289" s="201" t="str">
        <f>+'Banks COA'!D1007</f>
        <v>01</v>
      </c>
      <c r="E1289" s="202" t="str">
        <f>+'Banks COA'!E1007</f>
        <v>Securities Purchased Under Agreement to Resell – Private Sector – Non Resident – KHR</v>
      </c>
      <c r="F1289" s="202">
        <f>+'Banks COA'!F1007*E2</f>
        <v>0</v>
      </c>
    </row>
    <row r="1290" spans="1:6" hidden="1" x14ac:dyDescent="0.15">
      <c r="A1290" s="201" t="str">
        <f>+'Banks COA'!A1019</f>
        <v>12</v>
      </c>
      <c r="B1290" s="201" t="str">
        <f>+'Banks COA'!B1019</f>
        <v>6</v>
      </c>
      <c r="C1290" s="201">
        <f>+'Banks COA'!C1019</f>
        <v>8</v>
      </c>
      <c r="D1290" s="201" t="str">
        <f>+'Banks COA'!D1019</f>
        <v>01</v>
      </c>
      <c r="E1290" s="202" t="str">
        <f>+'Banks COA'!E1019</f>
        <v>Securities Purchased Under Agreement to Resell – Foreign Government – Non Resident – KHR</v>
      </c>
      <c r="F1290" s="202">
        <f>+'Banks COA'!F1019*E2</f>
        <v>0</v>
      </c>
    </row>
    <row r="1291" spans="1:6" hidden="1" x14ac:dyDescent="0.15">
      <c r="A1291" s="201" t="str">
        <f>+'Banks COA'!A983</f>
        <v>12</v>
      </c>
      <c r="B1291" s="201" t="str">
        <f>+'Banks COA'!B983</f>
        <v>6</v>
      </c>
      <c r="C1291" s="201">
        <f>+'Banks COA'!C983</f>
        <v>2</v>
      </c>
      <c r="D1291" s="201" t="str">
        <f>+'Banks COA'!D983</f>
        <v>01</v>
      </c>
      <c r="E1291" s="202" t="str">
        <f>+'Banks COA'!E983</f>
        <v>Securities Purchased Under Agreement to Resell – Banks – Non Resident – KHR</v>
      </c>
      <c r="F1291" s="202">
        <f>+'Banks COA'!F983*E2</f>
        <v>0</v>
      </c>
    </row>
    <row r="1292" spans="1:6" hidden="1" x14ac:dyDescent="0.15">
      <c r="A1292" s="201">
        <f>'Banks COA'!A4789</f>
        <v>23</v>
      </c>
      <c r="B1292" s="201" t="str">
        <f>'Banks COA'!B4789</f>
        <v>7</v>
      </c>
      <c r="C1292" s="201" t="str">
        <f>'Banks COA'!C4789</f>
        <v>2</v>
      </c>
      <c r="D1292" s="201" t="str">
        <f>'Banks COA'!D4789</f>
        <v>01</v>
      </c>
      <c r="E1292" s="202" t="str">
        <f>'Banks COA'!E4789</f>
        <v>AIR – Securities Purchased Under Agreement to Resell – Banks – Non Resident – KHR</v>
      </c>
      <c r="F1292" s="202">
        <f>'Banks COA'!F4789*E2</f>
        <v>0</v>
      </c>
    </row>
    <row r="1293" spans="1:6" hidden="1" x14ac:dyDescent="0.15">
      <c r="A1293" s="201">
        <f>+'Banks COA'!A4801</f>
        <v>23</v>
      </c>
      <c r="B1293" s="201" t="str">
        <f>+'Banks COA'!B4801</f>
        <v>7</v>
      </c>
      <c r="C1293" s="201" t="str">
        <f>+'Banks COA'!C4801</f>
        <v>4</v>
      </c>
      <c r="D1293" s="201" t="str">
        <f>+'Banks COA'!D4801</f>
        <v>01</v>
      </c>
      <c r="E1293" s="202" t="str">
        <f>+'Banks COA'!E4801</f>
        <v>AIR – Securities Purchased Under Agreement to Resell – OFIs – Non Resident – KHR</v>
      </c>
      <c r="F1293" s="202">
        <f>+'Banks COA'!F4801*E2</f>
        <v>0</v>
      </c>
    </row>
    <row r="1294" spans="1:6" hidden="1" x14ac:dyDescent="0.15">
      <c r="A1294" s="201">
        <f>+'Banks COA'!A4813</f>
        <v>23</v>
      </c>
      <c r="B1294" s="201" t="str">
        <f>+'Banks COA'!B4813</f>
        <v>7</v>
      </c>
      <c r="C1294" s="201" t="str">
        <f>+'Banks COA'!C4813</f>
        <v>6</v>
      </c>
      <c r="D1294" s="201" t="str">
        <f>+'Banks COA'!D4813</f>
        <v>01</v>
      </c>
      <c r="E1294" s="202" t="str">
        <f>+'Banks COA'!E4813</f>
        <v>AIR – Securities Purchased Under Agreement to Resell – Private Sector – Non Resident – KHR</v>
      </c>
      <c r="F1294" s="202">
        <f>+'Banks COA'!F4813*E2</f>
        <v>0</v>
      </c>
    </row>
    <row r="1295" spans="1:6" hidden="1" x14ac:dyDescent="0.15">
      <c r="A1295" s="201">
        <f>+'Banks COA'!A4825</f>
        <v>23</v>
      </c>
      <c r="B1295" s="201" t="str">
        <f>+'Banks COA'!B4825</f>
        <v>7</v>
      </c>
      <c r="C1295" s="201">
        <f>+'Banks COA'!C4825</f>
        <v>8</v>
      </c>
      <c r="D1295" s="201" t="str">
        <f>+'Banks COA'!D4825</f>
        <v>01</v>
      </c>
      <c r="E1295" s="202" t="str">
        <f>+'Banks COA'!E4825</f>
        <v>AIR – Securities Purchased Under Agreement to Resell – Foreign Gov. – Non Resident – KHR</v>
      </c>
      <c r="F1295" s="202">
        <f>+'Banks COA'!F4825*E2</f>
        <v>0</v>
      </c>
    </row>
    <row r="1296" spans="1:6" x14ac:dyDescent="0.15">
      <c r="A1296" s="206"/>
      <c r="B1296" s="206"/>
      <c r="C1296" s="206"/>
      <c r="D1296" s="206"/>
      <c r="E1296" s="220" t="s">
        <v>8476</v>
      </c>
      <c r="F1296" s="184">
        <f>SUM(F1297:F1499)</f>
        <v>0</v>
      </c>
    </row>
    <row r="1297" spans="1:6" hidden="1" x14ac:dyDescent="0.15">
      <c r="A1297" s="201" t="str">
        <f>'Banks COA'!A127</f>
        <v>12</v>
      </c>
      <c r="B1297" s="201" t="str">
        <f>'Banks COA'!B127</f>
        <v>1</v>
      </c>
      <c r="C1297" s="201" t="str">
        <f>'Banks COA'!C127</f>
        <v>1</v>
      </c>
      <c r="D1297" s="201" t="str">
        <f>'Banks COA'!D127</f>
        <v>21</v>
      </c>
      <c r="E1297" s="202" t="str">
        <f>'Banks COA'!E127</f>
        <v>Standard Loans – Short term Loans to Banks – Non Resident – KHR</v>
      </c>
      <c r="F1297" s="202">
        <f>'Banks COA'!F127*E2</f>
        <v>0</v>
      </c>
    </row>
    <row r="1298" spans="1:6" hidden="1" x14ac:dyDescent="0.15">
      <c r="A1298" s="201" t="str">
        <f>+'Banks COA'!A151</f>
        <v>12</v>
      </c>
      <c r="B1298" s="201" t="str">
        <f>+'Banks COA'!B151</f>
        <v>1</v>
      </c>
      <c r="C1298" s="201" t="str">
        <f>+'Banks COA'!C151</f>
        <v>1</v>
      </c>
      <c r="D1298" s="201" t="str">
        <f>+'Banks COA'!D151</f>
        <v>61</v>
      </c>
      <c r="E1298" s="202" t="str">
        <f>+'Banks COA'!E151</f>
        <v>Standard Loans – Short term Loans to OFIs – Non Resident – KHR</v>
      </c>
      <c r="F1298" s="202">
        <f>+'Banks COA'!F151*E2</f>
        <v>0</v>
      </c>
    </row>
    <row r="1299" spans="1:6" hidden="1" x14ac:dyDescent="0.15">
      <c r="A1299" s="201" t="str">
        <f>+'Banks COA'!A170</f>
        <v>12</v>
      </c>
      <c r="B1299" s="201" t="str">
        <f>+'Banks COA'!B170</f>
        <v>1</v>
      </c>
      <c r="C1299" s="201" t="str">
        <f>+'Banks COA'!C170</f>
        <v>2</v>
      </c>
      <c r="D1299" s="201" t="str">
        <f>+'Banks COA'!D170</f>
        <v>21</v>
      </c>
      <c r="E1299" s="202" t="str">
        <f>+'Banks COA'!E170</f>
        <v>Standard Loans – Long term Loans to Banks – Non Resident – KHR</v>
      </c>
      <c r="F1299" s="202">
        <f>+'Banks COA'!F170*E2</f>
        <v>0</v>
      </c>
    </row>
    <row r="1300" spans="1:6" hidden="1" x14ac:dyDescent="0.15">
      <c r="A1300" s="201" t="str">
        <f>+'Banks COA'!A194</f>
        <v>12</v>
      </c>
      <c r="B1300" s="201" t="str">
        <f>+'Banks COA'!B194</f>
        <v>1</v>
      </c>
      <c r="C1300" s="201" t="str">
        <f>+'Banks COA'!C194</f>
        <v>2</v>
      </c>
      <c r="D1300" s="201" t="str">
        <f>+'Banks COA'!D194</f>
        <v>61</v>
      </c>
      <c r="E1300" s="202" t="str">
        <f>+'Banks COA'!E194</f>
        <v>Standard Loans – Long term Loans to OFIs – Non Resident – KHR</v>
      </c>
      <c r="F1300" s="202">
        <f>+'Banks COA'!F194*E2</f>
        <v>0</v>
      </c>
    </row>
    <row r="1301" spans="1:6" hidden="1" x14ac:dyDescent="0.15">
      <c r="A1301" s="201" t="str">
        <f>+'Banks COA'!A338</f>
        <v>12</v>
      </c>
      <c r="B1301" s="201" t="str">
        <f>+'Banks COA'!B338</f>
        <v>2</v>
      </c>
      <c r="C1301" s="201" t="str">
        <f>+'Banks COA'!C338</f>
        <v>1</v>
      </c>
      <c r="D1301" s="201" t="str">
        <f>+'Banks COA'!D338</f>
        <v>21</v>
      </c>
      <c r="E1301" s="202" t="str">
        <f>+'Banks COA'!E338</f>
        <v>Substandard Loans – Short term Loans to Banks – Non Resident – KHR</v>
      </c>
      <c r="F1301" s="202">
        <f>+'Banks COA'!F338*E2</f>
        <v>0</v>
      </c>
    </row>
    <row r="1302" spans="1:6" hidden="1" x14ac:dyDescent="0.15">
      <c r="A1302" s="201" t="str">
        <f>+'Banks COA'!A362</f>
        <v>12</v>
      </c>
      <c r="B1302" s="201" t="str">
        <f>+'Banks COA'!B362</f>
        <v>2</v>
      </c>
      <c r="C1302" s="201" t="str">
        <f>+'Banks COA'!C362</f>
        <v>1</v>
      </c>
      <c r="D1302" s="201" t="str">
        <f>+'Banks COA'!D362</f>
        <v>61</v>
      </c>
      <c r="E1302" s="202" t="str">
        <f>+'Banks COA'!E362</f>
        <v>Substandard Loans – Short term Loans to OFIs – Non Resident – KHR</v>
      </c>
      <c r="F1302" s="202">
        <f>+'Banks COA'!F362*E2</f>
        <v>0</v>
      </c>
    </row>
    <row r="1303" spans="1:6" hidden="1" x14ac:dyDescent="0.15">
      <c r="A1303" s="201" t="str">
        <f>+'Banks COA'!A381</f>
        <v>12</v>
      </c>
      <c r="B1303" s="201" t="str">
        <f>+'Banks COA'!B381</f>
        <v>2</v>
      </c>
      <c r="C1303" s="201" t="str">
        <f>+'Banks COA'!C381</f>
        <v>2</v>
      </c>
      <c r="D1303" s="201" t="str">
        <f>+'Banks COA'!D381</f>
        <v>21</v>
      </c>
      <c r="E1303" s="202" t="str">
        <f>+'Banks COA'!E381</f>
        <v>Substandard Loans – Long term Loans to Banks – Non Resident – KHR</v>
      </c>
      <c r="F1303" s="202">
        <f>+'Banks COA'!F381*E2</f>
        <v>0</v>
      </c>
    </row>
    <row r="1304" spans="1:6" hidden="1" x14ac:dyDescent="0.15">
      <c r="A1304" s="201" t="str">
        <f>+'Banks COA'!A399</f>
        <v>12</v>
      </c>
      <c r="B1304" s="201" t="str">
        <f>+'Banks COA'!B399</f>
        <v>2</v>
      </c>
      <c r="C1304" s="201" t="str">
        <f>+'Banks COA'!C399</f>
        <v>2</v>
      </c>
      <c r="D1304" s="201" t="str">
        <f>+'Banks COA'!D399</f>
        <v>51</v>
      </c>
      <c r="E1304" s="202" t="str">
        <f>+'Banks COA'!E399</f>
        <v>Substandard Loans – Long term Loans to OFIs – Resident – KHR</v>
      </c>
      <c r="F1304" s="202">
        <f>+'Banks COA'!F399*E2</f>
        <v>0</v>
      </c>
    </row>
    <row r="1305" spans="1:6" hidden="1" x14ac:dyDescent="0.15">
      <c r="A1305" s="201" t="str">
        <f>+'Banks COA'!A549</f>
        <v>12</v>
      </c>
      <c r="B1305" s="201" t="str">
        <f>+'Banks COA'!B549</f>
        <v>3</v>
      </c>
      <c r="C1305" s="201" t="str">
        <f>+'Banks COA'!C549</f>
        <v>1</v>
      </c>
      <c r="D1305" s="201" t="str">
        <f>+'Banks COA'!D549</f>
        <v>21</v>
      </c>
      <c r="E1305" s="202" t="str">
        <f>+'Banks COA'!E549</f>
        <v>Doubtful Loans – Short term Loans to Banks – Non Resident – KHR</v>
      </c>
      <c r="F1305" s="202">
        <f>+'Banks COA'!F549*E2</f>
        <v>0</v>
      </c>
    </row>
    <row r="1306" spans="1:6" hidden="1" x14ac:dyDescent="0.15">
      <c r="A1306" s="201" t="str">
        <f>+'Banks COA'!A573</f>
        <v>12</v>
      </c>
      <c r="B1306" s="201" t="str">
        <f>+'Banks COA'!B573</f>
        <v>3</v>
      </c>
      <c r="C1306" s="201" t="str">
        <f>+'Banks COA'!C573</f>
        <v>1</v>
      </c>
      <c r="D1306" s="201" t="str">
        <f>+'Banks COA'!D573</f>
        <v>61</v>
      </c>
      <c r="E1306" s="202" t="str">
        <f>+'Banks COA'!E573</f>
        <v>Doubtful Loans – Short term Loans to OFIs – Non Resident – KHR</v>
      </c>
      <c r="F1306" s="202">
        <f>+'Banks COA'!F573*E2</f>
        <v>0</v>
      </c>
    </row>
    <row r="1307" spans="1:6" hidden="1" x14ac:dyDescent="0.15">
      <c r="A1307" s="201" t="str">
        <f>+'Banks COA'!A592</f>
        <v>12</v>
      </c>
      <c r="B1307" s="201" t="str">
        <f>+'Banks COA'!B592</f>
        <v>3</v>
      </c>
      <c r="C1307" s="201" t="str">
        <f>+'Banks COA'!C592</f>
        <v>2</v>
      </c>
      <c r="D1307" s="201" t="str">
        <f>+'Banks COA'!D592</f>
        <v>21</v>
      </c>
      <c r="E1307" s="202" t="str">
        <f>+'Banks COA'!E592</f>
        <v>Doubtful Loans – Long term Loans to Banks – Non Resident – KHR</v>
      </c>
      <c r="F1307" s="202">
        <f>+'Banks COA'!F592*E2</f>
        <v>0</v>
      </c>
    </row>
    <row r="1308" spans="1:6" hidden="1" x14ac:dyDescent="0.15">
      <c r="A1308" s="201" t="str">
        <f>+'Banks COA'!A616</f>
        <v>12</v>
      </c>
      <c r="B1308" s="201" t="str">
        <f>+'Banks COA'!B616</f>
        <v>3</v>
      </c>
      <c r="C1308" s="201" t="str">
        <f>+'Banks COA'!C616</f>
        <v>2</v>
      </c>
      <c r="D1308" s="201" t="str">
        <f>+'Banks COA'!D616</f>
        <v>61</v>
      </c>
      <c r="E1308" s="202" t="str">
        <f>+'Banks COA'!E616</f>
        <v>Doubtful Loans – Long term Loans to OFIs – Non Resident – KHR</v>
      </c>
      <c r="F1308" s="202">
        <f>+'Banks COA'!F616*E2</f>
        <v>0</v>
      </c>
    </row>
    <row r="1309" spans="1:6" hidden="1" x14ac:dyDescent="0.15">
      <c r="A1309" s="201" t="str">
        <f>+'Banks COA'!A760</f>
        <v>12</v>
      </c>
      <c r="B1309" s="201" t="str">
        <f>+'Banks COA'!B760</f>
        <v>4</v>
      </c>
      <c r="C1309" s="201" t="str">
        <f>+'Banks COA'!C760</f>
        <v>1</v>
      </c>
      <c r="D1309" s="201" t="str">
        <f>+'Banks COA'!D760</f>
        <v>21</v>
      </c>
      <c r="E1309" s="202" t="str">
        <f>+'Banks COA'!E760</f>
        <v>Loss Loans – Short term Loans to Banks – Non Resident – KHR</v>
      </c>
      <c r="F1309" s="202">
        <f>+'Banks COA'!F760*E2</f>
        <v>0</v>
      </c>
    </row>
    <row r="1310" spans="1:6" hidden="1" x14ac:dyDescent="0.15">
      <c r="A1310" s="201" t="str">
        <f>+'Banks COA'!A784</f>
        <v>12</v>
      </c>
      <c r="B1310" s="201" t="str">
        <f>+'Banks COA'!B784</f>
        <v>4</v>
      </c>
      <c r="C1310" s="201" t="str">
        <f>+'Banks COA'!C784</f>
        <v>1</v>
      </c>
      <c r="D1310" s="201" t="str">
        <f>+'Banks COA'!D784</f>
        <v>61</v>
      </c>
      <c r="E1310" s="202" t="str">
        <f>+'Banks COA'!E784</f>
        <v>Loss Loans – Short term Loans to OFIs – Non Resident – KHR</v>
      </c>
      <c r="F1310" s="202">
        <f>+'Banks COA'!F784*E2</f>
        <v>0</v>
      </c>
    </row>
    <row r="1311" spans="1:6" hidden="1" x14ac:dyDescent="0.15">
      <c r="A1311" s="201" t="str">
        <f>+'Banks COA'!A803</f>
        <v>12</v>
      </c>
      <c r="B1311" s="201" t="str">
        <f>+'Banks COA'!B803</f>
        <v>4</v>
      </c>
      <c r="C1311" s="201" t="str">
        <f>+'Banks COA'!C803</f>
        <v>2</v>
      </c>
      <c r="D1311" s="201" t="str">
        <f>+'Banks COA'!D803</f>
        <v>21</v>
      </c>
      <c r="E1311" s="202" t="str">
        <f>+'Banks COA'!E803</f>
        <v>Loss Loans – Long term Loans to Banks – Non Resident – KHR</v>
      </c>
      <c r="F1311" s="202">
        <f>+'Banks COA'!F803*E2</f>
        <v>0</v>
      </c>
    </row>
    <row r="1312" spans="1:6" hidden="1" x14ac:dyDescent="0.15">
      <c r="A1312" s="201" t="str">
        <f>+'Banks COA'!A827</f>
        <v>12</v>
      </c>
      <c r="B1312" s="201" t="str">
        <f>+'Banks COA'!B827</f>
        <v>4</v>
      </c>
      <c r="C1312" s="201" t="str">
        <f>+'Banks COA'!C827</f>
        <v>2</v>
      </c>
      <c r="D1312" s="201" t="str">
        <f>+'Banks COA'!D827</f>
        <v>61</v>
      </c>
      <c r="E1312" s="202" t="str">
        <f>+'Banks COA'!E827</f>
        <v>Loss Loans – Long term Loans to OFIs – Non Resident – KHR</v>
      </c>
      <c r="F1312" s="202">
        <f>+'Banks COA'!F827*E2</f>
        <v>0</v>
      </c>
    </row>
    <row r="1313" spans="1:6" hidden="1" x14ac:dyDescent="0.15">
      <c r="A1313" s="201" t="str">
        <f>+'Banks COA'!A1054</f>
        <v>13</v>
      </c>
      <c r="B1313" s="201">
        <f>+'Banks COA'!B1054</f>
        <v>1</v>
      </c>
      <c r="C1313" s="201">
        <f>+'Banks COA'!C1054</f>
        <v>3</v>
      </c>
      <c r="D1313" s="201" t="str">
        <f>+'Banks COA'!D1054</f>
        <v>11</v>
      </c>
      <c r="E1313" s="202" t="str">
        <f>+'Banks COA'!E1054</f>
        <v>Standard Loans – Short term Loans to Foreign Governments – KHR</v>
      </c>
      <c r="F1313" s="202">
        <f>+'Banks COA'!F1054*E2</f>
        <v>0</v>
      </c>
    </row>
    <row r="1314" spans="1:6" hidden="1" x14ac:dyDescent="0.15">
      <c r="A1314" s="201" t="str">
        <f>+'Banks COA'!A1060</f>
        <v>13</v>
      </c>
      <c r="B1314" s="201">
        <f>+'Banks COA'!B1060</f>
        <v>1</v>
      </c>
      <c r="C1314" s="201">
        <f>+'Banks COA'!C1060</f>
        <v>3</v>
      </c>
      <c r="D1314" s="201" t="str">
        <f>+'Banks COA'!D1060</f>
        <v>21</v>
      </c>
      <c r="E1314" s="202" t="str">
        <f>+'Banks COA'!E1060</f>
        <v>Standard Loans – Long term Loans to Foreign Governments – KHR</v>
      </c>
      <c r="F1314" s="202">
        <f>+'Banks COA'!F1060*E2</f>
        <v>0</v>
      </c>
    </row>
    <row r="1315" spans="1:6" hidden="1" x14ac:dyDescent="0.15">
      <c r="A1315" s="201" t="str">
        <f>+'Banks COA'!A1074</f>
        <v>13</v>
      </c>
      <c r="B1315" s="201">
        <f>+'Banks COA'!B1074</f>
        <v>2</v>
      </c>
      <c r="C1315" s="201">
        <f>+'Banks COA'!C1074</f>
        <v>1</v>
      </c>
      <c r="D1315" s="201" t="str">
        <f>+'Banks COA'!D1074</f>
        <v>21</v>
      </c>
      <c r="E1315" s="202" t="str">
        <f>+'Banks COA'!E1074</f>
        <v>Standard Loans – Overdraft (Permanent Line of Credit) – Private Sector – Non Resident – KHR</v>
      </c>
      <c r="F1315" s="202">
        <f>+'Banks COA'!F1074*E2</f>
        <v>0</v>
      </c>
    </row>
    <row r="1316" spans="1:6" hidden="1" x14ac:dyDescent="0.15">
      <c r="A1316" s="201" t="str">
        <f>+'Banks COA'!A1093</f>
        <v>13</v>
      </c>
      <c r="B1316" s="201">
        <f>+'Banks COA'!B1093</f>
        <v>2</v>
      </c>
      <c r="C1316" s="201">
        <f>+'Banks COA'!C1093</f>
        <v>2</v>
      </c>
      <c r="D1316" s="201" t="str">
        <f>+'Banks COA'!D1093</f>
        <v>21</v>
      </c>
      <c r="E1316" s="202" t="str">
        <f>+'Banks COA'!E1093</f>
        <v>Standard Loans – Short term Commercial Loans – Private Sector – Non Resident – KHR</v>
      </c>
      <c r="F1316" s="202">
        <f>+'Banks COA'!F1093*E2</f>
        <v>0</v>
      </c>
    </row>
    <row r="1317" spans="1:6" hidden="1" x14ac:dyDescent="0.15">
      <c r="A1317" s="201" t="str">
        <f>+'Banks COA'!A1112</f>
        <v>13</v>
      </c>
      <c r="B1317" s="201">
        <f>+'Banks COA'!B1112</f>
        <v>2</v>
      </c>
      <c r="C1317" s="201">
        <f>+'Banks COA'!C1112</f>
        <v>3</v>
      </c>
      <c r="D1317" s="201">
        <f>+'Banks COA'!D1112</f>
        <v>21</v>
      </c>
      <c r="E1317" s="202" t="str">
        <f>+'Banks COA'!E1112</f>
        <v>Standard Loans – Equipment Loans – Private Sector – Non Resident – KHR</v>
      </c>
      <c r="F1317" s="202">
        <f>+'Banks COA'!F1112*E2</f>
        <v>0</v>
      </c>
    </row>
    <row r="1318" spans="1:6" hidden="1" x14ac:dyDescent="0.15">
      <c r="A1318" s="201" t="str">
        <f>+'Banks COA'!A1130</f>
        <v>13</v>
      </c>
      <c r="B1318" s="201">
        <f>+'Banks COA'!B1130</f>
        <v>2</v>
      </c>
      <c r="C1318" s="201">
        <f>+'Banks COA'!C1130</f>
        <v>3</v>
      </c>
      <c r="D1318" s="201" t="str">
        <f>+'Banks COA'!D1130</f>
        <v>51</v>
      </c>
      <c r="E1318" s="202" t="str">
        <f>+'Banks COA'!E1130</f>
        <v>Standard Loans – Real Estate Mortgage Loans – Private Sector – Non Resident – KHR</v>
      </c>
      <c r="F1318" s="202">
        <f>+'Banks COA'!F1130*E2</f>
        <v>0</v>
      </c>
    </row>
    <row r="1319" spans="1:6" hidden="1" x14ac:dyDescent="0.15">
      <c r="A1319" s="201" t="str">
        <f>+'Banks COA'!A1148</f>
        <v>13</v>
      </c>
      <c r="B1319" s="201">
        <f>+'Banks COA'!B1148</f>
        <v>2</v>
      </c>
      <c r="C1319" s="201">
        <f>+'Banks COA'!C1148</f>
        <v>3</v>
      </c>
      <c r="D1319" s="201" t="str">
        <f>+'Banks COA'!D1148</f>
        <v>81</v>
      </c>
      <c r="E1319" s="202" t="str">
        <f>+'Banks COA'!E1148</f>
        <v>Standard Loans – Other Long term Loans – Private Sector – Non Resident – KHR</v>
      </c>
      <c r="F1319" s="202">
        <f>+'Banks COA'!F1148*E2</f>
        <v>0</v>
      </c>
    </row>
    <row r="1320" spans="1:6" hidden="1" x14ac:dyDescent="0.15">
      <c r="A1320" s="201" t="str">
        <f>+'Banks COA'!A1167</f>
        <v>13</v>
      </c>
      <c r="B1320" s="201">
        <f>+'Banks COA'!B1167</f>
        <v>2</v>
      </c>
      <c r="C1320" s="201">
        <f>+'Banks COA'!C1167</f>
        <v>4</v>
      </c>
      <c r="D1320" s="201" t="str">
        <f>+'Banks COA'!D1167</f>
        <v>21</v>
      </c>
      <c r="E1320" s="202" t="str">
        <f>+'Banks COA'!E1167</f>
        <v>Standard Loans – Lease Financing Receivable – Private Sector – Non Resident – KHR</v>
      </c>
      <c r="F1320" s="202">
        <f>+'Banks COA'!F1167*E2</f>
        <v>0</v>
      </c>
    </row>
    <row r="1321" spans="1:6" hidden="1" x14ac:dyDescent="0.15">
      <c r="A1321" s="201" t="str">
        <f>+'Banks COA'!A1186</f>
        <v>13</v>
      </c>
      <c r="B1321" s="201">
        <f>+'Banks COA'!B1186</f>
        <v>2</v>
      </c>
      <c r="C1321" s="201">
        <f>+'Banks COA'!C1186</f>
        <v>5</v>
      </c>
      <c r="D1321" s="201" t="str">
        <f>+'Banks COA'!D1186</f>
        <v>21</v>
      </c>
      <c r="E1321" s="202" t="str">
        <f>+'Banks COA'!E1186</f>
        <v>Standard Loans – Loans to Related Parties – Private Sector – Non Resident – KHR</v>
      </c>
      <c r="F1321" s="202">
        <f>+'Banks COA'!F1186*E2</f>
        <v>0</v>
      </c>
    </row>
    <row r="1322" spans="1:6" hidden="1" x14ac:dyDescent="0.15">
      <c r="A1322" s="201" t="str">
        <f>+'Banks COA'!A1199</f>
        <v>13</v>
      </c>
      <c r="B1322" s="201">
        <f>+'Banks COA'!B1199</f>
        <v>2</v>
      </c>
      <c r="C1322" s="201">
        <f>+'Banks COA'!C1199</f>
        <v>6</v>
      </c>
      <c r="D1322" s="201" t="str">
        <f>+'Banks COA'!D1199</f>
        <v>21</v>
      </c>
      <c r="E1322" s="202" t="str">
        <f>+'Banks COA'!E1199</f>
        <v>Standard Loans – Other Commercial Loans – Private Sector – Non Resident – KHR</v>
      </c>
      <c r="F1322" s="202">
        <f>+'Banks COA'!F1199*E2</f>
        <v>0</v>
      </c>
    </row>
    <row r="1323" spans="1:6" hidden="1" x14ac:dyDescent="0.15">
      <c r="A1323" s="201" t="str">
        <f>+'Banks COA'!A1212</f>
        <v>13</v>
      </c>
      <c r="B1323" s="201" t="str">
        <f>+'Banks COA'!B1212</f>
        <v>2</v>
      </c>
      <c r="C1323" s="201" t="str">
        <f>+'Banks COA'!C1212</f>
        <v>7</v>
      </c>
      <c r="D1323" s="201" t="str">
        <f>+'Banks COA'!D1212</f>
        <v>21</v>
      </c>
      <c r="E1323" s="202" t="str">
        <f>+'Banks COA'!E1212</f>
        <v>Standard Loans – Bankers' Acceptances – Private Sector – Non Resident – KHR</v>
      </c>
      <c r="F1323" s="202">
        <f>+'Banks COA'!F1212*E2</f>
        <v>0</v>
      </c>
    </row>
    <row r="1324" spans="1:6" hidden="1" x14ac:dyDescent="0.15">
      <c r="A1324" s="201" t="str">
        <f>+'Banks COA'!A1230</f>
        <v>13</v>
      </c>
      <c r="B1324" s="201">
        <f>+'Banks COA'!B1230</f>
        <v>2</v>
      </c>
      <c r="C1324" s="201">
        <f>+'Banks COA'!C1230</f>
        <v>7</v>
      </c>
      <c r="D1324" s="201" t="str">
        <f>+'Banks COA'!D1230</f>
        <v>51</v>
      </c>
      <c r="E1324" s="202" t="str">
        <f>+'Banks COA'!E1230</f>
        <v>Standard Loans – Other Bill of Exchange (BoE) – Private Sector – Non Resident – KHR</v>
      </c>
      <c r="F1324" s="202">
        <f>+'Banks COA'!F1230*E2</f>
        <v>0</v>
      </c>
    </row>
    <row r="1325" spans="1:6" hidden="1" x14ac:dyDescent="0.15">
      <c r="A1325" s="201" t="str">
        <f>+'Banks COA'!A1248</f>
        <v>13</v>
      </c>
      <c r="B1325" s="201">
        <f>+'Banks COA'!B1248</f>
        <v>2</v>
      </c>
      <c r="C1325" s="201">
        <f>+'Banks COA'!C1248</f>
        <v>7</v>
      </c>
      <c r="D1325" s="201" t="str">
        <f>+'Banks COA'!D1248</f>
        <v>81</v>
      </c>
      <c r="E1325" s="202" t="str">
        <f>+'Banks COA'!E1248</f>
        <v>Standard Loans – Trust Receipt – Private Sector – Non Resident – KHR</v>
      </c>
      <c r="F1325" s="202">
        <f>+'Banks COA'!F1248*E2</f>
        <v>0</v>
      </c>
    </row>
    <row r="1326" spans="1:6" hidden="1" x14ac:dyDescent="0.15">
      <c r="A1326" s="201">
        <f>+'Banks COA'!A1267</f>
        <v>13</v>
      </c>
      <c r="B1326" s="201">
        <f>+'Banks COA'!B1267</f>
        <v>2</v>
      </c>
      <c r="C1326" s="201">
        <f>+'Banks COA'!C1267</f>
        <v>8</v>
      </c>
      <c r="D1326" s="201">
        <f>+'Banks COA'!D1267</f>
        <v>21</v>
      </c>
      <c r="E1326" s="202" t="str">
        <f>+'Banks COA'!E1267</f>
        <v>Standard Loans – Credit Revolving – Private Sector – Non Resident – KHR</v>
      </c>
      <c r="F1326" s="202">
        <f>+'Banks COA'!F1267*E2</f>
        <v>0</v>
      </c>
    </row>
    <row r="1327" spans="1:6" hidden="1" x14ac:dyDescent="0.15">
      <c r="A1327" s="201" t="str">
        <f>+'Banks COA'!A1300</f>
        <v>13</v>
      </c>
      <c r="B1327" s="201">
        <f>+'Banks COA'!B1300</f>
        <v>3</v>
      </c>
      <c r="C1327" s="201">
        <f>+'Banks COA'!C1300</f>
        <v>2</v>
      </c>
      <c r="D1327" s="201" t="str">
        <f>+'Banks COA'!D1300</f>
        <v>21</v>
      </c>
      <c r="E1327" s="202" t="str">
        <f>+'Banks COA'!E1300</f>
        <v>Standard Loans – Credit Cards Loans – Individuals – Non Resident – KHR</v>
      </c>
      <c r="F1327" s="202">
        <f>+'Banks COA'!F1300*E2</f>
        <v>0</v>
      </c>
    </row>
    <row r="1328" spans="1:6" hidden="1" x14ac:dyDescent="0.15">
      <c r="A1328" s="201" t="str">
        <f>+'Banks COA'!A1313</f>
        <v>13</v>
      </c>
      <c r="B1328" s="201">
        <f>+'Banks COA'!B1313</f>
        <v>3</v>
      </c>
      <c r="C1328" s="201">
        <f>+'Banks COA'!C1313</f>
        <v>3</v>
      </c>
      <c r="D1328" s="201" t="str">
        <f>+'Banks COA'!D1313</f>
        <v>21</v>
      </c>
      <c r="E1328" s="202" t="str">
        <f>+'Banks COA'!E1313</f>
        <v>Standard Loans – Credit Revolving – Individuals – Non Resident – KHR</v>
      </c>
      <c r="F1328" s="202">
        <f>+'Banks COA'!F1313*E2</f>
        <v>0</v>
      </c>
    </row>
    <row r="1329" spans="1:6" hidden="1" x14ac:dyDescent="0.15">
      <c r="A1329" s="201" t="str">
        <f>+'Banks COA'!A1326</f>
        <v>13</v>
      </c>
      <c r="B1329" s="201">
        <f>+'Banks COA'!B1326</f>
        <v>3</v>
      </c>
      <c r="C1329" s="201">
        <f>+'Banks COA'!C1326</f>
        <v>4</v>
      </c>
      <c r="D1329" s="201" t="str">
        <f>+'Banks COA'!D1326</f>
        <v>21</v>
      </c>
      <c r="E1329" s="202" t="str">
        <f>+'Banks COA'!E1326</f>
        <v>Standard Loans – Motor Vehicle Loans – Individuals – Non Resident – KHR</v>
      </c>
      <c r="F1329" s="202">
        <f>+'Banks COA'!F1326*E2</f>
        <v>0</v>
      </c>
    </row>
    <row r="1330" spans="1:6" hidden="1" x14ac:dyDescent="0.15">
      <c r="A1330" s="201" t="str">
        <f>+'Banks COA'!A1339</f>
        <v>13</v>
      </c>
      <c r="B1330" s="201" t="str">
        <f>+'Banks COA'!B1339</f>
        <v>3</v>
      </c>
      <c r="C1330" s="201" t="str">
        <f>+'Banks COA'!C1339</f>
        <v>5</v>
      </c>
      <c r="D1330" s="201" t="str">
        <f>+'Banks COA'!D1339</f>
        <v>21</v>
      </c>
      <c r="E1330" s="202" t="str">
        <f>+'Banks COA'!E1339</f>
        <v>Standard Loans – Overdraft –  Individuals – Non Resident – KHR</v>
      </c>
      <c r="F1330" s="202">
        <f>+'Banks COA'!F1339*E2</f>
        <v>0</v>
      </c>
    </row>
    <row r="1331" spans="1:6" hidden="1" x14ac:dyDescent="0.15">
      <c r="A1331" s="201" t="str">
        <f>+'Banks COA'!A1352</f>
        <v>13</v>
      </c>
      <c r="B1331" s="201">
        <f>+'Banks COA'!B1352</f>
        <v>3</v>
      </c>
      <c r="C1331" s="201">
        <f>+'Banks COA'!C1352</f>
        <v>9</v>
      </c>
      <c r="D1331" s="201" t="str">
        <f>+'Banks COA'!D1352</f>
        <v>21</v>
      </c>
      <c r="E1331" s="202" t="str">
        <f>+'Banks COA'!E1352</f>
        <v>Standard Loans – Other Consumers Loans – Individuals – Non Resident – KHR</v>
      </c>
      <c r="F1331" s="202">
        <f>+'Banks COA'!F1352*E2</f>
        <v>0</v>
      </c>
    </row>
    <row r="1332" spans="1:6" hidden="1" x14ac:dyDescent="0.15">
      <c r="A1332" s="202" t="str">
        <f>'Banks COA'!A1386</f>
        <v>13</v>
      </c>
      <c r="B1332" s="202" t="str">
        <f>'Banks COA'!B1386</f>
        <v>4</v>
      </c>
      <c r="C1332" s="202">
        <f>'Banks COA'!C1386</f>
        <v>3</v>
      </c>
      <c r="D1332" s="202" t="str">
        <f>'Banks COA'!D1386</f>
        <v>11</v>
      </c>
      <c r="E1332" s="202" t="str">
        <f>'Banks COA'!E1386</f>
        <v>Special Mention Loans – Short term Loans to Foreign Governments – KHR</v>
      </c>
      <c r="F1332" s="202">
        <f>'Banks COA'!F1386*E2</f>
        <v>0</v>
      </c>
    </row>
    <row r="1333" spans="1:6" hidden="1" x14ac:dyDescent="0.15">
      <c r="A1333" s="202" t="str">
        <f>'Banks COA'!A1392</f>
        <v>13</v>
      </c>
      <c r="B1333" s="202" t="str">
        <f>'Banks COA'!B1392</f>
        <v>4</v>
      </c>
      <c r="C1333" s="202">
        <f>'Banks COA'!C1392</f>
        <v>3</v>
      </c>
      <c r="D1333" s="202" t="str">
        <f>'Banks COA'!D1392</f>
        <v>21</v>
      </c>
      <c r="E1333" s="202" t="str">
        <f>'Banks COA'!E1392</f>
        <v>Special Mention Loans – Long term Loans to Foreign Governments – KHR</v>
      </c>
      <c r="F1333" s="202">
        <f>'Banks COA'!F1392*E2</f>
        <v>0</v>
      </c>
    </row>
    <row r="1334" spans="1:6" hidden="1" x14ac:dyDescent="0.15">
      <c r="A1334" s="202" t="str">
        <f>'Banks COA'!A1406</f>
        <v>13</v>
      </c>
      <c r="B1334" s="202" t="str">
        <f>'Banks COA'!B1406</f>
        <v>5</v>
      </c>
      <c r="C1334" s="202">
        <f>'Banks COA'!C1406</f>
        <v>1</v>
      </c>
      <c r="D1334" s="202" t="str">
        <f>'Banks COA'!D1406</f>
        <v>21</v>
      </c>
      <c r="E1334" s="202" t="str">
        <f>'Banks COA'!E1406</f>
        <v>Special Mention Loans – Overdraft (Permanent Line of Credit) – Private Sector – Non Resident – KHR</v>
      </c>
      <c r="F1334" s="202">
        <f>'Banks COA'!F1406*E2</f>
        <v>0</v>
      </c>
    </row>
    <row r="1335" spans="1:6" hidden="1" x14ac:dyDescent="0.15">
      <c r="A1335" s="202" t="str">
        <f>'Banks COA'!A1425</f>
        <v>13</v>
      </c>
      <c r="B1335" s="202" t="str">
        <f>'Banks COA'!B1425</f>
        <v>5</v>
      </c>
      <c r="C1335" s="202">
        <f>'Banks COA'!C1425</f>
        <v>2</v>
      </c>
      <c r="D1335" s="202" t="str">
        <f>'Banks COA'!D1425</f>
        <v>21</v>
      </c>
      <c r="E1335" s="202" t="str">
        <f>'Banks COA'!E1425</f>
        <v>Special Mention Loans – Short term Commercial Loans – Private Sector – Non Resident – KHR</v>
      </c>
      <c r="F1335" s="202">
        <f>'Banks COA'!F1425*E2</f>
        <v>0</v>
      </c>
    </row>
    <row r="1336" spans="1:6" hidden="1" x14ac:dyDescent="0.15">
      <c r="A1336" s="202" t="str">
        <f>'Banks COA'!A1444</f>
        <v>13</v>
      </c>
      <c r="B1336" s="202" t="str">
        <f>'Banks COA'!B1444</f>
        <v>5</v>
      </c>
      <c r="C1336" s="202">
        <f>'Banks COA'!C1444</f>
        <v>3</v>
      </c>
      <c r="D1336" s="202">
        <f>'Banks COA'!D1444</f>
        <v>21</v>
      </c>
      <c r="E1336" s="202" t="str">
        <f>'Banks COA'!E1444</f>
        <v>Special Mention Loans – Equipment Loans – Private Sector – Non Resident – KHR</v>
      </c>
      <c r="F1336" s="202">
        <f>'Banks COA'!F1444*E2</f>
        <v>0</v>
      </c>
    </row>
    <row r="1337" spans="1:6" hidden="1" x14ac:dyDescent="0.15">
      <c r="A1337" s="202" t="str">
        <f>'Banks COA'!A1462</f>
        <v>13</v>
      </c>
      <c r="B1337" s="202" t="str">
        <f>'Banks COA'!B1462</f>
        <v>5</v>
      </c>
      <c r="C1337" s="202">
        <f>'Banks COA'!C1462</f>
        <v>3</v>
      </c>
      <c r="D1337" s="202" t="str">
        <f>'Banks COA'!D1462</f>
        <v>51</v>
      </c>
      <c r="E1337" s="202" t="str">
        <f>'Banks COA'!E1462</f>
        <v>Special Mention Loans – Real Estate Mortgage Loans – Private Sector – Non Resident – KHR</v>
      </c>
      <c r="F1337" s="202">
        <f>'Banks COA'!F1462*E2</f>
        <v>0</v>
      </c>
    </row>
    <row r="1338" spans="1:6" hidden="1" x14ac:dyDescent="0.15">
      <c r="A1338" s="202" t="str">
        <f>'Banks COA'!A1480</f>
        <v>13</v>
      </c>
      <c r="B1338" s="202" t="str">
        <f>'Banks COA'!B1480</f>
        <v>5</v>
      </c>
      <c r="C1338" s="202">
        <f>'Banks COA'!C1480</f>
        <v>3</v>
      </c>
      <c r="D1338" s="202" t="str">
        <f>'Banks COA'!D1480</f>
        <v>81</v>
      </c>
      <c r="E1338" s="202" t="str">
        <f>'Banks COA'!E1480</f>
        <v>Special Mention Loans – Other Long term Loans – Private Sector – Non Resident – KHR</v>
      </c>
      <c r="F1338" s="202">
        <f>'Banks COA'!F1480*E2</f>
        <v>0</v>
      </c>
    </row>
    <row r="1339" spans="1:6" hidden="1" x14ac:dyDescent="0.15">
      <c r="A1339" s="202" t="str">
        <f>'Banks COA'!A1499</f>
        <v>13</v>
      </c>
      <c r="B1339" s="202" t="str">
        <f>'Banks COA'!B1499</f>
        <v>5</v>
      </c>
      <c r="C1339" s="202">
        <f>'Banks COA'!C1499</f>
        <v>4</v>
      </c>
      <c r="D1339" s="202" t="str">
        <f>'Banks COA'!D1499</f>
        <v>21</v>
      </c>
      <c r="E1339" s="202" t="str">
        <f>'Banks COA'!E1499</f>
        <v>Special Mention Loans – Lease Financing Receivable – Private Sector – Non Resident – KHR</v>
      </c>
      <c r="F1339" s="202">
        <f>'Banks COA'!F1499*E2</f>
        <v>0</v>
      </c>
    </row>
    <row r="1340" spans="1:6" hidden="1" x14ac:dyDescent="0.15">
      <c r="A1340" s="202" t="str">
        <f>'Banks COA'!A1518</f>
        <v>13</v>
      </c>
      <c r="B1340" s="202" t="str">
        <f>'Banks COA'!B1518</f>
        <v>5</v>
      </c>
      <c r="C1340" s="202">
        <f>'Banks COA'!C1518</f>
        <v>5</v>
      </c>
      <c r="D1340" s="202" t="str">
        <f>'Banks COA'!D1518</f>
        <v>21</v>
      </c>
      <c r="E1340" s="202" t="str">
        <f>'Banks COA'!E1518</f>
        <v>Special Mention Loans – Loans to Related Parties – Private Sector – Non Resident – KHR</v>
      </c>
      <c r="F1340" s="202">
        <f>'Banks COA'!F1518*E2</f>
        <v>0</v>
      </c>
    </row>
    <row r="1341" spans="1:6" hidden="1" x14ac:dyDescent="0.15">
      <c r="A1341" s="202" t="str">
        <f>'Banks COA'!A1531</f>
        <v>13</v>
      </c>
      <c r="B1341" s="202" t="str">
        <f>'Banks COA'!B1531</f>
        <v>5</v>
      </c>
      <c r="C1341" s="202">
        <f>'Banks COA'!C1531</f>
        <v>6</v>
      </c>
      <c r="D1341" s="202" t="str">
        <f>'Banks COA'!D1531</f>
        <v>21</v>
      </c>
      <c r="E1341" s="202" t="str">
        <f>'Banks COA'!E1531</f>
        <v>Special Mention Loans – Other Commercial Loans – Private Sector – Non Resident – KHR</v>
      </c>
      <c r="F1341" s="202">
        <f>'Banks COA'!F1531*E2</f>
        <v>0</v>
      </c>
    </row>
    <row r="1342" spans="1:6" hidden="1" x14ac:dyDescent="0.15">
      <c r="A1342" s="202" t="str">
        <f>'Banks COA'!A1544</f>
        <v>13</v>
      </c>
      <c r="B1342" s="202" t="str">
        <f>'Banks COA'!B1544</f>
        <v>5</v>
      </c>
      <c r="C1342" s="302" t="str">
        <f>'Banks COA'!C1544</f>
        <v>7</v>
      </c>
      <c r="D1342" s="202" t="str">
        <f>'Banks COA'!D1544</f>
        <v>21</v>
      </c>
      <c r="E1342" s="202" t="str">
        <f>'Banks COA'!E1544</f>
        <v>Special Mention Loans – Bankers' Acceptances – Private Sector – Non Resident – KHR</v>
      </c>
      <c r="F1342" s="202">
        <f>'Banks COA'!F1544*E2</f>
        <v>0</v>
      </c>
    </row>
    <row r="1343" spans="1:6" hidden="1" x14ac:dyDescent="0.15">
      <c r="A1343" s="202" t="str">
        <f>'Banks COA'!A1562</f>
        <v>13</v>
      </c>
      <c r="B1343" s="202" t="str">
        <f>'Banks COA'!B1562</f>
        <v>5</v>
      </c>
      <c r="C1343" s="302">
        <f>'Banks COA'!C1562</f>
        <v>7</v>
      </c>
      <c r="D1343" s="202" t="str">
        <f>'Banks COA'!D1562</f>
        <v>51</v>
      </c>
      <c r="E1343" s="202" t="str">
        <f>'Banks COA'!E1562</f>
        <v>Special Mention Loans – Other Bill of Exchange (BoE) – Private Sector – Non Resident – KHR</v>
      </c>
      <c r="F1343" s="202">
        <f>'Banks COA'!F1562*E2</f>
        <v>0</v>
      </c>
    </row>
    <row r="1344" spans="1:6" hidden="1" x14ac:dyDescent="0.15">
      <c r="A1344" s="202" t="str">
        <f>'Banks COA'!A1580</f>
        <v>13</v>
      </c>
      <c r="B1344" s="202" t="str">
        <f>'Banks COA'!B1580</f>
        <v>5</v>
      </c>
      <c r="C1344" s="302">
        <f>'Banks COA'!C1580</f>
        <v>7</v>
      </c>
      <c r="D1344" s="202" t="str">
        <f>'Banks COA'!D1580</f>
        <v>81</v>
      </c>
      <c r="E1344" s="202" t="str">
        <f>'Banks COA'!E1580</f>
        <v>Special Mention Loans – Trust Receipt – Private Sector – Non Resident – KHR</v>
      </c>
      <c r="F1344" s="202">
        <f>'Banks COA'!F1580*E2</f>
        <v>0</v>
      </c>
    </row>
    <row r="1345" spans="1:6" hidden="1" x14ac:dyDescent="0.15">
      <c r="A1345" s="303">
        <f>'Banks COA'!A1599</f>
        <v>13</v>
      </c>
      <c r="B1345" s="202" t="str">
        <f>'Banks COA'!B1599</f>
        <v>5</v>
      </c>
      <c r="C1345" s="302">
        <f>'Banks COA'!C1599</f>
        <v>8</v>
      </c>
      <c r="D1345" s="202">
        <f>'Banks COA'!D1599</f>
        <v>21</v>
      </c>
      <c r="E1345" s="202" t="str">
        <f>'Banks COA'!E1599</f>
        <v>Special Mention Loans – Credit Revolving – Private Sector – Non Resident – KHR</v>
      </c>
      <c r="F1345" s="202">
        <f>'Banks COA'!F1599*E2</f>
        <v>0</v>
      </c>
    </row>
    <row r="1346" spans="1:6" hidden="1" x14ac:dyDescent="0.15">
      <c r="A1346" s="202" t="str">
        <f>'Banks COA'!A1632</f>
        <v>13</v>
      </c>
      <c r="B1346" s="202" t="str">
        <f>'Banks COA'!B1632</f>
        <v>6</v>
      </c>
      <c r="C1346" s="302">
        <f>'Banks COA'!C1632</f>
        <v>2</v>
      </c>
      <c r="D1346" s="202" t="str">
        <f>'Banks COA'!D1632</f>
        <v>21</v>
      </c>
      <c r="E1346" s="202" t="str">
        <f>'Banks COA'!E1632</f>
        <v>Special Mention Loans – Credit Cards Loans – Individuals – Non Resident – KHR</v>
      </c>
      <c r="F1346" s="202">
        <f>'Banks COA'!F1632*E2</f>
        <v>0</v>
      </c>
    </row>
    <row r="1347" spans="1:6" hidden="1" x14ac:dyDescent="0.15">
      <c r="A1347" s="202" t="str">
        <f>'Banks COA'!A1645</f>
        <v>13</v>
      </c>
      <c r="B1347" s="202" t="str">
        <f>'Banks COA'!B1645</f>
        <v>6</v>
      </c>
      <c r="C1347" s="302">
        <f>'Banks COA'!C1645</f>
        <v>3</v>
      </c>
      <c r="D1347" s="202" t="str">
        <f>'Banks COA'!D1645</f>
        <v>21</v>
      </c>
      <c r="E1347" s="202" t="str">
        <f>'Banks COA'!E1645</f>
        <v>Special Mention Loans – Credit Revolving – Individuals – Non Resident – KHR</v>
      </c>
      <c r="F1347" s="202">
        <f>'Banks COA'!F1645*E2</f>
        <v>0</v>
      </c>
    </row>
    <row r="1348" spans="1:6" hidden="1" x14ac:dyDescent="0.15">
      <c r="A1348" s="202" t="str">
        <f>'Banks COA'!A1658</f>
        <v>13</v>
      </c>
      <c r="B1348" s="202" t="str">
        <f>'Banks COA'!B1658</f>
        <v>6</v>
      </c>
      <c r="C1348" s="302">
        <f>'Banks COA'!C1658</f>
        <v>4</v>
      </c>
      <c r="D1348" s="202" t="str">
        <f>'Banks COA'!D1658</f>
        <v>21</v>
      </c>
      <c r="E1348" s="202" t="str">
        <f>'Banks COA'!E1658</f>
        <v>Special Mention Loans – Motor Vehicle Loans – Individuals – Non Resident – KHR</v>
      </c>
      <c r="F1348" s="202">
        <f>'Banks COA'!F1658*E2</f>
        <v>0</v>
      </c>
    </row>
    <row r="1349" spans="1:6" hidden="1" x14ac:dyDescent="0.15">
      <c r="A1349" s="202" t="str">
        <f>'Banks COA'!A1671</f>
        <v>13</v>
      </c>
      <c r="B1349" s="202" t="str">
        <f>'Banks COA'!B1671</f>
        <v>6</v>
      </c>
      <c r="C1349" s="302" t="str">
        <f>'Banks COA'!C1671</f>
        <v>5</v>
      </c>
      <c r="D1349" s="202" t="str">
        <f>'Banks COA'!D1671</f>
        <v>21</v>
      </c>
      <c r="E1349" s="202" t="str">
        <f>'Banks COA'!E1671</f>
        <v>Special Mention Loans – Overdraft –  Individuals – Non Resident – KHR</v>
      </c>
      <c r="F1349" s="202">
        <f>'Banks COA'!F1671*E2</f>
        <v>0</v>
      </c>
    </row>
    <row r="1350" spans="1:6" hidden="1" x14ac:dyDescent="0.15">
      <c r="A1350" s="202" t="str">
        <f>'Banks COA'!A1684</f>
        <v>13</v>
      </c>
      <c r="B1350" s="202" t="str">
        <f>'Banks COA'!B1684</f>
        <v>6</v>
      </c>
      <c r="C1350" s="302">
        <f>'Banks COA'!C1684</f>
        <v>9</v>
      </c>
      <c r="D1350" s="202" t="str">
        <f>'Banks COA'!D1684</f>
        <v>21</v>
      </c>
      <c r="E1350" s="202" t="str">
        <f>'Banks COA'!E1684</f>
        <v>Special Mention Loans – Other Consumers Loans – Individuals – Non Resident – KHR</v>
      </c>
      <c r="F1350" s="202">
        <f>'Banks COA'!F1684*E2</f>
        <v>0</v>
      </c>
    </row>
    <row r="1351" spans="1:6" hidden="1" x14ac:dyDescent="0.15">
      <c r="A1351" s="201" t="str">
        <f>+'Banks COA'!A1719</f>
        <v>14</v>
      </c>
      <c r="B1351" s="201">
        <f>+'Banks COA'!B1719</f>
        <v>1</v>
      </c>
      <c r="C1351" s="201">
        <f>+'Banks COA'!C1719</f>
        <v>3</v>
      </c>
      <c r="D1351" s="201" t="str">
        <f>+'Banks COA'!D1719</f>
        <v>11</v>
      </c>
      <c r="E1351" s="202" t="str">
        <f>+'Banks COA'!E1719</f>
        <v>Substandard Loans – Short term Loans to Foreign Governments – KHR</v>
      </c>
      <c r="F1351" s="202">
        <f>+'Banks COA'!F1719*E2</f>
        <v>0</v>
      </c>
    </row>
    <row r="1352" spans="1:6" hidden="1" x14ac:dyDescent="0.15">
      <c r="A1352" s="201" t="str">
        <f>+'Banks COA'!A2337</f>
        <v>15</v>
      </c>
      <c r="B1352" s="201" t="str">
        <f>+'Banks COA'!B2337</f>
        <v>3</v>
      </c>
      <c r="C1352" s="201" t="str">
        <f>+'Banks COA'!C2337</f>
        <v>5</v>
      </c>
      <c r="D1352" s="201" t="str">
        <f>+'Banks COA'!D2337</f>
        <v>21</v>
      </c>
      <c r="E1352" s="202" t="str">
        <f>+'Banks COA'!E2337</f>
        <v>Doubtful Loans – Overdraft –  Individuals – Non Resident – KHR</v>
      </c>
      <c r="F1352" s="202">
        <f>+'Banks COA'!F2337*E2</f>
        <v>0</v>
      </c>
    </row>
    <row r="1353" spans="1:6" hidden="1" x14ac:dyDescent="0.15">
      <c r="A1353" s="201" t="str">
        <f>+'Banks COA'!A2350</f>
        <v>15</v>
      </c>
      <c r="B1353" s="201">
        <f>+'Banks COA'!B2350</f>
        <v>3</v>
      </c>
      <c r="C1353" s="201">
        <f>+'Banks COA'!C2350</f>
        <v>9</v>
      </c>
      <c r="D1353" s="201" t="str">
        <f>+'Banks COA'!D2350</f>
        <v>21</v>
      </c>
      <c r="E1353" s="202" t="str">
        <f>+'Banks COA'!E2350</f>
        <v>Doubtful Loans – Other Consumers Loans – Individuals – Non Resident – KHR</v>
      </c>
      <c r="F1353" s="202">
        <f>+'Banks COA'!F2350*E2</f>
        <v>0</v>
      </c>
    </row>
    <row r="1354" spans="1:6" hidden="1" x14ac:dyDescent="0.15">
      <c r="A1354" s="201" t="str">
        <f>+'Banks COA'!A2385</f>
        <v>16</v>
      </c>
      <c r="B1354" s="201">
        <f>+'Banks COA'!B2385</f>
        <v>1</v>
      </c>
      <c r="C1354" s="201">
        <f>+'Banks COA'!C2385</f>
        <v>3</v>
      </c>
      <c r="D1354" s="201" t="str">
        <f>+'Banks COA'!D2385</f>
        <v>11</v>
      </c>
      <c r="E1354" s="202" t="str">
        <f>+'Banks COA'!E2385</f>
        <v>Loss Loans – Short term Loans to Foreign Governments – KHR</v>
      </c>
      <c r="F1354" s="202">
        <f>+'Banks COA'!F2385*E2</f>
        <v>0</v>
      </c>
    </row>
    <row r="1355" spans="1:6" hidden="1" x14ac:dyDescent="0.15">
      <c r="A1355" s="201" t="str">
        <f>+'Banks COA'!A2391</f>
        <v>16</v>
      </c>
      <c r="B1355" s="201">
        <f>+'Banks COA'!B2391</f>
        <v>1</v>
      </c>
      <c r="C1355" s="201">
        <f>+'Banks COA'!C2391</f>
        <v>3</v>
      </c>
      <c r="D1355" s="201" t="str">
        <f>+'Banks COA'!D2391</f>
        <v>21</v>
      </c>
      <c r="E1355" s="202" t="str">
        <f>+'Banks COA'!E2391</f>
        <v>Loss Loans – Long term Loans to Foreign Governments – KHR</v>
      </c>
      <c r="F1355" s="202">
        <f>+'Banks COA'!F2391*E2</f>
        <v>0</v>
      </c>
    </row>
    <row r="1356" spans="1:6" hidden="1" x14ac:dyDescent="0.15">
      <c r="A1356" s="201" t="str">
        <f>+'Banks COA'!A2405</f>
        <v>16</v>
      </c>
      <c r="B1356" s="201">
        <f>+'Banks COA'!B2405</f>
        <v>2</v>
      </c>
      <c r="C1356" s="201">
        <f>+'Banks COA'!C2405</f>
        <v>1</v>
      </c>
      <c r="D1356" s="201" t="str">
        <f>+'Banks COA'!D2405</f>
        <v>21</v>
      </c>
      <c r="E1356" s="202" t="str">
        <f>+'Banks COA'!E2405</f>
        <v>Loss Loans – Overdraft (Permanent Line of Credit) – Private Sector – Non Resident – KHR</v>
      </c>
      <c r="F1356" s="202">
        <f>+'Banks COA'!F2405*E2</f>
        <v>0</v>
      </c>
    </row>
    <row r="1357" spans="1:6" hidden="1" x14ac:dyDescent="0.15">
      <c r="A1357" s="201" t="str">
        <f>+'Banks COA'!A2424</f>
        <v>16</v>
      </c>
      <c r="B1357" s="201">
        <f>+'Banks COA'!B2424</f>
        <v>2</v>
      </c>
      <c r="C1357" s="201">
        <f>+'Banks COA'!C2424</f>
        <v>2</v>
      </c>
      <c r="D1357" s="201" t="str">
        <f>+'Banks COA'!D2424</f>
        <v>21</v>
      </c>
      <c r="E1357" s="202" t="str">
        <f>+'Banks COA'!E2424</f>
        <v>Loss Loans – Short term Commercial Loans – Private Sector – Non Resident – KHR</v>
      </c>
      <c r="F1357" s="202">
        <f>+'Banks COA'!F2424*E2</f>
        <v>0</v>
      </c>
    </row>
    <row r="1358" spans="1:6" hidden="1" x14ac:dyDescent="0.15">
      <c r="A1358" s="201" t="str">
        <f>+'Banks COA'!A2443</f>
        <v>16</v>
      </c>
      <c r="B1358" s="201">
        <f>+'Banks COA'!B2443</f>
        <v>2</v>
      </c>
      <c r="C1358" s="201">
        <f>+'Banks COA'!C2443</f>
        <v>3</v>
      </c>
      <c r="D1358" s="201">
        <f>+'Banks COA'!D2443</f>
        <v>21</v>
      </c>
      <c r="E1358" s="202" t="str">
        <f>+'Banks COA'!E2443</f>
        <v>Loss Loans – Equipment Loans – Private Sector – Non Resident – KHR</v>
      </c>
      <c r="F1358" s="202">
        <f>+'Banks COA'!F2443*E2</f>
        <v>0</v>
      </c>
    </row>
    <row r="1359" spans="1:6" hidden="1" x14ac:dyDescent="0.15">
      <c r="A1359" s="201" t="str">
        <f>+'Banks COA'!A2461</f>
        <v>16</v>
      </c>
      <c r="B1359" s="201">
        <f>+'Banks COA'!B2461</f>
        <v>2</v>
      </c>
      <c r="C1359" s="201">
        <f>+'Banks COA'!C2461</f>
        <v>3</v>
      </c>
      <c r="D1359" s="201" t="str">
        <f>+'Banks COA'!D2461</f>
        <v>51</v>
      </c>
      <c r="E1359" s="202" t="str">
        <f>+'Banks COA'!E2461</f>
        <v>Loss Loans – Real Estate Mortgage Loans – Private Sector – Non Resident – KHR</v>
      </c>
      <c r="F1359" s="202">
        <f>+'Banks COA'!F2461*E2</f>
        <v>0</v>
      </c>
    </row>
    <row r="1360" spans="1:6" hidden="1" x14ac:dyDescent="0.15">
      <c r="A1360" s="201" t="str">
        <f>+'Banks COA'!A2479</f>
        <v>16</v>
      </c>
      <c r="B1360" s="201">
        <f>+'Banks COA'!B2479</f>
        <v>2</v>
      </c>
      <c r="C1360" s="201">
        <f>+'Banks COA'!C2479</f>
        <v>3</v>
      </c>
      <c r="D1360" s="201" t="str">
        <f>+'Banks COA'!D2479</f>
        <v>81</v>
      </c>
      <c r="E1360" s="202" t="str">
        <f>+'Banks COA'!E2479</f>
        <v>Loss Loans – Other Long term Loans – Private Sector – Non Resident – KHR</v>
      </c>
      <c r="F1360" s="202">
        <f>+'Banks COA'!F2479*E2</f>
        <v>0</v>
      </c>
    </row>
    <row r="1361" spans="1:6" hidden="1" x14ac:dyDescent="0.15">
      <c r="A1361" s="201" t="str">
        <f>+'Banks COA'!A2498</f>
        <v>16</v>
      </c>
      <c r="B1361" s="201">
        <f>+'Banks COA'!B2498</f>
        <v>2</v>
      </c>
      <c r="C1361" s="201">
        <f>+'Banks COA'!C2498</f>
        <v>4</v>
      </c>
      <c r="D1361" s="201" t="str">
        <f>+'Banks COA'!D2498</f>
        <v>21</v>
      </c>
      <c r="E1361" s="202" t="str">
        <f>+'Banks COA'!E2498</f>
        <v>Loss Loans – Lease Financing Receivable – Private Sector – Non Resident – KHR</v>
      </c>
      <c r="F1361" s="202">
        <f>+'Banks COA'!F2498*E2</f>
        <v>0</v>
      </c>
    </row>
    <row r="1362" spans="1:6" hidden="1" x14ac:dyDescent="0.15">
      <c r="A1362" s="201" t="str">
        <f>+'Banks COA'!A2517</f>
        <v>16</v>
      </c>
      <c r="B1362" s="201">
        <f>+'Banks COA'!B2517</f>
        <v>2</v>
      </c>
      <c r="C1362" s="201">
        <f>+'Banks COA'!C2517</f>
        <v>5</v>
      </c>
      <c r="D1362" s="201" t="str">
        <f>+'Banks COA'!D2517</f>
        <v>21</v>
      </c>
      <c r="E1362" s="202" t="str">
        <f>+'Banks COA'!E2517</f>
        <v>Loss Loans – Loans to Related Parties – Private Sector – Non Resident – KHR</v>
      </c>
      <c r="F1362" s="202">
        <f>+'Banks COA'!F2517*E2</f>
        <v>0</v>
      </c>
    </row>
    <row r="1363" spans="1:6" hidden="1" x14ac:dyDescent="0.15">
      <c r="A1363" s="201" t="str">
        <f>+'Banks COA'!A2530</f>
        <v>16</v>
      </c>
      <c r="B1363" s="201">
        <f>+'Banks COA'!B2530</f>
        <v>2</v>
      </c>
      <c r="C1363" s="201">
        <f>+'Banks COA'!C2530</f>
        <v>6</v>
      </c>
      <c r="D1363" s="201" t="str">
        <f>+'Banks COA'!D2530</f>
        <v>21</v>
      </c>
      <c r="E1363" s="202" t="str">
        <f>+'Banks COA'!E2530</f>
        <v>Loss Loans – Other Commercial Loans – Private Sector – Non Resident – KHR</v>
      </c>
      <c r="F1363" s="202">
        <f>+'Banks COA'!F2530*E2</f>
        <v>0</v>
      </c>
    </row>
    <row r="1364" spans="1:6" hidden="1" x14ac:dyDescent="0.15">
      <c r="A1364" s="201" t="str">
        <f>+'Banks COA'!A2543</f>
        <v>16</v>
      </c>
      <c r="B1364" s="201" t="str">
        <f>+'Banks COA'!B2543</f>
        <v>2</v>
      </c>
      <c r="C1364" s="201" t="str">
        <f>+'Banks COA'!C2543</f>
        <v>7</v>
      </c>
      <c r="D1364" s="201" t="str">
        <f>+'Banks COA'!D2543</f>
        <v>21</v>
      </c>
      <c r="E1364" s="202" t="str">
        <f>+'Banks COA'!E2543</f>
        <v>Loss Loans – Bankers' Acceptances – Private Sector – Non Resident – KHR</v>
      </c>
      <c r="F1364" s="202">
        <f>+'Banks COA'!F2543*E2</f>
        <v>0</v>
      </c>
    </row>
    <row r="1365" spans="1:6" hidden="1" x14ac:dyDescent="0.15">
      <c r="A1365" s="201" t="str">
        <f>+'Banks COA'!A2561</f>
        <v>16</v>
      </c>
      <c r="B1365" s="201">
        <f>+'Banks COA'!B2561</f>
        <v>2</v>
      </c>
      <c r="C1365" s="201">
        <f>+'Banks COA'!C2561</f>
        <v>7</v>
      </c>
      <c r="D1365" s="201" t="str">
        <f>+'Banks COA'!D2561</f>
        <v>51</v>
      </c>
      <c r="E1365" s="202" t="str">
        <f>+'Banks COA'!E2561</f>
        <v>Loss Loans – Other Bill of Exchange (BoE) – Private Sector – Non Resident – KHR</v>
      </c>
      <c r="F1365" s="202">
        <f>+'Banks COA'!F2561*E2</f>
        <v>0</v>
      </c>
    </row>
    <row r="1366" spans="1:6" hidden="1" x14ac:dyDescent="0.15">
      <c r="A1366" s="201" t="str">
        <f>+'Banks COA'!A2579</f>
        <v>16</v>
      </c>
      <c r="B1366" s="201">
        <f>+'Banks COA'!B2579</f>
        <v>2</v>
      </c>
      <c r="C1366" s="201">
        <f>+'Banks COA'!C2579</f>
        <v>7</v>
      </c>
      <c r="D1366" s="201" t="str">
        <f>+'Banks COA'!D2579</f>
        <v>81</v>
      </c>
      <c r="E1366" s="202" t="str">
        <f>+'Banks COA'!E2579</f>
        <v>Loss Loans – Trust Receipt – Private Sector – Non Resident – KHR</v>
      </c>
      <c r="F1366" s="202">
        <f>+'Banks COA'!F2579*E2</f>
        <v>0</v>
      </c>
    </row>
    <row r="1367" spans="1:6" hidden="1" x14ac:dyDescent="0.15">
      <c r="A1367" s="201">
        <f>+'Banks COA'!A2598</f>
        <v>16</v>
      </c>
      <c r="B1367" s="201">
        <f>+'Banks COA'!B2598</f>
        <v>2</v>
      </c>
      <c r="C1367" s="201">
        <f>+'Banks COA'!C2598</f>
        <v>8</v>
      </c>
      <c r="D1367" s="201">
        <f>+'Banks COA'!D2598</f>
        <v>21</v>
      </c>
      <c r="E1367" s="202" t="str">
        <f>+'Banks COA'!E2598</f>
        <v>Loss Loans – Credit Revolving – Private Sector – Non Resident – KHR</v>
      </c>
      <c r="F1367" s="202">
        <f>+'Banks COA'!F2598*E2</f>
        <v>0</v>
      </c>
    </row>
    <row r="1368" spans="1:6" hidden="1" x14ac:dyDescent="0.15">
      <c r="A1368" s="201" t="str">
        <f>+'Banks COA'!A2631</f>
        <v>16</v>
      </c>
      <c r="B1368" s="201">
        <f>+'Banks COA'!B2631</f>
        <v>3</v>
      </c>
      <c r="C1368" s="201">
        <f>+'Banks COA'!C2631</f>
        <v>2</v>
      </c>
      <c r="D1368" s="201" t="str">
        <f>+'Banks COA'!D2631</f>
        <v>21</v>
      </c>
      <c r="E1368" s="202" t="str">
        <f>+'Banks COA'!E2631</f>
        <v>Loss Loans – Credit Cards Loans – Individuals – Non Resident – KHR</v>
      </c>
      <c r="F1368" s="202">
        <f>+'Banks COA'!F2631*E2</f>
        <v>0</v>
      </c>
    </row>
    <row r="1369" spans="1:6" hidden="1" x14ac:dyDescent="0.15">
      <c r="A1369" s="201" t="str">
        <f>+'Banks COA'!A2644</f>
        <v>16</v>
      </c>
      <c r="B1369" s="201">
        <f>+'Banks COA'!B2644</f>
        <v>3</v>
      </c>
      <c r="C1369" s="201">
        <f>+'Banks COA'!C2644</f>
        <v>3</v>
      </c>
      <c r="D1369" s="201" t="str">
        <f>+'Banks COA'!D2644</f>
        <v>21</v>
      </c>
      <c r="E1369" s="202" t="str">
        <f>+'Banks COA'!E2644</f>
        <v>Loss Loans – Credit Revolving – Individuals – Non Resident – KHR</v>
      </c>
      <c r="F1369" s="202">
        <f>+'Banks COA'!F2644*E2</f>
        <v>0</v>
      </c>
    </row>
    <row r="1370" spans="1:6" hidden="1" x14ac:dyDescent="0.15">
      <c r="A1370" s="201" t="str">
        <f>+'Banks COA'!A2657</f>
        <v>16</v>
      </c>
      <c r="B1370" s="201">
        <f>+'Banks COA'!B2657</f>
        <v>3</v>
      </c>
      <c r="C1370" s="201">
        <f>+'Banks COA'!C2657</f>
        <v>4</v>
      </c>
      <c r="D1370" s="201" t="str">
        <f>+'Banks COA'!D2657</f>
        <v>21</v>
      </c>
      <c r="E1370" s="202" t="str">
        <f>+'Banks COA'!E2657</f>
        <v>Loss Loans – Motor Vehicle Loans – Individuals – Non Resident – KHR</v>
      </c>
      <c r="F1370" s="202">
        <f>+'Banks COA'!F2657*E2</f>
        <v>0</v>
      </c>
    </row>
    <row r="1371" spans="1:6" hidden="1" x14ac:dyDescent="0.15">
      <c r="A1371" s="201" t="str">
        <f>+'Banks COA'!A2670</f>
        <v>16</v>
      </c>
      <c r="B1371" s="201" t="str">
        <f>+'Banks COA'!B2670</f>
        <v>3</v>
      </c>
      <c r="C1371" s="201" t="str">
        <f>+'Banks COA'!C2670</f>
        <v>5</v>
      </c>
      <c r="D1371" s="201" t="str">
        <f>+'Banks COA'!D2670</f>
        <v>21</v>
      </c>
      <c r="E1371" s="202" t="str">
        <f>+'Banks COA'!E2670</f>
        <v>Loss Loans – Overdraft –  Individuals – Non Resident – KHR</v>
      </c>
      <c r="F1371" s="202">
        <f>+'Banks COA'!F2670*E2</f>
        <v>0</v>
      </c>
    </row>
    <row r="1372" spans="1:6" hidden="1" x14ac:dyDescent="0.15">
      <c r="A1372" s="201" t="str">
        <f>+'Banks COA'!A2683</f>
        <v>16</v>
      </c>
      <c r="B1372" s="201">
        <f>+'Banks COA'!B2683</f>
        <v>3</v>
      </c>
      <c r="C1372" s="201">
        <f>+'Banks COA'!C2683</f>
        <v>9</v>
      </c>
      <c r="D1372" s="201" t="str">
        <f>+'Banks COA'!D2683</f>
        <v>21</v>
      </c>
      <c r="E1372" s="202" t="str">
        <f>+'Banks COA'!E2683</f>
        <v>Loss Loans – Other Consumers Loans – Individuals – Non Resident – KHR</v>
      </c>
      <c r="F1372" s="202">
        <f>+'Banks COA'!F2683*E2</f>
        <v>0</v>
      </c>
    </row>
    <row r="1373" spans="1:6" hidden="1" x14ac:dyDescent="0.15">
      <c r="A1373" s="201">
        <f>'Banks COA'!A3933</f>
        <v>23</v>
      </c>
      <c r="B1373" s="201" t="str">
        <f>'Banks COA'!B3933</f>
        <v>2</v>
      </c>
      <c r="C1373" s="201" t="str">
        <f>'Banks COA'!C3933</f>
        <v>1</v>
      </c>
      <c r="D1373" s="201" t="str">
        <f>'Banks COA'!D3933</f>
        <v>21</v>
      </c>
      <c r="E1373" s="202" t="str">
        <f>'Banks COA'!E3933</f>
        <v>AIR – Standard Loans – Short term Loans to Banks – Non Resident – KHR</v>
      </c>
      <c r="F1373" s="202">
        <f>'Banks COA'!F3933*E2</f>
        <v>0</v>
      </c>
    </row>
    <row r="1374" spans="1:6" hidden="1" x14ac:dyDescent="0.15">
      <c r="A1374" s="201">
        <f>+'Banks COA'!A3957</f>
        <v>23</v>
      </c>
      <c r="B1374" s="201" t="str">
        <f>+'Banks COA'!B3957</f>
        <v>2</v>
      </c>
      <c r="C1374" s="201" t="str">
        <f>+'Banks COA'!C3957</f>
        <v>1</v>
      </c>
      <c r="D1374" s="201" t="str">
        <f>+'Banks COA'!D3957</f>
        <v>61</v>
      </c>
      <c r="E1374" s="202" t="str">
        <f>+'Banks COA'!E3957</f>
        <v>AIR – Standard Loans – Short term Loans to OFIs – Non Resident – KHR</v>
      </c>
      <c r="F1374" s="202">
        <f>+'Banks COA'!F3957*E2</f>
        <v>0</v>
      </c>
    </row>
    <row r="1375" spans="1:6" hidden="1" x14ac:dyDescent="0.15">
      <c r="A1375" s="201">
        <f>+'Banks COA'!A3976</f>
        <v>23</v>
      </c>
      <c r="B1375" s="201" t="str">
        <f>+'Banks COA'!B3976</f>
        <v>2</v>
      </c>
      <c r="C1375" s="201" t="str">
        <f>+'Banks COA'!C3976</f>
        <v>2</v>
      </c>
      <c r="D1375" s="201" t="str">
        <f>+'Banks COA'!D3976</f>
        <v>21</v>
      </c>
      <c r="E1375" s="202" t="str">
        <f>+'Banks COA'!E3976</f>
        <v>AIR – Standard Loans – Long term Loans to Banks – Non Resident – KHR</v>
      </c>
      <c r="F1375" s="202">
        <f>+'Banks COA'!F3976*E2</f>
        <v>0</v>
      </c>
    </row>
    <row r="1376" spans="1:6" hidden="1" x14ac:dyDescent="0.15">
      <c r="A1376" s="201">
        <f>+'Banks COA'!A4000</f>
        <v>23</v>
      </c>
      <c r="B1376" s="201" t="str">
        <f>+'Banks COA'!B4000</f>
        <v>2</v>
      </c>
      <c r="C1376" s="201" t="str">
        <f>+'Banks COA'!C4000</f>
        <v>2</v>
      </c>
      <c r="D1376" s="201" t="str">
        <f>+'Banks COA'!D4000</f>
        <v>61</v>
      </c>
      <c r="E1376" s="202" t="str">
        <f>+'Banks COA'!E4000</f>
        <v>AIR – Standard Loans – Long term Loans to OFIs – Non Resident – KHR</v>
      </c>
      <c r="F1376" s="202">
        <f>+'Banks COA'!F4000*E2</f>
        <v>0</v>
      </c>
    </row>
    <row r="1377" spans="1:6" hidden="1" x14ac:dyDescent="0.15">
      <c r="A1377" s="201">
        <f>+'Banks COA'!A4144</f>
        <v>23</v>
      </c>
      <c r="B1377" s="201" t="str">
        <f>+'Banks COA'!B4144</f>
        <v>3</v>
      </c>
      <c r="C1377" s="201" t="str">
        <f>+'Banks COA'!C4144</f>
        <v>1</v>
      </c>
      <c r="D1377" s="201" t="str">
        <f>+'Banks COA'!D4144</f>
        <v>21</v>
      </c>
      <c r="E1377" s="202" t="str">
        <f>+'Banks COA'!E4144</f>
        <v>AIR – Substandard Loans – Short term Loans to Banks – Non Resident – KHR</v>
      </c>
      <c r="F1377" s="202">
        <f>+'Banks COA'!F4144*E2</f>
        <v>0</v>
      </c>
    </row>
    <row r="1378" spans="1:6" hidden="1" x14ac:dyDescent="0.15">
      <c r="A1378" s="201">
        <f>+'Banks COA'!A4168</f>
        <v>23</v>
      </c>
      <c r="B1378" s="201" t="str">
        <f>+'Banks COA'!B4168</f>
        <v>3</v>
      </c>
      <c r="C1378" s="201" t="str">
        <f>+'Banks COA'!C4168</f>
        <v>1</v>
      </c>
      <c r="D1378" s="201" t="str">
        <f>+'Banks COA'!D4168</f>
        <v>61</v>
      </c>
      <c r="E1378" s="202" t="str">
        <f>+'Banks COA'!E4168</f>
        <v>AIR – Substandard Loans – Short term Loans to OFIs – Non Resident – KHR</v>
      </c>
      <c r="F1378" s="202">
        <f>+'Banks COA'!F4168*E2</f>
        <v>0</v>
      </c>
    </row>
    <row r="1379" spans="1:6" hidden="1" x14ac:dyDescent="0.15">
      <c r="A1379" s="201">
        <f>+'Banks COA'!A4187</f>
        <v>23</v>
      </c>
      <c r="B1379" s="201" t="str">
        <f>+'Banks COA'!B4187</f>
        <v>3</v>
      </c>
      <c r="C1379" s="201" t="str">
        <f>+'Banks COA'!C4187</f>
        <v>2</v>
      </c>
      <c r="D1379" s="201" t="str">
        <f>+'Banks COA'!D4187</f>
        <v>21</v>
      </c>
      <c r="E1379" s="202" t="str">
        <f>+'Banks COA'!E4187</f>
        <v>AIR – Substandard Loans – Long term Loans to Banks – Non Resident – KHR</v>
      </c>
      <c r="F1379" s="202">
        <f>+'Banks COA'!F4187*E2</f>
        <v>0</v>
      </c>
    </row>
    <row r="1380" spans="1:6" hidden="1" x14ac:dyDescent="0.15">
      <c r="A1380" s="201">
        <f>'Banks COA'!A4211</f>
        <v>23</v>
      </c>
      <c r="B1380" s="201" t="str">
        <f>'Banks COA'!B4211</f>
        <v>3</v>
      </c>
      <c r="C1380" s="201" t="str">
        <f>'Banks COA'!C4211</f>
        <v>2</v>
      </c>
      <c r="D1380" s="201" t="str">
        <f>'Banks COA'!D4211</f>
        <v>61</v>
      </c>
      <c r="E1380" s="202" t="str">
        <f>'Banks COA'!E4211</f>
        <v>AIR – Substandard Loans – Long term Loans to OFIs – Non Resident – KHR</v>
      </c>
      <c r="F1380" s="202">
        <f>'Banks COA'!F4211*E2</f>
        <v>0</v>
      </c>
    </row>
    <row r="1381" spans="1:6" hidden="1" x14ac:dyDescent="0.15">
      <c r="A1381" s="201">
        <f>+'Banks COA'!A4355</f>
        <v>23</v>
      </c>
      <c r="B1381" s="201" t="str">
        <f>+'Banks COA'!B4355</f>
        <v>4</v>
      </c>
      <c r="C1381" s="201" t="str">
        <f>+'Banks COA'!C4355</f>
        <v>1</v>
      </c>
      <c r="D1381" s="201" t="str">
        <f>+'Banks COA'!D4355</f>
        <v>21</v>
      </c>
      <c r="E1381" s="202" t="str">
        <f>+'Banks COA'!E4355</f>
        <v>AIR – Doubtful Loans – Short term Loans to Banks – Non Resident – KHR</v>
      </c>
      <c r="F1381" s="202">
        <f>+'Banks COA'!F4355*E2</f>
        <v>0</v>
      </c>
    </row>
    <row r="1382" spans="1:6" hidden="1" x14ac:dyDescent="0.15">
      <c r="A1382" s="201">
        <f>+'Banks COA'!A4379</f>
        <v>23</v>
      </c>
      <c r="B1382" s="201" t="str">
        <f>+'Banks COA'!B4379</f>
        <v>4</v>
      </c>
      <c r="C1382" s="201" t="str">
        <f>+'Banks COA'!C4379</f>
        <v>1</v>
      </c>
      <c r="D1382" s="201" t="str">
        <f>+'Banks COA'!D4379</f>
        <v>61</v>
      </c>
      <c r="E1382" s="202" t="str">
        <f>+'Banks COA'!E4379</f>
        <v>AIR – Doubtful Loans – Short term Loans to OFIs – Non Resident – KHR</v>
      </c>
      <c r="F1382" s="202">
        <f>+'Banks COA'!F4379*E2</f>
        <v>0</v>
      </c>
    </row>
    <row r="1383" spans="1:6" hidden="1" x14ac:dyDescent="0.15">
      <c r="A1383" s="201">
        <f>+'Banks COA'!A4398</f>
        <v>23</v>
      </c>
      <c r="B1383" s="201" t="str">
        <f>+'Banks COA'!B4398</f>
        <v>4</v>
      </c>
      <c r="C1383" s="201" t="str">
        <f>+'Banks COA'!C4398</f>
        <v>2</v>
      </c>
      <c r="D1383" s="201" t="str">
        <f>+'Banks COA'!D4398</f>
        <v>21</v>
      </c>
      <c r="E1383" s="202" t="str">
        <f>+'Banks COA'!E4398</f>
        <v>AIR – Doubtful Loans – Long term Loans to Banks – Non Resident – KHR</v>
      </c>
      <c r="F1383" s="202">
        <f>+'Banks COA'!F4398*E2</f>
        <v>0</v>
      </c>
    </row>
    <row r="1384" spans="1:6" hidden="1" x14ac:dyDescent="0.15">
      <c r="A1384" s="201">
        <f>+'Banks COA'!A4410</f>
        <v>23</v>
      </c>
      <c r="B1384" s="201" t="str">
        <f>+'Banks COA'!B4410</f>
        <v>4</v>
      </c>
      <c r="C1384" s="201" t="str">
        <f>+'Banks COA'!C4410</f>
        <v>2</v>
      </c>
      <c r="D1384" s="201" t="str">
        <f>+'Banks COA'!D4410</f>
        <v>41</v>
      </c>
      <c r="E1384" s="202" t="str">
        <f>+'Banks COA'!E4410</f>
        <v>AIR – Doubtful Loans – Long term Loans to Head Office / Branches – Non Resident – KHR</v>
      </c>
      <c r="F1384" s="202">
        <f>+'Banks COA'!F4410*E2</f>
        <v>0</v>
      </c>
    </row>
    <row r="1385" spans="1:6" hidden="1" x14ac:dyDescent="0.15">
      <c r="A1385" s="201">
        <f>+'Banks COA'!A4422</f>
        <v>23</v>
      </c>
      <c r="B1385" s="201" t="str">
        <f>+'Banks COA'!B4422</f>
        <v>4</v>
      </c>
      <c r="C1385" s="201" t="str">
        <f>+'Banks COA'!C4422</f>
        <v>2</v>
      </c>
      <c r="D1385" s="201" t="str">
        <f>+'Banks COA'!D4422</f>
        <v>61</v>
      </c>
      <c r="E1385" s="202" t="str">
        <f>+'Banks COA'!E4422</f>
        <v>AIR – Doubtful Loans – Long term Loans to OFIs – Non Resident – KHR</v>
      </c>
      <c r="F1385" s="202">
        <f>+'Banks COA'!F4422*E2</f>
        <v>0</v>
      </c>
    </row>
    <row r="1386" spans="1:6" hidden="1" x14ac:dyDescent="0.15">
      <c r="A1386" s="201">
        <f>+'Banks COA'!A4566</f>
        <v>23</v>
      </c>
      <c r="B1386" s="201" t="str">
        <f>+'Banks COA'!B4566</f>
        <v>5</v>
      </c>
      <c r="C1386" s="201" t="str">
        <f>+'Banks COA'!C4566</f>
        <v>1</v>
      </c>
      <c r="D1386" s="201" t="str">
        <f>+'Banks COA'!D4566</f>
        <v>21</v>
      </c>
      <c r="E1386" s="202" t="str">
        <f>+'Banks COA'!E4566</f>
        <v>AIR – Loss Loans – Short term Loans to Banks – Non Resident – KHR</v>
      </c>
      <c r="F1386" s="202">
        <f>+'Banks COA'!F4566*E2</f>
        <v>0</v>
      </c>
    </row>
    <row r="1387" spans="1:6" hidden="1" x14ac:dyDescent="0.15">
      <c r="A1387" s="201">
        <f>+'Banks COA'!A4578</f>
        <v>23</v>
      </c>
      <c r="B1387" s="201" t="str">
        <f>+'Banks COA'!B4578</f>
        <v>5</v>
      </c>
      <c r="C1387" s="201" t="str">
        <f>+'Banks COA'!C4578</f>
        <v>1</v>
      </c>
      <c r="D1387" s="201" t="str">
        <f>+'Banks COA'!D4578</f>
        <v>41</v>
      </c>
      <c r="E1387" s="202" t="str">
        <f>+'Banks COA'!E4578</f>
        <v>AIR – Loss Loans – Short term Loans to Head Office / Branches – Non Resident – KHR</v>
      </c>
      <c r="F1387" s="202">
        <f>+'Banks COA'!F4578*E2</f>
        <v>0</v>
      </c>
    </row>
    <row r="1388" spans="1:6" hidden="1" x14ac:dyDescent="0.15">
      <c r="A1388" s="201">
        <f>+'Banks COA'!A4590</f>
        <v>23</v>
      </c>
      <c r="B1388" s="201" t="str">
        <f>+'Banks COA'!B4590</f>
        <v>5</v>
      </c>
      <c r="C1388" s="201" t="str">
        <f>+'Banks COA'!C4590</f>
        <v>1</v>
      </c>
      <c r="D1388" s="201" t="str">
        <f>+'Banks COA'!D4590</f>
        <v>61</v>
      </c>
      <c r="E1388" s="202" t="str">
        <f>+'Banks COA'!E4590</f>
        <v>AIR – Loss Loans – Short term Loans to OFIs – Non Resident – KHR</v>
      </c>
      <c r="F1388" s="202">
        <f>+'Banks COA'!F4590*E2</f>
        <v>0</v>
      </c>
    </row>
    <row r="1389" spans="1:6" hidden="1" x14ac:dyDescent="0.15">
      <c r="A1389" s="201">
        <f>+'Banks COA'!A4609</f>
        <v>23</v>
      </c>
      <c r="B1389" s="201" t="str">
        <f>+'Banks COA'!B4609</f>
        <v>5</v>
      </c>
      <c r="C1389" s="201" t="str">
        <f>+'Banks COA'!C4609</f>
        <v>2</v>
      </c>
      <c r="D1389" s="201" t="str">
        <f>+'Banks COA'!D4609</f>
        <v>21</v>
      </c>
      <c r="E1389" s="202" t="str">
        <f>+'Banks COA'!E4609</f>
        <v>AIR – Loss Loans – Long term Loans to Banks – Non Resident – KHR</v>
      </c>
      <c r="F1389" s="202">
        <f>+'Banks COA'!F4609*E2</f>
        <v>0</v>
      </c>
    </row>
    <row r="1390" spans="1:6" hidden="1" x14ac:dyDescent="0.15">
      <c r="A1390" s="201">
        <f>+'Banks COA'!A4621</f>
        <v>23</v>
      </c>
      <c r="B1390" s="201" t="str">
        <f>+'Banks COA'!B4621</f>
        <v>5</v>
      </c>
      <c r="C1390" s="201" t="str">
        <f>+'Banks COA'!C4621</f>
        <v>2</v>
      </c>
      <c r="D1390" s="201" t="str">
        <f>+'Banks COA'!D4621</f>
        <v>41</v>
      </c>
      <c r="E1390" s="202" t="str">
        <f>+'Banks COA'!E4621</f>
        <v>AIR – Loss Loans – Long term Loans to Head Office / Branches – Non Resident – KHR</v>
      </c>
      <c r="F1390" s="202">
        <f>+'Banks COA'!F4621*E2</f>
        <v>0</v>
      </c>
    </row>
    <row r="1391" spans="1:6" hidden="1" x14ac:dyDescent="0.15">
      <c r="A1391" s="201">
        <f>+'Banks COA'!A4633</f>
        <v>23</v>
      </c>
      <c r="B1391" s="201" t="str">
        <f>+'Banks COA'!B4633</f>
        <v>5</v>
      </c>
      <c r="C1391" s="201" t="str">
        <f>+'Banks COA'!C4633</f>
        <v>2</v>
      </c>
      <c r="D1391" s="201" t="str">
        <f>+'Banks COA'!D4633</f>
        <v>61</v>
      </c>
      <c r="E1391" s="202" t="str">
        <f>+'Banks COA'!E4633</f>
        <v>AIR – Loss Loans – Long term Loans to OFIs – Non Resident – KHR</v>
      </c>
      <c r="F1391" s="202">
        <f>+'Banks COA'!F4633*E2</f>
        <v>0</v>
      </c>
    </row>
    <row r="1392" spans="1:6" hidden="1" x14ac:dyDescent="0.15">
      <c r="A1392" s="201" t="str">
        <f>+'Banks COA'!A5361</f>
        <v>25</v>
      </c>
      <c r="B1392" s="201">
        <f>+'Banks COA'!B5361</f>
        <v>1</v>
      </c>
      <c r="C1392" s="201">
        <f>+'Banks COA'!C5361</f>
        <v>3</v>
      </c>
      <c r="D1392" s="201" t="str">
        <f>+'Banks COA'!D5361</f>
        <v>11</v>
      </c>
      <c r="E1392" s="202" t="str">
        <f>+'Banks COA'!E5361</f>
        <v>AIR – Standard Loans – Short term Loans to Foreign Governments – KHR</v>
      </c>
      <c r="F1392" s="202">
        <f>+'Banks COA'!F5361*E2</f>
        <v>0</v>
      </c>
    </row>
    <row r="1393" spans="1:6" hidden="1" x14ac:dyDescent="0.15">
      <c r="A1393" s="201" t="str">
        <f>+'Banks COA'!A5367</f>
        <v>25</v>
      </c>
      <c r="B1393" s="201">
        <f>+'Banks COA'!B5367</f>
        <v>1</v>
      </c>
      <c r="C1393" s="201">
        <f>+'Banks COA'!C5367</f>
        <v>3</v>
      </c>
      <c r="D1393" s="201" t="str">
        <f>+'Banks COA'!D5367</f>
        <v>21</v>
      </c>
      <c r="E1393" s="202" t="str">
        <f>+'Banks COA'!E5367</f>
        <v>AIR – Standard Loans – Long term Loans to Foreign Governments – KHR</v>
      </c>
      <c r="F1393" s="202">
        <f>+'Banks COA'!F5367*E2</f>
        <v>0</v>
      </c>
    </row>
    <row r="1394" spans="1:6" hidden="1" x14ac:dyDescent="0.15">
      <c r="A1394" s="201" t="str">
        <f>+'Banks COA'!A5381</f>
        <v>25</v>
      </c>
      <c r="B1394" s="201">
        <f>+'Banks COA'!B5381</f>
        <v>2</v>
      </c>
      <c r="C1394" s="201">
        <f>+'Banks COA'!C5381</f>
        <v>1</v>
      </c>
      <c r="D1394" s="201" t="str">
        <f>+'Banks COA'!D5381</f>
        <v>21</v>
      </c>
      <c r="E1394" s="202" t="str">
        <f>+'Banks COA'!E5381</f>
        <v>AIR – Standard Loans – Overdraft (Permanent Line of Credit) – Private Sector – Non Resident – KHR</v>
      </c>
      <c r="F1394" s="202">
        <f>+'Banks COA'!F5381*E2</f>
        <v>0</v>
      </c>
    </row>
    <row r="1395" spans="1:6" hidden="1" x14ac:dyDescent="0.15">
      <c r="A1395" s="201" t="str">
        <f>+'Banks COA'!A5400</f>
        <v>25</v>
      </c>
      <c r="B1395" s="201">
        <f>+'Banks COA'!B5400</f>
        <v>2</v>
      </c>
      <c r="C1395" s="201">
        <f>+'Banks COA'!C5400</f>
        <v>2</v>
      </c>
      <c r="D1395" s="201" t="str">
        <f>+'Banks COA'!D5400</f>
        <v>21</v>
      </c>
      <c r="E1395" s="202" t="str">
        <f>+'Banks COA'!E5400</f>
        <v>AIR – Standard Loans – Short term Commercial Loans – Private Sector – Non Resident – KHR</v>
      </c>
      <c r="F1395" s="202">
        <f>+'Banks COA'!F5400*E2</f>
        <v>0</v>
      </c>
    </row>
    <row r="1396" spans="1:6" hidden="1" x14ac:dyDescent="0.15">
      <c r="A1396" s="201" t="str">
        <f>+'Banks COA'!A5419</f>
        <v>25</v>
      </c>
      <c r="B1396" s="201">
        <f>+'Banks COA'!B5419</f>
        <v>2</v>
      </c>
      <c r="C1396" s="201">
        <f>+'Banks COA'!C5419</f>
        <v>3</v>
      </c>
      <c r="D1396" s="201">
        <f>+'Banks COA'!D5419</f>
        <v>21</v>
      </c>
      <c r="E1396" s="202" t="str">
        <f>+'Banks COA'!E5419</f>
        <v>AIR – Standard Loans – Equipment Loans – Private Sector – Non Resident – KHR</v>
      </c>
      <c r="F1396" s="202">
        <f>+'Banks COA'!F5419*E2</f>
        <v>0</v>
      </c>
    </row>
    <row r="1397" spans="1:6" hidden="1" x14ac:dyDescent="0.15">
      <c r="A1397" s="201" t="str">
        <f>+'Banks COA'!A5437</f>
        <v>25</v>
      </c>
      <c r="B1397" s="201">
        <f>+'Banks COA'!B5437</f>
        <v>2</v>
      </c>
      <c r="C1397" s="201">
        <f>+'Banks COA'!C5437</f>
        <v>3</v>
      </c>
      <c r="D1397" s="201" t="str">
        <f>+'Banks COA'!D5437</f>
        <v>51</v>
      </c>
      <c r="E1397" s="202" t="str">
        <f>+'Banks COA'!E5437</f>
        <v>AIR – Standard Loans – Real Estate Mortgage Loans – Private Sector – Non Resident – KHR</v>
      </c>
      <c r="F1397" s="202">
        <f>+'Banks COA'!F5437*E2</f>
        <v>0</v>
      </c>
    </row>
    <row r="1398" spans="1:6" hidden="1" x14ac:dyDescent="0.15">
      <c r="A1398" s="201" t="str">
        <f>+'Banks COA'!A5455</f>
        <v>25</v>
      </c>
      <c r="B1398" s="201">
        <f>+'Banks COA'!B5455</f>
        <v>2</v>
      </c>
      <c r="C1398" s="201">
        <f>+'Banks COA'!C5455</f>
        <v>3</v>
      </c>
      <c r="D1398" s="201" t="str">
        <f>+'Banks COA'!D5455</f>
        <v>81</v>
      </c>
      <c r="E1398" s="202" t="str">
        <f>+'Banks COA'!E5455</f>
        <v>AIR – Standard Loans – Other Long term Loans – Private Sector – Non Resident – KHR</v>
      </c>
      <c r="F1398" s="202">
        <f>+'Banks COA'!F5455*E2</f>
        <v>0</v>
      </c>
    </row>
    <row r="1399" spans="1:6" hidden="1" x14ac:dyDescent="0.15">
      <c r="A1399" s="201" t="str">
        <f>+'Banks COA'!A5474</f>
        <v>25</v>
      </c>
      <c r="B1399" s="201">
        <f>+'Banks COA'!B5474</f>
        <v>2</v>
      </c>
      <c r="C1399" s="201">
        <f>+'Banks COA'!C5474</f>
        <v>4</v>
      </c>
      <c r="D1399" s="201" t="str">
        <f>+'Banks COA'!D5474</f>
        <v>21</v>
      </c>
      <c r="E1399" s="202" t="str">
        <f>+'Banks COA'!E5474</f>
        <v>AIR – Standard Loans – Lease Financing Receivable – Private Sector – Non Resident – KHR</v>
      </c>
      <c r="F1399" s="202">
        <f>+'Banks COA'!F5474*E2</f>
        <v>0</v>
      </c>
    </row>
    <row r="1400" spans="1:6" hidden="1" x14ac:dyDescent="0.15">
      <c r="A1400" s="201" t="str">
        <f>+'Banks COA'!A5493</f>
        <v>25</v>
      </c>
      <c r="B1400" s="201">
        <f>+'Banks COA'!B5493</f>
        <v>2</v>
      </c>
      <c r="C1400" s="201">
        <f>+'Banks COA'!C5493</f>
        <v>5</v>
      </c>
      <c r="D1400" s="201" t="str">
        <f>+'Banks COA'!D5493</f>
        <v>21</v>
      </c>
      <c r="E1400" s="202" t="str">
        <f>+'Banks COA'!E5493</f>
        <v>AIR – Standard Loans – Loans to Related Parties – Private Sector – Non Resident – KHR</v>
      </c>
      <c r="F1400" s="202">
        <f>+'Banks COA'!F5493*E2</f>
        <v>0</v>
      </c>
    </row>
    <row r="1401" spans="1:6" hidden="1" x14ac:dyDescent="0.15">
      <c r="A1401" s="201" t="str">
        <f>+'Banks COA'!A5506</f>
        <v>25</v>
      </c>
      <c r="B1401" s="201">
        <f>+'Banks COA'!B5506</f>
        <v>2</v>
      </c>
      <c r="C1401" s="201">
        <f>+'Banks COA'!C5506</f>
        <v>6</v>
      </c>
      <c r="D1401" s="201" t="str">
        <f>+'Banks COA'!D5506</f>
        <v>21</v>
      </c>
      <c r="E1401" s="202" t="str">
        <f>+'Banks COA'!E5506</f>
        <v>AIR – Standard Loans – Other Commercial Loans – Private Sector – Non Resident – KHR</v>
      </c>
      <c r="F1401" s="202">
        <f>+'Banks COA'!F5506*E2</f>
        <v>0</v>
      </c>
    </row>
    <row r="1402" spans="1:6" hidden="1" x14ac:dyDescent="0.15">
      <c r="A1402" s="201" t="str">
        <f>+'Banks COA'!A5519</f>
        <v>25</v>
      </c>
      <c r="B1402" s="201" t="str">
        <f>+'Banks COA'!B5519</f>
        <v>2</v>
      </c>
      <c r="C1402" s="201" t="str">
        <f>+'Banks COA'!C5519</f>
        <v>7</v>
      </c>
      <c r="D1402" s="201" t="str">
        <f>+'Banks COA'!D5519</f>
        <v>21</v>
      </c>
      <c r="E1402" s="202" t="str">
        <f>+'Banks COA'!E5519</f>
        <v>AIR – Standard Loans – Bankers' Acceptances – Private Sector – Non Resident – KHR</v>
      </c>
      <c r="F1402" s="202">
        <f>+'Banks COA'!F5519*E2</f>
        <v>0</v>
      </c>
    </row>
    <row r="1403" spans="1:6" hidden="1" x14ac:dyDescent="0.15">
      <c r="A1403" s="201" t="str">
        <f>+'Banks COA'!A5537</f>
        <v>25</v>
      </c>
      <c r="B1403" s="201">
        <f>+'Banks COA'!B5537</f>
        <v>2</v>
      </c>
      <c r="C1403" s="201">
        <f>+'Banks COA'!C5537</f>
        <v>7</v>
      </c>
      <c r="D1403" s="201" t="str">
        <f>+'Banks COA'!D5537</f>
        <v>51</v>
      </c>
      <c r="E1403" s="202" t="str">
        <f>+'Banks COA'!E5537</f>
        <v>AIR – Standard Loans – Other Bill of Exchange (BoE) – Private Sector – Non Resident – KHR</v>
      </c>
      <c r="F1403" s="202">
        <f>+'Banks COA'!F5537*E2</f>
        <v>0</v>
      </c>
    </row>
    <row r="1404" spans="1:6" hidden="1" x14ac:dyDescent="0.15">
      <c r="A1404" s="201" t="str">
        <f>+'Banks COA'!A5555</f>
        <v>25</v>
      </c>
      <c r="B1404" s="201">
        <f>+'Banks COA'!B5555</f>
        <v>2</v>
      </c>
      <c r="C1404" s="201">
        <f>+'Banks COA'!C5555</f>
        <v>7</v>
      </c>
      <c r="D1404" s="201" t="str">
        <f>+'Banks COA'!D5555</f>
        <v>81</v>
      </c>
      <c r="E1404" s="202" t="str">
        <f>+'Banks COA'!E5555</f>
        <v>AIR – Standard Loans – Trust Receipt – Private Sector – Non Resident – KHR</v>
      </c>
      <c r="F1404" s="202">
        <f>+'Banks COA'!F5555*E2</f>
        <v>0</v>
      </c>
    </row>
    <row r="1405" spans="1:6" hidden="1" x14ac:dyDescent="0.15">
      <c r="A1405" s="201">
        <f>+'Banks COA'!A5574</f>
        <v>25</v>
      </c>
      <c r="B1405" s="201">
        <f>+'Banks COA'!B5574</f>
        <v>2</v>
      </c>
      <c r="C1405" s="201">
        <f>+'Banks COA'!C5574</f>
        <v>8</v>
      </c>
      <c r="D1405" s="201">
        <f>+'Banks COA'!D5574</f>
        <v>21</v>
      </c>
      <c r="E1405" s="202" t="str">
        <f>+'Banks COA'!E5574</f>
        <v>AIR – Standard Loans – Credit Revolving – Private Sector – Non Resident – KHR</v>
      </c>
      <c r="F1405" s="202">
        <f>+'Banks COA'!F5574*E2</f>
        <v>0</v>
      </c>
    </row>
    <row r="1406" spans="1:6" hidden="1" x14ac:dyDescent="0.15">
      <c r="A1406" s="201" t="str">
        <f>+'Banks COA'!A5607</f>
        <v>25</v>
      </c>
      <c r="B1406" s="201">
        <f>+'Banks COA'!B5607</f>
        <v>3</v>
      </c>
      <c r="C1406" s="201">
        <f>+'Banks COA'!C5607</f>
        <v>2</v>
      </c>
      <c r="D1406" s="201" t="str">
        <f>+'Banks COA'!D5607</f>
        <v>21</v>
      </c>
      <c r="E1406" s="202" t="str">
        <f>+'Banks COA'!E5607</f>
        <v>AIR – Standard Loans – Credit Cards Loans – Individuals – Non Resident – KHR</v>
      </c>
      <c r="F1406" s="202">
        <f>+'Banks COA'!F5607*E2</f>
        <v>0</v>
      </c>
    </row>
    <row r="1407" spans="1:6" hidden="1" x14ac:dyDescent="0.15">
      <c r="A1407" s="201" t="str">
        <f>+'Banks COA'!A5620</f>
        <v>25</v>
      </c>
      <c r="B1407" s="201">
        <f>+'Banks COA'!B5620</f>
        <v>3</v>
      </c>
      <c r="C1407" s="201">
        <f>+'Banks COA'!C5620</f>
        <v>3</v>
      </c>
      <c r="D1407" s="201" t="str">
        <f>+'Banks COA'!D5620</f>
        <v>21</v>
      </c>
      <c r="E1407" s="202" t="str">
        <f>+'Banks COA'!E5620</f>
        <v>AIR – Standard Loans – Credit Revolving – Individuals – Non Resident – KHR</v>
      </c>
      <c r="F1407" s="202">
        <f>+'Banks COA'!F5620*E2</f>
        <v>0</v>
      </c>
    </row>
    <row r="1408" spans="1:6" hidden="1" x14ac:dyDescent="0.15">
      <c r="A1408" s="201" t="str">
        <f>+'Banks COA'!A5633</f>
        <v>25</v>
      </c>
      <c r="B1408" s="201">
        <f>+'Banks COA'!B5633</f>
        <v>3</v>
      </c>
      <c r="C1408" s="201">
        <f>+'Banks COA'!C5633</f>
        <v>4</v>
      </c>
      <c r="D1408" s="201" t="str">
        <f>+'Banks COA'!D5633</f>
        <v>21</v>
      </c>
      <c r="E1408" s="202" t="str">
        <f>+'Banks COA'!E5633</f>
        <v>AIR – Standard Loans – Motor Vehicle Loans – Individuals – Non Resident – KHR</v>
      </c>
      <c r="F1408" s="202">
        <f>+'Banks COA'!F5633*E2</f>
        <v>0</v>
      </c>
    </row>
    <row r="1409" spans="1:6" hidden="1" x14ac:dyDescent="0.15">
      <c r="A1409" s="201" t="str">
        <f>+'Banks COA'!A5646</f>
        <v>25</v>
      </c>
      <c r="B1409" s="201" t="str">
        <f>+'Banks COA'!B5646</f>
        <v>3</v>
      </c>
      <c r="C1409" s="201" t="str">
        <f>+'Banks COA'!C5646</f>
        <v>5</v>
      </c>
      <c r="D1409" s="201" t="str">
        <f>+'Banks COA'!D5646</f>
        <v>21</v>
      </c>
      <c r="E1409" s="202" t="str">
        <f>+'Banks COA'!E5646</f>
        <v>AIR – Standard Loans – Overdraft –  Individuals – Non Resident – KHR</v>
      </c>
      <c r="F1409" s="202">
        <f>+'Banks COA'!F5646*E2</f>
        <v>0</v>
      </c>
    </row>
    <row r="1410" spans="1:6" hidden="1" x14ac:dyDescent="0.15">
      <c r="A1410" s="201" t="str">
        <f>+'Banks COA'!A5659</f>
        <v>25</v>
      </c>
      <c r="B1410" s="201">
        <f>+'Banks COA'!B5659</f>
        <v>3</v>
      </c>
      <c r="C1410" s="201">
        <f>+'Banks COA'!C5659</f>
        <v>9</v>
      </c>
      <c r="D1410" s="201" t="str">
        <f>+'Banks COA'!D5659</f>
        <v>21</v>
      </c>
      <c r="E1410" s="202" t="str">
        <f>+'Banks COA'!E5659</f>
        <v>AIR – Standard Loans – Other Consumers Loans – Individuals – Non Resident – KHR</v>
      </c>
      <c r="F1410" s="202">
        <f>+'Banks COA'!F5659*E2</f>
        <v>0</v>
      </c>
    </row>
    <row r="1411" spans="1:6" hidden="1" x14ac:dyDescent="0.15">
      <c r="A1411" s="202" t="str">
        <f>'Banks COA'!A5693</f>
        <v>25</v>
      </c>
      <c r="B1411" s="202" t="str">
        <f>'Banks COA'!B5693</f>
        <v>4</v>
      </c>
      <c r="C1411" s="202">
        <f>'Banks COA'!C5693</f>
        <v>3</v>
      </c>
      <c r="D1411" s="202" t="str">
        <f>'Banks COA'!D5693</f>
        <v>11</v>
      </c>
      <c r="E1411" s="202" t="str">
        <f>'Banks COA'!E5693</f>
        <v>AIR – Special Mention Loans – Short term Loans to Foreign Governments – KHR</v>
      </c>
      <c r="F1411" s="202">
        <f>'Banks COA'!F5693*E2</f>
        <v>0</v>
      </c>
    </row>
    <row r="1412" spans="1:6" hidden="1" x14ac:dyDescent="0.15">
      <c r="A1412" s="202" t="str">
        <f>'Banks COA'!A5699</f>
        <v>25</v>
      </c>
      <c r="B1412" s="202" t="str">
        <f>'Banks COA'!B5699</f>
        <v>4</v>
      </c>
      <c r="C1412" s="202">
        <f>'Banks COA'!C5699</f>
        <v>3</v>
      </c>
      <c r="D1412" s="202" t="str">
        <f>'Banks COA'!D5699</f>
        <v>21</v>
      </c>
      <c r="E1412" s="202" t="str">
        <f>'Banks COA'!E5699</f>
        <v>AIR – Special Mention Loans – Long term Loans to Foreign Governments – KHR</v>
      </c>
      <c r="F1412" s="202">
        <f>'Banks COA'!F5699*E2</f>
        <v>0</v>
      </c>
    </row>
    <row r="1413" spans="1:6" hidden="1" x14ac:dyDescent="0.15">
      <c r="A1413" s="202" t="str">
        <f>'Banks COA'!A5713</f>
        <v>25</v>
      </c>
      <c r="B1413" s="202" t="str">
        <f>'Banks COA'!B5713</f>
        <v>5</v>
      </c>
      <c r="C1413" s="202">
        <f>'Banks COA'!C5713</f>
        <v>1</v>
      </c>
      <c r="D1413" s="202" t="str">
        <f>'Banks COA'!D5713</f>
        <v>21</v>
      </c>
      <c r="E1413" s="202" t="str">
        <f>'Banks COA'!E5713</f>
        <v>AIR – Special Mention Loans – Overdraft (Permanent Line of Credit) – Private Sector – Non Resident – KHR</v>
      </c>
      <c r="F1413" s="202">
        <f>'Banks COA'!F5713*E2</f>
        <v>0</v>
      </c>
    </row>
    <row r="1414" spans="1:6" hidden="1" x14ac:dyDescent="0.15">
      <c r="A1414" s="202" t="str">
        <f>'Banks COA'!A5732</f>
        <v>25</v>
      </c>
      <c r="B1414" s="202" t="str">
        <f>'Banks COA'!B5732</f>
        <v>5</v>
      </c>
      <c r="C1414" s="202">
        <f>'Banks COA'!C5732</f>
        <v>2</v>
      </c>
      <c r="D1414" s="202" t="str">
        <f>'Banks COA'!D5732</f>
        <v>21</v>
      </c>
      <c r="E1414" s="202" t="str">
        <f>'Banks COA'!E5732</f>
        <v>AIR – Special Mention Loans – Short term Commercial Loans – Private Sector – Non Resident – KHR</v>
      </c>
      <c r="F1414" s="202">
        <f>'Banks COA'!F5732*E2</f>
        <v>0</v>
      </c>
    </row>
    <row r="1415" spans="1:6" hidden="1" x14ac:dyDescent="0.15">
      <c r="A1415" s="202" t="str">
        <f>'Banks COA'!A5751</f>
        <v>25</v>
      </c>
      <c r="B1415" s="202" t="str">
        <f>'Banks COA'!B5751</f>
        <v>5</v>
      </c>
      <c r="C1415" s="201">
        <f>'Banks COA'!C5751</f>
        <v>3</v>
      </c>
      <c r="D1415" s="202">
        <f>'Banks COA'!D5751</f>
        <v>21</v>
      </c>
      <c r="E1415" s="202" t="str">
        <f>'Banks COA'!E5751</f>
        <v>AIR – Special Mention Loans – Equipment Loans – Private Sector – Non Resident – KHR</v>
      </c>
      <c r="F1415" s="202">
        <f>'Banks COA'!F5751*E2</f>
        <v>0</v>
      </c>
    </row>
    <row r="1416" spans="1:6" hidden="1" x14ac:dyDescent="0.15">
      <c r="A1416" s="202" t="str">
        <f>'Banks COA'!A5769</f>
        <v>25</v>
      </c>
      <c r="B1416" s="202" t="str">
        <f>'Banks COA'!B5769</f>
        <v>5</v>
      </c>
      <c r="C1416" s="201">
        <f>'Banks COA'!C5769</f>
        <v>3</v>
      </c>
      <c r="D1416" s="202" t="str">
        <f>'Banks COA'!D5769</f>
        <v>51</v>
      </c>
      <c r="E1416" s="202" t="str">
        <f>'Banks COA'!E5769</f>
        <v>AIR – Special Mention Loans – Real Estate Mortgage Loans – Private Sector – Non Resident – KHR</v>
      </c>
      <c r="F1416" s="202">
        <f>'Banks COA'!F5769*E2</f>
        <v>0</v>
      </c>
    </row>
    <row r="1417" spans="1:6" hidden="1" x14ac:dyDescent="0.15">
      <c r="A1417" s="202" t="str">
        <f>'Banks COA'!A5787</f>
        <v>25</v>
      </c>
      <c r="B1417" s="202" t="str">
        <f>'Banks COA'!B5787</f>
        <v>5</v>
      </c>
      <c r="C1417" s="201">
        <f>'Banks COA'!C5787</f>
        <v>3</v>
      </c>
      <c r="D1417" s="202" t="str">
        <f>'Banks COA'!D5787</f>
        <v>81</v>
      </c>
      <c r="E1417" s="202" t="str">
        <f>'Banks COA'!E5787</f>
        <v>AIR – Special Mention Loans – Other Long term Loans – Private Sector – Non Resident – KHR</v>
      </c>
      <c r="F1417" s="202">
        <f>'Banks COA'!F5787*E2</f>
        <v>0</v>
      </c>
    </row>
    <row r="1418" spans="1:6" hidden="1" x14ac:dyDescent="0.15">
      <c r="A1418" s="202" t="str">
        <f>'Banks COA'!A5806</f>
        <v>25</v>
      </c>
      <c r="B1418" s="202" t="str">
        <f>'Banks COA'!B5806</f>
        <v>5</v>
      </c>
      <c r="C1418" s="201">
        <f>'Banks COA'!C5806</f>
        <v>4</v>
      </c>
      <c r="D1418" s="202" t="str">
        <f>'Banks COA'!D5806</f>
        <v>21</v>
      </c>
      <c r="E1418" s="202" t="str">
        <f>'Banks COA'!E5806</f>
        <v>AIR – Special Mention Loans – Lease Financing Receivable – Private Sector – Non Resident – KHR</v>
      </c>
      <c r="F1418" s="202">
        <f>'Banks COA'!F5806*E2</f>
        <v>0</v>
      </c>
    </row>
    <row r="1419" spans="1:6" hidden="1" x14ac:dyDescent="0.15">
      <c r="A1419" s="202" t="str">
        <f>'Banks COA'!A5825</f>
        <v>25</v>
      </c>
      <c r="B1419" s="202" t="str">
        <f>'Banks COA'!B5825</f>
        <v>5</v>
      </c>
      <c r="C1419" s="201">
        <f>'Banks COA'!C5825</f>
        <v>5</v>
      </c>
      <c r="D1419" s="202" t="str">
        <f>'Banks COA'!D5825</f>
        <v>21</v>
      </c>
      <c r="E1419" s="202" t="str">
        <f>'Banks COA'!E5825</f>
        <v>AIR – Special Mention Loans – Loans to Related Parties – Private Sector – Non Resident – KHR</v>
      </c>
      <c r="F1419" s="202">
        <f>'Banks COA'!F5825*E2</f>
        <v>0</v>
      </c>
    </row>
    <row r="1420" spans="1:6" hidden="1" x14ac:dyDescent="0.15">
      <c r="A1420" s="202" t="str">
        <f>'Banks COA'!A5838</f>
        <v>25</v>
      </c>
      <c r="B1420" s="202" t="str">
        <f>'Banks COA'!B5838</f>
        <v>5</v>
      </c>
      <c r="C1420" s="201">
        <f>'Banks COA'!C5838</f>
        <v>6</v>
      </c>
      <c r="D1420" s="202" t="str">
        <f>'Banks COA'!D5838</f>
        <v>21</v>
      </c>
      <c r="E1420" s="202" t="str">
        <f>'Banks COA'!E5838</f>
        <v>AIR – Special Mention Loans – Other Commercial Loans – Private Sector – Non Resident – KHR</v>
      </c>
      <c r="F1420" s="202">
        <f>'Banks COA'!F5838*E2</f>
        <v>0</v>
      </c>
    </row>
    <row r="1421" spans="1:6" hidden="1" x14ac:dyDescent="0.15">
      <c r="A1421" s="202" t="str">
        <f>'Banks COA'!A5851</f>
        <v>25</v>
      </c>
      <c r="B1421" s="202" t="str">
        <f>'Banks COA'!B5851</f>
        <v>5</v>
      </c>
      <c r="C1421" s="201" t="str">
        <f>'Banks COA'!C5851</f>
        <v>7</v>
      </c>
      <c r="D1421" s="202" t="str">
        <f>'Banks COA'!D5851</f>
        <v>21</v>
      </c>
      <c r="E1421" s="202" t="str">
        <f>'Banks COA'!E5851</f>
        <v>AIR – Special Mention Loans – Bankers' Acceptances – Private Sector – Non Resident – KHR</v>
      </c>
      <c r="F1421" s="202">
        <f>'Banks COA'!F5851*E2</f>
        <v>0</v>
      </c>
    </row>
    <row r="1422" spans="1:6" hidden="1" x14ac:dyDescent="0.15">
      <c r="A1422" s="202" t="str">
        <f>'Banks COA'!A5869</f>
        <v>25</v>
      </c>
      <c r="B1422" s="202" t="str">
        <f>'Banks COA'!B5869</f>
        <v>5</v>
      </c>
      <c r="C1422" s="201">
        <f>'Banks COA'!C5869</f>
        <v>7</v>
      </c>
      <c r="D1422" s="202" t="str">
        <f>'Banks COA'!D5869</f>
        <v>51</v>
      </c>
      <c r="E1422" s="202" t="str">
        <f>'Banks COA'!E5869</f>
        <v>AIR – Special Mention Loans – Other Bill of Exchange (BoE) – Private Sector – Non Resident – KHR</v>
      </c>
      <c r="F1422" s="202">
        <f>'Banks COA'!F5869*E2</f>
        <v>0</v>
      </c>
    </row>
    <row r="1423" spans="1:6" hidden="1" x14ac:dyDescent="0.15">
      <c r="A1423" s="202" t="str">
        <f>'Banks COA'!A5887</f>
        <v>25</v>
      </c>
      <c r="B1423" s="202" t="str">
        <f>'Banks COA'!B5887</f>
        <v>5</v>
      </c>
      <c r="C1423" s="201">
        <f>'Banks COA'!C5887</f>
        <v>7</v>
      </c>
      <c r="D1423" s="202" t="str">
        <f>'Banks COA'!D5887</f>
        <v>81</v>
      </c>
      <c r="E1423" s="202" t="str">
        <f>'Banks COA'!E5887</f>
        <v>AIR – Special Mention Loans – Trust Receipt – Private Sector – Non Resident – KHR</v>
      </c>
      <c r="F1423" s="202">
        <f>'Banks COA'!F5887*E2</f>
        <v>0</v>
      </c>
    </row>
    <row r="1424" spans="1:6" hidden="1" x14ac:dyDescent="0.15">
      <c r="A1424" s="202">
        <f>'Banks COA'!A5906</f>
        <v>25</v>
      </c>
      <c r="B1424" s="202" t="str">
        <f>'Banks COA'!B5906</f>
        <v>5</v>
      </c>
      <c r="C1424" s="201">
        <f>'Banks COA'!C5906</f>
        <v>8</v>
      </c>
      <c r="D1424" s="202">
        <f>'Banks COA'!D5906</f>
        <v>21</v>
      </c>
      <c r="E1424" s="202" t="str">
        <f>'Banks COA'!E5906</f>
        <v>AIR – Special Mention Loans – Credit Revolving – Private Sector – Non Resident – KHR</v>
      </c>
      <c r="F1424" s="202">
        <f>'Banks COA'!F5906*E2</f>
        <v>0</v>
      </c>
    </row>
    <row r="1425" spans="1:6" hidden="1" x14ac:dyDescent="0.15">
      <c r="A1425" s="202" t="str">
        <f>'Banks COA'!A5939</f>
        <v>25</v>
      </c>
      <c r="B1425" s="202" t="str">
        <f>'Banks COA'!B5939</f>
        <v>6</v>
      </c>
      <c r="C1425" s="201">
        <f>'Banks COA'!C5939</f>
        <v>2</v>
      </c>
      <c r="D1425" s="202" t="str">
        <f>'Banks COA'!D5939</f>
        <v>21</v>
      </c>
      <c r="E1425" s="202" t="str">
        <f>'Banks COA'!E5939</f>
        <v>AIR – Special Mention Loans – Credit Cards Loans – Individuals – Non Resident – KHR</v>
      </c>
      <c r="F1425" s="202">
        <f>'Banks COA'!F5939*E2</f>
        <v>0</v>
      </c>
    </row>
    <row r="1426" spans="1:6" hidden="1" x14ac:dyDescent="0.15">
      <c r="A1426" s="202" t="str">
        <f>'Banks COA'!A5952</f>
        <v>25</v>
      </c>
      <c r="B1426" s="202" t="str">
        <f>'Banks COA'!B5952</f>
        <v>6</v>
      </c>
      <c r="C1426" s="201">
        <f>'Banks COA'!C5952</f>
        <v>3</v>
      </c>
      <c r="D1426" s="202" t="str">
        <f>'Banks COA'!D5952</f>
        <v>21</v>
      </c>
      <c r="E1426" s="202" t="str">
        <f>'Banks COA'!E5952</f>
        <v>AIR – Special Mention Loans – Credit Revolving – Individuals – Non Resident – KHR</v>
      </c>
      <c r="F1426" s="202">
        <f>'Banks COA'!F5952*E2</f>
        <v>0</v>
      </c>
    </row>
    <row r="1427" spans="1:6" hidden="1" x14ac:dyDescent="0.15">
      <c r="A1427" s="202" t="str">
        <f>'Banks COA'!A5965</f>
        <v>25</v>
      </c>
      <c r="B1427" s="202" t="str">
        <f>'Banks COA'!B5965</f>
        <v>6</v>
      </c>
      <c r="C1427" s="201">
        <f>'Banks COA'!C5965</f>
        <v>4</v>
      </c>
      <c r="D1427" s="202" t="str">
        <f>'Banks COA'!D5965</f>
        <v>21</v>
      </c>
      <c r="E1427" s="202" t="str">
        <f>'Banks COA'!E5965</f>
        <v>AIR – Special Mention Loans – Motor Vehicle Loans – Individuals – Non Resident – KHR</v>
      </c>
      <c r="F1427" s="202">
        <f>'Banks COA'!F5965*E2</f>
        <v>0</v>
      </c>
    </row>
    <row r="1428" spans="1:6" hidden="1" x14ac:dyDescent="0.15">
      <c r="A1428" s="202" t="str">
        <f>'Banks COA'!A5978</f>
        <v>25</v>
      </c>
      <c r="B1428" s="202" t="str">
        <f>'Banks COA'!B5978</f>
        <v>6</v>
      </c>
      <c r="C1428" s="201" t="str">
        <f>'Banks COA'!C5978</f>
        <v>5</v>
      </c>
      <c r="D1428" s="202" t="str">
        <f>'Banks COA'!D5978</f>
        <v>21</v>
      </c>
      <c r="E1428" s="202" t="str">
        <f>'Banks COA'!E5978</f>
        <v>AIR – Special Mention Loans – Overdraft –  Individuals – Non Resident – KHR</v>
      </c>
      <c r="F1428" s="202">
        <f>'Banks COA'!F5978*E2</f>
        <v>0</v>
      </c>
    </row>
    <row r="1429" spans="1:6" hidden="1" x14ac:dyDescent="0.15">
      <c r="A1429" s="202" t="str">
        <f>'Banks COA'!A5991</f>
        <v>25</v>
      </c>
      <c r="B1429" s="202" t="str">
        <f>'Banks COA'!B5991</f>
        <v>6</v>
      </c>
      <c r="C1429" s="201">
        <f>'Banks COA'!C5991</f>
        <v>9</v>
      </c>
      <c r="D1429" s="202" t="str">
        <f>'Banks COA'!D5991</f>
        <v>21</v>
      </c>
      <c r="E1429" s="202" t="str">
        <f>'Banks COA'!E5991</f>
        <v>AIR – Special Mention Loans – Other Consumers Loans – Individuals – Non Resident – KHR</v>
      </c>
      <c r="F1429" s="202">
        <f>'Banks COA'!F5991*E2</f>
        <v>0</v>
      </c>
    </row>
    <row r="1430" spans="1:6" hidden="1" x14ac:dyDescent="0.15">
      <c r="A1430" s="201" t="str">
        <f>+'Banks COA'!A6026</f>
        <v>26</v>
      </c>
      <c r="B1430" s="201">
        <f>+'Banks COA'!B6026</f>
        <v>1</v>
      </c>
      <c r="C1430" s="201">
        <f>+'Banks COA'!C6026</f>
        <v>3</v>
      </c>
      <c r="D1430" s="201" t="str">
        <f>+'Banks COA'!D6026</f>
        <v>11</v>
      </c>
      <c r="E1430" s="202" t="str">
        <f>+'Banks COA'!E6026</f>
        <v>AIR – Substandard Loans – Short term Loans to Foreign Governments – KHR</v>
      </c>
      <c r="F1430" s="202">
        <f>+'Banks COA'!F6026*E2</f>
        <v>0</v>
      </c>
    </row>
    <row r="1431" spans="1:6" hidden="1" x14ac:dyDescent="0.15">
      <c r="A1431" s="201" t="str">
        <f>+'Banks COA'!A6032</f>
        <v>26</v>
      </c>
      <c r="B1431" s="201">
        <f>+'Banks COA'!B6032</f>
        <v>1</v>
      </c>
      <c r="C1431" s="201">
        <f>+'Banks COA'!C6032</f>
        <v>3</v>
      </c>
      <c r="D1431" s="201" t="str">
        <f>+'Banks COA'!D6032</f>
        <v>21</v>
      </c>
      <c r="E1431" s="202" t="str">
        <f>+'Banks COA'!E6032</f>
        <v>AIR – Substandard Loans – Long term Loans to Foreign Governments – KHR</v>
      </c>
      <c r="F1431" s="202">
        <f>+'Banks COA'!F6032*E2</f>
        <v>0</v>
      </c>
    </row>
    <row r="1432" spans="1:6" hidden="1" x14ac:dyDescent="0.15">
      <c r="A1432" s="201" t="str">
        <f>+'Banks COA'!A6046</f>
        <v>26</v>
      </c>
      <c r="B1432" s="201">
        <f>+'Banks COA'!B6046</f>
        <v>2</v>
      </c>
      <c r="C1432" s="201">
        <f>+'Banks COA'!C6046</f>
        <v>1</v>
      </c>
      <c r="D1432" s="201" t="str">
        <f>+'Banks COA'!D6046</f>
        <v>21</v>
      </c>
      <c r="E1432" s="202" t="str">
        <f>+'Banks COA'!E6046</f>
        <v>AIR – Substandard Loans – Overdraft (Permanent Line of Credit) – Private Sector – Non Resident – KHR</v>
      </c>
      <c r="F1432" s="202">
        <f>+'Banks COA'!F6046*E2</f>
        <v>0</v>
      </c>
    </row>
    <row r="1433" spans="1:6" hidden="1" x14ac:dyDescent="0.15">
      <c r="A1433" s="201" t="str">
        <f>+'Banks COA'!A6065</f>
        <v>26</v>
      </c>
      <c r="B1433" s="201">
        <f>+'Banks COA'!B6065</f>
        <v>2</v>
      </c>
      <c r="C1433" s="201">
        <f>+'Banks COA'!C6065</f>
        <v>2</v>
      </c>
      <c r="D1433" s="201" t="str">
        <f>+'Banks COA'!D6065</f>
        <v>21</v>
      </c>
      <c r="E1433" s="202" t="str">
        <f>+'Banks COA'!E6065</f>
        <v>AIR – Substandard Loans – Short term Commercial Loans – Private Sector – Non Resident – KHR</v>
      </c>
      <c r="F1433" s="202">
        <f>+'Banks COA'!F6065*E2</f>
        <v>0</v>
      </c>
    </row>
    <row r="1434" spans="1:6" hidden="1" x14ac:dyDescent="0.15">
      <c r="A1434" s="201" t="str">
        <f>+'Banks COA'!A6084</f>
        <v>26</v>
      </c>
      <c r="B1434" s="201">
        <f>+'Banks COA'!B6084</f>
        <v>2</v>
      </c>
      <c r="C1434" s="201">
        <f>+'Banks COA'!C6084</f>
        <v>3</v>
      </c>
      <c r="D1434" s="201">
        <f>+'Banks COA'!D6084</f>
        <v>21</v>
      </c>
      <c r="E1434" s="202" t="str">
        <f>+'Banks COA'!E6084</f>
        <v>AIR – Substandard Loans – Equipment Loans – Private Sector – Non Resident – KHR</v>
      </c>
      <c r="F1434" s="202">
        <f>+'Banks COA'!F6084*E2</f>
        <v>0</v>
      </c>
    </row>
    <row r="1435" spans="1:6" hidden="1" x14ac:dyDescent="0.15">
      <c r="A1435" s="201" t="str">
        <f>'Banks COA'!A6102</f>
        <v>26</v>
      </c>
      <c r="B1435" s="201">
        <f>'Banks COA'!B6102</f>
        <v>2</v>
      </c>
      <c r="C1435" s="201">
        <f>'Banks COA'!C6102</f>
        <v>3</v>
      </c>
      <c r="D1435" s="201" t="str">
        <f>'Banks COA'!D6102</f>
        <v>51</v>
      </c>
      <c r="E1435" s="202" t="str">
        <f>'Banks COA'!E6102</f>
        <v>AIR – Substandard Loans – Real Estate Mortgage Loans – Private Sector – Non Resident – KHR</v>
      </c>
      <c r="F1435" s="202">
        <f>'Banks COA'!F6102*E2</f>
        <v>0</v>
      </c>
    </row>
    <row r="1436" spans="1:6" hidden="1" x14ac:dyDescent="0.15">
      <c r="A1436" s="201" t="str">
        <f>+'Banks COA'!A6120</f>
        <v>26</v>
      </c>
      <c r="B1436" s="201">
        <f>+'Banks COA'!B6120</f>
        <v>2</v>
      </c>
      <c r="C1436" s="201">
        <f>+'Banks COA'!C6120</f>
        <v>3</v>
      </c>
      <c r="D1436" s="201" t="str">
        <f>+'Banks COA'!D6120</f>
        <v>81</v>
      </c>
      <c r="E1436" s="202" t="str">
        <f>+'Banks COA'!E6120</f>
        <v>AIR – Substandard Loans – Other Long term Loans – Private Sector – Non Resident – KHR</v>
      </c>
      <c r="F1436" s="202">
        <f>+'Banks COA'!F6120*E2</f>
        <v>0</v>
      </c>
    </row>
    <row r="1437" spans="1:6" hidden="1" x14ac:dyDescent="0.15">
      <c r="A1437" s="201" t="str">
        <f>+'Banks COA'!A6139</f>
        <v>26</v>
      </c>
      <c r="B1437" s="201">
        <f>+'Banks COA'!B6139</f>
        <v>2</v>
      </c>
      <c r="C1437" s="201">
        <f>+'Banks COA'!C6139</f>
        <v>4</v>
      </c>
      <c r="D1437" s="201" t="str">
        <f>+'Banks COA'!D6139</f>
        <v>21</v>
      </c>
      <c r="E1437" s="202" t="str">
        <f>+'Banks COA'!E6139</f>
        <v>AIR – Substandard Loans – Lease Financing Receivable – Private Sector – Non Resident – KHR</v>
      </c>
      <c r="F1437" s="202">
        <f>+'Banks COA'!F6139*E2</f>
        <v>0</v>
      </c>
    </row>
    <row r="1438" spans="1:6" hidden="1" x14ac:dyDescent="0.15">
      <c r="A1438" s="201" t="str">
        <f>+'Banks COA'!A6158</f>
        <v>26</v>
      </c>
      <c r="B1438" s="201">
        <f>+'Banks COA'!B6158</f>
        <v>2</v>
      </c>
      <c r="C1438" s="201">
        <f>+'Banks COA'!C6158</f>
        <v>5</v>
      </c>
      <c r="D1438" s="201" t="str">
        <f>+'Banks COA'!D6158</f>
        <v>21</v>
      </c>
      <c r="E1438" s="202" t="str">
        <f>+'Banks COA'!E6158</f>
        <v>AIR – Substandard Loans – Loans to Related Parties – Private Sector – Non Resident – KHR</v>
      </c>
      <c r="F1438" s="202">
        <f>+'Banks COA'!F6158*E2</f>
        <v>0</v>
      </c>
    </row>
    <row r="1439" spans="1:6" hidden="1" x14ac:dyDescent="0.15">
      <c r="A1439" s="201" t="str">
        <f>+'Banks COA'!A6171</f>
        <v>26</v>
      </c>
      <c r="B1439" s="201">
        <f>+'Banks COA'!B6171</f>
        <v>2</v>
      </c>
      <c r="C1439" s="201">
        <f>+'Banks COA'!C6171</f>
        <v>6</v>
      </c>
      <c r="D1439" s="201" t="str">
        <f>+'Banks COA'!D6171</f>
        <v>21</v>
      </c>
      <c r="E1439" s="202" t="str">
        <f>+'Banks COA'!E6171</f>
        <v>AIR – Substandard Loans – Other Commercial Loans – Private Sector – Non Resident – KHR</v>
      </c>
      <c r="F1439" s="202">
        <f>+'Banks COA'!F6171*E2</f>
        <v>0</v>
      </c>
    </row>
    <row r="1440" spans="1:6" hidden="1" x14ac:dyDescent="0.15">
      <c r="A1440" s="201" t="str">
        <f>+'Banks COA'!A6184</f>
        <v>26</v>
      </c>
      <c r="B1440" s="201" t="str">
        <f>+'Banks COA'!B6184</f>
        <v>2</v>
      </c>
      <c r="C1440" s="201" t="str">
        <f>+'Banks COA'!C6184</f>
        <v>7</v>
      </c>
      <c r="D1440" s="201" t="str">
        <f>+'Banks COA'!D6184</f>
        <v>21</v>
      </c>
      <c r="E1440" s="202" t="str">
        <f>+'Banks COA'!E6184</f>
        <v>AIR – Substandard Loans – Bankers' Acceptances – Private Sector – Non Resident – KHR</v>
      </c>
      <c r="F1440" s="202">
        <f>+'Banks COA'!F6184*E2</f>
        <v>0</v>
      </c>
    </row>
    <row r="1441" spans="1:6" hidden="1" x14ac:dyDescent="0.15">
      <c r="A1441" s="201" t="str">
        <f>+'Banks COA'!A6202</f>
        <v>26</v>
      </c>
      <c r="B1441" s="201">
        <f>+'Banks COA'!B6202</f>
        <v>2</v>
      </c>
      <c r="C1441" s="201">
        <f>+'Banks COA'!C6202</f>
        <v>7</v>
      </c>
      <c r="D1441" s="201" t="str">
        <f>+'Banks COA'!D6202</f>
        <v>51</v>
      </c>
      <c r="E1441" s="202" t="str">
        <f>+'Banks COA'!E6202</f>
        <v>AIR – Substandard Loans – Other Bill of Exchange (BoE) – Private Sector – Non Resident – KHR</v>
      </c>
      <c r="F1441" s="202">
        <f>+'Banks COA'!F6202*E2</f>
        <v>0</v>
      </c>
    </row>
    <row r="1442" spans="1:6" hidden="1" x14ac:dyDescent="0.15">
      <c r="A1442" s="201" t="str">
        <f>+'Banks COA'!A6220</f>
        <v>26</v>
      </c>
      <c r="B1442" s="201">
        <f>+'Banks COA'!B6220</f>
        <v>2</v>
      </c>
      <c r="C1442" s="201">
        <f>+'Banks COA'!C6220</f>
        <v>7</v>
      </c>
      <c r="D1442" s="201" t="str">
        <f>+'Banks COA'!D6220</f>
        <v>81</v>
      </c>
      <c r="E1442" s="202" t="str">
        <f>+'Banks COA'!E6220</f>
        <v>AIR – Substandard Loans – Trust Receipt – Private Sector – Non Resident – KHR</v>
      </c>
      <c r="F1442" s="202">
        <f>+'Banks COA'!F6220*E2</f>
        <v>0</v>
      </c>
    </row>
    <row r="1443" spans="1:6" hidden="1" x14ac:dyDescent="0.15">
      <c r="A1443" s="201">
        <f>+'Banks COA'!A6239</f>
        <v>26</v>
      </c>
      <c r="B1443" s="201">
        <f>+'Banks COA'!B6239</f>
        <v>2</v>
      </c>
      <c r="C1443" s="201">
        <f>+'Banks COA'!C6239</f>
        <v>8</v>
      </c>
      <c r="D1443" s="201">
        <f>+'Banks COA'!D6239</f>
        <v>21</v>
      </c>
      <c r="E1443" s="202" t="str">
        <f>+'Banks COA'!E6239</f>
        <v>AIR – Substandard Loans – Credit Revolving – Private Sector – Non Resident – KHR</v>
      </c>
      <c r="F1443" s="202">
        <f>+'Banks COA'!F6239*E2</f>
        <v>0</v>
      </c>
    </row>
    <row r="1444" spans="1:6" hidden="1" x14ac:dyDescent="0.15">
      <c r="A1444" s="201" t="str">
        <f>+'Banks COA'!A6272</f>
        <v>26</v>
      </c>
      <c r="B1444" s="201">
        <f>+'Banks COA'!B6272</f>
        <v>3</v>
      </c>
      <c r="C1444" s="201">
        <f>+'Banks COA'!C6272</f>
        <v>2</v>
      </c>
      <c r="D1444" s="201" t="str">
        <f>+'Banks COA'!D6272</f>
        <v>21</v>
      </c>
      <c r="E1444" s="202" t="str">
        <f>+'Banks COA'!E6272</f>
        <v>AIR – Substandard Loans – Credit Cards Loans – Individuals – Non Resident – KHR</v>
      </c>
      <c r="F1444" s="202">
        <f>+'Banks COA'!F6272*E2</f>
        <v>0</v>
      </c>
    </row>
    <row r="1445" spans="1:6" hidden="1" x14ac:dyDescent="0.15">
      <c r="A1445" s="201" t="str">
        <f>+'Banks COA'!A6285</f>
        <v>26</v>
      </c>
      <c r="B1445" s="201">
        <f>+'Banks COA'!B6285</f>
        <v>3</v>
      </c>
      <c r="C1445" s="201">
        <f>+'Banks COA'!C6285</f>
        <v>3</v>
      </c>
      <c r="D1445" s="201" t="str">
        <f>+'Banks COA'!D6285</f>
        <v>21</v>
      </c>
      <c r="E1445" s="202" t="str">
        <f>+'Banks COA'!E6285</f>
        <v>AIR – Substandard Loans – Credit Revolving – Individuals – Non Resident – KHR</v>
      </c>
      <c r="F1445" s="202">
        <f>+'Banks COA'!F6285*E2</f>
        <v>0</v>
      </c>
    </row>
    <row r="1446" spans="1:6" hidden="1" x14ac:dyDescent="0.15">
      <c r="A1446" s="201" t="str">
        <f>+'Banks COA'!A6298</f>
        <v>26</v>
      </c>
      <c r="B1446" s="201">
        <f>+'Banks COA'!B6298</f>
        <v>3</v>
      </c>
      <c r="C1446" s="201">
        <f>+'Banks COA'!C6298</f>
        <v>4</v>
      </c>
      <c r="D1446" s="201" t="str">
        <f>+'Banks COA'!D6298</f>
        <v>21</v>
      </c>
      <c r="E1446" s="202" t="str">
        <f>+'Banks COA'!E6298</f>
        <v>AIR – Substandard Loans – Motor Vehicle Loans – Individuals – Non Resident – KHR</v>
      </c>
      <c r="F1446" s="202">
        <f>+'Banks COA'!F6298*E2</f>
        <v>0</v>
      </c>
    </row>
    <row r="1447" spans="1:6" hidden="1" x14ac:dyDescent="0.15">
      <c r="A1447" s="201" t="str">
        <f>+'Banks COA'!A6311</f>
        <v>26</v>
      </c>
      <c r="B1447" s="201" t="str">
        <f>+'Banks COA'!B6311</f>
        <v>3</v>
      </c>
      <c r="C1447" s="201" t="str">
        <f>+'Banks COA'!C6311</f>
        <v>5</v>
      </c>
      <c r="D1447" s="201" t="str">
        <f>+'Banks COA'!D6311</f>
        <v>21</v>
      </c>
      <c r="E1447" s="202" t="str">
        <f>+'Banks COA'!E6311</f>
        <v>AIR – Substandard Loans – Overdraft –  Individuals – Non Resident – KHR</v>
      </c>
      <c r="F1447" s="202">
        <f>+'Banks COA'!F6311*E2</f>
        <v>0</v>
      </c>
    </row>
    <row r="1448" spans="1:6" hidden="1" x14ac:dyDescent="0.15">
      <c r="A1448" s="201" t="str">
        <f>+'Banks COA'!A6324</f>
        <v>26</v>
      </c>
      <c r="B1448" s="201">
        <f>+'Banks COA'!B6324</f>
        <v>3</v>
      </c>
      <c r="C1448" s="201">
        <f>+'Banks COA'!C6324</f>
        <v>9</v>
      </c>
      <c r="D1448" s="201" t="str">
        <f>+'Banks COA'!D6324</f>
        <v>21</v>
      </c>
      <c r="E1448" s="202" t="str">
        <f>+'Banks COA'!E6324</f>
        <v>AIR – Substandard Loans – Other Consumers Loans – Individuals – Non Resident – KHR</v>
      </c>
      <c r="F1448" s="202">
        <f>+'Banks COA'!F6324*E2</f>
        <v>0</v>
      </c>
    </row>
    <row r="1449" spans="1:6" hidden="1" x14ac:dyDescent="0.15">
      <c r="A1449" s="201" t="str">
        <f>+'Banks COA'!A6359</f>
        <v>27</v>
      </c>
      <c r="B1449" s="201">
        <f>+'Banks COA'!B6359</f>
        <v>1</v>
      </c>
      <c r="C1449" s="201">
        <f>+'Banks COA'!C6359</f>
        <v>3</v>
      </c>
      <c r="D1449" s="201" t="str">
        <f>+'Banks COA'!D6359</f>
        <v>11</v>
      </c>
      <c r="E1449" s="202" t="str">
        <f>+'Banks COA'!E6359</f>
        <v>AIR – Doubtful Loans – Short term Loans to Foreign Governments – KHR</v>
      </c>
      <c r="F1449" s="202">
        <f>+'Banks COA'!F6359*E2</f>
        <v>0</v>
      </c>
    </row>
    <row r="1450" spans="1:6" hidden="1" x14ac:dyDescent="0.15">
      <c r="A1450" s="201" t="str">
        <f>+'Banks COA'!A6365</f>
        <v>27</v>
      </c>
      <c r="B1450" s="201">
        <f>+'Banks COA'!B6365</f>
        <v>1</v>
      </c>
      <c r="C1450" s="201">
        <f>+'Banks COA'!C6365</f>
        <v>3</v>
      </c>
      <c r="D1450" s="201" t="str">
        <f>+'Banks COA'!D6365</f>
        <v>21</v>
      </c>
      <c r="E1450" s="202" t="str">
        <f>+'Banks COA'!E6365</f>
        <v>AIR – Doubtful Loans – Long term Loans to Foreign Governments – KHR</v>
      </c>
      <c r="F1450" s="202">
        <f>+'Banks COA'!F6365*E2</f>
        <v>0</v>
      </c>
    </row>
    <row r="1451" spans="1:6" hidden="1" x14ac:dyDescent="0.15">
      <c r="A1451" s="201" t="str">
        <f>+'Banks COA'!A6379</f>
        <v>27</v>
      </c>
      <c r="B1451" s="201">
        <f>+'Banks COA'!B6379</f>
        <v>2</v>
      </c>
      <c r="C1451" s="201">
        <f>+'Banks COA'!C6379</f>
        <v>1</v>
      </c>
      <c r="D1451" s="201" t="str">
        <f>+'Banks COA'!D6379</f>
        <v>21</v>
      </c>
      <c r="E1451" s="202" t="str">
        <f>+'Banks COA'!E6379</f>
        <v>AIR – Doubtful Loans – Overdraft (Permanent Line of Credit) – Private Sector – Non Resident – KHR</v>
      </c>
      <c r="F1451" s="202">
        <f>+'Banks COA'!F6379*E2</f>
        <v>0</v>
      </c>
    </row>
    <row r="1452" spans="1:6" hidden="1" x14ac:dyDescent="0.15">
      <c r="A1452" s="201" t="str">
        <f>+'Banks COA'!A6398</f>
        <v>27</v>
      </c>
      <c r="B1452" s="201">
        <f>+'Banks COA'!B6398</f>
        <v>2</v>
      </c>
      <c r="C1452" s="201">
        <f>+'Banks COA'!C6398</f>
        <v>2</v>
      </c>
      <c r="D1452" s="201" t="str">
        <f>+'Banks COA'!D6398</f>
        <v>21</v>
      </c>
      <c r="E1452" s="202" t="str">
        <f>+'Banks COA'!E6398</f>
        <v>AIR – Doubtful Loans – Short term Commercial Loans – Private Sector – Non Resident – KHR</v>
      </c>
      <c r="F1452" s="202">
        <f>+'Banks COA'!F6398*E2</f>
        <v>0</v>
      </c>
    </row>
    <row r="1453" spans="1:6" hidden="1" x14ac:dyDescent="0.15">
      <c r="A1453" s="201" t="str">
        <f>+'Banks COA'!A6417</f>
        <v>27</v>
      </c>
      <c r="B1453" s="201">
        <f>+'Banks COA'!B6417</f>
        <v>2</v>
      </c>
      <c r="C1453" s="201">
        <f>+'Banks COA'!C6417</f>
        <v>3</v>
      </c>
      <c r="D1453" s="201">
        <f>+'Banks COA'!D6417</f>
        <v>21</v>
      </c>
      <c r="E1453" s="202" t="str">
        <f>+'Banks COA'!E6417</f>
        <v>AIR – Doubtful Loans – Equipment Loans – Private Sector – Non Resident – KHR</v>
      </c>
      <c r="F1453" s="202">
        <f>+'Banks COA'!F6417*E2</f>
        <v>0</v>
      </c>
    </row>
    <row r="1454" spans="1:6" hidden="1" x14ac:dyDescent="0.15">
      <c r="A1454" s="201" t="str">
        <f>+'Banks COA'!A6435</f>
        <v>27</v>
      </c>
      <c r="B1454" s="201">
        <f>+'Banks COA'!B6435</f>
        <v>2</v>
      </c>
      <c r="C1454" s="201">
        <f>+'Banks COA'!C6435</f>
        <v>3</v>
      </c>
      <c r="D1454" s="201" t="str">
        <f>+'Banks COA'!D6435</f>
        <v>51</v>
      </c>
      <c r="E1454" s="202" t="str">
        <f>+'Banks COA'!E6435</f>
        <v>AIR – Doubtful Loans – Real Estate Mortgage Loans – Private Sector – Non Resident – KHR</v>
      </c>
      <c r="F1454" s="202">
        <f>+'Banks COA'!F6435*E2</f>
        <v>0</v>
      </c>
    </row>
    <row r="1455" spans="1:6" hidden="1" x14ac:dyDescent="0.15">
      <c r="A1455" s="201" t="str">
        <f>+'Banks COA'!A6453</f>
        <v>27</v>
      </c>
      <c r="B1455" s="201">
        <f>+'Banks COA'!B6453</f>
        <v>2</v>
      </c>
      <c r="C1455" s="201">
        <f>+'Banks COA'!C6453</f>
        <v>3</v>
      </c>
      <c r="D1455" s="201" t="str">
        <f>+'Banks COA'!D6453</f>
        <v>81</v>
      </c>
      <c r="E1455" s="202" t="str">
        <f>+'Banks COA'!E6453</f>
        <v>AIR – Doubtful Loans – Other Long term Loans – Private Sector – Non Resident – KHR</v>
      </c>
      <c r="F1455" s="202">
        <f>+'Banks COA'!F6453*E2</f>
        <v>0</v>
      </c>
    </row>
    <row r="1456" spans="1:6" hidden="1" x14ac:dyDescent="0.15">
      <c r="A1456" s="201" t="str">
        <f>+'Banks COA'!A6472</f>
        <v>27</v>
      </c>
      <c r="B1456" s="201">
        <f>+'Banks COA'!B6472</f>
        <v>2</v>
      </c>
      <c r="C1456" s="201">
        <f>+'Banks COA'!C6472</f>
        <v>4</v>
      </c>
      <c r="D1456" s="201" t="str">
        <f>+'Banks COA'!D6472</f>
        <v>21</v>
      </c>
      <c r="E1456" s="202" t="str">
        <f>+'Banks COA'!E6472</f>
        <v>AIR – Doubtful Loans – Lease Financing Receivable – Private Sector – Non Resident – KHR</v>
      </c>
      <c r="F1456" s="202">
        <f>+'Banks COA'!F6472*E2</f>
        <v>0</v>
      </c>
    </row>
    <row r="1457" spans="1:6" hidden="1" x14ac:dyDescent="0.15">
      <c r="A1457" s="201" t="str">
        <f>+'Banks COA'!A6491</f>
        <v>27</v>
      </c>
      <c r="B1457" s="201">
        <f>+'Banks COA'!B6491</f>
        <v>2</v>
      </c>
      <c r="C1457" s="201">
        <f>+'Banks COA'!C6491</f>
        <v>5</v>
      </c>
      <c r="D1457" s="201" t="str">
        <f>+'Banks COA'!D6491</f>
        <v>21</v>
      </c>
      <c r="E1457" s="202" t="str">
        <f>+'Banks COA'!E6491</f>
        <v>AIR – Doubtful Loans – Loans to Related Parties – Private Sector – Non Resident – KHR</v>
      </c>
      <c r="F1457" s="202">
        <f>+'Banks COA'!F6491*E2</f>
        <v>0</v>
      </c>
    </row>
    <row r="1458" spans="1:6" hidden="1" x14ac:dyDescent="0.15">
      <c r="A1458" s="201" t="str">
        <f>+'Banks COA'!A6504</f>
        <v>27</v>
      </c>
      <c r="B1458" s="201">
        <f>+'Banks COA'!B6504</f>
        <v>2</v>
      </c>
      <c r="C1458" s="201">
        <f>+'Banks COA'!C6504</f>
        <v>6</v>
      </c>
      <c r="D1458" s="201" t="str">
        <f>+'Banks COA'!D6504</f>
        <v>21</v>
      </c>
      <c r="E1458" s="202" t="str">
        <f>+'Banks COA'!E6504</f>
        <v>AIR – Doubtful Loans – Other Commercial Loans – Private Sector – Non Resident – KHR</v>
      </c>
      <c r="F1458" s="202">
        <f>+'Banks COA'!F6504*E2</f>
        <v>0</v>
      </c>
    </row>
    <row r="1459" spans="1:6" hidden="1" x14ac:dyDescent="0.15">
      <c r="A1459" s="201" t="str">
        <f>+'Banks COA'!A6517</f>
        <v>27</v>
      </c>
      <c r="B1459" s="201" t="str">
        <f>+'Banks COA'!B6517</f>
        <v>2</v>
      </c>
      <c r="C1459" s="201" t="str">
        <f>+'Banks COA'!C6517</f>
        <v>7</v>
      </c>
      <c r="D1459" s="201" t="str">
        <f>+'Banks COA'!D6517</f>
        <v>21</v>
      </c>
      <c r="E1459" s="202" t="str">
        <f>+'Banks COA'!E6517</f>
        <v>AIR – Doubtful Loans – Bankers' Acceptances – Private Sector – Non Resident – KHR</v>
      </c>
      <c r="F1459" s="202">
        <f>+'Banks COA'!F6517*E2</f>
        <v>0</v>
      </c>
    </row>
    <row r="1460" spans="1:6" hidden="1" x14ac:dyDescent="0.15">
      <c r="A1460" s="201" t="str">
        <f>+'Banks COA'!A6535</f>
        <v>27</v>
      </c>
      <c r="B1460" s="201">
        <f>+'Banks COA'!B6535</f>
        <v>2</v>
      </c>
      <c r="C1460" s="201">
        <f>+'Banks COA'!C6535</f>
        <v>7</v>
      </c>
      <c r="D1460" s="201" t="str">
        <f>+'Banks COA'!D6535</f>
        <v>51</v>
      </c>
      <c r="E1460" s="202" t="str">
        <f>+'Banks COA'!E6535</f>
        <v>AIR – Doubtful Loans – Other Bill of Exchange (BoE) – Private Sector – Non Resident – KHR</v>
      </c>
      <c r="F1460" s="202">
        <f>+'Banks COA'!F6535*E2</f>
        <v>0</v>
      </c>
    </row>
    <row r="1461" spans="1:6" hidden="1" x14ac:dyDescent="0.15">
      <c r="A1461" s="201" t="str">
        <f>+'Banks COA'!A6553</f>
        <v>27</v>
      </c>
      <c r="B1461" s="201">
        <f>+'Banks COA'!B6553</f>
        <v>2</v>
      </c>
      <c r="C1461" s="201">
        <f>+'Banks COA'!C6553</f>
        <v>7</v>
      </c>
      <c r="D1461" s="201" t="str">
        <f>+'Banks COA'!D6553</f>
        <v>81</v>
      </c>
      <c r="E1461" s="202" t="str">
        <f>+'Banks COA'!E6553</f>
        <v>AIR – Doubtful Loans – Trust Receipt – Private Sector – Non Resident – KHR</v>
      </c>
      <c r="F1461" s="202">
        <f>+'Banks COA'!F6553*E2</f>
        <v>0</v>
      </c>
    </row>
    <row r="1462" spans="1:6" hidden="1" x14ac:dyDescent="0.15">
      <c r="A1462" s="201">
        <f>+'Banks COA'!A6572</f>
        <v>27</v>
      </c>
      <c r="B1462" s="201">
        <f>+'Banks COA'!B6572</f>
        <v>2</v>
      </c>
      <c r="C1462" s="201">
        <f>+'Banks COA'!C6572</f>
        <v>8</v>
      </c>
      <c r="D1462" s="201">
        <f>+'Banks COA'!D6572</f>
        <v>21</v>
      </c>
      <c r="E1462" s="202" t="str">
        <f>+'Banks COA'!E6572</f>
        <v>AIR – Doubtful Loans – Credit Revolving – Private Sector – Non Resident – KHR</v>
      </c>
      <c r="F1462" s="202">
        <f>+'Banks COA'!F6572*E2</f>
        <v>0</v>
      </c>
    </row>
    <row r="1463" spans="1:6" hidden="1" x14ac:dyDescent="0.15">
      <c r="A1463" s="201" t="str">
        <f>+'Banks COA'!A6605</f>
        <v>27</v>
      </c>
      <c r="B1463" s="201">
        <f>+'Banks COA'!B6605</f>
        <v>3</v>
      </c>
      <c r="C1463" s="201">
        <f>+'Banks COA'!C6605</f>
        <v>2</v>
      </c>
      <c r="D1463" s="201" t="str">
        <f>+'Banks COA'!D6605</f>
        <v>21</v>
      </c>
      <c r="E1463" s="202" t="str">
        <f>+'Banks COA'!E6605</f>
        <v>AIR – Doubtful Loans – Credit Cards Loans – Individuals – Non Resident – KHR</v>
      </c>
      <c r="F1463" s="202">
        <f>+'Banks COA'!F6605*E2</f>
        <v>0</v>
      </c>
    </row>
    <row r="1464" spans="1:6" hidden="1" x14ac:dyDescent="0.15">
      <c r="A1464" s="201" t="str">
        <f>+'Banks COA'!A6618</f>
        <v>27</v>
      </c>
      <c r="B1464" s="201">
        <f>+'Banks COA'!B6618</f>
        <v>3</v>
      </c>
      <c r="C1464" s="201">
        <f>+'Banks COA'!C6618</f>
        <v>3</v>
      </c>
      <c r="D1464" s="201" t="str">
        <f>+'Banks COA'!D6618</f>
        <v>21</v>
      </c>
      <c r="E1464" s="202" t="str">
        <f>+'Banks COA'!E6618</f>
        <v>AIR – Doubtful Loans – Credit Revolving – Individuals – Non Resident – KHR</v>
      </c>
      <c r="F1464" s="202">
        <f>+'Banks COA'!F6618*E2</f>
        <v>0</v>
      </c>
    </row>
    <row r="1465" spans="1:6" hidden="1" x14ac:dyDescent="0.15">
      <c r="A1465" s="201" t="str">
        <f>+'Banks COA'!A6631</f>
        <v>27</v>
      </c>
      <c r="B1465" s="201">
        <f>+'Banks COA'!B6631</f>
        <v>3</v>
      </c>
      <c r="C1465" s="201">
        <f>+'Banks COA'!C6631</f>
        <v>4</v>
      </c>
      <c r="D1465" s="201" t="str">
        <f>+'Banks COA'!D6631</f>
        <v>21</v>
      </c>
      <c r="E1465" s="202" t="str">
        <f>+'Banks COA'!E6631</f>
        <v>AIR – Doubtful Loans – Motor Vehicle Loans – Individuals – Non Resident – KHR</v>
      </c>
      <c r="F1465" s="202">
        <f>+'Banks COA'!F6631*E2</f>
        <v>0</v>
      </c>
    </row>
    <row r="1466" spans="1:6" hidden="1" x14ac:dyDescent="0.15">
      <c r="A1466" s="201" t="str">
        <f>+'Banks COA'!A6644</f>
        <v>27</v>
      </c>
      <c r="B1466" s="201" t="str">
        <f>+'Banks COA'!B6644</f>
        <v>3</v>
      </c>
      <c r="C1466" s="201" t="str">
        <f>+'Banks COA'!C6644</f>
        <v>5</v>
      </c>
      <c r="D1466" s="201" t="str">
        <f>+'Banks COA'!D6644</f>
        <v>21</v>
      </c>
      <c r="E1466" s="202" t="str">
        <f>+'Banks COA'!E6644</f>
        <v>AIR – Doubtful Loans – Overdraft –  Individuals – Non Resident – KHR</v>
      </c>
      <c r="F1466" s="202">
        <f>+'Banks COA'!F6644*E2</f>
        <v>0</v>
      </c>
    </row>
    <row r="1467" spans="1:6" hidden="1" x14ac:dyDescent="0.15">
      <c r="A1467" s="201" t="str">
        <f>+'Banks COA'!A6657</f>
        <v>27</v>
      </c>
      <c r="B1467" s="201">
        <f>+'Banks COA'!B6657</f>
        <v>3</v>
      </c>
      <c r="C1467" s="201">
        <f>+'Banks COA'!C6657</f>
        <v>9</v>
      </c>
      <c r="D1467" s="201" t="str">
        <f>+'Banks COA'!D6657</f>
        <v>21</v>
      </c>
      <c r="E1467" s="202" t="str">
        <f>+'Banks COA'!E6657</f>
        <v>AIR – Doubtful Loans – Other Consumers Loans – Individuals – Non Resident – KHR</v>
      </c>
      <c r="F1467" s="202">
        <f>+'Banks COA'!F6657*E2</f>
        <v>0</v>
      </c>
    </row>
    <row r="1468" spans="1:6" hidden="1" x14ac:dyDescent="0.15">
      <c r="A1468" s="201" t="str">
        <f>+'Banks COA'!A6692</f>
        <v>28</v>
      </c>
      <c r="B1468" s="201">
        <f>+'Banks COA'!B6692</f>
        <v>1</v>
      </c>
      <c r="C1468" s="201">
        <f>+'Banks COA'!C6692</f>
        <v>3</v>
      </c>
      <c r="D1468" s="201" t="str">
        <f>+'Banks COA'!D6692</f>
        <v>11</v>
      </c>
      <c r="E1468" s="202" t="str">
        <f>+'Banks COA'!E6692</f>
        <v>AIR – Loss Loans – Short term Loans to Foreign Governments – KHR</v>
      </c>
      <c r="F1468" s="202">
        <f>+'Banks COA'!F6692*E2</f>
        <v>0</v>
      </c>
    </row>
    <row r="1469" spans="1:6" hidden="1" x14ac:dyDescent="0.15">
      <c r="A1469" s="201" t="str">
        <f>+'Banks COA'!A6698</f>
        <v>28</v>
      </c>
      <c r="B1469" s="201">
        <f>+'Banks COA'!B6698</f>
        <v>1</v>
      </c>
      <c r="C1469" s="201">
        <f>+'Banks COA'!C6698</f>
        <v>3</v>
      </c>
      <c r="D1469" s="201" t="str">
        <f>+'Banks COA'!D6698</f>
        <v>21</v>
      </c>
      <c r="E1469" s="202" t="str">
        <f>+'Banks COA'!E6698</f>
        <v>AIR – Loss Loans – Long term Loans to Foreign Governments – KHR</v>
      </c>
      <c r="F1469" s="202">
        <f>+'Banks COA'!F6698*E2</f>
        <v>0</v>
      </c>
    </row>
    <row r="1470" spans="1:6" hidden="1" x14ac:dyDescent="0.15">
      <c r="A1470" s="201" t="str">
        <f>'Banks COA'!A6712</f>
        <v>28</v>
      </c>
      <c r="B1470" s="201">
        <f>'Banks COA'!B6712</f>
        <v>2</v>
      </c>
      <c r="C1470" s="201">
        <f>'Banks COA'!C6712</f>
        <v>1</v>
      </c>
      <c r="D1470" s="201" t="str">
        <f>'Banks COA'!D6712</f>
        <v>21</v>
      </c>
      <c r="E1470" s="202" t="str">
        <f>'Banks COA'!E6712</f>
        <v>AIR – Loss Loans – Overdraft (Permanent Line of Credit) – Private Sector – Non Resident – KHR</v>
      </c>
      <c r="F1470" s="202">
        <f>'Banks COA'!F6712*E2</f>
        <v>0</v>
      </c>
    </row>
    <row r="1471" spans="1:6" hidden="1" x14ac:dyDescent="0.15">
      <c r="A1471" s="201" t="str">
        <f>+'Banks COA'!A6731</f>
        <v>28</v>
      </c>
      <c r="B1471" s="201">
        <f>+'Banks COA'!B6731</f>
        <v>2</v>
      </c>
      <c r="C1471" s="201">
        <f>+'Banks COA'!C6731</f>
        <v>2</v>
      </c>
      <c r="D1471" s="201" t="str">
        <f>+'Banks COA'!D6731</f>
        <v>21</v>
      </c>
      <c r="E1471" s="202" t="str">
        <f>+'Banks COA'!E6731</f>
        <v>AIR – Loss Loans – Short term Commercial Loans – Private Sector – Non Resident – KHR</v>
      </c>
      <c r="F1471" s="202">
        <f>+'Banks COA'!F6731*E2</f>
        <v>0</v>
      </c>
    </row>
    <row r="1472" spans="1:6" hidden="1" x14ac:dyDescent="0.15">
      <c r="A1472" s="201" t="str">
        <f>+'Banks COA'!A6750</f>
        <v>28</v>
      </c>
      <c r="B1472" s="201">
        <f>+'Banks COA'!B6750</f>
        <v>2</v>
      </c>
      <c r="C1472" s="201">
        <f>+'Banks COA'!C6750</f>
        <v>3</v>
      </c>
      <c r="D1472" s="201">
        <f>+'Banks COA'!D6750</f>
        <v>21</v>
      </c>
      <c r="E1472" s="202" t="str">
        <f>+'Banks COA'!E6750</f>
        <v>AIR – Loss Loans – Equipment Loans – Private Sector – Non Resident – KHR</v>
      </c>
      <c r="F1472" s="202">
        <f>+'Banks COA'!F6750*E2</f>
        <v>0</v>
      </c>
    </row>
    <row r="1473" spans="1:6" hidden="1" x14ac:dyDescent="0.15">
      <c r="A1473" s="201" t="str">
        <f>+'Banks COA'!A6768</f>
        <v>28</v>
      </c>
      <c r="B1473" s="201">
        <f>+'Banks COA'!B6768</f>
        <v>2</v>
      </c>
      <c r="C1473" s="201">
        <f>+'Banks COA'!C6768</f>
        <v>3</v>
      </c>
      <c r="D1473" s="201" t="str">
        <f>+'Banks COA'!D6768</f>
        <v>51</v>
      </c>
      <c r="E1473" s="202" t="str">
        <f>+'Banks COA'!E6768</f>
        <v>AIR – Loss Loans – Real Estate Mortgage Loans – Private Sector – Non Resident – KHR</v>
      </c>
      <c r="F1473" s="202">
        <f>+'Banks COA'!F6768*E2</f>
        <v>0</v>
      </c>
    </row>
    <row r="1474" spans="1:6" hidden="1" x14ac:dyDescent="0.15">
      <c r="A1474" s="201" t="str">
        <f>+'Banks COA'!A6786</f>
        <v>28</v>
      </c>
      <c r="B1474" s="201">
        <f>+'Banks COA'!B6786</f>
        <v>2</v>
      </c>
      <c r="C1474" s="201">
        <f>+'Banks COA'!C6786</f>
        <v>3</v>
      </c>
      <c r="D1474" s="201" t="str">
        <f>+'Banks COA'!D6786</f>
        <v>81</v>
      </c>
      <c r="E1474" s="202" t="str">
        <f>+'Banks COA'!E6786</f>
        <v>AIR – Loss Loans – Other Long term Loans – Private Sector – Non Resident – KHR</v>
      </c>
      <c r="F1474" s="202">
        <f>+'Banks COA'!F6786*E2</f>
        <v>0</v>
      </c>
    </row>
    <row r="1475" spans="1:6" hidden="1" x14ac:dyDescent="0.15">
      <c r="A1475" s="201" t="str">
        <f>+'Banks COA'!A6805</f>
        <v>28</v>
      </c>
      <c r="B1475" s="201">
        <f>+'Banks COA'!B6805</f>
        <v>2</v>
      </c>
      <c r="C1475" s="201">
        <f>+'Banks COA'!C6805</f>
        <v>4</v>
      </c>
      <c r="D1475" s="201" t="str">
        <f>+'Banks COA'!D6805</f>
        <v>21</v>
      </c>
      <c r="E1475" s="202" t="str">
        <f>+'Banks COA'!E6805</f>
        <v>AIR – Loss Loans – Lease Financing Receivable – Private Sector – Non Resident – KHR</v>
      </c>
      <c r="F1475" s="202">
        <f>+'Banks COA'!F6805*E2</f>
        <v>0</v>
      </c>
    </row>
    <row r="1476" spans="1:6" hidden="1" x14ac:dyDescent="0.15">
      <c r="A1476" s="201" t="str">
        <f>+'Banks COA'!A6824</f>
        <v>28</v>
      </c>
      <c r="B1476" s="201">
        <f>+'Banks COA'!B6824</f>
        <v>2</v>
      </c>
      <c r="C1476" s="201">
        <f>+'Banks COA'!C6824</f>
        <v>5</v>
      </c>
      <c r="D1476" s="201" t="str">
        <f>+'Banks COA'!D6824</f>
        <v>21</v>
      </c>
      <c r="E1476" s="202" t="str">
        <f>+'Banks COA'!E6824</f>
        <v>AIR – Loss Loans – Loans to Related Parties – Private Sector – Non Resident – KHR</v>
      </c>
      <c r="F1476" s="202">
        <f>+'Banks COA'!F6824*E2</f>
        <v>0</v>
      </c>
    </row>
    <row r="1477" spans="1:6" hidden="1" x14ac:dyDescent="0.15">
      <c r="A1477" s="201" t="str">
        <f>+'Banks COA'!A6837</f>
        <v>28</v>
      </c>
      <c r="B1477" s="201">
        <f>+'Banks COA'!B6837</f>
        <v>2</v>
      </c>
      <c r="C1477" s="201">
        <f>+'Banks COA'!C6837</f>
        <v>6</v>
      </c>
      <c r="D1477" s="201" t="str">
        <f>+'Banks COA'!D6837</f>
        <v>21</v>
      </c>
      <c r="E1477" s="202" t="str">
        <f>+'Banks COA'!E6837</f>
        <v>AIR – Loss Loans – Other Commercial Loans – Private Sector – Non Resident – KHR</v>
      </c>
      <c r="F1477" s="202">
        <f>+'Banks COA'!F6837*E2</f>
        <v>0</v>
      </c>
    </row>
    <row r="1478" spans="1:6" hidden="1" x14ac:dyDescent="0.15">
      <c r="A1478" s="201" t="str">
        <f>+'Banks COA'!A6850</f>
        <v>28</v>
      </c>
      <c r="B1478" s="201" t="str">
        <f>+'Banks COA'!B6850</f>
        <v>2</v>
      </c>
      <c r="C1478" s="201" t="str">
        <f>+'Banks COA'!C6850</f>
        <v>7</v>
      </c>
      <c r="D1478" s="201" t="str">
        <f>+'Banks COA'!D6850</f>
        <v>21</v>
      </c>
      <c r="E1478" s="202" t="str">
        <f>+'Banks COA'!E6850</f>
        <v>AIR – Loss Loans – Bankers' Acceptances – Private Sector – Non Resident – KHR</v>
      </c>
      <c r="F1478" s="202">
        <f>+'Banks COA'!F6850*E2</f>
        <v>0</v>
      </c>
    </row>
    <row r="1479" spans="1:6" hidden="1" x14ac:dyDescent="0.15">
      <c r="A1479" s="201" t="str">
        <f>+'Banks COA'!A6868</f>
        <v>28</v>
      </c>
      <c r="B1479" s="201">
        <f>+'Banks COA'!B6868</f>
        <v>2</v>
      </c>
      <c r="C1479" s="201">
        <f>+'Banks COA'!C6868</f>
        <v>7</v>
      </c>
      <c r="D1479" s="201" t="str">
        <f>+'Banks COA'!D6868</f>
        <v>51</v>
      </c>
      <c r="E1479" s="202" t="str">
        <f>+'Banks COA'!E6868</f>
        <v>AIR – Loss Loans – Other Bill of Exchange (BoE) – Private Sector – Non Resident – KHR</v>
      </c>
      <c r="F1479" s="202">
        <f>+'Banks COA'!F6868*E2</f>
        <v>0</v>
      </c>
    </row>
    <row r="1480" spans="1:6" hidden="1" x14ac:dyDescent="0.15">
      <c r="A1480" s="201" t="str">
        <f>+'Banks COA'!A6886</f>
        <v>28</v>
      </c>
      <c r="B1480" s="201">
        <f>+'Banks COA'!B6886</f>
        <v>2</v>
      </c>
      <c r="C1480" s="201">
        <f>+'Banks COA'!C6886</f>
        <v>7</v>
      </c>
      <c r="D1480" s="201" t="str">
        <f>+'Banks COA'!D6886</f>
        <v>81</v>
      </c>
      <c r="E1480" s="202" t="str">
        <f>+'Banks COA'!E6886</f>
        <v>AIR – Loss Loans – Trust Receipt – Private Sector – Non Resident – KHR</v>
      </c>
      <c r="F1480" s="202">
        <f>+'Banks COA'!F6886*E2</f>
        <v>0</v>
      </c>
    </row>
    <row r="1481" spans="1:6" hidden="1" x14ac:dyDescent="0.15">
      <c r="A1481" s="201">
        <f>+'Banks COA'!A6905</f>
        <v>28</v>
      </c>
      <c r="B1481" s="201">
        <f>+'Banks COA'!B6905</f>
        <v>2</v>
      </c>
      <c r="C1481" s="201">
        <f>+'Banks COA'!C6905</f>
        <v>8</v>
      </c>
      <c r="D1481" s="201">
        <f>+'Banks COA'!D6905</f>
        <v>21</v>
      </c>
      <c r="E1481" s="202" t="str">
        <f>+'Banks COA'!E6905</f>
        <v>AIR – Loss Loans – Credit Revolving – Private Sector – Non Resident – KHR</v>
      </c>
      <c r="F1481" s="202">
        <f>+'Banks COA'!F6905*E2</f>
        <v>0</v>
      </c>
    </row>
    <row r="1482" spans="1:6" hidden="1" x14ac:dyDescent="0.15">
      <c r="A1482" s="201" t="str">
        <f>+'Banks COA'!A6938</f>
        <v>28</v>
      </c>
      <c r="B1482" s="201">
        <f>+'Banks COA'!B6938</f>
        <v>3</v>
      </c>
      <c r="C1482" s="201">
        <f>+'Banks COA'!C6938</f>
        <v>2</v>
      </c>
      <c r="D1482" s="201" t="str">
        <f>+'Banks COA'!D6938</f>
        <v>21</v>
      </c>
      <c r="E1482" s="202" t="str">
        <f>+'Banks COA'!E6938</f>
        <v>AIR – Loss Loans – Credit Cards Loans – Individuals – Non Resident – KHR</v>
      </c>
      <c r="F1482" s="202">
        <f>+'Banks COA'!F6938*E2</f>
        <v>0</v>
      </c>
    </row>
    <row r="1483" spans="1:6" hidden="1" x14ac:dyDescent="0.15">
      <c r="A1483" s="201" t="str">
        <f>+'Banks COA'!A6951</f>
        <v>28</v>
      </c>
      <c r="B1483" s="201">
        <f>+'Banks COA'!B6951</f>
        <v>3</v>
      </c>
      <c r="C1483" s="201">
        <f>+'Banks COA'!C6951</f>
        <v>3</v>
      </c>
      <c r="D1483" s="201" t="str">
        <f>+'Banks COA'!D6951</f>
        <v>21</v>
      </c>
      <c r="E1483" s="202" t="str">
        <f>+'Banks COA'!E6951</f>
        <v>AIR – Loss Loans – Credit Revolving – Individuals – Non Resident – KHR</v>
      </c>
      <c r="F1483" s="202">
        <f>+'Banks COA'!F6951*E2</f>
        <v>0</v>
      </c>
    </row>
    <row r="1484" spans="1:6" hidden="1" x14ac:dyDescent="0.15">
      <c r="A1484" s="201" t="str">
        <f>+'Banks COA'!A6964</f>
        <v>28</v>
      </c>
      <c r="B1484" s="201">
        <f>+'Banks COA'!B6964</f>
        <v>3</v>
      </c>
      <c r="C1484" s="201">
        <f>+'Banks COA'!C6964</f>
        <v>4</v>
      </c>
      <c r="D1484" s="201" t="str">
        <f>+'Banks COA'!D6964</f>
        <v>21</v>
      </c>
      <c r="E1484" s="202" t="str">
        <f>+'Banks COA'!E6964</f>
        <v>AIR – Loss Loans – Motor Vehicle Loans – Individuals – Non Resident – KHR</v>
      </c>
      <c r="F1484" s="202">
        <f>+'Banks COA'!F6964*E2</f>
        <v>0</v>
      </c>
    </row>
    <row r="1485" spans="1:6" hidden="1" x14ac:dyDescent="0.15">
      <c r="A1485" s="201" t="str">
        <f>+'Banks COA'!A6977</f>
        <v>28</v>
      </c>
      <c r="B1485" s="201" t="str">
        <f>+'Banks COA'!B6977</f>
        <v>3</v>
      </c>
      <c r="C1485" s="201" t="str">
        <f>+'Banks COA'!C6977</f>
        <v>5</v>
      </c>
      <c r="D1485" s="201" t="str">
        <f>+'Banks COA'!D6977</f>
        <v>21</v>
      </c>
      <c r="E1485" s="202" t="str">
        <f>+'Banks COA'!E6977</f>
        <v>AIR – Loss Loans – Overdraft –  Individuals – Non Resident – KHR</v>
      </c>
      <c r="F1485" s="202">
        <f>+'Banks COA'!F6977*E2</f>
        <v>0</v>
      </c>
    </row>
    <row r="1486" spans="1:6" hidden="1" x14ac:dyDescent="0.15">
      <c r="A1486" s="201" t="str">
        <f>+'Banks COA'!A6990</f>
        <v>28</v>
      </c>
      <c r="B1486" s="201">
        <f>+'Banks COA'!B6990</f>
        <v>3</v>
      </c>
      <c r="C1486" s="201">
        <f>+'Banks COA'!C6990</f>
        <v>9</v>
      </c>
      <c r="D1486" s="201" t="str">
        <f>+'Banks COA'!D6990</f>
        <v>21</v>
      </c>
      <c r="E1486" s="202" t="str">
        <f>+'Banks COA'!E6990</f>
        <v>AIR – Loss Loans – Other Consumers Loans – Individuals – Non Resident – KHR</v>
      </c>
      <c r="F1486" s="202">
        <f>+'Banks COA'!F6990*E2</f>
        <v>0</v>
      </c>
    </row>
    <row r="1487" spans="1:6" hidden="1" x14ac:dyDescent="0.15">
      <c r="A1487" s="201" t="str">
        <f>+'Banks COA'!A139</f>
        <v>12</v>
      </c>
      <c r="B1487" s="201" t="str">
        <f>+'Banks COA'!B139</f>
        <v>1</v>
      </c>
      <c r="C1487" s="201" t="str">
        <f>+'Banks COA'!C139</f>
        <v>1</v>
      </c>
      <c r="D1487" s="201" t="str">
        <f>+'Banks COA'!D139</f>
        <v>41</v>
      </c>
      <c r="E1487" s="202" t="str">
        <f>+'Banks COA'!E139</f>
        <v>Standard Loans – Short term Loans to Head Office / Branches – Non Resident – KHR</v>
      </c>
      <c r="F1487" s="202">
        <f>+'Banks COA'!F139*E2</f>
        <v>0</v>
      </c>
    </row>
    <row r="1488" spans="1:6" hidden="1" x14ac:dyDescent="0.15">
      <c r="A1488" s="201" t="str">
        <f>+'Banks COA'!A182</f>
        <v>12</v>
      </c>
      <c r="B1488" s="201" t="str">
        <f>+'Banks COA'!B182</f>
        <v>1</v>
      </c>
      <c r="C1488" s="201" t="str">
        <f>+'Banks COA'!C182</f>
        <v>2</v>
      </c>
      <c r="D1488" s="201" t="str">
        <f>+'Banks COA'!D182</f>
        <v>41</v>
      </c>
      <c r="E1488" s="202" t="str">
        <f>+'Banks COA'!E182</f>
        <v>Standard Loans – Long term Loans to Head Office / Branches – Non Resident – KHR</v>
      </c>
      <c r="F1488" s="202">
        <f>+'Banks COA'!F182*E2</f>
        <v>0</v>
      </c>
    </row>
    <row r="1489" spans="1:6" hidden="1" x14ac:dyDescent="0.15">
      <c r="A1489" s="201" t="str">
        <f>+'Banks COA'!A350</f>
        <v>12</v>
      </c>
      <c r="B1489" s="201" t="str">
        <f>+'Banks COA'!B350</f>
        <v>2</v>
      </c>
      <c r="C1489" s="201" t="str">
        <f>+'Banks COA'!C350</f>
        <v>1</v>
      </c>
      <c r="D1489" s="201" t="str">
        <f>+'Banks COA'!D350</f>
        <v>41</v>
      </c>
      <c r="E1489" s="202" t="str">
        <f>+'Banks COA'!E350</f>
        <v>Substandard Loans – Short term Loans to Head Office / Branches – Non Resident – KHR</v>
      </c>
      <c r="F1489" s="202">
        <f>+'Banks COA'!F350*E2</f>
        <v>0</v>
      </c>
    </row>
    <row r="1490" spans="1:6" hidden="1" x14ac:dyDescent="0.15">
      <c r="A1490" s="201" t="str">
        <f>+'Banks COA'!A393</f>
        <v>12</v>
      </c>
      <c r="B1490" s="201" t="str">
        <f>+'Banks COA'!B393</f>
        <v>2</v>
      </c>
      <c r="C1490" s="201" t="str">
        <f>+'Banks COA'!C393</f>
        <v>2</v>
      </c>
      <c r="D1490" s="201" t="str">
        <f>+'Banks COA'!D393</f>
        <v>41</v>
      </c>
      <c r="E1490" s="202" t="str">
        <f>+'Banks COA'!E393</f>
        <v>Substandard Loans – Long term Loans to Head Office / Branches – Non Resident – KHR</v>
      </c>
      <c r="F1490" s="202">
        <f>+'Banks COA'!F393*E2</f>
        <v>0</v>
      </c>
    </row>
    <row r="1491" spans="1:6" hidden="1" x14ac:dyDescent="0.15">
      <c r="A1491" s="201" t="str">
        <f>+'Banks COA'!A561</f>
        <v>12</v>
      </c>
      <c r="B1491" s="201" t="str">
        <f>+'Banks COA'!B561</f>
        <v>3</v>
      </c>
      <c r="C1491" s="201" t="str">
        <f>+'Banks COA'!C561</f>
        <v>1</v>
      </c>
      <c r="D1491" s="201" t="str">
        <f>+'Banks COA'!D561</f>
        <v>41</v>
      </c>
      <c r="E1491" s="202" t="str">
        <f>+'Banks COA'!E561</f>
        <v>Doubtful Loans – Short term Loans to Head Office / Branches – Non Resident – KHR</v>
      </c>
      <c r="F1491" s="202">
        <f>+'Banks COA'!F561*E2</f>
        <v>0</v>
      </c>
    </row>
    <row r="1492" spans="1:6" hidden="1" x14ac:dyDescent="0.15">
      <c r="A1492" s="201" t="str">
        <f>+'Banks COA'!A604</f>
        <v>12</v>
      </c>
      <c r="B1492" s="201" t="str">
        <f>+'Banks COA'!B604</f>
        <v>3</v>
      </c>
      <c r="C1492" s="201" t="str">
        <f>+'Banks COA'!C604</f>
        <v>2</v>
      </c>
      <c r="D1492" s="201" t="str">
        <f>+'Banks COA'!D604</f>
        <v>41</v>
      </c>
      <c r="E1492" s="202" t="str">
        <f>+'Banks COA'!E604</f>
        <v>Doubtful Loans – Long term Loans to Head Office / Branches – Non Resident – KHR</v>
      </c>
      <c r="F1492" s="202">
        <f>+'Banks COA'!F604*E2</f>
        <v>0</v>
      </c>
    </row>
    <row r="1493" spans="1:6" hidden="1" x14ac:dyDescent="0.15">
      <c r="A1493" s="201" t="str">
        <f>+'Banks COA'!A772</f>
        <v>12</v>
      </c>
      <c r="B1493" s="201" t="str">
        <f>+'Banks COA'!B772</f>
        <v>4</v>
      </c>
      <c r="C1493" s="201" t="str">
        <f>+'Banks COA'!C772</f>
        <v>1</v>
      </c>
      <c r="D1493" s="201" t="str">
        <f>+'Banks COA'!D772</f>
        <v>41</v>
      </c>
      <c r="E1493" s="202" t="str">
        <f>+'Banks COA'!E772</f>
        <v>Loss Loans – Short term Loans to Head Office / Branches – Non Resident – KHR</v>
      </c>
      <c r="F1493" s="202">
        <f>+'Banks COA'!F772*E2</f>
        <v>0</v>
      </c>
    </row>
    <row r="1494" spans="1:6" hidden="1" x14ac:dyDescent="0.15">
      <c r="A1494" s="201" t="str">
        <f>+'Banks COA'!A815</f>
        <v>12</v>
      </c>
      <c r="B1494" s="201" t="str">
        <f>+'Banks COA'!B815</f>
        <v>4</v>
      </c>
      <c r="C1494" s="201" t="str">
        <f>+'Banks COA'!C815</f>
        <v>2</v>
      </c>
      <c r="D1494" s="201" t="str">
        <f>+'Banks COA'!D815</f>
        <v>41</v>
      </c>
      <c r="E1494" s="202" t="str">
        <f>+'Banks COA'!E815</f>
        <v>Loss Loans – Long term Loans to Head Office / Branches – Non Resident – KHR</v>
      </c>
      <c r="F1494" s="202">
        <f>+'Banks COA'!F815*E2</f>
        <v>0</v>
      </c>
    </row>
    <row r="1495" spans="1:6" hidden="1" x14ac:dyDescent="0.15">
      <c r="A1495" s="201">
        <f>+'Banks COA'!A3945</f>
        <v>23</v>
      </c>
      <c r="B1495" s="201" t="str">
        <f>+'Banks COA'!B3945</f>
        <v>2</v>
      </c>
      <c r="C1495" s="201" t="str">
        <f>+'Banks COA'!C3945</f>
        <v>1</v>
      </c>
      <c r="D1495" s="201" t="str">
        <f>+'Banks COA'!D3945</f>
        <v>41</v>
      </c>
      <c r="E1495" s="202" t="str">
        <f>+'Banks COA'!E3945</f>
        <v>AIR – Standard Loans – Short term Loans to Head Office / Branches – Non Resident – KHR</v>
      </c>
      <c r="F1495" s="202">
        <f>+'Banks COA'!F3945*E2</f>
        <v>0</v>
      </c>
    </row>
    <row r="1496" spans="1:6" hidden="1" x14ac:dyDescent="0.15">
      <c r="A1496" s="201">
        <f>+'Banks COA'!A3988</f>
        <v>23</v>
      </c>
      <c r="B1496" s="201" t="str">
        <f>+'Banks COA'!B3988</f>
        <v>2</v>
      </c>
      <c r="C1496" s="201" t="str">
        <f>+'Banks COA'!C3988</f>
        <v>2</v>
      </c>
      <c r="D1496" s="201" t="str">
        <f>+'Banks COA'!D3988</f>
        <v>41</v>
      </c>
      <c r="E1496" s="202" t="str">
        <f>+'Banks COA'!E3988</f>
        <v>AIR – Standard Loans – Long term Loans to Head Office / Branches – Non Resident – KHR</v>
      </c>
      <c r="F1496" s="202">
        <f>+'Banks COA'!F3988*E2</f>
        <v>0</v>
      </c>
    </row>
    <row r="1497" spans="1:6" hidden="1" x14ac:dyDescent="0.15">
      <c r="A1497" s="201">
        <f>+'Banks COA'!A4156</f>
        <v>23</v>
      </c>
      <c r="B1497" s="201" t="str">
        <f>+'Banks COA'!B4156</f>
        <v>3</v>
      </c>
      <c r="C1497" s="201" t="str">
        <f>+'Banks COA'!C4156</f>
        <v>1</v>
      </c>
      <c r="D1497" s="201" t="str">
        <f>+'Banks COA'!D4156</f>
        <v>41</v>
      </c>
      <c r="E1497" s="202" t="str">
        <f>+'Banks COA'!E4156</f>
        <v>AIR – Substandard Loans – Short term Loans to Head Office / Branches – Non Resident – KHR</v>
      </c>
      <c r="F1497" s="202">
        <f>+'Banks COA'!F4156*E2</f>
        <v>0</v>
      </c>
    </row>
    <row r="1498" spans="1:6" hidden="1" x14ac:dyDescent="0.15">
      <c r="A1498" s="201">
        <f>+'Banks COA'!A4199</f>
        <v>23</v>
      </c>
      <c r="B1498" s="201" t="str">
        <f>+'Banks COA'!B4199</f>
        <v>3</v>
      </c>
      <c r="C1498" s="201" t="str">
        <f>+'Banks COA'!C4199</f>
        <v>2</v>
      </c>
      <c r="D1498" s="201" t="str">
        <f>+'Banks COA'!D4199</f>
        <v>41</v>
      </c>
      <c r="E1498" s="202" t="str">
        <f>+'Banks COA'!E4199</f>
        <v>AIR – Substandard Loans – Long term Loans to Head Office / Branches – Non Resident – KHR</v>
      </c>
      <c r="F1498" s="202">
        <f>+'Banks COA'!F4199*E2</f>
        <v>0</v>
      </c>
    </row>
    <row r="1499" spans="1:6" hidden="1" x14ac:dyDescent="0.15">
      <c r="A1499" s="201">
        <f>+'Banks COA'!A4367</f>
        <v>23</v>
      </c>
      <c r="B1499" s="201" t="str">
        <f>+'Banks COA'!B4367</f>
        <v>4</v>
      </c>
      <c r="C1499" s="201" t="str">
        <f>+'Banks COA'!C4367</f>
        <v>1</v>
      </c>
      <c r="D1499" s="201" t="str">
        <f>+'Banks COA'!D4367</f>
        <v>41</v>
      </c>
      <c r="E1499" s="202" t="str">
        <f>+'Banks COA'!E4367</f>
        <v>AIR – Doubtful Loans – Short term Loans to Head Office / Branches – Non Resident – KHR</v>
      </c>
      <c r="F1499" s="202">
        <f>+'Banks COA'!F4367*E2</f>
        <v>0</v>
      </c>
    </row>
    <row r="1500" spans="1:6" x14ac:dyDescent="0.15">
      <c r="A1500" s="197"/>
      <c r="B1500" s="197"/>
      <c r="C1500" s="197"/>
      <c r="D1500" s="197"/>
      <c r="E1500" s="218" t="s">
        <v>9548</v>
      </c>
      <c r="F1500" s="199">
        <f>F1501+F1512+F1717+F1837+F1926+F2007+F2408+F2897+F3178</f>
        <v>0</v>
      </c>
    </row>
    <row r="1501" spans="1:6" x14ac:dyDescent="0.15">
      <c r="A1501" s="203"/>
      <c r="B1501" s="203"/>
      <c r="C1501" s="203"/>
      <c r="D1501" s="203"/>
      <c r="E1501" s="219" t="s">
        <v>8477</v>
      </c>
      <c r="F1501" s="205">
        <f>F1502+F1503</f>
        <v>0</v>
      </c>
    </row>
    <row r="1502" spans="1:6" x14ac:dyDescent="0.15">
      <c r="A1502" s="206"/>
      <c r="B1502" s="206"/>
      <c r="C1502" s="206"/>
      <c r="D1502" s="206"/>
      <c r="E1502" s="220" t="s">
        <v>9351</v>
      </c>
    </row>
    <row r="1503" spans="1:6" x14ac:dyDescent="0.15">
      <c r="A1503" s="206"/>
      <c r="B1503" s="206"/>
      <c r="C1503" s="206"/>
      <c r="D1503" s="206"/>
      <c r="E1503" s="220" t="s">
        <v>9352</v>
      </c>
      <c r="F1503" s="184">
        <f>SUM(F1504:F1511)</f>
        <v>0</v>
      </c>
    </row>
    <row r="1504" spans="1:6" hidden="1" x14ac:dyDescent="0.15">
      <c r="A1504" s="201">
        <f>'Banks COA'!A76</f>
        <v>11</v>
      </c>
      <c r="B1504" s="201">
        <f>'Banks COA'!B76</f>
        <v>4</v>
      </c>
      <c r="C1504" s="201">
        <f>'Banks COA'!C76</f>
        <v>5</v>
      </c>
      <c r="D1504" s="201" t="str">
        <f>'Banks COA'!D76</f>
        <v>02</v>
      </c>
      <c r="E1504" s="202" t="str">
        <f>'Banks COA'!E76</f>
        <v>Loan to NBC – USD</v>
      </c>
      <c r="F1504" s="202">
        <f>'Banks COA'!F76*E2</f>
        <v>0</v>
      </c>
    </row>
    <row r="1505" spans="1:6" hidden="1" x14ac:dyDescent="0.15">
      <c r="A1505" s="201">
        <f>'Banks COA'!A77</f>
        <v>11</v>
      </c>
      <c r="B1505" s="201">
        <f>'Banks COA'!B77</f>
        <v>4</v>
      </c>
      <c r="C1505" s="201">
        <f>'Banks COA'!C77</f>
        <v>5</v>
      </c>
      <c r="D1505" s="201" t="str">
        <f>'Banks COA'!D77</f>
        <v>03</v>
      </c>
      <c r="E1505" s="202" t="str">
        <f>'Banks COA'!E77</f>
        <v>Loan to NBC – EUR</v>
      </c>
      <c r="F1505" s="202">
        <f>'Banks COA'!F77*E2</f>
        <v>0</v>
      </c>
    </row>
    <row r="1506" spans="1:6" hidden="1" x14ac:dyDescent="0.15">
      <c r="A1506" s="201">
        <f>'Banks COA'!A78</f>
        <v>11</v>
      </c>
      <c r="B1506" s="201">
        <f>'Banks COA'!B78</f>
        <v>4</v>
      </c>
      <c r="C1506" s="201">
        <f>'Banks COA'!C78</f>
        <v>5</v>
      </c>
      <c r="D1506" s="201" t="str">
        <f>'Banks COA'!D78</f>
        <v>04</v>
      </c>
      <c r="E1506" s="202" t="str">
        <f>'Banks COA'!E78</f>
        <v>Loan to NBC – JPY</v>
      </c>
      <c r="F1506" s="202">
        <f>'Banks COA'!F78*E2</f>
        <v>0</v>
      </c>
    </row>
    <row r="1507" spans="1:6" hidden="1" x14ac:dyDescent="0.15">
      <c r="A1507" s="201">
        <f>'Banks COA'!A79</f>
        <v>11</v>
      </c>
      <c r="B1507" s="201">
        <f>'Banks COA'!B79</f>
        <v>4</v>
      </c>
      <c r="C1507" s="201">
        <f>'Banks COA'!C79</f>
        <v>5</v>
      </c>
      <c r="D1507" s="201" t="str">
        <f>'Banks COA'!D79</f>
        <v>09</v>
      </c>
      <c r="E1507" s="202" t="str">
        <f>'Banks COA'!E79</f>
        <v>Loan to NBC – Other</v>
      </c>
      <c r="F1507" s="202">
        <f>'Banks COA'!F79*E2</f>
        <v>0</v>
      </c>
    </row>
    <row r="1508" spans="1:6" hidden="1" x14ac:dyDescent="0.15">
      <c r="A1508" s="201">
        <f>'Banks COA'!A3895</f>
        <v>23</v>
      </c>
      <c r="B1508" s="201">
        <f>'Banks COA'!B3895</f>
        <v>1</v>
      </c>
      <c r="C1508" s="201">
        <f>'Banks COA'!C3895</f>
        <v>1</v>
      </c>
      <c r="D1508" s="201" t="str">
        <f>'Banks COA'!D3895</f>
        <v>32</v>
      </c>
      <c r="E1508" s="202" t="str">
        <f>'Banks COA'!E3895</f>
        <v xml:space="preserve">AIR – Loans to NBC – USD </v>
      </c>
      <c r="F1508" s="202">
        <f>'Banks COA'!F3895*E2</f>
        <v>0</v>
      </c>
    </row>
    <row r="1509" spans="1:6" hidden="1" x14ac:dyDescent="0.15">
      <c r="A1509" s="201">
        <f>'Banks COA'!A3896</f>
        <v>23</v>
      </c>
      <c r="B1509" s="201">
        <f>'Banks COA'!B3896</f>
        <v>1</v>
      </c>
      <c r="C1509" s="201">
        <f>'Banks COA'!C3896</f>
        <v>1</v>
      </c>
      <c r="D1509" s="201" t="str">
        <f>'Banks COA'!D3896</f>
        <v>33</v>
      </c>
      <c r="E1509" s="202" t="str">
        <f>'Banks COA'!E3896</f>
        <v xml:space="preserve">AIR – Loans to NBC – EUR </v>
      </c>
      <c r="F1509" s="202">
        <f>'Banks COA'!F3896*E2</f>
        <v>0</v>
      </c>
    </row>
    <row r="1510" spans="1:6" hidden="1" x14ac:dyDescent="0.15">
      <c r="A1510" s="201">
        <f>'Banks COA'!A3897</f>
        <v>23</v>
      </c>
      <c r="B1510" s="201">
        <f>'Banks COA'!B3897</f>
        <v>1</v>
      </c>
      <c r="C1510" s="201">
        <f>'Banks COA'!C3897</f>
        <v>1</v>
      </c>
      <c r="D1510" s="201" t="str">
        <f>'Banks COA'!D3897</f>
        <v>34</v>
      </c>
      <c r="E1510" s="202" t="str">
        <f>'Banks COA'!E3897</f>
        <v xml:space="preserve">AIR – Loans to NBC – JPY </v>
      </c>
      <c r="F1510" s="202">
        <f>'Banks COA'!F3897*E2</f>
        <v>0</v>
      </c>
    </row>
    <row r="1511" spans="1:6" hidden="1" x14ac:dyDescent="0.15">
      <c r="A1511" s="201">
        <f>'Banks COA'!A3898</f>
        <v>23</v>
      </c>
      <c r="B1511" s="201">
        <f>'Banks COA'!B3898</f>
        <v>1</v>
      </c>
      <c r="C1511" s="201">
        <f>'Banks COA'!C3898</f>
        <v>1</v>
      </c>
      <c r="D1511" s="201" t="str">
        <f>'Banks COA'!D3898</f>
        <v>39</v>
      </c>
      <c r="E1511" s="202" t="str">
        <f>'Banks COA'!E3898</f>
        <v xml:space="preserve">AIR – Loans to NBC – Other </v>
      </c>
      <c r="F1511" s="202">
        <f>'Banks COA'!F3898*E2</f>
        <v>0</v>
      </c>
    </row>
    <row r="1512" spans="1:6" x14ac:dyDescent="0.15">
      <c r="A1512" s="203"/>
      <c r="B1512" s="203"/>
      <c r="C1512" s="203"/>
      <c r="D1512" s="203"/>
      <c r="E1512" s="219" t="s">
        <v>9353</v>
      </c>
      <c r="F1512" s="205">
        <f>SUM(F1513:F1716)</f>
        <v>0</v>
      </c>
    </row>
    <row r="1513" spans="1:6" hidden="1" x14ac:dyDescent="0.15">
      <c r="A1513" s="201" t="str">
        <f>'Banks COA'!A122</f>
        <v>12</v>
      </c>
      <c r="B1513" s="201" t="str">
        <f>'Banks COA'!B122</f>
        <v>1</v>
      </c>
      <c r="C1513" s="201" t="str">
        <f>'Banks COA'!C122</f>
        <v>1</v>
      </c>
      <c r="D1513" s="201" t="str">
        <f>'Banks COA'!D122</f>
        <v>12</v>
      </c>
      <c r="E1513" s="202" t="str">
        <f>'Banks COA'!E122</f>
        <v>Standard Loans – Short term Loans to Banks – Resident – USD</v>
      </c>
      <c r="F1513" s="202">
        <f>'Banks COA'!F122*E2</f>
        <v>0</v>
      </c>
    </row>
    <row r="1514" spans="1:6" hidden="1" x14ac:dyDescent="0.15">
      <c r="A1514" s="201" t="str">
        <f>'Banks COA'!A123</f>
        <v>12</v>
      </c>
      <c r="B1514" s="201" t="str">
        <f>'Banks COA'!B123</f>
        <v>1</v>
      </c>
      <c r="C1514" s="201" t="str">
        <f>'Banks COA'!C123</f>
        <v>1</v>
      </c>
      <c r="D1514" s="201" t="str">
        <f>'Banks COA'!D123</f>
        <v>13</v>
      </c>
      <c r="E1514" s="202" t="str">
        <f>'Banks COA'!E123</f>
        <v>Standard Loans – Short term Loans to Banks – Resident – EUR</v>
      </c>
      <c r="F1514" s="202">
        <f>'Banks COA'!F123*E2</f>
        <v>0</v>
      </c>
    </row>
    <row r="1515" spans="1:6" hidden="1" x14ac:dyDescent="0.15">
      <c r="A1515" s="201" t="str">
        <f>'Banks COA'!A124</f>
        <v>12</v>
      </c>
      <c r="B1515" s="201" t="str">
        <f>'Banks COA'!B124</f>
        <v>1</v>
      </c>
      <c r="C1515" s="201" t="str">
        <f>'Banks COA'!C124</f>
        <v>1</v>
      </c>
      <c r="D1515" s="201" t="str">
        <f>'Banks COA'!D124</f>
        <v>14</v>
      </c>
      <c r="E1515" s="202" t="str">
        <f>'Banks COA'!E124</f>
        <v>Standard Loans – Short term Loans to Banks – Resident – JPY</v>
      </c>
      <c r="F1515" s="202">
        <f>'Banks COA'!F124*E2</f>
        <v>0</v>
      </c>
    </row>
    <row r="1516" spans="1:6" hidden="1" x14ac:dyDescent="0.15">
      <c r="A1516" s="201" t="str">
        <f>'Banks COA'!A125</f>
        <v>12</v>
      </c>
      <c r="B1516" s="201" t="str">
        <f>'Banks COA'!B125</f>
        <v>1</v>
      </c>
      <c r="C1516" s="201" t="str">
        <f>'Banks COA'!C125</f>
        <v>1</v>
      </c>
      <c r="D1516" s="201" t="str">
        <f>'Banks COA'!D125</f>
        <v>19</v>
      </c>
      <c r="E1516" s="202" t="str">
        <f>'Banks COA'!E125</f>
        <v>Standard Loans – Short term Loans to Banks – Resident – Other</v>
      </c>
      <c r="F1516" s="202">
        <f>'Banks COA'!F125*E2</f>
        <v>0</v>
      </c>
    </row>
    <row r="1517" spans="1:6" hidden="1" x14ac:dyDescent="0.15">
      <c r="A1517" s="201" t="str">
        <f>'Banks COA'!A158</f>
        <v>12</v>
      </c>
      <c r="B1517" s="201" t="str">
        <f>'Banks COA'!B158</f>
        <v>1</v>
      </c>
      <c r="C1517" s="201" t="str">
        <f>'Banks COA'!C158</f>
        <v>1</v>
      </c>
      <c r="D1517" s="201" t="str">
        <f>'Banks COA'!D158</f>
        <v>72</v>
      </c>
      <c r="E1517" s="202" t="str">
        <f>'Banks COA'!E158</f>
        <v>Standard Loans – Short term Loans to Licensed MFIs – Resident – USD</v>
      </c>
      <c r="F1517" s="202">
        <f>'Banks COA'!F158*E2</f>
        <v>0</v>
      </c>
    </row>
    <row r="1518" spans="1:6" hidden="1" x14ac:dyDescent="0.15">
      <c r="A1518" s="201" t="str">
        <f>'Banks COA'!A159</f>
        <v>12</v>
      </c>
      <c r="B1518" s="201" t="str">
        <f>'Banks COA'!B159</f>
        <v>1</v>
      </c>
      <c r="C1518" s="201" t="str">
        <f>'Banks COA'!C159</f>
        <v>1</v>
      </c>
      <c r="D1518" s="201" t="str">
        <f>'Banks COA'!D159</f>
        <v>73</v>
      </c>
      <c r="E1518" s="202" t="str">
        <f>'Banks COA'!E159</f>
        <v>Standard Loans – Short term Loans to Licensed MFIs – Resident – EUR</v>
      </c>
      <c r="F1518" s="202">
        <f>'Banks COA'!F159*E2</f>
        <v>0</v>
      </c>
    </row>
    <row r="1519" spans="1:6" hidden="1" x14ac:dyDescent="0.15">
      <c r="A1519" s="201" t="str">
        <f>'Banks COA'!A160</f>
        <v>12</v>
      </c>
      <c r="B1519" s="201" t="str">
        <f>'Banks COA'!B160</f>
        <v>1</v>
      </c>
      <c r="C1519" s="201" t="str">
        <f>'Banks COA'!C160</f>
        <v>1</v>
      </c>
      <c r="D1519" s="201" t="str">
        <f>'Banks COA'!D160</f>
        <v>74</v>
      </c>
      <c r="E1519" s="202" t="str">
        <f>'Banks COA'!E160</f>
        <v>Standard Loans – Short term Loans to Licensed MFIs – Resident – JPY</v>
      </c>
      <c r="F1519" s="202">
        <f>'Banks COA'!F160*E2</f>
        <v>0</v>
      </c>
    </row>
    <row r="1520" spans="1:6" hidden="1" x14ac:dyDescent="0.15">
      <c r="A1520" s="201" t="str">
        <f>'Banks COA'!A161</f>
        <v>12</v>
      </c>
      <c r="B1520" s="201" t="str">
        <f>'Banks COA'!B161</f>
        <v>1</v>
      </c>
      <c r="C1520" s="201" t="str">
        <f>'Banks COA'!C161</f>
        <v>1</v>
      </c>
      <c r="D1520" s="201" t="str">
        <f>'Banks COA'!D161</f>
        <v>79</v>
      </c>
      <c r="E1520" s="202" t="str">
        <f>'Banks COA'!E161</f>
        <v>Standard Loans – Short term Loans to Licensed MFIs – Resident – Other</v>
      </c>
      <c r="F1520" s="202">
        <f>'Banks COA'!F161*E2</f>
        <v>0</v>
      </c>
    </row>
    <row r="1521" spans="1:6" hidden="1" x14ac:dyDescent="0.15">
      <c r="A1521" s="201" t="str">
        <f>'Banks COA'!A165</f>
        <v>12</v>
      </c>
      <c r="B1521" s="201" t="str">
        <f>'Banks COA'!B165</f>
        <v>1</v>
      </c>
      <c r="C1521" s="201" t="str">
        <f>'Banks COA'!C165</f>
        <v>2</v>
      </c>
      <c r="D1521" s="201" t="str">
        <f>'Banks COA'!D165</f>
        <v>12</v>
      </c>
      <c r="E1521" s="202" t="str">
        <f>'Banks COA'!E165</f>
        <v>Standard Loans – Long term Loans to Banks – Resident – USD</v>
      </c>
      <c r="F1521" s="202">
        <f>'Banks COA'!F165*E2</f>
        <v>0</v>
      </c>
    </row>
    <row r="1522" spans="1:6" hidden="1" x14ac:dyDescent="0.15">
      <c r="A1522" s="201" t="str">
        <f>'Banks COA'!A166</f>
        <v>12</v>
      </c>
      <c r="B1522" s="201" t="str">
        <f>'Banks COA'!B166</f>
        <v>1</v>
      </c>
      <c r="C1522" s="201" t="str">
        <f>'Banks COA'!C166</f>
        <v>2</v>
      </c>
      <c r="D1522" s="201" t="str">
        <f>'Banks COA'!D166</f>
        <v>13</v>
      </c>
      <c r="E1522" s="202" t="str">
        <f>'Banks COA'!E166</f>
        <v>Standard Loans – Long term Loans to Banks – Resident – EUR</v>
      </c>
      <c r="F1522" s="202">
        <f>'Banks COA'!F166*E2</f>
        <v>0</v>
      </c>
    </row>
    <row r="1523" spans="1:6" hidden="1" x14ac:dyDescent="0.15">
      <c r="A1523" s="201" t="str">
        <f>'Banks COA'!A167</f>
        <v>12</v>
      </c>
      <c r="B1523" s="201" t="str">
        <f>'Banks COA'!B167</f>
        <v>1</v>
      </c>
      <c r="C1523" s="201" t="str">
        <f>'Banks COA'!C167</f>
        <v>2</v>
      </c>
      <c r="D1523" s="201" t="str">
        <f>'Banks COA'!D167</f>
        <v>14</v>
      </c>
      <c r="E1523" s="202" t="str">
        <f>'Banks COA'!E167</f>
        <v>Standard Loans – Long term Loans to Banks – Resident – JPY</v>
      </c>
      <c r="F1523" s="202">
        <f>'Banks COA'!F167*E2</f>
        <v>0</v>
      </c>
    </row>
    <row r="1524" spans="1:6" hidden="1" x14ac:dyDescent="0.15">
      <c r="A1524" s="201" t="str">
        <f>'Banks COA'!A168</f>
        <v>12</v>
      </c>
      <c r="B1524" s="201" t="str">
        <f>'Banks COA'!B168</f>
        <v>1</v>
      </c>
      <c r="C1524" s="201" t="str">
        <f>'Banks COA'!C168</f>
        <v>2</v>
      </c>
      <c r="D1524" s="201" t="str">
        <f>'Banks COA'!D168</f>
        <v>19</v>
      </c>
      <c r="E1524" s="202" t="str">
        <f>'Banks COA'!E168</f>
        <v>Standard Loans – Long term Loans to Banks – Resident – Other</v>
      </c>
      <c r="F1524" s="202">
        <f>'Banks COA'!F168*E2</f>
        <v>0</v>
      </c>
    </row>
    <row r="1525" spans="1:6" hidden="1" x14ac:dyDescent="0.15">
      <c r="A1525" s="201" t="str">
        <f>'Banks COA'!A294</f>
        <v>12</v>
      </c>
      <c r="B1525" s="201" t="str">
        <f>'Banks COA'!B294</f>
        <v>1</v>
      </c>
      <c r="C1525" s="201" t="str">
        <f>'Banks COA'!C294</f>
        <v>5</v>
      </c>
      <c r="D1525" s="201" t="str">
        <f>'Banks COA'!D294</f>
        <v>12</v>
      </c>
      <c r="E1525" s="202" t="str">
        <f>'Banks COA'!E294</f>
        <v>Standard Loans – Overdraft to Banks – Resident – USD</v>
      </c>
      <c r="F1525" s="202">
        <f>'Banks COA'!F294*E2</f>
        <v>0</v>
      </c>
    </row>
    <row r="1526" spans="1:6" hidden="1" x14ac:dyDescent="0.15">
      <c r="A1526" s="201" t="str">
        <f>'Banks COA'!A295</f>
        <v>12</v>
      </c>
      <c r="B1526" s="201" t="str">
        <f>'Banks COA'!B295</f>
        <v>1</v>
      </c>
      <c r="C1526" s="201" t="str">
        <f>'Banks COA'!C295</f>
        <v>5</v>
      </c>
      <c r="D1526" s="201" t="str">
        <f>'Banks COA'!D295</f>
        <v>13</v>
      </c>
      <c r="E1526" s="202" t="str">
        <f>'Banks COA'!E295</f>
        <v>Standard Loans – Overdraft to Banks – Resident – EUR</v>
      </c>
      <c r="F1526" s="202">
        <f>'Banks COA'!F295*E2</f>
        <v>0</v>
      </c>
    </row>
    <row r="1527" spans="1:6" hidden="1" x14ac:dyDescent="0.15">
      <c r="A1527" s="201" t="str">
        <f>'Banks COA'!A296</f>
        <v>12</v>
      </c>
      <c r="B1527" s="201" t="str">
        <f>'Banks COA'!B296</f>
        <v>1</v>
      </c>
      <c r="C1527" s="201" t="str">
        <f>'Banks COA'!C296</f>
        <v>5</v>
      </c>
      <c r="D1527" s="201" t="str">
        <f>'Banks COA'!D296</f>
        <v>14</v>
      </c>
      <c r="E1527" s="202" t="str">
        <f>'Banks COA'!E296</f>
        <v>Standard Loans – Overdraft to Banks – Resident – JPY</v>
      </c>
      <c r="F1527" s="202">
        <f>'Banks COA'!F296*E2</f>
        <v>0</v>
      </c>
    </row>
    <row r="1528" spans="1:6" hidden="1" x14ac:dyDescent="0.15">
      <c r="A1528" s="201" t="str">
        <f>'Banks COA'!A297</f>
        <v>12</v>
      </c>
      <c r="B1528" s="201" t="str">
        <f>'Banks COA'!B297</f>
        <v>1</v>
      </c>
      <c r="C1528" s="201" t="str">
        <f>'Banks COA'!C297</f>
        <v>5</v>
      </c>
      <c r="D1528" s="201" t="str">
        <f>'Banks COA'!D297</f>
        <v>19</v>
      </c>
      <c r="E1528" s="202" t="str">
        <f>'Banks COA'!E297</f>
        <v>Standard Loans – Overdraft to Banks – Resident – Other</v>
      </c>
      <c r="F1528" s="202">
        <f>'Banks COA'!F297*E2</f>
        <v>0</v>
      </c>
    </row>
    <row r="1529" spans="1:6" hidden="1" x14ac:dyDescent="0.15">
      <c r="A1529" s="201" t="str">
        <f>'Banks COA'!A333</f>
        <v>12</v>
      </c>
      <c r="B1529" s="201" t="str">
        <f>'Banks COA'!B333</f>
        <v>2</v>
      </c>
      <c r="C1529" s="201" t="str">
        <f>'Banks COA'!C333</f>
        <v>1</v>
      </c>
      <c r="D1529" s="201" t="str">
        <f>'Banks COA'!D333</f>
        <v>12</v>
      </c>
      <c r="E1529" s="202" t="str">
        <f>'Banks COA'!E333</f>
        <v>Substandard Loans – Short term Loans to Banks – Resident – USD</v>
      </c>
      <c r="F1529" s="202">
        <f>'Banks COA'!F333*E2</f>
        <v>0</v>
      </c>
    </row>
    <row r="1530" spans="1:6" hidden="1" x14ac:dyDescent="0.15">
      <c r="A1530" s="201" t="str">
        <f>'Banks COA'!A334</f>
        <v>12</v>
      </c>
      <c r="B1530" s="201" t="str">
        <f>'Banks COA'!B334</f>
        <v>2</v>
      </c>
      <c r="C1530" s="201" t="str">
        <f>'Banks COA'!C334</f>
        <v>1</v>
      </c>
      <c r="D1530" s="201" t="str">
        <f>'Banks COA'!D334</f>
        <v>13</v>
      </c>
      <c r="E1530" s="202" t="str">
        <f>'Banks COA'!E334</f>
        <v>Substandard Loans – Short term Loans to Banks – Resident – EUR</v>
      </c>
      <c r="F1530" s="202">
        <f>'Banks COA'!F334*E2</f>
        <v>0</v>
      </c>
    </row>
    <row r="1531" spans="1:6" hidden="1" x14ac:dyDescent="0.15">
      <c r="A1531" s="201" t="str">
        <f>'Banks COA'!A335</f>
        <v>12</v>
      </c>
      <c r="B1531" s="201" t="str">
        <f>'Banks COA'!B335</f>
        <v>2</v>
      </c>
      <c r="C1531" s="201" t="str">
        <f>'Banks COA'!C335</f>
        <v>1</v>
      </c>
      <c r="D1531" s="201" t="str">
        <f>'Banks COA'!D335</f>
        <v>14</v>
      </c>
      <c r="E1531" s="202" t="str">
        <f>'Banks COA'!E335</f>
        <v>Substandard Loans – Short term Loans to Banks – Resident – JPY</v>
      </c>
      <c r="F1531" s="202">
        <f>'Banks COA'!F335*E2</f>
        <v>0</v>
      </c>
    </row>
    <row r="1532" spans="1:6" hidden="1" x14ac:dyDescent="0.15">
      <c r="A1532" s="201" t="str">
        <f>'Banks COA'!A336</f>
        <v>12</v>
      </c>
      <c r="B1532" s="201" t="str">
        <f>'Banks COA'!B336</f>
        <v>2</v>
      </c>
      <c r="C1532" s="201" t="str">
        <f>'Banks COA'!C336</f>
        <v>1</v>
      </c>
      <c r="D1532" s="201" t="str">
        <f>'Banks COA'!D336</f>
        <v>19</v>
      </c>
      <c r="E1532" s="202" t="str">
        <f>'Banks COA'!E336</f>
        <v>Substandard Loans – Short term Loans to Banks – Resident – Other</v>
      </c>
      <c r="F1532" s="202">
        <f>'Banks COA'!F336*E2</f>
        <v>0</v>
      </c>
    </row>
    <row r="1533" spans="1:6" hidden="1" x14ac:dyDescent="0.15">
      <c r="A1533" s="201" t="str">
        <f>'Banks COA'!A306</f>
        <v>12</v>
      </c>
      <c r="B1533" s="201" t="str">
        <f>'Banks COA'!B306</f>
        <v>1</v>
      </c>
      <c r="C1533" s="201" t="str">
        <f>'Banks COA'!C306</f>
        <v>5</v>
      </c>
      <c r="D1533" s="201" t="str">
        <f>'Banks COA'!D306</f>
        <v>32</v>
      </c>
      <c r="E1533" s="202" t="str">
        <f>'Banks COA'!E306</f>
        <v>Standard Loans – Overdraft to Licensed MFIs – Resident – USD</v>
      </c>
      <c r="F1533" s="202">
        <f>'Banks COA'!F306*E2</f>
        <v>0</v>
      </c>
    </row>
    <row r="1534" spans="1:6" hidden="1" x14ac:dyDescent="0.15">
      <c r="A1534" s="201" t="str">
        <f>'Banks COA'!A307</f>
        <v>12</v>
      </c>
      <c r="B1534" s="201" t="str">
        <f>'Banks COA'!B307</f>
        <v>1</v>
      </c>
      <c r="C1534" s="201" t="str">
        <f>'Banks COA'!C307</f>
        <v>5</v>
      </c>
      <c r="D1534" s="201" t="str">
        <f>'Banks COA'!D307</f>
        <v>33</v>
      </c>
      <c r="E1534" s="202" t="str">
        <f>'Banks COA'!E307</f>
        <v>Standard Loans – Overdraft to Licensed MFIs – Resident – EUR</v>
      </c>
      <c r="F1534" s="202">
        <f>'Banks COA'!F307*E2</f>
        <v>0</v>
      </c>
    </row>
    <row r="1535" spans="1:6" hidden="1" x14ac:dyDescent="0.15">
      <c r="A1535" s="201" t="str">
        <f>'Banks COA'!A308</f>
        <v>12</v>
      </c>
      <c r="B1535" s="201" t="str">
        <f>'Banks COA'!B308</f>
        <v>1</v>
      </c>
      <c r="C1535" s="201" t="str">
        <f>'Banks COA'!C308</f>
        <v>5</v>
      </c>
      <c r="D1535" s="201" t="str">
        <f>'Banks COA'!D308</f>
        <v>34</v>
      </c>
      <c r="E1535" s="202" t="str">
        <f>'Banks COA'!E308</f>
        <v>Standard Loans – Overdraft to Licensed MFIs – Resident – JPY</v>
      </c>
      <c r="F1535" s="202">
        <f>'Banks COA'!F308*E2</f>
        <v>0</v>
      </c>
    </row>
    <row r="1536" spans="1:6" hidden="1" x14ac:dyDescent="0.15">
      <c r="A1536" s="201" t="str">
        <f>'Banks COA'!A309</f>
        <v>12</v>
      </c>
      <c r="B1536" s="201" t="str">
        <f>'Banks COA'!B309</f>
        <v>1</v>
      </c>
      <c r="C1536" s="201" t="str">
        <f>'Banks COA'!C309</f>
        <v>5</v>
      </c>
      <c r="D1536" s="201" t="str">
        <f>'Banks COA'!D309</f>
        <v>39</v>
      </c>
      <c r="E1536" s="202" t="str">
        <f>'Banks COA'!E309</f>
        <v>Standard Loans – Overdraft to Licensed MFIs – Resident – Other</v>
      </c>
      <c r="F1536" s="202">
        <f>'Banks COA'!F309*E2</f>
        <v>0</v>
      </c>
    </row>
    <row r="1537" spans="1:6" hidden="1" x14ac:dyDescent="0.15">
      <c r="A1537" s="201" t="str">
        <f>'Banks COA'!A369</f>
        <v>12</v>
      </c>
      <c r="B1537" s="201" t="str">
        <f>'Banks COA'!B369</f>
        <v>2</v>
      </c>
      <c r="C1537" s="201" t="str">
        <f>'Banks COA'!C369</f>
        <v>1</v>
      </c>
      <c r="D1537" s="201" t="str">
        <f>'Banks COA'!D369</f>
        <v>72</v>
      </c>
      <c r="E1537" s="202" t="str">
        <f>'Banks COA'!E369</f>
        <v>Substandard Loans – Short term Loans to Licensed MFIs – Resident – USD</v>
      </c>
      <c r="F1537" s="202">
        <f>'Banks COA'!F369*E2</f>
        <v>0</v>
      </c>
    </row>
    <row r="1538" spans="1:6" hidden="1" x14ac:dyDescent="0.15">
      <c r="A1538" s="201" t="str">
        <f>'Banks COA'!A370</f>
        <v>12</v>
      </c>
      <c r="B1538" s="201" t="str">
        <f>'Banks COA'!B370</f>
        <v>2</v>
      </c>
      <c r="C1538" s="201" t="str">
        <f>'Banks COA'!C370</f>
        <v>1</v>
      </c>
      <c r="D1538" s="201" t="str">
        <f>'Banks COA'!D370</f>
        <v>73</v>
      </c>
      <c r="E1538" s="202" t="str">
        <f>'Banks COA'!E370</f>
        <v>Substandard Loans – Short term Loans to Licensed MFIs – Resident – EUR</v>
      </c>
      <c r="F1538" s="202">
        <f>'Banks COA'!F370*E2</f>
        <v>0</v>
      </c>
    </row>
    <row r="1539" spans="1:6" hidden="1" x14ac:dyDescent="0.15">
      <c r="A1539" s="201" t="str">
        <f>'Banks COA'!A371</f>
        <v>12</v>
      </c>
      <c r="B1539" s="201" t="str">
        <f>'Banks COA'!B371</f>
        <v>2</v>
      </c>
      <c r="C1539" s="201" t="str">
        <f>'Banks COA'!C371</f>
        <v>1</v>
      </c>
      <c r="D1539" s="201" t="str">
        <f>'Banks COA'!D371</f>
        <v>74</v>
      </c>
      <c r="E1539" s="202" t="str">
        <f>'Banks COA'!E371</f>
        <v>Substandard Loans – Short term Loans to Licensed MFIs – Resident – JPY</v>
      </c>
      <c r="F1539" s="202">
        <f>'Banks COA'!F371*E2</f>
        <v>0</v>
      </c>
    </row>
    <row r="1540" spans="1:6" hidden="1" x14ac:dyDescent="0.15">
      <c r="A1540" s="201" t="str">
        <f>'Banks COA'!A372</f>
        <v>12</v>
      </c>
      <c r="B1540" s="201" t="str">
        <f>'Banks COA'!B372</f>
        <v>2</v>
      </c>
      <c r="C1540" s="201" t="str">
        <f>'Banks COA'!C372</f>
        <v>1</v>
      </c>
      <c r="D1540" s="201" t="str">
        <f>'Banks COA'!D372</f>
        <v>79</v>
      </c>
      <c r="E1540" s="202" t="str">
        <f>'Banks COA'!E372</f>
        <v>Substandard Loans – Short term Loans to Licensed MFIs – Resident – Other</v>
      </c>
      <c r="F1540" s="202">
        <f>'Banks COA'!F372*E2</f>
        <v>0</v>
      </c>
    </row>
    <row r="1541" spans="1:6" hidden="1" x14ac:dyDescent="0.15">
      <c r="A1541" s="201" t="str">
        <f>'Banks COA'!A376</f>
        <v>12</v>
      </c>
      <c r="B1541" s="201" t="str">
        <f>'Banks COA'!B376</f>
        <v>2</v>
      </c>
      <c r="C1541" s="201" t="str">
        <f>'Banks COA'!C376</f>
        <v>2</v>
      </c>
      <c r="D1541" s="201" t="str">
        <f>'Banks COA'!D376</f>
        <v>12</v>
      </c>
      <c r="E1541" s="202" t="str">
        <f>'Banks COA'!E376</f>
        <v>Substandard Loans – Long term Loans to Banks – Resident – USD</v>
      </c>
      <c r="F1541" s="202">
        <f>'Banks COA'!F376*E2</f>
        <v>0</v>
      </c>
    </row>
    <row r="1542" spans="1:6" hidden="1" x14ac:dyDescent="0.15">
      <c r="A1542" s="201" t="str">
        <f>'Banks COA'!A377</f>
        <v>12</v>
      </c>
      <c r="B1542" s="201" t="str">
        <f>'Banks COA'!B377</f>
        <v>2</v>
      </c>
      <c r="C1542" s="201" t="str">
        <f>'Banks COA'!C377</f>
        <v>2</v>
      </c>
      <c r="D1542" s="201" t="str">
        <f>'Banks COA'!D377</f>
        <v>13</v>
      </c>
      <c r="E1542" s="202" t="str">
        <f>'Banks COA'!E377</f>
        <v>Substandard Loans – Long term Loans to Banks – Resident – EUR</v>
      </c>
      <c r="F1542" s="202">
        <f>'Banks COA'!F377*E2</f>
        <v>0</v>
      </c>
    </row>
    <row r="1543" spans="1:6" hidden="1" x14ac:dyDescent="0.15">
      <c r="A1543" s="201" t="str">
        <f>'Banks COA'!A378</f>
        <v>12</v>
      </c>
      <c r="B1543" s="201" t="str">
        <f>'Banks COA'!B378</f>
        <v>2</v>
      </c>
      <c r="C1543" s="201" t="str">
        <f>'Banks COA'!C378</f>
        <v>2</v>
      </c>
      <c r="D1543" s="201" t="str">
        <f>'Banks COA'!D378</f>
        <v>14</v>
      </c>
      <c r="E1543" s="202" t="str">
        <f>'Banks COA'!E378</f>
        <v>Substandard Loans – Long term Loans to Banks – Resident – JPY</v>
      </c>
      <c r="F1543" s="202">
        <f>'Banks COA'!F378*E2</f>
        <v>0</v>
      </c>
    </row>
    <row r="1544" spans="1:6" hidden="1" x14ac:dyDescent="0.15">
      <c r="A1544" s="201" t="str">
        <f>'Banks COA'!A379</f>
        <v>12</v>
      </c>
      <c r="B1544" s="201" t="str">
        <f>'Banks COA'!B379</f>
        <v>2</v>
      </c>
      <c r="C1544" s="201" t="str">
        <f>'Banks COA'!C379</f>
        <v>2</v>
      </c>
      <c r="D1544" s="201" t="str">
        <f>'Banks COA'!D379</f>
        <v>19</v>
      </c>
      <c r="E1544" s="202" t="str">
        <f>'Banks COA'!E379</f>
        <v>Substandard Loans – Long term Loans to Banks – Resident – Other</v>
      </c>
      <c r="F1544" s="202">
        <f>'Banks COA'!F379*E2</f>
        <v>0</v>
      </c>
    </row>
    <row r="1545" spans="1:6" hidden="1" x14ac:dyDescent="0.15">
      <c r="A1545" s="201" t="str">
        <f>'Banks COA'!A412</f>
        <v>12</v>
      </c>
      <c r="B1545" s="201" t="str">
        <f>'Banks COA'!B412</f>
        <v>2</v>
      </c>
      <c r="C1545" s="201" t="str">
        <f>'Banks COA'!C412</f>
        <v>2</v>
      </c>
      <c r="D1545" s="201" t="str">
        <f>'Banks COA'!D412</f>
        <v>72</v>
      </c>
      <c r="E1545" s="202" t="str">
        <f>'Banks COA'!E412</f>
        <v>Substandard Loans – Long term Loans to Licensed MFIs – Resident – USD</v>
      </c>
      <c r="F1545" s="202">
        <f>'Banks COA'!F412*E2</f>
        <v>0</v>
      </c>
    </row>
    <row r="1546" spans="1:6" hidden="1" x14ac:dyDescent="0.15">
      <c r="A1546" s="201" t="str">
        <f>'Banks COA'!A413</f>
        <v>12</v>
      </c>
      <c r="B1546" s="201" t="str">
        <f>'Banks COA'!B413</f>
        <v>2</v>
      </c>
      <c r="C1546" s="201" t="str">
        <f>'Banks COA'!C413</f>
        <v>2</v>
      </c>
      <c r="D1546" s="201" t="str">
        <f>'Banks COA'!D413</f>
        <v>73</v>
      </c>
      <c r="E1546" s="202" t="str">
        <f>'Banks COA'!E413</f>
        <v>Substandard Loans – Long term Loans to Licensed MFIs – Resident – EUR</v>
      </c>
      <c r="F1546" s="202">
        <f>'Banks COA'!F413*E2</f>
        <v>0</v>
      </c>
    </row>
    <row r="1547" spans="1:6" hidden="1" x14ac:dyDescent="0.15">
      <c r="A1547" s="201" t="str">
        <f>'Banks COA'!A414</f>
        <v>12</v>
      </c>
      <c r="B1547" s="201" t="str">
        <f>'Banks COA'!B414</f>
        <v>2</v>
      </c>
      <c r="C1547" s="201" t="str">
        <f>'Banks COA'!C414</f>
        <v>2</v>
      </c>
      <c r="D1547" s="201" t="str">
        <f>'Banks COA'!D414</f>
        <v>74</v>
      </c>
      <c r="E1547" s="202" t="str">
        <f>'Banks COA'!E414</f>
        <v>Substandard Loans – Long term Loans to Licensed MFIs – Resident – JPY</v>
      </c>
      <c r="F1547" s="202">
        <f>'Banks COA'!F414*E2</f>
        <v>0</v>
      </c>
    </row>
    <row r="1548" spans="1:6" hidden="1" x14ac:dyDescent="0.15">
      <c r="A1548" s="201" t="str">
        <f>'Banks COA'!A415</f>
        <v>12</v>
      </c>
      <c r="B1548" s="201" t="str">
        <f>'Banks COA'!B415</f>
        <v>2</v>
      </c>
      <c r="C1548" s="201" t="str">
        <f>'Banks COA'!C415</f>
        <v>2</v>
      </c>
      <c r="D1548" s="201" t="str">
        <f>'Banks COA'!D415</f>
        <v>79</v>
      </c>
      <c r="E1548" s="202" t="str">
        <f>'Banks COA'!E415</f>
        <v>Substandard Loans – Long term Loans to Licensed MFIs – Resident – Other</v>
      </c>
      <c r="F1548" s="202">
        <f>'Banks COA'!F415*E2</f>
        <v>0</v>
      </c>
    </row>
    <row r="1549" spans="1:6" hidden="1" x14ac:dyDescent="0.15">
      <c r="A1549" s="201" t="str">
        <f>'Banks COA'!A505</f>
        <v>12</v>
      </c>
      <c r="B1549" s="201" t="str">
        <f>'Banks COA'!B505</f>
        <v>2</v>
      </c>
      <c r="C1549" s="201" t="str">
        <f>'Banks COA'!C505</f>
        <v>5</v>
      </c>
      <c r="D1549" s="201" t="str">
        <f>'Banks COA'!D505</f>
        <v>12</v>
      </c>
      <c r="E1549" s="202" t="str">
        <f>'Banks COA'!E505</f>
        <v>Substandard Loans – Overdraft to Banks – Resident – USD</v>
      </c>
      <c r="F1549" s="202">
        <f>'Banks COA'!F505*E2</f>
        <v>0</v>
      </c>
    </row>
    <row r="1550" spans="1:6" hidden="1" x14ac:dyDescent="0.15">
      <c r="A1550" s="201" t="str">
        <f>'Banks COA'!A506</f>
        <v>12</v>
      </c>
      <c r="B1550" s="201" t="str">
        <f>'Banks COA'!B506</f>
        <v>2</v>
      </c>
      <c r="C1550" s="201" t="str">
        <f>'Banks COA'!C506</f>
        <v>5</v>
      </c>
      <c r="D1550" s="201" t="str">
        <f>'Banks COA'!D506</f>
        <v>13</v>
      </c>
      <c r="E1550" s="202" t="str">
        <f>'Banks COA'!E506</f>
        <v>Substandard Loans – Overdraft to Banks – Resident – EUR</v>
      </c>
      <c r="F1550" s="202">
        <f>'Banks COA'!F506*E2</f>
        <v>0</v>
      </c>
    </row>
    <row r="1551" spans="1:6" hidden="1" x14ac:dyDescent="0.15">
      <c r="A1551" s="201" t="str">
        <f>'Banks COA'!A507</f>
        <v>12</v>
      </c>
      <c r="B1551" s="201" t="str">
        <f>'Banks COA'!B507</f>
        <v>2</v>
      </c>
      <c r="C1551" s="201" t="str">
        <f>'Banks COA'!C507</f>
        <v>5</v>
      </c>
      <c r="D1551" s="201" t="str">
        <f>'Banks COA'!D507</f>
        <v>14</v>
      </c>
      <c r="E1551" s="202" t="str">
        <f>'Banks COA'!E507</f>
        <v>Substandard Loans – Overdraft to Banks – Resident – JPY</v>
      </c>
      <c r="F1551" s="202">
        <f>'Banks COA'!F507*E2</f>
        <v>0</v>
      </c>
    </row>
    <row r="1552" spans="1:6" hidden="1" x14ac:dyDescent="0.15">
      <c r="A1552" s="201" t="str">
        <f>'Banks COA'!A508</f>
        <v>12</v>
      </c>
      <c r="B1552" s="201" t="str">
        <f>'Banks COA'!B508</f>
        <v>2</v>
      </c>
      <c r="C1552" s="201" t="str">
        <f>'Banks COA'!C508</f>
        <v>5</v>
      </c>
      <c r="D1552" s="201" t="str">
        <f>'Banks COA'!D508</f>
        <v>19</v>
      </c>
      <c r="E1552" s="202" t="str">
        <f>'Banks COA'!E508</f>
        <v>Substandard Loans – Overdraft to Banks – Resident – Other</v>
      </c>
      <c r="F1552" s="202">
        <f>'Banks COA'!F508*E2</f>
        <v>0</v>
      </c>
    </row>
    <row r="1553" spans="1:6" hidden="1" x14ac:dyDescent="0.15">
      <c r="A1553" s="201" t="str">
        <f>'Banks COA'!A517</f>
        <v>12</v>
      </c>
      <c r="B1553" s="201" t="str">
        <f>'Banks COA'!B517</f>
        <v>2</v>
      </c>
      <c r="C1553" s="201" t="str">
        <f>'Banks COA'!C517</f>
        <v>5</v>
      </c>
      <c r="D1553" s="201" t="str">
        <f>'Banks COA'!D517</f>
        <v>32</v>
      </c>
      <c r="E1553" s="202" t="str">
        <f>'Banks COA'!E517</f>
        <v>Substandard Loans – Overdraft to Licensed MFIs – Resident – USD</v>
      </c>
      <c r="F1553" s="202">
        <f>'Banks COA'!F517*E2</f>
        <v>0</v>
      </c>
    </row>
    <row r="1554" spans="1:6" hidden="1" x14ac:dyDescent="0.15">
      <c r="A1554" s="201" t="str">
        <f>'Banks COA'!A518</f>
        <v>12</v>
      </c>
      <c r="B1554" s="201" t="str">
        <f>'Banks COA'!B518</f>
        <v>2</v>
      </c>
      <c r="C1554" s="201" t="str">
        <f>'Banks COA'!C518</f>
        <v>5</v>
      </c>
      <c r="D1554" s="201" t="str">
        <f>'Banks COA'!D518</f>
        <v>33</v>
      </c>
      <c r="E1554" s="202" t="str">
        <f>'Banks COA'!E518</f>
        <v>Substandard Loans – Overdraft to Licensed MFIs – Resident – EUR</v>
      </c>
      <c r="F1554" s="202">
        <f>'Banks COA'!F518*E2</f>
        <v>0</v>
      </c>
    </row>
    <row r="1555" spans="1:6" hidden="1" x14ac:dyDescent="0.15">
      <c r="A1555" s="201" t="str">
        <f>'Banks COA'!A519</f>
        <v>12</v>
      </c>
      <c r="B1555" s="201" t="str">
        <f>'Banks COA'!B519</f>
        <v>2</v>
      </c>
      <c r="C1555" s="201" t="str">
        <f>'Banks COA'!C519</f>
        <v>5</v>
      </c>
      <c r="D1555" s="201" t="str">
        <f>'Banks COA'!D519</f>
        <v>34</v>
      </c>
      <c r="E1555" s="202" t="str">
        <f>'Banks COA'!E519</f>
        <v>Substandard Loans – Overdraft to Licensed MFIs – Resident – JPY</v>
      </c>
      <c r="F1555" s="202">
        <f>'Banks COA'!F519*E2</f>
        <v>0</v>
      </c>
    </row>
    <row r="1556" spans="1:6" hidden="1" x14ac:dyDescent="0.15">
      <c r="A1556" s="201" t="str">
        <f>'Banks COA'!A520</f>
        <v>12</v>
      </c>
      <c r="B1556" s="201" t="str">
        <f>'Banks COA'!B520</f>
        <v>2</v>
      </c>
      <c r="C1556" s="201" t="str">
        <f>'Banks COA'!C520</f>
        <v>5</v>
      </c>
      <c r="D1556" s="201" t="str">
        <f>'Banks COA'!D520</f>
        <v>39</v>
      </c>
      <c r="E1556" s="202" t="str">
        <f>'Banks COA'!E520</f>
        <v>Substandard Loans – Overdraft to Licensed MFIs – Resident – Other</v>
      </c>
      <c r="F1556" s="202">
        <f>'Banks COA'!F520*E2</f>
        <v>0</v>
      </c>
    </row>
    <row r="1557" spans="1:6" hidden="1" x14ac:dyDescent="0.15">
      <c r="A1557" s="201" t="str">
        <f>'Banks COA'!A544</f>
        <v>12</v>
      </c>
      <c r="B1557" s="201" t="str">
        <f>'Banks COA'!B544</f>
        <v>3</v>
      </c>
      <c r="C1557" s="201" t="str">
        <f>'Banks COA'!C544</f>
        <v>1</v>
      </c>
      <c r="D1557" s="201" t="str">
        <f>'Banks COA'!D544</f>
        <v>12</v>
      </c>
      <c r="E1557" s="202" t="str">
        <f>'Banks COA'!E544</f>
        <v>Doubtful Loans – Short term Loans to Banks – Resident – USD</v>
      </c>
      <c r="F1557" s="202">
        <f>'Banks COA'!F544*E2</f>
        <v>0</v>
      </c>
    </row>
    <row r="1558" spans="1:6" hidden="1" x14ac:dyDescent="0.15">
      <c r="A1558" s="201" t="str">
        <f>'Banks COA'!A545</f>
        <v>12</v>
      </c>
      <c r="B1558" s="201" t="str">
        <f>'Banks COA'!B545</f>
        <v>3</v>
      </c>
      <c r="C1558" s="201" t="str">
        <f>'Banks COA'!C545</f>
        <v>1</v>
      </c>
      <c r="D1558" s="201" t="str">
        <f>'Banks COA'!D545</f>
        <v>13</v>
      </c>
      <c r="E1558" s="202" t="str">
        <f>'Banks COA'!E545</f>
        <v>Doubtful Loans – Short term Loans to Banks – Resident – EUR</v>
      </c>
      <c r="F1558" s="202">
        <f>'Banks COA'!F545*E2</f>
        <v>0</v>
      </c>
    </row>
    <row r="1559" spans="1:6" hidden="1" x14ac:dyDescent="0.15">
      <c r="A1559" s="201" t="str">
        <f>'Banks COA'!A546</f>
        <v>12</v>
      </c>
      <c r="B1559" s="201" t="str">
        <f>'Banks COA'!B546</f>
        <v>3</v>
      </c>
      <c r="C1559" s="201" t="str">
        <f>'Banks COA'!C546</f>
        <v>1</v>
      </c>
      <c r="D1559" s="201" t="str">
        <f>'Banks COA'!D546</f>
        <v>14</v>
      </c>
      <c r="E1559" s="202" t="str">
        <f>'Banks COA'!E546</f>
        <v>Doubtful Loans – Short term Loans to Banks – Resident – JPY</v>
      </c>
      <c r="F1559" s="202">
        <f>'Banks COA'!F546*E2</f>
        <v>0</v>
      </c>
    </row>
    <row r="1560" spans="1:6" hidden="1" x14ac:dyDescent="0.15">
      <c r="A1560" s="201" t="str">
        <f>'Banks COA'!A547</f>
        <v>12</v>
      </c>
      <c r="B1560" s="201" t="str">
        <f>'Banks COA'!B547</f>
        <v>3</v>
      </c>
      <c r="C1560" s="201" t="str">
        <f>'Banks COA'!C547</f>
        <v>1</v>
      </c>
      <c r="D1560" s="201" t="str">
        <f>'Banks COA'!D547</f>
        <v>19</v>
      </c>
      <c r="E1560" s="202" t="str">
        <f>'Banks COA'!E547</f>
        <v>Doubtful Loans – Short term Loans to Banks – Resident – Other</v>
      </c>
      <c r="F1560" s="202">
        <f>'Banks COA'!F547*E2</f>
        <v>0</v>
      </c>
    </row>
    <row r="1561" spans="1:6" hidden="1" x14ac:dyDescent="0.15">
      <c r="A1561" s="201" t="str">
        <f>'Banks COA'!A580</f>
        <v>12</v>
      </c>
      <c r="B1561" s="201" t="str">
        <f>'Banks COA'!B580</f>
        <v>3</v>
      </c>
      <c r="C1561" s="201" t="str">
        <f>'Banks COA'!C580</f>
        <v>1</v>
      </c>
      <c r="D1561" s="201" t="str">
        <f>'Banks COA'!D580</f>
        <v>72</v>
      </c>
      <c r="E1561" s="202" t="str">
        <f>'Banks COA'!E580</f>
        <v>Doubtful Loans – Short term Loans to Licensed MFIs – Resident – USD</v>
      </c>
      <c r="F1561" s="202">
        <f>'Banks COA'!F580*E2</f>
        <v>0</v>
      </c>
    </row>
    <row r="1562" spans="1:6" hidden="1" x14ac:dyDescent="0.15">
      <c r="A1562" s="201" t="str">
        <f>'Banks COA'!A581</f>
        <v>12</v>
      </c>
      <c r="B1562" s="201" t="str">
        <f>'Banks COA'!B581</f>
        <v>3</v>
      </c>
      <c r="C1562" s="201" t="str">
        <f>'Banks COA'!C581</f>
        <v>1</v>
      </c>
      <c r="D1562" s="201" t="str">
        <f>'Banks COA'!D581</f>
        <v>73</v>
      </c>
      <c r="E1562" s="202" t="str">
        <f>'Banks COA'!E581</f>
        <v>Doubtful Loans – Short term Loans to Licensed MFIs – Resident – EUR</v>
      </c>
      <c r="F1562" s="202">
        <f>'Banks COA'!F581*E2</f>
        <v>0</v>
      </c>
    </row>
    <row r="1563" spans="1:6" hidden="1" x14ac:dyDescent="0.15">
      <c r="A1563" s="201" t="str">
        <f>'Banks COA'!A582</f>
        <v>12</v>
      </c>
      <c r="B1563" s="201" t="str">
        <f>'Banks COA'!B582</f>
        <v>3</v>
      </c>
      <c r="C1563" s="201" t="str">
        <f>'Banks COA'!C582</f>
        <v>1</v>
      </c>
      <c r="D1563" s="201" t="str">
        <f>'Banks COA'!D582</f>
        <v>74</v>
      </c>
      <c r="E1563" s="202" t="str">
        <f>'Banks COA'!E582</f>
        <v>Doubtful Loans – Short term Loans to Licensed MFIs – Resident – JPY</v>
      </c>
      <c r="F1563" s="202">
        <f>'Banks COA'!F582*E2</f>
        <v>0</v>
      </c>
    </row>
    <row r="1564" spans="1:6" hidden="1" x14ac:dyDescent="0.15">
      <c r="A1564" s="201" t="str">
        <f>'Banks COA'!A583</f>
        <v>12</v>
      </c>
      <c r="B1564" s="201" t="str">
        <f>'Banks COA'!B583</f>
        <v>3</v>
      </c>
      <c r="C1564" s="201" t="str">
        <f>'Banks COA'!C583</f>
        <v>1</v>
      </c>
      <c r="D1564" s="201" t="str">
        <f>'Banks COA'!D583</f>
        <v>79</v>
      </c>
      <c r="E1564" s="202" t="str">
        <f>'Banks COA'!E583</f>
        <v>Doubtful Loans – Short term Loans to Licensed MFIs – Resident – Other</v>
      </c>
      <c r="F1564" s="202">
        <f>'Banks COA'!F583*E2</f>
        <v>0</v>
      </c>
    </row>
    <row r="1565" spans="1:6" hidden="1" x14ac:dyDescent="0.15">
      <c r="A1565" s="201" t="str">
        <f>'Banks COA'!A587</f>
        <v>12</v>
      </c>
      <c r="B1565" s="201" t="str">
        <f>'Banks COA'!B587</f>
        <v>3</v>
      </c>
      <c r="C1565" s="201" t="str">
        <f>'Banks COA'!C587</f>
        <v>2</v>
      </c>
      <c r="D1565" s="201" t="str">
        <f>'Banks COA'!D587</f>
        <v>12</v>
      </c>
      <c r="E1565" s="202" t="str">
        <f>'Banks COA'!E587</f>
        <v>Doubtful Loans – Long term Loans to Banks – Resident – USD</v>
      </c>
      <c r="F1565" s="202">
        <f>'Banks COA'!F587*E2</f>
        <v>0</v>
      </c>
    </row>
    <row r="1566" spans="1:6" hidden="1" x14ac:dyDescent="0.15">
      <c r="A1566" s="201" t="str">
        <f>'Banks COA'!A588</f>
        <v>12</v>
      </c>
      <c r="B1566" s="201" t="str">
        <f>'Banks COA'!B588</f>
        <v>3</v>
      </c>
      <c r="C1566" s="201" t="str">
        <f>'Banks COA'!C588</f>
        <v>2</v>
      </c>
      <c r="D1566" s="201" t="str">
        <f>'Banks COA'!D588</f>
        <v>13</v>
      </c>
      <c r="E1566" s="202" t="str">
        <f>'Banks COA'!E588</f>
        <v>Doubtful Loans – Long term Loans to Banks – Resident – EUR</v>
      </c>
      <c r="F1566" s="202">
        <f>'Banks COA'!F588*E2</f>
        <v>0</v>
      </c>
    </row>
    <row r="1567" spans="1:6" hidden="1" x14ac:dyDescent="0.15">
      <c r="A1567" s="201" t="str">
        <f>'Banks COA'!A589</f>
        <v>12</v>
      </c>
      <c r="B1567" s="201" t="str">
        <f>'Banks COA'!B589</f>
        <v>3</v>
      </c>
      <c r="C1567" s="201" t="str">
        <f>'Banks COA'!C589</f>
        <v>2</v>
      </c>
      <c r="D1567" s="201" t="str">
        <f>'Banks COA'!D589</f>
        <v>14</v>
      </c>
      <c r="E1567" s="202" t="str">
        <f>'Banks COA'!E589</f>
        <v>Doubtful Loans – Long term Loans to Banks – Resident – JPY</v>
      </c>
      <c r="F1567" s="202">
        <f>'Banks COA'!F589*E2</f>
        <v>0</v>
      </c>
    </row>
    <row r="1568" spans="1:6" hidden="1" x14ac:dyDescent="0.15">
      <c r="A1568" s="201" t="str">
        <f>'Banks COA'!A590</f>
        <v>12</v>
      </c>
      <c r="B1568" s="201" t="str">
        <f>'Banks COA'!B590</f>
        <v>3</v>
      </c>
      <c r="C1568" s="201" t="str">
        <f>'Banks COA'!C590</f>
        <v>2</v>
      </c>
      <c r="D1568" s="201" t="str">
        <f>'Banks COA'!D590</f>
        <v>19</v>
      </c>
      <c r="E1568" s="202" t="str">
        <f>'Banks COA'!E590</f>
        <v>Doubtful Loans – Long term Loans to Banks – Resident – Other</v>
      </c>
      <c r="F1568" s="202">
        <f>'Banks COA'!F590*E2</f>
        <v>0</v>
      </c>
    </row>
    <row r="1569" spans="1:6" hidden="1" x14ac:dyDescent="0.15">
      <c r="A1569" s="201" t="str">
        <f>'Banks COA'!A623</f>
        <v>12</v>
      </c>
      <c r="B1569" s="201" t="str">
        <f>'Banks COA'!B623</f>
        <v>3</v>
      </c>
      <c r="C1569" s="201" t="str">
        <f>'Banks COA'!C623</f>
        <v>2</v>
      </c>
      <c r="D1569" s="201" t="str">
        <f>'Banks COA'!D623</f>
        <v>72</v>
      </c>
      <c r="E1569" s="202" t="str">
        <f>'Banks COA'!E623</f>
        <v>Doubtful Loans – Long term Loans to Licensed MFIs – Resident – USD</v>
      </c>
      <c r="F1569" s="202">
        <f>'Banks COA'!F623*E2</f>
        <v>0</v>
      </c>
    </row>
    <row r="1570" spans="1:6" hidden="1" x14ac:dyDescent="0.15">
      <c r="A1570" s="201" t="str">
        <f>'Banks COA'!A624</f>
        <v>12</v>
      </c>
      <c r="B1570" s="201" t="str">
        <f>'Banks COA'!B624</f>
        <v>3</v>
      </c>
      <c r="C1570" s="201" t="str">
        <f>'Banks COA'!C624</f>
        <v>2</v>
      </c>
      <c r="D1570" s="201" t="str">
        <f>'Banks COA'!D624</f>
        <v>73</v>
      </c>
      <c r="E1570" s="202" t="str">
        <f>'Banks COA'!E624</f>
        <v>Doubtful Loans – Long term Loans to Licensed MFIs – Resident – EUR</v>
      </c>
      <c r="F1570" s="202">
        <f>'Banks COA'!F624*E2</f>
        <v>0</v>
      </c>
    </row>
    <row r="1571" spans="1:6" hidden="1" x14ac:dyDescent="0.15">
      <c r="A1571" s="201" t="str">
        <f>'Banks COA'!A625</f>
        <v>12</v>
      </c>
      <c r="B1571" s="201" t="str">
        <f>'Banks COA'!B625</f>
        <v>3</v>
      </c>
      <c r="C1571" s="201" t="str">
        <f>'Banks COA'!C625</f>
        <v>2</v>
      </c>
      <c r="D1571" s="201" t="str">
        <f>'Banks COA'!D625</f>
        <v>74</v>
      </c>
      <c r="E1571" s="202" t="str">
        <f>'Banks COA'!E625</f>
        <v>Doubtful Loans – Long term Loans to Licensed MFIs – Resident – JPY</v>
      </c>
      <c r="F1571" s="202">
        <f>'Banks COA'!F625*E2</f>
        <v>0</v>
      </c>
    </row>
    <row r="1572" spans="1:6" hidden="1" x14ac:dyDescent="0.15">
      <c r="A1572" s="201" t="str">
        <f>'Banks COA'!A626</f>
        <v>12</v>
      </c>
      <c r="B1572" s="201" t="str">
        <f>'Banks COA'!B626</f>
        <v>3</v>
      </c>
      <c r="C1572" s="201" t="str">
        <f>'Banks COA'!C626</f>
        <v>2</v>
      </c>
      <c r="D1572" s="201" t="str">
        <f>'Banks COA'!D626</f>
        <v>79</v>
      </c>
      <c r="E1572" s="202" t="str">
        <f>'Banks COA'!E626</f>
        <v>Doubtful Loans – Long term Loans to Licensed MFIs – Resident – Other</v>
      </c>
      <c r="F1572" s="202">
        <f>'Banks COA'!F626*E2</f>
        <v>0</v>
      </c>
    </row>
    <row r="1573" spans="1:6" hidden="1" x14ac:dyDescent="0.15">
      <c r="A1573" s="201" t="str">
        <f>'Banks COA'!A716</f>
        <v>12</v>
      </c>
      <c r="B1573" s="201" t="str">
        <f>'Banks COA'!B716</f>
        <v>3</v>
      </c>
      <c r="C1573" s="201" t="str">
        <f>'Banks COA'!C716</f>
        <v>5</v>
      </c>
      <c r="D1573" s="201" t="str">
        <f>'Banks COA'!D716</f>
        <v>12</v>
      </c>
      <c r="E1573" s="202" t="str">
        <f>'Banks COA'!E716</f>
        <v>Doubtful Loans – Overdraft to Banks – Resident – USD</v>
      </c>
      <c r="F1573" s="202">
        <f>'Banks COA'!F716*E2</f>
        <v>0</v>
      </c>
    </row>
    <row r="1574" spans="1:6" hidden="1" x14ac:dyDescent="0.15">
      <c r="A1574" s="201" t="str">
        <f>'Banks COA'!A717</f>
        <v>12</v>
      </c>
      <c r="B1574" s="201" t="str">
        <f>'Banks COA'!B717</f>
        <v>3</v>
      </c>
      <c r="C1574" s="201" t="str">
        <f>'Banks COA'!C717</f>
        <v>5</v>
      </c>
      <c r="D1574" s="201" t="str">
        <f>'Banks COA'!D717</f>
        <v>13</v>
      </c>
      <c r="E1574" s="202" t="str">
        <f>'Banks COA'!E717</f>
        <v>Doubtful Loans – Overdraft to Banks – Resident – EUR</v>
      </c>
      <c r="F1574" s="202">
        <f>'Banks COA'!F717*E2</f>
        <v>0</v>
      </c>
    </row>
    <row r="1575" spans="1:6" hidden="1" x14ac:dyDescent="0.15">
      <c r="A1575" s="201" t="str">
        <f>'Banks COA'!A718</f>
        <v>12</v>
      </c>
      <c r="B1575" s="201" t="str">
        <f>'Banks COA'!B718</f>
        <v>3</v>
      </c>
      <c r="C1575" s="201" t="str">
        <f>'Banks COA'!C718</f>
        <v>5</v>
      </c>
      <c r="D1575" s="201" t="str">
        <f>'Banks COA'!D718</f>
        <v>14</v>
      </c>
      <c r="E1575" s="202" t="str">
        <f>'Banks COA'!E718</f>
        <v>Doubtful Loans – Overdraft to Banks – Resident – JPY</v>
      </c>
      <c r="F1575" s="202">
        <f>'Banks COA'!F718*E2</f>
        <v>0</v>
      </c>
    </row>
    <row r="1576" spans="1:6" hidden="1" x14ac:dyDescent="0.15">
      <c r="A1576" s="201" t="str">
        <f>'Banks COA'!A719</f>
        <v>12</v>
      </c>
      <c r="B1576" s="201" t="str">
        <f>'Banks COA'!B719</f>
        <v>3</v>
      </c>
      <c r="C1576" s="201" t="str">
        <f>'Banks COA'!C719</f>
        <v>5</v>
      </c>
      <c r="D1576" s="201" t="str">
        <f>'Banks COA'!D719</f>
        <v>19</v>
      </c>
      <c r="E1576" s="202" t="str">
        <f>'Banks COA'!E719</f>
        <v>Doubtful Loans – Overdraft to Banks – Resident – Other</v>
      </c>
      <c r="F1576" s="202">
        <f>'Banks COA'!F719*E2</f>
        <v>0</v>
      </c>
    </row>
    <row r="1577" spans="1:6" hidden="1" x14ac:dyDescent="0.15">
      <c r="A1577" s="201" t="str">
        <f>'Banks COA'!A728</f>
        <v>12</v>
      </c>
      <c r="B1577" s="201" t="str">
        <f>'Banks COA'!B728</f>
        <v>3</v>
      </c>
      <c r="C1577" s="201" t="str">
        <f>'Banks COA'!C728</f>
        <v>5</v>
      </c>
      <c r="D1577" s="201" t="str">
        <f>'Banks COA'!D728</f>
        <v>32</v>
      </c>
      <c r="E1577" s="202" t="str">
        <f>'Banks COA'!E728</f>
        <v>Doubtful Loans – Overdraft to Licensed MFIs – Resident – USD</v>
      </c>
      <c r="F1577" s="202">
        <f>'Banks COA'!F728*E2</f>
        <v>0</v>
      </c>
    </row>
    <row r="1578" spans="1:6" hidden="1" x14ac:dyDescent="0.15">
      <c r="A1578" s="201" t="str">
        <f>'Banks COA'!A729</f>
        <v>12</v>
      </c>
      <c r="B1578" s="201" t="str">
        <f>'Banks COA'!B729</f>
        <v>3</v>
      </c>
      <c r="C1578" s="201" t="str">
        <f>'Banks COA'!C729</f>
        <v>5</v>
      </c>
      <c r="D1578" s="201" t="str">
        <f>'Banks COA'!D729</f>
        <v>33</v>
      </c>
      <c r="E1578" s="202" t="str">
        <f>'Banks COA'!E729</f>
        <v>Doubtful Loans – Overdraft to Licensed MFIs – Resident – EUR</v>
      </c>
      <c r="F1578" s="202">
        <f>'Banks COA'!F729*E2</f>
        <v>0</v>
      </c>
    </row>
    <row r="1579" spans="1:6" hidden="1" x14ac:dyDescent="0.15">
      <c r="A1579" s="201" t="str">
        <f>'Banks COA'!A730</f>
        <v>12</v>
      </c>
      <c r="B1579" s="201" t="str">
        <f>'Banks COA'!B730</f>
        <v>3</v>
      </c>
      <c r="C1579" s="201" t="str">
        <f>'Banks COA'!C730</f>
        <v>5</v>
      </c>
      <c r="D1579" s="201" t="str">
        <f>'Banks COA'!D730</f>
        <v>34</v>
      </c>
      <c r="E1579" s="202" t="str">
        <f>'Banks COA'!E730</f>
        <v>Doubtful Loans – Overdraft to Licensed MFIs – Resident – JPY</v>
      </c>
      <c r="F1579" s="202">
        <f>'Banks COA'!F730*E2</f>
        <v>0</v>
      </c>
    </row>
    <row r="1580" spans="1:6" hidden="1" x14ac:dyDescent="0.15">
      <c r="A1580" s="201" t="str">
        <f>'Banks COA'!A731</f>
        <v>12</v>
      </c>
      <c r="B1580" s="201" t="str">
        <f>'Banks COA'!B731</f>
        <v>3</v>
      </c>
      <c r="C1580" s="201" t="str">
        <f>'Banks COA'!C731</f>
        <v>5</v>
      </c>
      <c r="D1580" s="201" t="str">
        <f>'Banks COA'!D731</f>
        <v>39</v>
      </c>
      <c r="E1580" s="202" t="str">
        <f>'Banks COA'!E731</f>
        <v>Doubtful Loans – Overdraft to Licensed MFIs – Resident – Other</v>
      </c>
      <c r="F1580" s="202">
        <f>'Banks COA'!F731*E2</f>
        <v>0</v>
      </c>
    </row>
    <row r="1581" spans="1:6" hidden="1" x14ac:dyDescent="0.15">
      <c r="A1581" s="201" t="str">
        <f>'Banks COA'!A755</f>
        <v>12</v>
      </c>
      <c r="B1581" s="201" t="str">
        <f>'Banks COA'!B755</f>
        <v>4</v>
      </c>
      <c r="C1581" s="201" t="str">
        <f>'Banks COA'!C755</f>
        <v>1</v>
      </c>
      <c r="D1581" s="201" t="str">
        <f>'Banks COA'!D755</f>
        <v>12</v>
      </c>
      <c r="E1581" s="202" t="str">
        <f>'Banks COA'!E755</f>
        <v>Loss Loans – Short term Loans to Banks – Resident – USD</v>
      </c>
      <c r="F1581" s="202">
        <f>'Banks COA'!F755*E2</f>
        <v>0</v>
      </c>
    </row>
    <row r="1582" spans="1:6" hidden="1" x14ac:dyDescent="0.15">
      <c r="A1582" s="201" t="str">
        <f>'Banks COA'!A756</f>
        <v>12</v>
      </c>
      <c r="B1582" s="201" t="str">
        <f>'Banks COA'!B756</f>
        <v>4</v>
      </c>
      <c r="C1582" s="201" t="str">
        <f>'Banks COA'!C756</f>
        <v>1</v>
      </c>
      <c r="D1582" s="201" t="str">
        <f>'Banks COA'!D756</f>
        <v>13</v>
      </c>
      <c r="E1582" s="202" t="str">
        <f>'Banks COA'!E756</f>
        <v>Loss Loans – Short term Loans to Banks – Resident – EUR</v>
      </c>
      <c r="F1582" s="202">
        <f>'Banks COA'!F756*E2</f>
        <v>0</v>
      </c>
    </row>
    <row r="1583" spans="1:6" hidden="1" x14ac:dyDescent="0.15">
      <c r="A1583" s="201" t="str">
        <f>'Banks COA'!A757</f>
        <v>12</v>
      </c>
      <c r="B1583" s="201" t="str">
        <f>'Banks COA'!B757</f>
        <v>4</v>
      </c>
      <c r="C1583" s="201" t="str">
        <f>'Banks COA'!C757</f>
        <v>1</v>
      </c>
      <c r="D1583" s="201" t="str">
        <f>'Banks COA'!D757</f>
        <v>14</v>
      </c>
      <c r="E1583" s="202" t="str">
        <f>'Banks COA'!E757</f>
        <v>Loss Loans – Short term Loans to Banks – Resident – JPY</v>
      </c>
      <c r="F1583" s="202">
        <f>'Banks COA'!F757*E2</f>
        <v>0</v>
      </c>
    </row>
    <row r="1584" spans="1:6" hidden="1" x14ac:dyDescent="0.15">
      <c r="A1584" s="201" t="str">
        <f>'Banks COA'!A758</f>
        <v>12</v>
      </c>
      <c r="B1584" s="201" t="str">
        <f>'Banks COA'!B758</f>
        <v>4</v>
      </c>
      <c r="C1584" s="201" t="str">
        <f>'Banks COA'!C758</f>
        <v>1</v>
      </c>
      <c r="D1584" s="201" t="str">
        <f>'Banks COA'!D758</f>
        <v>19</v>
      </c>
      <c r="E1584" s="202" t="str">
        <f>'Banks COA'!E758</f>
        <v>Loss Loans – Short term Loans to Banks – Resident – Other</v>
      </c>
      <c r="F1584" s="202">
        <f>'Banks COA'!F758*E2</f>
        <v>0</v>
      </c>
    </row>
    <row r="1585" spans="1:6" hidden="1" x14ac:dyDescent="0.15">
      <c r="A1585" s="201" t="str">
        <f>'Banks COA'!A791</f>
        <v>12</v>
      </c>
      <c r="B1585" s="201" t="str">
        <f>'Banks COA'!B791</f>
        <v>4</v>
      </c>
      <c r="C1585" s="201" t="str">
        <f>'Banks COA'!C791</f>
        <v>1</v>
      </c>
      <c r="D1585" s="201" t="str">
        <f>'Banks COA'!D791</f>
        <v>72</v>
      </c>
      <c r="E1585" s="202" t="str">
        <f>'Banks COA'!E791</f>
        <v>Loss Loans – Short term Loans to Licensed MFIs – Resident – USD</v>
      </c>
      <c r="F1585" s="202">
        <f>'Banks COA'!F791*E2</f>
        <v>0</v>
      </c>
    </row>
    <row r="1586" spans="1:6" hidden="1" x14ac:dyDescent="0.15">
      <c r="A1586" s="201" t="str">
        <f>'Banks COA'!A792</f>
        <v>12</v>
      </c>
      <c r="B1586" s="201" t="str">
        <f>'Banks COA'!B792</f>
        <v>4</v>
      </c>
      <c r="C1586" s="201" t="str">
        <f>'Banks COA'!C792</f>
        <v>1</v>
      </c>
      <c r="D1586" s="201" t="str">
        <f>'Banks COA'!D792</f>
        <v>73</v>
      </c>
      <c r="E1586" s="202" t="str">
        <f>'Banks COA'!E792</f>
        <v>Loss Loans – Short term Loans to Licensed MFIs – Resident – EUR</v>
      </c>
      <c r="F1586" s="202">
        <f>'Banks COA'!F792*E2</f>
        <v>0</v>
      </c>
    </row>
    <row r="1587" spans="1:6" hidden="1" x14ac:dyDescent="0.15">
      <c r="A1587" s="201" t="str">
        <f>'Banks COA'!A793</f>
        <v>12</v>
      </c>
      <c r="B1587" s="201" t="str">
        <f>'Banks COA'!B793</f>
        <v>4</v>
      </c>
      <c r="C1587" s="201" t="str">
        <f>'Banks COA'!C793</f>
        <v>1</v>
      </c>
      <c r="D1587" s="201" t="str">
        <f>'Banks COA'!D793</f>
        <v>74</v>
      </c>
      <c r="E1587" s="202" t="str">
        <f>'Banks COA'!E793</f>
        <v>Loss Loans – Short term Loans to Licensed MFIs – Resident – JPY</v>
      </c>
      <c r="F1587" s="202">
        <f>'Banks COA'!F793*E2</f>
        <v>0</v>
      </c>
    </row>
    <row r="1588" spans="1:6" hidden="1" x14ac:dyDescent="0.15">
      <c r="A1588" s="201" t="str">
        <f>'Banks COA'!A794</f>
        <v>12</v>
      </c>
      <c r="B1588" s="201" t="str">
        <f>'Banks COA'!B794</f>
        <v>4</v>
      </c>
      <c r="C1588" s="201" t="str">
        <f>'Banks COA'!C794</f>
        <v>1</v>
      </c>
      <c r="D1588" s="201" t="str">
        <f>'Banks COA'!D794</f>
        <v>79</v>
      </c>
      <c r="E1588" s="202" t="str">
        <f>'Banks COA'!E794</f>
        <v>Loss Loans – Short term Loans to Licensed MFIs – Resident – Other</v>
      </c>
      <c r="F1588" s="202">
        <f>'Banks COA'!F794*E2</f>
        <v>0</v>
      </c>
    </row>
    <row r="1589" spans="1:6" hidden="1" x14ac:dyDescent="0.15">
      <c r="A1589" s="201" t="str">
        <f>'Banks COA'!A798</f>
        <v>12</v>
      </c>
      <c r="B1589" s="201" t="str">
        <f>'Banks COA'!B798</f>
        <v>4</v>
      </c>
      <c r="C1589" s="201" t="str">
        <f>'Banks COA'!C798</f>
        <v>2</v>
      </c>
      <c r="D1589" s="201" t="str">
        <f>'Banks COA'!D798</f>
        <v>12</v>
      </c>
      <c r="E1589" s="202" t="str">
        <f>'Banks COA'!E798</f>
        <v>Loss Loans – Long term Loans to Banks – Resident – USD</v>
      </c>
      <c r="F1589" s="202">
        <f>'Banks COA'!F798*E2</f>
        <v>0</v>
      </c>
    </row>
    <row r="1590" spans="1:6" hidden="1" x14ac:dyDescent="0.15">
      <c r="A1590" s="201" t="str">
        <f>'Banks COA'!A799</f>
        <v>12</v>
      </c>
      <c r="B1590" s="201" t="str">
        <f>'Banks COA'!B799</f>
        <v>4</v>
      </c>
      <c r="C1590" s="201" t="str">
        <f>'Banks COA'!C799</f>
        <v>2</v>
      </c>
      <c r="D1590" s="201" t="str">
        <f>'Banks COA'!D799</f>
        <v>13</v>
      </c>
      <c r="E1590" s="202" t="str">
        <f>'Banks COA'!E799</f>
        <v>Loss Loans – Long term Loans to Banks – Resident – EUR</v>
      </c>
      <c r="F1590" s="202">
        <f>'Banks COA'!F799*E2</f>
        <v>0</v>
      </c>
    </row>
    <row r="1591" spans="1:6" hidden="1" x14ac:dyDescent="0.15">
      <c r="A1591" s="201" t="str">
        <f>'Banks COA'!A800</f>
        <v>12</v>
      </c>
      <c r="B1591" s="201" t="str">
        <f>'Banks COA'!B800</f>
        <v>4</v>
      </c>
      <c r="C1591" s="201" t="str">
        <f>'Banks COA'!C800</f>
        <v>2</v>
      </c>
      <c r="D1591" s="201" t="str">
        <f>'Banks COA'!D800</f>
        <v>14</v>
      </c>
      <c r="E1591" s="202" t="str">
        <f>'Banks COA'!E800</f>
        <v>Loss Loans – Long term Loans to Banks – Resident – JPY</v>
      </c>
      <c r="F1591" s="202">
        <f>'Banks COA'!F800*E2</f>
        <v>0</v>
      </c>
    </row>
    <row r="1592" spans="1:6" hidden="1" x14ac:dyDescent="0.15">
      <c r="A1592" s="201" t="str">
        <f>'Banks COA'!A801</f>
        <v>12</v>
      </c>
      <c r="B1592" s="201" t="str">
        <f>'Banks COA'!B801</f>
        <v>4</v>
      </c>
      <c r="C1592" s="201" t="str">
        <f>'Banks COA'!C801</f>
        <v>2</v>
      </c>
      <c r="D1592" s="201" t="str">
        <f>'Banks COA'!D801</f>
        <v>19</v>
      </c>
      <c r="E1592" s="202" t="str">
        <f>'Banks COA'!E801</f>
        <v>Loss Loans – Long term Loans to Banks – Resident – Other</v>
      </c>
      <c r="F1592" s="202">
        <f>'Banks COA'!F801*E2</f>
        <v>0</v>
      </c>
    </row>
    <row r="1593" spans="1:6" hidden="1" x14ac:dyDescent="0.15">
      <c r="A1593" s="201" t="str">
        <f>'Banks COA'!A834</f>
        <v>12</v>
      </c>
      <c r="B1593" s="201" t="str">
        <f>'Banks COA'!B834</f>
        <v>4</v>
      </c>
      <c r="C1593" s="201" t="str">
        <f>'Banks COA'!C834</f>
        <v>2</v>
      </c>
      <c r="D1593" s="201" t="str">
        <f>'Banks COA'!D834</f>
        <v>72</v>
      </c>
      <c r="E1593" s="202" t="str">
        <f>'Banks COA'!E834</f>
        <v>Loss Loans – Long term Loans to Licensed MFIs – Resident – USD</v>
      </c>
      <c r="F1593" s="202">
        <f>'Banks COA'!F834*E2</f>
        <v>0</v>
      </c>
    </row>
    <row r="1594" spans="1:6" hidden="1" x14ac:dyDescent="0.15">
      <c r="A1594" s="201" t="str">
        <f>'Banks COA'!A835</f>
        <v>12</v>
      </c>
      <c r="B1594" s="201" t="str">
        <f>'Banks COA'!B835</f>
        <v>4</v>
      </c>
      <c r="C1594" s="201" t="str">
        <f>'Banks COA'!C835</f>
        <v>2</v>
      </c>
      <c r="D1594" s="201" t="str">
        <f>'Banks COA'!D835</f>
        <v>73</v>
      </c>
      <c r="E1594" s="202" t="str">
        <f>'Banks COA'!E835</f>
        <v>Loss Loans – Long term Loans to Licensed MFIs – Resident – EUR</v>
      </c>
      <c r="F1594" s="202">
        <f>'Banks COA'!F835*E2</f>
        <v>0</v>
      </c>
    </row>
    <row r="1595" spans="1:6" hidden="1" x14ac:dyDescent="0.15">
      <c r="A1595" s="201" t="str">
        <f>'Banks COA'!A836</f>
        <v>12</v>
      </c>
      <c r="B1595" s="201" t="str">
        <f>'Banks COA'!B836</f>
        <v>4</v>
      </c>
      <c r="C1595" s="201" t="str">
        <f>'Banks COA'!C836</f>
        <v>2</v>
      </c>
      <c r="D1595" s="201" t="str">
        <f>'Banks COA'!D836</f>
        <v>74</v>
      </c>
      <c r="E1595" s="202" t="str">
        <f>'Banks COA'!E836</f>
        <v>Loss Loans – Long term Loans to Licensed MFIs – Resident – JPY</v>
      </c>
      <c r="F1595" s="202">
        <f>'Banks COA'!F836*E2</f>
        <v>0</v>
      </c>
    </row>
    <row r="1596" spans="1:6" hidden="1" x14ac:dyDescent="0.15">
      <c r="A1596" s="201" t="str">
        <f>'Banks COA'!A837</f>
        <v>12</v>
      </c>
      <c r="B1596" s="201" t="str">
        <f>'Banks COA'!B837</f>
        <v>4</v>
      </c>
      <c r="C1596" s="201" t="str">
        <f>'Banks COA'!C837</f>
        <v>2</v>
      </c>
      <c r="D1596" s="201" t="str">
        <f>'Banks COA'!D837</f>
        <v>79</v>
      </c>
      <c r="E1596" s="202" t="str">
        <f>'Banks COA'!E837</f>
        <v>Loss Loans – Long term Loans to Licensed MFIs – Resident – Other</v>
      </c>
      <c r="F1596" s="202">
        <f>'Banks COA'!F837*E2</f>
        <v>0</v>
      </c>
    </row>
    <row r="1597" spans="1:6" hidden="1" x14ac:dyDescent="0.15">
      <c r="A1597" s="201" t="str">
        <f>'Banks COA'!A927</f>
        <v>12</v>
      </c>
      <c r="B1597" s="201" t="str">
        <f>'Banks COA'!B927</f>
        <v>4</v>
      </c>
      <c r="C1597" s="201" t="str">
        <f>'Banks COA'!C927</f>
        <v>5</v>
      </c>
      <c r="D1597" s="201" t="str">
        <f>'Banks COA'!D927</f>
        <v>12</v>
      </c>
      <c r="E1597" s="202" t="str">
        <f>'Banks COA'!E927</f>
        <v>Loss Loans – Overdraft to Banks – Resident – USD</v>
      </c>
      <c r="F1597" s="202">
        <f>'Banks COA'!F927*E2</f>
        <v>0</v>
      </c>
    </row>
    <row r="1598" spans="1:6" hidden="1" x14ac:dyDescent="0.15">
      <c r="A1598" s="201" t="str">
        <f>'Banks COA'!A928</f>
        <v>12</v>
      </c>
      <c r="B1598" s="201" t="str">
        <f>'Banks COA'!B928</f>
        <v>4</v>
      </c>
      <c r="C1598" s="201" t="str">
        <f>'Banks COA'!C928</f>
        <v>5</v>
      </c>
      <c r="D1598" s="201" t="str">
        <f>'Banks COA'!D928</f>
        <v>13</v>
      </c>
      <c r="E1598" s="202" t="str">
        <f>'Banks COA'!E928</f>
        <v>Loss Loans – Overdraft to Banks – Resident – EUR</v>
      </c>
      <c r="F1598" s="202">
        <f>'Banks COA'!F928*E2</f>
        <v>0</v>
      </c>
    </row>
    <row r="1599" spans="1:6" hidden="1" x14ac:dyDescent="0.15">
      <c r="A1599" s="201" t="str">
        <f>'Banks COA'!A929</f>
        <v>12</v>
      </c>
      <c r="B1599" s="201" t="str">
        <f>'Banks COA'!B929</f>
        <v>4</v>
      </c>
      <c r="C1599" s="201" t="str">
        <f>'Banks COA'!C929</f>
        <v>5</v>
      </c>
      <c r="D1599" s="201" t="str">
        <f>'Banks COA'!D929</f>
        <v>14</v>
      </c>
      <c r="E1599" s="202" t="str">
        <f>'Banks COA'!E929</f>
        <v>Loss Loans – Overdraft to Banks – Resident – JPY</v>
      </c>
      <c r="F1599" s="202">
        <f>'Banks COA'!F929*E2</f>
        <v>0</v>
      </c>
    </row>
    <row r="1600" spans="1:6" hidden="1" x14ac:dyDescent="0.15">
      <c r="A1600" s="201" t="str">
        <f>'Banks COA'!A930</f>
        <v>12</v>
      </c>
      <c r="B1600" s="201" t="str">
        <f>'Banks COA'!B930</f>
        <v>4</v>
      </c>
      <c r="C1600" s="201" t="str">
        <f>'Banks COA'!C930</f>
        <v>5</v>
      </c>
      <c r="D1600" s="201" t="str">
        <f>'Banks COA'!D930</f>
        <v>19</v>
      </c>
      <c r="E1600" s="202" t="str">
        <f>'Banks COA'!E930</f>
        <v>Loss Loans – Overdraft to Banks – Resident – Other</v>
      </c>
      <c r="F1600" s="202">
        <f>'Banks COA'!F930*E2</f>
        <v>0</v>
      </c>
    </row>
    <row r="1601" spans="1:6" hidden="1" x14ac:dyDescent="0.15">
      <c r="A1601" s="201" t="str">
        <f>'Banks COA'!A939</f>
        <v>12</v>
      </c>
      <c r="B1601" s="201" t="str">
        <f>'Banks COA'!B939</f>
        <v>4</v>
      </c>
      <c r="C1601" s="201" t="str">
        <f>'Banks COA'!C939</f>
        <v>5</v>
      </c>
      <c r="D1601" s="201" t="str">
        <f>'Banks COA'!D939</f>
        <v>32</v>
      </c>
      <c r="E1601" s="202" t="str">
        <f>'Banks COA'!E939</f>
        <v>Loss Loans – Overdraft to Licensed MFIs – Resident – USD</v>
      </c>
      <c r="F1601" s="202">
        <f>'Banks COA'!F939*E2</f>
        <v>0</v>
      </c>
    </row>
    <row r="1602" spans="1:6" hidden="1" x14ac:dyDescent="0.15">
      <c r="A1602" s="201" t="str">
        <f>'Banks COA'!A940</f>
        <v>12</v>
      </c>
      <c r="B1602" s="201" t="str">
        <f>'Banks COA'!B940</f>
        <v>4</v>
      </c>
      <c r="C1602" s="201" t="str">
        <f>'Banks COA'!C940</f>
        <v>5</v>
      </c>
      <c r="D1602" s="201" t="str">
        <f>'Banks COA'!D940</f>
        <v>33</v>
      </c>
      <c r="E1602" s="202" t="str">
        <f>'Banks COA'!E940</f>
        <v>Loss Loans – Overdraft to Licensed MFIs – Resident – EUR</v>
      </c>
      <c r="F1602" s="202">
        <f>'Banks COA'!F940*E2</f>
        <v>0</v>
      </c>
    </row>
    <row r="1603" spans="1:6" hidden="1" x14ac:dyDescent="0.15">
      <c r="A1603" s="201" t="str">
        <f>'Banks COA'!A941</f>
        <v>12</v>
      </c>
      <c r="B1603" s="201" t="str">
        <f>'Banks COA'!B941</f>
        <v>4</v>
      </c>
      <c r="C1603" s="201" t="str">
        <f>'Banks COA'!C941</f>
        <v>5</v>
      </c>
      <c r="D1603" s="201" t="str">
        <f>'Banks COA'!D941</f>
        <v>34</v>
      </c>
      <c r="E1603" s="202" t="str">
        <f>'Banks COA'!E941</f>
        <v>Loss Loans – Overdraft to Licensed MFIs – Resident – JPY</v>
      </c>
      <c r="F1603" s="202">
        <f>'Banks COA'!F941*E2</f>
        <v>0</v>
      </c>
    </row>
    <row r="1604" spans="1:6" hidden="1" x14ac:dyDescent="0.15">
      <c r="A1604" s="201" t="str">
        <f>'Banks COA'!A942</f>
        <v>12</v>
      </c>
      <c r="B1604" s="201" t="str">
        <f>'Banks COA'!B942</f>
        <v>4</v>
      </c>
      <c r="C1604" s="201" t="str">
        <f>'Banks COA'!C942</f>
        <v>5</v>
      </c>
      <c r="D1604" s="201" t="str">
        <f>'Banks COA'!D942</f>
        <v>39</v>
      </c>
      <c r="E1604" s="202" t="str">
        <f>'Banks COA'!E942</f>
        <v>Loss Loans – Overdraft to Licensed MFIs – Resident – Other</v>
      </c>
      <c r="F1604" s="202">
        <f>'Banks COA'!F942*E2</f>
        <v>0</v>
      </c>
    </row>
    <row r="1605" spans="1:6" hidden="1" x14ac:dyDescent="0.15">
      <c r="A1605" s="201" t="str">
        <f>'Banks COA'!A965</f>
        <v>12</v>
      </c>
      <c r="B1605" s="201" t="str">
        <f>'Banks COA'!B965</f>
        <v>5</v>
      </c>
      <c r="C1605" s="201">
        <f>'Banks COA'!C965</f>
        <v>1</v>
      </c>
      <c r="D1605" s="201" t="str">
        <f>'Banks COA'!D965</f>
        <v>02</v>
      </c>
      <c r="E1605" s="202" t="str">
        <f>'Banks COA'!E965</f>
        <v>Inter-bank Funds Sold – Banks – Resident – USD</v>
      </c>
      <c r="F1605" s="202">
        <f>'Banks COA'!F965*E2</f>
        <v>0</v>
      </c>
    </row>
    <row r="1606" spans="1:6" hidden="1" x14ac:dyDescent="0.15">
      <c r="A1606" s="201" t="str">
        <f>'Banks COA'!A966</f>
        <v>12</v>
      </c>
      <c r="B1606" s="201" t="str">
        <f>'Banks COA'!B966</f>
        <v>5</v>
      </c>
      <c r="C1606" s="201">
        <f>'Banks COA'!C966</f>
        <v>1</v>
      </c>
      <c r="D1606" s="201" t="str">
        <f>'Banks COA'!D966</f>
        <v>03</v>
      </c>
      <c r="E1606" s="202" t="str">
        <f>'Banks COA'!E966</f>
        <v>Inter-bank Funds Sold – Banks – Resident – EUR</v>
      </c>
      <c r="F1606" s="202">
        <f>'Banks COA'!F966*E2</f>
        <v>0</v>
      </c>
    </row>
    <row r="1607" spans="1:6" hidden="1" x14ac:dyDescent="0.15">
      <c r="A1607" s="201" t="str">
        <f>'Banks COA'!A967</f>
        <v>12</v>
      </c>
      <c r="B1607" s="201" t="str">
        <f>'Banks COA'!B967</f>
        <v>5</v>
      </c>
      <c r="C1607" s="201">
        <f>'Banks COA'!C967</f>
        <v>1</v>
      </c>
      <c r="D1607" s="201" t="str">
        <f>'Banks COA'!D967</f>
        <v>04</v>
      </c>
      <c r="E1607" s="202" t="str">
        <f>'Banks COA'!E967</f>
        <v>Inter-bank Funds Sold – Banks – Resident – JPY</v>
      </c>
      <c r="F1607" s="202">
        <f>'Banks COA'!F967*E2</f>
        <v>0</v>
      </c>
    </row>
    <row r="1608" spans="1:6" hidden="1" x14ac:dyDescent="0.15">
      <c r="A1608" s="201" t="str">
        <f>'Banks COA'!A968</f>
        <v>12</v>
      </c>
      <c r="B1608" s="201" t="str">
        <f>'Banks COA'!B968</f>
        <v>5</v>
      </c>
      <c r="C1608" s="201">
        <f>'Banks COA'!C968</f>
        <v>1</v>
      </c>
      <c r="D1608" s="201" t="str">
        <f>'Banks COA'!D968</f>
        <v>09</v>
      </c>
      <c r="E1608" s="202" t="str">
        <f>'Banks COA'!E968</f>
        <v>Inter-bank Funds Sold – Banks – Resident – Other</v>
      </c>
      <c r="F1608" s="202">
        <f>'Banks COA'!F968*E2</f>
        <v>0</v>
      </c>
    </row>
    <row r="1609" spans="1:6" hidden="1" x14ac:dyDescent="0.15">
      <c r="A1609" s="201" t="str">
        <f>'Banks COA'!A978</f>
        <v>12</v>
      </c>
      <c r="B1609" s="201" t="str">
        <f>'Banks COA'!B978</f>
        <v>6</v>
      </c>
      <c r="C1609" s="201">
        <f>'Banks COA'!C978</f>
        <v>1</v>
      </c>
      <c r="D1609" s="201" t="str">
        <f>'Banks COA'!D978</f>
        <v>02</v>
      </c>
      <c r="E1609" s="202" t="str">
        <f>'Banks COA'!E978</f>
        <v>Securities Purchased Under Agreement to Resell – Banks – Resident – USD</v>
      </c>
      <c r="F1609" s="202">
        <f>'Banks COA'!F978*E2</f>
        <v>0</v>
      </c>
    </row>
    <row r="1610" spans="1:6" hidden="1" x14ac:dyDescent="0.15">
      <c r="A1610" s="201" t="str">
        <f>'Banks COA'!A979</f>
        <v>12</v>
      </c>
      <c r="B1610" s="201" t="str">
        <f>'Banks COA'!B979</f>
        <v>6</v>
      </c>
      <c r="C1610" s="201">
        <f>'Banks COA'!C979</f>
        <v>1</v>
      </c>
      <c r="D1610" s="201" t="str">
        <f>'Banks COA'!D979</f>
        <v>03</v>
      </c>
      <c r="E1610" s="202" t="str">
        <f>'Banks COA'!E979</f>
        <v>Securities Purchased Under Agreement to Resell – Banks – Resident – EUR</v>
      </c>
      <c r="F1610" s="202">
        <f>'Banks COA'!F979*E2</f>
        <v>0</v>
      </c>
    </row>
    <row r="1611" spans="1:6" hidden="1" x14ac:dyDescent="0.15">
      <c r="A1611" s="201" t="str">
        <f>'Banks COA'!A980</f>
        <v>12</v>
      </c>
      <c r="B1611" s="201" t="str">
        <f>'Banks COA'!B980</f>
        <v>6</v>
      </c>
      <c r="C1611" s="201">
        <f>'Banks COA'!C980</f>
        <v>1</v>
      </c>
      <c r="D1611" s="201" t="str">
        <f>'Banks COA'!D980</f>
        <v>04</v>
      </c>
      <c r="E1611" s="202" t="str">
        <f>'Banks COA'!E980</f>
        <v>Securities Purchased Under Agreement to Resell – Banks – Resident – JPY</v>
      </c>
      <c r="F1611" s="202">
        <f>'Banks COA'!F980*E2</f>
        <v>0</v>
      </c>
    </row>
    <row r="1612" spans="1:6" hidden="1" x14ac:dyDescent="0.15">
      <c r="A1612" s="201" t="str">
        <f>'Banks COA'!A981</f>
        <v>12</v>
      </c>
      <c r="B1612" s="201" t="str">
        <f>'Banks COA'!B981</f>
        <v>6</v>
      </c>
      <c r="C1612" s="201">
        <f>'Banks COA'!C981</f>
        <v>1</v>
      </c>
      <c r="D1612" s="201" t="str">
        <f>'Banks COA'!D981</f>
        <v>09</v>
      </c>
      <c r="E1612" s="202" t="str">
        <f>'Banks COA'!E981</f>
        <v>Securities Purchased Under Agreement to Resell – Banks – Resident – Other</v>
      </c>
      <c r="F1612" s="202">
        <f>'Banks COA'!F981*E2</f>
        <v>0</v>
      </c>
    </row>
    <row r="1613" spans="1:6" hidden="1" x14ac:dyDescent="0.15">
      <c r="A1613" s="201">
        <f>'Banks COA'!A3928</f>
        <v>23</v>
      </c>
      <c r="B1613" s="201" t="str">
        <f>'Banks COA'!B3928</f>
        <v>2</v>
      </c>
      <c r="C1613" s="201" t="str">
        <f>'Banks COA'!C3928</f>
        <v>1</v>
      </c>
      <c r="D1613" s="201" t="str">
        <f>'Banks COA'!D3928</f>
        <v>12</v>
      </c>
      <c r="E1613" s="202" t="str">
        <f>'Banks COA'!E3928</f>
        <v>AIR – Standard Loans – Short term Loans to Banks – Resident – USD</v>
      </c>
      <c r="F1613" s="202">
        <f>'Banks COA'!F3928*E2</f>
        <v>0</v>
      </c>
    </row>
    <row r="1614" spans="1:6" hidden="1" x14ac:dyDescent="0.15">
      <c r="A1614" s="201">
        <f>'Banks COA'!A3929</f>
        <v>23</v>
      </c>
      <c r="B1614" s="201" t="str">
        <f>'Banks COA'!B3929</f>
        <v>2</v>
      </c>
      <c r="C1614" s="201" t="str">
        <f>'Banks COA'!C3929</f>
        <v>1</v>
      </c>
      <c r="D1614" s="201" t="str">
        <f>'Banks COA'!D3929</f>
        <v>13</v>
      </c>
      <c r="E1614" s="202" t="str">
        <f>'Banks COA'!E3929</f>
        <v>AIR – Standard Loans – Short term Loans to Banks – Resident – EUR</v>
      </c>
      <c r="F1614" s="202">
        <f>'Banks COA'!F3929*E2</f>
        <v>0</v>
      </c>
    </row>
    <row r="1615" spans="1:6" hidden="1" x14ac:dyDescent="0.15">
      <c r="A1615" s="201">
        <f>'Banks COA'!A3930</f>
        <v>23</v>
      </c>
      <c r="B1615" s="201" t="str">
        <f>'Banks COA'!B3930</f>
        <v>2</v>
      </c>
      <c r="C1615" s="201" t="str">
        <f>'Banks COA'!C3930</f>
        <v>1</v>
      </c>
      <c r="D1615" s="201" t="str">
        <f>'Banks COA'!D3930</f>
        <v>14</v>
      </c>
      <c r="E1615" s="202" t="str">
        <f>'Banks COA'!E3930</f>
        <v>AIR – Standard Loans – Short term Loans to Banks – Resident – JPY</v>
      </c>
      <c r="F1615" s="202">
        <f>'Banks COA'!F3930*E2</f>
        <v>0</v>
      </c>
    </row>
    <row r="1616" spans="1:6" hidden="1" x14ac:dyDescent="0.15">
      <c r="A1616" s="201">
        <f>'Banks COA'!A3931</f>
        <v>23</v>
      </c>
      <c r="B1616" s="201" t="str">
        <f>'Banks COA'!B3931</f>
        <v>2</v>
      </c>
      <c r="C1616" s="201" t="str">
        <f>'Banks COA'!C3931</f>
        <v>1</v>
      </c>
      <c r="D1616" s="201" t="str">
        <f>'Banks COA'!D3931</f>
        <v>19</v>
      </c>
      <c r="E1616" s="202" t="str">
        <f>'Banks COA'!E3931</f>
        <v>AIR – Standard Loans – Short term Loans to Banks – Resident – Other</v>
      </c>
      <c r="F1616" s="202">
        <f>'Banks COA'!F3931*E2</f>
        <v>0</v>
      </c>
    </row>
    <row r="1617" spans="1:6" hidden="1" x14ac:dyDescent="0.15">
      <c r="A1617" s="201" t="str">
        <f>'Banks COA'!A3964</f>
        <v>23</v>
      </c>
      <c r="B1617" s="201" t="str">
        <f>'Banks COA'!B3964</f>
        <v>2</v>
      </c>
      <c r="C1617" s="201" t="str">
        <f>'Banks COA'!C3964</f>
        <v>1</v>
      </c>
      <c r="D1617" s="201" t="str">
        <f>'Banks COA'!D3964</f>
        <v>72</v>
      </c>
      <c r="E1617" s="202" t="str">
        <f>'Banks COA'!E3964</f>
        <v>AIR – Standard Loans – Short term Loans to Licensed MFIs – Resident – USD</v>
      </c>
      <c r="F1617" s="202">
        <f>'Banks COA'!F3964*E2</f>
        <v>0</v>
      </c>
    </row>
    <row r="1618" spans="1:6" hidden="1" x14ac:dyDescent="0.15">
      <c r="A1618" s="201" t="str">
        <f>'Banks COA'!A3965</f>
        <v>23</v>
      </c>
      <c r="B1618" s="201" t="str">
        <f>'Banks COA'!B3965</f>
        <v>2</v>
      </c>
      <c r="C1618" s="201" t="str">
        <f>'Banks COA'!C3965</f>
        <v>1</v>
      </c>
      <c r="D1618" s="201" t="str">
        <f>'Banks COA'!D3965</f>
        <v>73</v>
      </c>
      <c r="E1618" s="202" t="str">
        <f>'Banks COA'!E3965</f>
        <v>AIR – Standard Loans – Short term Loans to Licensed MFIs – Resident – EUR</v>
      </c>
      <c r="F1618" s="202">
        <f>'Banks COA'!F3965*E2</f>
        <v>0</v>
      </c>
    </row>
    <row r="1619" spans="1:6" hidden="1" x14ac:dyDescent="0.15">
      <c r="A1619" s="201" t="str">
        <f>'Banks COA'!A3966</f>
        <v>23</v>
      </c>
      <c r="B1619" s="201" t="str">
        <f>'Banks COA'!B3966</f>
        <v>2</v>
      </c>
      <c r="C1619" s="201" t="str">
        <f>'Banks COA'!C3966</f>
        <v>1</v>
      </c>
      <c r="D1619" s="201" t="str">
        <f>'Banks COA'!D3966</f>
        <v>74</v>
      </c>
      <c r="E1619" s="202" t="str">
        <f>'Banks COA'!E3966</f>
        <v>AIR – Standard Loans – Short term Loans to Licensed MFIs – Resident – JPY</v>
      </c>
      <c r="F1619" s="202">
        <f>'Banks COA'!F3966*E2</f>
        <v>0</v>
      </c>
    </row>
    <row r="1620" spans="1:6" hidden="1" x14ac:dyDescent="0.15">
      <c r="A1620" s="201" t="str">
        <f>'Banks COA'!A3967</f>
        <v>23</v>
      </c>
      <c r="B1620" s="201" t="str">
        <f>'Banks COA'!B3967</f>
        <v>2</v>
      </c>
      <c r="C1620" s="201" t="str">
        <f>'Banks COA'!C3967</f>
        <v>1</v>
      </c>
      <c r="D1620" s="201" t="str">
        <f>'Banks COA'!D3967</f>
        <v>79</v>
      </c>
      <c r="E1620" s="202" t="str">
        <f>'Banks COA'!E3967</f>
        <v>AIR – Standard Loans – Short term Loans to Licensed MFIs – Resident – Other</v>
      </c>
      <c r="F1620" s="202">
        <f>'Banks COA'!F3967*E2</f>
        <v>0</v>
      </c>
    </row>
    <row r="1621" spans="1:6" hidden="1" x14ac:dyDescent="0.15">
      <c r="A1621" s="201">
        <f>'Banks COA'!A3971</f>
        <v>23</v>
      </c>
      <c r="B1621" s="201" t="str">
        <f>'Banks COA'!B3971</f>
        <v>2</v>
      </c>
      <c r="C1621" s="201" t="str">
        <f>'Banks COA'!C3971</f>
        <v>2</v>
      </c>
      <c r="D1621" s="201" t="str">
        <f>'Banks COA'!D3971</f>
        <v>12</v>
      </c>
      <c r="E1621" s="202" t="str">
        <f>'Banks COA'!E3971</f>
        <v>AIR – Standard Loans – Long term Loans to Banks – Resident – USD</v>
      </c>
      <c r="F1621" s="202">
        <f>'Banks COA'!F3971*E2</f>
        <v>0</v>
      </c>
    </row>
    <row r="1622" spans="1:6" hidden="1" x14ac:dyDescent="0.15">
      <c r="A1622" s="201">
        <f>'Banks COA'!A3972</f>
        <v>23</v>
      </c>
      <c r="B1622" s="201" t="str">
        <f>'Banks COA'!B3972</f>
        <v>2</v>
      </c>
      <c r="C1622" s="201" t="str">
        <f>'Banks COA'!C3972</f>
        <v>2</v>
      </c>
      <c r="D1622" s="201" t="str">
        <f>'Banks COA'!D3972</f>
        <v>13</v>
      </c>
      <c r="E1622" s="202" t="str">
        <f>'Banks COA'!E3972</f>
        <v>AIR – Standard Loans – Long term Loans to Banks – Resident – EUR</v>
      </c>
      <c r="F1622" s="202">
        <f>'Banks COA'!F3972*E2</f>
        <v>0</v>
      </c>
    </row>
    <row r="1623" spans="1:6" hidden="1" x14ac:dyDescent="0.15">
      <c r="A1623" s="201">
        <f>'Banks COA'!A3973</f>
        <v>23</v>
      </c>
      <c r="B1623" s="201" t="str">
        <f>'Banks COA'!B3973</f>
        <v>2</v>
      </c>
      <c r="C1623" s="201" t="str">
        <f>'Banks COA'!C3973</f>
        <v>2</v>
      </c>
      <c r="D1623" s="201" t="str">
        <f>'Banks COA'!D3973</f>
        <v>14</v>
      </c>
      <c r="E1623" s="202" t="str">
        <f>'Banks COA'!E3973</f>
        <v>AIR – Standard Loans – Long term Loans to Banks – Resident – JPY</v>
      </c>
      <c r="F1623" s="202">
        <f>'Banks COA'!F3973*E2</f>
        <v>0</v>
      </c>
    </row>
    <row r="1624" spans="1:6" hidden="1" x14ac:dyDescent="0.15">
      <c r="A1624" s="201">
        <f>'Banks COA'!A3974</f>
        <v>23</v>
      </c>
      <c r="B1624" s="201" t="str">
        <f>'Banks COA'!B3974</f>
        <v>2</v>
      </c>
      <c r="C1624" s="201" t="str">
        <f>'Banks COA'!C3974</f>
        <v>2</v>
      </c>
      <c r="D1624" s="201" t="str">
        <f>'Banks COA'!D3974</f>
        <v>19</v>
      </c>
      <c r="E1624" s="202" t="str">
        <f>'Banks COA'!E3974</f>
        <v>AIR – Standard Loans – Long term Loans to Banks – Resident – Other</v>
      </c>
      <c r="F1624" s="202">
        <f>'Banks COA'!F3974*E2</f>
        <v>0</v>
      </c>
    </row>
    <row r="1625" spans="1:6" hidden="1" x14ac:dyDescent="0.15">
      <c r="A1625" s="201" t="str">
        <f>'Banks COA'!A4007</f>
        <v>23</v>
      </c>
      <c r="B1625" s="201" t="str">
        <f>'Banks COA'!B4007</f>
        <v>2</v>
      </c>
      <c r="C1625" s="201" t="str">
        <f>'Banks COA'!C4007</f>
        <v>2</v>
      </c>
      <c r="D1625" s="201" t="str">
        <f>'Banks COA'!D4007</f>
        <v>72</v>
      </c>
      <c r="E1625" s="202" t="str">
        <f>'Banks COA'!E4007</f>
        <v>AIR – Standard Loans – Long term Loans to Licensed MFIs – Resident – USD</v>
      </c>
      <c r="F1625" s="202">
        <f>'Banks COA'!F4007*E2</f>
        <v>0</v>
      </c>
    </row>
    <row r="1626" spans="1:6" hidden="1" x14ac:dyDescent="0.15">
      <c r="A1626" s="201" t="str">
        <f>'Banks COA'!A4008</f>
        <v>23</v>
      </c>
      <c r="B1626" s="201" t="str">
        <f>'Banks COA'!B4008</f>
        <v>2</v>
      </c>
      <c r="C1626" s="201" t="str">
        <f>'Banks COA'!C4008</f>
        <v>2</v>
      </c>
      <c r="D1626" s="201" t="str">
        <f>'Banks COA'!D4008</f>
        <v>73</v>
      </c>
      <c r="E1626" s="202" t="str">
        <f>'Banks COA'!E4008</f>
        <v>AIR – Standard Loans – Long term Loans to Licensed MFIs – Resident – EUR</v>
      </c>
      <c r="F1626" s="202">
        <f>'Banks COA'!F4008*E2</f>
        <v>0</v>
      </c>
    </row>
    <row r="1627" spans="1:6" hidden="1" x14ac:dyDescent="0.15">
      <c r="A1627" s="201" t="str">
        <f>'Banks COA'!A4009</f>
        <v>23</v>
      </c>
      <c r="B1627" s="201" t="str">
        <f>'Banks COA'!B4009</f>
        <v>2</v>
      </c>
      <c r="C1627" s="201" t="str">
        <f>'Banks COA'!C4009</f>
        <v>2</v>
      </c>
      <c r="D1627" s="201" t="str">
        <f>'Banks COA'!D4009</f>
        <v>74</v>
      </c>
      <c r="E1627" s="202" t="str">
        <f>'Banks COA'!E4009</f>
        <v>AIR – Standard Loans – Long term Loans to Licensed MFIs – Resident – JPY</v>
      </c>
      <c r="F1627" s="202">
        <f>'Banks COA'!F4009*E2</f>
        <v>0</v>
      </c>
    </row>
    <row r="1628" spans="1:6" hidden="1" x14ac:dyDescent="0.15">
      <c r="A1628" s="201" t="str">
        <f>'Banks COA'!A4010</f>
        <v>23</v>
      </c>
      <c r="B1628" s="201" t="str">
        <f>'Banks COA'!B4010</f>
        <v>2</v>
      </c>
      <c r="C1628" s="201" t="str">
        <f>'Banks COA'!C4010</f>
        <v>2</v>
      </c>
      <c r="D1628" s="201" t="str">
        <f>'Banks COA'!D4010</f>
        <v>79</v>
      </c>
      <c r="E1628" s="202" t="str">
        <f>'Banks COA'!E4010</f>
        <v>AIR – Standard Loans – Long term Loans to Licensed MFIs – Resident – Other</v>
      </c>
      <c r="F1628" s="202">
        <f>'Banks COA'!F4010*E2</f>
        <v>0</v>
      </c>
    </row>
    <row r="1629" spans="1:6" hidden="1" x14ac:dyDescent="0.15">
      <c r="A1629" s="201" t="str">
        <f>'Banks COA'!A4100</f>
        <v>23</v>
      </c>
      <c r="B1629" s="201" t="str">
        <f>'Banks COA'!B4100</f>
        <v>2</v>
      </c>
      <c r="C1629" s="201" t="str">
        <f>'Banks COA'!C4100</f>
        <v>5</v>
      </c>
      <c r="D1629" s="201" t="str">
        <f>'Banks COA'!D4100</f>
        <v>12</v>
      </c>
      <c r="E1629" s="202" t="str">
        <f>'Banks COA'!E4100</f>
        <v>AIR – Standard Loans – Overdraft to Banks – Resident – USD</v>
      </c>
      <c r="F1629" s="202">
        <f>'Banks COA'!F4100*E2</f>
        <v>0</v>
      </c>
    </row>
    <row r="1630" spans="1:6" hidden="1" x14ac:dyDescent="0.15">
      <c r="A1630" s="201" t="str">
        <f>'Banks COA'!A4101</f>
        <v>23</v>
      </c>
      <c r="B1630" s="201" t="str">
        <f>'Banks COA'!B4101</f>
        <v>2</v>
      </c>
      <c r="C1630" s="201" t="str">
        <f>'Banks COA'!C4101</f>
        <v>5</v>
      </c>
      <c r="D1630" s="201" t="str">
        <f>'Banks COA'!D4101</f>
        <v>13</v>
      </c>
      <c r="E1630" s="202" t="str">
        <f>'Banks COA'!E4101</f>
        <v>AIR – Standard Loans – Overdraft to Banks – Resident – EUR</v>
      </c>
      <c r="F1630" s="202">
        <f>'Banks COA'!F4101*E2</f>
        <v>0</v>
      </c>
    </row>
    <row r="1631" spans="1:6" hidden="1" x14ac:dyDescent="0.15">
      <c r="A1631" s="201" t="str">
        <f>'Banks COA'!A4102</f>
        <v>23</v>
      </c>
      <c r="B1631" s="201" t="str">
        <f>'Banks COA'!B4102</f>
        <v>2</v>
      </c>
      <c r="C1631" s="201" t="str">
        <f>'Banks COA'!C4102</f>
        <v>5</v>
      </c>
      <c r="D1631" s="201" t="str">
        <f>'Banks COA'!D4102</f>
        <v>14</v>
      </c>
      <c r="E1631" s="202" t="str">
        <f>'Banks COA'!E4102</f>
        <v>AIR – Standard Loans – Overdraft to Banks – Resident – JPY</v>
      </c>
      <c r="F1631" s="202">
        <f>'Banks COA'!F4102*E2</f>
        <v>0</v>
      </c>
    </row>
    <row r="1632" spans="1:6" hidden="1" x14ac:dyDescent="0.15">
      <c r="A1632" s="201" t="str">
        <f>'Banks COA'!A4103</f>
        <v>23</v>
      </c>
      <c r="B1632" s="201" t="str">
        <f>'Banks COA'!B4103</f>
        <v>2</v>
      </c>
      <c r="C1632" s="201" t="str">
        <f>'Banks COA'!C4103</f>
        <v>5</v>
      </c>
      <c r="D1632" s="201" t="str">
        <f>'Banks COA'!D4103</f>
        <v>19</v>
      </c>
      <c r="E1632" s="202" t="str">
        <f>'Banks COA'!E4103</f>
        <v>AIR – Standard Loans – Overdraft to Banks – Resident – Other</v>
      </c>
      <c r="F1632" s="202">
        <f>'Banks COA'!F4103*E2</f>
        <v>0</v>
      </c>
    </row>
    <row r="1633" spans="1:6" hidden="1" x14ac:dyDescent="0.15">
      <c r="A1633" s="201" t="str">
        <f>'Banks COA'!A4112</f>
        <v>23</v>
      </c>
      <c r="B1633" s="201" t="str">
        <f>'Banks COA'!B4112</f>
        <v>2</v>
      </c>
      <c r="C1633" s="201" t="str">
        <f>'Banks COA'!C4112</f>
        <v>5</v>
      </c>
      <c r="D1633" s="201" t="str">
        <f>'Banks COA'!D4112</f>
        <v>32</v>
      </c>
      <c r="E1633" s="202" t="str">
        <f>'Banks COA'!E4112</f>
        <v>AIR – Standard Loans – Overdraft to Licensed MFIs – Resident – USD</v>
      </c>
      <c r="F1633" s="202">
        <f>'Banks COA'!F4112*E2</f>
        <v>0</v>
      </c>
    </row>
    <row r="1634" spans="1:6" hidden="1" x14ac:dyDescent="0.15">
      <c r="A1634" s="201" t="str">
        <f>'Banks COA'!A4113</f>
        <v>23</v>
      </c>
      <c r="B1634" s="201" t="str">
        <f>'Banks COA'!B4113</f>
        <v>2</v>
      </c>
      <c r="C1634" s="201" t="str">
        <f>'Banks COA'!C4113</f>
        <v>5</v>
      </c>
      <c r="D1634" s="201" t="str">
        <f>'Banks COA'!D4113</f>
        <v>33</v>
      </c>
      <c r="E1634" s="202" t="str">
        <f>'Banks COA'!E4113</f>
        <v>AIR – Standard Loans – Overdraft to Licensed MFIs – Resident – EUR</v>
      </c>
      <c r="F1634" s="202">
        <f>'Banks COA'!F4113*E2</f>
        <v>0</v>
      </c>
    </row>
    <row r="1635" spans="1:6" hidden="1" x14ac:dyDescent="0.15">
      <c r="A1635" s="201" t="str">
        <f>'Banks COA'!A4114</f>
        <v>23</v>
      </c>
      <c r="B1635" s="201" t="str">
        <f>'Banks COA'!B4114</f>
        <v>2</v>
      </c>
      <c r="C1635" s="201" t="str">
        <f>'Banks COA'!C4114</f>
        <v>5</v>
      </c>
      <c r="D1635" s="201" t="str">
        <f>'Banks COA'!D4114</f>
        <v>34</v>
      </c>
      <c r="E1635" s="202" t="str">
        <f>'Banks COA'!E4114</f>
        <v>AIR – Standard Loans – Overdraft to Licensed MFIs – Resident – JPY</v>
      </c>
      <c r="F1635" s="202">
        <f>'Banks COA'!F4114*E2</f>
        <v>0</v>
      </c>
    </row>
    <row r="1636" spans="1:6" hidden="1" x14ac:dyDescent="0.15">
      <c r="A1636" s="201" t="str">
        <f>'Banks COA'!A4115</f>
        <v>23</v>
      </c>
      <c r="B1636" s="201" t="str">
        <f>'Banks COA'!B4115</f>
        <v>2</v>
      </c>
      <c r="C1636" s="201" t="str">
        <f>'Banks COA'!C4115</f>
        <v>5</v>
      </c>
      <c r="D1636" s="201" t="str">
        <f>'Banks COA'!D4115</f>
        <v>39</v>
      </c>
      <c r="E1636" s="202" t="str">
        <f>'Banks COA'!E4115</f>
        <v>AIR – Standard Loans – Overdraft to Licensed MFIs – Resident – Other</v>
      </c>
      <c r="F1636" s="202">
        <f>'Banks COA'!F4115*E2</f>
        <v>0</v>
      </c>
    </row>
    <row r="1637" spans="1:6" hidden="1" x14ac:dyDescent="0.15">
      <c r="A1637" s="201">
        <f>'Banks COA'!A4139</f>
        <v>23</v>
      </c>
      <c r="B1637" s="201" t="str">
        <f>'Banks COA'!B4139</f>
        <v>3</v>
      </c>
      <c r="C1637" s="201" t="str">
        <f>'Banks COA'!C4139</f>
        <v>1</v>
      </c>
      <c r="D1637" s="201" t="str">
        <f>'Banks COA'!D4139</f>
        <v>12</v>
      </c>
      <c r="E1637" s="202" t="str">
        <f>'Banks COA'!E4139</f>
        <v>AIR – Substandard Loans – Short term Loans to Banks – Resident – USD</v>
      </c>
      <c r="F1637" s="202">
        <f>'Banks COA'!F4139*E2</f>
        <v>0</v>
      </c>
    </row>
    <row r="1638" spans="1:6" hidden="1" x14ac:dyDescent="0.15">
      <c r="A1638" s="201">
        <f>'Banks COA'!A4140</f>
        <v>23</v>
      </c>
      <c r="B1638" s="201" t="str">
        <f>'Banks COA'!B4140</f>
        <v>3</v>
      </c>
      <c r="C1638" s="201" t="str">
        <f>'Banks COA'!C4140</f>
        <v>1</v>
      </c>
      <c r="D1638" s="201" t="str">
        <f>'Banks COA'!D4140</f>
        <v>13</v>
      </c>
      <c r="E1638" s="202" t="str">
        <f>'Banks COA'!E4140</f>
        <v>AIR – Substandard Loans – Short term Loans to Banks – Resident – EUR</v>
      </c>
      <c r="F1638" s="202">
        <f>'Banks COA'!F4140*E2</f>
        <v>0</v>
      </c>
    </row>
    <row r="1639" spans="1:6" hidden="1" x14ac:dyDescent="0.15">
      <c r="A1639" s="201">
        <f>'Banks COA'!A4141</f>
        <v>23</v>
      </c>
      <c r="B1639" s="201" t="str">
        <f>'Banks COA'!B4141</f>
        <v>3</v>
      </c>
      <c r="C1639" s="201" t="str">
        <f>'Banks COA'!C4141</f>
        <v>1</v>
      </c>
      <c r="D1639" s="201" t="str">
        <f>'Banks COA'!D4141</f>
        <v>14</v>
      </c>
      <c r="E1639" s="202" t="str">
        <f>'Banks COA'!E4141</f>
        <v>AIR – Substandard Loans – Short term Loans to Banks – Resident – JPY</v>
      </c>
      <c r="F1639" s="202">
        <f>'Banks COA'!F4141*E2</f>
        <v>0</v>
      </c>
    </row>
    <row r="1640" spans="1:6" hidden="1" x14ac:dyDescent="0.15">
      <c r="A1640" s="201">
        <f>'Banks COA'!A4142</f>
        <v>23</v>
      </c>
      <c r="B1640" s="201" t="str">
        <f>'Banks COA'!B4142</f>
        <v>3</v>
      </c>
      <c r="C1640" s="201" t="str">
        <f>'Banks COA'!C4142</f>
        <v>1</v>
      </c>
      <c r="D1640" s="201" t="str">
        <f>'Banks COA'!D4142</f>
        <v>19</v>
      </c>
      <c r="E1640" s="202" t="str">
        <f>'Banks COA'!E4142</f>
        <v>AIR – Substandard Loans – Short term Loans to Banks – Resident – Other</v>
      </c>
      <c r="F1640" s="202">
        <f>'Banks COA'!F4142*E2</f>
        <v>0</v>
      </c>
    </row>
    <row r="1641" spans="1:6" hidden="1" x14ac:dyDescent="0.15">
      <c r="A1641" s="201" t="str">
        <f>'Banks COA'!A4175</f>
        <v>23</v>
      </c>
      <c r="B1641" s="201" t="str">
        <f>'Banks COA'!B4175</f>
        <v>3</v>
      </c>
      <c r="C1641" s="201" t="str">
        <f>'Banks COA'!C4175</f>
        <v>1</v>
      </c>
      <c r="D1641" s="201" t="str">
        <f>'Banks COA'!D4175</f>
        <v>72</v>
      </c>
      <c r="E1641" s="202" t="str">
        <f>'Banks COA'!E4175</f>
        <v>AIR – Substandard Loans – Short term Loans to Licensed MFIs – Resident – USD</v>
      </c>
      <c r="F1641" s="202">
        <f>'Banks COA'!F4175*E2</f>
        <v>0</v>
      </c>
    </row>
    <row r="1642" spans="1:6" hidden="1" x14ac:dyDescent="0.15">
      <c r="A1642" s="201" t="str">
        <f>'Banks COA'!A4176</f>
        <v>23</v>
      </c>
      <c r="B1642" s="201" t="str">
        <f>'Banks COA'!B4176</f>
        <v>3</v>
      </c>
      <c r="C1642" s="201" t="str">
        <f>'Banks COA'!C4176</f>
        <v>1</v>
      </c>
      <c r="D1642" s="201" t="str">
        <f>'Banks COA'!D4176</f>
        <v>73</v>
      </c>
      <c r="E1642" s="202" t="str">
        <f>'Banks COA'!E4176</f>
        <v>AIR – Substandard Loans – Short term Loans to Licensed MFIs – Resident – EUR</v>
      </c>
      <c r="F1642" s="202">
        <f>'Banks COA'!F4176*E2</f>
        <v>0</v>
      </c>
    </row>
    <row r="1643" spans="1:6" hidden="1" x14ac:dyDescent="0.15">
      <c r="A1643" s="201" t="str">
        <f>'Banks COA'!A4177</f>
        <v>23</v>
      </c>
      <c r="B1643" s="201" t="str">
        <f>'Banks COA'!B4177</f>
        <v>3</v>
      </c>
      <c r="C1643" s="201" t="str">
        <f>'Banks COA'!C4177</f>
        <v>1</v>
      </c>
      <c r="D1643" s="201" t="str">
        <f>'Banks COA'!D4177</f>
        <v>74</v>
      </c>
      <c r="E1643" s="202" t="str">
        <f>'Banks COA'!E4177</f>
        <v>AIR – Substandard Loans – Short term Loans to Licensed MFIs – Resident – JPY</v>
      </c>
      <c r="F1643" s="202">
        <f>'Banks COA'!F4177*E2</f>
        <v>0</v>
      </c>
    </row>
    <row r="1644" spans="1:6" hidden="1" x14ac:dyDescent="0.15">
      <c r="A1644" s="201" t="str">
        <f>'Banks COA'!A4178</f>
        <v>23</v>
      </c>
      <c r="B1644" s="201" t="str">
        <f>'Banks COA'!B4178</f>
        <v>3</v>
      </c>
      <c r="C1644" s="201" t="str">
        <f>'Banks COA'!C4178</f>
        <v>1</v>
      </c>
      <c r="D1644" s="201" t="str">
        <f>'Banks COA'!D4178</f>
        <v>79</v>
      </c>
      <c r="E1644" s="202" t="str">
        <f>'Banks COA'!E4178</f>
        <v>AIR – Substandard Loans – Short term Loans to Licensed MFIs – Resident – Other</v>
      </c>
      <c r="F1644" s="202">
        <f>'Banks COA'!F4178*E2</f>
        <v>0</v>
      </c>
    </row>
    <row r="1645" spans="1:6" hidden="1" x14ac:dyDescent="0.15">
      <c r="A1645" s="201">
        <f>'Banks COA'!A4182</f>
        <v>23</v>
      </c>
      <c r="B1645" s="201" t="str">
        <f>'Banks COA'!B4182</f>
        <v>3</v>
      </c>
      <c r="C1645" s="201" t="str">
        <f>'Banks COA'!C4182</f>
        <v>2</v>
      </c>
      <c r="D1645" s="201" t="str">
        <f>'Banks COA'!D4182</f>
        <v>12</v>
      </c>
      <c r="E1645" s="202" t="str">
        <f>'Banks COA'!E4182</f>
        <v>AIR – Substandard Loans – Long term Loans to Banks – Resident – USD</v>
      </c>
      <c r="F1645" s="202">
        <f>'Banks COA'!F4182*E2</f>
        <v>0</v>
      </c>
    </row>
    <row r="1646" spans="1:6" hidden="1" x14ac:dyDescent="0.15">
      <c r="A1646" s="201">
        <f>'Banks COA'!A4183</f>
        <v>23</v>
      </c>
      <c r="B1646" s="201" t="str">
        <f>'Banks COA'!B4183</f>
        <v>3</v>
      </c>
      <c r="C1646" s="201" t="str">
        <f>'Banks COA'!C4183</f>
        <v>2</v>
      </c>
      <c r="D1646" s="201" t="str">
        <f>'Banks COA'!D4183</f>
        <v>13</v>
      </c>
      <c r="E1646" s="202" t="str">
        <f>'Banks COA'!E4183</f>
        <v>AIR – Substandard Loans – Long term Loans to Banks – Resident – EUR</v>
      </c>
      <c r="F1646" s="202">
        <f>'Banks COA'!F4183*E2</f>
        <v>0</v>
      </c>
    </row>
    <row r="1647" spans="1:6" hidden="1" x14ac:dyDescent="0.15">
      <c r="A1647" s="201">
        <f>'Banks COA'!A4184</f>
        <v>23</v>
      </c>
      <c r="B1647" s="201" t="str">
        <f>'Banks COA'!B4184</f>
        <v>3</v>
      </c>
      <c r="C1647" s="201" t="str">
        <f>'Banks COA'!C4184</f>
        <v>2</v>
      </c>
      <c r="D1647" s="201" t="str">
        <f>'Banks COA'!D4184</f>
        <v>14</v>
      </c>
      <c r="E1647" s="202" t="str">
        <f>'Banks COA'!E4184</f>
        <v>AIR – Substandard Loans – Long term Loans to Banks – Resident – JPY</v>
      </c>
      <c r="F1647" s="202">
        <f>'Banks COA'!F4184*E2</f>
        <v>0</v>
      </c>
    </row>
    <row r="1648" spans="1:6" hidden="1" x14ac:dyDescent="0.15">
      <c r="A1648" s="201">
        <f>'Banks COA'!A4185</f>
        <v>23</v>
      </c>
      <c r="B1648" s="201" t="str">
        <f>'Banks COA'!B4185</f>
        <v>3</v>
      </c>
      <c r="C1648" s="201" t="str">
        <f>'Banks COA'!C4185</f>
        <v>2</v>
      </c>
      <c r="D1648" s="201" t="str">
        <f>'Banks COA'!D4185</f>
        <v>19</v>
      </c>
      <c r="E1648" s="202" t="str">
        <f>'Banks COA'!E4185</f>
        <v>AIR – Substandard Loans – Long term Loans to Banks – Resident – Other</v>
      </c>
      <c r="F1648" s="202">
        <f>'Banks COA'!F4185*E2</f>
        <v>0</v>
      </c>
    </row>
    <row r="1649" spans="1:6" hidden="1" x14ac:dyDescent="0.15">
      <c r="A1649" s="201" t="str">
        <f>'Banks COA'!A4218</f>
        <v>23</v>
      </c>
      <c r="B1649" s="201" t="str">
        <f>'Banks COA'!B4218</f>
        <v>3</v>
      </c>
      <c r="C1649" s="201" t="str">
        <f>'Banks COA'!C4218</f>
        <v>2</v>
      </c>
      <c r="D1649" s="201" t="str">
        <f>'Banks COA'!D4218</f>
        <v>72</v>
      </c>
      <c r="E1649" s="202" t="str">
        <f>'Banks COA'!E4218</f>
        <v>AIR – Substandard Loans – Long term Loans to Licensed MFIs – Resident – USD</v>
      </c>
      <c r="F1649" s="202">
        <f>'Banks COA'!F4218*E2</f>
        <v>0</v>
      </c>
    </row>
    <row r="1650" spans="1:6" hidden="1" x14ac:dyDescent="0.15">
      <c r="A1650" s="201" t="str">
        <f>'Banks COA'!A4219</f>
        <v>23</v>
      </c>
      <c r="B1650" s="201" t="str">
        <f>'Banks COA'!B4219</f>
        <v>3</v>
      </c>
      <c r="C1650" s="201" t="str">
        <f>'Banks COA'!C4219</f>
        <v>2</v>
      </c>
      <c r="D1650" s="201" t="str">
        <f>'Banks COA'!D4219</f>
        <v>73</v>
      </c>
      <c r="E1650" s="202" t="str">
        <f>'Banks COA'!E4219</f>
        <v>AIR – Substandard Loans – Long term Loans to Licensed MFIs – Resident – EUR</v>
      </c>
      <c r="F1650" s="202">
        <f>'Banks COA'!F4219*E2</f>
        <v>0</v>
      </c>
    </row>
    <row r="1651" spans="1:6" hidden="1" x14ac:dyDescent="0.15">
      <c r="A1651" s="201" t="str">
        <f>'Banks COA'!A4220</f>
        <v>23</v>
      </c>
      <c r="B1651" s="201" t="str">
        <f>'Banks COA'!B4220</f>
        <v>3</v>
      </c>
      <c r="C1651" s="201" t="str">
        <f>'Banks COA'!C4220</f>
        <v>2</v>
      </c>
      <c r="D1651" s="201" t="str">
        <f>'Banks COA'!D4220</f>
        <v>74</v>
      </c>
      <c r="E1651" s="202" t="str">
        <f>'Banks COA'!E4220</f>
        <v>AIR – Substandard Loans – Long term Loans to Licensed MFIs – Resident – JPY</v>
      </c>
      <c r="F1651" s="202">
        <f>'Banks COA'!F4220*E2</f>
        <v>0</v>
      </c>
    </row>
    <row r="1652" spans="1:6" hidden="1" x14ac:dyDescent="0.15">
      <c r="A1652" s="201" t="str">
        <f>'Banks COA'!A4221</f>
        <v>23</v>
      </c>
      <c r="B1652" s="201" t="str">
        <f>'Banks COA'!B4221</f>
        <v>3</v>
      </c>
      <c r="C1652" s="201" t="str">
        <f>'Banks COA'!C4221</f>
        <v>2</v>
      </c>
      <c r="D1652" s="201" t="str">
        <f>'Banks COA'!D4221</f>
        <v>79</v>
      </c>
      <c r="E1652" s="202" t="str">
        <f>'Banks COA'!E4221</f>
        <v>AIR – Substandard Loans – Long term Loans to Licensed MFIs – Resident – Other</v>
      </c>
      <c r="F1652" s="202">
        <f>'Banks COA'!F4221*E2</f>
        <v>0</v>
      </c>
    </row>
    <row r="1653" spans="1:6" hidden="1" x14ac:dyDescent="0.15">
      <c r="A1653" s="201" t="str">
        <f>'Banks COA'!A4311</f>
        <v>23</v>
      </c>
      <c r="B1653" s="201" t="str">
        <f>'Banks COA'!B4311</f>
        <v>3</v>
      </c>
      <c r="C1653" s="201" t="str">
        <f>'Banks COA'!C4311</f>
        <v>5</v>
      </c>
      <c r="D1653" s="201" t="str">
        <f>'Banks COA'!D4311</f>
        <v>12</v>
      </c>
      <c r="E1653" s="202" t="str">
        <f>'Banks COA'!E4311</f>
        <v>AIR – Substandard Loans – Overdraft to Banks – Resident – USD</v>
      </c>
      <c r="F1653" s="202">
        <f>'Banks COA'!F4311*E2</f>
        <v>0</v>
      </c>
    </row>
    <row r="1654" spans="1:6" hidden="1" x14ac:dyDescent="0.15">
      <c r="A1654" s="201" t="str">
        <f>'Banks COA'!A4312</f>
        <v>23</v>
      </c>
      <c r="B1654" s="201" t="str">
        <f>'Banks COA'!B4312</f>
        <v>3</v>
      </c>
      <c r="C1654" s="201" t="str">
        <f>'Banks COA'!C4312</f>
        <v>5</v>
      </c>
      <c r="D1654" s="201" t="str">
        <f>'Banks COA'!D4312</f>
        <v>13</v>
      </c>
      <c r="E1654" s="202" t="str">
        <f>'Banks COA'!E4312</f>
        <v>AIR – Substandard Loans – Overdraft to Banks – Resident – EUR</v>
      </c>
      <c r="F1654" s="202">
        <f>'Banks COA'!F4312*E2</f>
        <v>0</v>
      </c>
    </row>
    <row r="1655" spans="1:6" hidden="1" x14ac:dyDescent="0.15">
      <c r="A1655" s="201" t="str">
        <f>'Banks COA'!A4313</f>
        <v>23</v>
      </c>
      <c r="B1655" s="201" t="str">
        <f>'Banks COA'!B4313</f>
        <v>3</v>
      </c>
      <c r="C1655" s="201" t="str">
        <f>'Banks COA'!C4313</f>
        <v>5</v>
      </c>
      <c r="D1655" s="201" t="str">
        <f>'Banks COA'!D4313</f>
        <v>14</v>
      </c>
      <c r="E1655" s="202" t="str">
        <f>'Banks COA'!E4313</f>
        <v>AIR – Substandard Loans – Overdraft to Banks – Resident – JPY</v>
      </c>
      <c r="F1655" s="202">
        <f>'Banks COA'!F4313*E2</f>
        <v>0</v>
      </c>
    </row>
    <row r="1656" spans="1:6" hidden="1" x14ac:dyDescent="0.15">
      <c r="A1656" s="201" t="str">
        <f>'Banks COA'!A4314</f>
        <v>23</v>
      </c>
      <c r="B1656" s="201" t="str">
        <f>'Banks COA'!B4314</f>
        <v>3</v>
      </c>
      <c r="C1656" s="201" t="str">
        <f>'Banks COA'!C4314</f>
        <v>5</v>
      </c>
      <c r="D1656" s="201" t="str">
        <f>'Banks COA'!D4314</f>
        <v>19</v>
      </c>
      <c r="E1656" s="202" t="str">
        <f>'Banks COA'!E4314</f>
        <v>AIR – Substandard Loans – Overdraft to Banks – Resident – Other</v>
      </c>
      <c r="F1656" s="202">
        <f>'Banks COA'!F4314*E2</f>
        <v>0</v>
      </c>
    </row>
    <row r="1657" spans="1:6" hidden="1" x14ac:dyDescent="0.15">
      <c r="A1657" s="201" t="str">
        <f>'Banks COA'!A4323</f>
        <v>23</v>
      </c>
      <c r="B1657" s="201" t="str">
        <f>'Banks COA'!B4323</f>
        <v>3</v>
      </c>
      <c r="C1657" s="201" t="str">
        <f>'Banks COA'!C4323</f>
        <v>5</v>
      </c>
      <c r="D1657" s="201" t="str">
        <f>'Banks COA'!D4323</f>
        <v>32</v>
      </c>
      <c r="E1657" s="202" t="str">
        <f>'Banks COA'!E4323</f>
        <v>AIR – Substandard Loans – Overdraft to Licensed MFIs – Resident – USD</v>
      </c>
      <c r="F1657" s="202">
        <f>'Banks COA'!F4323*E2</f>
        <v>0</v>
      </c>
    </row>
    <row r="1658" spans="1:6" hidden="1" x14ac:dyDescent="0.15">
      <c r="A1658" s="201" t="str">
        <f>'Banks COA'!A4324</f>
        <v>23</v>
      </c>
      <c r="B1658" s="201" t="str">
        <f>'Banks COA'!B4324</f>
        <v>3</v>
      </c>
      <c r="C1658" s="201" t="str">
        <f>'Banks COA'!C4324</f>
        <v>5</v>
      </c>
      <c r="D1658" s="201" t="str">
        <f>'Banks COA'!D4324</f>
        <v>33</v>
      </c>
      <c r="E1658" s="202" t="str">
        <f>'Banks COA'!E4324</f>
        <v>AIR – Substandard Loans – Overdraft to Licensed MFIs – Resident – EUR</v>
      </c>
      <c r="F1658" s="202">
        <f>'Banks COA'!F4324*E2</f>
        <v>0</v>
      </c>
    </row>
    <row r="1659" spans="1:6" hidden="1" x14ac:dyDescent="0.15">
      <c r="A1659" s="201" t="str">
        <f>'Banks COA'!A4325</f>
        <v>23</v>
      </c>
      <c r="B1659" s="201" t="str">
        <f>'Banks COA'!B4325</f>
        <v>3</v>
      </c>
      <c r="C1659" s="201" t="str">
        <f>'Banks COA'!C4325</f>
        <v>5</v>
      </c>
      <c r="D1659" s="201" t="str">
        <f>'Banks COA'!D4325</f>
        <v>34</v>
      </c>
      <c r="E1659" s="202" t="str">
        <f>'Banks COA'!E4325</f>
        <v>AIR – Substandard Loans – Overdraft to Licensed MFIs – Resident – JPY</v>
      </c>
      <c r="F1659" s="202">
        <f>'Banks COA'!F4325*E2</f>
        <v>0</v>
      </c>
    </row>
    <row r="1660" spans="1:6" hidden="1" x14ac:dyDescent="0.15">
      <c r="A1660" s="201" t="str">
        <f>'Banks COA'!A4326</f>
        <v>23</v>
      </c>
      <c r="B1660" s="201" t="str">
        <f>'Banks COA'!B4326</f>
        <v>3</v>
      </c>
      <c r="C1660" s="201" t="str">
        <f>'Banks COA'!C4326</f>
        <v>5</v>
      </c>
      <c r="D1660" s="201" t="str">
        <f>'Banks COA'!D4326</f>
        <v>39</v>
      </c>
      <c r="E1660" s="202" t="str">
        <f>'Banks COA'!E4326</f>
        <v>AIR – Substandard Loans – Overdraft to Licensed MFIs – Resident – Other</v>
      </c>
      <c r="F1660" s="202">
        <f>'Banks COA'!F4326*E2</f>
        <v>0</v>
      </c>
    </row>
    <row r="1661" spans="1:6" hidden="1" x14ac:dyDescent="0.15">
      <c r="A1661" s="201">
        <f>'Banks COA'!A4350</f>
        <v>23</v>
      </c>
      <c r="B1661" s="201" t="str">
        <f>'Banks COA'!B4350</f>
        <v>4</v>
      </c>
      <c r="C1661" s="201" t="str">
        <f>'Banks COA'!C4350</f>
        <v>1</v>
      </c>
      <c r="D1661" s="201" t="str">
        <f>'Banks COA'!D4350</f>
        <v>12</v>
      </c>
      <c r="E1661" s="202" t="str">
        <f>'Banks COA'!E4350</f>
        <v>AIR – Doubtful Loans – Short term Loans to Banks – Resident – USD</v>
      </c>
      <c r="F1661" s="202">
        <f>'Banks COA'!F4350*E2</f>
        <v>0</v>
      </c>
    </row>
    <row r="1662" spans="1:6" hidden="1" x14ac:dyDescent="0.15">
      <c r="A1662" s="201">
        <f>'Banks COA'!A4351</f>
        <v>23</v>
      </c>
      <c r="B1662" s="201" t="str">
        <f>'Banks COA'!B4351</f>
        <v>4</v>
      </c>
      <c r="C1662" s="201" t="str">
        <f>'Banks COA'!C4351</f>
        <v>1</v>
      </c>
      <c r="D1662" s="201" t="str">
        <f>'Banks COA'!D4351</f>
        <v>13</v>
      </c>
      <c r="E1662" s="202" t="str">
        <f>'Banks COA'!E4351</f>
        <v>AIR – Doubtful Loans – Short term Loans to Banks – Resident – EUR</v>
      </c>
      <c r="F1662" s="202">
        <f>'Banks COA'!F4351*E2</f>
        <v>0</v>
      </c>
    </row>
    <row r="1663" spans="1:6" hidden="1" x14ac:dyDescent="0.15">
      <c r="A1663" s="201">
        <f>'Banks COA'!A4352</f>
        <v>23</v>
      </c>
      <c r="B1663" s="201" t="str">
        <f>'Banks COA'!B4352</f>
        <v>4</v>
      </c>
      <c r="C1663" s="201" t="str">
        <f>'Banks COA'!C4352</f>
        <v>1</v>
      </c>
      <c r="D1663" s="201" t="str">
        <f>'Banks COA'!D4352</f>
        <v>14</v>
      </c>
      <c r="E1663" s="202" t="str">
        <f>'Banks COA'!E4352</f>
        <v>AIR – Doubtful Loans – Short term Loans to Banks – Resident – JPY</v>
      </c>
      <c r="F1663" s="202">
        <f>'Banks COA'!F4352*E2</f>
        <v>0</v>
      </c>
    </row>
    <row r="1664" spans="1:6" hidden="1" x14ac:dyDescent="0.15">
      <c r="A1664" s="201">
        <f>'Banks COA'!A4353</f>
        <v>23</v>
      </c>
      <c r="B1664" s="201" t="str">
        <f>'Banks COA'!B4353</f>
        <v>4</v>
      </c>
      <c r="C1664" s="201" t="str">
        <f>'Banks COA'!C4353</f>
        <v>1</v>
      </c>
      <c r="D1664" s="201" t="str">
        <f>'Banks COA'!D4353</f>
        <v>19</v>
      </c>
      <c r="E1664" s="202" t="str">
        <f>'Banks COA'!E4353</f>
        <v>AIR – Doubtful Loans – Short term Loans to Banks – Resident – Other</v>
      </c>
      <c r="F1664" s="202">
        <f>'Banks COA'!F4353*E2</f>
        <v>0</v>
      </c>
    </row>
    <row r="1665" spans="1:6" hidden="1" x14ac:dyDescent="0.15">
      <c r="A1665" s="201" t="str">
        <f>'Banks COA'!A4386</f>
        <v>23</v>
      </c>
      <c r="B1665" s="201" t="str">
        <f>'Banks COA'!B4386</f>
        <v>4</v>
      </c>
      <c r="C1665" s="201" t="str">
        <f>'Banks COA'!C4386</f>
        <v>1</v>
      </c>
      <c r="D1665" s="201" t="str">
        <f>'Banks COA'!D4386</f>
        <v>72</v>
      </c>
      <c r="E1665" s="202" t="str">
        <f>'Banks COA'!E4386</f>
        <v>AIR – Doubtful Loans – Short term Loans to Licensed MFIs – Resident – USD</v>
      </c>
      <c r="F1665" s="202">
        <f>'Banks COA'!F4386*E2</f>
        <v>0</v>
      </c>
    </row>
    <row r="1666" spans="1:6" hidden="1" x14ac:dyDescent="0.15">
      <c r="A1666" s="201" t="str">
        <f>'Banks COA'!A4387</f>
        <v>23</v>
      </c>
      <c r="B1666" s="201" t="str">
        <f>'Banks COA'!B4387</f>
        <v>4</v>
      </c>
      <c r="C1666" s="201" t="str">
        <f>'Banks COA'!C4387</f>
        <v>1</v>
      </c>
      <c r="D1666" s="201" t="str">
        <f>'Banks COA'!D4387</f>
        <v>73</v>
      </c>
      <c r="E1666" s="202" t="str">
        <f>'Banks COA'!E4387</f>
        <v>AIR – Doubtful Loans – Short term Loans to Licensed MFIs – Resident – EUR</v>
      </c>
      <c r="F1666" s="202">
        <f>'Banks COA'!F4387*E2</f>
        <v>0</v>
      </c>
    </row>
    <row r="1667" spans="1:6" hidden="1" x14ac:dyDescent="0.15">
      <c r="A1667" s="201" t="str">
        <f>'Banks COA'!A4388</f>
        <v>23</v>
      </c>
      <c r="B1667" s="201" t="str">
        <f>'Banks COA'!B4388</f>
        <v>4</v>
      </c>
      <c r="C1667" s="201" t="str">
        <f>'Banks COA'!C4388</f>
        <v>1</v>
      </c>
      <c r="D1667" s="201" t="str">
        <f>'Banks COA'!D4388</f>
        <v>74</v>
      </c>
      <c r="E1667" s="202" t="str">
        <f>'Banks COA'!E4388</f>
        <v>AIR – Doubtful Loans – Short term Loans to Licensed MFIs – Resident – JPY</v>
      </c>
      <c r="F1667" s="202">
        <f>'Banks COA'!F4388*E2</f>
        <v>0</v>
      </c>
    </row>
    <row r="1668" spans="1:6" hidden="1" x14ac:dyDescent="0.15">
      <c r="A1668" s="201" t="str">
        <f>'Banks COA'!A4389</f>
        <v>23</v>
      </c>
      <c r="B1668" s="201" t="str">
        <f>'Banks COA'!B4389</f>
        <v>4</v>
      </c>
      <c r="C1668" s="201" t="str">
        <f>'Banks COA'!C4389</f>
        <v>1</v>
      </c>
      <c r="D1668" s="201" t="str">
        <f>'Banks COA'!D4389</f>
        <v>79</v>
      </c>
      <c r="E1668" s="202" t="str">
        <f>'Banks COA'!E4389</f>
        <v>AIR – Doubtful Loans – Short term Loans to Licensed MFIs – Resident – Other</v>
      </c>
      <c r="F1668" s="202">
        <f>'Banks COA'!F4389*E2</f>
        <v>0</v>
      </c>
    </row>
    <row r="1669" spans="1:6" hidden="1" x14ac:dyDescent="0.15">
      <c r="A1669" s="201">
        <f>'Banks COA'!A4393</f>
        <v>23</v>
      </c>
      <c r="B1669" s="201" t="str">
        <f>'Banks COA'!B4393</f>
        <v>4</v>
      </c>
      <c r="C1669" s="201" t="str">
        <f>'Banks COA'!C4393</f>
        <v>2</v>
      </c>
      <c r="D1669" s="201" t="str">
        <f>'Banks COA'!D4393</f>
        <v>12</v>
      </c>
      <c r="E1669" s="202" t="str">
        <f>'Banks COA'!E4393</f>
        <v>AIR – Doubtful Loans – Long term Loans to Banks – Resident – USD</v>
      </c>
      <c r="F1669" s="202">
        <f>'Banks COA'!F4393*E2</f>
        <v>0</v>
      </c>
    </row>
    <row r="1670" spans="1:6" hidden="1" x14ac:dyDescent="0.15">
      <c r="A1670" s="201">
        <f>'Banks COA'!A4394</f>
        <v>23</v>
      </c>
      <c r="B1670" s="201" t="str">
        <f>'Banks COA'!B4394</f>
        <v>4</v>
      </c>
      <c r="C1670" s="201" t="str">
        <f>'Banks COA'!C4394</f>
        <v>2</v>
      </c>
      <c r="D1670" s="201" t="str">
        <f>'Banks COA'!D4394</f>
        <v>13</v>
      </c>
      <c r="E1670" s="202" t="str">
        <f>'Banks COA'!E4394</f>
        <v>AIR – Doubtful Loans – Long term Loans to Banks – Resident – EUR</v>
      </c>
      <c r="F1670" s="202">
        <f>'Banks COA'!F4394*E2</f>
        <v>0</v>
      </c>
    </row>
    <row r="1671" spans="1:6" hidden="1" x14ac:dyDescent="0.15">
      <c r="A1671" s="201">
        <f>'Banks COA'!A4395</f>
        <v>23</v>
      </c>
      <c r="B1671" s="201" t="str">
        <f>'Banks COA'!B4395</f>
        <v>4</v>
      </c>
      <c r="C1671" s="201" t="str">
        <f>'Banks COA'!C4395</f>
        <v>2</v>
      </c>
      <c r="D1671" s="201" t="str">
        <f>'Banks COA'!D4395</f>
        <v>14</v>
      </c>
      <c r="E1671" s="202" t="str">
        <f>'Banks COA'!E4395</f>
        <v>AIR – Doubtful Loans – Long term Loans to Banks – Resident – JPY</v>
      </c>
      <c r="F1671" s="202">
        <f>'Banks COA'!F4395*E2</f>
        <v>0</v>
      </c>
    </row>
    <row r="1672" spans="1:6" hidden="1" x14ac:dyDescent="0.15">
      <c r="A1672" s="201">
        <f>'Banks COA'!A4396</f>
        <v>23</v>
      </c>
      <c r="B1672" s="201" t="str">
        <f>'Banks COA'!B4396</f>
        <v>4</v>
      </c>
      <c r="C1672" s="201" t="str">
        <f>'Banks COA'!C4396</f>
        <v>2</v>
      </c>
      <c r="D1672" s="201" t="str">
        <f>'Banks COA'!D4396</f>
        <v>19</v>
      </c>
      <c r="E1672" s="202" t="str">
        <f>'Banks COA'!E4396</f>
        <v>AIR – Doubtful Loans – Long term Loans to Banks – Resident – Other</v>
      </c>
      <c r="F1672" s="202">
        <f>'Banks COA'!F4396*E2</f>
        <v>0</v>
      </c>
    </row>
    <row r="1673" spans="1:6" hidden="1" x14ac:dyDescent="0.15">
      <c r="A1673" s="201" t="str">
        <f>'Banks COA'!A4429</f>
        <v>23</v>
      </c>
      <c r="B1673" s="201" t="str">
        <f>'Banks COA'!B4429</f>
        <v>4</v>
      </c>
      <c r="C1673" s="201" t="str">
        <f>'Banks COA'!C4429</f>
        <v>2</v>
      </c>
      <c r="D1673" s="201" t="str">
        <f>'Banks COA'!D4429</f>
        <v>72</v>
      </c>
      <c r="E1673" s="202" t="str">
        <f>'Banks COA'!E4429</f>
        <v>AIR – Doubtful Loans – Long term Loans to Licensed MFIs – Resident – USD</v>
      </c>
      <c r="F1673" s="202">
        <f>'Banks COA'!F4429*E2</f>
        <v>0</v>
      </c>
    </row>
    <row r="1674" spans="1:6" hidden="1" x14ac:dyDescent="0.15">
      <c r="A1674" s="201" t="str">
        <f>'Banks COA'!A4430</f>
        <v>23</v>
      </c>
      <c r="B1674" s="201" t="str">
        <f>'Banks COA'!B4430</f>
        <v>4</v>
      </c>
      <c r="C1674" s="201" t="str">
        <f>'Banks COA'!C4430</f>
        <v>2</v>
      </c>
      <c r="D1674" s="201" t="str">
        <f>'Banks COA'!D4430</f>
        <v>73</v>
      </c>
      <c r="E1674" s="202" t="str">
        <f>'Banks COA'!E4430</f>
        <v>AIR – Doubtful Loans – Long term Loans to Licensed MFIs – Resident – EUR</v>
      </c>
      <c r="F1674" s="202">
        <f>'Banks COA'!F4430*E2</f>
        <v>0</v>
      </c>
    </row>
    <row r="1675" spans="1:6" hidden="1" x14ac:dyDescent="0.15">
      <c r="A1675" s="201" t="str">
        <f>'Banks COA'!A4431</f>
        <v>23</v>
      </c>
      <c r="B1675" s="201" t="str">
        <f>'Banks COA'!B4431</f>
        <v>4</v>
      </c>
      <c r="C1675" s="201" t="str">
        <f>'Banks COA'!C4431</f>
        <v>2</v>
      </c>
      <c r="D1675" s="201" t="str">
        <f>'Banks COA'!D4431</f>
        <v>74</v>
      </c>
      <c r="E1675" s="202" t="str">
        <f>'Banks COA'!E4431</f>
        <v>AIR – Doubtful Loans – Long term Loans to Licensed MFIs – Resident – JPY</v>
      </c>
      <c r="F1675" s="202">
        <f>'Banks COA'!F4431*E2</f>
        <v>0</v>
      </c>
    </row>
    <row r="1676" spans="1:6" hidden="1" x14ac:dyDescent="0.15">
      <c r="A1676" s="201" t="str">
        <f>'Banks COA'!A4432</f>
        <v>23</v>
      </c>
      <c r="B1676" s="201" t="str">
        <f>'Banks COA'!B4432</f>
        <v>4</v>
      </c>
      <c r="C1676" s="201" t="str">
        <f>'Banks COA'!C4432</f>
        <v>2</v>
      </c>
      <c r="D1676" s="201" t="str">
        <f>'Banks COA'!D4432</f>
        <v>79</v>
      </c>
      <c r="E1676" s="202" t="str">
        <f>'Banks COA'!E4432</f>
        <v>AIR – Doubtful Loans – Long term Loans to Licensed MFIs – Resident – Other</v>
      </c>
      <c r="F1676" s="202">
        <f>'Banks COA'!F4432*E2</f>
        <v>0</v>
      </c>
    </row>
    <row r="1677" spans="1:6" hidden="1" x14ac:dyDescent="0.15">
      <c r="A1677" s="201" t="str">
        <f>'Banks COA'!A4522</f>
        <v>23</v>
      </c>
      <c r="B1677" s="201" t="str">
        <f>'Banks COA'!B4522</f>
        <v>4</v>
      </c>
      <c r="C1677" s="201" t="str">
        <f>'Banks COA'!C4522</f>
        <v>5</v>
      </c>
      <c r="D1677" s="201" t="str">
        <f>'Banks COA'!D4522</f>
        <v>12</v>
      </c>
      <c r="E1677" s="202" t="str">
        <f>'Banks COA'!E4522</f>
        <v>AIR – Doubtful Loans – Overdraft to Banks – Resident – USD</v>
      </c>
      <c r="F1677" s="202">
        <f>'Banks COA'!F4522*E2</f>
        <v>0</v>
      </c>
    </row>
    <row r="1678" spans="1:6" hidden="1" x14ac:dyDescent="0.15">
      <c r="A1678" s="201" t="str">
        <f>'Banks COA'!A4523</f>
        <v>23</v>
      </c>
      <c r="B1678" s="201" t="str">
        <f>'Banks COA'!B4523</f>
        <v>4</v>
      </c>
      <c r="C1678" s="201" t="str">
        <f>'Banks COA'!C4523</f>
        <v>5</v>
      </c>
      <c r="D1678" s="201" t="str">
        <f>'Banks COA'!D4523</f>
        <v>13</v>
      </c>
      <c r="E1678" s="202" t="str">
        <f>'Banks COA'!E4523</f>
        <v>AIR – Doubtful Loans – Overdraft to Banks – Resident – EUR</v>
      </c>
      <c r="F1678" s="202">
        <f>'Banks COA'!F4523*E2</f>
        <v>0</v>
      </c>
    </row>
    <row r="1679" spans="1:6" hidden="1" x14ac:dyDescent="0.15">
      <c r="A1679" s="201" t="str">
        <f>'Banks COA'!A4524</f>
        <v>23</v>
      </c>
      <c r="B1679" s="201" t="str">
        <f>'Banks COA'!B4524</f>
        <v>4</v>
      </c>
      <c r="C1679" s="201" t="str">
        <f>'Banks COA'!C4524</f>
        <v>5</v>
      </c>
      <c r="D1679" s="201" t="str">
        <f>'Banks COA'!D4524</f>
        <v>14</v>
      </c>
      <c r="E1679" s="202" t="str">
        <f>'Banks COA'!E4524</f>
        <v>AIR – Doubtful Loans – Overdraft to Banks – Resident – JPY</v>
      </c>
      <c r="F1679" s="202">
        <f>'Banks COA'!F4524*E2</f>
        <v>0</v>
      </c>
    </row>
    <row r="1680" spans="1:6" hidden="1" x14ac:dyDescent="0.15">
      <c r="A1680" s="201" t="str">
        <f>'Banks COA'!A4525</f>
        <v>23</v>
      </c>
      <c r="B1680" s="201" t="str">
        <f>'Banks COA'!B4525</f>
        <v>4</v>
      </c>
      <c r="C1680" s="201" t="str">
        <f>'Banks COA'!C4525</f>
        <v>5</v>
      </c>
      <c r="D1680" s="201" t="str">
        <f>'Banks COA'!D4525</f>
        <v>19</v>
      </c>
      <c r="E1680" s="202" t="str">
        <f>'Banks COA'!E4525</f>
        <v>AIR – Doubtful Loans – Overdraft to Banks – Resident – Other</v>
      </c>
      <c r="F1680" s="202">
        <f>'Banks COA'!F4525*E2</f>
        <v>0</v>
      </c>
    </row>
    <row r="1681" spans="1:6" hidden="1" x14ac:dyDescent="0.15">
      <c r="A1681" s="201" t="str">
        <f>'Banks COA'!A4534</f>
        <v>23</v>
      </c>
      <c r="B1681" s="201" t="str">
        <f>'Banks COA'!B4534</f>
        <v>4</v>
      </c>
      <c r="C1681" s="201" t="str">
        <f>'Banks COA'!C4534</f>
        <v>5</v>
      </c>
      <c r="D1681" s="201" t="str">
        <f>'Banks COA'!D4534</f>
        <v>32</v>
      </c>
      <c r="E1681" s="202" t="str">
        <f>'Banks COA'!E4534</f>
        <v>AIR – Doubtful Loans – Overdraft to Licensed MFIs – Resident – USD</v>
      </c>
      <c r="F1681" s="202">
        <f>'Banks COA'!F4534*E2</f>
        <v>0</v>
      </c>
    </row>
    <row r="1682" spans="1:6" hidden="1" x14ac:dyDescent="0.15">
      <c r="A1682" s="201" t="str">
        <f>'Banks COA'!A4535</f>
        <v>23</v>
      </c>
      <c r="B1682" s="201" t="str">
        <f>'Banks COA'!B4535</f>
        <v>4</v>
      </c>
      <c r="C1682" s="201" t="str">
        <f>'Banks COA'!C4535</f>
        <v>5</v>
      </c>
      <c r="D1682" s="201" t="str">
        <f>'Banks COA'!D4535</f>
        <v>33</v>
      </c>
      <c r="E1682" s="202" t="str">
        <f>'Banks COA'!E4535</f>
        <v>AIR – Doubtful Loans – Overdraft to Licensed MFIs – Resident – EUR</v>
      </c>
      <c r="F1682" s="202">
        <f>'Banks COA'!F4535*E2</f>
        <v>0</v>
      </c>
    </row>
    <row r="1683" spans="1:6" hidden="1" x14ac:dyDescent="0.15">
      <c r="A1683" s="201" t="str">
        <f>'Banks COA'!A4536</f>
        <v>23</v>
      </c>
      <c r="B1683" s="201" t="str">
        <f>'Banks COA'!B4536</f>
        <v>4</v>
      </c>
      <c r="C1683" s="201" t="str">
        <f>'Banks COA'!C4536</f>
        <v>5</v>
      </c>
      <c r="D1683" s="201" t="str">
        <f>'Banks COA'!D4536</f>
        <v>34</v>
      </c>
      <c r="E1683" s="202" t="str">
        <f>'Banks COA'!E4536</f>
        <v>AIR – Doubtful Loans – Overdraft to Licensed MFIs – Resident – JPY</v>
      </c>
      <c r="F1683" s="202">
        <f>'Banks COA'!F4536*E2</f>
        <v>0</v>
      </c>
    </row>
    <row r="1684" spans="1:6" hidden="1" x14ac:dyDescent="0.15">
      <c r="A1684" s="201" t="str">
        <f>'Banks COA'!A4537</f>
        <v>23</v>
      </c>
      <c r="B1684" s="201" t="str">
        <f>'Banks COA'!B4537</f>
        <v>4</v>
      </c>
      <c r="C1684" s="201" t="str">
        <f>'Banks COA'!C4537</f>
        <v>5</v>
      </c>
      <c r="D1684" s="201" t="str">
        <f>'Banks COA'!D4537</f>
        <v>39</v>
      </c>
      <c r="E1684" s="202" t="str">
        <f>'Banks COA'!E4537</f>
        <v>AIR – Doubtful Loans – Overdraft to Licensed MFIs – Resident – Other</v>
      </c>
      <c r="F1684" s="202">
        <f>'Banks COA'!F4537*E2</f>
        <v>0</v>
      </c>
    </row>
    <row r="1685" spans="1:6" hidden="1" x14ac:dyDescent="0.15">
      <c r="A1685" s="201">
        <f>'Banks COA'!A4561</f>
        <v>23</v>
      </c>
      <c r="B1685" s="201" t="str">
        <f>'Banks COA'!B4561</f>
        <v>5</v>
      </c>
      <c r="C1685" s="201" t="str">
        <f>'Banks COA'!C4561</f>
        <v>1</v>
      </c>
      <c r="D1685" s="201" t="str">
        <f>'Banks COA'!D4561</f>
        <v>12</v>
      </c>
      <c r="E1685" s="202" t="str">
        <f>'Banks COA'!E4561</f>
        <v>AIR – Loss Loans – Short term Loans to Banks – Resident – USD</v>
      </c>
      <c r="F1685" s="202">
        <f>'Banks COA'!F4561*E2</f>
        <v>0</v>
      </c>
    </row>
    <row r="1686" spans="1:6" hidden="1" x14ac:dyDescent="0.15">
      <c r="A1686" s="201">
        <f>'Banks COA'!A4562</f>
        <v>23</v>
      </c>
      <c r="B1686" s="201" t="str">
        <f>'Banks COA'!B4562</f>
        <v>5</v>
      </c>
      <c r="C1686" s="201" t="str">
        <f>'Banks COA'!C4562</f>
        <v>1</v>
      </c>
      <c r="D1686" s="201" t="str">
        <f>'Banks COA'!D4562</f>
        <v>13</v>
      </c>
      <c r="E1686" s="202" t="str">
        <f>'Banks COA'!E4562</f>
        <v>AIR – Loss Loans – Short term Loans to Banks – Resident – EUR</v>
      </c>
      <c r="F1686" s="202">
        <f>'Banks COA'!F4562*E2</f>
        <v>0</v>
      </c>
    </row>
    <row r="1687" spans="1:6" hidden="1" x14ac:dyDescent="0.15">
      <c r="A1687" s="201">
        <f>'Banks COA'!A4563</f>
        <v>23</v>
      </c>
      <c r="B1687" s="201" t="str">
        <f>'Banks COA'!B4563</f>
        <v>5</v>
      </c>
      <c r="C1687" s="201" t="str">
        <f>'Banks COA'!C4563</f>
        <v>1</v>
      </c>
      <c r="D1687" s="201" t="str">
        <f>'Banks COA'!D4563</f>
        <v>14</v>
      </c>
      <c r="E1687" s="202" t="str">
        <f>'Banks COA'!E4563</f>
        <v>AIR – Loss Loans – Short term Loans to Banks – Resident – JPY</v>
      </c>
      <c r="F1687" s="202">
        <f>'Banks COA'!F4563*E2</f>
        <v>0</v>
      </c>
    </row>
    <row r="1688" spans="1:6" hidden="1" x14ac:dyDescent="0.15">
      <c r="A1688" s="201">
        <f>'Banks COA'!A4564</f>
        <v>23</v>
      </c>
      <c r="B1688" s="201" t="str">
        <f>'Banks COA'!B4564</f>
        <v>5</v>
      </c>
      <c r="C1688" s="201" t="str">
        <f>'Banks COA'!C4564</f>
        <v>1</v>
      </c>
      <c r="D1688" s="201" t="str">
        <f>'Banks COA'!D4564</f>
        <v>19</v>
      </c>
      <c r="E1688" s="202" t="str">
        <f>'Banks COA'!E4564</f>
        <v>AIR – Loss Loans – Short term Loans to Banks – Resident – Other</v>
      </c>
      <c r="F1688" s="202">
        <f>'Banks COA'!F4564*E2</f>
        <v>0</v>
      </c>
    </row>
    <row r="1689" spans="1:6" hidden="1" x14ac:dyDescent="0.15">
      <c r="A1689" s="201" t="str">
        <f>'Banks COA'!A4597</f>
        <v>23</v>
      </c>
      <c r="B1689" s="201" t="str">
        <f>'Banks COA'!B4597</f>
        <v>5</v>
      </c>
      <c r="C1689" s="201" t="str">
        <f>'Banks COA'!C4597</f>
        <v>1</v>
      </c>
      <c r="D1689" s="201" t="str">
        <f>'Banks COA'!D4597</f>
        <v>72</v>
      </c>
      <c r="E1689" s="202" t="str">
        <f>'Banks COA'!E4597</f>
        <v>AIR – Loss Loans – Short term Loans to Licensed MFIs – Resident – USD</v>
      </c>
      <c r="F1689" s="202">
        <f>'Banks COA'!F4597*E2</f>
        <v>0</v>
      </c>
    </row>
    <row r="1690" spans="1:6" hidden="1" x14ac:dyDescent="0.15">
      <c r="A1690" s="201" t="str">
        <f>'Banks COA'!A4598</f>
        <v>23</v>
      </c>
      <c r="B1690" s="201" t="str">
        <f>'Banks COA'!B4598</f>
        <v>5</v>
      </c>
      <c r="C1690" s="201" t="str">
        <f>'Banks COA'!C4598</f>
        <v>1</v>
      </c>
      <c r="D1690" s="201" t="str">
        <f>'Banks COA'!D4598</f>
        <v>73</v>
      </c>
      <c r="E1690" s="202" t="str">
        <f>'Banks COA'!E4598</f>
        <v>AIR – Loss Loans – Short term Loans to Licensed MFIs – Resident – EUR</v>
      </c>
      <c r="F1690" s="202">
        <f>'Banks COA'!F4598*E2</f>
        <v>0</v>
      </c>
    </row>
    <row r="1691" spans="1:6" hidden="1" x14ac:dyDescent="0.15">
      <c r="A1691" s="201" t="str">
        <f>'Banks COA'!A4599</f>
        <v>23</v>
      </c>
      <c r="B1691" s="201" t="str">
        <f>'Banks COA'!B4599</f>
        <v>5</v>
      </c>
      <c r="C1691" s="201" t="str">
        <f>'Banks COA'!C4599</f>
        <v>1</v>
      </c>
      <c r="D1691" s="201" t="str">
        <f>'Banks COA'!D4599</f>
        <v>74</v>
      </c>
      <c r="E1691" s="202" t="str">
        <f>'Banks COA'!E4599</f>
        <v>AIR – Loss Loans – Short term Loans to Licensed MFIs – Resident – JPY</v>
      </c>
      <c r="F1691" s="202">
        <f>'Banks COA'!F4599*E2</f>
        <v>0</v>
      </c>
    </row>
    <row r="1692" spans="1:6" hidden="1" x14ac:dyDescent="0.15">
      <c r="A1692" s="201" t="str">
        <f>'Banks COA'!A4600</f>
        <v>23</v>
      </c>
      <c r="B1692" s="201" t="str">
        <f>'Banks COA'!B4600</f>
        <v>5</v>
      </c>
      <c r="C1692" s="201" t="str">
        <f>'Banks COA'!C4600</f>
        <v>1</v>
      </c>
      <c r="D1692" s="201" t="str">
        <f>'Banks COA'!D4600</f>
        <v>79</v>
      </c>
      <c r="E1692" s="202" t="str">
        <f>'Banks COA'!E4600</f>
        <v>AIR – Loss Loans – Short term Loans to Licensed MFIs – Resident – Other</v>
      </c>
      <c r="F1692" s="202">
        <f>'Banks COA'!F4600*E2</f>
        <v>0</v>
      </c>
    </row>
    <row r="1693" spans="1:6" hidden="1" x14ac:dyDescent="0.15">
      <c r="A1693" s="201">
        <f>'Banks COA'!A4604</f>
        <v>23</v>
      </c>
      <c r="B1693" s="201" t="str">
        <f>'Banks COA'!B4604</f>
        <v>5</v>
      </c>
      <c r="C1693" s="201" t="str">
        <f>'Banks COA'!C4604</f>
        <v>2</v>
      </c>
      <c r="D1693" s="201" t="str">
        <f>'Banks COA'!D4604</f>
        <v>12</v>
      </c>
      <c r="E1693" s="202" t="str">
        <f>'Banks COA'!E4604</f>
        <v>AIR – Loss Loans – Long term Loans to Banks – Resident – USD</v>
      </c>
      <c r="F1693" s="202">
        <f>'Banks COA'!F4604*E2</f>
        <v>0</v>
      </c>
    </row>
    <row r="1694" spans="1:6" hidden="1" x14ac:dyDescent="0.15">
      <c r="A1694" s="201">
        <f>'Banks COA'!A4605</f>
        <v>23</v>
      </c>
      <c r="B1694" s="201" t="str">
        <f>'Banks COA'!B4605</f>
        <v>5</v>
      </c>
      <c r="C1694" s="201" t="str">
        <f>'Banks COA'!C4605</f>
        <v>2</v>
      </c>
      <c r="D1694" s="201" t="str">
        <f>'Banks COA'!D4605</f>
        <v>13</v>
      </c>
      <c r="E1694" s="202" t="str">
        <f>'Banks COA'!E4605</f>
        <v>AIR – Loss Loans – Long term Loans to Banks – Resident – EUR</v>
      </c>
      <c r="F1694" s="202">
        <f>'Banks COA'!F4605*E2</f>
        <v>0</v>
      </c>
    </row>
    <row r="1695" spans="1:6" hidden="1" x14ac:dyDescent="0.15">
      <c r="A1695" s="201">
        <f>'Banks COA'!A4606</f>
        <v>23</v>
      </c>
      <c r="B1695" s="201" t="str">
        <f>'Banks COA'!B4606</f>
        <v>5</v>
      </c>
      <c r="C1695" s="201" t="str">
        <f>'Banks COA'!C4606</f>
        <v>2</v>
      </c>
      <c r="D1695" s="201" t="str">
        <f>'Banks COA'!D4606</f>
        <v>14</v>
      </c>
      <c r="E1695" s="202" t="str">
        <f>'Banks COA'!E4606</f>
        <v>AIR – Loss Loans – Long term Loans to Banks – Resident – JPY</v>
      </c>
      <c r="F1695" s="202">
        <f>'Banks COA'!F4606*E2</f>
        <v>0</v>
      </c>
    </row>
    <row r="1696" spans="1:6" hidden="1" x14ac:dyDescent="0.15">
      <c r="A1696" s="201">
        <f>'Banks COA'!A4607</f>
        <v>23</v>
      </c>
      <c r="B1696" s="201" t="str">
        <f>'Banks COA'!B4607</f>
        <v>5</v>
      </c>
      <c r="C1696" s="201" t="str">
        <f>'Banks COA'!C4607</f>
        <v>2</v>
      </c>
      <c r="D1696" s="201" t="str">
        <f>'Banks COA'!D4607</f>
        <v>19</v>
      </c>
      <c r="E1696" s="202" t="str">
        <f>'Banks COA'!E4607</f>
        <v>AIR – Loss Loans – Long term Loans to Banks – Resident – Other</v>
      </c>
      <c r="F1696" s="202">
        <f>'Banks COA'!F4607*E2</f>
        <v>0</v>
      </c>
    </row>
    <row r="1697" spans="1:6" hidden="1" x14ac:dyDescent="0.15">
      <c r="A1697" s="201" t="str">
        <f>'Banks COA'!A4640</f>
        <v>23</v>
      </c>
      <c r="B1697" s="201" t="str">
        <f>'Banks COA'!B4640</f>
        <v>5</v>
      </c>
      <c r="C1697" s="201" t="str">
        <f>'Banks COA'!C4640</f>
        <v>2</v>
      </c>
      <c r="D1697" s="201" t="str">
        <f>'Banks COA'!D4640</f>
        <v>72</v>
      </c>
      <c r="E1697" s="202" t="str">
        <f>'Banks COA'!E4640</f>
        <v>AIR – Loss Loans – Long term Loans to Licensed MFIs – Resident – USD</v>
      </c>
      <c r="F1697" s="202">
        <f>'Banks COA'!F4640*E2</f>
        <v>0</v>
      </c>
    </row>
    <row r="1698" spans="1:6" hidden="1" x14ac:dyDescent="0.15">
      <c r="A1698" s="201" t="str">
        <f>'Banks COA'!A4641</f>
        <v>23</v>
      </c>
      <c r="B1698" s="201" t="str">
        <f>'Banks COA'!B4641</f>
        <v>5</v>
      </c>
      <c r="C1698" s="201" t="str">
        <f>'Banks COA'!C4641</f>
        <v>2</v>
      </c>
      <c r="D1698" s="201" t="str">
        <f>'Banks COA'!D4641</f>
        <v>73</v>
      </c>
      <c r="E1698" s="202" t="str">
        <f>'Banks COA'!E4641</f>
        <v>AIR – Loss Loans – Long term Loans to Licensed MFIs – Resident – EUR</v>
      </c>
      <c r="F1698" s="202">
        <f>'Banks COA'!F4641*E2</f>
        <v>0</v>
      </c>
    </row>
    <row r="1699" spans="1:6" hidden="1" x14ac:dyDescent="0.15">
      <c r="A1699" s="201" t="str">
        <f>'Banks COA'!A4642</f>
        <v>23</v>
      </c>
      <c r="B1699" s="201" t="str">
        <f>'Banks COA'!B4642</f>
        <v>5</v>
      </c>
      <c r="C1699" s="201" t="str">
        <f>'Banks COA'!C4642</f>
        <v>2</v>
      </c>
      <c r="D1699" s="201" t="str">
        <f>'Banks COA'!D4642</f>
        <v>74</v>
      </c>
      <c r="E1699" s="202" t="str">
        <f>'Banks COA'!E4642</f>
        <v>AIR – Loss Loans – Long term Loans to Licensed MFIs – Resident – JPY</v>
      </c>
      <c r="F1699" s="202">
        <f>'Banks COA'!F4642*E2</f>
        <v>0</v>
      </c>
    </row>
    <row r="1700" spans="1:6" hidden="1" x14ac:dyDescent="0.15">
      <c r="A1700" s="201" t="str">
        <f>'Banks COA'!A4643</f>
        <v>23</v>
      </c>
      <c r="B1700" s="201" t="str">
        <f>'Banks COA'!B4643</f>
        <v>5</v>
      </c>
      <c r="C1700" s="201" t="str">
        <f>'Banks COA'!C4643</f>
        <v>2</v>
      </c>
      <c r="D1700" s="201" t="str">
        <f>'Banks COA'!D4643</f>
        <v>79</v>
      </c>
      <c r="E1700" s="202" t="str">
        <f>'Banks COA'!E4643</f>
        <v>AIR – Loss Loans – Long term Loans to Licensed MFIs – Resident – Other</v>
      </c>
      <c r="F1700" s="202">
        <f>'Banks COA'!F4643*E2</f>
        <v>0</v>
      </c>
    </row>
    <row r="1701" spans="1:6" hidden="1" x14ac:dyDescent="0.15">
      <c r="A1701" s="201" t="str">
        <f>'Banks COA'!A4733</f>
        <v>23</v>
      </c>
      <c r="B1701" s="201" t="str">
        <f>'Banks COA'!B4733</f>
        <v>5</v>
      </c>
      <c r="C1701" s="201" t="str">
        <f>'Banks COA'!C4733</f>
        <v>5</v>
      </c>
      <c r="D1701" s="201" t="str">
        <f>'Banks COA'!D4733</f>
        <v>12</v>
      </c>
      <c r="E1701" s="202" t="str">
        <f>'Banks COA'!E4733</f>
        <v>AIR – Loss Loans – Overdraft to Banks – Resident – USD</v>
      </c>
      <c r="F1701" s="202">
        <f>'Banks COA'!F4733*E2</f>
        <v>0</v>
      </c>
    </row>
    <row r="1702" spans="1:6" hidden="1" x14ac:dyDescent="0.15">
      <c r="A1702" s="201" t="str">
        <f>'Banks COA'!A4734</f>
        <v>23</v>
      </c>
      <c r="B1702" s="201" t="str">
        <f>'Banks COA'!B4734</f>
        <v>5</v>
      </c>
      <c r="C1702" s="201" t="str">
        <f>'Banks COA'!C4734</f>
        <v>5</v>
      </c>
      <c r="D1702" s="201" t="str">
        <f>'Banks COA'!D4734</f>
        <v>13</v>
      </c>
      <c r="E1702" s="202" t="str">
        <f>'Banks COA'!E4734</f>
        <v>AIR – Loss Loans – Overdraft to Banks – Resident – EUR</v>
      </c>
      <c r="F1702" s="202">
        <f>'Banks COA'!F4734*E2</f>
        <v>0</v>
      </c>
    </row>
    <row r="1703" spans="1:6" hidden="1" x14ac:dyDescent="0.15">
      <c r="A1703" s="201" t="str">
        <f>'Banks COA'!A4735</f>
        <v>23</v>
      </c>
      <c r="B1703" s="201" t="str">
        <f>'Banks COA'!B4735</f>
        <v>5</v>
      </c>
      <c r="C1703" s="201" t="str">
        <f>'Banks COA'!C4735</f>
        <v>5</v>
      </c>
      <c r="D1703" s="201" t="str">
        <f>'Banks COA'!D4735</f>
        <v>14</v>
      </c>
      <c r="E1703" s="202" t="str">
        <f>'Banks COA'!E4735</f>
        <v>AIR – Loss Loans – Overdraft to Banks – Resident – JPY</v>
      </c>
      <c r="F1703" s="202">
        <f>'Banks COA'!F4735*E2</f>
        <v>0</v>
      </c>
    </row>
    <row r="1704" spans="1:6" hidden="1" x14ac:dyDescent="0.15">
      <c r="A1704" s="201" t="str">
        <f>'Banks COA'!A4736</f>
        <v>23</v>
      </c>
      <c r="B1704" s="201" t="str">
        <f>'Banks COA'!B4736</f>
        <v>5</v>
      </c>
      <c r="C1704" s="201" t="str">
        <f>'Banks COA'!C4736</f>
        <v>5</v>
      </c>
      <c r="D1704" s="201" t="str">
        <f>'Banks COA'!D4736</f>
        <v>19</v>
      </c>
      <c r="E1704" s="202" t="str">
        <f>'Banks COA'!E4736</f>
        <v>AIR – Loss Loans – Overdraft to Banks – Resident – Other</v>
      </c>
      <c r="F1704" s="202">
        <f>'Banks COA'!F4736*E2</f>
        <v>0</v>
      </c>
    </row>
    <row r="1705" spans="1:6" hidden="1" x14ac:dyDescent="0.15">
      <c r="A1705" s="201" t="str">
        <f>'Banks COA'!A4745</f>
        <v>23</v>
      </c>
      <c r="B1705" s="201" t="str">
        <f>'Banks COA'!B4745</f>
        <v>5</v>
      </c>
      <c r="C1705" s="201" t="str">
        <f>'Banks COA'!C4745</f>
        <v>5</v>
      </c>
      <c r="D1705" s="201" t="str">
        <f>'Banks COA'!D4745</f>
        <v>32</v>
      </c>
      <c r="E1705" s="202" t="str">
        <f>'Banks COA'!E4745</f>
        <v>AIR – Loss Loans – Overdraft to Licensed MFIs – Resident – USD</v>
      </c>
      <c r="F1705" s="202">
        <f>'Banks COA'!F4745*E2</f>
        <v>0</v>
      </c>
    </row>
    <row r="1706" spans="1:6" hidden="1" x14ac:dyDescent="0.15">
      <c r="A1706" s="201" t="str">
        <f>'Banks COA'!A4746</f>
        <v>23</v>
      </c>
      <c r="B1706" s="201" t="str">
        <f>'Banks COA'!B4746</f>
        <v>5</v>
      </c>
      <c r="C1706" s="201" t="str">
        <f>'Banks COA'!C4746</f>
        <v>5</v>
      </c>
      <c r="D1706" s="201" t="str">
        <f>'Banks COA'!D4746</f>
        <v>33</v>
      </c>
      <c r="E1706" s="202" t="str">
        <f>'Banks COA'!E4746</f>
        <v>AIR – Loss Loans – Overdraft to Licensed MFIs – Resident – EUR</v>
      </c>
      <c r="F1706" s="202">
        <f>'Banks COA'!F4746*E2</f>
        <v>0</v>
      </c>
    </row>
    <row r="1707" spans="1:6" hidden="1" x14ac:dyDescent="0.15">
      <c r="A1707" s="201" t="str">
        <f>'Banks COA'!A4747</f>
        <v>23</v>
      </c>
      <c r="B1707" s="201" t="str">
        <f>'Banks COA'!B4747</f>
        <v>5</v>
      </c>
      <c r="C1707" s="201" t="str">
        <f>'Banks COA'!C4747</f>
        <v>5</v>
      </c>
      <c r="D1707" s="201" t="str">
        <f>'Banks COA'!D4747</f>
        <v>34</v>
      </c>
      <c r="E1707" s="202" t="str">
        <f>'Banks COA'!E4747</f>
        <v>AIR – Loss Loans – Overdraft to Licensed MFIs – Resident – JPY</v>
      </c>
      <c r="F1707" s="202">
        <f>'Banks COA'!F4747*E2</f>
        <v>0</v>
      </c>
    </row>
    <row r="1708" spans="1:6" hidden="1" x14ac:dyDescent="0.15">
      <c r="A1708" s="201" t="str">
        <f>'Banks COA'!A4748</f>
        <v>23</v>
      </c>
      <c r="B1708" s="201" t="str">
        <f>'Banks COA'!B4748</f>
        <v>5</v>
      </c>
      <c r="C1708" s="201" t="str">
        <f>'Banks COA'!C4748</f>
        <v>5</v>
      </c>
      <c r="D1708" s="201" t="str">
        <f>'Banks COA'!D4748</f>
        <v>39</v>
      </c>
      <c r="E1708" s="202" t="str">
        <f>'Banks COA'!E4748</f>
        <v>AIR – Loss Loans – Overdraft to Licensed MFIs – Resident – Other</v>
      </c>
      <c r="F1708" s="202">
        <f>'Banks COA'!F4748*E2</f>
        <v>0</v>
      </c>
    </row>
    <row r="1709" spans="1:6" hidden="1" x14ac:dyDescent="0.15">
      <c r="A1709" s="201">
        <f>'Banks COA'!A4771</f>
        <v>23</v>
      </c>
      <c r="B1709" s="201" t="str">
        <f>'Banks COA'!B4771</f>
        <v>6</v>
      </c>
      <c r="C1709" s="201" t="str">
        <f>'Banks COA'!C4771</f>
        <v>1</v>
      </c>
      <c r="D1709" s="201" t="str">
        <f>'Banks COA'!D4771</f>
        <v>02</v>
      </c>
      <c r="E1709" s="202" t="str">
        <f>'Banks COA'!E4771</f>
        <v xml:space="preserve">AIR – Inter-bank Funds Sold – Banks – Resident – USD </v>
      </c>
      <c r="F1709" s="202">
        <f>'Banks COA'!F4771*E2</f>
        <v>0</v>
      </c>
    </row>
    <row r="1710" spans="1:6" hidden="1" x14ac:dyDescent="0.15">
      <c r="A1710" s="201">
        <f>'Banks COA'!A4772</f>
        <v>23</v>
      </c>
      <c r="B1710" s="201" t="str">
        <f>'Banks COA'!B4772</f>
        <v>6</v>
      </c>
      <c r="C1710" s="201" t="str">
        <f>'Banks COA'!C4772</f>
        <v>1</v>
      </c>
      <c r="D1710" s="201" t="str">
        <f>'Banks COA'!D4772</f>
        <v>03</v>
      </c>
      <c r="E1710" s="202" t="str">
        <f>'Banks COA'!E4772</f>
        <v xml:space="preserve">AIR – Inter-bank Funds Sold – Banks – Resident – EUR </v>
      </c>
      <c r="F1710" s="202">
        <f>'Banks COA'!F4772*E2</f>
        <v>0</v>
      </c>
    </row>
    <row r="1711" spans="1:6" hidden="1" x14ac:dyDescent="0.15">
      <c r="A1711" s="201">
        <f>'Banks COA'!A4773</f>
        <v>23</v>
      </c>
      <c r="B1711" s="201" t="str">
        <f>'Banks COA'!B4773</f>
        <v>6</v>
      </c>
      <c r="C1711" s="201" t="str">
        <f>'Banks COA'!C4773</f>
        <v>1</v>
      </c>
      <c r="D1711" s="201" t="str">
        <f>'Banks COA'!D4773</f>
        <v>04</v>
      </c>
      <c r="E1711" s="202" t="str">
        <f>'Banks COA'!E4773</f>
        <v xml:space="preserve">AIR – Inter-bank Funds Sold – Banks – Resident – JPY </v>
      </c>
      <c r="F1711" s="202">
        <f>'Banks COA'!F4773*E2</f>
        <v>0</v>
      </c>
    </row>
    <row r="1712" spans="1:6" hidden="1" x14ac:dyDescent="0.15">
      <c r="A1712" s="201">
        <f>'Banks COA'!A4774</f>
        <v>23</v>
      </c>
      <c r="B1712" s="201" t="str">
        <f>'Banks COA'!B4774</f>
        <v>6</v>
      </c>
      <c r="C1712" s="201" t="str">
        <f>'Banks COA'!C4774</f>
        <v>1</v>
      </c>
      <c r="D1712" s="201" t="str">
        <f>'Banks COA'!D4774</f>
        <v>09</v>
      </c>
      <c r="E1712" s="202" t="str">
        <f>'Banks COA'!E4774</f>
        <v xml:space="preserve">AIR – Inter-bank Funds Sold – Banks – Resident – Other </v>
      </c>
      <c r="F1712" s="202">
        <f>'Banks COA'!F4774*E2</f>
        <v>0</v>
      </c>
    </row>
    <row r="1713" spans="1:6" hidden="1" x14ac:dyDescent="0.15">
      <c r="A1713" s="201">
        <f>'Banks COA'!A4784</f>
        <v>23</v>
      </c>
      <c r="B1713" s="201" t="str">
        <f>'Banks COA'!B4784</f>
        <v>7</v>
      </c>
      <c r="C1713" s="201" t="str">
        <f>'Banks COA'!C4784</f>
        <v>1</v>
      </c>
      <c r="D1713" s="201" t="str">
        <f>'Banks COA'!D4784</f>
        <v>02</v>
      </c>
      <c r="E1713" s="202" t="str">
        <f>'Banks COA'!E4784</f>
        <v>AIR – Securities Purchased Under Agreement to Resell – Banks – Resident – USD</v>
      </c>
      <c r="F1713" s="202">
        <f>'Banks COA'!F4784*E2</f>
        <v>0</v>
      </c>
    </row>
    <row r="1714" spans="1:6" hidden="1" x14ac:dyDescent="0.15">
      <c r="A1714" s="201">
        <f>'Banks COA'!A4785</f>
        <v>23</v>
      </c>
      <c r="B1714" s="201" t="str">
        <f>'Banks COA'!B4785</f>
        <v>7</v>
      </c>
      <c r="C1714" s="201" t="str">
        <f>'Banks COA'!C4785</f>
        <v>1</v>
      </c>
      <c r="D1714" s="201" t="str">
        <f>'Banks COA'!D4785</f>
        <v>03</v>
      </c>
      <c r="E1714" s="202" t="str">
        <f>'Banks COA'!E4785</f>
        <v>AIR – Securities Purchased Under Agreement to Resell – Banks – Resident – EUR</v>
      </c>
      <c r="F1714" s="202">
        <f>'Banks COA'!F4785*E2</f>
        <v>0</v>
      </c>
    </row>
    <row r="1715" spans="1:6" hidden="1" x14ac:dyDescent="0.15">
      <c r="A1715" s="201">
        <f>'Banks COA'!A4786</f>
        <v>23</v>
      </c>
      <c r="B1715" s="201" t="str">
        <f>'Banks COA'!B4786</f>
        <v>7</v>
      </c>
      <c r="C1715" s="201" t="str">
        <f>'Banks COA'!C4786</f>
        <v>1</v>
      </c>
      <c r="D1715" s="201" t="str">
        <f>'Banks COA'!D4786</f>
        <v>04</v>
      </c>
      <c r="E1715" s="202" t="str">
        <f>'Banks COA'!E4786</f>
        <v>AIR – Securities Purchased Under Agreement to Resell – Banks – Resident – JPY</v>
      </c>
      <c r="F1715" s="202">
        <f>'Banks COA'!F4786*E2</f>
        <v>0</v>
      </c>
    </row>
    <row r="1716" spans="1:6" hidden="1" x14ac:dyDescent="0.15">
      <c r="A1716" s="201">
        <f>'Banks COA'!A4787</f>
        <v>23</v>
      </c>
      <c r="B1716" s="201" t="str">
        <f>'Banks COA'!B4787</f>
        <v>7</v>
      </c>
      <c r="C1716" s="201" t="str">
        <f>'Banks COA'!C4787</f>
        <v>1</v>
      </c>
      <c r="D1716" s="201" t="str">
        <f>'Banks COA'!D4787</f>
        <v>09</v>
      </c>
      <c r="E1716" s="202" t="str">
        <f>'Banks COA'!E4787</f>
        <v>AIR – Securities Purchased Under Agreement to Resell – Banks – Resident – Other</v>
      </c>
      <c r="F1716" s="202">
        <f>'Banks COA'!F4787*E2</f>
        <v>0</v>
      </c>
    </row>
    <row r="1717" spans="1:6" x14ac:dyDescent="0.15">
      <c r="A1717" s="203"/>
      <c r="B1717" s="203"/>
      <c r="C1717" s="203"/>
      <c r="D1717" s="203"/>
      <c r="E1717" s="219" t="s">
        <v>9354</v>
      </c>
      <c r="F1717" s="205">
        <f>SUM(F1718:F1728)</f>
        <v>0</v>
      </c>
    </row>
    <row r="1718" spans="1:6" x14ac:dyDescent="0.15">
      <c r="E1718" s="221" t="s">
        <v>9355</v>
      </c>
      <c r="F1718" s="184">
        <f>SUM(F1719:F1726)</f>
        <v>0</v>
      </c>
    </row>
    <row r="1719" spans="1:6" hidden="1" x14ac:dyDescent="0.15">
      <c r="A1719" s="201" t="str">
        <f>'Banks COA'!A990</f>
        <v>12</v>
      </c>
      <c r="B1719" s="201" t="str">
        <f>'Banks COA'!B990</f>
        <v>6</v>
      </c>
      <c r="C1719" s="201">
        <f>'Banks COA'!C990</f>
        <v>3</v>
      </c>
      <c r="D1719" s="201" t="str">
        <f>'Banks COA'!D990</f>
        <v>02</v>
      </c>
      <c r="E1719" s="202" t="str">
        <f>'Banks COA'!E990</f>
        <v>Securities Purchased Under Agreement to Resell – OFIs – Resident – USD</v>
      </c>
      <c r="F1719" s="202">
        <f>'Banks COA'!F990*E2</f>
        <v>0</v>
      </c>
    </row>
    <row r="1720" spans="1:6" hidden="1" x14ac:dyDescent="0.15">
      <c r="A1720" s="201" t="str">
        <f>'Banks COA'!A991</f>
        <v>12</v>
      </c>
      <c r="B1720" s="201" t="str">
        <f>'Banks COA'!B991</f>
        <v>6</v>
      </c>
      <c r="C1720" s="201">
        <f>'Banks COA'!C991</f>
        <v>3</v>
      </c>
      <c r="D1720" s="201" t="str">
        <f>'Banks COA'!D991</f>
        <v>03</v>
      </c>
      <c r="E1720" s="202" t="str">
        <f>'Banks COA'!E991</f>
        <v>Securities Purchased Under Agreement to Resell – OFIs – Resident – EUR</v>
      </c>
      <c r="F1720" s="202">
        <f>'Banks COA'!F991*E2</f>
        <v>0</v>
      </c>
    </row>
    <row r="1721" spans="1:6" hidden="1" x14ac:dyDescent="0.15">
      <c r="A1721" s="201" t="str">
        <f>'Banks COA'!A992</f>
        <v>12</v>
      </c>
      <c r="B1721" s="201" t="str">
        <f>'Banks COA'!B992</f>
        <v>6</v>
      </c>
      <c r="C1721" s="201">
        <f>'Banks COA'!C992</f>
        <v>3</v>
      </c>
      <c r="D1721" s="201" t="str">
        <f>'Banks COA'!D992</f>
        <v>04</v>
      </c>
      <c r="E1721" s="202" t="str">
        <f>'Banks COA'!E992</f>
        <v>Securities Purchased Under Agreement to Resell – OFIs – Resident – JPY</v>
      </c>
      <c r="F1721" s="202">
        <f>'Banks COA'!F992*E2</f>
        <v>0</v>
      </c>
    </row>
    <row r="1722" spans="1:6" hidden="1" x14ac:dyDescent="0.15">
      <c r="A1722" s="201" t="str">
        <f>'Banks COA'!A993</f>
        <v>12</v>
      </c>
      <c r="B1722" s="201" t="str">
        <f>'Banks COA'!B993</f>
        <v>6</v>
      </c>
      <c r="C1722" s="201">
        <f>'Banks COA'!C993</f>
        <v>3</v>
      </c>
      <c r="D1722" s="201" t="str">
        <f>'Banks COA'!D993</f>
        <v>09</v>
      </c>
      <c r="E1722" s="202" t="str">
        <f>'Banks COA'!E993</f>
        <v>Securities Purchased Under Agreement to Resell – OFIs – Resident – Other</v>
      </c>
      <c r="F1722" s="202">
        <f>'Banks COA'!F993*E2</f>
        <v>0</v>
      </c>
    </row>
    <row r="1723" spans="1:6" hidden="1" x14ac:dyDescent="0.15">
      <c r="A1723" s="201">
        <f>'Banks COA'!A4796</f>
        <v>23</v>
      </c>
      <c r="B1723" s="201" t="str">
        <f>'Banks COA'!B4796</f>
        <v>7</v>
      </c>
      <c r="C1723" s="201" t="str">
        <f>'Banks COA'!C4796</f>
        <v>3</v>
      </c>
      <c r="D1723" s="201" t="str">
        <f>'Banks COA'!D4796</f>
        <v>02</v>
      </c>
      <c r="E1723" s="202" t="str">
        <f>'Banks COA'!E4796</f>
        <v>AIR – Securities Purchased Under Agreement to Resell – OFIs – Resident – USD</v>
      </c>
      <c r="F1723" s="202">
        <f>'Banks COA'!F4796*E2</f>
        <v>0</v>
      </c>
    </row>
    <row r="1724" spans="1:6" hidden="1" x14ac:dyDescent="0.15">
      <c r="A1724" s="201">
        <f>'Banks COA'!A4797</f>
        <v>23</v>
      </c>
      <c r="B1724" s="201" t="str">
        <f>'Banks COA'!B4797</f>
        <v>7</v>
      </c>
      <c r="C1724" s="201" t="str">
        <f>'Banks COA'!C4797</f>
        <v>3</v>
      </c>
      <c r="D1724" s="201" t="str">
        <f>'Banks COA'!D4797</f>
        <v>03</v>
      </c>
      <c r="E1724" s="202" t="str">
        <f>'Banks COA'!E4797</f>
        <v>AIR – Securities Purchased Under Agreement to Resell – OFIs – Resident – EUR</v>
      </c>
      <c r="F1724" s="202">
        <f>'Banks COA'!F4797*E2</f>
        <v>0</v>
      </c>
    </row>
    <row r="1725" spans="1:6" hidden="1" x14ac:dyDescent="0.15">
      <c r="A1725" s="201">
        <f>'Banks COA'!A4798</f>
        <v>23</v>
      </c>
      <c r="B1725" s="201" t="str">
        <f>'Banks COA'!B4798</f>
        <v>7</v>
      </c>
      <c r="C1725" s="201" t="str">
        <f>'Banks COA'!C4798</f>
        <v>3</v>
      </c>
      <c r="D1725" s="201" t="str">
        <f>'Banks COA'!D4798</f>
        <v>04</v>
      </c>
      <c r="E1725" s="202" t="str">
        <f>'Banks COA'!E4798</f>
        <v>AIR – Securities Purchased Under Agreement to Resell – OFIs – Resident – JPY</v>
      </c>
      <c r="F1725" s="202">
        <f>'Banks COA'!F4798*E2</f>
        <v>0</v>
      </c>
    </row>
    <row r="1726" spans="1:6" hidden="1" x14ac:dyDescent="0.15">
      <c r="A1726" s="201">
        <f>'Banks COA'!A4799</f>
        <v>23</v>
      </c>
      <c r="B1726" s="201" t="str">
        <f>'Banks COA'!B4799</f>
        <v>7</v>
      </c>
      <c r="C1726" s="201" t="str">
        <f>'Banks COA'!C4799</f>
        <v>3</v>
      </c>
      <c r="D1726" s="201" t="str">
        <f>'Banks COA'!D4799</f>
        <v>09</v>
      </c>
      <c r="E1726" s="202" t="str">
        <f>'Banks COA'!E4799</f>
        <v>AIR – Securities Purchased Under Agreement to Resell – OFIs – Resident – Other</v>
      </c>
      <c r="F1726" s="202">
        <f>'Banks COA'!F4799*E2</f>
        <v>0</v>
      </c>
    </row>
    <row r="1727" spans="1:6" x14ac:dyDescent="0.15">
      <c r="A1727" s="206"/>
      <c r="B1727" s="206"/>
      <c r="C1727" s="206"/>
      <c r="D1727" s="206"/>
      <c r="E1727" s="220" t="s">
        <v>9356</v>
      </c>
    </row>
    <row r="1728" spans="1:6" x14ac:dyDescent="0.15">
      <c r="E1728" s="221" t="s">
        <v>9707</v>
      </c>
      <c r="F1728" s="184">
        <f>SUM(F1729:F1836)</f>
        <v>0</v>
      </c>
    </row>
    <row r="1729" spans="1:6" hidden="1" x14ac:dyDescent="0.15">
      <c r="A1729" s="201" t="str">
        <f>'Banks COA'!A146</f>
        <v>12</v>
      </c>
      <c r="B1729" s="201" t="str">
        <f>'Banks COA'!B146</f>
        <v>1</v>
      </c>
      <c r="C1729" s="201" t="str">
        <f>'Banks COA'!C146</f>
        <v>1</v>
      </c>
      <c r="D1729" s="201" t="str">
        <f>'Banks COA'!D146</f>
        <v>52</v>
      </c>
      <c r="E1729" s="202" t="str">
        <f>'Banks COA'!E146</f>
        <v>Standard Loans – Short term Loans to OFIs – Resident – USD</v>
      </c>
      <c r="F1729" s="202">
        <f>'Banks COA'!F146*E2</f>
        <v>0</v>
      </c>
    </row>
    <row r="1730" spans="1:6" hidden="1" x14ac:dyDescent="0.15">
      <c r="A1730" s="201" t="str">
        <f>'Banks COA'!A147</f>
        <v>12</v>
      </c>
      <c r="B1730" s="201" t="str">
        <f>'Banks COA'!B147</f>
        <v>1</v>
      </c>
      <c r="C1730" s="201" t="str">
        <f>'Banks COA'!C147</f>
        <v>1</v>
      </c>
      <c r="D1730" s="201" t="str">
        <f>'Banks COA'!D147</f>
        <v>53</v>
      </c>
      <c r="E1730" s="202" t="str">
        <f>'Banks COA'!E147</f>
        <v>Standard Loans – Short term Loans to OFIs – Resident – EUR</v>
      </c>
      <c r="F1730" s="202">
        <f>'Banks COA'!F147*E2</f>
        <v>0</v>
      </c>
    </row>
    <row r="1731" spans="1:6" hidden="1" x14ac:dyDescent="0.15">
      <c r="A1731" s="201" t="str">
        <f>'Banks COA'!A148</f>
        <v>12</v>
      </c>
      <c r="B1731" s="201" t="str">
        <f>'Banks COA'!B148</f>
        <v>1</v>
      </c>
      <c r="C1731" s="201" t="str">
        <f>'Banks COA'!C148</f>
        <v>1</v>
      </c>
      <c r="D1731" s="201" t="str">
        <f>'Banks COA'!D148</f>
        <v>54</v>
      </c>
      <c r="E1731" s="202" t="str">
        <f>'Banks COA'!E148</f>
        <v>Standard Loans – Short term Loans to OFIs – Resident – JPY</v>
      </c>
      <c r="F1731" s="202">
        <f>'Banks COA'!F148*E2</f>
        <v>0</v>
      </c>
    </row>
    <row r="1732" spans="1:6" hidden="1" x14ac:dyDescent="0.15">
      <c r="A1732" s="201" t="str">
        <f>'Banks COA'!A149</f>
        <v>12</v>
      </c>
      <c r="B1732" s="201" t="str">
        <f>'Banks COA'!B149</f>
        <v>1</v>
      </c>
      <c r="C1732" s="201" t="str">
        <f>'Banks COA'!C149</f>
        <v>1</v>
      </c>
      <c r="D1732" s="201" t="str">
        <f>'Banks COA'!D149</f>
        <v>59</v>
      </c>
      <c r="E1732" s="202" t="str">
        <f>'Banks COA'!E149</f>
        <v>Standard Loans – Short term Loans to OFIs – Resident – Other</v>
      </c>
      <c r="F1732" s="202">
        <f>'Banks COA'!F149*E2</f>
        <v>0</v>
      </c>
    </row>
    <row r="1733" spans="1:6" hidden="1" x14ac:dyDescent="0.15">
      <c r="A1733" s="201" t="str">
        <f>'Banks COA'!A189</f>
        <v>12</v>
      </c>
      <c r="B1733" s="201" t="str">
        <f>'Banks COA'!B189</f>
        <v>1</v>
      </c>
      <c r="C1733" s="201" t="str">
        <f>'Banks COA'!C189</f>
        <v>2</v>
      </c>
      <c r="D1733" s="201" t="str">
        <f>'Banks COA'!D189</f>
        <v>52</v>
      </c>
      <c r="E1733" s="202" t="str">
        <f>'Banks COA'!E189</f>
        <v>Standard Loans – Long term Loans to OFIs – Resident – USD</v>
      </c>
      <c r="F1733" s="202">
        <f>'Banks COA'!F189*E2</f>
        <v>0</v>
      </c>
    </row>
    <row r="1734" spans="1:6" hidden="1" x14ac:dyDescent="0.15">
      <c r="A1734" s="201" t="str">
        <f>'Banks COA'!A190</f>
        <v>12</v>
      </c>
      <c r="B1734" s="201" t="str">
        <f>'Banks COA'!B190</f>
        <v>1</v>
      </c>
      <c r="C1734" s="201" t="str">
        <f>'Banks COA'!C190</f>
        <v>2</v>
      </c>
      <c r="D1734" s="201" t="str">
        <f>'Banks COA'!D190</f>
        <v>53</v>
      </c>
      <c r="E1734" s="202" t="str">
        <f>'Banks COA'!E190</f>
        <v>Standard Loans – Long term Loans to OFIs – Resident – EUR</v>
      </c>
      <c r="F1734" s="202">
        <f>'Banks COA'!F190*E2</f>
        <v>0</v>
      </c>
    </row>
    <row r="1735" spans="1:6" hidden="1" x14ac:dyDescent="0.15">
      <c r="A1735" s="201" t="str">
        <f>'Banks COA'!A191</f>
        <v>12</v>
      </c>
      <c r="B1735" s="201" t="str">
        <f>'Banks COA'!B191</f>
        <v>1</v>
      </c>
      <c r="C1735" s="201" t="str">
        <f>'Banks COA'!C191</f>
        <v>2</v>
      </c>
      <c r="D1735" s="201" t="str">
        <f>'Banks COA'!D191</f>
        <v>54</v>
      </c>
      <c r="E1735" s="202" t="str">
        <f>'Banks COA'!E191</f>
        <v>Standard Loans – Long term Loans to OFIs – Resident – JPY</v>
      </c>
      <c r="F1735" s="202">
        <f>'Banks COA'!F191*E2</f>
        <v>0</v>
      </c>
    </row>
    <row r="1736" spans="1:6" hidden="1" x14ac:dyDescent="0.15">
      <c r="A1736" s="201" t="str">
        <f>'Banks COA'!A192</f>
        <v>12</v>
      </c>
      <c r="B1736" s="201" t="str">
        <f>'Banks COA'!B192</f>
        <v>1</v>
      </c>
      <c r="C1736" s="201" t="str">
        <f>'Banks COA'!C192</f>
        <v>2</v>
      </c>
      <c r="D1736" s="201" t="str">
        <f>'Banks COA'!D192</f>
        <v>59</v>
      </c>
      <c r="E1736" s="202" t="str">
        <f>'Banks COA'!E192</f>
        <v>Standard Loans – Long term Loans to OFIs – Resident – Other</v>
      </c>
      <c r="F1736" s="202">
        <f>'Banks COA'!F192*E2</f>
        <v>0</v>
      </c>
    </row>
    <row r="1737" spans="1:6" hidden="1" x14ac:dyDescent="0.15">
      <c r="A1737" s="201" t="str">
        <f>'Banks COA'!A201</f>
        <v>12</v>
      </c>
      <c r="B1737" s="201" t="str">
        <f>'Banks COA'!B201</f>
        <v>1</v>
      </c>
      <c r="C1737" s="201" t="str">
        <f>'Banks COA'!C201</f>
        <v>2</v>
      </c>
      <c r="D1737" s="201" t="str">
        <f>'Banks COA'!D201</f>
        <v>72</v>
      </c>
      <c r="E1737" s="202" t="str">
        <f>'Banks COA'!E201</f>
        <v>Standard Loans – Long term Loans to Licensed MFIs – Resident – USD</v>
      </c>
      <c r="F1737" s="202">
        <f>'Banks COA'!F201*E2</f>
        <v>0</v>
      </c>
    </row>
    <row r="1738" spans="1:6" hidden="1" x14ac:dyDescent="0.15">
      <c r="A1738" s="201" t="str">
        <f>'Banks COA'!A202</f>
        <v>12</v>
      </c>
      <c r="B1738" s="201" t="str">
        <f>'Banks COA'!B202</f>
        <v>1</v>
      </c>
      <c r="C1738" s="201" t="str">
        <f>'Banks COA'!C202</f>
        <v>2</v>
      </c>
      <c r="D1738" s="201" t="str">
        <f>'Banks COA'!D202</f>
        <v>73</v>
      </c>
      <c r="E1738" s="202" t="str">
        <f>'Banks COA'!E202</f>
        <v>Standard Loans – Long term Loans to Licensed MFIs – Resident – EUR</v>
      </c>
      <c r="F1738" s="202">
        <f>'Banks COA'!F202*E2</f>
        <v>0</v>
      </c>
    </row>
    <row r="1739" spans="1:6" hidden="1" x14ac:dyDescent="0.15">
      <c r="A1739" s="201" t="str">
        <f>'Banks COA'!A203</f>
        <v>12</v>
      </c>
      <c r="B1739" s="201" t="str">
        <f>'Banks COA'!B203</f>
        <v>1</v>
      </c>
      <c r="C1739" s="201" t="str">
        <f>'Banks COA'!C203</f>
        <v>2</v>
      </c>
      <c r="D1739" s="201" t="str">
        <f>'Banks COA'!D203</f>
        <v>74</v>
      </c>
      <c r="E1739" s="202" t="str">
        <f>'Banks COA'!E203</f>
        <v>Standard Loans – Long term Loans to Licensed MFIs – Resident – JPY</v>
      </c>
      <c r="F1739" s="202">
        <f>'Banks COA'!F203*E2</f>
        <v>0</v>
      </c>
    </row>
    <row r="1740" spans="1:6" hidden="1" x14ac:dyDescent="0.15">
      <c r="A1740" s="201" t="str">
        <f>'Banks COA'!A204</f>
        <v>12</v>
      </c>
      <c r="B1740" s="201" t="str">
        <f>'Banks COA'!B204</f>
        <v>1</v>
      </c>
      <c r="C1740" s="201" t="str">
        <f>'Banks COA'!C204</f>
        <v>2</v>
      </c>
      <c r="D1740" s="201" t="str">
        <f>'Banks COA'!D204</f>
        <v>79</v>
      </c>
      <c r="E1740" s="202" t="str">
        <f>'Banks COA'!E204</f>
        <v>Standard Loans – Long term Loans to Licensed MFIs – Resident – Other</v>
      </c>
      <c r="F1740" s="202">
        <f>'Banks COA'!F204*E2</f>
        <v>0</v>
      </c>
    </row>
    <row r="1741" spans="1:6" hidden="1" x14ac:dyDescent="0.15">
      <c r="A1741" s="201" t="str">
        <f>'Banks COA'!A300</f>
        <v>12</v>
      </c>
      <c r="B1741" s="201" t="str">
        <f>'Banks COA'!B300</f>
        <v>1</v>
      </c>
      <c r="C1741" s="201" t="str">
        <f>'Banks COA'!C300</f>
        <v>5</v>
      </c>
      <c r="D1741" s="201" t="str">
        <f>'Banks COA'!D300</f>
        <v>22</v>
      </c>
      <c r="E1741" s="202" t="str">
        <f>'Banks COA'!E300</f>
        <v>Standard Loans – Overdraft to OFIs – Resident – USD</v>
      </c>
      <c r="F1741" s="202">
        <f>'Banks COA'!F300*E2</f>
        <v>0</v>
      </c>
    </row>
    <row r="1742" spans="1:6" hidden="1" x14ac:dyDescent="0.15">
      <c r="A1742" s="201" t="str">
        <f>'Banks COA'!A301</f>
        <v>12</v>
      </c>
      <c r="B1742" s="201" t="str">
        <f>'Banks COA'!B301</f>
        <v>1</v>
      </c>
      <c r="C1742" s="201" t="str">
        <f>'Banks COA'!C301</f>
        <v>5</v>
      </c>
      <c r="D1742" s="201" t="str">
        <f>'Banks COA'!D301</f>
        <v>23</v>
      </c>
      <c r="E1742" s="202" t="str">
        <f>'Banks COA'!E301</f>
        <v>Standard Loans – Overdraft to OFIs – Resident – EUR</v>
      </c>
      <c r="F1742" s="202">
        <f>'Banks COA'!F301*E2</f>
        <v>0</v>
      </c>
    </row>
    <row r="1743" spans="1:6" hidden="1" x14ac:dyDescent="0.15">
      <c r="A1743" s="201" t="str">
        <f>'Banks COA'!A302</f>
        <v>12</v>
      </c>
      <c r="B1743" s="201" t="str">
        <f>'Banks COA'!B302</f>
        <v>1</v>
      </c>
      <c r="C1743" s="201" t="str">
        <f>'Banks COA'!C302</f>
        <v>5</v>
      </c>
      <c r="D1743" s="201" t="str">
        <f>'Banks COA'!D302</f>
        <v>24</v>
      </c>
      <c r="E1743" s="202" t="str">
        <f>'Banks COA'!E302</f>
        <v>Standard Loans – Overdraft to OFIs – Resident – JPY</v>
      </c>
      <c r="F1743" s="202">
        <f>'Banks COA'!F302*E2</f>
        <v>0</v>
      </c>
    </row>
    <row r="1744" spans="1:6" hidden="1" x14ac:dyDescent="0.15">
      <c r="A1744" s="201" t="str">
        <f>'Banks COA'!A303</f>
        <v>12</v>
      </c>
      <c r="B1744" s="201" t="str">
        <f>'Banks COA'!B303</f>
        <v>1</v>
      </c>
      <c r="C1744" s="201" t="str">
        <f>'Banks COA'!C303</f>
        <v>5</v>
      </c>
      <c r="D1744" s="201" t="str">
        <f>'Banks COA'!D303</f>
        <v>29</v>
      </c>
      <c r="E1744" s="202" t="str">
        <f>'Banks COA'!E303</f>
        <v>Standard Loans – Overdraft to OFIs – Resident – Other</v>
      </c>
      <c r="F1744" s="202">
        <f>'Banks COA'!F303*E2</f>
        <v>0</v>
      </c>
    </row>
    <row r="1745" spans="1:6" hidden="1" x14ac:dyDescent="0.15">
      <c r="A1745" s="201" t="str">
        <f>'Banks COA'!A357</f>
        <v>12</v>
      </c>
      <c r="B1745" s="201" t="str">
        <f>'Banks COA'!B357</f>
        <v>2</v>
      </c>
      <c r="C1745" s="201" t="str">
        <f>'Banks COA'!C357</f>
        <v>1</v>
      </c>
      <c r="D1745" s="201" t="str">
        <f>'Banks COA'!D357</f>
        <v>52</v>
      </c>
      <c r="E1745" s="202" t="str">
        <f>'Banks COA'!E357</f>
        <v>Substandard Loans – Short term Loans to OFIs – Resident – USD</v>
      </c>
      <c r="F1745" s="202">
        <f>'Banks COA'!F357*E2</f>
        <v>0</v>
      </c>
    </row>
    <row r="1746" spans="1:6" hidden="1" x14ac:dyDescent="0.15">
      <c r="A1746" s="201" t="str">
        <f>'Banks COA'!A358</f>
        <v>12</v>
      </c>
      <c r="B1746" s="201" t="str">
        <f>'Banks COA'!B358</f>
        <v>2</v>
      </c>
      <c r="C1746" s="201" t="str">
        <f>'Banks COA'!C358</f>
        <v>1</v>
      </c>
      <c r="D1746" s="201" t="str">
        <f>'Banks COA'!D358</f>
        <v>53</v>
      </c>
      <c r="E1746" s="202" t="str">
        <f>'Banks COA'!E358</f>
        <v>Substandard Loans – Short term Loans to OFIs – Resident – EUR</v>
      </c>
      <c r="F1746" s="202">
        <f>'Banks COA'!F358*E2</f>
        <v>0</v>
      </c>
    </row>
    <row r="1747" spans="1:6" hidden="1" x14ac:dyDescent="0.15">
      <c r="A1747" s="201" t="str">
        <f>'Banks COA'!A359</f>
        <v>12</v>
      </c>
      <c r="B1747" s="201" t="str">
        <f>'Banks COA'!B359</f>
        <v>2</v>
      </c>
      <c r="C1747" s="201" t="str">
        <f>'Banks COA'!C359</f>
        <v>1</v>
      </c>
      <c r="D1747" s="201" t="str">
        <f>'Banks COA'!D359</f>
        <v>54</v>
      </c>
      <c r="E1747" s="202" t="str">
        <f>'Banks COA'!E359</f>
        <v>Substandard Loans – Short term Loans to OFIs – Resident – JPY</v>
      </c>
      <c r="F1747" s="202">
        <f>'Banks COA'!F359*E2</f>
        <v>0</v>
      </c>
    </row>
    <row r="1748" spans="1:6" hidden="1" x14ac:dyDescent="0.15">
      <c r="A1748" s="201" t="str">
        <f>'Banks COA'!A360</f>
        <v>12</v>
      </c>
      <c r="B1748" s="201" t="str">
        <f>'Banks COA'!B360</f>
        <v>2</v>
      </c>
      <c r="C1748" s="201" t="str">
        <f>'Banks COA'!C360</f>
        <v>1</v>
      </c>
      <c r="D1748" s="201" t="str">
        <f>'Banks COA'!D360</f>
        <v>59</v>
      </c>
      <c r="E1748" s="202" t="str">
        <f>'Banks COA'!E360</f>
        <v>Substandard Loans – Short term Loans to OFIs – Resident – Other</v>
      </c>
      <c r="F1748" s="202">
        <f>'Banks COA'!F360*E2</f>
        <v>0</v>
      </c>
    </row>
    <row r="1749" spans="1:6" hidden="1" x14ac:dyDescent="0.15">
      <c r="A1749" s="201" t="str">
        <f>'Banks COA'!A400</f>
        <v>12</v>
      </c>
      <c r="B1749" s="201" t="str">
        <f>'Banks COA'!B400</f>
        <v>2</v>
      </c>
      <c r="C1749" s="201" t="str">
        <f>'Banks COA'!C400</f>
        <v>2</v>
      </c>
      <c r="D1749" s="201" t="str">
        <f>'Banks COA'!D400</f>
        <v>52</v>
      </c>
      <c r="E1749" s="202" t="str">
        <f>'Banks COA'!E400</f>
        <v>Substandard Loans – Long term Loans to OFIs – Resident – USD</v>
      </c>
      <c r="F1749" s="202">
        <f>'Banks COA'!F400*E2</f>
        <v>0</v>
      </c>
    </row>
    <row r="1750" spans="1:6" hidden="1" x14ac:dyDescent="0.15">
      <c r="A1750" s="201" t="str">
        <f>'Banks COA'!A401</f>
        <v>12</v>
      </c>
      <c r="B1750" s="201" t="str">
        <f>'Banks COA'!B401</f>
        <v>2</v>
      </c>
      <c r="C1750" s="201" t="str">
        <f>'Banks COA'!C401</f>
        <v>2</v>
      </c>
      <c r="D1750" s="201" t="str">
        <f>'Banks COA'!D401</f>
        <v>53</v>
      </c>
      <c r="E1750" s="202" t="str">
        <f>'Banks COA'!E401</f>
        <v>Substandard Loans – Long term Loans to OFIs – Resident – EUR</v>
      </c>
      <c r="F1750" s="202">
        <f>'Banks COA'!F401*E2</f>
        <v>0</v>
      </c>
    </row>
    <row r="1751" spans="1:6" hidden="1" x14ac:dyDescent="0.15">
      <c r="A1751" s="201" t="str">
        <f>'Banks COA'!A402</f>
        <v>12</v>
      </c>
      <c r="B1751" s="201" t="str">
        <f>'Banks COA'!B402</f>
        <v>2</v>
      </c>
      <c r="C1751" s="201" t="str">
        <f>'Banks COA'!C402</f>
        <v>2</v>
      </c>
      <c r="D1751" s="201" t="str">
        <f>'Banks COA'!D402</f>
        <v>54</v>
      </c>
      <c r="E1751" s="202" t="str">
        <f>'Banks COA'!E402</f>
        <v>Substandard Loans – Long term Loans to OFIs – Resident – JPY</v>
      </c>
      <c r="F1751" s="202">
        <f>'Banks COA'!F402*E2</f>
        <v>0</v>
      </c>
    </row>
    <row r="1752" spans="1:6" hidden="1" x14ac:dyDescent="0.15">
      <c r="A1752" s="201" t="str">
        <f>'Banks COA'!A403</f>
        <v>12</v>
      </c>
      <c r="B1752" s="201" t="str">
        <f>'Banks COA'!B403</f>
        <v>2</v>
      </c>
      <c r="C1752" s="201" t="str">
        <f>'Banks COA'!C403</f>
        <v>2</v>
      </c>
      <c r="D1752" s="201" t="str">
        <f>'Banks COA'!D403</f>
        <v>59</v>
      </c>
      <c r="E1752" s="202" t="str">
        <f>'Banks COA'!E403</f>
        <v>Substandard Loans – Long term Loans to OFIs – Resident – Other</v>
      </c>
      <c r="F1752" s="202">
        <f>'Banks COA'!F403*E2</f>
        <v>0</v>
      </c>
    </row>
    <row r="1753" spans="1:6" hidden="1" x14ac:dyDescent="0.15">
      <c r="A1753" s="201" t="str">
        <f>'Banks COA'!A511</f>
        <v>12</v>
      </c>
      <c r="B1753" s="201" t="str">
        <f>'Banks COA'!B511</f>
        <v>2</v>
      </c>
      <c r="C1753" s="201" t="str">
        <f>'Banks COA'!C511</f>
        <v>5</v>
      </c>
      <c r="D1753" s="201" t="str">
        <f>'Banks COA'!D511</f>
        <v>22</v>
      </c>
      <c r="E1753" s="202" t="str">
        <f>'Banks COA'!E511</f>
        <v>Substandard Loans – Overdraft to OFIs – Resident – USD</v>
      </c>
      <c r="F1753" s="202">
        <f>'Banks COA'!F511*E2</f>
        <v>0</v>
      </c>
    </row>
    <row r="1754" spans="1:6" hidden="1" x14ac:dyDescent="0.15">
      <c r="A1754" s="201" t="str">
        <f>'Banks COA'!A512</f>
        <v>12</v>
      </c>
      <c r="B1754" s="201" t="str">
        <f>'Banks COA'!B512</f>
        <v>2</v>
      </c>
      <c r="C1754" s="201" t="str">
        <f>'Banks COA'!C512</f>
        <v>5</v>
      </c>
      <c r="D1754" s="201" t="str">
        <f>'Banks COA'!D512</f>
        <v>23</v>
      </c>
      <c r="E1754" s="202" t="str">
        <f>'Banks COA'!E512</f>
        <v>Substandard Loans – Overdraft to OFIs – Resident – EUR</v>
      </c>
      <c r="F1754" s="202">
        <f>'Banks COA'!F512*E2</f>
        <v>0</v>
      </c>
    </row>
    <row r="1755" spans="1:6" hidden="1" x14ac:dyDescent="0.15">
      <c r="A1755" s="201" t="str">
        <f>'Banks COA'!A513</f>
        <v>12</v>
      </c>
      <c r="B1755" s="201" t="str">
        <f>'Banks COA'!B513</f>
        <v>2</v>
      </c>
      <c r="C1755" s="201" t="str">
        <f>'Banks COA'!C513</f>
        <v>5</v>
      </c>
      <c r="D1755" s="201" t="str">
        <f>'Banks COA'!D513</f>
        <v>24</v>
      </c>
      <c r="E1755" s="202" t="str">
        <f>'Banks COA'!E513</f>
        <v>Substandard Loans – Overdraft to OFIs – Resident – JPY</v>
      </c>
      <c r="F1755" s="202">
        <f>'Banks COA'!F513*E2</f>
        <v>0</v>
      </c>
    </row>
    <row r="1756" spans="1:6" hidden="1" x14ac:dyDescent="0.15">
      <c r="A1756" s="201" t="str">
        <f>'Banks COA'!A514</f>
        <v>12</v>
      </c>
      <c r="B1756" s="201" t="str">
        <f>'Banks COA'!B514</f>
        <v>2</v>
      </c>
      <c r="C1756" s="201" t="str">
        <f>'Banks COA'!C514</f>
        <v>5</v>
      </c>
      <c r="D1756" s="201" t="str">
        <f>'Banks COA'!D514</f>
        <v>29</v>
      </c>
      <c r="E1756" s="202" t="str">
        <f>'Banks COA'!E514</f>
        <v>Substandard Loans – Overdraft to OFIs – Resident – Other</v>
      </c>
      <c r="F1756" s="202">
        <f>'Banks COA'!F514*E2</f>
        <v>0</v>
      </c>
    </row>
    <row r="1757" spans="1:6" hidden="1" x14ac:dyDescent="0.15">
      <c r="A1757" s="201" t="str">
        <f>'Banks COA'!A568</f>
        <v>12</v>
      </c>
      <c r="B1757" s="201" t="str">
        <f>'Banks COA'!B568</f>
        <v>3</v>
      </c>
      <c r="C1757" s="201" t="str">
        <f>'Banks COA'!C568</f>
        <v>1</v>
      </c>
      <c r="D1757" s="201" t="str">
        <f>'Banks COA'!D568</f>
        <v>52</v>
      </c>
      <c r="E1757" s="202" t="str">
        <f>'Banks COA'!E568</f>
        <v>Doubtful Loans – Short term Loans to OFIs – Resident – USD</v>
      </c>
      <c r="F1757" s="202">
        <f>'Banks COA'!F568*E2</f>
        <v>0</v>
      </c>
    </row>
    <row r="1758" spans="1:6" hidden="1" x14ac:dyDescent="0.15">
      <c r="A1758" s="201" t="str">
        <f>'Banks COA'!A569</f>
        <v>12</v>
      </c>
      <c r="B1758" s="201" t="str">
        <f>'Banks COA'!B569</f>
        <v>3</v>
      </c>
      <c r="C1758" s="201" t="str">
        <f>'Banks COA'!C569</f>
        <v>1</v>
      </c>
      <c r="D1758" s="201" t="str">
        <f>'Banks COA'!D569</f>
        <v>53</v>
      </c>
      <c r="E1758" s="202" t="str">
        <f>'Banks COA'!E569</f>
        <v>Doubtful Loans – Short term Loans to OFIs – Resident – EUR</v>
      </c>
      <c r="F1758" s="202">
        <f>'Banks COA'!F569*E2</f>
        <v>0</v>
      </c>
    </row>
    <row r="1759" spans="1:6" hidden="1" x14ac:dyDescent="0.15">
      <c r="A1759" s="201" t="str">
        <f>'Banks COA'!A570</f>
        <v>12</v>
      </c>
      <c r="B1759" s="201" t="str">
        <f>'Banks COA'!B570</f>
        <v>3</v>
      </c>
      <c r="C1759" s="201" t="str">
        <f>'Banks COA'!C570</f>
        <v>1</v>
      </c>
      <c r="D1759" s="201" t="str">
        <f>'Banks COA'!D570</f>
        <v>54</v>
      </c>
      <c r="E1759" s="202" t="str">
        <f>'Banks COA'!E570</f>
        <v>Doubtful Loans – Short term Loans to OFIs – Resident – JPY</v>
      </c>
      <c r="F1759" s="202">
        <f>'Banks COA'!F570*E2</f>
        <v>0</v>
      </c>
    </row>
    <row r="1760" spans="1:6" hidden="1" x14ac:dyDescent="0.15">
      <c r="A1760" s="201" t="str">
        <f>'Banks COA'!A571</f>
        <v>12</v>
      </c>
      <c r="B1760" s="201" t="str">
        <f>'Banks COA'!B571</f>
        <v>3</v>
      </c>
      <c r="C1760" s="201" t="str">
        <f>'Banks COA'!C571</f>
        <v>1</v>
      </c>
      <c r="D1760" s="201" t="str">
        <f>'Banks COA'!D571</f>
        <v>59</v>
      </c>
      <c r="E1760" s="202" t="str">
        <f>'Banks COA'!E571</f>
        <v>Doubtful Loans – Short term Loans to OFIs – Resident – Other</v>
      </c>
      <c r="F1760" s="202">
        <f>'Banks COA'!F571*E2</f>
        <v>0</v>
      </c>
    </row>
    <row r="1761" spans="1:6" hidden="1" x14ac:dyDescent="0.15">
      <c r="A1761" s="201" t="str">
        <f>'Banks COA'!A611</f>
        <v>12</v>
      </c>
      <c r="B1761" s="201" t="str">
        <f>'Banks COA'!B611</f>
        <v>3</v>
      </c>
      <c r="C1761" s="201" t="str">
        <f>'Banks COA'!C611</f>
        <v>2</v>
      </c>
      <c r="D1761" s="201" t="str">
        <f>'Banks COA'!D611</f>
        <v>52</v>
      </c>
      <c r="E1761" s="202" t="str">
        <f>'Banks COA'!E611</f>
        <v>Doubtful Loans – Long term Loans to OFIs – Resident – USD</v>
      </c>
      <c r="F1761" s="202">
        <f>'Banks COA'!F611*E2</f>
        <v>0</v>
      </c>
    </row>
    <row r="1762" spans="1:6" hidden="1" x14ac:dyDescent="0.15">
      <c r="A1762" s="201" t="str">
        <f>'Banks COA'!A612</f>
        <v>12</v>
      </c>
      <c r="B1762" s="201" t="str">
        <f>'Banks COA'!B612</f>
        <v>3</v>
      </c>
      <c r="C1762" s="201" t="str">
        <f>'Banks COA'!C612</f>
        <v>2</v>
      </c>
      <c r="D1762" s="201" t="str">
        <f>'Banks COA'!D612</f>
        <v>53</v>
      </c>
      <c r="E1762" s="202" t="str">
        <f>'Banks COA'!E612</f>
        <v>Doubtful Loans – Long term Loans to OFIs – Resident – EUR</v>
      </c>
      <c r="F1762" s="202">
        <f>'Banks COA'!F612*E2</f>
        <v>0</v>
      </c>
    </row>
    <row r="1763" spans="1:6" hidden="1" x14ac:dyDescent="0.15">
      <c r="A1763" s="201" t="str">
        <f>'Banks COA'!A613</f>
        <v>12</v>
      </c>
      <c r="B1763" s="201" t="str">
        <f>'Banks COA'!B613</f>
        <v>3</v>
      </c>
      <c r="C1763" s="201" t="str">
        <f>'Banks COA'!C613</f>
        <v>2</v>
      </c>
      <c r="D1763" s="201" t="str">
        <f>'Banks COA'!D613</f>
        <v>54</v>
      </c>
      <c r="E1763" s="202" t="str">
        <f>'Banks COA'!E613</f>
        <v>Doubtful Loans – Long term Loans to OFIs – Resident – JPY</v>
      </c>
      <c r="F1763" s="202">
        <f>'Banks COA'!F613*E2</f>
        <v>0</v>
      </c>
    </row>
    <row r="1764" spans="1:6" hidden="1" x14ac:dyDescent="0.15">
      <c r="A1764" s="201" t="str">
        <f>'Banks COA'!A614</f>
        <v>12</v>
      </c>
      <c r="B1764" s="201" t="str">
        <f>'Banks COA'!B614</f>
        <v>3</v>
      </c>
      <c r="C1764" s="201" t="str">
        <f>'Banks COA'!C614</f>
        <v>2</v>
      </c>
      <c r="D1764" s="201" t="str">
        <f>'Banks COA'!D614</f>
        <v>59</v>
      </c>
      <c r="E1764" s="202" t="str">
        <f>'Banks COA'!E614</f>
        <v>Doubtful Loans – Long term Loans to OFIs – Resident – Other</v>
      </c>
      <c r="F1764" s="202">
        <f>'Banks COA'!F614*E2</f>
        <v>0</v>
      </c>
    </row>
    <row r="1765" spans="1:6" hidden="1" x14ac:dyDescent="0.15">
      <c r="A1765" s="201" t="str">
        <f>'Banks COA'!A722</f>
        <v>12</v>
      </c>
      <c r="B1765" s="201" t="str">
        <f>'Banks COA'!B722</f>
        <v>3</v>
      </c>
      <c r="C1765" s="201" t="str">
        <f>'Banks COA'!C722</f>
        <v>5</v>
      </c>
      <c r="D1765" s="201" t="str">
        <f>'Banks COA'!D722</f>
        <v>22</v>
      </c>
      <c r="E1765" s="202" t="str">
        <f>'Banks COA'!E722</f>
        <v>Doubtful Loans – Overdraft to OFIs – Resident – USD</v>
      </c>
      <c r="F1765" s="202">
        <f>'Banks COA'!F722*E2</f>
        <v>0</v>
      </c>
    </row>
    <row r="1766" spans="1:6" hidden="1" x14ac:dyDescent="0.15">
      <c r="A1766" s="201" t="str">
        <f>'Banks COA'!A723</f>
        <v>12</v>
      </c>
      <c r="B1766" s="201" t="str">
        <f>'Banks COA'!B723</f>
        <v>3</v>
      </c>
      <c r="C1766" s="201" t="str">
        <f>'Banks COA'!C723</f>
        <v>5</v>
      </c>
      <c r="D1766" s="201" t="str">
        <f>'Banks COA'!D723</f>
        <v>23</v>
      </c>
      <c r="E1766" s="202" t="str">
        <f>'Banks COA'!E723</f>
        <v>Doubtful Loans – Overdraft to OFIs – Resident – EUR</v>
      </c>
      <c r="F1766" s="202">
        <f>'Banks COA'!F723*E2</f>
        <v>0</v>
      </c>
    </row>
    <row r="1767" spans="1:6" hidden="1" x14ac:dyDescent="0.15">
      <c r="A1767" s="201" t="str">
        <f>'Banks COA'!A724</f>
        <v>12</v>
      </c>
      <c r="B1767" s="201" t="str">
        <f>'Banks COA'!B724</f>
        <v>3</v>
      </c>
      <c r="C1767" s="201" t="str">
        <f>'Banks COA'!C724</f>
        <v>5</v>
      </c>
      <c r="D1767" s="201" t="str">
        <f>'Banks COA'!D724</f>
        <v>24</v>
      </c>
      <c r="E1767" s="202" t="str">
        <f>'Banks COA'!E724</f>
        <v>Doubtful Loans – Overdraft to OFIs – Resident – JPY</v>
      </c>
      <c r="F1767" s="202">
        <f>'Banks COA'!F724*E2</f>
        <v>0</v>
      </c>
    </row>
    <row r="1768" spans="1:6" hidden="1" x14ac:dyDescent="0.15">
      <c r="A1768" s="201" t="str">
        <f>'Banks COA'!A725</f>
        <v>12</v>
      </c>
      <c r="B1768" s="201" t="str">
        <f>'Banks COA'!B725</f>
        <v>3</v>
      </c>
      <c r="C1768" s="201" t="str">
        <f>'Banks COA'!C725</f>
        <v>5</v>
      </c>
      <c r="D1768" s="201" t="str">
        <f>'Banks COA'!D725</f>
        <v>29</v>
      </c>
      <c r="E1768" s="202" t="str">
        <f>'Banks COA'!E725</f>
        <v>Doubtful Loans – Overdraft to OFIs – Resident – Other</v>
      </c>
      <c r="F1768" s="202">
        <f>'Banks COA'!F725*E2</f>
        <v>0</v>
      </c>
    </row>
    <row r="1769" spans="1:6" hidden="1" x14ac:dyDescent="0.15">
      <c r="A1769" s="201" t="str">
        <f>'Banks COA'!A779</f>
        <v>12</v>
      </c>
      <c r="B1769" s="201" t="str">
        <f>'Banks COA'!B779</f>
        <v>4</v>
      </c>
      <c r="C1769" s="201" t="str">
        <f>'Banks COA'!C779</f>
        <v>1</v>
      </c>
      <c r="D1769" s="201" t="str">
        <f>'Banks COA'!D779</f>
        <v>52</v>
      </c>
      <c r="E1769" s="202" t="str">
        <f>'Banks COA'!E779</f>
        <v>Loss Loans – Short term Loans to OFIs – Resident – USD</v>
      </c>
      <c r="F1769" s="202">
        <f>'Banks COA'!F779*E2</f>
        <v>0</v>
      </c>
    </row>
    <row r="1770" spans="1:6" hidden="1" x14ac:dyDescent="0.15">
      <c r="A1770" s="201" t="str">
        <f>'Banks COA'!A780</f>
        <v>12</v>
      </c>
      <c r="B1770" s="201" t="str">
        <f>'Banks COA'!B780</f>
        <v>4</v>
      </c>
      <c r="C1770" s="201" t="str">
        <f>'Banks COA'!C780</f>
        <v>1</v>
      </c>
      <c r="D1770" s="201" t="str">
        <f>'Banks COA'!D780</f>
        <v>53</v>
      </c>
      <c r="E1770" s="202" t="str">
        <f>'Banks COA'!E780</f>
        <v>Loss Loans – Short term Loans to OFIs – Resident – EUR</v>
      </c>
      <c r="F1770" s="202">
        <f>'Banks COA'!F780*E2</f>
        <v>0</v>
      </c>
    </row>
    <row r="1771" spans="1:6" hidden="1" x14ac:dyDescent="0.15">
      <c r="A1771" s="201" t="str">
        <f>'Banks COA'!A781</f>
        <v>12</v>
      </c>
      <c r="B1771" s="201" t="str">
        <f>'Banks COA'!B781</f>
        <v>4</v>
      </c>
      <c r="C1771" s="201" t="str">
        <f>'Banks COA'!C781</f>
        <v>1</v>
      </c>
      <c r="D1771" s="201" t="str">
        <f>'Banks COA'!D781</f>
        <v>54</v>
      </c>
      <c r="E1771" s="202" t="str">
        <f>'Banks COA'!E781</f>
        <v>Loss Loans – Short term Loans to OFIs – Resident – JPY</v>
      </c>
      <c r="F1771" s="202">
        <f>'Banks COA'!F781*E2</f>
        <v>0</v>
      </c>
    </row>
    <row r="1772" spans="1:6" hidden="1" x14ac:dyDescent="0.15">
      <c r="A1772" s="201" t="str">
        <f>'Banks COA'!A782</f>
        <v>12</v>
      </c>
      <c r="B1772" s="201" t="str">
        <f>'Banks COA'!B782</f>
        <v>4</v>
      </c>
      <c r="C1772" s="201" t="str">
        <f>'Banks COA'!C782</f>
        <v>1</v>
      </c>
      <c r="D1772" s="201" t="str">
        <f>'Banks COA'!D782</f>
        <v>59</v>
      </c>
      <c r="E1772" s="202" t="str">
        <f>'Banks COA'!E782</f>
        <v>Loss Loans – Short term Loans to OFIs – Resident – Other</v>
      </c>
      <c r="F1772" s="202">
        <f>'Banks COA'!F782*E2</f>
        <v>0</v>
      </c>
    </row>
    <row r="1773" spans="1:6" hidden="1" x14ac:dyDescent="0.15">
      <c r="A1773" s="201" t="str">
        <f>'Banks COA'!A822</f>
        <v>12</v>
      </c>
      <c r="B1773" s="201" t="str">
        <f>'Banks COA'!B822</f>
        <v>4</v>
      </c>
      <c r="C1773" s="201" t="str">
        <f>'Banks COA'!C822</f>
        <v>2</v>
      </c>
      <c r="D1773" s="201" t="str">
        <f>'Banks COA'!D822</f>
        <v>52</v>
      </c>
      <c r="E1773" s="202" t="str">
        <f>'Banks COA'!E822</f>
        <v>Loss Loans – Long term Loans to OFIs – Resident – USD</v>
      </c>
      <c r="F1773" s="202">
        <f>'Banks COA'!F822*E2</f>
        <v>0</v>
      </c>
    </row>
    <row r="1774" spans="1:6" hidden="1" x14ac:dyDescent="0.15">
      <c r="A1774" s="201" t="str">
        <f>'Banks COA'!A823</f>
        <v>12</v>
      </c>
      <c r="B1774" s="201" t="str">
        <f>'Banks COA'!B823</f>
        <v>4</v>
      </c>
      <c r="C1774" s="201" t="str">
        <f>'Banks COA'!C823</f>
        <v>2</v>
      </c>
      <c r="D1774" s="201" t="str">
        <f>'Banks COA'!D823</f>
        <v>53</v>
      </c>
      <c r="E1774" s="202" t="str">
        <f>'Banks COA'!E823</f>
        <v>Loss Loans – Long term Loans to OFIs – Resident – EUR</v>
      </c>
      <c r="F1774" s="202">
        <f>'Banks COA'!F823*E2</f>
        <v>0</v>
      </c>
    </row>
    <row r="1775" spans="1:6" hidden="1" x14ac:dyDescent="0.15">
      <c r="A1775" s="201" t="str">
        <f>'Banks COA'!A824</f>
        <v>12</v>
      </c>
      <c r="B1775" s="201" t="str">
        <f>'Banks COA'!B824</f>
        <v>4</v>
      </c>
      <c r="C1775" s="201" t="str">
        <f>'Banks COA'!C824</f>
        <v>2</v>
      </c>
      <c r="D1775" s="201" t="str">
        <f>'Banks COA'!D824</f>
        <v>54</v>
      </c>
      <c r="E1775" s="202" t="str">
        <f>'Banks COA'!E824</f>
        <v>Loss Loans – Long term Loans to OFIs – Resident – JPY</v>
      </c>
      <c r="F1775" s="202">
        <f>'Banks COA'!F824*E2</f>
        <v>0</v>
      </c>
    </row>
    <row r="1776" spans="1:6" hidden="1" x14ac:dyDescent="0.15">
      <c r="A1776" s="201" t="str">
        <f>'Banks COA'!A825</f>
        <v>12</v>
      </c>
      <c r="B1776" s="201" t="str">
        <f>'Banks COA'!B825</f>
        <v>4</v>
      </c>
      <c r="C1776" s="201" t="str">
        <f>'Banks COA'!C825</f>
        <v>2</v>
      </c>
      <c r="D1776" s="201" t="str">
        <f>'Banks COA'!D825</f>
        <v>59</v>
      </c>
      <c r="E1776" s="202" t="str">
        <f>'Banks COA'!E825</f>
        <v>Loss Loans – Long term Loans to OFIs – Resident – Other</v>
      </c>
      <c r="F1776" s="202">
        <f>'Banks COA'!F825*E2</f>
        <v>0</v>
      </c>
    </row>
    <row r="1777" spans="1:6" hidden="1" x14ac:dyDescent="0.15">
      <c r="A1777" s="201" t="str">
        <f>'Banks COA'!A933</f>
        <v>12</v>
      </c>
      <c r="B1777" s="201" t="str">
        <f>'Banks COA'!B933</f>
        <v>4</v>
      </c>
      <c r="C1777" s="201" t="str">
        <f>'Banks COA'!C933</f>
        <v>5</v>
      </c>
      <c r="D1777" s="201" t="str">
        <f>'Banks COA'!D933</f>
        <v>22</v>
      </c>
      <c r="E1777" s="202" t="str">
        <f>'Banks COA'!E933</f>
        <v>Loss Loans – Overdraft to OFIs – Resident – USD</v>
      </c>
      <c r="F1777" s="202">
        <f>'Banks COA'!F933*E2</f>
        <v>0</v>
      </c>
    </row>
    <row r="1778" spans="1:6" hidden="1" x14ac:dyDescent="0.15">
      <c r="A1778" s="201" t="str">
        <f>'Banks COA'!A934</f>
        <v>12</v>
      </c>
      <c r="B1778" s="201" t="str">
        <f>'Banks COA'!B934</f>
        <v>4</v>
      </c>
      <c r="C1778" s="201" t="str">
        <f>'Banks COA'!C934</f>
        <v>5</v>
      </c>
      <c r="D1778" s="201" t="str">
        <f>'Banks COA'!D934</f>
        <v>23</v>
      </c>
      <c r="E1778" s="202" t="str">
        <f>'Banks COA'!E934</f>
        <v>Loss Loans – Overdraft to OFIs – Resident – EUR</v>
      </c>
      <c r="F1778" s="202">
        <f>'Banks COA'!F934*E2</f>
        <v>0</v>
      </c>
    </row>
    <row r="1779" spans="1:6" hidden="1" x14ac:dyDescent="0.15">
      <c r="A1779" s="201" t="str">
        <f>'Banks COA'!A935</f>
        <v>12</v>
      </c>
      <c r="B1779" s="201" t="str">
        <f>'Banks COA'!B935</f>
        <v>4</v>
      </c>
      <c r="C1779" s="201" t="str">
        <f>'Banks COA'!C935</f>
        <v>5</v>
      </c>
      <c r="D1779" s="201" t="str">
        <f>'Banks COA'!D935</f>
        <v>24</v>
      </c>
      <c r="E1779" s="202" t="str">
        <f>'Banks COA'!E935</f>
        <v>Loss Loans – Overdraft to OFIs – Resident – JPY</v>
      </c>
      <c r="F1779" s="202">
        <f>'Banks COA'!F935*E2</f>
        <v>0</v>
      </c>
    </row>
    <row r="1780" spans="1:6" hidden="1" x14ac:dyDescent="0.15">
      <c r="A1780" s="201" t="str">
        <f>'Banks COA'!A936</f>
        <v>12</v>
      </c>
      <c r="B1780" s="201" t="str">
        <f>'Banks COA'!B936</f>
        <v>4</v>
      </c>
      <c r="C1780" s="201" t="str">
        <f>'Banks COA'!C936</f>
        <v>5</v>
      </c>
      <c r="D1780" s="201" t="str">
        <f>'Banks COA'!D936</f>
        <v>29</v>
      </c>
      <c r="E1780" s="202" t="str">
        <f>'Banks COA'!E936</f>
        <v>Loss Loans – Overdraft to OFIs – Resident – Other</v>
      </c>
      <c r="F1780" s="202">
        <f>'Banks COA'!F936*E2</f>
        <v>0</v>
      </c>
    </row>
    <row r="1781" spans="1:6" hidden="1" x14ac:dyDescent="0.15">
      <c r="A1781" s="201" t="str">
        <f>'Banks COA'!A971</f>
        <v>12</v>
      </c>
      <c r="B1781" s="201" t="str">
        <f>'Banks COA'!B971</f>
        <v>5</v>
      </c>
      <c r="C1781" s="201">
        <f>'Banks COA'!C971</f>
        <v>2</v>
      </c>
      <c r="D1781" s="201" t="str">
        <f>'Banks COA'!D971</f>
        <v>02</v>
      </c>
      <c r="E1781" s="202" t="str">
        <f>'Banks COA'!E971</f>
        <v>Inter-bank Funds Sold – OFIs – Resident – USD</v>
      </c>
      <c r="F1781" s="202">
        <f>'Banks COA'!F971*E2</f>
        <v>0</v>
      </c>
    </row>
    <row r="1782" spans="1:6" hidden="1" x14ac:dyDescent="0.15">
      <c r="A1782" s="201" t="str">
        <f>'Banks COA'!A972</f>
        <v>12</v>
      </c>
      <c r="B1782" s="201" t="str">
        <f>'Banks COA'!B972</f>
        <v>5</v>
      </c>
      <c r="C1782" s="201">
        <f>'Banks COA'!C972</f>
        <v>2</v>
      </c>
      <c r="D1782" s="201" t="str">
        <f>'Banks COA'!D972</f>
        <v>03</v>
      </c>
      <c r="E1782" s="202" t="str">
        <f>'Banks COA'!E972</f>
        <v>Inter-bank Funds Sold – OFIs – Resident – EUR</v>
      </c>
      <c r="F1782" s="202">
        <f>'Banks COA'!F972*E2</f>
        <v>0</v>
      </c>
    </row>
    <row r="1783" spans="1:6" hidden="1" x14ac:dyDescent="0.15">
      <c r="A1783" s="201" t="str">
        <f>'Banks COA'!A973</f>
        <v>12</v>
      </c>
      <c r="B1783" s="201" t="str">
        <f>'Banks COA'!B973</f>
        <v>5</v>
      </c>
      <c r="C1783" s="201">
        <f>'Banks COA'!C973</f>
        <v>2</v>
      </c>
      <c r="D1783" s="201" t="str">
        <f>'Banks COA'!D973</f>
        <v>04</v>
      </c>
      <c r="E1783" s="202" t="str">
        <f>'Banks COA'!E973</f>
        <v>Inter-bank Funds Sold – OFIs – Resident – JPY</v>
      </c>
      <c r="F1783" s="202">
        <f>'Banks COA'!F973*E2</f>
        <v>0</v>
      </c>
    </row>
    <row r="1784" spans="1:6" hidden="1" x14ac:dyDescent="0.15">
      <c r="A1784" s="201" t="str">
        <f>'Banks COA'!A974</f>
        <v>12</v>
      </c>
      <c r="B1784" s="201" t="str">
        <f>'Banks COA'!B974</f>
        <v>5</v>
      </c>
      <c r="C1784" s="201">
        <f>'Banks COA'!C974</f>
        <v>2</v>
      </c>
      <c r="D1784" s="201" t="str">
        <f>'Banks COA'!D974</f>
        <v>09</v>
      </c>
      <c r="E1784" s="202" t="str">
        <f>'Banks COA'!E974</f>
        <v>Inter-bank Funds Sold – OFIs – Resident – Other</v>
      </c>
      <c r="F1784" s="202">
        <f>'Banks COA'!F974*E2</f>
        <v>0</v>
      </c>
    </row>
    <row r="1785" spans="1:6" hidden="1" x14ac:dyDescent="0.15">
      <c r="A1785" s="201">
        <f>'Banks COA'!A3952</f>
        <v>23</v>
      </c>
      <c r="B1785" s="201" t="str">
        <f>'Banks COA'!B3952</f>
        <v>2</v>
      </c>
      <c r="C1785" s="201" t="str">
        <f>'Banks COA'!C3952</f>
        <v>1</v>
      </c>
      <c r="D1785" s="201" t="str">
        <f>'Banks COA'!D3952</f>
        <v>52</v>
      </c>
      <c r="E1785" s="202" t="str">
        <f>'Banks COA'!E3952</f>
        <v>AIR – Standard Loans – Short term Loans to OFIs – Resident – USD</v>
      </c>
      <c r="F1785" s="202">
        <f>'Banks COA'!F3952*E2</f>
        <v>0</v>
      </c>
    </row>
    <row r="1786" spans="1:6" hidden="1" x14ac:dyDescent="0.15">
      <c r="A1786" s="201">
        <f>'Banks COA'!A3953</f>
        <v>23</v>
      </c>
      <c r="B1786" s="201" t="str">
        <f>'Banks COA'!B3953</f>
        <v>2</v>
      </c>
      <c r="C1786" s="201" t="str">
        <f>'Banks COA'!C3953</f>
        <v>1</v>
      </c>
      <c r="D1786" s="201" t="str">
        <f>'Banks COA'!D3953</f>
        <v>53</v>
      </c>
      <c r="E1786" s="202" t="str">
        <f>'Banks COA'!E3953</f>
        <v>AIR – Standard Loans – Short term Loans to OFIs – Resident – EUR</v>
      </c>
      <c r="F1786" s="202">
        <f>'Banks COA'!F3953*E2</f>
        <v>0</v>
      </c>
    </row>
    <row r="1787" spans="1:6" hidden="1" x14ac:dyDescent="0.15">
      <c r="A1787" s="201">
        <f>'Banks COA'!A3954</f>
        <v>23</v>
      </c>
      <c r="B1787" s="201" t="str">
        <f>'Banks COA'!B3954</f>
        <v>2</v>
      </c>
      <c r="C1787" s="201" t="str">
        <f>'Banks COA'!C3954</f>
        <v>1</v>
      </c>
      <c r="D1787" s="201" t="str">
        <f>'Banks COA'!D3954</f>
        <v>54</v>
      </c>
      <c r="E1787" s="202" t="str">
        <f>'Banks COA'!E3954</f>
        <v>AIR – Standard Loans – Short term Loans to OFIs – Resident – JPY</v>
      </c>
      <c r="F1787" s="202">
        <f>'Banks COA'!F3954*E2</f>
        <v>0</v>
      </c>
    </row>
    <row r="1788" spans="1:6" hidden="1" x14ac:dyDescent="0.15">
      <c r="A1788" s="201">
        <f>'Banks COA'!A3955</f>
        <v>23</v>
      </c>
      <c r="B1788" s="201" t="str">
        <f>'Banks COA'!B3955</f>
        <v>2</v>
      </c>
      <c r="C1788" s="201" t="str">
        <f>'Banks COA'!C3955</f>
        <v>1</v>
      </c>
      <c r="D1788" s="201" t="str">
        <f>'Banks COA'!D3955</f>
        <v>59</v>
      </c>
      <c r="E1788" s="202" t="str">
        <f>'Banks COA'!E3955</f>
        <v>AIR – Standard Loans – Short term Loans to OFIs – Resident – Other</v>
      </c>
      <c r="F1788" s="202">
        <f>'Banks COA'!F3955*E2</f>
        <v>0</v>
      </c>
    </row>
    <row r="1789" spans="1:6" hidden="1" x14ac:dyDescent="0.15">
      <c r="A1789" s="201">
        <f>'Banks COA'!A3995</f>
        <v>23</v>
      </c>
      <c r="B1789" s="201" t="str">
        <f>'Banks COA'!B3995</f>
        <v>2</v>
      </c>
      <c r="C1789" s="201" t="str">
        <f>'Banks COA'!C3995</f>
        <v>2</v>
      </c>
      <c r="D1789" s="201" t="str">
        <f>'Banks COA'!D3995</f>
        <v>52</v>
      </c>
      <c r="E1789" s="202" t="str">
        <f>'Banks COA'!E3995</f>
        <v>AIR – Standard Loans – Long term Loans to OFIs – Resident – USD</v>
      </c>
      <c r="F1789" s="202">
        <f>'Banks COA'!F3995*E2</f>
        <v>0</v>
      </c>
    </row>
    <row r="1790" spans="1:6" hidden="1" x14ac:dyDescent="0.15">
      <c r="A1790" s="201">
        <f>'Banks COA'!A3996</f>
        <v>23</v>
      </c>
      <c r="B1790" s="201" t="str">
        <f>'Banks COA'!B3996</f>
        <v>2</v>
      </c>
      <c r="C1790" s="201" t="str">
        <f>'Banks COA'!C3996</f>
        <v>2</v>
      </c>
      <c r="D1790" s="201" t="str">
        <f>'Banks COA'!D3996</f>
        <v>53</v>
      </c>
      <c r="E1790" s="202" t="str">
        <f>'Banks COA'!E3996</f>
        <v>AIR – Standard Loans – Long term Loans to OFIs – Resident – EUR</v>
      </c>
      <c r="F1790" s="202">
        <f>'Banks COA'!F3996*E2</f>
        <v>0</v>
      </c>
    </row>
    <row r="1791" spans="1:6" hidden="1" x14ac:dyDescent="0.15">
      <c r="A1791" s="201">
        <f>'Banks COA'!A3997</f>
        <v>23</v>
      </c>
      <c r="B1791" s="201" t="str">
        <f>'Banks COA'!B3997</f>
        <v>2</v>
      </c>
      <c r="C1791" s="201" t="str">
        <f>'Banks COA'!C3997</f>
        <v>2</v>
      </c>
      <c r="D1791" s="201" t="str">
        <f>'Banks COA'!D3997</f>
        <v>54</v>
      </c>
      <c r="E1791" s="202" t="str">
        <f>'Banks COA'!E3997</f>
        <v>AIR – Standard Loans – Long term Loans to OFIs – Resident – JPY</v>
      </c>
      <c r="F1791" s="202">
        <f>'Banks COA'!F3997*E2</f>
        <v>0</v>
      </c>
    </row>
    <row r="1792" spans="1:6" hidden="1" x14ac:dyDescent="0.15">
      <c r="A1792" s="201">
        <f>'Banks COA'!A3998</f>
        <v>23</v>
      </c>
      <c r="B1792" s="201" t="str">
        <f>'Banks COA'!B3998</f>
        <v>2</v>
      </c>
      <c r="C1792" s="201" t="str">
        <f>'Banks COA'!C3998</f>
        <v>2</v>
      </c>
      <c r="D1792" s="201" t="str">
        <f>'Banks COA'!D3998</f>
        <v>59</v>
      </c>
      <c r="E1792" s="202" t="str">
        <f>'Banks COA'!E3998</f>
        <v>AIR – Standard Loans – Long term Loans to OFIs – Resident – Other</v>
      </c>
      <c r="F1792" s="202">
        <f>'Banks COA'!F3998*E2</f>
        <v>0</v>
      </c>
    </row>
    <row r="1793" spans="1:6" hidden="1" x14ac:dyDescent="0.15">
      <c r="A1793" s="201" t="str">
        <f>'Banks COA'!A4106</f>
        <v>23</v>
      </c>
      <c r="B1793" s="201" t="str">
        <f>'Banks COA'!B4106</f>
        <v>2</v>
      </c>
      <c r="C1793" s="201" t="str">
        <f>'Banks COA'!C4106</f>
        <v>5</v>
      </c>
      <c r="D1793" s="201" t="str">
        <f>'Banks COA'!D4106</f>
        <v>22</v>
      </c>
      <c r="E1793" s="202" t="str">
        <f>'Banks COA'!E4106</f>
        <v>AIR – Standard Loans – Overdraft to OFIs – Resident – USD</v>
      </c>
      <c r="F1793" s="202">
        <f>'Banks COA'!F4106*E2</f>
        <v>0</v>
      </c>
    </row>
    <row r="1794" spans="1:6" hidden="1" x14ac:dyDescent="0.15">
      <c r="A1794" s="201" t="str">
        <f>'Banks COA'!A4107</f>
        <v>23</v>
      </c>
      <c r="B1794" s="201" t="str">
        <f>'Banks COA'!B4107</f>
        <v>2</v>
      </c>
      <c r="C1794" s="201" t="str">
        <f>'Banks COA'!C4107</f>
        <v>5</v>
      </c>
      <c r="D1794" s="201" t="str">
        <f>'Banks COA'!D4107</f>
        <v>23</v>
      </c>
      <c r="E1794" s="202" t="str">
        <f>'Banks COA'!E4107</f>
        <v>AIR – Standard Loans – Overdraft to OFIs – Resident – EUR</v>
      </c>
      <c r="F1794" s="202">
        <f>'Banks COA'!F4107*E2</f>
        <v>0</v>
      </c>
    </row>
    <row r="1795" spans="1:6" hidden="1" x14ac:dyDescent="0.15">
      <c r="A1795" s="201" t="str">
        <f>'Banks COA'!A4108</f>
        <v>23</v>
      </c>
      <c r="B1795" s="201" t="str">
        <f>'Banks COA'!B4108</f>
        <v>2</v>
      </c>
      <c r="C1795" s="201" t="str">
        <f>'Banks COA'!C4108</f>
        <v>5</v>
      </c>
      <c r="D1795" s="201" t="str">
        <f>'Banks COA'!D4108</f>
        <v>24</v>
      </c>
      <c r="E1795" s="202" t="str">
        <f>'Banks COA'!E4108</f>
        <v>AIR – Standard Loans – Overdraft to OFIs – Resident – JPY</v>
      </c>
      <c r="F1795" s="202">
        <f>'Banks COA'!F4108*E2</f>
        <v>0</v>
      </c>
    </row>
    <row r="1796" spans="1:6" hidden="1" x14ac:dyDescent="0.15">
      <c r="A1796" s="201" t="str">
        <f>'Banks COA'!A4109</f>
        <v>23</v>
      </c>
      <c r="B1796" s="201" t="str">
        <f>'Banks COA'!B4109</f>
        <v>2</v>
      </c>
      <c r="C1796" s="201" t="str">
        <f>'Banks COA'!C4109</f>
        <v>5</v>
      </c>
      <c r="D1796" s="201" t="str">
        <f>'Banks COA'!D4109</f>
        <v>29</v>
      </c>
      <c r="E1796" s="202" t="str">
        <f>'Banks COA'!E4109</f>
        <v>AIR – Standard Loans – Overdraft to OFIs – Resident – Other</v>
      </c>
      <c r="F1796" s="202">
        <f>'Banks COA'!F4109*E2</f>
        <v>0</v>
      </c>
    </row>
    <row r="1797" spans="1:6" hidden="1" x14ac:dyDescent="0.15">
      <c r="A1797" s="201">
        <f>'Banks COA'!A4163</f>
        <v>23</v>
      </c>
      <c r="B1797" s="201" t="str">
        <f>'Banks COA'!B4163</f>
        <v>3</v>
      </c>
      <c r="C1797" s="201" t="str">
        <f>'Banks COA'!C4163</f>
        <v>1</v>
      </c>
      <c r="D1797" s="201" t="str">
        <f>'Banks COA'!D4163</f>
        <v>52</v>
      </c>
      <c r="E1797" s="202" t="str">
        <f>'Banks COA'!E4163</f>
        <v>AIR – Substandard Loans – Short term Loans to OFIs – Resident – USD</v>
      </c>
      <c r="F1797" s="202">
        <f>'Banks COA'!F4163*E2</f>
        <v>0</v>
      </c>
    </row>
    <row r="1798" spans="1:6" hidden="1" x14ac:dyDescent="0.15">
      <c r="A1798" s="201">
        <f>'Banks COA'!A4164</f>
        <v>23</v>
      </c>
      <c r="B1798" s="201" t="str">
        <f>'Banks COA'!B4164</f>
        <v>3</v>
      </c>
      <c r="C1798" s="201" t="str">
        <f>'Banks COA'!C4164</f>
        <v>1</v>
      </c>
      <c r="D1798" s="201" t="str">
        <f>'Banks COA'!D4164</f>
        <v>53</v>
      </c>
      <c r="E1798" s="202" t="str">
        <f>'Banks COA'!E4164</f>
        <v>AIR – Substandard Loans – Short term Loans to OFIs – Resident – EUR</v>
      </c>
      <c r="F1798" s="202">
        <f>'Banks COA'!F4164*E2</f>
        <v>0</v>
      </c>
    </row>
    <row r="1799" spans="1:6" hidden="1" x14ac:dyDescent="0.15">
      <c r="A1799" s="201">
        <f>'Banks COA'!A4165</f>
        <v>23</v>
      </c>
      <c r="B1799" s="201" t="str">
        <f>'Banks COA'!B4165</f>
        <v>3</v>
      </c>
      <c r="C1799" s="201" t="str">
        <f>'Banks COA'!C4165</f>
        <v>1</v>
      </c>
      <c r="D1799" s="201" t="str">
        <f>'Banks COA'!D4165</f>
        <v>54</v>
      </c>
      <c r="E1799" s="202" t="str">
        <f>'Banks COA'!E4165</f>
        <v>AIR – Substandard Loans – Short term Loans to OFIs – Resident – JPY</v>
      </c>
      <c r="F1799" s="202">
        <f>'Banks COA'!F4165*E2</f>
        <v>0</v>
      </c>
    </row>
    <row r="1800" spans="1:6" hidden="1" x14ac:dyDescent="0.15">
      <c r="A1800" s="201">
        <f>'Banks COA'!A4166</f>
        <v>23</v>
      </c>
      <c r="B1800" s="201" t="str">
        <f>'Banks COA'!B4166</f>
        <v>3</v>
      </c>
      <c r="C1800" s="201" t="str">
        <f>'Banks COA'!C4166</f>
        <v>1</v>
      </c>
      <c r="D1800" s="201" t="str">
        <f>'Banks COA'!D4166</f>
        <v>59</v>
      </c>
      <c r="E1800" s="202" t="str">
        <f>'Banks COA'!E4166</f>
        <v>AIR – Substandard Loans – Short term Loans to OFIs – Resident – Other</v>
      </c>
      <c r="F1800" s="202">
        <f>'Banks COA'!F4166*E2</f>
        <v>0</v>
      </c>
    </row>
    <row r="1801" spans="1:6" hidden="1" x14ac:dyDescent="0.15">
      <c r="A1801" s="201">
        <f>'Banks COA'!A4206</f>
        <v>23</v>
      </c>
      <c r="B1801" s="201" t="str">
        <f>'Banks COA'!B4206</f>
        <v>3</v>
      </c>
      <c r="C1801" s="201" t="str">
        <f>'Banks COA'!C4206</f>
        <v>2</v>
      </c>
      <c r="D1801" s="201" t="str">
        <f>'Banks COA'!D4206</f>
        <v>52</v>
      </c>
      <c r="E1801" s="202" t="str">
        <f>'Banks COA'!E4206</f>
        <v>AIR – Substandard Loans – Long term Loans to OFIs – Resident – USD</v>
      </c>
      <c r="F1801" s="202">
        <f>'Banks COA'!F4206*E2</f>
        <v>0</v>
      </c>
    </row>
    <row r="1802" spans="1:6" hidden="1" x14ac:dyDescent="0.15">
      <c r="A1802" s="201">
        <f>'Banks COA'!A4207</f>
        <v>23</v>
      </c>
      <c r="B1802" s="201" t="str">
        <f>'Banks COA'!B4207</f>
        <v>3</v>
      </c>
      <c r="C1802" s="201" t="str">
        <f>'Banks COA'!C4207</f>
        <v>2</v>
      </c>
      <c r="D1802" s="201" t="str">
        <f>'Banks COA'!D4207</f>
        <v>53</v>
      </c>
      <c r="E1802" s="202" t="str">
        <f>'Banks COA'!E4207</f>
        <v>AIR – Substandard Loans – Long term Loans to OFIs – Resident – EUR</v>
      </c>
      <c r="F1802" s="202">
        <f>'Banks COA'!F4207*E2</f>
        <v>0</v>
      </c>
    </row>
    <row r="1803" spans="1:6" hidden="1" x14ac:dyDescent="0.15">
      <c r="A1803" s="201">
        <f>'Banks COA'!A4208</f>
        <v>23</v>
      </c>
      <c r="B1803" s="201" t="str">
        <f>'Banks COA'!B4208</f>
        <v>3</v>
      </c>
      <c r="C1803" s="201" t="str">
        <f>'Banks COA'!C4208</f>
        <v>2</v>
      </c>
      <c r="D1803" s="201" t="str">
        <f>'Banks COA'!D4208</f>
        <v>54</v>
      </c>
      <c r="E1803" s="202" t="str">
        <f>'Banks COA'!E4208</f>
        <v>AIR – Substandard Loans – Long term Loans to OFIs – Resident – JPY</v>
      </c>
      <c r="F1803" s="202">
        <f>'Banks COA'!F4208*E2</f>
        <v>0</v>
      </c>
    </row>
    <row r="1804" spans="1:6" hidden="1" x14ac:dyDescent="0.15">
      <c r="A1804" s="201">
        <f>'Banks COA'!A4209</f>
        <v>23</v>
      </c>
      <c r="B1804" s="201" t="str">
        <f>'Banks COA'!B4209</f>
        <v>3</v>
      </c>
      <c r="C1804" s="201" t="str">
        <f>'Banks COA'!C4209</f>
        <v>2</v>
      </c>
      <c r="D1804" s="201" t="str">
        <f>'Banks COA'!D4209</f>
        <v>59</v>
      </c>
      <c r="E1804" s="202" t="str">
        <f>'Banks COA'!E4209</f>
        <v>AIR – Substandard Loans – Long term Loans to OFIs – Resident – Other</v>
      </c>
      <c r="F1804" s="202">
        <f>'Banks COA'!F4209*E2</f>
        <v>0</v>
      </c>
    </row>
    <row r="1805" spans="1:6" hidden="1" x14ac:dyDescent="0.15">
      <c r="A1805" s="201" t="str">
        <f>'Banks COA'!A4317</f>
        <v>23</v>
      </c>
      <c r="B1805" s="201" t="str">
        <f>'Banks COA'!B4317</f>
        <v>3</v>
      </c>
      <c r="C1805" s="201" t="str">
        <f>'Banks COA'!C4317</f>
        <v>5</v>
      </c>
      <c r="D1805" s="201" t="str">
        <f>'Banks COA'!D4317</f>
        <v>22</v>
      </c>
      <c r="E1805" s="202" t="str">
        <f>'Banks COA'!E4317</f>
        <v>AIR – Substandard Loans – Overdraft to OFIs – Resident – USD</v>
      </c>
      <c r="F1805" s="202">
        <f>'Banks COA'!F4317*E2</f>
        <v>0</v>
      </c>
    </row>
    <row r="1806" spans="1:6" hidden="1" x14ac:dyDescent="0.15">
      <c r="A1806" s="201" t="str">
        <f>'Banks COA'!A4318</f>
        <v>23</v>
      </c>
      <c r="B1806" s="201" t="str">
        <f>'Banks COA'!B4318</f>
        <v>3</v>
      </c>
      <c r="C1806" s="201" t="str">
        <f>'Banks COA'!C4318</f>
        <v>5</v>
      </c>
      <c r="D1806" s="201" t="str">
        <f>'Banks COA'!D4318</f>
        <v>23</v>
      </c>
      <c r="E1806" s="202" t="str">
        <f>'Banks COA'!E4318</f>
        <v>AIR – Substandard Loans – Overdraft to OFIs – Resident – EUR</v>
      </c>
      <c r="F1806" s="202">
        <f>'Banks COA'!F4318*E2</f>
        <v>0</v>
      </c>
    </row>
    <row r="1807" spans="1:6" hidden="1" x14ac:dyDescent="0.15">
      <c r="A1807" s="201" t="str">
        <f>'Banks COA'!A4319</f>
        <v>23</v>
      </c>
      <c r="B1807" s="201" t="str">
        <f>'Banks COA'!B4319</f>
        <v>3</v>
      </c>
      <c r="C1807" s="201" t="str">
        <f>'Banks COA'!C4319</f>
        <v>5</v>
      </c>
      <c r="D1807" s="201" t="str">
        <f>'Banks COA'!D4319</f>
        <v>24</v>
      </c>
      <c r="E1807" s="202" t="str">
        <f>'Banks COA'!E4319</f>
        <v>AIR – Substandard Loans – Overdraft to OFIs – Resident – JPY</v>
      </c>
      <c r="F1807" s="202">
        <f>'Banks COA'!F4319*E2</f>
        <v>0</v>
      </c>
    </row>
    <row r="1808" spans="1:6" hidden="1" x14ac:dyDescent="0.15">
      <c r="A1808" s="201" t="str">
        <f>'Banks COA'!A4320</f>
        <v>23</v>
      </c>
      <c r="B1808" s="201" t="str">
        <f>'Banks COA'!B4320</f>
        <v>3</v>
      </c>
      <c r="C1808" s="201" t="str">
        <f>'Banks COA'!C4320</f>
        <v>5</v>
      </c>
      <c r="D1808" s="201" t="str">
        <f>'Banks COA'!D4320</f>
        <v>29</v>
      </c>
      <c r="E1808" s="202" t="str">
        <f>'Banks COA'!E4320</f>
        <v>AIR – Substandard Loans – Overdraft to OFIs – Resident – Other</v>
      </c>
      <c r="F1808" s="202">
        <f>'Banks COA'!F4320*E2</f>
        <v>0</v>
      </c>
    </row>
    <row r="1809" spans="1:6" hidden="1" x14ac:dyDescent="0.15">
      <c r="A1809" s="201">
        <f>'Banks COA'!A4374</f>
        <v>23</v>
      </c>
      <c r="B1809" s="201" t="str">
        <f>'Banks COA'!B4374</f>
        <v>4</v>
      </c>
      <c r="C1809" s="201" t="str">
        <f>'Banks COA'!C4374</f>
        <v>1</v>
      </c>
      <c r="D1809" s="201" t="str">
        <f>'Banks COA'!D4374</f>
        <v>52</v>
      </c>
      <c r="E1809" s="202" t="str">
        <f>'Banks COA'!E4374</f>
        <v>AIR – Doubtful Loans – Short term Loans to OFIs – Resident – USD</v>
      </c>
      <c r="F1809" s="202">
        <f>'Banks COA'!F4374*E2</f>
        <v>0</v>
      </c>
    </row>
    <row r="1810" spans="1:6" hidden="1" x14ac:dyDescent="0.15">
      <c r="A1810" s="201">
        <f>'Banks COA'!A4375</f>
        <v>23</v>
      </c>
      <c r="B1810" s="201" t="str">
        <f>'Banks COA'!B4375</f>
        <v>4</v>
      </c>
      <c r="C1810" s="201" t="str">
        <f>'Banks COA'!C4375</f>
        <v>1</v>
      </c>
      <c r="D1810" s="201" t="str">
        <f>'Banks COA'!D4375</f>
        <v>53</v>
      </c>
      <c r="E1810" s="202" t="str">
        <f>'Banks COA'!E4375</f>
        <v>AIR – Doubtful Loans – Short term Loans to OFIs – Resident – EUR</v>
      </c>
      <c r="F1810" s="202">
        <f>'Banks COA'!F4375*E2</f>
        <v>0</v>
      </c>
    </row>
    <row r="1811" spans="1:6" hidden="1" x14ac:dyDescent="0.15">
      <c r="A1811" s="201">
        <f>'Banks COA'!A4376</f>
        <v>23</v>
      </c>
      <c r="B1811" s="201" t="str">
        <f>'Banks COA'!B4376</f>
        <v>4</v>
      </c>
      <c r="C1811" s="201" t="str">
        <f>'Banks COA'!C4376</f>
        <v>1</v>
      </c>
      <c r="D1811" s="201" t="str">
        <f>'Banks COA'!D4376</f>
        <v>54</v>
      </c>
      <c r="E1811" s="202" t="str">
        <f>'Banks COA'!E4376</f>
        <v>AIR – Doubtful Loans – Short term Loans to OFIs – Resident – JPY</v>
      </c>
      <c r="F1811" s="202">
        <f>'Banks COA'!F4376*E2</f>
        <v>0</v>
      </c>
    </row>
    <row r="1812" spans="1:6" hidden="1" x14ac:dyDescent="0.15">
      <c r="A1812" s="201">
        <f>'Banks COA'!A4377</f>
        <v>23</v>
      </c>
      <c r="B1812" s="201" t="str">
        <f>'Banks COA'!B4377</f>
        <v>4</v>
      </c>
      <c r="C1812" s="201" t="str">
        <f>'Banks COA'!C4377</f>
        <v>1</v>
      </c>
      <c r="D1812" s="201" t="str">
        <f>'Banks COA'!D4377</f>
        <v>59</v>
      </c>
      <c r="E1812" s="202" t="str">
        <f>'Banks COA'!E4377</f>
        <v>AIR – Doubtful Loans – Short term Loans to OFIs – Resident – Other</v>
      </c>
      <c r="F1812" s="202">
        <f>'Banks COA'!F4377*E2</f>
        <v>0</v>
      </c>
    </row>
    <row r="1813" spans="1:6" hidden="1" x14ac:dyDescent="0.15">
      <c r="A1813" s="201">
        <f>'Banks COA'!A4417</f>
        <v>23</v>
      </c>
      <c r="B1813" s="201" t="str">
        <f>'Banks COA'!B4417</f>
        <v>4</v>
      </c>
      <c r="C1813" s="201" t="str">
        <f>'Banks COA'!C4417</f>
        <v>2</v>
      </c>
      <c r="D1813" s="201" t="str">
        <f>'Banks COA'!D4417</f>
        <v>52</v>
      </c>
      <c r="E1813" s="202" t="str">
        <f>'Banks COA'!E4417</f>
        <v>AIR – Doubtful Loans – Long term Loans to OFIs – Resident – USD</v>
      </c>
      <c r="F1813" s="202">
        <f>'Banks COA'!F4417*E2</f>
        <v>0</v>
      </c>
    </row>
    <row r="1814" spans="1:6" hidden="1" x14ac:dyDescent="0.15">
      <c r="A1814" s="201">
        <f>'Banks COA'!A4418</f>
        <v>23</v>
      </c>
      <c r="B1814" s="201" t="str">
        <f>'Banks COA'!B4418</f>
        <v>4</v>
      </c>
      <c r="C1814" s="201" t="str">
        <f>'Banks COA'!C4418</f>
        <v>2</v>
      </c>
      <c r="D1814" s="201" t="str">
        <f>'Banks COA'!D4418</f>
        <v>53</v>
      </c>
      <c r="E1814" s="202" t="str">
        <f>'Banks COA'!E4418</f>
        <v>AIR – Doubtful Loans – Long term Loans to OFIs – Resident – EUR</v>
      </c>
      <c r="F1814" s="202">
        <f>'Banks COA'!F4418*E2</f>
        <v>0</v>
      </c>
    </row>
    <row r="1815" spans="1:6" hidden="1" x14ac:dyDescent="0.15">
      <c r="A1815" s="201">
        <f>'Banks COA'!A4419</f>
        <v>23</v>
      </c>
      <c r="B1815" s="201" t="str">
        <f>'Banks COA'!B4419</f>
        <v>4</v>
      </c>
      <c r="C1815" s="201" t="str">
        <f>'Banks COA'!C4419</f>
        <v>2</v>
      </c>
      <c r="D1815" s="201" t="str">
        <f>'Banks COA'!D4419</f>
        <v>54</v>
      </c>
      <c r="E1815" s="202" t="str">
        <f>'Banks COA'!E4419</f>
        <v>AIR – Doubtful Loans – Long term Loans to OFIs – Resident – JPY</v>
      </c>
      <c r="F1815" s="202">
        <f>'Banks COA'!F4419*E2</f>
        <v>0</v>
      </c>
    </row>
    <row r="1816" spans="1:6" hidden="1" x14ac:dyDescent="0.15">
      <c r="A1816" s="201">
        <f>'Banks COA'!A4420</f>
        <v>23</v>
      </c>
      <c r="B1816" s="201" t="str">
        <f>'Banks COA'!B4420</f>
        <v>4</v>
      </c>
      <c r="C1816" s="201" t="str">
        <f>'Banks COA'!C4420</f>
        <v>2</v>
      </c>
      <c r="D1816" s="201" t="str">
        <f>'Banks COA'!D4420</f>
        <v>59</v>
      </c>
      <c r="E1816" s="202" t="str">
        <f>'Banks COA'!E4420</f>
        <v>AIR – Doubtful Loans – Long term Loans to OFIs – Resident – Other</v>
      </c>
      <c r="F1816" s="202">
        <f>'Banks COA'!F4420*E2</f>
        <v>0</v>
      </c>
    </row>
    <row r="1817" spans="1:6" hidden="1" x14ac:dyDescent="0.15">
      <c r="A1817" s="201" t="str">
        <f>'Banks COA'!A4528</f>
        <v>23</v>
      </c>
      <c r="B1817" s="201" t="str">
        <f>'Banks COA'!B4528</f>
        <v>4</v>
      </c>
      <c r="C1817" s="201" t="str">
        <f>'Banks COA'!C4528</f>
        <v>5</v>
      </c>
      <c r="D1817" s="201" t="str">
        <f>'Banks COA'!D4528</f>
        <v>22</v>
      </c>
      <c r="E1817" s="202" t="str">
        <f>'Banks COA'!E4528</f>
        <v>AIR – Doubtful Loans – Overdraft to OFIs – Resident – USD</v>
      </c>
      <c r="F1817" s="202">
        <f>'Banks COA'!F4528*E2</f>
        <v>0</v>
      </c>
    </row>
    <row r="1818" spans="1:6" hidden="1" x14ac:dyDescent="0.15">
      <c r="A1818" s="201" t="str">
        <f>'Banks COA'!A4529</f>
        <v>23</v>
      </c>
      <c r="B1818" s="201" t="str">
        <f>'Banks COA'!B4529</f>
        <v>4</v>
      </c>
      <c r="C1818" s="201" t="str">
        <f>'Banks COA'!C4529</f>
        <v>5</v>
      </c>
      <c r="D1818" s="201" t="str">
        <f>'Banks COA'!D4529</f>
        <v>23</v>
      </c>
      <c r="E1818" s="202" t="str">
        <f>'Banks COA'!E4529</f>
        <v>AIR – Doubtful Loans – Overdraft to OFIs – Resident – EUR</v>
      </c>
      <c r="F1818" s="202">
        <f>'Banks COA'!F4529*E2</f>
        <v>0</v>
      </c>
    </row>
    <row r="1819" spans="1:6" hidden="1" x14ac:dyDescent="0.15">
      <c r="A1819" s="201" t="str">
        <f>'Banks COA'!A4530</f>
        <v>23</v>
      </c>
      <c r="B1819" s="201" t="str">
        <f>'Banks COA'!B4530</f>
        <v>4</v>
      </c>
      <c r="C1819" s="201" t="str">
        <f>'Banks COA'!C4530</f>
        <v>5</v>
      </c>
      <c r="D1819" s="201" t="str">
        <f>'Banks COA'!D4530</f>
        <v>24</v>
      </c>
      <c r="E1819" s="202" t="str">
        <f>'Banks COA'!E4530</f>
        <v>AIR – Doubtful Loans – Overdraft to OFIs – Resident – JPY</v>
      </c>
      <c r="F1819" s="202">
        <f>'Banks COA'!F4530*E2</f>
        <v>0</v>
      </c>
    </row>
    <row r="1820" spans="1:6" hidden="1" x14ac:dyDescent="0.15">
      <c r="A1820" s="201" t="str">
        <f>'Banks COA'!A4531</f>
        <v>23</v>
      </c>
      <c r="B1820" s="201" t="str">
        <f>'Banks COA'!B4531</f>
        <v>4</v>
      </c>
      <c r="C1820" s="201" t="str">
        <f>'Banks COA'!C4531</f>
        <v>5</v>
      </c>
      <c r="D1820" s="201" t="str">
        <f>'Banks COA'!D4531</f>
        <v>29</v>
      </c>
      <c r="E1820" s="202" t="str">
        <f>'Banks COA'!E4531</f>
        <v>AIR – Doubtful Loans – Overdraft to OFIs – Resident – Other</v>
      </c>
      <c r="F1820" s="202">
        <f>'Banks COA'!F4531*E2</f>
        <v>0</v>
      </c>
    </row>
    <row r="1821" spans="1:6" hidden="1" x14ac:dyDescent="0.15">
      <c r="A1821" s="201">
        <f>'Banks COA'!A4585</f>
        <v>23</v>
      </c>
      <c r="B1821" s="201" t="str">
        <f>'Banks COA'!B4585</f>
        <v>5</v>
      </c>
      <c r="C1821" s="201" t="str">
        <f>'Banks COA'!C4585</f>
        <v>1</v>
      </c>
      <c r="D1821" s="201" t="str">
        <f>'Banks COA'!D4585</f>
        <v>52</v>
      </c>
      <c r="E1821" s="202" t="str">
        <f>'Banks COA'!E4585</f>
        <v>AIR – Loss Loans – Short term Loans to OFIs – Resident – USD</v>
      </c>
      <c r="F1821" s="202">
        <f>'Banks COA'!F4585*E2</f>
        <v>0</v>
      </c>
    </row>
    <row r="1822" spans="1:6" hidden="1" x14ac:dyDescent="0.15">
      <c r="A1822" s="201">
        <f>'Banks COA'!A4586</f>
        <v>23</v>
      </c>
      <c r="B1822" s="201" t="str">
        <f>'Banks COA'!B4586</f>
        <v>5</v>
      </c>
      <c r="C1822" s="201" t="str">
        <f>'Banks COA'!C4586</f>
        <v>1</v>
      </c>
      <c r="D1822" s="201" t="str">
        <f>'Banks COA'!D4586</f>
        <v>53</v>
      </c>
      <c r="E1822" s="202" t="str">
        <f>'Banks COA'!E4586</f>
        <v>AIR – Loss Loans – Short term Loans to OFIs – Resident – EUR</v>
      </c>
      <c r="F1822" s="202">
        <f>'Banks COA'!F4586*E2</f>
        <v>0</v>
      </c>
    </row>
    <row r="1823" spans="1:6" hidden="1" x14ac:dyDescent="0.15">
      <c r="A1823" s="201">
        <f>'Banks COA'!A4587</f>
        <v>23</v>
      </c>
      <c r="B1823" s="201" t="str">
        <f>'Banks COA'!B4587</f>
        <v>5</v>
      </c>
      <c r="C1823" s="201" t="str">
        <f>'Banks COA'!C4587</f>
        <v>1</v>
      </c>
      <c r="D1823" s="201" t="str">
        <f>'Banks COA'!D4587</f>
        <v>54</v>
      </c>
      <c r="E1823" s="202" t="str">
        <f>'Banks COA'!E4587</f>
        <v>AIR – Loss Loans – Short term Loans to OFIs – Resident – JPY</v>
      </c>
      <c r="F1823" s="202">
        <f>'Banks COA'!F4587*E2</f>
        <v>0</v>
      </c>
    </row>
    <row r="1824" spans="1:6" hidden="1" x14ac:dyDescent="0.15">
      <c r="A1824" s="201">
        <f>'Banks COA'!A4588</f>
        <v>23</v>
      </c>
      <c r="B1824" s="201" t="str">
        <f>'Banks COA'!B4588</f>
        <v>5</v>
      </c>
      <c r="C1824" s="201" t="str">
        <f>'Banks COA'!C4588</f>
        <v>1</v>
      </c>
      <c r="D1824" s="201" t="str">
        <f>'Banks COA'!D4588</f>
        <v>59</v>
      </c>
      <c r="E1824" s="202" t="str">
        <f>'Banks COA'!E4588</f>
        <v>AIR – Loss Loans – Short term Loans to OFIs – Resident – Other</v>
      </c>
      <c r="F1824" s="202">
        <f>'Banks COA'!F4588*E2</f>
        <v>0</v>
      </c>
    </row>
    <row r="1825" spans="1:6" hidden="1" x14ac:dyDescent="0.15">
      <c r="A1825" s="201">
        <f>'Banks COA'!A4628</f>
        <v>23</v>
      </c>
      <c r="B1825" s="201" t="str">
        <f>'Banks COA'!B4628</f>
        <v>5</v>
      </c>
      <c r="C1825" s="201" t="str">
        <f>'Banks COA'!C4628</f>
        <v>2</v>
      </c>
      <c r="D1825" s="201" t="str">
        <f>'Banks COA'!D4628</f>
        <v>52</v>
      </c>
      <c r="E1825" s="202" t="str">
        <f>'Banks COA'!E4628</f>
        <v>AIR – Loss Loans – Long term Loans to OFIs – Resident – USD</v>
      </c>
      <c r="F1825" s="202">
        <f>'Banks COA'!F4628*E2</f>
        <v>0</v>
      </c>
    </row>
    <row r="1826" spans="1:6" hidden="1" x14ac:dyDescent="0.15">
      <c r="A1826" s="201">
        <f>'Banks COA'!A4629</f>
        <v>23</v>
      </c>
      <c r="B1826" s="201" t="str">
        <f>'Banks COA'!B4629</f>
        <v>5</v>
      </c>
      <c r="C1826" s="201" t="str">
        <f>'Banks COA'!C4629</f>
        <v>2</v>
      </c>
      <c r="D1826" s="201" t="str">
        <f>'Banks COA'!D4629</f>
        <v>53</v>
      </c>
      <c r="E1826" s="202" t="str">
        <f>'Banks COA'!E4629</f>
        <v>AIR – Loss Loans – Long term Loans to OFIs – Resident – EUR</v>
      </c>
      <c r="F1826" s="202">
        <f>'Banks COA'!F4629*E2</f>
        <v>0</v>
      </c>
    </row>
    <row r="1827" spans="1:6" hidden="1" x14ac:dyDescent="0.15">
      <c r="A1827" s="201">
        <f>'Banks COA'!A4630</f>
        <v>23</v>
      </c>
      <c r="B1827" s="201" t="str">
        <f>'Banks COA'!B4630</f>
        <v>5</v>
      </c>
      <c r="C1827" s="201" t="str">
        <f>'Banks COA'!C4630</f>
        <v>2</v>
      </c>
      <c r="D1827" s="201" t="str">
        <f>'Banks COA'!D4630</f>
        <v>54</v>
      </c>
      <c r="E1827" s="202" t="str">
        <f>'Banks COA'!E4630</f>
        <v>AIR – Loss Loans – Long term Loans to OFIs – Resident – JPY</v>
      </c>
      <c r="F1827" s="202">
        <f>'Banks COA'!F4630*E2</f>
        <v>0</v>
      </c>
    </row>
    <row r="1828" spans="1:6" hidden="1" x14ac:dyDescent="0.15">
      <c r="A1828" s="201">
        <f>'Banks COA'!A4631</f>
        <v>23</v>
      </c>
      <c r="B1828" s="201" t="str">
        <f>'Banks COA'!B4631</f>
        <v>5</v>
      </c>
      <c r="C1828" s="201" t="str">
        <f>'Banks COA'!C4631</f>
        <v>2</v>
      </c>
      <c r="D1828" s="201" t="str">
        <f>'Banks COA'!D4631</f>
        <v>59</v>
      </c>
      <c r="E1828" s="202" t="str">
        <f>'Banks COA'!E4631</f>
        <v>AIR – Loss Loans – Long term Loans to OFIs – Resident – Other</v>
      </c>
      <c r="F1828" s="202">
        <f>'Banks COA'!F4631*E2</f>
        <v>0</v>
      </c>
    </row>
    <row r="1829" spans="1:6" hidden="1" x14ac:dyDescent="0.15">
      <c r="A1829" s="201" t="str">
        <f>'Banks COA'!A4739</f>
        <v>23</v>
      </c>
      <c r="B1829" s="201" t="str">
        <f>'Banks COA'!B4739</f>
        <v>5</v>
      </c>
      <c r="C1829" s="201" t="str">
        <f>'Banks COA'!C4739</f>
        <v>5</v>
      </c>
      <c r="D1829" s="201" t="str">
        <f>'Banks COA'!D4739</f>
        <v>22</v>
      </c>
      <c r="E1829" s="202" t="str">
        <f>'Banks COA'!E4739</f>
        <v>AIR – Loss Loans – Overdraft to OFIs – Resident – USD</v>
      </c>
      <c r="F1829" s="202">
        <f>'Banks COA'!F4739*E2</f>
        <v>0</v>
      </c>
    </row>
    <row r="1830" spans="1:6" hidden="1" x14ac:dyDescent="0.15">
      <c r="A1830" s="201" t="str">
        <f>'Banks COA'!A4740</f>
        <v>23</v>
      </c>
      <c r="B1830" s="201" t="str">
        <f>'Banks COA'!B4740</f>
        <v>5</v>
      </c>
      <c r="C1830" s="201" t="str">
        <f>'Banks COA'!C4740</f>
        <v>5</v>
      </c>
      <c r="D1830" s="201" t="str">
        <f>'Banks COA'!D4740</f>
        <v>23</v>
      </c>
      <c r="E1830" s="202" t="str">
        <f>'Banks COA'!E4740</f>
        <v>AIR – Loss Loans – Overdraft to OFIs – Resident – EUR</v>
      </c>
      <c r="F1830" s="202">
        <f>'Banks COA'!F4740*E2</f>
        <v>0</v>
      </c>
    </row>
    <row r="1831" spans="1:6" hidden="1" x14ac:dyDescent="0.15">
      <c r="A1831" s="201" t="str">
        <f>'Banks COA'!A4741</f>
        <v>23</v>
      </c>
      <c r="B1831" s="201" t="str">
        <f>'Banks COA'!B4741</f>
        <v>5</v>
      </c>
      <c r="C1831" s="201" t="str">
        <f>'Banks COA'!C4741</f>
        <v>5</v>
      </c>
      <c r="D1831" s="201" t="str">
        <f>'Banks COA'!D4741</f>
        <v>24</v>
      </c>
      <c r="E1831" s="202" t="str">
        <f>'Banks COA'!E4741</f>
        <v>AIR – Loss Loans – Overdraft to OFIs – Resident – JPY</v>
      </c>
      <c r="F1831" s="202">
        <f>'Banks COA'!F4741*E2</f>
        <v>0</v>
      </c>
    </row>
    <row r="1832" spans="1:6" hidden="1" x14ac:dyDescent="0.15">
      <c r="A1832" s="201" t="str">
        <f>'Banks COA'!A4742</f>
        <v>23</v>
      </c>
      <c r="B1832" s="201" t="str">
        <f>'Banks COA'!B4742</f>
        <v>5</v>
      </c>
      <c r="C1832" s="201" t="str">
        <f>'Banks COA'!C4742</f>
        <v>5</v>
      </c>
      <c r="D1832" s="201" t="str">
        <f>'Banks COA'!D4742</f>
        <v>29</v>
      </c>
      <c r="E1832" s="202" t="str">
        <f>'Banks COA'!E4742</f>
        <v>AIR – Loss Loans – Overdraft to OFIs – Resident – Other</v>
      </c>
      <c r="F1832" s="202">
        <f>'Banks COA'!F4742*E2</f>
        <v>0</v>
      </c>
    </row>
    <row r="1833" spans="1:6" hidden="1" x14ac:dyDescent="0.15">
      <c r="A1833" s="201">
        <f>'Banks COA'!A4777</f>
        <v>23</v>
      </c>
      <c r="B1833" s="201" t="str">
        <f>'Banks COA'!B4777</f>
        <v>6</v>
      </c>
      <c r="C1833" s="201" t="str">
        <f>'Banks COA'!C4777</f>
        <v>2</v>
      </c>
      <c r="D1833" s="201" t="str">
        <f>'Banks COA'!D4777</f>
        <v>02</v>
      </c>
      <c r="E1833" s="202" t="str">
        <f>'Banks COA'!E4777</f>
        <v xml:space="preserve">AIR – Inter-bank Funds Sold – OFIs – Resident – USD </v>
      </c>
      <c r="F1833" s="202">
        <f>'Banks COA'!F4777*E2</f>
        <v>0</v>
      </c>
    </row>
    <row r="1834" spans="1:6" hidden="1" x14ac:dyDescent="0.15">
      <c r="A1834" s="201">
        <f>'Banks COA'!A4778</f>
        <v>23</v>
      </c>
      <c r="B1834" s="201" t="str">
        <f>'Banks COA'!B4778</f>
        <v>6</v>
      </c>
      <c r="C1834" s="201" t="str">
        <f>'Banks COA'!C4778</f>
        <v>2</v>
      </c>
      <c r="D1834" s="201" t="str">
        <f>'Banks COA'!D4778</f>
        <v>03</v>
      </c>
      <c r="E1834" s="202" t="str">
        <f>'Banks COA'!E4778</f>
        <v xml:space="preserve">AIR – Inter-bank Funds Sold – OFIs – Resident – EUR </v>
      </c>
      <c r="F1834" s="202">
        <f>'Banks COA'!F4778*E2</f>
        <v>0</v>
      </c>
    </row>
    <row r="1835" spans="1:6" hidden="1" x14ac:dyDescent="0.15">
      <c r="A1835" s="201">
        <f>'Banks COA'!A4779</f>
        <v>23</v>
      </c>
      <c r="B1835" s="201" t="str">
        <f>'Banks COA'!B4779</f>
        <v>6</v>
      </c>
      <c r="C1835" s="201" t="str">
        <f>'Banks COA'!C4779</f>
        <v>2</v>
      </c>
      <c r="D1835" s="201" t="str">
        <f>'Banks COA'!D4779</f>
        <v>04</v>
      </c>
      <c r="E1835" s="202" t="str">
        <f>'Banks COA'!E4779</f>
        <v xml:space="preserve">AIR – Inter-bank Funds Sold – OFIs – Resident – JPY </v>
      </c>
      <c r="F1835" s="202">
        <f>'Banks COA'!F4779*E2</f>
        <v>0</v>
      </c>
    </row>
    <row r="1836" spans="1:6" hidden="1" x14ac:dyDescent="0.15">
      <c r="A1836" s="201">
        <f>'Banks COA'!A4780</f>
        <v>23</v>
      </c>
      <c r="B1836" s="201" t="str">
        <f>'Banks COA'!B4780</f>
        <v>6</v>
      </c>
      <c r="C1836" s="201" t="str">
        <f>'Banks COA'!C4780</f>
        <v>2</v>
      </c>
      <c r="D1836" s="201" t="str">
        <f>'Banks COA'!D4780</f>
        <v>09</v>
      </c>
      <c r="E1836" s="202" t="str">
        <f>'Banks COA'!E4780</f>
        <v xml:space="preserve">AIR – Inter-bank Funds Sold – OFIs – Resident – Other </v>
      </c>
      <c r="F1836" s="202">
        <f>'Banks COA'!F4780*E2</f>
        <v>0</v>
      </c>
    </row>
    <row r="1837" spans="1:6" x14ac:dyDescent="0.15">
      <c r="A1837" s="203"/>
      <c r="B1837" s="203"/>
      <c r="C1837" s="203"/>
      <c r="D1837" s="203"/>
      <c r="E1837" s="219" t="s">
        <v>10014</v>
      </c>
      <c r="F1837" s="205">
        <f>SUM(F1838:F1925)</f>
        <v>0</v>
      </c>
    </row>
    <row r="1838" spans="1:6" hidden="1" x14ac:dyDescent="0.15">
      <c r="A1838" s="201" t="str">
        <f>'Banks COA'!A1029</f>
        <v>13</v>
      </c>
      <c r="B1838" s="201">
        <f>'Banks COA'!B1029</f>
        <v>1</v>
      </c>
      <c r="C1838" s="201">
        <f>'Banks COA'!C1029</f>
        <v>1</v>
      </c>
      <c r="D1838" s="201" t="str">
        <f>'Banks COA'!D1029</f>
        <v>12</v>
      </c>
      <c r="E1838" s="202" t="str">
        <f>'Banks COA'!E1029</f>
        <v>Standard Loans – Short term Loans to Royal Government of Cambodia – USD</v>
      </c>
      <c r="F1838" s="202">
        <f>'Banks COA'!F1029*E2</f>
        <v>0</v>
      </c>
    </row>
    <row r="1839" spans="1:6" hidden="1" x14ac:dyDescent="0.15">
      <c r="A1839" s="201" t="str">
        <f>'Banks COA'!A1030</f>
        <v>13</v>
      </c>
      <c r="B1839" s="201">
        <f>'Banks COA'!B1030</f>
        <v>1</v>
      </c>
      <c r="C1839" s="201">
        <f>'Banks COA'!C1030</f>
        <v>1</v>
      </c>
      <c r="D1839" s="201" t="str">
        <f>'Banks COA'!D1030</f>
        <v>13</v>
      </c>
      <c r="E1839" s="202" t="str">
        <f>'Banks COA'!E1030</f>
        <v>Standard Loans – Short term Loans to Royal Government of Cambodia – EUR</v>
      </c>
      <c r="F1839" s="202">
        <f>'Banks COA'!F1030*E2</f>
        <v>0</v>
      </c>
    </row>
    <row r="1840" spans="1:6" hidden="1" x14ac:dyDescent="0.15">
      <c r="A1840" s="201" t="str">
        <f>'Banks COA'!A1031</f>
        <v>13</v>
      </c>
      <c r="B1840" s="201">
        <f>'Banks COA'!B1031</f>
        <v>1</v>
      </c>
      <c r="C1840" s="201">
        <f>'Banks COA'!C1031</f>
        <v>1</v>
      </c>
      <c r="D1840" s="201" t="str">
        <f>'Banks COA'!D1031</f>
        <v>14</v>
      </c>
      <c r="E1840" s="202" t="str">
        <f>'Banks COA'!E1031</f>
        <v>Standard Loans – Short term Loans to Royal Government of Cambodia – JPY</v>
      </c>
      <c r="F1840" s="202">
        <f>'Banks COA'!F1031*E2</f>
        <v>0</v>
      </c>
    </row>
    <row r="1841" spans="1:6" hidden="1" x14ac:dyDescent="0.15">
      <c r="A1841" s="201" t="str">
        <f>'Banks COA'!A1032</f>
        <v>13</v>
      </c>
      <c r="B1841" s="201">
        <f>'Banks COA'!B1032</f>
        <v>1</v>
      </c>
      <c r="C1841" s="201">
        <f>'Banks COA'!C1032</f>
        <v>1</v>
      </c>
      <c r="D1841" s="201" t="str">
        <f>'Banks COA'!D1032</f>
        <v>19</v>
      </c>
      <c r="E1841" s="202" t="str">
        <f>'Banks COA'!E1032</f>
        <v>Standard Loans – Short term Loans to Royal Government of Cambodia – Other</v>
      </c>
      <c r="F1841" s="202">
        <f>'Banks COA'!F1032*E2</f>
        <v>0</v>
      </c>
    </row>
    <row r="1842" spans="1:6" hidden="1" x14ac:dyDescent="0.15">
      <c r="A1842" s="201" t="str">
        <f>'Banks COA'!A1035</f>
        <v>13</v>
      </c>
      <c r="B1842" s="201">
        <f>'Banks COA'!B1035</f>
        <v>1</v>
      </c>
      <c r="C1842" s="201">
        <f>'Banks COA'!C1035</f>
        <v>1</v>
      </c>
      <c r="D1842" s="201" t="str">
        <f>'Banks COA'!D1035</f>
        <v>22</v>
      </c>
      <c r="E1842" s="202" t="str">
        <f>'Banks COA'!E1035</f>
        <v>Standard Loans – Long term Loans to Royal Government of Cambodia – USD</v>
      </c>
      <c r="F1842" s="202">
        <f>'Banks COA'!F1035*E2</f>
        <v>0</v>
      </c>
    </row>
    <row r="1843" spans="1:6" hidden="1" x14ac:dyDescent="0.15">
      <c r="A1843" s="201" t="str">
        <f>'Banks COA'!A1036</f>
        <v>13</v>
      </c>
      <c r="B1843" s="201">
        <f>'Banks COA'!B1036</f>
        <v>1</v>
      </c>
      <c r="C1843" s="201">
        <f>'Banks COA'!C1036</f>
        <v>1</v>
      </c>
      <c r="D1843" s="201" t="str">
        <f>'Banks COA'!D1036</f>
        <v>23</v>
      </c>
      <c r="E1843" s="202" t="str">
        <f>'Banks COA'!E1036</f>
        <v>Standard Loans – Long term Loans to Royal Government of Cambodia – EUR</v>
      </c>
      <c r="F1843" s="202">
        <f>'Banks COA'!F1036*E2</f>
        <v>0</v>
      </c>
    </row>
    <row r="1844" spans="1:6" hidden="1" x14ac:dyDescent="0.15">
      <c r="A1844" s="201" t="str">
        <f>'Banks COA'!A1037</f>
        <v>13</v>
      </c>
      <c r="B1844" s="201">
        <f>'Banks COA'!B1037</f>
        <v>1</v>
      </c>
      <c r="C1844" s="201">
        <f>'Banks COA'!C1037</f>
        <v>1</v>
      </c>
      <c r="D1844" s="201" t="str">
        <f>'Banks COA'!D1037</f>
        <v>24</v>
      </c>
      <c r="E1844" s="202" t="str">
        <f>'Banks COA'!E1037</f>
        <v>Standard Loans – Long term Loans to Royal Government of Cambodia – JPY</v>
      </c>
      <c r="F1844" s="202">
        <f>'Banks COA'!F1037*E2</f>
        <v>0</v>
      </c>
    </row>
    <row r="1845" spans="1:6" hidden="1" x14ac:dyDescent="0.15">
      <c r="A1845" s="201" t="str">
        <f>'Banks COA'!A1038</f>
        <v>13</v>
      </c>
      <c r="B1845" s="201">
        <f>'Banks COA'!B1038</f>
        <v>1</v>
      </c>
      <c r="C1845" s="201">
        <f>'Banks COA'!C1038</f>
        <v>1</v>
      </c>
      <c r="D1845" s="201" t="str">
        <f>'Banks COA'!D1038</f>
        <v>29</v>
      </c>
      <c r="E1845" s="202" t="str">
        <f>'Banks COA'!E1038</f>
        <v>Standard Loans – Long term Loans to Royal Government of Cambodia – Other</v>
      </c>
      <c r="F1845" s="202">
        <f>'Banks COA'!F1038*E2</f>
        <v>0</v>
      </c>
    </row>
    <row r="1846" spans="1:6" hidden="1" x14ac:dyDescent="0.15">
      <c r="A1846" s="202" t="str">
        <f>'Banks COA'!A1361</f>
        <v>13</v>
      </c>
      <c r="B1846" s="202" t="str">
        <f>'Banks COA'!B1361</f>
        <v>4</v>
      </c>
      <c r="C1846" s="202">
        <f>'Banks COA'!C1361</f>
        <v>1</v>
      </c>
      <c r="D1846" s="202" t="str">
        <f>'Banks COA'!D1361</f>
        <v>12</v>
      </c>
      <c r="E1846" s="202" t="str">
        <f>'Banks COA'!E1361</f>
        <v>Special Mention Loans – Short term Loans to Royal Government of Cambodia – USD</v>
      </c>
      <c r="F1846" s="202">
        <f>'Banks COA'!F1361*E2</f>
        <v>0</v>
      </c>
    </row>
    <row r="1847" spans="1:6" hidden="1" x14ac:dyDescent="0.15">
      <c r="A1847" s="202" t="str">
        <f>'Banks COA'!A1362</f>
        <v>13</v>
      </c>
      <c r="B1847" s="202" t="str">
        <f>'Banks COA'!B1362</f>
        <v>4</v>
      </c>
      <c r="C1847" s="202">
        <f>'Banks COA'!C1362</f>
        <v>1</v>
      </c>
      <c r="D1847" s="202" t="str">
        <f>'Banks COA'!D1362</f>
        <v>13</v>
      </c>
      <c r="E1847" s="202" t="str">
        <f>'Banks COA'!E1362</f>
        <v>Special Mention Loans – Short term Loans to Royal Government of Cambodia – EUR</v>
      </c>
      <c r="F1847" s="202">
        <f>'Banks COA'!F1362*E2</f>
        <v>0</v>
      </c>
    </row>
    <row r="1848" spans="1:6" hidden="1" x14ac:dyDescent="0.15">
      <c r="A1848" s="202" t="str">
        <f>'Banks COA'!A1363</f>
        <v>13</v>
      </c>
      <c r="B1848" s="202" t="str">
        <f>'Banks COA'!B1363</f>
        <v>4</v>
      </c>
      <c r="C1848" s="202">
        <f>'Banks COA'!C1363</f>
        <v>1</v>
      </c>
      <c r="D1848" s="202" t="str">
        <f>'Banks COA'!D1363</f>
        <v>14</v>
      </c>
      <c r="E1848" s="202" t="str">
        <f>'Banks COA'!E1363</f>
        <v>Special Mention Loans – Short term Loans to Royal Government of Cambodia – JPY</v>
      </c>
      <c r="F1848" s="202">
        <f>'Banks COA'!F1363*E2</f>
        <v>0</v>
      </c>
    </row>
    <row r="1849" spans="1:6" hidden="1" x14ac:dyDescent="0.15">
      <c r="A1849" s="202" t="str">
        <f>'Banks COA'!A1364</f>
        <v>13</v>
      </c>
      <c r="B1849" s="202" t="str">
        <f>'Banks COA'!B1364</f>
        <v>4</v>
      </c>
      <c r="C1849" s="202">
        <f>'Banks COA'!C1364</f>
        <v>1</v>
      </c>
      <c r="D1849" s="202" t="str">
        <f>'Banks COA'!D1364</f>
        <v>19</v>
      </c>
      <c r="E1849" s="202" t="str">
        <f>'Banks COA'!E1364</f>
        <v>Special Mention Loans – Short term Loans to Royal Government of Cambodia – Other</v>
      </c>
      <c r="F1849" s="202">
        <f>'Banks COA'!F1364*E2</f>
        <v>0</v>
      </c>
    </row>
    <row r="1850" spans="1:6" hidden="1" x14ac:dyDescent="0.15">
      <c r="A1850" s="202" t="str">
        <f>'Banks COA'!A1367</f>
        <v>13</v>
      </c>
      <c r="B1850" s="202" t="str">
        <f>'Banks COA'!B1367</f>
        <v>4</v>
      </c>
      <c r="C1850" s="202">
        <f>'Banks COA'!C1367</f>
        <v>1</v>
      </c>
      <c r="D1850" s="202" t="str">
        <f>'Banks COA'!D1367</f>
        <v>22</v>
      </c>
      <c r="E1850" s="202" t="str">
        <f>'Banks COA'!E1367</f>
        <v>Special Mention Loans – Long term Loans to Royal Government of Cambodia – USD</v>
      </c>
      <c r="F1850" s="202">
        <f>'Banks COA'!F1367*E2</f>
        <v>0</v>
      </c>
    </row>
    <row r="1851" spans="1:6" hidden="1" x14ac:dyDescent="0.15">
      <c r="A1851" s="202" t="str">
        <f>'Banks COA'!A1368</f>
        <v>13</v>
      </c>
      <c r="B1851" s="202" t="str">
        <f>'Banks COA'!B1368</f>
        <v>4</v>
      </c>
      <c r="C1851" s="202">
        <f>'Banks COA'!C1368</f>
        <v>1</v>
      </c>
      <c r="D1851" s="202" t="str">
        <f>'Banks COA'!D1368</f>
        <v>23</v>
      </c>
      <c r="E1851" s="202" t="str">
        <f>'Banks COA'!E1368</f>
        <v>Special Mention Loans – Long term Loans to Royal Government of Cambodia – EUR</v>
      </c>
      <c r="F1851" s="202">
        <f>'Banks COA'!F1368*E2</f>
        <v>0</v>
      </c>
    </row>
    <row r="1852" spans="1:6" hidden="1" x14ac:dyDescent="0.15">
      <c r="A1852" s="202" t="str">
        <f>'Banks COA'!A1369</f>
        <v>13</v>
      </c>
      <c r="B1852" s="202" t="str">
        <f>'Banks COA'!B1369</f>
        <v>4</v>
      </c>
      <c r="C1852" s="202">
        <f>'Banks COA'!C1369</f>
        <v>1</v>
      </c>
      <c r="D1852" s="202" t="str">
        <f>'Banks COA'!D1369</f>
        <v>24</v>
      </c>
      <c r="E1852" s="202" t="str">
        <f>'Banks COA'!E1369</f>
        <v>Special Mention Loans – Long term Loans to Royal Government of Cambodia – JPY</v>
      </c>
      <c r="F1852" s="202">
        <f>'Banks COA'!F1369*E2</f>
        <v>0</v>
      </c>
    </row>
    <row r="1853" spans="1:6" hidden="1" x14ac:dyDescent="0.15">
      <c r="A1853" s="202" t="str">
        <f>'Banks COA'!A1370</f>
        <v>13</v>
      </c>
      <c r="B1853" s="202" t="str">
        <f>'Banks COA'!B1370</f>
        <v>4</v>
      </c>
      <c r="C1853" s="202">
        <f>'Banks COA'!C1370</f>
        <v>1</v>
      </c>
      <c r="D1853" s="202" t="str">
        <f>'Banks COA'!D1370</f>
        <v>29</v>
      </c>
      <c r="E1853" s="202" t="str">
        <f>'Banks COA'!E1370</f>
        <v>Special Mention Loans – Long term Loans to Royal Government of Cambodia – Other</v>
      </c>
      <c r="F1853" s="202">
        <f>'Banks COA'!F1370*E2</f>
        <v>0</v>
      </c>
    </row>
    <row r="1854" spans="1:6" hidden="1" x14ac:dyDescent="0.15">
      <c r="A1854" s="201" t="str">
        <f>'Banks COA'!A1014</f>
        <v>12</v>
      </c>
      <c r="B1854" s="201" t="str">
        <f>'Banks COA'!B1014</f>
        <v>6</v>
      </c>
      <c r="C1854" s="201">
        <f>'Banks COA'!C1014</f>
        <v>7</v>
      </c>
      <c r="D1854" s="201" t="str">
        <f>'Banks COA'!D1014</f>
        <v>02</v>
      </c>
      <c r="E1854" s="202" t="str">
        <f>'Banks COA'!E1014</f>
        <v>Securities Purchased Under Agreement to Resell – Government Entities – Resident – USD</v>
      </c>
      <c r="F1854" s="202">
        <f>'Banks COA'!F1014*E2</f>
        <v>0</v>
      </c>
    </row>
    <row r="1855" spans="1:6" hidden="1" x14ac:dyDescent="0.15">
      <c r="A1855" s="201" t="str">
        <f>'Banks COA'!A1015</f>
        <v>12</v>
      </c>
      <c r="B1855" s="201" t="str">
        <f>'Banks COA'!B1015</f>
        <v>6</v>
      </c>
      <c r="C1855" s="201">
        <f>'Banks COA'!C1015</f>
        <v>7</v>
      </c>
      <c r="D1855" s="201" t="str">
        <f>'Banks COA'!D1015</f>
        <v>03</v>
      </c>
      <c r="E1855" s="202" t="str">
        <f>'Banks COA'!E1015</f>
        <v>Securities Purchased Under Agreement to Resell – Government Entities – Resident – EUR</v>
      </c>
      <c r="F1855" s="202">
        <f>'Banks COA'!F1015*E2</f>
        <v>0</v>
      </c>
    </row>
    <row r="1856" spans="1:6" hidden="1" x14ac:dyDescent="0.15">
      <c r="A1856" s="201" t="str">
        <f>'Banks COA'!A1016</f>
        <v>12</v>
      </c>
      <c r="B1856" s="201" t="str">
        <f>'Banks COA'!B1016</f>
        <v>6</v>
      </c>
      <c r="C1856" s="201">
        <f>'Banks COA'!C1016</f>
        <v>7</v>
      </c>
      <c r="D1856" s="201" t="str">
        <f>'Banks COA'!D1016</f>
        <v>04</v>
      </c>
      <c r="E1856" s="202" t="str">
        <f>'Banks COA'!E1016</f>
        <v>Securities Purchased Under Agreement to Resell – Government Entities – Resident – JPY</v>
      </c>
      <c r="F1856" s="202">
        <f>'Banks COA'!F1016*E2</f>
        <v>0</v>
      </c>
    </row>
    <row r="1857" spans="1:6" hidden="1" x14ac:dyDescent="0.15">
      <c r="A1857" s="201" t="str">
        <f>'Banks COA'!A1017</f>
        <v>12</v>
      </c>
      <c r="B1857" s="201" t="str">
        <f>'Banks COA'!B1017</f>
        <v>6</v>
      </c>
      <c r="C1857" s="201">
        <f>'Banks COA'!C1017</f>
        <v>7</v>
      </c>
      <c r="D1857" s="201" t="str">
        <f>'Banks COA'!D1017</f>
        <v>09</v>
      </c>
      <c r="E1857" s="202" t="str">
        <f>'Banks COA'!E1017</f>
        <v>Securities Purchased Under Agreement to Resell – Government Entities – Resident – Other</v>
      </c>
      <c r="F1857" s="202">
        <f>'Banks COA'!F1017*E2</f>
        <v>0</v>
      </c>
    </row>
    <row r="1858" spans="1:6" hidden="1" x14ac:dyDescent="0.15">
      <c r="A1858" s="201" t="str">
        <f>'Banks COA'!A1694</f>
        <v>14</v>
      </c>
      <c r="B1858" s="201">
        <f>'Banks COA'!B1694</f>
        <v>1</v>
      </c>
      <c r="C1858" s="201">
        <f>'Banks COA'!C1694</f>
        <v>1</v>
      </c>
      <c r="D1858" s="201" t="str">
        <f>'Banks COA'!D1694</f>
        <v>12</v>
      </c>
      <c r="E1858" s="202" t="str">
        <f>'Banks COA'!E1694</f>
        <v>Substandard Loans – Short term Loans to Royal Government of Cambodia – USD</v>
      </c>
      <c r="F1858" s="202">
        <f>'Banks COA'!F1694*E2</f>
        <v>0</v>
      </c>
    </row>
    <row r="1859" spans="1:6" hidden="1" x14ac:dyDescent="0.15">
      <c r="A1859" s="201" t="str">
        <f>'Banks COA'!A1695</f>
        <v>14</v>
      </c>
      <c r="B1859" s="201">
        <f>'Banks COA'!B1695</f>
        <v>1</v>
      </c>
      <c r="C1859" s="201">
        <f>'Banks COA'!C1695</f>
        <v>1</v>
      </c>
      <c r="D1859" s="201" t="str">
        <f>'Banks COA'!D1695</f>
        <v>13</v>
      </c>
      <c r="E1859" s="202" t="str">
        <f>'Banks COA'!E1695</f>
        <v>Substandard Loans – Short term Loans to Royal Government of Cambodia – EUR</v>
      </c>
      <c r="F1859" s="202">
        <f>'Banks COA'!F1695*E2</f>
        <v>0</v>
      </c>
    </row>
    <row r="1860" spans="1:6" hidden="1" x14ac:dyDescent="0.15">
      <c r="A1860" s="201" t="str">
        <f>'Banks COA'!A1696</f>
        <v>14</v>
      </c>
      <c r="B1860" s="201">
        <f>'Banks COA'!B1696</f>
        <v>1</v>
      </c>
      <c r="C1860" s="201">
        <f>'Banks COA'!C1696</f>
        <v>1</v>
      </c>
      <c r="D1860" s="201" t="str">
        <f>'Banks COA'!D1696</f>
        <v>14</v>
      </c>
      <c r="E1860" s="202" t="str">
        <f>'Banks COA'!E1696</f>
        <v>Substandard Loans – Short term Loans to Royal Government of Cambodia – JPY</v>
      </c>
      <c r="F1860" s="202">
        <f>'Banks COA'!F1696*E2</f>
        <v>0</v>
      </c>
    </row>
    <row r="1861" spans="1:6" hidden="1" x14ac:dyDescent="0.15">
      <c r="A1861" s="201" t="str">
        <f>'Banks COA'!A1697</f>
        <v>14</v>
      </c>
      <c r="B1861" s="201">
        <f>'Banks COA'!B1697</f>
        <v>1</v>
      </c>
      <c r="C1861" s="201">
        <f>'Banks COA'!C1697</f>
        <v>1</v>
      </c>
      <c r="D1861" s="201" t="str">
        <f>'Banks COA'!D1697</f>
        <v>19</v>
      </c>
      <c r="E1861" s="202" t="str">
        <f>'Banks COA'!E1697</f>
        <v>Substandard Loans – Short term Loans to Royal Government of Cambodia – Other</v>
      </c>
      <c r="F1861" s="202">
        <f>'Banks COA'!F1697*E2</f>
        <v>0</v>
      </c>
    </row>
    <row r="1862" spans="1:6" hidden="1" x14ac:dyDescent="0.15">
      <c r="A1862" s="201" t="str">
        <f>'Banks COA'!A1700</f>
        <v>14</v>
      </c>
      <c r="B1862" s="201">
        <f>'Banks COA'!B1700</f>
        <v>1</v>
      </c>
      <c r="C1862" s="201">
        <f>'Banks COA'!C1700</f>
        <v>1</v>
      </c>
      <c r="D1862" s="201" t="str">
        <f>'Banks COA'!D1700</f>
        <v>22</v>
      </c>
      <c r="E1862" s="202" t="str">
        <f>'Banks COA'!E1700</f>
        <v>Substandard Loans – Long term Loans to Royal Government of Cambodia – USD</v>
      </c>
      <c r="F1862" s="202">
        <f>'Banks COA'!F1700*E2</f>
        <v>0</v>
      </c>
    </row>
    <row r="1863" spans="1:6" hidden="1" x14ac:dyDescent="0.15">
      <c r="A1863" s="201" t="str">
        <f>'Banks COA'!A1701</f>
        <v>14</v>
      </c>
      <c r="B1863" s="201">
        <f>'Banks COA'!B1701</f>
        <v>1</v>
      </c>
      <c r="C1863" s="201">
        <f>'Banks COA'!C1701</f>
        <v>1</v>
      </c>
      <c r="D1863" s="201" t="str">
        <f>'Banks COA'!D1701</f>
        <v>23</v>
      </c>
      <c r="E1863" s="202" t="str">
        <f>'Banks COA'!E1701</f>
        <v>Substandard Loans – Long term Loans to Royal Government of Cambodia – EUR</v>
      </c>
      <c r="F1863" s="202">
        <f>'Banks COA'!F1701*E2</f>
        <v>0</v>
      </c>
    </row>
    <row r="1864" spans="1:6" hidden="1" x14ac:dyDescent="0.15">
      <c r="A1864" s="201" t="str">
        <f>'Banks COA'!A1702</f>
        <v>14</v>
      </c>
      <c r="B1864" s="201">
        <f>'Banks COA'!B1702</f>
        <v>1</v>
      </c>
      <c r="C1864" s="201">
        <f>'Banks COA'!C1702</f>
        <v>1</v>
      </c>
      <c r="D1864" s="201" t="str">
        <f>'Banks COA'!D1702</f>
        <v>24</v>
      </c>
      <c r="E1864" s="202" t="str">
        <f>'Banks COA'!E1702</f>
        <v>Substandard Loans – Long term Loans to Royal Government of Cambodia – JPY</v>
      </c>
      <c r="F1864" s="202">
        <f>'Banks COA'!F1702*E2</f>
        <v>0</v>
      </c>
    </row>
    <row r="1865" spans="1:6" hidden="1" x14ac:dyDescent="0.15">
      <c r="A1865" s="201" t="str">
        <f>'Banks COA'!A1703</f>
        <v>14</v>
      </c>
      <c r="B1865" s="201">
        <f>'Banks COA'!B1703</f>
        <v>1</v>
      </c>
      <c r="C1865" s="201">
        <f>'Banks COA'!C1703</f>
        <v>1</v>
      </c>
      <c r="D1865" s="201" t="str">
        <f>'Banks COA'!D1703</f>
        <v>29</v>
      </c>
      <c r="E1865" s="202" t="str">
        <f>'Banks COA'!E1703</f>
        <v>Substandard Loans – Long term Loans to Royal Government of Cambodia – Other</v>
      </c>
      <c r="F1865" s="202">
        <f>'Banks COA'!F1703*E2</f>
        <v>0</v>
      </c>
    </row>
    <row r="1866" spans="1:6" hidden="1" x14ac:dyDescent="0.15">
      <c r="A1866" s="201" t="str">
        <f>'Banks COA'!A2027</f>
        <v>15</v>
      </c>
      <c r="B1866" s="201">
        <f>'Banks COA'!B2027</f>
        <v>1</v>
      </c>
      <c r="C1866" s="201">
        <f>'Banks COA'!C2027</f>
        <v>1</v>
      </c>
      <c r="D1866" s="201" t="str">
        <f>'Banks COA'!D2027</f>
        <v>12</v>
      </c>
      <c r="E1866" s="202" t="str">
        <f>'Banks COA'!E2027</f>
        <v>Doubtful Loans – Short term Loans to Royal Government of Cambodia – USD</v>
      </c>
      <c r="F1866" s="202">
        <f>'Banks COA'!F2027*E2</f>
        <v>0</v>
      </c>
    </row>
    <row r="1867" spans="1:6" hidden="1" x14ac:dyDescent="0.15">
      <c r="A1867" s="201" t="str">
        <f>'Banks COA'!A2028</f>
        <v>15</v>
      </c>
      <c r="B1867" s="201">
        <f>'Banks COA'!B2028</f>
        <v>1</v>
      </c>
      <c r="C1867" s="201">
        <f>'Banks COA'!C2028</f>
        <v>1</v>
      </c>
      <c r="D1867" s="201" t="str">
        <f>'Banks COA'!D2028</f>
        <v>13</v>
      </c>
      <c r="E1867" s="202" t="str">
        <f>'Banks COA'!E2028</f>
        <v>Doubtful Loans – Short term Loans to Royal Government of Cambodia – EUR</v>
      </c>
      <c r="F1867" s="202">
        <f>'Banks COA'!F2028*E2</f>
        <v>0</v>
      </c>
    </row>
    <row r="1868" spans="1:6" hidden="1" x14ac:dyDescent="0.15">
      <c r="A1868" s="201" t="str">
        <f>'Banks COA'!A2029</f>
        <v>15</v>
      </c>
      <c r="B1868" s="201">
        <f>'Banks COA'!B2029</f>
        <v>1</v>
      </c>
      <c r="C1868" s="201">
        <f>'Banks COA'!C2029</f>
        <v>1</v>
      </c>
      <c r="D1868" s="201" t="str">
        <f>'Banks COA'!D2029</f>
        <v>14</v>
      </c>
      <c r="E1868" s="202" t="str">
        <f>'Banks COA'!E2029</f>
        <v>Doubtful Loans – Short term Loans to Royal Government of Cambodia – JPY</v>
      </c>
      <c r="F1868" s="202">
        <f>'Banks COA'!F2029*E2</f>
        <v>0</v>
      </c>
    </row>
    <row r="1869" spans="1:6" hidden="1" x14ac:dyDescent="0.15">
      <c r="A1869" s="201" t="str">
        <f>'Banks COA'!A2030</f>
        <v>15</v>
      </c>
      <c r="B1869" s="201">
        <f>'Banks COA'!B2030</f>
        <v>1</v>
      </c>
      <c r="C1869" s="201">
        <f>'Banks COA'!C2030</f>
        <v>1</v>
      </c>
      <c r="D1869" s="201" t="str">
        <f>'Banks COA'!D2030</f>
        <v>19</v>
      </c>
      <c r="E1869" s="202" t="str">
        <f>'Banks COA'!E2030</f>
        <v>Doubtful Loans – Short term Loans to Royal Government of Cambodia – Other</v>
      </c>
      <c r="F1869" s="202">
        <f>'Banks COA'!F2030*E2</f>
        <v>0</v>
      </c>
    </row>
    <row r="1870" spans="1:6" hidden="1" x14ac:dyDescent="0.15">
      <c r="A1870" s="201" t="str">
        <f>'Banks COA'!A2033</f>
        <v>15</v>
      </c>
      <c r="B1870" s="201">
        <f>'Banks COA'!B2033</f>
        <v>1</v>
      </c>
      <c r="C1870" s="201">
        <f>'Banks COA'!C2033</f>
        <v>1</v>
      </c>
      <c r="D1870" s="201" t="str">
        <f>'Banks COA'!D2033</f>
        <v>22</v>
      </c>
      <c r="E1870" s="202" t="str">
        <f>'Banks COA'!E2033</f>
        <v>Doubtful Loans – Long term Loans to Royal Government of Cambodia – USD</v>
      </c>
      <c r="F1870" s="202">
        <f>'Banks COA'!F2033*E2</f>
        <v>0</v>
      </c>
    </row>
    <row r="1871" spans="1:6" hidden="1" x14ac:dyDescent="0.15">
      <c r="A1871" s="201" t="str">
        <f>'Banks COA'!A2034</f>
        <v>15</v>
      </c>
      <c r="B1871" s="201">
        <f>'Banks COA'!B2034</f>
        <v>1</v>
      </c>
      <c r="C1871" s="201">
        <f>'Banks COA'!C2034</f>
        <v>1</v>
      </c>
      <c r="D1871" s="201" t="str">
        <f>'Banks COA'!D2034</f>
        <v>23</v>
      </c>
      <c r="E1871" s="202" t="str">
        <f>'Banks COA'!E2034</f>
        <v>Doubtful Loans – Long term Loans to Royal Government of Cambodia – EUR</v>
      </c>
      <c r="F1871" s="202">
        <f>'Banks COA'!F2034*E2</f>
        <v>0</v>
      </c>
    </row>
    <row r="1872" spans="1:6" hidden="1" x14ac:dyDescent="0.15">
      <c r="A1872" s="201" t="str">
        <f>'Banks COA'!A2035</f>
        <v>15</v>
      </c>
      <c r="B1872" s="201">
        <f>'Banks COA'!B2035</f>
        <v>1</v>
      </c>
      <c r="C1872" s="201">
        <f>'Banks COA'!C2035</f>
        <v>1</v>
      </c>
      <c r="D1872" s="201" t="str">
        <f>'Banks COA'!D2035</f>
        <v>24</v>
      </c>
      <c r="E1872" s="202" t="str">
        <f>'Banks COA'!E2035</f>
        <v>Doubtful Loans – Long term Loans to Royal Government of Cambodia – JPY</v>
      </c>
      <c r="F1872" s="202">
        <f>'Banks COA'!F2035*E2</f>
        <v>0</v>
      </c>
    </row>
    <row r="1873" spans="1:6" hidden="1" x14ac:dyDescent="0.15">
      <c r="A1873" s="201" t="str">
        <f>'Banks COA'!A2036</f>
        <v>15</v>
      </c>
      <c r="B1873" s="201">
        <f>'Banks COA'!B2036</f>
        <v>1</v>
      </c>
      <c r="C1873" s="201">
        <f>'Banks COA'!C2036</f>
        <v>1</v>
      </c>
      <c r="D1873" s="201" t="str">
        <f>'Banks COA'!D2036</f>
        <v>29</v>
      </c>
      <c r="E1873" s="202" t="str">
        <f>'Banks COA'!E2036</f>
        <v>Doubtful Loans – Long term Loans to Royal Government of Cambodia – Other</v>
      </c>
      <c r="F1873" s="202">
        <f>'Banks COA'!F2036*E2</f>
        <v>0</v>
      </c>
    </row>
    <row r="1874" spans="1:6" hidden="1" x14ac:dyDescent="0.15">
      <c r="A1874" s="201" t="str">
        <f>'Banks COA'!A2360</f>
        <v>16</v>
      </c>
      <c r="B1874" s="201">
        <f>'Banks COA'!B2360</f>
        <v>1</v>
      </c>
      <c r="C1874" s="201">
        <f>'Banks COA'!C2360</f>
        <v>1</v>
      </c>
      <c r="D1874" s="201" t="str">
        <f>'Banks COA'!D2360</f>
        <v>12</v>
      </c>
      <c r="E1874" s="202" t="str">
        <f>'Banks COA'!E2360</f>
        <v>Loss Loans – Short term Loans to Royal Government of Cambodia – USD</v>
      </c>
      <c r="F1874" s="202">
        <f>'Banks COA'!F2360*E2</f>
        <v>0</v>
      </c>
    </row>
    <row r="1875" spans="1:6" hidden="1" x14ac:dyDescent="0.15">
      <c r="A1875" s="201" t="str">
        <f>'Banks COA'!A2361</f>
        <v>16</v>
      </c>
      <c r="B1875" s="201">
        <f>'Banks COA'!B2361</f>
        <v>1</v>
      </c>
      <c r="C1875" s="201">
        <f>'Banks COA'!C2361</f>
        <v>1</v>
      </c>
      <c r="D1875" s="201" t="str">
        <f>'Banks COA'!D2361</f>
        <v>13</v>
      </c>
      <c r="E1875" s="202" t="str">
        <f>'Banks COA'!E2361</f>
        <v>Loss Loans – Short term Loans to Royal Government of Cambodia – EUR</v>
      </c>
      <c r="F1875" s="202">
        <f>'Banks COA'!F2361*E2</f>
        <v>0</v>
      </c>
    </row>
    <row r="1876" spans="1:6" hidden="1" x14ac:dyDescent="0.15">
      <c r="A1876" s="201" t="str">
        <f>'Banks COA'!A2362</f>
        <v>16</v>
      </c>
      <c r="B1876" s="201">
        <f>'Banks COA'!B2362</f>
        <v>1</v>
      </c>
      <c r="C1876" s="201">
        <f>'Banks COA'!C2362</f>
        <v>1</v>
      </c>
      <c r="D1876" s="201" t="str">
        <f>'Banks COA'!D2362</f>
        <v>14</v>
      </c>
      <c r="E1876" s="202" t="str">
        <f>'Banks COA'!E2362</f>
        <v>Loss Loans – Short term Loans to Royal Government of Cambodia – JPY</v>
      </c>
      <c r="F1876" s="202">
        <f>'Banks COA'!F2362*E2</f>
        <v>0</v>
      </c>
    </row>
    <row r="1877" spans="1:6" hidden="1" x14ac:dyDescent="0.15">
      <c r="A1877" s="201" t="str">
        <f>'Banks COA'!A2363</f>
        <v>16</v>
      </c>
      <c r="B1877" s="201">
        <f>'Banks COA'!B2363</f>
        <v>1</v>
      </c>
      <c r="C1877" s="201">
        <f>'Banks COA'!C2363</f>
        <v>1</v>
      </c>
      <c r="D1877" s="201" t="str">
        <f>'Banks COA'!D2363</f>
        <v>19</v>
      </c>
      <c r="E1877" s="202" t="str">
        <f>'Banks COA'!E2363</f>
        <v>Loss Loans – Short term Loans to Royal Government of Cambodia – Other</v>
      </c>
      <c r="F1877" s="202">
        <f>'Banks COA'!F2363*E2</f>
        <v>0</v>
      </c>
    </row>
    <row r="1878" spans="1:6" hidden="1" x14ac:dyDescent="0.15">
      <c r="A1878" s="201" t="str">
        <f>'Banks COA'!A2366</f>
        <v>16</v>
      </c>
      <c r="B1878" s="201">
        <f>'Banks COA'!B2366</f>
        <v>1</v>
      </c>
      <c r="C1878" s="201">
        <f>'Banks COA'!C2366</f>
        <v>1</v>
      </c>
      <c r="D1878" s="201" t="str">
        <f>'Banks COA'!D2366</f>
        <v>22</v>
      </c>
      <c r="E1878" s="202" t="str">
        <f>'Banks COA'!E2366</f>
        <v>Loss Loans – Long term Loans to Royal Government of Cambodia – USD</v>
      </c>
      <c r="F1878" s="202">
        <f>'Banks COA'!F2366*E2</f>
        <v>0</v>
      </c>
    </row>
    <row r="1879" spans="1:6" hidden="1" x14ac:dyDescent="0.15">
      <c r="A1879" s="201" t="str">
        <f>'Banks COA'!A2367</f>
        <v>16</v>
      </c>
      <c r="B1879" s="201">
        <f>'Banks COA'!B2367</f>
        <v>1</v>
      </c>
      <c r="C1879" s="201">
        <f>'Banks COA'!C2367</f>
        <v>1</v>
      </c>
      <c r="D1879" s="201" t="str">
        <f>'Banks COA'!D2367</f>
        <v>23</v>
      </c>
      <c r="E1879" s="202" t="str">
        <f>'Banks COA'!E2367</f>
        <v>Loss Loans – Long term Loans to Royal Government of Cambodia – EUR</v>
      </c>
      <c r="F1879" s="202">
        <f>'Banks COA'!F2367*E2</f>
        <v>0</v>
      </c>
    </row>
    <row r="1880" spans="1:6" hidden="1" x14ac:dyDescent="0.15">
      <c r="A1880" s="201" t="str">
        <f>'Banks COA'!A2368</f>
        <v>16</v>
      </c>
      <c r="B1880" s="201">
        <f>'Banks COA'!B2368</f>
        <v>1</v>
      </c>
      <c r="C1880" s="201">
        <f>'Banks COA'!C2368</f>
        <v>1</v>
      </c>
      <c r="D1880" s="201" t="str">
        <f>'Banks COA'!D2368</f>
        <v>24</v>
      </c>
      <c r="E1880" s="202" t="str">
        <f>'Banks COA'!E2368</f>
        <v>Loss Loans – Long term Loans to Royal Government of Cambodia – JPY</v>
      </c>
      <c r="F1880" s="202">
        <f>'Banks COA'!F2368*E2</f>
        <v>0</v>
      </c>
    </row>
    <row r="1881" spans="1:6" hidden="1" x14ac:dyDescent="0.15">
      <c r="A1881" s="201" t="str">
        <f>'Banks COA'!A2369</f>
        <v>16</v>
      </c>
      <c r="B1881" s="201">
        <f>'Banks COA'!B2369</f>
        <v>1</v>
      </c>
      <c r="C1881" s="201">
        <f>'Banks COA'!C2369</f>
        <v>1</v>
      </c>
      <c r="D1881" s="201" t="str">
        <f>'Banks COA'!D2369</f>
        <v>29</v>
      </c>
      <c r="E1881" s="202" t="str">
        <f>'Banks COA'!E2369</f>
        <v>Loss Loans – Long term Loans to Royal Government of Cambodia – Other</v>
      </c>
      <c r="F1881" s="202">
        <f>'Banks COA'!F2369*E2</f>
        <v>0</v>
      </c>
    </row>
    <row r="1882" spans="1:6" hidden="1" x14ac:dyDescent="0.15">
      <c r="A1882" s="201">
        <f>'Banks COA'!A4820</f>
        <v>23</v>
      </c>
      <c r="B1882" s="201" t="str">
        <f>'Banks COA'!B4820</f>
        <v>7</v>
      </c>
      <c r="C1882" s="201" t="str">
        <f>'Banks COA'!C4820</f>
        <v>7</v>
      </c>
      <c r="D1882" s="201" t="str">
        <f>'Banks COA'!D4820</f>
        <v>02</v>
      </c>
      <c r="E1882" s="202" t="str">
        <f>'Banks COA'!E4820</f>
        <v>AIR – Securities Purchased Under Agreement to Resell – Government Entities – Resident – USD</v>
      </c>
      <c r="F1882" s="202">
        <f>'Banks COA'!F4820*E2</f>
        <v>0</v>
      </c>
    </row>
    <row r="1883" spans="1:6" hidden="1" x14ac:dyDescent="0.15">
      <c r="A1883" s="201">
        <f>'Banks COA'!A4821</f>
        <v>23</v>
      </c>
      <c r="B1883" s="201" t="str">
        <f>'Banks COA'!B4821</f>
        <v>7</v>
      </c>
      <c r="C1883" s="201" t="str">
        <f>'Banks COA'!C4821</f>
        <v>7</v>
      </c>
      <c r="D1883" s="201" t="str">
        <f>'Banks COA'!D4821</f>
        <v>03</v>
      </c>
      <c r="E1883" s="202" t="str">
        <f>'Banks COA'!E4821</f>
        <v>AIR – Securities Purchased Under Agreement to Resell – Government Entities – Resident – EUR</v>
      </c>
      <c r="F1883" s="202">
        <f>'Banks COA'!F4821*E2</f>
        <v>0</v>
      </c>
    </row>
    <row r="1884" spans="1:6" hidden="1" x14ac:dyDescent="0.15">
      <c r="A1884" s="201">
        <f>'Banks COA'!A4822</f>
        <v>23</v>
      </c>
      <c r="B1884" s="201" t="str">
        <f>'Banks COA'!B4822</f>
        <v>7</v>
      </c>
      <c r="C1884" s="201" t="str">
        <f>'Banks COA'!C4822</f>
        <v>7</v>
      </c>
      <c r="D1884" s="201" t="str">
        <f>'Banks COA'!D4822</f>
        <v>04</v>
      </c>
      <c r="E1884" s="202" t="str">
        <f>'Banks COA'!E4822</f>
        <v>AIR – Securities Purchased Under Agreement to Resell – Government Entities – Resident – JPY</v>
      </c>
      <c r="F1884" s="202">
        <f>'Banks COA'!F4822*E2</f>
        <v>0</v>
      </c>
    </row>
    <row r="1885" spans="1:6" hidden="1" x14ac:dyDescent="0.15">
      <c r="A1885" s="201">
        <f>'Banks COA'!A4823</f>
        <v>23</v>
      </c>
      <c r="B1885" s="201" t="str">
        <f>'Banks COA'!B4823</f>
        <v>7</v>
      </c>
      <c r="C1885" s="201" t="str">
        <f>'Banks COA'!C4823</f>
        <v>7</v>
      </c>
      <c r="D1885" s="201" t="str">
        <f>'Banks COA'!D4823</f>
        <v>09</v>
      </c>
      <c r="E1885" s="202" t="str">
        <f>'Banks COA'!E4823</f>
        <v>AIR – Securities Purchased Under Agreement to Resell – Government Entities – Resident – Other</v>
      </c>
      <c r="F1885" s="202">
        <f>'Banks COA'!F4823*E2</f>
        <v>0</v>
      </c>
    </row>
    <row r="1886" spans="1:6" hidden="1" x14ac:dyDescent="0.15">
      <c r="A1886" s="201" t="str">
        <f>'Banks COA'!A5336</f>
        <v>25</v>
      </c>
      <c r="B1886" s="201">
        <f>'Banks COA'!B5336</f>
        <v>1</v>
      </c>
      <c r="C1886" s="201">
        <f>'Banks COA'!C5336</f>
        <v>1</v>
      </c>
      <c r="D1886" s="201" t="str">
        <f>'Banks COA'!D5336</f>
        <v>12</v>
      </c>
      <c r="E1886" s="202" t="str">
        <f>'Banks COA'!E5336</f>
        <v>AIR – Standard Loans – Short term Loans to Royal Government of Cambodia – USD</v>
      </c>
      <c r="F1886" s="202">
        <f>'Banks COA'!F5336*E2</f>
        <v>0</v>
      </c>
    </row>
    <row r="1887" spans="1:6" hidden="1" x14ac:dyDescent="0.15">
      <c r="A1887" s="201" t="str">
        <f>'Banks COA'!A5337</f>
        <v>25</v>
      </c>
      <c r="B1887" s="201">
        <f>'Banks COA'!B5337</f>
        <v>1</v>
      </c>
      <c r="C1887" s="201">
        <f>'Banks COA'!C5337</f>
        <v>1</v>
      </c>
      <c r="D1887" s="201" t="str">
        <f>'Banks COA'!D5337</f>
        <v>13</v>
      </c>
      <c r="E1887" s="202" t="str">
        <f>'Banks COA'!E5337</f>
        <v>AIR – Standard Loans – Short term Loans to Royal Government of Cambodia – EUR</v>
      </c>
      <c r="F1887" s="202">
        <f>'Banks COA'!F5337*E2</f>
        <v>0</v>
      </c>
    </row>
    <row r="1888" spans="1:6" hidden="1" x14ac:dyDescent="0.15">
      <c r="A1888" s="201" t="str">
        <f>'Banks COA'!A5338</f>
        <v>25</v>
      </c>
      <c r="B1888" s="201">
        <f>'Banks COA'!B5338</f>
        <v>1</v>
      </c>
      <c r="C1888" s="201">
        <f>'Banks COA'!C5338</f>
        <v>1</v>
      </c>
      <c r="D1888" s="201" t="str">
        <f>'Banks COA'!D5338</f>
        <v>14</v>
      </c>
      <c r="E1888" s="202" t="str">
        <f>'Banks COA'!E5338</f>
        <v>AIR – Standard Loans – Short term Loans to Royal Government of Cambodia – JPY</v>
      </c>
      <c r="F1888" s="202">
        <f>'Banks COA'!F5338*E2</f>
        <v>0</v>
      </c>
    </row>
    <row r="1889" spans="1:6" hidden="1" x14ac:dyDescent="0.15">
      <c r="A1889" s="201" t="str">
        <f>'Banks COA'!A5339</f>
        <v>25</v>
      </c>
      <c r="B1889" s="201">
        <f>'Banks COA'!B5339</f>
        <v>1</v>
      </c>
      <c r="C1889" s="201">
        <f>'Banks COA'!C5339</f>
        <v>1</v>
      </c>
      <c r="D1889" s="201" t="str">
        <f>'Banks COA'!D5339</f>
        <v>19</v>
      </c>
      <c r="E1889" s="202" t="str">
        <f>'Banks COA'!E5339</f>
        <v>AIR – Standard Loans – Short term Loans to Royal Government of Cambodia – Other</v>
      </c>
      <c r="F1889" s="202">
        <f>'Banks COA'!F5339*E2</f>
        <v>0</v>
      </c>
    </row>
    <row r="1890" spans="1:6" hidden="1" x14ac:dyDescent="0.15">
      <c r="A1890" s="201" t="str">
        <f>'Banks COA'!A5342</f>
        <v>25</v>
      </c>
      <c r="B1890" s="201">
        <f>'Banks COA'!B5342</f>
        <v>1</v>
      </c>
      <c r="C1890" s="201">
        <f>'Banks COA'!C5342</f>
        <v>1</v>
      </c>
      <c r="D1890" s="201" t="str">
        <f>'Banks COA'!D5342</f>
        <v>22</v>
      </c>
      <c r="E1890" s="202" t="str">
        <f>'Banks COA'!E5342</f>
        <v>AIR – Standard Loans – Long term Loans to Royal Government of Cambodia – USD</v>
      </c>
      <c r="F1890" s="202">
        <f>'Banks COA'!F5342*E2</f>
        <v>0</v>
      </c>
    </row>
    <row r="1891" spans="1:6" hidden="1" x14ac:dyDescent="0.15">
      <c r="A1891" s="201" t="str">
        <f>'Banks COA'!A5343</f>
        <v>25</v>
      </c>
      <c r="B1891" s="201">
        <f>'Banks COA'!B5343</f>
        <v>1</v>
      </c>
      <c r="C1891" s="201">
        <f>'Banks COA'!C5343</f>
        <v>1</v>
      </c>
      <c r="D1891" s="201" t="str">
        <f>'Banks COA'!D5343</f>
        <v>23</v>
      </c>
      <c r="E1891" s="202" t="str">
        <f>'Banks COA'!E5343</f>
        <v>AIR – Standard Loans – Long term Loans to Royal Government of Cambodia – EUR</v>
      </c>
      <c r="F1891" s="202">
        <f>'Banks COA'!F5343*E2</f>
        <v>0</v>
      </c>
    </row>
    <row r="1892" spans="1:6" hidden="1" x14ac:dyDescent="0.15">
      <c r="A1892" s="201" t="str">
        <f>'Banks COA'!A5344</f>
        <v>25</v>
      </c>
      <c r="B1892" s="201">
        <f>'Banks COA'!B5344</f>
        <v>1</v>
      </c>
      <c r="C1892" s="201">
        <f>'Banks COA'!C5344</f>
        <v>1</v>
      </c>
      <c r="D1892" s="201" t="str">
        <f>'Banks COA'!D5344</f>
        <v>24</v>
      </c>
      <c r="E1892" s="202" t="str">
        <f>'Banks COA'!E5344</f>
        <v>AIR – Standard Loans – Long term Loans to Royal Government of Cambodia – JPY</v>
      </c>
      <c r="F1892" s="202">
        <f>'Banks COA'!F5344*E2</f>
        <v>0</v>
      </c>
    </row>
    <row r="1893" spans="1:6" hidden="1" x14ac:dyDescent="0.15">
      <c r="A1893" s="201" t="str">
        <f>'Banks COA'!A5345</f>
        <v>25</v>
      </c>
      <c r="B1893" s="201">
        <f>'Banks COA'!B5345</f>
        <v>1</v>
      </c>
      <c r="C1893" s="201">
        <f>'Banks COA'!C5345</f>
        <v>1</v>
      </c>
      <c r="D1893" s="201" t="str">
        <f>'Banks COA'!D5345</f>
        <v>29</v>
      </c>
      <c r="E1893" s="202" t="str">
        <f>'Banks COA'!E5345</f>
        <v>AIR – Standard Loans – Long term Loans to Royal Government of Cambodia – Other</v>
      </c>
      <c r="F1893" s="202">
        <f>'Banks COA'!F5345*E2</f>
        <v>0</v>
      </c>
    </row>
    <row r="1894" spans="1:6" hidden="1" x14ac:dyDescent="0.15">
      <c r="A1894" s="202" t="str">
        <f>'Banks COA'!A5668</f>
        <v>25</v>
      </c>
      <c r="B1894" s="202" t="str">
        <f>'Banks COA'!B5668</f>
        <v>4</v>
      </c>
      <c r="C1894" s="202">
        <f>'Banks COA'!C5668</f>
        <v>1</v>
      </c>
      <c r="D1894" s="202" t="str">
        <f>'Banks COA'!D5668</f>
        <v>12</v>
      </c>
      <c r="E1894" s="202" t="str">
        <f>'Banks COA'!E5668</f>
        <v>AIR – Special Mention Loans – Short term Loans to Royal Government of Cambodia – USD</v>
      </c>
      <c r="F1894" s="202">
        <f>'Banks COA'!F5668*E2</f>
        <v>0</v>
      </c>
    </row>
    <row r="1895" spans="1:6" hidden="1" x14ac:dyDescent="0.15">
      <c r="A1895" s="202" t="str">
        <f>'Banks COA'!A5669</f>
        <v>25</v>
      </c>
      <c r="B1895" s="202" t="str">
        <f>'Banks COA'!B5669</f>
        <v>4</v>
      </c>
      <c r="C1895" s="202">
        <f>'Banks COA'!C5669</f>
        <v>1</v>
      </c>
      <c r="D1895" s="202" t="str">
        <f>'Banks COA'!D5669</f>
        <v>13</v>
      </c>
      <c r="E1895" s="202" t="str">
        <f>'Banks COA'!E5669</f>
        <v>AIR – Special Mention Loans – Short term Loans to Royal Government of Cambodia – EUR</v>
      </c>
      <c r="F1895" s="202">
        <f>'Banks COA'!F5669*E2</f>
        <v>0</v>
      </c>
    </row>
    <row r="1896" spans="1:6" hidden="1" x14ac:dyDescent="0.15">
      <c r="A1896" s="202" t="str">
        <f>'Banks COA'!A5670</f>
        <v>25</v>
      </c>
      <c r="B1896" s="202" t="str">
        <f>'Banks COA'!B5670</f>
        <v>4</v>
      </c>
      <c r="C1896" s="202">
        <f>'Banks COA'!C5670</f>
        <v>1</v>
      </c>
      <c r="D1896" s="202" t="str">
        <f>'Banks COA'!D5670</f>
        <v>14</v>
      </c>
      <c r="E1896" s="202" t="str">
        <f>'Banks COA'!E5670</f>
        <v>AIR – Special Mention Loans – Short term Loans to Royal Government of Cambodia – JPY</v>
      </c>
      <c r="F1896" s="202">
        <f>'Banks COA'!F5670*E2</f>
        <v>0</v>
      </c>
    </row>
    <row r="1897" spans="1:6" hidden="1" x14ac:dyDescent="0.15">
      <c r="A1897" s="202" t="str">
        <f>'Banks COA'!A5671</f>
        <v>25</v>
      </c>
      <c r="B1897" s="202" t="str">
        <f>'Banks COA'!B5671</f>
        <v>4</v>
      </c>
      <c r="C1897" s="202">
        <f>'Banks COA'!C5671</f>
        <v>1</v>
      </c>
      <c r="D1897" s="202" t="str">
        <f>'Banks COA'!D5671</f>
        <v>19</v>
      </c>
      <c r="E1897" s="202" t="str">
        <f>'Banks COA'!E5671</f>
        <v>AIR – Special Mention Loans – Short term Loans to Royal Government of Cambodia – Other</v>
      </c>
      <c r="F1897" s="202">
        <f>'Banks COA'!F5671*E2</f>
        <v>0</v>
      </c>
    </row>
    <row r="1898" spans="1:6" hidden="1" x14ac:dyDescent="0.15">
      <c r="A1898" s="202" t="str">
        <f>'Banks COA'!A5674</f>
        <v>25</v>
      </c>
      <c r="B1898" s="202" t="str">
        <f>'Banks COA'!B5674</f>
        <v>4</v>
      </c>
      <c r="C1898" s="202">
        <f>'Banks COA'!C5674</f>
        <v>1</v>
      </c>
      <c r="D1898" s="202" t="str">
        <f>'Banks COA'!D5674</f>
        <v>22</v>
      </c>
      <c r="E1898" s="202" t="str">
        <f>'Banks COA'!E5674</f>
        <v>AIR – Special Mention Loans – Long term Loans to Royal Government of Cambodia – USD</v>
      </c>
      <c r="F1898" s="202">
        <f>'Banks COA'!F5674*E2</f>
        <v>0</v>
      </c>
    </row>
    <row r="1899" spans="1:6" hidden="1" x14ac:dyDescent="0.15">
      <c r="A1899" s="202" t="str">
        <f>'Banks COA'!A5675</f>
        <v>25</v>
      </c>
      <c r="B1899" s="202" t="str">
        <f>'Banks COA'!B5675</f>
        <v>4</v>
      </c>
      <c r="C1899" s="202">
        <f>'Banks COA'!C5675</f>
        <v>1</v>
      </c>
      <c r="D1899" s="202" t="str">
        <f>'Banks COA'!D5675</f>
        <v>23</v>
      </c>
      <c r="E1899" s="202" t="str">
        <f>'Banks COA'!E5675</f>
        <v>AIR – Special Mention Loans – Long term Loans to Royal Government of Cambodia – EUR</v>
      </c>
      <c r="F1899" s="202">
        <f>'Banks COA'!F5675*E2</f>
        <v>0</v>
      </c>
    </row>
    <row r="1900" spans="1:6" hidden="1" x14ac:dyDescent="0.15">
      <c r="A1900" s="202" t="str">
        <f>'Banks COA'!A5676</f>
        <v>25</v>
      </c>
      <c r="B1900" s="202" t="str">
        <f>'Banks COA'!B5676</f>
        <v>4</v>
      </c>
      <c r="C1900" s="202">
        <f>'Banks COA'!C5676</f>
        <v>1</v>
      </c>
      <c r="D1900" s="202" t="str">
        <f>'Banks COA'!D5676</f>
        <v>24</v>
      </c>
      <c r="E1900" s="202" t="str">
        <f>'Banks COA'!E5676</f>
        <v>AIR – Special Mention Loans – Long term Loans to Royal Government of Cambodia – JPY</v>
      </c>
      <c r="F1900" s="202">
        <f>'Banks COA'!F5676*E2</f>
        <v>0</v>
      </c>
    </row>
    <row r="1901" spans="1:6" hidden="1" x14ac:dyDescent="0.15">
      <c r="A1901" s="202" t="str">
        <f>'Banks COA'!A5677</f>
        <v>25</v>
      </c>
      <c r="B1901" s="202" t="str">
        <f>'Banks COA'!B5677</f>
        <v>4</v>
      </c>
      <c r="C1901" s="202">
        <f>'Banks COA'!C5677</f>
        <v>1</v>
      </c>
      <c r="D1901" s="202" t="str">
        <f>'Banks COA'!D5677</f>
        <v>29</v>
      </c>
      <c r="E1901" s="202" t="str">
        <f>'Banks COA'!E5677</f>
        <v>AIR – Special Mention Loans – Long term Loans to Royal Government of Cambodia – Other</v>
      </c>
      <c r="F1901" s="202">
        <f>'Banks COA'!F5677*E2</f>
        <v>0</v>
      </c>
    </row>
    <row r="1902" spans="1:6" hidden="1" x14ac:dyDescent="0.15">
      <c r="A1902" s="201" t="str">
        <f>'Banks COA'!A6001</f>
        <v>26</v>
      </c>
      <c r="B1902" s="201">
        <f>'Banks COA'!B6001</f>
        <v>1</v>
      </c>
      <c r="C1902" s="201">
        <f>'Banks COA'!C6001</f>
        <v>1</v>
      </c>
      <c r="D1902" s="201" t="str">
        <f>'Banks COA'!D6001</f>
        <v>12</v>
      </c>
      <c r="E1902" s="202" t="str">
        <f>'Banks COA'!E6001</f>
        <v>AIR – Substandard Loans – Short term Loans to Royal Government of Cambodia – USD</v>
      </c>
      <c r="F1902" s="202">
        <f>'Banks COA'!F6001*E2</f>
        <v>0</v>
      </c>
    </row>
    <row r="1903" spans="1:6" hidden="1" x14ac:dyDescent="0.15">
      <c r="A1903" s="201" t="str">
        <f>'Banks COA'!A6002</f>
        <v>26</v>
      </c>
      <c r="B1903" s="201">
        <f>'Banks COA'!B6002</f>
        <v>1</v>
      </c>
      <c r="C1903" s="201">
        <f>'Banks COA'!C6002</f>
        <v>1</v>
      </c>
      <c r="D1903" s="201" t="str">
        <f>'Banks COA'!D6002</f>
        <v>13</v>
      </c>
      <c r="E1903" s="202" t="str">
        <f>'Banks COA'!E6002</f>
        <v>AIR – Substandard Loans – Short term Loans to Royal Government of Cambodia – EUR</v>
      </c>
      <c r="F1903" s="202">
        <f>'Banks COA'!F6002*E2</f>
        <v>0</v>
      </c>
    </row>
    <row r="1904" spans="1:6" hidden="1" x14ac:dyDescent="0.15">
      <c r="A1904" s="201" t="str">
        <f>'Banks COA'!A6003</f>
        <v>26</v>
      </c>
      <c r="B1904" s="201">
        <f>'Banks COA'!B6003</f>
        <v>1</v>
      </c>
      <c r="C1904" s="201">
        <f>'Banks COA'!C6003</f>
        <v>1</v>
      </c>
      <c r="D1904" s="201" t="str">
        <f>'Banks COA'!D6003</f>
        <v>14</v>
      </c>
      <c r="E1904" s="202" t="str">
        <f>'Banks COA'!E6003</f>
        <v>AIR – Substandard Loans – Short term Loans to Royal Government of Cambodia – JPY</v>
      </c>
      <c r="F1904" s="202">
        <f>'Banks COA'!F6003*E2</f>
        <v>0</v>
      </c>
    </row>
    <row r="1905" spans="1:6" hidden="1" x14ac:dyDescent="0.15">
      <c r="A1905" s="201" t="str">
        <f>'Banks COA'!A6004</f>
        <v>26</v>
      </c>
      <c r="B1905" s="201">
        <f>'Banks COA'!B6004</f>
        <v>1</v>
      </c>
      <c r="C1905" s="201">
        <f>'Banks COA'!C6004</f>
        <v>1</v>
      </c>
      <c r="D1905" s="201" t="str">
        <f>'Banks COA'!D6004</f>
        <v>19</v>
      </c>
      <c r="E1905" s="202" t="str">
        <f>'Banks COA'!E6004</f>
        <v>AIR – Substandard Loans – Short term Loans to Royal Government of Cambodia – Other</v>
      </c>
      <c r="F1905" s="202">
        <f>'Banks COA'!F6004*E2</f>
        <v>0</v>
      </c>
    </row>
    <row r="1906" spans="1:6" hidden="1" x14ac:dyDescent="0.15">
      <c r="A1906" s="201" t="str">
        <f>'Banks COA'!A6007</f>
        <v>26</v>
      </c>
      <c r="B1906" s="201">
        <f>'Banks COA'!B6007</f>
        <v>1</v>
      </c>
      <c r="C1906" s="201">
        <f>'Banks COA'!C6007</f>
        <v>1</v>
      </c>
      <c r="D1906" s="201" t="str">
        <f>'Banks COA'!D6007</f>
        <v>22</v>
      </c>
      <c r="E1906" s="202" t="str">
        <f>'Banks COA'!E6007</f>
        <v>AIR – Substandard Loans – Long term Loans to Royal Government of Cambodia – USD</v>
      </c>
      <c r="F1906" s="202">
        <f>'Banks COA'!F6007*E2</f>
        <v>0</v>
      </c>
    </row>
    <row r="1907" spans="1:6" hidden="1" x14ac:dyDescent="0.15">
      <c r="A1907" s="201" t="str">
        <f>'Banks COA'!A6008</f>
        <v>26</v>
      </c>
      <c r="B1907" s="201">
        <f>'Banks COA'!B6008</f>
        <v>1</v>
      </c>
      <c r="C1907" s="201">
        <f>'Banks COA'!C6008</f>
        <v>1</v>
      </c>
      <c r="D1907" s="201" t="str">
        <f>'Banks COA'!D6008</f>
        <v>23</v>
      </c>
      <c r="E1907" s="202" t="str">
        <f>'Banks COA'!E6008</f>
        <v>AIR – Substandard Loans – Long term Loans to Royal Government of Cambodia – EUR</v>
      </c>
      <c r="F1907" s="202">
        <f>'Banks COA'!F6008*E2</f>
        <v>0</v>
      </c>
    </row>
    <row r="1908" spans="1:6" hidden="1" x14ac:dyDescent="0.15">
      <c r="A1908" s="201" t="str">
        <f>'Banks COA'!A6009</f>
        <v>26</v>
      </c>
      <c r="B1908" s="201">
        <f>'Banks COA'!B6009</f>
        <v>1</v>
      </c>
      <c r="C1908" s="201">
        <f>'Banks COA'!C6009</f>
        <v>1</v>
      </c>
      <c r="D1908" s="201" t="str">
        <f>'Banks COA'!D6009</f>
        <v>24</v>
      </c>
      <c r="E1908" s="202" t="str">
        <f>'Banks COA'!E6009</f>
        <v>AIR – Substandard Loans – Long term Loans to Royal Government of Cambodia – JPY</v>
      </c>
      <c r="F1908" s="202">
        <f>'Banks COA'!F6009*E2</f>
        <v>0</v>
      </c>
    </row>
    <row r="1909" spans="1:6" hidden="1" x14ac:dyDescent="0.15">
      <c r="A1909" s="201" t="str">
        <f>'Banks COA'!A6010</f>
        <v>26</v>
      </c>
      <c r="B1909" s="201">
        <f>'Banks COA'!B6010</f>
        <v>1</v>
      </c>
      <c r="C1909" s="201">
        <f>'Banks COA'!C6010</f>
        <v>1</v>
      </c>
      <c r="D1909" s="201" t="str">
        <f>'Banks COA'!D6010</f>
        <v>29</v>
      </c>
      <c r="E1909" s="202" t="str">
        <f>'Banks COA'!E6010</f>
        <v>AIR – Substandard Loans – Long term Loans to Royal Government of Cambodia – Other</v>
      </c>
      <c r="F1909" s="202">
        <f>'Banks COA'!F6010*E2</f>
        <v>0</v>
      </c>
    </row>
    <row r="1910" spans="1:6" hidden="1" x14ac:dyDescent="0.15">
      <c r="A1910" s="201" t="str">
        <f>'Banks COA'!A6334</f>
        <v>27</v>
      </c>
      <c r="B1910" s="201">
        <f>'Banks COA'!B6334</f>
        <v>1</v>
      </c>
      <c r="C1910" s="201">
        <f>'Banks COA'!C6334</f>
        <v>1</v>
      </c>
      <c r="D1910" s="201" t="str">
        <f>'Banks COA'!D6334</f>
        <v>12</v>
      </c>
      <c r="E1910" s="202" t="str">
        <f>'Banks COA'!E6334</f>
        <v>AIR – Doubtful Loans – Short term Loans to Royal Government of Cambodia – USD</v>
      </c>
      <c r="F1910" s="202">
        <f>'Banks COA'!F6334*E2</f>
        <v>0</v>
      </c>
    </row>
    <row r="1911" spans="1:6" hidden="1" x14ac:dyDescent="0.15">
      <c r="A1911" s="201" t="str">
        <f>'Banks COA'!A6335</f>
        <v>27</v>
      </c>
      <c r="B1911" s="201">
        <f>'Banks COA'!B6335</f>
        <v>1</v>
      </c>
      <c r="C1911" s="201">
        <f>'Banks COA'!C6335</f>
        <v>1</v>
      </c>
      <c r="D1911" s="201" t="str">
        <f>'Banks COA'!D6335</f>
        <v>13</v>
      </c>
      <c r="E1911" s="202" t="str">
        <f>'Banks COA'!E6335</f>
        <v>AIR – Doubtful Loans – Short term Loans to Royal Government of Cambodia – EUR</v>
      </c>
      <c r="F1911" s="202">
        <f>'Banks COA'!F6335*E2</f>
        <v>0</v>
      </c>
    </row>
    <row r="1912" spans="1:6" hidden="1" x14ac:dyDescent="0.15">
      <c r="A1912" s="201" t="str">
        <f>'Banks COA'!A6336</f>
        <v>27</v>
      </c>
      <c r="B1912" s="201">
        <f>'Banks COA'!B6336</f>
        <v>1</v>
      </c>
      <c r="C1912" s="201">
        <f>'Banks COA'!C6336</f>
        <v>1</v>
      </c>
      <c r="D1912" s="201" t="str">
        <f>'Banks COA'!D6336</f>
        <v>14</v>
      </c>
      <c r="E1912" s="202" t="str">
        <f>'Banks COA'!E6336</f>
        <v>AIR – Doubtful Loans – Short term Loans to Royal Government of Cambodia – JPY</v>
      </c>
      <c r="F1912" s="202">
        <f>'Banks COA'!F6336*E2</f>
        <v>0</v>
      </c>
    </row>
    <row r="1913" spans="1:6" hidden="1" x14ac:dyDescent="0.15">
      <c r="A1913" s="201" t="str">
        <f>'Banks COA'!A6337</f>
        <v>27</v>
      </c>
      <c r="B1913" s="201">
        <f>'Banks COA'!B6337</f>
        <v>1</v>
      </c>
      <c r="C1913" s="201">
        <f>'Banks COA'!C6337</f>
        <v>1</v>
      </c>
      <c r="D1913" s="201" t="str">
        <f>'Banks COA'!D6337</f>
        <v>19</v>
      </c>
      <c r="E1913" s="202" t="str">
        <f>'Banks COA'!E6337</f>
        <v>AIR – Doubtful Loans – Short term Loans to Royal Government of Cambodia – Other</v>
      </c>
      <c r="F1913" s="202">
        <f>'Banks COA'!F6337*E2</f>
        <v>0</v>
      </c>
    </row>
    <row r="1914" spans="1:6" ht="12" hidden="1" customHeight="1" x14ac:dyDescent="0.15">
      <c r="A1914" s="201" t="str">
        <f>'Banks COA'!A6340</f>
        <v>27</v>
      </c>
      <c r="B1914" s="201">
        <f>'Banks COA'!B6340</f>
        <v>1</v>
      </c>
      <c r="C1914" s="201">
        <f>'Banks COA'!C6340</f>
        <v>1</v>
      </c>
      <c r="D1914" s="201" t="str">
        <f>'Banks COA'!D6340</f>
        <v>22</v>
      </c>
      <c r="E1914" s="202" t="str">
        <f>'Banks COA'!E6340</f>
        <v>AIR – Doubtful Loans – Long term Loans to Royal Government of Cambodia – USD</v>
      </c>
      <c r="F1914" s="202">
        <f>'Banks COA'!F6340*E2</f>
        <v>0</v>
      </c>
    </row>
    <row r="1915" spans="1:6" ht="12" hidden="1" customHeight="1" x14ac:dyDescent="0.15">
      <c r="A1915" s="201" t="str">
        <f>'Banks COA'!A6341</f>
        <v>27</v>
      </c>
      <c r="B1915" s="201">
        <f>'Banks COA'!B6341</f>
        <v>1</v>
      </c>
      <c r="C1915" s="201">
        <f>'Banks COA'!C6341</f>
        <v>1</v>
      </c>
      <c r="D1915" s="201" t="str">
        <f>'Banks COA'!D6341</f>
        <v>23</v>
      </c>
      <c r="E1915" s="202" t="str">
        <f>'Banks COA'!E6341</f>
        <v>AIR – Doubtful Loans – Long term Loans to Royal Government of Cambodia – EUR</v>
      </c>
      <c r="F1915" s="202">
        <f>'Banks COA'!F6341*E2</f>
        <v>0</v>
      </c>
    </row>
    <row r="1916" spans="1:6" ht="12" hidden="1" customHeight="1" x14ac:dyDescent="0.15">
      <c r="A1916" s="201" t="str">
        <f>'Banks COA'!A6342</f>
        <v>27</v>
      </c>
      <c r="B1916" s="201">
        <f>'Banks COA'!B6342</f>
        <v>1</v>
      </c>
      <c r="C1916" s="201">
        <f>'Banks COA'!C6342</f>
        <v>1</v>
      </c>
      <c r="D1916" s="201" t="str">
        <f>'Banks COA'!D6342</f>
        <v>24</v>
      </c>
      <c r="E1916" s="202" t="str">
        <f>'Banks COA'!E6342</f>
        <v>AIR – Doubtful Loans – Long term Loans to Royal Government of Cambodia – JPY</v>
      </c>
      <c r="F1916" s="202">
        <f>'Banks COA'!F6342*E2</f>
        <v>0</v>
      </c>
    </row>
    <row r="1917" spans="1:6" ht="12" hidden="1" customHeight="1" x14ac:dyDescent="0.15">
      <c r="A1917" s="201" t="str">
        <f>'Banks COA'!A6343</f>
        <v>27</v>
      </c>
      <c r="B1917" s="201">
        <f>'Banks COA'!B6343</f>
        <v>1</v>
      </c>
      <c r="C1917" s="201">
        <f>'Banks COA'!C6343</f>
        <v>1</v>
      </c>
      <c r="D1917" s="201" t="str">
        <f>'Banks COA'!D6343</f>
        <v>29</v>
      </c>
      <c r="E1917" s="202" t="str">
        <f>'Banks COA'!E6343</f>
        <v>AIR – Doubtful Loans – Long term Loans to Royal Government of Cambodia – Other</v>
      </c>
      <c r="F1917" s="202">
        <f>'Banks COA'!F6343*E2</f>
        <v>0</v>
      </c>
    </row>
    <row r="1918" spans="1:6" hidden="1" x14ac:dyDescent="0.15">
      <c r="A1918" s="201" t="str">
        <f>'Banks COA'!A6667</f>
        <v>28</v>
      </c>
      <c r="B1918" s="201">
        <f>'Banks COA'!B6667</f>
        <v>1</v>
      </c>
      <c r="C1918" s="201">
        <f>'Banks COA'!C6667</f>
        <v>1</v>
      </c>
      <c r="D1918" s="201" t="str">
        <f>'Banks COA'!D6667</f>
        <v>12</v>
      </c>
      <c r="E1918" s="202" t="str">
        <f>'Banks COA'!E6667</f>
        <v>AIR – Loss Loans – Short term Loans to Royal Government of Cambodia – USD</v>
      </c>
      <c r="F1918" s="202">
        <f>'Banks COA'!F6667*E2</f>
        <v>0</v>
      </c>
    </row>
    <row r="1919" spans="1:6" hidden="1" x14ac:dyDescent="0.15">
      <c r="A1919" s="201" t="str">
        <f>'Banks COA'!A6668</f>
        <v>28</v>
      </c>
      <c r="B1919" s="201">
        <f>'Banks COA'!B6668</f>
        <v>1</v>
      </c>
      <c r="C1919" s="201">
        <f>'Banks COA'!C6668</f>
        <v>1</v>
      </c>
      <c r="D1919" s="201" t="str">
        <f>'Banks COA'!D6668</f>
        <v>13</v>
      </c>
      <c r="E1919" s="202" t="str">
        <f>'Banks COA'!E6668</f>
        <v>AIR – Loss Loans – Short term Loans to Royal Government of Cambodia – EUR</v>
      </c>
      <c r="F1919" s="202">
        <f>'Banks COA'!F6668*E2</f>
        <v>0</v>
      </c>
    </row>
    <row r="1920" spans="1:6" hidden="1" x14ac:dyDescent="0.15">
      <c r="A1920" s="201" t="str">
        <f>'Banks COA'!A6669</f>
        <v>28</v>
      </c>
      <c r="B1920" s="201">
        <f>'Banks COA'!B6669</f>
        <v>1</v>
      </c>
      <c r="C1920" s="201">
        <f>'Banks COA'!C6669</f>
        <v>1</v>
      </c>
      <c r="D1920" s="201" t="str">
        <f>'Banks COA'!D6669</f>
        <v>14</v>
      </c>
      <c r="E1920" s="202" t="str">
        <f>'Banks COA'!E6669</f>
        <v>AIR – Loss Loans – Short term Loans to Royal Government of Cambodia – JPY</v>
      </c>
      <c r="F1920" s="202">
        <f>'Banks COA'!F6669*E2</f>
        <v>0</v>
      </c>
    </row>
    <row r="1921" spans="1:6" hidden="1" x14ac:dyDescent="0.15">
      <c r="A1921" s="201" t="str">
        <f>'Banks COA'!A6670</f>
        <v>28</v>
      </c>
      <c r="B1921" s="201">
        <f>'Banks COA'!B6670</f>
        <v>1</v>
      </c>
      <c r="C1921" s="201">
        <f>'Banks COA'!C6670</f>
        <v>1</v>
      </c>
      <c r="D1921" s="201" t="str">
        <f>'Banks COA'!D6670</f>
        <v>19</v>
      </c>
      <c r="E1921" s="202" t="str">
        <f>'Banks COA'!E6670</f>
        <v>AIR – Loss Loans – Short term Loans to Royal Government of Cambodia – Other</v>
      </c>
      <c r="F1921" s="202">
        <f>'Banks COA'!F6670*E2</f>
        <v>0</v>
      </c>
    </row>
    <row r="1922" spans="1:6" hidden="1" x14ac:dyDescent="0.15">
      <c r="A1922" s="201" t="str">
        <f>'Banks COA'!A6673</f>
        <v>28</v>
      </c>
      <c r="B1922" s="201">
        <f>'Banks COA'!B6673</f>
        <v>1</v>
      </c>
      <c r="C1922" s="201">
        <f>'Banks COA'!C6673</f>
        <v>1</v>
      </c>
      <c r="D1922" s="201" t="str">
        <f>'Banks COA'!D6673</f>
        <v>22</v>
      </c>
      <c r="E1922" s="202" t="str">
        <f>'Banks COA'!E6673</f>
        <v>AIR – Loss Loans – Long term Loans to Royal Government of Cambodia – USD</v>
      </c>
      <c r="F1922" s="202">
        <f>'Banks COA'!F6673*E2</f>
        <v>0</v>
      </c>
    </row>
    <row r="1923" spans="1:6" hidden="1" x14ac:dyDescent="0.15">
      <c r="A1923" s="201" t="str">
        <f>'Banks COA'!A6674</f>
        <v>28</v>
      </c>
      <c r="B1923" s="201">
        <f>'Banks COA'!B6674</f>
        <v>1</v>
      </c>
      <c r="C1923" s="201">
        <f>'Banks COA'!C6674</f>
        <v>1</v>
      </c>
      <c r="D1923" s="201" t="str">
        <f>'Banks COA'!D6674</f>
        <v>23</v>
      </c>
      <c r="E1923" s="202" t="str">
        <f>'Banks COA'!E6674</f>
        <v>AIR – Loss Loans – Long term Loans to Royal Government of Cambodia – EUR</v>
      </c>
      <c r="F1923" s="202">
        <f>'Banks COA'!F6674*E2</f>
        <v>0</v>
      </c>
    </row>
    <row r="1924" spans="1:6" hidden="1" x14ac:dyDescent="0.15">
      <c r="A1924" s="201" t="str">
        <f>'Banks COA'!A6675</f>
        <v>28</v>
      </c>
      <c r="B1924" s="201">
        <f>'Banks COA'!B6675</f>
        <v>1</v>
      </c>
      <c r="C1924" s="201">
        <f>'Banks COA'!C6675</f>
        <v>1</v>
      </c>
      <c r="D1924" s="201" t="str">
        <f>'Banks COA'!D6675</f>
        <v>24</v>
      </c>
      <c r="E1924" s="202" t="str">
        <f>'Banks COA'!E6675</f>
        <v>AIR – Loss Loans – Long term Loans to Royal Government of Cambodia – JPY</v>
      </c>
      <c r="F1924" s="202">
        <f>'Banks COA'!F6675*E2</f>
        <v>0</v>
      </c>
    </row>
    <row r="1925" spans="1:6" hidden="1" x14ac:dyDescent="0.15">
      <c r="A1925" s="201" t="str">
        <f>'Banks COA'!A6676</f>
        <v>28</v>
      </c>
      <c r="B1925" s="201">
        <f>'Banks COA'!B6676</f>
        <v>1</v>
      </c>
      <c r="C1925" s="201">
        <f>'Banks COA'!C6676</f>
        <v>1</v>
      </c>
      <c r="D1925" s="201" t="str">
        <f>'Banks COA'!D6676</f>
        <v>29</v>
      </c>
      <c r="E1925" s="202" t="str">
        <f>'Banks COA'!E6676</f>
        <v>AIR – Loss Loans – Long term Loans to Royal Government of Cambodia – Other</v>
      </c>
      <c r="F1925" s="202">
        <f>'Banks COA'!F6676*E2</f>
        <v>0</v>
      </c>
    </row>
    <row r="1926" spans="1:6" x14ac:dyDescent="0.15">
      <c r="A1926" s="203"/>
      <c r="B1926" s="203"/>
      <c r="C1926" s="203"/>
      <c r="D1926" s="203"/>
      <c r="E1926" s="219" t="s">
        <v>9284</v>
      </c>
      <c r="F1926" s="205">
        <f>SUM(F1927:F2006)</f>
        <v>0</v>
      </c>
    </row>
    <row r="1927" spans="1:6" hidden="1" x14ac:dyDescent="0.15">
      <c r="A1927" s="201" t="str">
        <f>'Banks COA'!A1042</f>
        <v>13</v>
      </c>
      <c r="B1927" s="201">
        <f>'Banks COA'!B1042</f>
        <v>1</v>
      </c>
      <c r="C1927" s="201">
        <f>'Banks COA'!C1042</f>
        <v>2</v>
      </c>
      <c r="D1927" s="201" t="str">
        <f>'Banks COA'!D1042</f>
        <v>12</v>
      </c>
      <c r="E1927" s="202" t="str">
        <f>'Banks COA'!E1042</f>
        <v>Standard Loans – Short term Loans to Provinces and Commune Councils – USD</v>
      </c>
      <c r="F1927" s="202">
        <f>'Banks COA'!F1042*E2</f>
        <v>0</v>
      </c>
    </row>
    <row r="1928" spans="1:6" hidden="1" x14ac:dyDescent="0.15">
      <c r="A1928" s="201" t="str">
        <f>'Banks COA'!A1043</f>
        <v>13</v>
      </c>
      <c r="B1928" s="201">
        <f>'Banks COA'!B1043</f>
        <v>1</v>
      </c>
      <c r="C1928" s="201">
        <f>'Banks COA'!C1043</f>
        <v>2</v>
      </c>
      <c r="D1928" s="201" t="str">
        <f>'Banks COA'!D1043</f>
        <v>13</v>
      </c>
      <c r="E1928" s="202" t="str">
        <f>'Banks COA'!E1043</f>
        <v>Standard Loans – Short term Loans to Provinces and Commune Councils – EUR</v>
      </c>
      <c r="F1928" s="202">
        <f>'Banks COA'!F1043*E2</f>
        <v>0</v>
      </c>
    </row>
    <row r="1929" spans="1:6" hidden="1" x14ac:dyDescent="0.15">
      <c r="A1929" s="201" t="str">
        <f>'Banks COA'!A1044</f>
        <v>13</v>
      </c>
      <c r="B1929" s="201">
        <f>'Banks COA'!B1044</f>
        <v>1</v>
      </c>
      <c r="C1929" s="201">
        <f>'Banks COA'!C1044</f>
        <v>2</v>
      </c>
      <c r="D1929" s="201" t="str">
        <f>'Banks COA'!D1044</f>
        <v>14</v>
      </c>
      <c r="E1929" s="202" t="str">
        <f>'Banks COA'!E1044</f>
        <v>Standard Loans – Short term Loans to Provinces and Commune Councils – JPY</v>
      </c>
      <c r="F1929" s="202">
        <f>'Banks COA'!F1044*E2</f>
        <v>0</v>
      </c>
    </row>
    <row r="1930" spans="1:6" hidden="1" x14ac:dyDescent="0.15">
      <c r="A1930" s="201" t="str">
        <f>'Banks COA'!A1045</f>
        <v>13</v>
      </c>
      <c r="B1930" s="201">
        <f>'Banks COA'!B1045</f>
        <v>1</v>
      </c>
      <c r="C1930" s="201">
        <f>'Banks COA'!C1045</f>
        <v>2</v>
      </c>
      <c r="D1930" s="201" t="str">
        <f>'Banks COA'!D1045</f>
        <v>19</v>
      </c>
      <c r="E1930" s="202" t="str">
        <f>'Banks COA'!E1045</f>
        <v>Standard Loans – Short term Loans to Provinces and Commune Councils – Other</v>
      </c>
      <c r="F1930" s="202">
        <f>'Banks COA'!F1045*E2</f>
        <v>0</v>
      </c>
    </row>
    <row r="1931" spans="1:6" hidden="1" x14ac:dyDescent="0.15">
      <c r="A1931" s="201" t="str">
        <f>'Banks COA'!A1048</f>
        <v>13</v>
      </c>
      <c r="B1931" s="201">
        <f>'Banks COA'!B1048</f>
        <v>1</v>
      </c>
      <c r="C1931" s="201">
        <f>'Banks COA'!C1048</f>
        <v>2</v>
      </c>
      <c r="D1931" s="201" t="str">
        <f>'Banks COA'!D1048</f>
        <v>22</v>
      </c>
      <c r="E1931" s="202" t="str">
        <f>'Banks COA'!E1048</f>
        <v>Standard Loans – Long term Loans to Provinces and Commune Councils – USD</v>
      </c>
      <c r="F1931" s="202">
        <f>'Banks COA'!F1048*E2</f>
        <v>0</v>
      </c>
    </row>
    <row r="1932" spans="1:6" hidden="1" x14ac:dyDescent="0.15">
      <c r="A1932" s="201" t="str">
        <f>'Banks COA'!A1049</f>
        <v>13</v>
      </c>
      <c r="B1932" s="201">
        <f>'Banks COA'!B1049</f>
        <v>1</v>
      </c>
      <c r="C1932" s="201">
        <f>'Banks COA'!C1049</f>
        <v>2</v>
      </c>
      <c r="D1932" s="201" t="str">
        <f>'Banks COA'!D1049</f>
        <v>23</v>
      </c>
      <c r="E1932" s="202" t="str">
        <f>'Banks COA'!E1049</f>
        <v>Standard Loans – Long term Loans to Provinces and Commune Councils – EUR</v>
      </c>
      <c r="F1932" s="202">
        <f>'Banks COA'!F1049*E2</f>
        <v>0</v>
      </c>
    </row>
    <row r="1933" spans="1:6" hidden="1" x14ac:dyDescent="0.15">
      <c r="A1933" s="201" t="str">
        <f>'Banks COA'!A1050</f>
        <v>13</v>
      </c>
      <c r="B1933" s="201">
        <f>'Banks COA'!B1050</f>
        <v>1</v>
      </c>
      <c r="C1933" s="201">
        <f>'Banks COA'!C1050</f>
        <v>2</v>
      </c>
      <c r="D1933" s="201" t="str">
        <f>'Banks COA'!D1050</f>
        <v>24</v>
      </c>
      <c r="E1933" s="202" t="str">
        <f>'Banks COA'!E1050</f>
        <v>Standard Loans – Long term Loans to Provinces and Commune Councils – JPY</v>
      </c>
      <c r="F1933" s="202">
        <f>'Banks COA'!F1050*E2</f>
        <v>0</v>
      </c>
    </row>
    <row r="1934" spans="1:6" hidden="1" x14ac:dyDescent="0.15">
      <c r="A1934" s="201" t="str">
        <f>'Banks COA'!A1051</f>
        <v>13</v>
      </c>
      <c r="B1934" s="201">
        <f>'Banks COA'!B1051</f>
        <v>1</v>
      </c>
      <c r="C1934" s="201">
        <f>'Banks COA'!C1051</f>
        <v>2</v>
      </c>
      <c r="D1934" s="201" t="str">
        <f>'Banks COA'!D1051</f>
        <v>29</v>
      </c>
      <c r="E1934" s="202" t="str">
        <f>'Banks COA'!E1051</f>
        <v>Standard Loans – Long term Loans to Provinces and Commune Councils – Other</v>
      </c>
      <c r="F1934" s="202">
        <f>'Banks COA'!F1051*E2</f>
        <v>0</v>
      </c>
    </row>
    <row r="1935" spans="1:6" hidden="1" x14ac:dyDescent="0.15">
      <c r="A1935" s="202" t="str">
        <f>'Banks COA'!A1374</f>
        <v>13</v>
      </c>
      <c r="B1935" s="202" t="str">
        <f>'Banks COA'!B1374</f>
        <v>4</v>
      </c>
      <c r="C1935" s="202">
        <f>'Banks COA'!C1374</f>
        <v>2</v>
      </c>
      <c r="D1935" s="202" t="str">
        <f>'Banks COA'!D1374</f>
        <v>12</v>
      </c>
      <c r="E1935" s="202" t="str">
        <f>'Banks COA'!E1374</f>
        <v>Special Mention Loans – Short term Loans to Provinces and Commune Councils – USD</v>
      </c>
      <c r="F1935" s="202">
        <f>'Banks COA'!F1374*E2</f>
        <v>0</v>
      </c>
    </row>
    <row r="1936" spans="1:6" hidden="1" x14ac:dyDescent="0.15">
      <c r="A1936" s="202" t="str">
        <f>'Banks COA'!A1375</f>
        <v>13</v>
      </c>
      <c r="B1936" s="202" t="str">
        <f>'Banks COA'!B1375</f>
        <v>4</v>
      </c>
      <c r="C1936" s="202">
        <f>'Banks COA'!C1375</f>
        <v>2</v>
      </c>
      <c r="D1936" s="202" t="str">
        <f>'Banks COA'!D1375</f>
        <v>13</v>
      </c>
      <c r="E1936" s="202" t="str">
        <f>'Banks COA'!E1375</f>
        <v>Special Mention Loans – Short term Loans to Provinces and Commune Councils – EUR</v>
      </c>
      <c r="F1936" s="202">
        <f>'Banks COA'!F1375*E2</f>
        <v>0</v>
      </c>
    </row>
    <row r="1937" spans="1:6" hidden="1" x14ac:dyDescent="0.15">
      <c r="A1937" s="202" t="str">
        <f>'Banks COA'!A1376</f>
        <v>13</v>
      </c>
      <c r="B1937" s="202" t="str">
        <f>'Banks COA'!B1376</f>
        <v>4</v>
      </c>
      <c r="C1937" s="202">
        <f>'Banks COA'!C1376</f>
        <v>2</v>
      </c>
      <c r="D1937" s="202" t="str">
        <f>'Banks COA'!D1376</f>
        <v>14</v>
      </c>
      <c r="E1937" s="202" t="str">
        <f>'Banks COA'!E1376</f>
        <v>Special Mention Loans – Short term Loans to Provinces and Commune Councils – JPY</v>
      </c>
      <c r="F1937" s="202">
        <f>'Banks COA'!F1376*E2</f>
        <v>0</v>
      </c>
    </row>
    <row r="1938" spans="1:6" hidden="1" x14ac:dyDescent="0.15">
      <c r="A1938" s="202" t="str">
        <f>'Banks COA'!A1377</f>
        <v>13</v>
      </c>
      <c r="B1938" s="202" t="str">
        <f>'Banks COA'!B1377</f>
        <v>4</v>
      </c>
      <c r="C1938" s="202">
        <f>'Banks COA'!C1377</f>
        <v>2</v>
      </c>
      <c r="D1938" s="202" t="str">
        <f>'Banks COA'!D1377</f>
        <v>19</v>
      </c>
      <c r="E1938" s="202" t="str">
        <f>'Banks COA'!E1377</f>
        <v>Special Mention Loans – Short term Loans to Provinces and Commune Councils – Other</v>
      </c>
      <c r="F1938" s="202">
        <f>'Banks COA'!F1377*E2</f>
        <v>0</v>
      </c>
    </row>
    <row r="1939" spans="1:6" hidden="1" x14ac:dyDescent="0.15">
      <c r="A1939" s="202" t="str">
        <f>'Banks COA'!A1380</f>
        <v>13</v>
      </c>
      <c r="B1939" s="202" t="str">
        <f>'Banks COA'!B1380</f>
        <v>4</v>
      </c>
      <c r="C1939" s="202">
        <f>'Banks COA'!C1380</f>
        <v>2</v>
      </c>
      <c r="D1939" s="202" t="str">
        <f>'Banks COA'!D1380</f>
        <v>22</v>
      </c>
      <c r="E1939" s="202" t="str">
        <f>'Banks COA'!E1380</f>
        <v>Special Mention Loans – Long term Loans to Provinces and Commune Councils – USD</v>
      </c>
      <c r="F1939" s="202">
        <f>'Banks COA'!F1380*E2</f>
        <v>0</v>
      </c>
    </row>
    <row r="1940" spans="1:6" hidden="1" x14ac:dyDescent="0.15">
      <c r="A1940" s="202" t="str">
        <f>'Banks COA'!A1381</f>
        <v>13</v>
      </c>
      <c r="B1940" s="202" t="str">
        <f>'Banks COA'!B1381</f>
        <v>4</v>
      </c>
      <c r="C1940" s="202">
        <f>'Banks COA'!C1381</f>
        <v>2</v>
      </c>
      <c r="D1940" s="202" t="str">
        <f>'Banks COA'!D1381</f>
        <v>23</v>
      </c>
      <c r="E1940" s="202" t="str">
        <f>'Banks COA'!E1381</f>
        <v>Special Mention Loans – Long term Loans to Provinces and Commune Councils – EUR</v>
      </c>
      <c r="F1940" s="202">
        <f>'Banks COA'!F1381*E2</f>
        <v>0</v>
      </c>
    </row>
    <row r="1941" spans="1:6" hidden="1" x14ac:dyDescent="0.15">
      <c r="A1941" s="202" t="str">
        <f>'Banks COA'!A1382</f>
        <v>13</v>
      </c>
      <c r="B1941" s="202" t="str">
        <f>'Banks COA'!B1382</f>
        <v>4</v>
      </c>
      <c r="C1941" s="202">
        <f>'Banks COA'!C1382</f>
        <v>2</v>
      </c>
      <c r="D1941" s="202" t="str">
        <f>'Banks COA'!D1382</f>
        <v>24</v>
      </c>
      <c r="E1941" s="202" t="str">
        <f>'Banks COA'!E1382</f>
        <v>Special Mention Loans – Long term Loans to Provinces and Commune Councils – JPY</v>
      </c>
      <c r="F1941" s="202">
        <f>'Banks COA'!F1382*E2</f>
        <v>0</v>
      </c>
    </row>
    <row r="1942" spans="1:6" hidden="1" x14ac:dyDescent="0.15">
      <c r="A1942" s="202" t="str">
        <f>'Banks COA'!A1383</f>
        <v>13</v>
      </c>
      <c r="B1942" s="202" t="str">
        <f>'Banks COA'!B1383</f>
        <v>4</v>
      </c>
      <c r="C1942" s="202">
        <f>'Banks COA'!C1383</f>
        <v>2</v>
      </c>
      <c r="D1942" s="202" t="str">
        <f>'Banks COA'!D1383</f>
        <v>29</v>
      </c>
      <c r="E1942" s="202" t="str">
        <f>'Banks COA'!E1383</f>
        <v>Special Mention Loans – Long term Loans to Provinces and Commune Councils – Other</v>
      </c>
      <c r="F1942" s="202">
        <f>'Banks COA'!F1383*E2</f>
        <v>0</v>
      </c>
    </row>
    <row r="1943" spans="1:6" hidden="1" x14ac:dyDescent="0.15">
      <c r="A1943" s="201" t="str">
        <f>'Banks COA'!A1707</f>
        <v>14</v>
      </c>
      <c r="B1943" s="201">
        <f>'Banks COA'!B1707</f>
        <v>1</v>
      </c>
      <c r="C1943" s="201">
        <f>'Banks COA'!C1707</f>
        <v>2</v>
      </c>
      <c r="D1943" s="201" t="str">
        <f>'Banks COA'!D1707</f>
        <v>12</v>
      </c>
      <c r="E1943" s="202" t="str">
        <f>'Banks COA'!E1707</f>
        <v>Substandard Loans – Short term Loans to Provinces and Commune Councils – USD</v>
      </c>
      <c r="F1943" s="202">
        <f>'Banks COA'!F1707*E2</f>
        <v>0</v>
      </c>
    </row>
    <row r="1944" spans="1:6" hidden="1" x14ac:dyDescent="0.15">
      <c r="A1944" s="201" t="str">
        <f>'Banks COA'!A1708</f>
        <v>14</v>
      </c>
      <c r="B1944" s="201">
        <f>'Banks COA'!B1708</f>
        <v>1</v>
      </c>
      <c r="C1944" s="201">
        <f>'Banks COA'!C1708</f>
        <v>2</v>
      </c>
      <c r="D1944" s="201" t="str">
        <f>'Banks COA'!D1708</f>
        <v>13</v>
      </c>
      <c r="E1944" s="202" t="str">
        <f>'Banks COA'!E1708</f>
        <v>Substandard Loans – Short term Loans to Provinces and Commune Councils – EUR</v>
      </c>
      <c r="F1944" s="202">
        <f>'Banks COA'!F1708*E2</f>
        <v>0</v>
      </c>
    </row>
    <row r="1945" spans="1:6" hidden="1" x14ac:dyDescent="0.15">
      <c r="A1945" s="201" t="str">
        <f>'Banks COA'!A1709</f>
        <v>14</v>
      </c>
      <c r="B1945" s="201">
        <f>'Banks COA'!B1709</f>
        <v>1</v>
      </c>
      <c r="C1945" s="201">
        <f>'Banks COA'!C1709</f>
        <v>2</v>
      </c>
      <c r="D1945" s="201" t="str">
        <f>'Banks COA'!D1709</f>
        <v>14</v>
      </c>
      <c r="E1945" s="202" t="str">
        <f>'Banks COA'!E1709</f>
        <v>Substandard Loans – Short term Loans to Provinces and Commune Councils – JPY</v>
      </c>
      <c r="F1945" s="202">
        <f>'Banks COA'!F1709*E2</f>
        <v>0</v>
      </c>
    </row>
    <row r="1946" spans="1:6" hidden="1" x14ac:dyDescent="0.15">
      <c r="A1946" s="201" t="str">
        <f>'Banks COA'!A1710</f>
        <v>14</v>
      </c>
      <c r="B1946" s="201">
        <f>'Banks COA'!B1710</f>
        <v>1</v>
      </c>
      <c r="C1946" s="201">
        <f>'Banks COA'!C1710</f>
        <v>2</v>
      </c>
      <c r="D1946" s="201" t="str">
        <f>'Banks COA'!D1710</f>
        <v>19</v>
      </c>
      <c r="E1946" s="202" t="str">
        <f>'Banks COA'!E1710</f>
        <v>Substandard Loans – Short term Loans to Provinces and Commune Councils – Other</v>
      </c>
      <c r="F1946" s="202">
        <f>'Banks COA'!F1710*E2</f>
        <v>0</v>
      </c>
    </row>
    <row r="1947" spans="1:6" hidden="1" x14ac:dyDescent="0.15">
      <c r="A1947" s="201" t="str">
        <f>'Banks COA'!A1713</f>
        <v>14</v>
      </c>
      <c r="B1947" s="201">
        <f>'Banks COA'!B1713</f>
        <v>1</v>
      </c>
      <c r="C1947" s="201">
        <f>'Banks COA'!C1713</f>
        <v>2</v>
      </c>
      <c r="D1947" s="201" t="str">
        <f>'Banks COA'!D1713</f>
        <v>22</v>
      </c>
      <c r="E1947" s="202" t="str">
        <f>'Banks COA'!E1713</f>
        <v>Substandard Loans – Long term Loans to Provinces and Commune Councils – USD</v>
      </c>
      <c r="F1947" s="202">
        <f>'Banks COA'!F1713*E2</f>
        <v>0</v>
      </c>
    </row>
    <row r="1948" spans="1:6" hidden="1" x14ac:dyDescent="0.15">
      <c r="A1948" s="201" t="str">
        <f>'Banks COA'!A1714</f>
        <v>14</v>
      </c>
      <c r="B1948" s="201">
        <f>'Banks COA'!B1714</f>
        <v>1</v>
      </c>
      <c r="C1948" s="201">
        <f>'Banks COA'!C1714</f>
        <v>2</v>
      </c>
      <c r="D1948" s="201" t="str">
        <f>'Banks COA'!D1714</f>
        <v>23</v>
      </c>
      <c r="E1948" s="202" t="str">
        <f>'Banks COA'!E1714</f>
        <v>Substandard Loans – Long term Loans to Provinces and Commune Councils – EUR</v>
      </c>
      <c r="F1948" s="202">
        <f>'Banks COA'!F1714*E2</f>
        <v>0</v>
      </c>
    </row>
    <row r="1949" spans="1:6" hidden="1" x14ac:dyDescent="0.15">
      <c r="A1949" s="201" t="str">
        <f>'Banks COA'!A1715</f>
        <v>14</v>
      </c>
      <c r="B1949" s="201">
        <f>'Banks COA'!B1715</f>
        <v>1</v>
      </c>
      <c r="C1949" s="201">
        <f>'Banks COA'!C1715</f>
        <v>2</v>
      </c>
      <c r="D1949" s="201" t="str">
        <f>'Banks COA'!D1715</f>
        <v>24</v>
      </c>
      <c r="E1949" s="202" t="str">
        <f>'Banks COA'!E1715</f>
        <v>Substandard Loans – Long term Loans to Provinces and Commune Councils – JPY</v>
      </c>
      <c r="F1949" s="202">
        <f>'Banks COA'!F1715*E2</f>
        <v>0</v>
      </c>
    </row>
    <row r="1950" spans="1:6" hidden="1" x14ac:dyDescent="0.15">
      <c r="A1950" s="201" t="str">
        <f>'Banks COA'!A1716</f>
        <v>14</v>
      </c>
      <c r="B1950" s="201">
        <f>'Banks COA'!B1716</f>
        <v>1</v>
      </c>
      <c r="C1950" s="201">
        <f>'Banks COA'!C1716</f>
        <v>2</v>
      </c>
      <c r="D1950" s="201" t="str">
        <f>'Banks COA'!D1716</f>
        <v>29</v>
      </c>
      <c r="E1950" s="202" t="str">
        <f>'Banks COA'!E1716</f>
        <v>Substandard Loans – Long term Loans to Provinces and Commune Councils – Other</v>
      </c>
      <c r="F1950" s="202">
        <f>'Banks COA'!F1716*E2</f>
        <v>0</v>
      </c>
    </row>
    <row r="1951" spans="1:6" hidden="1" x14ac:dyDescent="0.15">
      <c r="A1951" s="201" t="str">
        <f>'Banks COA'!A2040</f>
        <v>15</v>
      </c>
      <c r="B1951" s="201">
        <f>'Banks COA'!B2040</f>
        <v>1</v>
      </c>
      <c r="C1951" s="201">
        <f>'Banks COA'!C2040</f>
        <v>2</v>
      </c>
      <c r="D1951" s="201" t="str">
        <f>'Banks COA'!D2040</f>
        <v>12</v>
      </c>
      <c r="E1951" s="202" t="str">
        <f>'Banks COA'!E2040</f>
        <v>Doubtful Loans – Short term Loans to Provinces and Commune Councils – USD</v>
      </c>
      <c r="F1951" s="202">
        <f>'Banks COA'!F2040*E2</f>
        <v>0</v>
      </c>
    </row>
    <row r="1952" spans="1:6" hidden="1" x14ac:dyDescent="0.15">
      <c r="A1952" s="201" t="str">
        <f>'Banks COA'!A2041</f>
        <v>15</v>
      </c>
      <c r="B1952" s="201">
        <f>'Banks COA'!B2041</f>
        <v>1</v>
      </c>
      <c r="C1952" s="201">
        <f>'Banks COA'!C2041</f>
        <v>2</v>
      </c>
      <c r="D1952" s="201" t="str">
        <f>'Banks COA'!D2041</f>
        <v>13</v>
      </c>
      <c r="E1952" s="202" t="str">
        <f>'Banks COA'!E2041</f>
        <v>Doubtful Loans – Short term Loans to Provinces and Commune Councils – EUR</v>
      </c>
      <c r="F1952" s="202">
        <f>'Banks COA'!F2041*E2</f>
        <v>0</v>
      </c>
    </row>
    <row r="1953" spans="1:6" hidden="1" x14ac:dyDescent="0.15">
      <c r="A1953" s="201" t="str">
        <f>'Banks COA'!A2042</f>
        <v>15</v>
      </c>
      <c r="B1953" s="201">
        <f>'Banks COA'!B2042</f>
        <v>1</v>
      </c>
      <c r="C1953" s="201">
        <f>'Banks COA'!C2042</f>
        <v>2</v>
      </c>
      <c r="D1953" s="201" t="str">
        <f>'Banks COA'!D2042</f>
        <v>14</v>
      </c>
      <c r="E1953" s="202" t="str">
        <f>'Banks COA'!E2042</f>
        <v>Doubtful Loans – Short term Loans to Provinces and Commune Councils – JPY</v>
      </c>
      <c r="F1953" s="202">
        <f>'Banks COA'!F2042*E2</f>
        <v>0</v>
      </c>
    </row>
    <row r="1954" spans="1:6" hidden="1" x14ac:dyDescent="0.15">
      <c r="A1954" s="201" t="str">
        <f>'Banks COA'!A2043</f>
        <v>15</v>
      </c>
      <c r="B1954" s="201">
        <f>'Banks COA'!B2043</f>
        <v>1</v>
      </c>
      <c r="C1954" s="201">
        <f>'Banks COA'!C2043</f>
        <v>2</v>
      </c>
      <c r="D1954" s="201" t="str">
        <f>'Banks COA'!D2043</f>
        <v>19</v>
      </c>
      <c r="E1954" s="202" t="str">
        <f>'Banks COA'!E2043</f>
        <v>Doubtful Loans – Short term Loans to Provinces and Commune Councils – Other</v>
      </c>
      <c r="F1954" s="202">
        <f>'Banks COA'!F2043*E2</f>
        <v>0</v>
      </c>
    </row>
    <row r="1955" spans="1:6" hidden="1" x14ac:dyDescent="0.15">
      <c r="A1955" s="201" t="str">
        <f>'Banks COA'!A2046</f>
        <v>15</v>
      </c>
      <c r="B1955" s="201">
        <f>'Banks COA'!B2046</f>
        <v>1</v>
      </c>
      <c r="C1955" s="201">
        <f>'Banks COA'!C2046</f>
        <v>2</v>
      </c>
      <c r="D1955" s="201" t="str">
        <f>'Banks COA'!D2046</f>
        <v>22</v>
      </c>
      <c r="E1955" s="202" t="str">
        <f>'Banks COA'!E2046</f>
        <v>Doubtful Loans – Long term Loans to Provinces and Commune Councils – USD</v>
      </c>
      <c r="F1955" s="202">
        <f>'Banks COA'!F2046*E2</f>
        <v>0</v>
      </c>
    </row>
    <row r="1956" spans="1:6" hidden="1" x14ac:dyDescent="0.15">
      <c r="A1956" s="201" t="str">
        <f>'Banks COA'!A2047</f>
        <v>15</v>
      </c>
      <c r="B1956" s="201">
        <f>'Banks COA'!B2047</f>
        <v>1</v>
      </c>
      <c r="C1956" s="201">
        <f>'Banks COA'!C2047</f>
        <v>2</v>
      </c>
      <c r="D1956" s="201" t="str">
        <f>'Banks COA'!D2047</f>
        <v>23</v>
      </c>
      <c r="E1956" s="202" t="str">
        <f>'Banks COA'!E2047</f>
        <v>Doubtful Loans – Long term Loans to Provinces and Commune Councils – EUR</v>
      </c>
      <c r="F1956" s="202">
        <f>'Banks COA'!F2047*E2</f>
        <v>0</v>
      </c>
    </row>
    <row r="1957" spans="1:6" hidden="1" x14ac:dyDescent="0.15">
      <c r="A1957" s="201" t="str">
        <f>'Banks COA'!A2048</f>
        <v>15</v>
      </c>
      <c r="B1957" s="201">
        <f>'Banks COA'!B2048</f>
        <v>1</v>
      </c>
      <c r="C1957" s="201">
        <f>'Banks COA'!C2048</f>
        <v>2</v>
      </c>
      <c r="D1957" s="201" t="str">
        <f>'Banks COA'!D2048</f>
        <v>24</v>
      </c>
      <c r="E1957" s="202" t="str">
        <f>'Banks COA'!E2048</f>
        <v>Doubtful Loans – Long term Loans to Provinces and Commune Councils – JPY</v>
      </c>
      <c r="F1957" s="202">
        <f>'Banks COA'!F2048*E2</f>
        <v>0</v>
      </c>
    </row>
    <row r="1958" spans="1:6" hidden="1" x14ac:dyDescent="0.15">
      <c r="A1958" s="201" t="str">
        <f>'Banks COA'!A2049</f>
        <v>15</v>
      </c>
      <c r="B1958" s="201">
        <f>'Banks COA'!B2049</f>
        <v>1</v>
      </c>
      <c r="C1958" s="201">
        <f>'Banks COA'!C2049</f>
        <v>2</v>
      </c>
      <c r="D1958" s="201" t="str">
        <f>'Banks COA'!D2049</f>
        <v>29</v>
      </c>
      <c r="E1958" s="202" t="str">
        <f>'Banks COA'!E2049</f>
        <v>Doubtful Loans – Long term Loans to Provinces and Commune Councils – Other</v>
      </c>
      <c r="F1958" s="202">
        <f>'Banks COA'!F2049*E2</f>
        <v>0</v>
      </c>
    </row>
    <row r="1959" spans="1:6" hidden="1" x14ac:dyDescent="0.15">
      <c r="A1959" s="201" t="str">
        <f>'Banks COA'!A2373</f>
        <v>16</v>
      </c>
      <c r="B1959" s="201">
        <f>'Banks COA'!B2373</f>
        <v>1</v>
      </c>
      <c r="C1959" s="201">
        <f>'Banks COA'!C2373</f>
        <v>2</v>
      </c>
      <c r="D1959" s="201" t="str">
        <f>'Banks COA'!D2373</f>
        <v>12</v>
      </c>
      <c r="E1959" s="202" t="str">
        <f>'Banks COA'!E2373</f>
        <v>Loss Loans – Short term Loans to Provinces and Commune Councils – USD</v>
      </c>
      <c r="F1959" s="202">
        <f>'Banks COA'!F2373*E2</f>
        <v>0</v>
      </c>
    </row>
    <row r="1960" spans="1:6" hidden="1" x14ac:dyDescent="0.15">
      <c r="A1960" s="201" t="str">
        <f>'Banks COA'!A2374</f>
        <v>16</v>
      </c>
      <c r="B1960" s="201">
        <f>'Banks COA'!B2374</f>
        <v>1</v>
      </c>
      <c r="C1960" s="201">
        <f>'Banks COA'!C2374</f>
        <v>2</v>
      </c>
      <c r="D1960" s="201" t="str">
        <f>'Banks COA'!D2374</f>
        <v>13</v>
      </c>
      <c r="E1960" s="202" t="str">
        <f>'Banks COA'!E2374</f>
        <v>Loss Loans – Short term Loans to Provinces and Commune Councils – EUR</v>
      </c>
      <c r="F1960" s="202">
        <f>'Banks COA'!F2374*E2</f>
        <v>0</v>
      </c>
    </row>
    <row r="1961" spans="1:6" hidden="1" x14ac:dyDescent="0.15">
      <c r="A1961" s="201" t="str">
        <f>'Banks COA'!A2375</f>
        <v>16</v>
      </c>
      <c r="B1961" s="201">
        <f>'Banks COA'!B2375</f>
        <v>1</v>
      </c>
      <c r="C1961" s="201">
        <f>'Banks COA'!C2375</f>
        <v>2</v>
      </c>
      <c r="D1961" s="201" t="str">
        <f>'Banks COA'!D2375</f>
        <v>14</v>
      </c>
      <c r="E1961" s="202" t="str">
        <f>'Banks COA'!E2375</f>
        <v>Loss Loans – Short term Loans to Provinces and Commune Councils – JPY</v>
      </c>
      <c r="F1961" s="202">
        <f>'Banks COA'!F2375*E2</f>
        <v>0</v>
      </c>
    </row>
    <row r="1962" spans="1:6" hidden="1" x14ac:dyDescent="0.15">
      <c r="A1962" s="201" t="str">
        <f>'Banks COA'!A2376</f>
        <v>16</v>
      </c>
      <c r="B1962" s="201">
        <f>'Banks COA'!B2376</f>
        <v>1</v>
      </c>
      <c r="C1962" s="201">
        <f>'Banks COA'!C2376</f>
        <v>2</v>
      </c>
      <c r="D1962" s="201" t="str">
        <f>'Banks COA'!D2376</f>
        <v>19</v>
      </c>
      <c r="E1962" s="202" t="str">
        <f>'Banks COA'!E2376</f>
        <v>Loss Loans – Short term Loans to Provinces and Commune Councils – Other</v>
      </c>
      <c r="F1962" s="202">
        <f>'Banks COA'!F2376*E2</f>
        <v>0</v>
      </c>
    </row>
    <row r="1963" spans="1:6" hidden="1" x14ac:dyDescent="0.15">
      <c r="A1963" s="201" t="str">
        <f>'Banks COA'!A2379</f>
        <v>16</v>
      </c>
      <c r="B1963" s="201">
        <f>'Banks COA'!B2379</f>
        <v>1</v>
      </c>
      <c r="C1963" s="201">
        <f>'Banks COA'!C2379</f>
        <v>2</v>
      </c>
      <c r="D1963" s="201" t="str">
        <f>'Banks COA'!D2379</f>
        <v>22</v>
      </c>
      <c r="E1963" s="202" t="str">
        <f>'Banks COA'!E2379</f>
        <v>Loss Loans – Long term Loans to Provinces and Commune Councils – USD</v>
      </c>
      <c r="F1963" s="202">
        <f>'Banks COA'!F2379*E2</f>
        <v>0</v>
      </c>
    </row>
    <row r="1964" spans="1:6" hidden="1" x14ac:dyDescent="0.15">
      <c r="A1964" s="201" t="str">
        <f>'Banks COA'!A2380</f>
        <v>16</v>
      </c>
      <c r="B1964" s="201">
        <f>'Banks COA'!B2380</f>
        <v>1</v>
      </c>
      <c r="C1964" s="201">
        <f>'Banks COA'!C2380</f>
        <v>2</v>
      </c>
      <c r="D1964" s="201" t="str">
        <f>'Banks COA'!D2380</f>
        <v>23</v>
      </c>
      <c r="E1964" s="202" t="str">
        <f>'Banks COA'!E2380</f>
        <v>Loss Loans – Long term Loans to Provinces and Commune Councils – EUR</v>
      </c>
      <c r="F1964" s="202">
        <f>'Banks COA'!F2380*E2</f>
        <v>0</v>
      </c>
    </row>
    <row r="1965" spans="1:6" hidden="1" x14ac:dyDescent="0.15">
      <c r="A1965" s="201" t="str">
        <f>'Banks COA'!A2381</f>
        <v>16</v>
      </c>
      <c r="B1965" s="201">
        <f>'Banks COA'!B2381</f>
        <v>1</v>
      </c>
      <c r="C1965" s="201">
        <f>'Banks COA'!C2381</f>
        <v>2</v>
      </c>
      <c r="D1965" s="201" t="str">
        <f>'Banks COA'!D2381</f>
        <v>24</v>
      </c>
      <c r="E1965" s="202" t="str">
        <f>'Banks COA'!E2381</f>
        <v>Loss Loans – Long term Loans to Provinces and Commune Councils – JPY</v>
      </c>
      <c r="F1965" s="202">
        <f>'Banks COA'!F2381*E2</f>
        <v>0</v>
      </c>
    </row>
    <row r="1966" spans="1:6" hidden="1" x14ac:dyDescent="0.15">
      <c r="A1966" s="201" t="str">
        <f>'Banks COA'!A2382</f>
        <v>16</v>
      </c>
      <c r="B1966" s="201">
        <f>'Banks COA'!B2382</f>
        <v>1</v>
      </c>
      <c r="C1966" s="201">
        <f>'Banks COA'!C2382</f>
        <v>2</v>
      </c>
      <c r="D1966" s="201" t="str">
        <f>'Banks COA'!D2382</f>
        <v>29</v>
      </c>
      <c r="E1966" s="202" t="str">
        <f>'Banks COA'!E2382</f>
        <v>Loss Loans – Long term Loans to Provinces and Commune Councils – Other</v>
      </c>
      <c r="F1966" s="202">
        <f>'Banks COA'!F2382*E2</f>
        <v>0</v>
      </c>
    </row>
    <row r="1967" spans="1:6" hidden="1" x14ac:dyDescent="0.15">
      <c r="A1967" s="201" t="str">
        <f>'Banks COA'!A5349</f>
        <v>25</v>
      </c>
      <c r="B1967" s="201">
        <f>'Banks COA'!B5349</f>
        <v>1</v>
      </c>
      <c r="C1967" s="201">
        <f>'Banks COA'!C5349</f>
        <v>2</v>
      </c>
      <c r="D1967" s="201" t="str">
        <f>'Banks COA'!D5349</f>
        <v>12</v>
      </c>
      <c r="E1967" s="202" t="str">
        <f>'Banks COA'!E5349</f>
        <v>AIR – Standard Loans – Short term Loans to Provinces and Commune Councils – USD</v>
      </c>
      <c r="F1967" s="202">
        <f>'Banks COA'!F5349*E2</f>
        <v>0</v>
      </c>
    </row>
    <row r="1968" spans="1:6" hidden="1" x14ac:dyDescent="0.15">
      <c r="A1968" s="201" t="str">
        <f>'Banks COA'!A5350</f>
        <v>25</v>
      </c>
      <c r="B1968" s="201">
        <f>'Banks COA'!B5350</f>
        <v>1</v>
      </c>
      <c r="C1968" s="201">
        <f>'Banks COA'!C5350</f>
        <v>2</v>
      </c>
      <c r="D1968" s="201" t="str">
        <f>'Banks COA'!D5350</f>
        <v>13</v>
      </c>
      <c r="E1968" s="202" t="str">
        <f>'Banks COA'!E5350</f>
        <v>AIR – Standard Loans – Short term Loans to Provinces and Commune Councils – EUR</v>
      </c>
      <c r="F1968" s="202">
        <f>'Banks COA'!F5350*E2</f>
        <v>0</v>
      </c>
    </row>
    <row r="1969" spans="1:6" hidden="1" x14ac:dyDescent="0.15">
      <c r="A1969" s="201" t="str">
        <f>'Banks COA'!A5351</f>
        <v>25</v>
      </c>
      <c r="B1969" s="201">
        <f>'Banks COA'!B5351</f>
        <v>1</v>
      </c>
      <c r="C1969" s="201">
        <f>'Banks COA'!C5351</f>
        <v>2</v>
      </c>
      <c r="D1969" s="201" t="str">
        <f>'Banks COA'!D5351</f>
        <v>14</v>
      </c>
      <c r="E1969" s="202" t="str">
        <f>'Banks COA'!E5351</f>
        <v>AIR – Standard Loans – Short term Loans to Provinces and Commune Councils – JPY</v>
      </c>
      <c r="F1969" s="202">
        <f>'Banks COA'!F5351*E2</f>
        <v>0</v>
      </c>
    </row>
    <row r="1970" spans="1:6" hidden="1" x14ac:dyDescent="0.15">
      <c r="A1970" s="201" t="str">
        <f>'Banks COA'!A5352</f>
        <v>25</v>
      </c>
      <c r="B1970" s="201">
        <f>'Banks COA'!B5352</f>
        <v>1</v>
      </c>
      <c r="C1970" s="201">
        <f>'Banks COA'!C5352</f>
        <v>2</v>
      </c>
      <c r="D1970" s="201" t="str">
        <f>'Banks COA'!D5352</f>
        <v>19</v>
      </c>
      <c r="E1970" s="202" t="str">
        <f>'Banks COA'!E5352</f>
        <v>AIR – Standard Loans – Short term Loans to Provinces and Commune Councils – Other</v>
      </c>
      <c r="F1970" s="202">
        <f>'Banks COA'!F5352*E2</f>
        <v>0</v>
      </c>
    </row>
    <row r="1971" spans="1:6" hidden="1" x14ac:dyDescent="0.15">
      <c r="A1971" s="201" t="str">
        <f>'Banks COA'!A5355</f>
        <v>25</v>
      </c>
      <c r="B1971" s="201">
        <f>'Banks COA'!B5355</f>
        <v>1</v>
      </c>
      <c r="C1971" s="201">
        <f>'Banks COA'!C5355</f>
        <v>2</v>
      </c>
      <c r="D1971" s="201" t="str">
        <f>'Banks COA'!D5355</f>
        <v>22</v>
      </c>
      <c r="E1971" s="202" t="str">
        <f>'Banks COA'!E5355</f>
        <v>AIR – Standard Loans – Long term Loans to Provinces and Commune Councils – USD</v>
      </c>
      <c r="F1971" s="202">
        <f>'Banks COA'!F5355*E2</f>
        <v>0</v>
      </c>
    </row>
    <row r="1972" spans="1:6" hidden="1" x14ac:dyDescent="0.15">
      <c r="A1972" s="201" t="str">
        <f>'Banks COA'!A5356</f>
        <v>25</v>
      </c>
      <c r="B1972" s="201">
        <f>'Banks COA'!B5356</f>
        <v>1</v>
      </c>
      <c r="C1972" s="201">
        <f>'Banks COA'!C5356</f>
        <v>2</v>
      </c>
      <c r="D1972" s="201" t="str">
        <f>'Banks COA'!D5356</f>
        <v>23</v>
      </c>
      <c r="E1972" s="202" t="str">
        <f>'Banks COA'!E5356</f>
        <v>AIR – Standard Loans – Long term Loans to Provinces and Commune Councils – EUR</v>
      </c>
      <c r="F1972" s="202">
        <f>'Banks COA'!F5356*E2</f>
        <v>0</v>
      </c>
    </row>
    <row r="1973" spans="1:6" hidden="1" x14ac:dyDescent="0.15">
      <c r="A1973" s="201" t="str">
        <f>'Banks COA'!A5357</f>
        <v>25</v>
      </c>
      <c r="B1973" s="201">
        <f>'Banks COA'!B5357</f>
        <v>1</v>
      </c>
      <c r="C1973" s="201">
        <f>'Banks COA'!C5357</f>
        <v>2</v>
      </c>
      <c r="D1973" s="201" t="str">
        <f>'Banks COA'!D5357</f>
        <v>24</v>
      </c>
      <c r="E1973" s="202" t="str">
        <f>'Banks COA'!E5357</f>
        <v>AIR – Standard Loans – Long term Loans to Provinces and Commune Councils – JPY</v>
      </c>
      <c r="F1973" s="202">
        <f>'Banks COA'!F5357*E2</f>
        <v>0</v>
      </c>
    </row>
    <row r="1974" spans="1:6" hidden="1" x14ac:dyDescent="0.15">
      <c r="A1974" s="201" t="str">
        <f>'Banks COA'!A5358</f>
        <v>25</v>
      </c>
      <c r="B1974" s="201">
        <f>'Banks COA'!B5358</f>
        <v>1</v>
      </c>
      <c r="C1974" s="201">
        <f>'Banks COA'!C5358</f>
        <v>2</v>
      </c>
      <c r="D1974" s="201" t="str">
        <f>'Banks COA'!D5358</f>
        <v>29</v>
      </c>
      <c r="E1974" s="202" t="str">
        <f>'Banks COA'!E5358</f>
        <v>AIR – Standard Loans – Long term Loans to Provinces and Commune Councils – Other</v>
      </c>
      <c r="F1974" s="202">
        <f>'Banks COA'!F5358*E2</f>
        <v>0</v>
      </c>
    </row>
    <row r="1975" spans="1:6" hidden="1" x14ac:dyDescent="0.15">
      <c r="A1975" s="202" t="str">
        <f>'Banks COA'!A5681</f>
        <v>25</v>
      </c>
      <c r="B1975" s="202" t="str">
        <f>'Banks COA'!B5681</f>
        <v>4</v>
      </c>
      <c r="C1975" s="202">
        <f>'Banks COA'!C5681</f>
        <v>2</v>
      </c>
      <c r="D1975" s="202" t="str">
        <f>'Banks COA'!D5681</f>
        <v>12</v>
      </c>
      <c r="E1975" s="202" t="str">
        <f>'Banks COA'!E5681</f>
        <v>AIR – Special Mention Loans – Short term Loans to Provinces and Commune Councils – USD</v>
      </c>
      <c r="F1975" s="202">
        <f>'Banks COA'!F5681*E2</f>
        <v>0</v>
      </c>
    </row>
    <row r="1976" spans="1:6" hidden="1" x14ac:dyDescent="0.15">
      <c r="A1976" s="202" t="str">
        <f>'Banks COA'!A5682</f>
        <v>25</v>
      </c>
      <c r="B1976" s="202" t="str">
        <f>'Banks COA'!B5682</f>
        <v>4</v>
      </c>
      <c r="C1976" s="202">
        <f>'Banks COA'!C5682</f>
        <v>2</v>
      </c>
      <c r="D1976" s="202" t="str">
        <f>'Banks COA'!D5682</f>
        <v>13</v>
      </c>
      <c r="E1976" s="202" t="str">
        <f>'Banks COA'!E5682</f>
        <v>AIR – Special Mention Loans – Short term Loans to Provinces and Commune Councils – EUR</v>
      </c>
      <c r="F1976" s="202">
        <f>'Banks COA'!F5682*E2</f>
        <v>0</v>
      </c>
    </row>
    <row r="1977" spans="1:6" hidden="1" x14ac:dyDescent="0.15">
      <c r="A1977" s="202" t="str">
        <f>'Banks COA'!A5683</f>
        <v>25</v>
      </c>
      <c r="B1977" s="202" t="str">
        <f>'Banks COA'!B5683</f>
        <v>4</v>
      </c>
      <c r="C1977" s="202">
        <f>'Banks COA'!C5683</f>
        <v>2</v>
      </c>
      <c r="D1977" s="202" t="str">
        <f>'Banks COA'!D5683</f>
        <v>14</v>
      </c>
      <c r="E1977" s="202" t="str">
        <f>'Banks COA'!E5683</f>
        <v>AIR – Special Mention Loans – Short term Loans to Provinces and Commune Councils – JPY</v>
      </c>
      <c r="F1977" s="202">
        <f>'Banks COA'!F5683*E2</f>
        <v>0</v>
      </c>
    </row>
    <row r="1978" spans="1:6" hidden="1" x14ac:dyDescent="0.15">
      <c r="A1978" s="202" t="str">
        <f>'Banks COA'!A5684</f>
        <v>25</v>
      </c>
      <c r="B1978" s="202" t="str">
        <f>'Banks COA'!B5684</f>
        <v>4</v>
      </c>
      <c r="C1978" s="202">
        <f>'Banks COA'!C5684</f>
        <v>2</v>
      </c>
      <c r="D1978" s="202" t="str">
        <f>'Banks COA'!D5684</f>
        <v>19</v>
      </c>
      <c r="E1978" s="202" t="str">
        <f>'Banks COA'!E5684</f>
        <v>AIR – Special Mention Loans – Short term Loans to Provinces and Commune Councils – Other</v>
      </c>
      <c r="F1978" s="202">
        <f>'Banks COA'!F5684*E2</f>
        <v>0</v>
      </c>
    </row>
    <row r="1979" spans="1:6" hidden="1" x14ac:dyDescent="0.15">
      <c r="A1979" s="202" t="str">
        <f>'Banks COA'!A5687</f>
        <v>25</v>
      </c>
      <c r="B1979" s="202" t="str">
        <f>'Banks COA'!B5687</f>
        <v>4</v>
      </c>
      <c r="C1979" s="202">
        <f>'Banks COA'!C5687</f>
        <v>2</v>
      </c>
      <c r="D1979" s="202" t="str">
        <f>'Banks COA'!D5687</f>
        <v>22</v>
      </c>
      <c r="E1979" s="202" t="str">
        <f>'Banks COA'!E5687</f>
        <v>AIR – Special Mention Loans – Long term Loans to Provinces and Commune Councils – USD</v>
      </c>
      <c r="F1979" s="202">
        <f>'Banks COA'!F5687*E2</f>
        <v>0</v>
      </c>
    </row>
    <row r="1980" spans="1:6" hidden="1" x14ac:dyDescent="0.15">
      <c r="A1980" s="202" t="str">
        <f>'Banks COA'!A5688</f>
        <v>25</v>
      </c>
      <c r="B1980" s="202" t="str">
        <f>'Banks COA'!B5688</f>
        <v>4</v>
      </c>
      <c r="C1980" s="202">
        <f>'Banks COA'!C5688</f>
        <v>2</v>
      </c>
      <c r="D1980" s="202" t="str">
        <f>'Banks COA'!D5688</f>
        <v>23</v>
      </c>
      <c r="E1980" s="202" t="str">
        <f>'Banks COA'!E5688</f>
        <v>AIR – Special Mention Loans – Long term Loans to Provinces and Commune Councils – EUR</v>
      </c>
      <c r="F1980" s="202">
        <f>'Banks COA'!F5688*E2</f>
        <v>0</v>
      </c>
    </row>
    <row r="1981" spans="1:6" hidden="1" x14ac:dyDescent="0.15">
      <c r="A1981" s="202" t="str">
        <f>'Banks COA'!A5689</f>
        <v>25</v>
      </c>
      <c r="B1981" s="202" t="str">
        <f>'Banks COA'!B5689</f>
        <v>4</v>
      </c>
      <c r="C1981" s="202">
        <f>'Banks COA'!C5689</f>
        <v>2</v>
      </c>
      <c r="D1981" s="202" t="str">
        <f>'Banks COA'!D5689</f>
        <v>24</v>
      </c>
      <c r="E1981" s="202" t="str">
        <f>'Banks COA'!E5689</f>
        <v>AIR – Special Mention Loans – Long term Loans to Provinces and Commune Councils – JPY</v>
      </c>
      <c r="F1981" s="202">
        <f>'Banks COA'!F5689*E2</f>
        <v>0</v>
      </c>
    </row>
    <row r="1982" spans="1:6" hidden="1" x14ac:dyDescent="0.15">
      <c r="A1982" s="202" t="str">
        <f>'Banks COA'!A5690</f>
        <v>25</v>
      </c>
      <c r="B1982" s="202" t="str">
        <f>'Banks COA'!B5690</f>
        <v>4</v>
      </c>
      <c r="C1982" s="202">
        <f>'Banks COA'!C5690</f>
        <v>2</v>
      </c>
      <c r="D1982" s="202" t="str">
        <f>'Banks COA'!D5690</f>
        <v>29</v>
      </c>
      <c r="E1982" s="202" t="str">
        <f>'Banks COA'!E5690</f>
        <v>AIR – Special Mention Loans – Long term Loans to Provinces and Commune Councils – Other</v>
      </c>
      <c r="F1982" s="202">
        <f>'Banks COA'!F5690*E2</f>
        <v>0</v>
      </c>
    </row>
    <row r="1983" spans="1:6" hidden="1" x14ac:dyDescent="0.15">
      <c r="A1983" s="201" t="str">
        <f>'Banks COA'!A6014</f>
        <v>26</v>
      </c>
      <c r="B1983" s="201">
        <f>'Banks COA'!B6014</f>
        <v>1</v>
      </c>
      <c r="C1983" s="201">
        <f>'Banks COA'!C6014</f>
        <v>2</v>
      </c>
      <c r="D1983" s="201" t="str">
        <f>'Banks COA'!D6014</f>
        <v>12</v>
      </c>
      <c r="E1983" s="202" t="str">
        <f>'Banks COA'!E6014</f>
        <v>AIR – Substandard Loans – Short term Loans to Provinces and Commune Councils – USD</v>
      </c>
      <c r="F1983" s="202">
        <f>'Banks COA'!F6014*E2</f>
        <v>0</v>
      </c>
    </row>
    <row r="1984" spans="1:6" hidden="1" x14ac:dyDescent="0.15">
      <c r="A1984" s="201" t="str">
        <f>'Banks COA'!A6015</f>
        <v>26</v>
      </c>
      <c r="B1984" s="201">
        <f>'Banks COA'!B6015</f>
        <v>1</v>
      </c>
      <c r="C1984" s="201">
        <f>'Banks COA'!C6015</f>
        <v>2</v>
      </c>
      <c r="D1984" s="201" t="str">
        <f>'Banks COA'!D6015</f>
        <v>13</v>
      </c>
      <c r="E1984" s="202" t="str">
        <f>'Banks COA'!E6015</f>
        <v>AIR – Substandard Loans – Short term Loans to Provinces and Commune Councils – EUR</v>
      </c>
      <c r="F1984" s="202">
        <f>'Banks COA'!F6015*E2</f>
        <v>0</v>
      </c>
    </row>
    <row r="1985" spans="1:6" hidden="1" x14ac:dyDescent="0.15">
      <c r="A1985" s="201" t="str">
        <f>'Banks COA'!A6016</f>
        <v>26</v>
      </c>
      <c r="B1985" s="201">
        <f>'Banks COA'!B6016</f>
        <v>1</v>
      </c>
      <c r="C1985" s="201">
        <f>'Banks COA'!C6016</f>
        <v>2</v>
      </c>
      <c r="D1985" s="201" t="str">
        <f>'Banks COA'!D6016</f>
        <v>14</v>
      </c>
      <c r="E1985" s="202" t="str">
        <f>'Banks COA'!E6016</f>
        <v>AIR – Substandard Loans – Short term Loans to Provinces and Commune Councils – JPY</v>
      </c>
      <c r="F1985" s="202">
        <f>'Banks COA'!F6016*E2</f>
        <v>0</v>
      </c>
    </row>
    <row r="1986" spans="1:6" hidden="1" x14ac:dyDescent="0.15">
      <c r="A1986" s="201" t="str">
        <f>'Banks COA'!A6017</f>
        <v>26</v>
      </c>
      <c r="B1986" s="201">
        <f>'Banks COA'!B6017</f>
        <v>1</v>
      </c>
      <c r="C1986" s="201">
        <f>'Banks COA'!C6017</f>
        <v>2</v>
      </c>
      <c r="D1986" s="201" t="str">
        <f>'Banks COA'!D6017</f>
        <v>19</v>
      </c>
      <c r="E1986" s="202" t="str">
        <f>'Banks COA'!E6017</f>
        <v>AIR – Substandard Loans – Short term Loans to Provinces and Commune Councils – Other</v>
      </c>
      <c r="F1986" s="202">
        <f>'Banks COA'!F6017*E2</f>
        <v>0</v>
      </c>
    </row>
    <row r="1987" spans="1:6" hidden="1" x14ac:dyDescent="0.15">
      <c r="A1987" s="201" t="str">
        <f>'Banks COA'!A6020</f>
        <v>26</v>
      </c>
      <c r="B1987" s="201">
        <f>'Banks COA'!B6020</f>
        <v>1</v>
      </c>
      <c r="C1987" s="201">
        <f>'Banks COA'!C6020</f>
        <v>2</v>
      </c>
      <c r="D1987" s="201" t="str">
        <f>'Banks COA'!D6020</f>
        <v>22</v>
      </c>
      <c r="E1987" s="202" t="str">
        <f>'Banks COA'!E6020</f>
        <v>AIR – Substandard Loans – Long term Loans to Provinces and Commune Councils – USD</v>
      </c>
      <c r="F1987" s="202">
        <f>'Banks COA'!F6020*E2</f>
        <v>0</v>
      </c>
    </row>
    <row r="1988" spans="1:6" hidden="1" x14ac:dyDescent="0.15">
      <c r="A1988" s="201" t="str">
        <f>'Banks COA'!A6021</f>
        <v>26</v>
      </c>
      <c r="B1988" s="201">
        <f>'Banks COA'!B6021</f>
        <v>1</v>
      </c>
      <c r="C1988" s="201">
        <f>'Banks COA'!C6021</f>
        <v>2</v>
      </c>
      <c r="D1988" s="201" t="str">
        <f>'Banks COA'!D6021</f>
        <v>23</v>
      </c>
      <c r="E1988" s="202" t="str">
        <f>'Banks COA'!E6021</f>
        <v>AIR – Substandard Loans – Long term Loans to Provinces and Commune Councils – EUR</v>
      </c>
      <c r="F1988" s="202">
        <f>'Banks COA'!F6021*E2</f>
        <v>0</v>
      </c>
    </row>
    <row r="1989" spans="1:6" hidden="1" x14ac:dyDescent="0.15">
      <c r="A1989" s="201" t="str">
        <f>'Banks COA'!A6022</f>
        <v>26</v>
      </c>
      <c r="B1989" s="201">
        <f>'Banks COA'!B6022</f>
        <v>1</v>
      </c>
      <c r="C1989" s="201">
        <f>'Banks COA'!C6022</f>
        <v>2</v>
      </c>
      <c r="D1989" s="201" t="str">
        <f>'Banks COA'!D6022</f>
        <v>24</v>
      </c>
      <c r="E1989" s="202" t="str">
        <f>'Banks COA'!E6022</f>
        <v>AIR – Substandard Loans – Long term Loans to Provinces and Commune Councils – JPY</v>
      </c>
      <c r="F1989" s="202">
        <f>'Banks COA'!F6022*E2</f>
        <v>0</v>
      </c>
    </row>
    <row r="1990" spans="1:6" hidden="1" x14ac:dyDescent="0.15">
      <c r="A1990" s="201" t="str">
        <f>'Banks COA'!A6023</f>
        <v>26</v>
      </c>
      <c r="B1990" s="201">
        <f>'Banks COA'!B6023</f>
        <v>1</v>
      </c>
      <c r="C1990" s="201">
        <f>'Banks COA'!C6023</f>
        <v>2</v>
      </c>
      <c r="D1990" s="201" t="str">
        <f>'Banks COA'!D6023</f>
        <v>29</v>
      </c>
      <c r="E1990" s="202" t="str">
        <f>'Banks COA'!E6023</f>
        <v>AIR – Substandard Loans – Long term Loans to Provinces and Commune Councils – Other</v>
      </c>
      <c r="F1990" s="202">
        <f>'Banks COA'!F6023*E2</f>
        <v>0</v>
      </c>
    </row>
    <row r="1991" spans="1:6" hidden="1" x14ac:dyDescent="0.15">
      <c r="A1991" s="201" t="str">
        <f>'Banks COA'!A6347</f>
        <v>27</v>
      </c>
      <c r="B1991" s="201">
        <f>'Banks COA'!B6347</f>
        <v>1</v>
      </c>
      <c r="C1991" s="201">
        <f>'Banks COA'!C6347</f>
        <v>2</v>
      </c>
      <c r="D1991" s="201" t="str">
        <f>'Banks COA'!D6347</f>
        <v>12</v>
      </c>
      <c r="E1991" s="202" t="str">
        <f>'Banks COA'!E6347</f>
        <v>AIR – Doubtful Loans – Short term Loans to Provinces and Commune Councils – USD</v>
      </c>
      <c r="F1991" s="202">
        <f>'Banks COA'!F6347*E2</f>
        <v>0</v>
      </c>
    </row>
    <row r="1992" spans="1:6" hidden="1" x14ac:dyDescent="0.15">
      <c r="A1992" s="201" t="str">
        <f>'Banks COA'!A6348</f>
        <v>27</v>
      </c>
      <c r="B1992" s="201">
        <f>'Banks COA'!B6348</f>
        <v>1</v>
      </c>
      <c r="C1992" s="201">
        <f>'Banks COA'!C6348</f>
        <v>2</v>
      </c>
      <c r="D1992" s="201" t="str">
        <f>'Banks COA'!D6348</f>
        <v>13</v>
      </c>
      <c r="E1992" s="202" t="str">
        <f>'Banks COA'!E6348</f>
        <v>AIR – Doubtful Loans – Short term Loans to Provinces and Commune Councils – EUR</v>
      </c>
      <c r="F1992" s="202">
        <f>'Banks COA'!F6348*E2</f>
        <v>0</v>
      </c>
    </row>
    <row r="1993" spans="1:6" hidden="1" x14ac:dyDescent="0.15">
      <c r="A1993" s="201" t="str">
        <f>'Banks COA'!A6349</f>
        <v>27</v>
      </c>
      <c r="B1993" s="201">
        <f>'Banks COA'!B6349</f>
        <v>1</v>
      </c>
      <c r="C1993" s="201">
        <f>'Banks COA'!C6349</f>
        <v>2</v>
      </c>
      <c r="D1993" s="201" t="str">
        <f>'Banks COA'!D6349</f>
        <v>14</v>
      </c>
      <c r="E1993" s="202" t="str">
        <f>'Banks COA'!E6349</f>
        <v>AIR – Doubtful Loans – Short term Loans to Provinces and Commune Councils – JPY</v>
      </c>
      <c r="F1993" s="202">
        <f>'Banks COA'!F6349*E2</f>
        <v>0</v>
      </c>
    </row>
    <row r="1994" spans="1:6" hidden="1" x14ac:dyDescent="0.15">
      <c r="A1994" s="201" t="str">
        <f>'Banks COA'!A6350</f>
        <v>27</v>
      </c>
      <c r="B1994" s="201">
        <f>'Banks COA'!B6350</f>
        <v>1</v>
      </c>
      <c r="C1994" s="201">
        <f>'Banks COA'!C6350</f>
        <v>2</v>
      </c>
      <c r="D1994" s="201" t="str">
        <f>'Banks COA'!D6350</f>
        <v>19</v>
      </c>
      <c r="E1994" s="202" t="str">
        <f>'Banks COA'!E6350</f>
        <v>AIR – Doubtful Loans – Short term Loans to Provinces and Commune Councils – Other</v>
      </c>
      <c r="F1994" s="202">
        <f>'Banks COA'!F6350*E2</f>
        <v>0</v>
      </c>
    </row>
    <row r="1995" spans="1:6" hidden="1" x14ac:dyDescent="0.15">
      <c r="A1995" s="201" t="str">
        <f>'Banks COA'!A6353</f>
        <v>27</v>
      </c>
      <c r="B1995" s="201">
        <f>'Banks COA'!B6353</f>
        <v>1</v>
      </c>
      <c r="C1995" s="201">
        <f>'Banks COA'!C6353</f>
        <v>2</v>
      </c>
      <c r="D1995" s="201" t="str">
        <f>'Banks COA'!D6353</f>
        <v>22</v>
      </c>
      <c r="E1995" s="202" t="str">
        <f>'Banks COA'!E6353</f>
        <v>AIR – Doubtful Loans – Long term Loans to Provinces and Commune Councils – USD</v>
      </c>
      <c r="F1995" s="202">
        <f>'Banks COA'!F6353*E2</f>
        <v>0</v>
      </c>
    </row>
    <row r="1996" spans="1:6" hidden="1" x14ac:dyDescent="0.15">
      <c r="A1996" s="201" t="str">
        <f>'Banks COA'!A6354</f>
        <v>27</v>
      </c>
      <c r="B1996" s="201">
        <f>'Banks COA'!B6354</f>
        <v>1</v>
      </c>
      <c r="C1996" s="201">
        <f>'Banks COA'!C6354</f>
        <v>2</v>
      </c>
      <c r="D1996" s="201" t="str">
        <f>'Banks COA'!D6354</f>
        <v>23</v>
      </c>
      <c r="E1996" s="202" t="str">
        <f>'Banks COA'!E6354</f>
        <v>AIR – Doubtful Loans – Long term Loans to Provinces and Commune Councils – EUR</v>
      </c>
      <c r="F1996" s="202">
        <f>'Banks COA'!F6354*E2</f>
        <v>0</v>
      </c>
    </row>
    <row r="1997" spans="1:6" hidden="1" x14ac:dyDescent="0.15">
      <c r="A1997" s="201" t="str">
        <f>'Banks COA'!A6355</f>
        <v>27</v>
      </c>
      <c r="B1997" s="201">
        <f>'Banks COA'!B6355</f>
        <v>1</v>
      </c>
      <c r="C1997" s="201">
        <f>'Banks COA'!C6355</f>
        <v>2</v>
      </c>
      <c r="D1997" s="201" t="str">
        <f>'Banks COA'!D6355</f>
        <v>24</v>
      </c>
      <c r="E1997" s="202" t="str">
        <f>'Banks COA'!E6355</f>
        <v>AIR – Doubtful Loans – Long term Loans to Provinces and Commune Councils – JPY</v>
      </c>
      <c r="F1997" s="202">
        <f>'Banks COA'!F6355*E2</f>
        <v>0</v>
      </c>
    </row>
    <row r="1998" spans="1:6" hidden="1" x14ac:dyDescent="0.15">
      <c r="A1998" s="201" t="str">
        <f>'Banks COA'!A6356</f>
        <v>27</v>
      </c>
      <c r="B1998" s="201">
        <f>'Banks COA'!B6356</f>
        <v>1</v>
      </c>
      <c r="C1998" s="201">
        <f>'Banks COA'!C6356</f>
        <v>2</v>
      </c>
      <c r="D1998" s="201" t="str">
        <f>'Banks COA'!D6356</f>
        <v>29</v>
      </c>
      <c r="E1998" s="202" t="str">
        <f>'Banks COA'!E6356</f>
        <v>AIR – Doubtful Loans – Long term Loans to Provinces and Commune Councils – Other</v>
      </c>
      <c r="F1998" s="202">
        <f>'Banks COA'!F6356*E2</f>
        <v>0</v>
      </c>
    </row>
    <row r="1999" spans="1:6" hidden="1" x14ac:dyDescent="0.15">
      <c r="A1999" s="201" t="str">
        <f>'Banks COA'!A6680</f>
        <v>28</v>
      </c>
      <c r="B1999" s="201">
        <f>'Banks COA'!B6680</f>
        <v>1</v>
      </c>
      <c r="C1999" s="201">
        <f>'Banks COA'!C6680</f>
        <v>2</v>
      </c>
      <c r="D1999" s="201" t="str">
        <f>'Banks COA'!D6680</f>
        <v>12</v>
      </c>
      <c r="E1999" s="202" t="str">
        <f>'Banks COA'!E6680</f>
        <v>AIR – Loss Loans – Short term Loans to Provinces and Commune Councils – USD</v>
      </c>
      <c r="F1999" s="202">
        <f>'Banks COA'!F6680*E2</f>
        <v>0</v>
      </c>
    </row>
    <row r="2000" spans="1:6" hidden="1" x14ac:dyDescent="0.15">
      <c r="A2000" s="201" t="str">
        <f>'Banks COA'!A6681</f>
        <v>28</v>
      </c>
      <c r="B2000" s="201">
        <f>'Banks COA'!B6681</f>
        <v>1</v>
      </c>
      <c r="C2000" s="201">
        <f>'Banks COA'!C6681</f>
        <v>2</v>
      </c>
      <c r="D2000" s="201" t="str">
        <f>'Banks COA'!D6681</f>
        <v>13</v>
      </c>
      <c r="E2000" s="202" t="str">
        <f>'Banks COA'!E6681</f>
        <v>AIR – Loss Loans – Short term Loans to Provinces and Commune Councils – EUR</v>
      </c>
      <c r="F2000" s="202">
        <f>'Banks COA'!F6681*E2</f>
        <v>0</v>
      </c>
    </row>
    <row r="2001" spans="1:6" hidden="1" x14ac:dyDescent="0.15">
      <c r="A2001" s="201" t="str">
        <f>'Banks COA'!A6682</f>
        <v>28</v>
      </c>
      <c r="B2001" s="201">
        <f>'Banks COA'!B6682</f>
        <v>1</v>
      </c>
      <c r="C2001" s="201">
        <f>'Banks COA'!C6682</f>
        <v>2</v>
      </c>
      <c r="D2001" s="201" t="str">
        <f>'Banks COA'!D6682</f>
        <v>14</v>
      </c>
      <c r="E2001" s="202" t="str">
        <f>'Banks COA'!E6682</f>
        <v>AIR – Loss Loans – Short term Loans to Provinces and Commune Councils – JPY</v>
      </c>
      <c r="F2001" s="202">
        <f>'Banks COA'!F6682*E2</f>
        <v>0</v>
      </c>
    </row>
    <row r="2002" spans="1:6" hidden="1" x14ac:dyDescent="0.15">
      <c r="A2002" s="201" t="str">
        <f>'Banks COA'!A6683</f>
        <v>28</v>
      </c>
      <c r="B2002" s="201">
        <f>'Banks COA'!B6683</f>
        <v>1</v>
      </c>
      <c r="C2002" s="201">
        <f>'Banks COA'!C6683</f>
        <v>2</v>
      </c>
      <c r="D2002" s="201" t="str">
        <f>'Banks COA'!D6683</f>
        <v>19</v>
      </c>
      <c r="E2002" s="202" t="str">
        <f>'Banks COA'!E6683</f>
        <v>AIR – Loss Loans – Short term Loans to Provinces and Commune Councils – Other</v>
      </c>
      <c r="F2002" s="202">
        <f>'Banks COA'!F6683*E2</f>
        <v>0</v>
      </c>
    </row>
    <row r="2003" spans="1:6" hidden="1" x14ac:dyDescent="0.15">
      <c r="A2003" s="201" t="str">
        <f>'Banks COA'!A6686</f>
        <v>28</v>
      </c>
      <c r="B2003" s="201">
        <f>'Banks COA'!B6686</f>
        <v>1</v>
      </c>
      <c r="C2003" s="201">
        <f>'Banks COA'!C6686</f>
        <v>2</v>
      </c>
      <c r="D2003" s="201" t="str">
        <f>'Banks COA'!D6686</f>
        <v>22</v>
      </c>
      <c r="E2003" s="202" t="str">
        <f>'Banks COA'!E6686</f>
        <v>AIR – Loss Loans – Long term Loans to Provinces and Commune Councils – USD</v>
      </c>
      <c r="F2003" s="202">
        <f>'Banks COA'!F6686*E2</f>
        <v>0</v>
      </c>
    </row>
    <row r="2004" spans="1:6" hidden="1" x14ac:dyDescent="0.15">
      <c r="A2004" s="201" t="str">
        <f>'Banks COA'!A6687</f>
        <v>28</v>
      </c>
      <c r="B2004" s="201">
        <f>'Banks COA'!B6687</f>
        <v>1</v>
      </c>
      <c r="C2004" s="201">
        <f>'Banks COA'!C6687</f>
        <v>2</v>
      </c>
      <c r="D2004" s="201" t="str">
        <f>'Banks COA'!D6687</f>
        <v>23</v>
      </c>
      <c r="E2004" s="202" t="str">
        <f>'Banks COA'!E6687</f>
        <v>AIR – Loss Loans – Long term Loans to Provinces and Commune Councils – EUR</v>
      </c>
      <c r="F2004" s="202">
        <f>'Banks COA'!F6687*E2</f>
        <v>0</v>
      </c>
    </row>
    <row r="2005" spans="1:6" hidden="1" x14ac:dyDescent="0.15">
      <c r="A2005" s="201" t="str">
        <f>'Banks COA'!A6688</f>
        <v>28</v>
      </c>
      <c r="B2005" s="201">
        <f>'Banks COA'!B6688</f>
        <v>1</v>
      </c>
      <c r="C2005" s="201">
        <f>'Banks COA'!C6688</f>
        <v>2</v>
      </c>
      <c r="D2005" s="201" t="str">
        <f>'Banks COA'!D6688</f>
        <v>24</v>
      </c>
      <c r="E2005" s="202" t="str">
        <f>'Banks COA'!E6688</f>
        <v>AIR – Loss Loans – Long term Loans to Provinces and Commune Councils – JPY</v>
      </c>
      <c r="F2005" s="202">
        <f>'Banks COA'!F6688*E2</f>
        <v>0</v>
      </c>
    </row>
    <row r="2006" spans="1:6" hidden="1" x14ac:dyDescent="0.15">
      <c r="A2006" s="201" t="str">
        <f>'Banks COA'!A6689</f>
        <v>28</v>
      </c>
      <c r="B2006" s="201">
        <f>'Banks COA'!B6689</f>
        <v>1</v>
      </c>
      <c r="C2006" s="201">
        <f>'Banks COA'!C6689</f>
        <v>2</v>
      </c>
      <c r="D2006" s="201" t="str">
        <f>'Banks COA'!D6689</f>
        <v>29</v>
      </c>
      <c r="E2006" s="202" t="str">
        <f>'Banks COA'!E6689</f>
        <v>AIR – Loss Loans – Long term Loans to Provinces and Commune Councils – Other</v>
      </c>
      <c r="F2006" s="202">
        <f>'Banks COA'!F6689*E2</f>
        <v>0</v>
      </c>
    </row>
    <row r="2007" spans="1:6" x14ac:dyDescent="0.15">
      <c r="A2007" s="203"/>
      <c r="B2007" s="203"/>
      <c r="C2007" s="203"/>
      <c r="D2007" s="203"/>
      <c r="E2007" s="219" t="s">
        <v>495</v>
      </c>
      <c r="F2007" s="205">
        <f>SUM(F2008:F2407)</f>
        <v>0</v>
      </c>
    </row>
    <row r="2008" spans="1:6" hidden="1" x14ac:dyDescent="0.15">
      <c r="A2008" s="201" t="str">
        <f>'Banks COA'!A1081</f>
        <v>13</v>
      </c>
      <c r="B2008" s="201">
        <f>'Banks COA'!B1081</f>
        <v>2</v>
      </c>
      <c r="C2008" s="201">
        <f>'Banks COA'!C1081</f>
        <v>1</v>
      </c>
      <c r="D2008" s="201" t="str">
        <f>'Banks COA'!D1081</f>
        <v>32</v>
      </c>
      <c r="E2008" s="202" t="str">
        <f>'Banks COA'!E1081</f>
        <v>Standard Loans – Overdraft (Permanent Line of Credit) – State Enterprise – Resident – USD</v>
      </c>
      <c r="F2008" s="202">
        <f>'Banks COA'!F1081*E2</f>
        <v>0</v>
      </c>
    </row>
    <row r="2009" spans="1:6" hidden="1" x14ac:dyDescent="0.15">
      <c r="A2009" s="201" t="str">
        <f>'Banks COA'!A1082</f>
        <v>13</v>
      </c>
      <c r="B2009" s="201">
        <f>'Banks COA'!B1082</f>
        <v>2</v>
      </c>
      <c r="C2009" s="201">
        <f>'Banks COA'!C1082</f>
        <v>1</v>
      </c>
      <c r="D2009" s="201" t="str">
        <f>'Banks COA'!D1082</f>
        <v>33</v>
      </c>
      <c r="E2009" s="202" t="str">
        <f>'Banks COA'!E1082</f>
        <v>Standard Loans – Overdraft (Permanent Line of Credit) – State Enterprise – Resident – EUR</v>
      </c>
      <c r="F2009" s="202">
        <f>'Banks COA'!F1082*E2</f>
        <v>0</v>
      </c>
    </row>
    <row r="2010" spans="1:6" hidden="1" x14ac:dyDescent="0.15">
      <c r="A2010" s="201" t="str">
        <f>'Banks COA'!A1083</f>
        <v>13</v>
      </c>
      <c r="B2010" s="201">
        <f>'Banks COA'!B1083</f>
        <v>2</v>
      </c>
      <c r="C2010" s="201">
        <f>'Banks COA'!C1083</f>
        <v>1</v>
      </c>
      <c r="D2010" s="201" t="str">
        <f>'Banks COA'!D1083</f>
        <v>34</v>
      </c>
      <c r="E2010" s="202" t="str">
        <f>'Banks COA'!E1083</f>
        <v>Standard Loans – Overdraft (Permanent Line of Credit) – State Enterprise – Resident – JPY</v>
      </c>
      <c r="F2010" s="202">
        <f>'Banks COA'!F1083*E2</f>
        <v>0</v>
      </c>
    </row>
    <row r="2011" spans="1:6" hidden="1" x14ac:dyDescent="0.15">
      <c r="A2011" s="201" t="str">
        <f>'Banks COA'!A1084</f>
        <v>13</v>
      </c>
      <c r="B2011" s="201">
        <f>'Banks COA'!B1084</f>
        <v>2</v>
      </c>
      <c r="C2011" s="201">
        <f>'Banks COA'!C1084</f>
        <v>1</v>
      </c>
      <c r="D2011" s="201" t="str">
        <f>'Banks COA'!D1084</f>
        <v>39</v>
      </c>
      <c r="E2011" s="202" t="str">
        <f>'Banks COA'!E1084</f>
        <v>Standard Loans – Overdraft (Permanent Line of Credit) – State Enterprise – Resident – Other</v>
      </c>
      <c r="F2011" s="202">
        <f>'Banks COA'!F1084*E2</f>
        <v>0</v>
      </c>
    </row>
    <row r="2012" spans="1:6" hidden="1" x14ac:dyDescent="0.15">
      <c r="A2012" s="201" t="str">
        <f>'Banks COA'!A1100</f>
        <v>13</v>
      </c>
      <c r="B2012" s="201">
        <f>'Banks COA'!B1100</f>
        <v>2</v>
      </c>
      <c r="C2012" s="201">
        <f>'Banks COA'!C1100</f>
        <v>2</v>
      </c>
      <c r="D2012" s="201" t="str">
        <f>'Banks COA'!D1100</f>
        <v>32</v>
      </c>
      <c r="E2012" s="202" t="str">
        <f>'Banks COA'!E1100</f>
        <v>Standard Loans – Short term Commercial Loans – State Enterprise – Resident – USD</v>
      </c>
      <c r="F2012" s="202">
        <f>'Banks COA'!F1100*E2</f>
        <v>0</v>
      </c>
    </row>
    <row r="2013" spans="1:6" hidden="1" x14ac:dyDescent="0.15">
      <c r="A2013" s="201" t="str">
        <f>'Banks COA'!A1101</f>
        <v>13</v>
      </c>
      <c r="B2013" s="201">
        <f>'Banks COA'!B1101</f>
        <v>2</v>
      </c>
      <c r="C2013" s="201">
        <f>'Banks COA'!C1101</f>
        <v>2</v>
      </c>
      <c r="D2013" s="201" t="str">
        <f>'Banks COA'!D1101</f>
        <v>33</v>
      </c>
      <c r="E2013" s="202" t="str">
        <f>'Banks COA'!E1101</f>
        <v>Standard Loans – Short term Commercial Loans – State Enterprise – Resident – EUR</v>
      </c>
      <c r="F2013" s="202">
        <f>'Banks COA'!F1101*E2</f>
        <v>0</v>
      </c>
    </row>
    <row r="2014" spans="1:6" hidden="1" x14ac:dyDescent="0.15">
      <c r="A2014" s="201" t="str">
        <f>'Banks COA'!A1102</f>
        <v>13</v>
      </c>
      <c r="B2014" s="201">
        <f>'Banks COA'!B1102</f>
        <v>2</v>
      </c>
      <c r="C2014" s="201">
        <f>'Banks COA'!C1102</f>
        <v>2</v>
      </c>
      <c r="D2014" s="201" t="str">
        <f>'Banks COA'!D1102</f>
        <v>34</v>
      </c>
      <c r="E2014" s="202" t="str">
        <f>'Banks COA'!E1102</f>
        <v>Standard Loans – Short term Commercial Loans – State Enterprise – Resident – JPY</v>
      </c>
      <c r="F2014" s="202">
        <f>'Banks COA'!F1102*E2</f>
        <v>0</v>
      </c>
    </row>
    <row r="2015" spans="1:6" hidden="1" x14ac:dyDescent="0.15">
      <c r="A2015" s="201" t="str">
        <f>'Banks COA'!A1103</f>
        <v>13</v>
      </c>
      <c r="B2015" s="201">
        <f>'Banks COA'!B1103</f>
        <v>2</v>
      </c>
      <c r="C2015" s="201">
        <f>'Banks COA'!C1103</f>
        <v>2</v>
      </c>
      <c r="D2015" s="201" t="str">
        <f>'Banks COA'!D1103</f>
        <v>39</v>
      </c>
      <c r="E2015" s="202" t="str">
        <f>'Banks COA'!E1103</f>
        <v>Standard Loans – Short term Commercial Loans – State Enterprise – Resident – Other</v>
      </c>
      <c r="F2015" s="202">
        <f>'Banks COA'!F1103*E2</f>
        <v>0</v>
      </c>
    </row>
    <row r="2016" spans="1:6" hidden="1" x14ac:dyDescent="0.15">
      <c r="A2016" s="201" t="str">
        <f>'Banks COA'!A1119</f>
        <v>13</v>
      </c>
      <c r="B2016" s="201">
        <f>'Banks COA'!B1119</f>
        <v>2</v>
      </c>
      <c r="C2016" s="201">
        <f>'Banks COA'!C1119</f>
        <v>3</v>
      </c>
      <c r="D2016" s="201">
        <f>'Banks COA'!D1119</f>
        <v>32</v>
      </c>
      <c r="E2016" s="202" t="str">
        <f>'Banks COA'!E1119</f>
        <v xml:space="preserve">Standard Loans – Equipment Loans – State Enterprise – Resident – USD </v>
      </c>
      <c r="F2016" s="202">
        <f>'Banks COA'!F1119*E2</f>
        <v>0</v>
      </c>
    </row>
    <row r="2017" spans="1:6" hidden="1" x14ac:dyDescent="0.15">
      <c r="A2017" s="201" t="str">
        <f>'Banks COA'!A1120</f>
        <v>13</v>
      </c>
      <c r="B2017" s="201">
        <f>'Banks COA'!B1120</f>
        <v>2</v>
      </c>
      <c r="C2017" s="201">
        <f>'Banks COA'!C1120</f>
        <v>3</v>
      </c>
      <c r="D2017" s="201">
        <f>'Banks COA'!D1120</f>
        <v>33</v>
      </c>
      <c r="E2017" s="202" t="str">
        <f>'Banks COA'!E1120</f>
        <v xml:space="preserve">Standard Loans – Equipment Loans – State Enterprise – Resident – EUR </v>
      </c>
      <c r="F2017" s="202">
        <f>'Banks COA'!F1120*E2</f>
        <v>0</v>
      </c>
    </row>
    <row r="2018" spans="1:6" hidden="1" x14ac:dyDescent="0.15">
      <c r="A2018" s="201" t="str">
        <f>'Banks COA'!A1121</f>
        <v>13</v>
      </c>
      <c r="B2018" s="201">
        <f>'Banks COA'!B1121</f>
        <v>2</v>
      </c>
      <c r="C2018" s="201">
        <f>'Banks COA'!C1121</f>
        <v>3</v>
      </c>
      <c r="D2018" s="201">
        <f>'Banks COA'!D1121</f>
        <v>34</v>
      </c>
      <c r="E2018" s="202" t="str">
        <f>'Banks COA'!E1121</f>
        <v xml:space="preserve">Standard Loans – Equipment Loans – State Enterprise – Resident – JPY </v>
      </c>
      <c r="F2018" s="202">
        <f>'Banks COA'!F1121*E2</f>
        <v>0</v>
      </c>
    </row>
    <row r="2019" spans="1:6" hidden="1" x14ac:dyDescent="0.15">
      <c r="A2019" s="201" t="str">
        <f>'Banks COA'!A1122</f>
        <v>13</v>
      </c>
      <c r="B2019" s="201">
        <f>'Banks COA'!B1122</f>
        <v>2</v>
      </c>
      <c r="C2019" s="201">
        <f>'Banks COA'!C1122</f>
        <v>3</v>
      </c>
      <c r="D2019" s="201">
        <f>'Banks COA'!D1122</f>
        <v>39</v>
      </c>
      <c r="E2019" s="202" t="str">
        <f>'Banks COA'!E1122</f>
        <v xml:space="preserve">Standard Loans – Equipment Loans – State Enterprise – Resident – Other </v>
      </c>
      <c r="F2019" s="202">
        <f>'Banks COA'!F1122*E2</f>
        <v>0</v>
      </c>
    </row>
    <row r="2020" spans="1:6" hidden="1" x14ac:dyDescent="0.15">
      <c r="A2020" s="201" t="str">
        <f>'Banks COA'!A1137</f>
        <v>13</v>
      </c>
      <c r="B2020" s="201">
        <f>'Banks COA'!B1137</f>
        <v>2</v>
      </c>
      <c r="C2020" s="201">
        <f>'Banks COA'!C1137</f>
        <v>3</v>
      </c>
      <c r="D2020" s="201" t="str">
        <f>'Banks COA'!D1137</f>
        <v>62</v>
      </c>
      <c r="E2020" s="202" t="str">
        <f>'Banks COA'!E1137</f>
        <v>Standard Loans – Real Estate Mortgage Loans – State Enterprise – Resident – USD</v>
      </c>
      <c r="F2020" s="202">
        <f>'Banks COA'!F1137*E2</f>
        <v>0</v>
      </c>
    </row>
    <row r="2021" spans="1:6" hidden="1" x14ac:dyDescent="0.15">
      <c r="A2021" s="201" t="str">
        <f>'Banks COA'!A1138</f>
        <v>13</v>
      </c>
      <c r="B2021" s="201">
        <f>'Banks COA'!B1138</f>
        <v>2</v>
      </c>
      <c r="C2021" s="201">
        <f>'Banks COA'!C1138</f>
        <v>3</v>
      </c>
      <c r="D2021" s="201" t="str">
        <f>'Banks COA'!D1138</f>
        <v>63</v>
      </c>
      <c r="E2021" s="202" t="str">
        <f>'Banks COA'!E1138</f>
        <v>Standard Loans – Real Estate Mortgage Loans – State Enterprise – Resident – EUR</v>
      </c>
      <c r="F2021" s="202">
        <f>'Banks COA'!F1138*E2</f>
        <v>0</v>
      </c>
    </row>
    <row r="2022" spans="1:6" hidden="1" x14ac:dyDescent="0.15">
      <c r="A2022" s="201" t="str">
        <f>'Banks COA'!A1139</f>
        <v>13</v>
      </c>
      <c r="B2022" s="201">
        <f>'Banks COA'!B1139</f>
        <v>2</v>
      </c>
      <c r="C2022" s="201">
        <f>'Banks COA'!C1139</f>
        <v>3</v>
      </c>
      <c r="D2022" s="201" t="str">
        <f>'Banks COA'!D1139</f>
        <v>64</v>
      </c>
      <c r="E2022" s="202" t="str">
        <f>'Banks COA'!E1139</f>
        <v>Standard Loans – Real Estate Mortgage Loans – State Enterprise – Resident – JPY</v>
      </c>
      <c r="F2022" s="202">
        <f>'Banks COA'!F1139*E2</f>
        <v>0</v>
      </c>
    </row>
    <row r="2023" spans="1:6" hidden="1" x14ac:dyDescent="0.15">
      <c r="A2023" s="201" t="str">
        <f>'Banks COA'!A1140</f>
        <v>13</v>
      </c>
      <c r="B2023" s="201">
        <f>'Banks COA'!B1140</f>
        <v>2</v>
      </c>
      <c r="C2023" s="201">
        <f>'Banks COA'!C1140</f>
        <v>3</v>
      </c>
      <c r="D2023" s="201" t="str">
        <f>'Banks COA'!D1140</f>
        <v>69</v>
      </c>
      <c r="E2023" s="202" t="str">
        <f>'Banks COA'!E1140</f>
        <v>Standard Loans – Real Estate Mortgage Loans – State Enterprise – Resident – Other</v>
      </c>
      <c r="F2023" s="202">
        <f>'Banks COA'!F1140*E2</f>
        <v>0</v>
      </c>
    </row>
    <row r="2024" spans="1:6" hidden="1" x14ac:dyDescent="0.15">
      <c r="A2024" s="201" t="str">
        <f>+'Banks COA'!A1155</f>
        <v>13</v>
      </c>
      <c r="B2024" s="201">
        <f>+'Banks COA'!B1155</f>
        <v>2</v>
      </c>
      <c r="C2024" s="201">
        <f>+'Banks COA'!C1155</f>
        <v>3</v>
      </c>
      <c r="D2024" s="201" t="str">
        <f>+'Banks COA'!D1155</f>
        <v>92</v>
      </c>
      <c r="E2024" s="202" t="str">
        <f>+'Banks COA'!E1155</f>
        <v>Standard Loans – Other Long term Loans – State Enterprise – Resident – USD</v>
      </c>
      <c r="F2024" s="202">
        <f>+'Banks COA'!F1155*E2</f>
        <v>0</v>
      </c>
    </row>
    <row r="2025" spans="1:6" hidden="1" x14ac:dyDescent="0.15">
      <c r="A2025" s="201" t="str">
        <f>+'Banks COA'!A1156</f>
        <v>13</v>
      </c>
      <c r="B2025" s="201">
        <f>+'Banks COA'!B1156</f>
        <v>2</v>
      </c>
      <c r="C2025" s="201">
        <f>+'Banks COA'!C1156</f>
        <v>3</v>
      </c>
      <c r="D2025" s="201" t="str">
        <f>+'Banks COA'!D1156</f>
        <v>93</v>
      </c>
      <c r="E2025" s="202" t="str">
        <f>+'Banks COA'!E1156</f>
        <v>Standard Loans – Other Long term Loans – State Enterprise – Resident – EUR</v>
      </c>
      <c r="F2025" s="202">
        <f>+'Banks COA'!F1156*E2</f>
        <v>0</v>
      </c>
    </row>
    <row r="2026" spans="1:6" hidden="1" x14ac:dyDescent="0.15">
      <c r="A2026" s="201" t="str">
        <f>+'Banks COA'!A1157</f>
        <v>13</v>
      </c>
      <c r="B2026" s="201">
        <f>+'Banks COA'!B1157</f>
        <v>2</v>
      </c>
      <c r="C2026" s="201">
        <f>+'Banks COA'!C1157</f>
        <v>3</v>
      </c>
      <c r="D2026" s="201" t="str">
        <f>+'Banks COA'!D1157</f>
        <v>94</v>
      </c>
      <c r="E2026" s="202" t="str">
        <f>+'Banks COA'!E1157</f>
        <v>Standard Loans – Other Long term Loans – State Enterprise – Resident – JPY</v>
      </c>
      <c r="F2026" s="202">
        <f>+'Banks COA'!F1157*E2</f>
        <v>0</v>
      </c>
    </row>
    <row r="2027" spans="1:6" hidden="1" x14ac:dyDescent="0.15">
      <c r="A2027" s="201" t="str">
        <f>+'Banks COA'!A1158</f>
        <v>13</v>
      </c>
      <c r="B2027" s="201">
        <f>+'Banks COA'!B1158</f>
        <v>2</v>
      </c>
      <c r="C2027" s="201">
        <f>+'Banks COA'!C1158</f>
        <v>3</v>
      </c>
      <c r="D2027" s="201" t="str">
        <f>+'Banks COA'!D1158</f>
        <v>99</v>
      </c>
      <c r="E2027" s="202" t="str">
        <f>+'Banks COA'!E1158</f>
        <v>Standard Loans – Other Long term Loans – State Enterprise – Resident – Other</v>
      </c>
      <c r="F2027" s="202">
        <f>+'Banks COA'!F1158*E2</f>
        <v>0</v>
      </c>
    </row>
    <row r="2028" spans="1:6" hidden="1" x14ac:dyDescent="0.15">
      <c r="A2028" s="201" t="str">
        <f>'Banks COA'!A1174</f>
        <v>13</v>
      </c>
      <c r="B2028" s="201">
        <f>'Banks COA'!B1174</f>
        <v>2</v>
      </c>
      <c r="C2028" s="201">
        <f>'Banks COA'!C1174</f>
        <v>4</v>
      </c>
      <c r="D2028" s="201" t="str">
        <f>'Banks COA'!D1174</f>
        <v>32</v>
      </c>
      <c r="E2028" s="202" t="str">
        <f>'Banks COA'!E1174</f>
        <v>Standard Loans – Lease Financing Receivable – State Enterprise – Resident – USD</v>
      </c>
      <c r="F2028" s="202">
        <f>'Banks COA'!F1174*E2</f>
        <v>0</v>
      </c>
    </row>
    <row r="2029" spans="1:6" hidden="1" x14ac:dyDescent="0.15">
      <c r="A2029" s="201" t="str">
        <f>'Banks COA'!A1175</f>
        <v>13</v>
      </c>
      <c r="B2029" s="201">
        <f>'Banks COA'!B1175</f>
        <v>2</v>
      </c>
      <c r="C2029" s="201">
        <f>'Banks COA'!C1175</f>
        <v>4</v>
      </c>
      <c r="D2029" s="201" t="str">
        <f>'Banks COA'!D1175</f>
        <v>33</v>
      </c>
      <c r="E2029" s="202" t="str">
        <f>'Banks COA'!E1175</f>
        <v>Standard Loans – Lease Financing Receivable – State Enterprise – Resident – EUR</v>
      </c>
      <c r="F2029" s="202">
        <f>'Banks COA'!F1175*E2</f>
        <v>0</v>
      </c>
    </row>
    <row r="2030" spans="1:6" hidden="1" x14ac:dyDescent="0.15">
      <c r="A2030" s="201" t="str">
        <f>'Banks COA'!A1176</f>
        <v>13</v>
      </c>
      <c r="B2030" s="201">
        <f>'Banks COA'!B1176</f>
        <v>2</v>
      </c>
      <c r="C2030" s="201">
        <f>'Banks COA'!C1176</f>
        <v>4</v>
      </c>
      <c r="D2030" s="201" t="str">
        <f>'Banks COA'!D1176</f>
        <v>34</v>
      </c>
      <c r="E2030" s="202" t="str">
        <f>'Banks COA'!E1176</f>
        <v>Standard Loans – Lease Financing Receivable – State Enterprise – Resident – JPY</v>
      </c>
      <c r="F2030" s="202">
        <f>'Banks COA'!F1176*E2</f>
        <v>0</v>
      </c>
    </row>
    <row r="2031" spans="1:6" hidden="1" x14ac:dyDescent="0.15">
      <c r="A2031" s="201" t="str">
        <f>'Banks COA'!A1177</f>
        <v>13</v>
      </c>
      <c r="B2031" s="201">
        <f>'Banks COA'!B1177</f>
        <v>2</v>
      </c>
      <c r="C2031" s="201">
        <f>'Banks COA'!C1177</f>
        <v>4</v>
      </c>
      <c r="D2031" s="201" t="str">
        <f>'Banks COA'!D1177</f>
        <v>39</v>
      </c>
      <c r="E2031" s="202" t="str">
        <f>'Banks COA'!E1177</f>
        <v>Standard Loans – Lease Financing Receivable – State Enterprise – Resident – Other</v>
      </c>
      <c r="F2031" s="202">
        <f>'Banks COA'!F1177*E2</f>
        <v>0</v>
      </c>
    </row>
    <row r="2032" spans="1:6" hidden="1" x14ac:dyDescent="0.15">
      <c r="A2032" s="201" t="str">
        <f>'Banks COA'!A1219</f>
        <v>13</v>
      </c>
      <c r="B2032" s="201" t="str">
        <f>'Banks COA'!B1219</f>
        <v>2</v>
      </c>
      <c r="C2032" s="201" t="str">
        <f>'Banks COA'!C1219</f>
        <v>7</v>
      </c>
      <c r="D2032" s="201" t="str">
        <f>'Banks COA'!D1219</f>
        <v>32</v>
      </c>
      <c r="E2032" s="202" t="str">
        <f>'Banks COA'!E1219</f>
        <v>Standard Loans – Bankers' Acceptances – State Enterprise – Resident – USD</v>
      </c>
      <c r="F2032" s="202">
        <f>'Banks COA'!F1219*E2</f>
        <v>0</v>
      </c>
    </row>
    <row r="2033" spans="1:6" hidden="1" x14ac:dyDescent="0.15">
      <c r="A2033" s="201" t="str">
        <f>'Banks COA'!A1220</f>
        <v>13</v>
      </c>
      <c r="B2033" s="201" t="str">
        <f>'Banks COA'!B1220</f>
        <v>2</v>
      </c>
      <c r="C2033" s="201" t="str">
        <f>'Banks COA'!C1220</f>
        <v>7</v>
      </c>
      <c r="D2033" s="201" t="str">
        <f>'Banks COA'!D1220</f>
        <v>33</v>
      </c>
      <c r="E2033" s="202" t="str">
        <f>'Banks COA'!E1220</f>
        <v>Standard Loans – Bankers' Acceptances – State Enterprise – Resident – EUR</v>
      </c>
      <c r="F2033" s="202">
        <f>'Banks COA'!F1220*E2</f>
        <v>0</v>
      </c>
    </row>
    <row r="2034" spans="1:6" hidden="1" x14ac:dyDescent="0.15">
      <c r="A2034" s="201" t="str">
        <f>'Banks COA'!A1221</f>
        <v>13</v>
      </c>
      <c r="B2034" s="201" t="str">
        <f>'Banks COA'!B1221</f>
        <v>2</v>
      </c>
      <c r="C2034" s="201" t="str">
        <f>'Banks COA'!C1221</f>
        <v>7</v>
      </c>
      <c r="D2034" s="201" t="str">
        <f>'Banks COA'!D1221</f>
        <v>34</v>
      </c>
      <c r="E2034" s="202" t="str">
        <f>'Banks COA'!E1221</f>
        <v>Standard Loans – Bankers' Acceptances – State Enterprise – Resident – JPY</v>
      </c>
      <c r="F2034" s="202">
        <f>'Banks COA'!F1221*E2</f>
        <v>0</v>
      </c>
    </row>
    <row r="2035" spans="1:6" hidden="1" x14ac:dyDescent="0.15">
      <c r="A2035" s="201" t="str">
        <f>'Banks COA'!A1222</f>
        <v>13</v>
      </c>
      <c r="B2035" s="201" t="str">
        <f>'Banks COA'!B1222</f>
        <v>2</v>
      </c>
      <c r="C2035" s="201" t="str">
        <f>'Banks COA'!C1222</f>
        <v>7</v>
      </c>
      <c r="D2035" s="201" t="str">
        <f>'Banks COA'!D1222</f>
        <v>39</v>
      </c>
      <c r="E2035" s="202" t="str">
        <f>'Banks COA'!E1222</f>
        <v>Standard Loans – Bankers' Acceptances – State Enterprise – Resident – Other</v>
      </c>
      <c r="F2035" s="202">
        <f>'Banks COA'!F1222*E2</f>
        <v>0</v>
      </c>
    </row>
    <row r="2036" spans="1:6" hidden="1" x14ac:dyDescent="0.15">
      <c r="A2036" s="201" t="str">
        <f>'Banks COA'!A1237</f>
        <v>13</v>
      </c>
      <c r="B2036" s="201">
        <f>'Banks COA'!B1237</f>
        <v>2</v>
      </c>
      <c r="C2036" s="201">
        <f>'Banks COA'!C1237</f>
        <v>7</v>
      </c>
      <c r="D2036" s="201" t="str">
        <f>'Banks COA'!D1237</f>
        <v>62</v>
      </c>
      <c r="E2036" s="202" t="str">
        <f>'Banks COA'!E1237</f>
        <v>Standard Loans – Other Bill of Exchange (BoE) – State Enterprise – Resident – USD</v>
      </c>
      <c r="F2036" s="202">
        <f>'Banks COA'!F1237*E2</f>
        <v>0</v>
      </c>
    </row>
    <row r="2037" spans="1:6" hidden="1" x14ac:dyDescent="0.15">
      <c r="A2037" s="201" t="str">
        <f>'Banks COA'!A1238</f>
        <v>13</v>
      </c>
      <c r="B2037" s="201">
        <f>'Banks COA'!B1238</f>
        <v>2</v>
      </c>
      <c r="C2037" s="201">
        <f>'Banks COA'!C1238</f>
        <v>7</v>
      </c>
      <c r="D2037" s="201" t="str">
        <f>'Banks COA'!D1238</f>
        <v>63</v>
      </c>
      <c r="E2037" s="202" t="str">
        <f>'Banks COA'!E1238</f>
        <v>Standard Loans – Other Bill of Exchange (BoE) – State Enterprise – Resident – EUR</v>
      </c>
      <c r="F2037" s="202">
        <f>'Banks COA'!F1238*E2</f>
        <v>0</v>
      </c>
    </row>
    <row r="2038" spans="1:6" hidden="1" x14ac:dyDescent="0.15">
      <c r="A2038" s="201" t="str">
        <f>'Banks COA'!A1239</f>
        <v>13</v>
      </c>
      <c r="B2038" s="201">
        <f>'Banks COA'!B1239</f>
        <v>2</v>
      </c>
      <c r="C2038" s="201">
        <f>'Banks COA'!C1239</f>
        <v>7</v>
      </c>
      <c r="D2038" s="201" t="str">
        <f>'Banks COA'!D1239</f>
        <v>64</v>
      </c>
      <c r="E2038" s="202" t="str">
        <f>'Banks COA'!E1239</f>
        <v>Standard Loans – Other Bill of Exchange (BoE) – State Enterprise – Resident – JPY</v>
      </c>
      <c r="F2038" s="202">
        <f>'Banks COA'!F1239*E2</f>
        <v>0</v>
      </c>
    </row>
    <row r="2039" spans="1:6" hidden="1" x14ac:dyDescent="0.15">
      <c r="A2039" s="201" t="str">
        <f>'Banks COA'!A1240</f>
        <v>13</v>
      </c>
      <c r="B2039" s="201">
        <f>'Banks COA'!B1240</f>
        <v>2</v>
      </c>
      <c r="C2039" s="201">
        <f>'Banks COA'!C1240</f>
        <v>7</v>
      </c>
      <c r="D2039" s="201" t="str">
        <f>'Banks COA'!D1240</f>
        <v>69</v>
      </c>
      <c r="E2039" s="202" t="str">
        <f>'Banks COA'!E1240</f>
        <v>Standard Loans – Other Bill of Exchange (BoE) – State Enterprise – Resident – Other</v>
      </c>
      <c r="F2039" s="202">
        <f>'Banks COA'!F1240*E2</f>
        <v>0</v>
      </c>
    </row>
    <row r="2040" spans="1:6" hidden="1" x14ac:dyDescent="0.15">
      <c r="A2040" s="201" t="str">
        <f>'Banks COA'!A1255</f>
        <v>13</v>
      </c>
      <c r="B2040" s="201">
        <f>'Banks COA'!B1255</f>
        <v>2</v>
      </c>
      <c r="C2040" s="201">
        <f>'Banks COA'!C1255</f>
        <v>7</v>
      </c>
      <c r="D2040" s="201" t="str">
        <f>'Banks COA'!D1255</f>
        <v>92</v>
      </c>
      <c r="E2040" s="202" t="str">
        <f>'Banks COA'!E1255</f>
        <v>Standard Loans – Trust Receipt – State Enterprise – Resident – USD</v>
      </c>
      <c r="F2040" s="202">
        <f>'Banks COA'!F1255*E2</f>
        <v>0</v>
      </c>
    </row>
    <row r="2041" spans="1:6" hidden="1" x14ac:dyDescent="0.15">
      <c r="A2041" s="201" t="str">
        <f>'Banks COA'!A1256</f>
        <v>13</v>
      </c>
      <c r="B2041" s="201">
        <f>'Banks COA'!B1256</f>
        <v>2</v>
      </c>
      <c r="C2041" s="201">
        <f>'Banks COA'!C1256</f>
        <v>7</v>
      </c>
      <c r="D2041" s="201" t="str">
        <f>'Banks COA'!D1256</f>
        <v>93</v>
      </c>
      <c r="E2041" s="202" t="str">
        <f>'Banks COA'!E1256</f>
        <v>Standard Loans – Trust Receipt – State Enterprise – Resident – EUR</v>
      </c>
      <c r="F2041" s="202">
        <f>'Banks COA'!F1256*E2</f>
        <v>0</v>
      </c>
    </row>
    <row r="2042" spans="1:6" hidden="1" x14ac:dyDescent="0.15">
      <c r="A2042" s="201" t="str">
        <f>'Banks COA'!A1257</f>
        <v>13</v>
      </c>
      <c r="B2042" s="201">
        <f>'Banks COA'!B1257</f>
        <v>2</v>
      </c>
      <c r="C2042" s="201">
        <f>'Banks COA'!C1257</f>
        <v>7</v>
      </c>
      <c r="D2042" s="201" t="str">
        <f>'Banks COA'!D1257</f>
        <v>94</v>
      </c>
      <c r="E2042" s="202" t="str">
        <f>'Banks COA'!E1257</f>
        <v>Standard Loans – Trust Receipt – State Enterprise – Resident – JPY</v>
      </c>
      <c r="F2042" s="202">
        <f>'Banks COA'!F1257*E2</f>
        <v>0</v>
      </c>
    </row>
    <row r="2043" spans="1:6" hidden="1" x14ac:dyDescent="0.15">
      <c r="A2043" s="201" t="str">
        <f>'Banks COA'!A1258</f>
        <v>13</v>
      </c>
      <c r="B2043" s="201">
        <f>'Banks COA'!B1258</f>
        <v>2</v>
      </c>
      <c r="C2043" s="201">
        <f>'Banks COA'!C1258</f>
        <v>7</v>
      </c>
      <c r="D2043" s="201" t="str">
        <f>'Banks COA'!D1258</f>
        <v>99</v>
      </c>
      <c r="E2043" s="202" t="str">
        <f>'Banks COA'!E1258</f>
        <v>Standard Loans – Trust Receipt – State Enterprise – Resident – Other</v>
      </c>
      <c r="F2043" s="202">
        <f>'Banks COA'!F1258*E2</f>
        <v>0</v>
      </c>
    </row>
    <row r="2044" spans="1:6" hidden="1" x14ac:dyDescent="0.15">
      <c r="A2044" s="201">
        <f>'Banks COA'!A1274</f>
        <v>13</v>
      </c>
      <c r="B2044" s="201">
        <f>'Banks COA'!B1274</f>
        <v>2</v>
      </c>
      <c r="C2044" s="201">
        <f>'Banks COA'!C1274</f>
        <v>8</v>
      </c>
      <c r="D2044" s="201">
        <f>'Banks COA'!D1274</f>
        <v>32</v>
      </c>
      <c r="E2044" s="202" t="str">
        <f>'Banks COA'!E1274</f>
        <v>Standard Loans – Credit Revolving – State Enterprise – Resident – USD</v>
      </c>
      <c r="F2044" s="202">
        <f>'Banks COA'!F1274*E2</f>
        <v>0</v>
      </c>
    </row>
    <row r="2045" spans="1:6" hidden="1" x14ac:dyDescent="0.15">
      <c r="A2045" s="201">
        <f>'Banks COA'!A1275</f>
        <v>13</v>
      </c>
      <c r="B2045" s="201">
        <f>'Banks COA'!B1275</f>
        <v>2</v>
      </c>
      <c r="C2045" s="201">
        <f>'Banks COA'!C1275</f>
        <v>8</v>
      </c>
      <c r="D2045" s="201">
        <f>'Banks COA'!D1275</f>
        <v>33</v>
      </c>
      <c r="E2045" s="202" t="str">
        <f>'Banks COA'!E1275</f>
        <v>Standard Loans – Credit Revolving – State Enterprise – Resident – EUR</v>
      </c>
      <c r="F2045" s="202">
        <f>'Banks COA'!F1275*E2</f>
        <v>0</v>
      </c>
    </row>
    <row r="2046" spans="1:6" hidden="1" x14ac:dyDescent="0.15">
      <c r="A2046" s="201">
        <f>'Banks COA'!A1276</f>
        <v>13</v>
      </c>
      <c r="B2046" s="201">
        <f>'Banks COA'!B1276</f>
        <v>2</v>
      </c>
      <c r="C2046" s="201">
        <f>'Banks COA'!C1276</f>
        <v>8</v>
      </c>
      <c r="D2046" s="201">
        <f>'Banks COA'!D1276</f>
        <v>34</v>
      </c>
      <c r="E2046" s="202" t="str">
        <f>'Banks COA'!E1276</f>
        <v>Standard Loans – Credit Revolving – State Enterprise – Resident – JPY</v>
      </c>
      <c r="F2046" s="202">
        <f>'Banks COA'!F1276*E2</f>
        <v>0</v>
      </c>
    </row>
    <row r="2047" spans="1:6" hidden="1" x14ac:dyDescent="0.15">
      <c r="A2047" s="201">
        <f>'Banks COA'!A1277</f>
        <v>13</v>
      </c>
      <c r="B2047" s="201">
        <f>'Banks COA'!B1277</f>
        <v>2</v>
      </c>
      <c r="C2047" s="201">
        <f>'Banks COA'!C1277</f>
        <v>8</v>
      </c>
      <c r="D2047" s="201">
        <f>'Banks COA'!D1277</f>
        <v>39</v>
      </c>
      <c r="E2047" s="202" t="str">
        <f>'Banks COA'!E1277</f>
        <v>Standard Loans – Credit Revolving – State Enterprise – Resident – Other</v>
      </c>
      <c r="F2047" s="202">
        <f>'Banks COA'!F1277*E2</f>
        <v>0</v>
      </c>
    </row>
    <row r="2048" spans="1:6" hidden="1" x14ac:dyDescent="0.15">
      <c r="A2048" s="202" t="str">
        <f>'Banks COA'!A1413</f>
        <v>13</v>
      </c>
      <c r="B2048" s="202" t="str">
        <f>'Banks COA'!B1413</f>
        <v>5</v>
      </c>
      <c r="C2048" s="202">
        <f>'Banks COA'!C1413</f>
        <v>1</v>
      </c>
      <c r="D2048" s="202" t="str">
        <f>'Banks COA'!D1413</f>
        <v>32</v>
      </c>
      <c r="E2048" s="202" t="str">
        <f>'Banks COA'!E1413</f>
        <v>Special Mention Loans – Overdraft (Permanent Line of Credit) – State Enterprise – Resident – USD</v>
      </c>
      <c r="F2048" s="202">
        <f>'Banks COA'!F1413*E2</f>
        <v>0</v>
      </c>
    </row>
    <row r="2049" spans="1:6" hidden="1" x14ac:dyDescent="0.15">
      <c r="A2049" s="202" t="str">
        <f>'Banks COA'!A1414</f>
        <v>13</v>
      </c>
      <c r="B2049" s="202" t="str">
        <f>'Banks COA'!B1414</f>
        <v>5</v>
      </c>
      <c r="C2049" s="202">
        <f>'Banks COA'!C1414</f>
        <v>1</v>
      </c>
      <c r="D2049" s="202" t="str">
        <f>'Banks COA'!D1414</f>
        <v>33</v>
      </c>
      <c r="E2049" s="202" t="str">
        <f>'Banks COA'!E1414</f>
        <v>Special Mention Loans – Overdraft (Permanent Line of Credit) – State Enterprise – Resident – EUR</v>
      </c>
      <c r="F2049" s="202">
        <f>'Banks COA'!F1414*E2</f>
        <v>0</v>
      </c>
    </row>
    <row r="2050" spans="1:6" hidden="1" x14ac:dyDescent="0.15">
      <c r="A2050" s="202" t="str">
        <f>'Banks COA'!A1415</f>
        <v>13</v>
      </c>
      <c r="B2050" s="202" t="str">
        <f>'Banks COA'!B1415</f>
        <v>5</v>
      </c>
      <c r="C2050" s="202">
        <f>'Banks COA'!C1415</f>
        <v>1</v>
      </c>
      <c r="D2050" s="202" t="str">
        <f>'Banks COA'!D1415</f>
        <v>34</v>
      </c>
      <c r="E2050" s="202" t="str">
        <f>'Banks COA'!E1415</f>
        <v>Special Mention Loans – Overdraft (Permanent Line of Credit) – State Enterprise – Resident – JPY</v>
      </c>
      <c r="F2050" s="202">
        <f>'Banks COA'!F1415*E2</f>
        <v>0</v>
      </c>
    </row>
    <row r="2051" spans="1:6" hidden="1" x14ac:dyDescent="0.15">
      <c r="A2051" s="202" t="str">
        <f>'Banks COA'!A1416</f>
        <v>13</v>
      </c>
      <c r="B2051" s="202" t="str">
        <f>'Banks COA'!B1416</f>
        <v>5</v>
      </c>
      <c r="C2051" s="202">
        <f>'Banks COA'!C1416</f>
        <v>1</v>
      </c>
      <c r="D2051" s="202" t="str">
        <f>'Banks COA'!D1416</f>
        <v>39</v>
      </c>
      <c r="E2051" s="202" t="str">
        <f>'Banks COA'!E1416</f>
        <v>Special Mention Loans – Overdraft (Permanent Line of Credit) – State Enterprise – Resident – Other</v>
      </c>
      <c r="F2051" s="202">
        <f>'Banks COA'!F1416*E2</f>
        <v>0</v>
      </c>
    </row>
    <row r="2052" spans="1:6" hidden="1" x14ac:dyDescent="0.15">
      <c r="A2052" s="202" t="str">
        <f>'Banks COA'!A1432</f>
        <v>13</v>
      </c>
      <c r="B2052" s="202" t="str">
        <f>'Banks COA'!B1432</f>
        <v>5</v>
      </c>
      <c r="C2052" s="202">
        <f>'Banks COA'!C1432</f>
        <v>2</v>
      </c>
      <c r="D2052" s="202" t="str">
        <f>'Banks COA'!D1432</f>
        <v>32</v>
      </c>
      <c r="E2052" s="202" t="str">
        <f>'Banks COA'!E1432</f>
        <v>Special Mention Loans – Short term Commercial Loans – State Enterprise – Resident – USD</v>
      </c>
      <c r="F2052" s="202">
        <f>'Banks COA'!F1432*E2</f>
        <v>0</v>
      </c>
    </row>
    <row r="2053" spans="1:6" hidden="1" x14ac:dyDescent="0.15">
      <c r="A2053" s="202" t="str">
        <f>'Banks COA'!A1433</f>
        <v>13</v>
      </c>
      <c r="B2053" s="202" t="str">
        <f>'Banks COA'!B1433</f>
        <v>5</v>
      </c>
      <c r="C2053" s="202">
        <f>'Banks COA'!C1433</f>
        <v>2</v>
      </c>
      <c r="D2053" s="202" t="str">
        <f>'Banks COA'!D1433</f>
        <v>33</v>
      </c>
      <c r="E2053" s="202" t="str">
        <f>'Banks COA'!E1433</f>
        <v>Special Mention Loans – Short term Commercial Loans – State Enterprise – Resident – EUR</v>
      </c>
      <c r="F2053" s="202">
        <f>'Banks COA'!F1433*E2</f>
        <v>0</v>
      </c>
    </row>
    <row r="2054" spans="1:6" hidden="1" x14ac:dyDescent="0.15">
      <c r="A2054" s="202" t="str">
        <f>'Banks COA'!A1434</f>
        <v>13</v>
      </c>
      <c r="B2054" s="202" t="str">
        <f>'Banks COA'!B1434</f>
        <v>5</v>
      </c>
      <c r="C2054" s="202">
        <f>'Banks COA'!C1434</f>
        <v>2</v>
      </c>
      <c r="D2054" s="202" t="str">
        <f>'Banks COA'!D1434</f>
        <v>34</v>
      </c>
      <c r="E2054" s="202" t="str">
        <f>'Banks COA'!E1434</f>
        <v>Special Mention Loans – Short term Commercial Loans – State Enterprise – Resident – JPY</v>
      </c>
      <c r="F2054" s="202">
        <f>'Banks COA'!F1434*E2</f>
        <v>0</v>
      </c>
    </row>
    <row r="2055" spans="1:6" hidden="1" x14ac:dyDescent="0.15">
      <c r="A2055" s="202" t="str">
        <f>'Banks COA'!A1435</f>
        <v>13</v>
      </c>
      <c r="B2055" s="202" t="str">
        <f>'Banks COA'!B1435</f>
        <v>5</v>
      </c>
      <c r="C2055" s="202">
        <f>'Banks COA'!C1435</f>
        <v>2</v>
      </c>
      <c r="D2055" s="202" t="str">
        <f>'Banks COA'!D1435</f>
        <v>39</v>
      </c>
      <c r="E2055" s="202" t="str">
        <f>'Banks COA'!E1435</f>
        <v>Special Mention Loans – Short term Commercial Loans – State Enterprise – Resident – Other</v>
      </c>
      <c r="F2055" s="202">
        <f>'Banks COA'!F1435*E2</f>
        <v>0</v>
      </c>
    </row>
    <row r="2056" spans="1:6" hidden="1" x14ac:dyDescent="0.15">
      <c r="A2056" s="202" t="str">
        <f>'Banks COA'!A1451</f>
        <v>13</v>
      </c>
      <c r="B2056" s="202" t="str">
        <f>'Banks COA'!B1451</f>
        <v>5</v>
      </c>
      <c r="C2056" s="202">
        <f>'Banks COA'!C1451</f>
        <v>3</v>
      </c>
      <c r="D2056" s="202">
        <f>'Banks COA'!D1451</f>
        <v>32</v>
      </c>
      <c r="E2056" s="202" t="str">
        <f>'Banks COA'!E1451</f>
        <v xml:space="preserve">Special Mention Loans – Equipment Loans – State Enterprise – Resident – USD </v>
      </c>
      <c r="F2056" s="202">
        <f>'Banks COA'!F1451*E2</f>
        <v>0</v>
      </c>
    </row>
    <row r="2057" spans="1:6" hidden="1" x14ac:dyDescent="0.15">
      <c r="A2057" s="202" t="str">
        <f>'Banks COA'!A1452</f>
        <v>13</v>
      </c>
      <c r="B2057" s="202" t="str">
        <f>'Banks COA'!B1452</f>
        <v>5</v>
      </c>
      <c r="C2057" s="202">
        <f>'Banks COA'!C1452</f>
        <v>3</v>
      </c>
      <c r="D2057" s="202">
        <f>'Banks COA'!D1452</f>
        <v>33</v>
      </c>
      <c r="E2057" s="202" t="str">
        <f>'Banks COA'!E1452</f>
        <v xml:space="preserve">Special Mention Loans – Equipment Loans – State Enterprise – Resident – EUR </v>
      </c>
      <c r="F2057" s="202">
        <f>'Banks COA'!F1452*E2</f>
        <v>0</v>
      </c>
    </row>
    <row r="2058" spans="1:6" hidden="1" x14ac:dyDescent="0.15">
      <c r="A2058" s="202" t="str">
        <f>'Banks COA'!A1453</f>
        <v>13</v>
      </c>
      <c r="B2058" s="202" t="str">
        <f>'Banks COA'!B1453</f>
        <v>5</v>
      </c>
      <c r="C2058" s="202">
        <f>'Banks COA'!C1453</f>
        <v>3</v>
      </c>
      <c r="D2058" s="202">
        <f>'Banks COA'!D1453</f>
        <v>34</v>
      </c>
      <c r="E2058" s="202" t="str">
        <f>'Banks COA'!E1453</f>
        <v xml:space="preserve">Special Mention Loans – Equipment Loans – State Enterprise – Resident – JPY </v>
      </c>
      <c r="F2058" s="202">
        <f>'Banks COA'!F1453*E2</f>
        <v>0</v>
      </c>
    </row>
    <row r="2059" spans="1:6" hidden="1" x14ac:dyDescent="0.15">
      <c r="A2059" s="202" t="str">
        <f>'Banks COA'!A1454</f>
        <v>13</v>
      </c>
      <c r="B2059" s="202" t="str">
        <f>'Banks COA'!B1454</f>
        <v>5</v>
      </c>
      <c r="C2059" s="202">
        <f>'Banks COA'!C1454</f>
        <v>3</v>
      </c>
      <c r="D2059" s="202">
        <f>'Banks COA'!D1454</f>
        <v>39</v>
      </c>
      <c r="E2059" s="202" t="str">
        <f>'Banks COA'!E1454</f>
        <v xml:space="preserve">Special Mention Loans – Equipment Loans – State Enterprise – Resident – Other </v>
      </c>
      <c r="F2059" s="202">
        <f>'Banks COA'!F1454*E2</f>
        <v>0</v>
      </c>
    </row>
    <row r="2060" spans="1:6" hidden="1" x14ac:dyDescent="0.15">
      <c r="A2060" s="202" t="str">
        <f>'Banks COA'!A1469</f>
        <v>13</v>
      </c>
      <c r="B2060" s="202" t="str">
        <f>'Banks COA'!B1469</f>
        <v>5</v>
      </c>
      <c r="C2060" s="202">
        <f>'Banks COA'!C1469</f>
        <v>3</v>
      </c>
      <c r="D2060" s="202" t="str">
        <f>'Banks COA'!D1469</f>
        <v>62</v>
      </c>
      <c r="E2060" s="202" t="str">
        <f>'Banks COA'!E1469</f>
        <v>Special Mention Loans – Real Estate Mortgage Loans – State Enterprise – Resident – USD</v>
      </c>
      <c r="F2060" s="202">
        <f>'Banks COA'!F1469*E2</f>
        <v>0</v>
      </c>
    </row>
    <row r="2061" spans="1:6" hidden="1" x14ac:dyDescent="0.15">
      <c r="A2061" s="202" t="str">
        <f>'Banks COA'!A1470</f>
        <v>13</v>
      </c>
      <c r="B2061" s="202" t="str">
        <f>'Banks COA'!B1470</f>
        <v>5</v>
      </c>
      <c r="C2061" s="202">
        <f>'Banks COA'!C1470</f>
        <v>3</v>
      </c>
      <c r="D2061" s="202" t="str">
        <f>'Banks COA'!D1470</f>
        <v>63</v>
      </c>
      <c r="E2061" s="202" t="str">
        <f>'Banks COA'!E1470</f>
        <v>Special Mention Loans – Real Estate Mortgage Loans – State Enterprise – Resident – EUR</v>
      </c>
      <c r="F2061" s="202">
        <f>'Banks COA'!F1470*E2</f>
        <v>0</v>
      </c>
    </row>
    <row r="2062" spans="1:6" hidden="1" x14ac:dyDescent="0.15">
      <c r="A2062" s="202" t="str">
        <f>'Banks COA'!A1471</f>
        <v>13</v>
      </c>
      <c r="B2062" s="202" t="str">
        <f>'Banks COA'!B1471</f>
        <v>5</v>
      </c>
      <c r="C2062" s="202">
        <f>'Banks COA'!C1471</f>
        <v>3</v>
      </c>
      <c r="D2062" s="202" t="str">
        <f>'Banks COA'!D1471</f>
        <v>64</v>
      </c>
      <c r="E2062" s="202" t="str">
        <f>'Banks COA'!E1471</f>
        <v>Special Mention Loans – Real Estate Mortgage Loans – State Enterprise – Resident – JPY</v>
      </c>
      <c r="F2062" s="202">
        <f>'Banks COA'!F1471*E2</f>
        <v>0</v>
      </c>
    </row>
    <row r="2063" spans="1:6" hidden="1" x14ac:dyDescent="0.15">
      <c r="A2063" s="202" t="str">
        <f>'Banks COA'!A1472</f>
        <v>13</v>
      </c>
      <c r="B2063" s="202" t="str">
        <f>'Banks COA'!B1472</f>
        <v>5</v>
      </c>
      <c r="C2063" s="202">
        <f>'Banks COA'!C1472</f>
        <v>3</v>
      </c>
      <c r="D2063" s="202" t="str">
        <f>'Banks COA'!D1472</f>
        <v>69</v>
      </c>
      <c r="E2063" s="202" t="str">
        <f>'Banks COA'!E1472</f>
        <v>Special Mention Loans – Real Estate Mortgage Loans – State Enterprise – Resident – Other</v>
      </c>
      <c r="F2063" s="202">
        <f>'Banks COA'!F1472*E2</f>
        <v>0</v>
      </c>
    </row>
    <row r="2064" spans="1:6" hidden="1" x14ac:dyDescent="0.15">
      <c r="A2064" s="202" t="str">
        <f>'Banks COA'!A1487</f>
        <v>13</v>
      </c>
      <c r="B2064" s="202" t="str">
        <f>'Banks COA'!B1487</f>
        <v>5</v>
      </c>
      <c r="C2064" s="202">
        <f>'Banks COA'!C1487</f>
        <v>3</v>
      </c>
      <c r="D2064" s="202" t="str">
        <f>'Banks COA'!D1487</f>
        <v>92</v>
      </c>
      <c r="E2064" s="202" t="str">
        <f>'Banks COA'!E1487</f>
        <v>Special Mention Loans – Other Long term Loans – State Enterprise – Resident – USD</v>
      </c>
      <c r="F2064" s="202">
        <f>'Banks COA'!F1487*E2</f>
        <v>0</v>
      </c>
    </row>
    <row r="2065" spans="1:6" hidden="1" x14ac:dyDescent="0.15">
      <c r="A2065" s="202" t="str">
        <f>'Banks COA'!A1488</f>
        <v>13</v>
      </c>
      <c r="B2065" s="202" t="str">
        <f>'Banks COA'!B1488</f>
        <v>5</v>
      </c>
      <c r="C2065" s="202">
        <f>'Banks COA'!C1488</f>
        <v>3</v>
      </c>
      <c r="D2065" s="202" t="str">
        <f>'Banks COA'!D1488</f>
        <v>93</v>
      </c>
      <c r="E2065" s="202" t="str">
        <f>'Banks COA'!E1488</f>
        <v>Special Mention Loans – Other Long term Loans – State Enterprise – Resident – EUR</v>
      </c>
      <c r="F2065" s="202">
        <f>'Banks COA'!F1488*E2</f>
        <v>0</v>
      </c>
    </row>
    <row r="2066" spans="1:6" hidden="1" x14ac:dyDescent="0.15">
      <c r="A2066" s="202" t="str">
        <f>'Banks COA'!A1489</f>
        <v>13</v>
      </c>
      <c r="B2066" s="202" t="str">
        <f>'Banks COA'!B1489</f>
        <v>5</v>
      </c>
      <c r="C2066" s="202">
        <f>'Banks COA'!C1489</f>
        <v>3</v>
      </c>
      <c r="D2066" s="202" t="str">
        <f>'Banks COA'!D1489</f>
        <v>94</v>
      </c>
      <c r="E2066" s="202" t="str">
        <f>'Banks COA'!E1489</f>
        <v>Special Mention Loans – Other Long term Loans – State Enterprise – Resident – JPY</v>
      </c>
      <c r="F2066" s="202">
        <f>'Banks COA'!F1489*E2</f>
        <v>0</v>
      </c>
    </row>
    <row r="2067" spans="1:6" hidden="1" x14ac:dyDescent="0.15">
      <c r="A2067" s="202" t="str">
        <f>'Banks COA'!A1490</f>
        <v>13</v>
      </c>
      <c r="B2067" s="202" t="str">
        <f>'Banks COA'!B1490</f>
        <v>5</v>
      </c>
      <c r="C2067" s="202">
        <f>'Banks COA'!C1490</f>
        <v>3</v>
      </c>
      <c r="D2067" s="202" t="str">
        <f>'Banks COA'!D1490</f>
        <v>99</v>
      </c>
      <c r="E2067" s="202" t="str">
        <f>'Banks COA'!E1490</f>
        <v>Special Mention Loans – Other Long term Loans – State Enterprise – Resident – Other</v>
      </c>
      <c r="F2067" s="202">
        <f>'Banks COA'!F1490*E2</f>
        <v>0</v>
      </c>
    </row>
    <row r="2068" spans="1:6" hidden="1" x14ac:dyDescent="0.15">
      <c r="A2068" s="202" t="str">
        <f>'Banks COA'!A1506</f>
        <v>13</v>
      </c>
      <c r="B2068" s="202" t="str">
        <f>'Banks COA'!B1506</f>
        <v>5</v>
      </c>
      <c r="C2068" s="202">
        <f>'Banks COA'!C1506</f>
        <v>4</v>
      </c>
      <c r="D2068" s="202" t="str">
        <f>'Banks COA'!D1506</f>
        <v>32</v>
      </c>
      <c r="E2068" s="202" t="str">
        <f>'Banks COA'!E1506</f>
        <v>Special Mention Loans – Lease Financing Receivable – State Enterprise – Resident – USD</v>
      </c>
      <c r="F2068" s="202">
        <f>'Banks COA'!F1506*E2</f>
        <v>0</v>
      </c>
    </row>
    <row r="2069" spans="1:6" hidden="1" x14ac:dyDescent="0.15">
      <c r="A2069" s="202" t="str">
        <f>'Banks COA'!A1507</f>
        <v>13</v>
      </c>
      <c r="B2069" s="202" t="str">
        <f>'Banks COA'!B1507</f>
        <v>5</v>
      </c>
      <c r="C2069" s="202">
        <f>'Banks COA'!C1507</f>
        <v>4</v>
      </c>
      <c r="D2069" s="202" t="str">
        <f>'Banks COA'!D1507</f>
        <v>33</v>
      </c>
      <c r="E2069" s="202" t="str">
        <f>'Banks COA'!E1507</f>
        <v>Special Mention Loans – Lease Financing Receivable – State Enterprise – Resident – EUR</v>
      </c>
      <c r="F2069" s="202">
        <f>'Banks COA'!F1507*E2</f>
        <v>0</v>
      </c>
    </row>
    <row r="2070" spans="1:6" hidden="1" x14ac:dyDescent="0.15">
      <c r="A2070" s="202" t="str">
        <f>'Banks COA'!A1508</f>
        <v>13</v>
      </c>
      <c r="B2070" s="202" t="str">
        <f>'Banks COA'!B1508</f>
        <v>5</v>
      </c>
      <c r="C2070" s="202">
        <f>'Banks COA'!C1508</f>
        <v>4</v>
      </c>
      <c r="D2070" s="202" t="str">
        <f>'Banks COA'!D1508</f>
        <v>34</v>
      </c>
      <c r="E2070" s="202" t="str">
        <f>'Banks COA'!E1508</f>
        <v>Special Mention Loans – Lease Financing Receivable – State Enterprise – Resident – JPY</v>
      </c>
      <c r="F2070" s="202">
        <f>'Banks COA'!F1508*E2</f>
        <v>0</v>
      </c>
    </row>
    <row r="2071" spans="1:6" hidden="1" x14ac:dyDescent="0.15">
      <c r="A2071" s="202" t="str">
        <f>'Banks COA'!A1509</f>
        <v>13</v>
      </c>
      <c r="B2071" s="202" t="str">
        <f>'Banks COA'!B1509</f>
        <v>5</v>
      </c>
      <c r="C2071" s="202">
        <f>'Banks COA'!C1509</f>
        <v>4</v>
      </c>
      <c r="D2071" s="202" t="str">
        <f>'Banks COA'!D1509</f>
        <v>39</v>
      </c>
      <c r="E2071" s="202" t="str">
        <f>'Banks COA'!E1509</f>
        <v>Special Mention Loans – Lease Financing Receivable – State Enterprise – Resident – Other</v>
      </c>
      <c r="F2071" s="202">
        <f>'Banks COA'!F1509*E2</f>
        <v>0</v>
      </c>
    </row>
    <row r="2072" spans="1:6" hidden="1" x14ac:dyDescent="0.15">
      <c r="A2072" s="202" t="str">
        <f>'Banks COA'!A1551</f>
        <v>13</v>
      </c>
      <c r="B2072" s="202" t="str">
        <f>'Banks COA'!B1551</f>
        <v>5</v>
      </c>
      <c r="C2072" s="202" t="str">
        <f>'Banks COA'!C1551</f>
        <v>7</v>
      </c>
      <c r="D2072" s="202" t="str">
        <f>'Banks COA'!D1551</f>
        <v>32</v>
      </c>
      <c r="E2072" s="202" t="str">
        <f>'Banks COA'!E1551</f>
        <v>Special Mention Loans – Bankers' Acceptances – State Enterprise – Resident – USD</v>
      </c>
      <c r="F2072" s="202">
        <f>'Banks COA'!F1551*E2</f>
        <v>0</v>
      </c>
    </row>
    <row r="2073" spans="1:6" hidden="1" x14ac:dyDescent="0.15">
      <c r="A2073" s="202" t="str">
        <f>'Banks COA'!A1552</f>
        <v>13</v>
      </c>
      <c r="B2073" s="202" t="str">
        <f>'Banks COA'!B1552</f>
        <v>5</v>
      </c>
      <c r="C2073" s="202" t="str">
        <f>'Banks COA'!C1552</f>
        <v>7</v>
      </c>
      <c r="D2073" s="202" t="str">
        <f>'Banks COA'!D1552</f>
        <v>33</v>
      </c>
      <c r="E2073" s="202" t="str">
        <f>'Banks COA'!E1552</f>
        <v>Special Mention Loans – Bankers' Acceptances – State Enterprise – Resident – EUR</v>
      </c>
      <c r="F2073" s="202">
        <f>'Banks COA'!F1552*E2</f>
        <v>0</v>
      </c>
    </row>
    <row r="2074" spans="1:6" hidden="1" x14ac:dyDescent="0.15">
      <c r="A2074" s="202" t="str">
        <f>'Banks COA'!A1553</f>
        <v>13</v>
      </c>
      <c r="B2074" s="202" t="str">
        <f>'Banks COA'!B1553</f>
        <v>5</v>
      </c>
      <c r="C2074" s="202" t="str">
        <f>'Banks COA'!C1553</f>
        <v>7</v>
      </c>
      <c r="D2074" s="202" t="str">
        <f>'Banks COA'!D1553</f>
        <v>34</v>
      </c>
      <c r="E2074" s="202" t="str">
        <f>'Banks COA'!E1553</f>
        <v>Special Mention Loans – Bankers' Acceptances – State Enterprise – Resident – JPY</v>
      </c>
      <c r="F2074" s="202">
        <f>'Banks COA'!F1553*E2</f>
        <v>0</v>
      </c>
    </row>
    <row r="2075" spans="1:6" hidden="1" x14ac:dyDescent="0.15">
      <c r="A2075" s="202" t="str">
        <f>'Banks COA'!A1554</f>
        <v>13</v>
      </c>
      <c r="B2075" s="202" t="str">
        <f>'Banks COA'!B1554</f>
        <v>5</v>
      </c>
      <c r="C2075" s="202" t="str">
        <f>'Banks COA'!C1554</f>
        <v>7</v>
      </c>
      <c r="D2075" s="202" t="str">
        <f>'Banks COA'!D1554</f>
        <v>39</v>
      </c>
      <c r="E2075" s="202" t="str">
        <f>'Banks COA'!E1554</f>
        <v>Special Mention Loans – Bankers' Acceptances – State Enterprise – Resident – Other</v>
      </c>
      <c r="F2075" s="202">
        <f>'Banks COA'!F1554*E2</f>
        <v>0</v>
      </c>
    </row>
    <row r="2076" spans="1:6" hidden="1" x14ac:dyDescent="0.15">
      <c r="A2076" s="202" t="str">
        <f>'Banks COA'!A1569</f>
        <v>13</v>
      </c>
      <c r="B2076" s="202" t="str">
        <f>'Banks COA'!B1569</f>
        <v>5</v>
      </c>
      <c r="C2076" s="202">
        <f>'Banks COA'!C1569</f>
        <v>7</v>
      </c>
      <c r="D2076" s="202" t="str">
        <f>'Banks COA'!D1569</f>
        <v>62</v>
      </c>
      <c r="E2076" s="202" t="str">
        <f>'Banks COA'!E1569</f>
        <v>Special Mention Loans – Other Bill of Exchange (BoE) – State Enterprise – Resident – USD</v>
      </c>
      <c r="F2076" s="202">
        <f>'Banks COA'!F1569*E2</f>
        <v>0</v>
      </c>
    </row>
    <row r="2077" spans="1:6" hidden="1" x14ac:dyDescent="0.15">
      <c r="A2077" s="202" t="str">
        <f>'Banks COA'!A1570</f>
        <v>13</v>
      </c>
      <c r="B2077" s="202" t="str">
        <f>'Banks COA'!B1570</f>
        <v>5</v>
      </c>
      <c r="C2077" s="202">
        <f>'Banks COA'!C1570</f>
        <v>7</v>
      </c>
      <c r="D2077" s="202" t="str">
        <f>'Banks COA'!D1570</f>
        <v>63</v>
      </c>
      <c r="E2077" s="202" t="str">
        <f>'Banks COA'!E1570</f>
        <v>Special Mention Loans – Other Bill of Exchange (BoE) – State Enterprise – Resident – EUR</v>
      </c>
      <c r="F2077" s="202">
        <f>'Banks COA'!F1570*E2</f>
        <v>0</v>
      </c>
    </row>
    <row r="2078" spans="1:6" hidden="1" x14ac:dyDescent="0.15">
      <c r="A2078" s="202" t="str">
        <f>'Banks COA'!A1571</f>
        <v>13</v>
      </c>
      <c r="B2078" s="202" t="str">
        <f>'Banks COA'!B1571</f>
        <v>5</v>
      </c>
      <c r="C2078" s="202">
        <f>'Banks COA'!C1571</f>
        <v>7</v>
      </c>
      <c r="D2078" s="202" t="str">
        <f>'Banks COA'!D1571</f>
        <v>64</v>
      </c>
      <c r="E2078" s="202" t="str">
        <f>'Banks COA'!E1571</f>
        <v>Special Mention Loans – Other Bill of Exchange (BoE) – State Enterprise – Resident – JPY</v>
      </c>
      <c r="F2078" s="202">
        <f>'Banks COA'!F1571*E2</f>
        <v>0</v>
      </c>
    </row>
    <row r="2079" spans="1:6" hidden="1" x14ac:dyDescent="0.15">
      <c r="A2079" s="202" t="str">
        <f>'Banks COA'!A1572</f>
        <v>13</v>
      </c>
      <c r="B2079" s="202" t="str">
        <f>'Banks COA'!B1572</f>
        <v>5</v>
      </c>
      <c r="C2079" s="202">
        <f>'Banks COA'!C1572</f>
        <v>7</v>
      </c>
      <c r="D2079" s="202" t="str">
        <f>'Banks COA'!D1572</f>
        <v>69</v>
      </c>
      <c r="E2079" s="202" t="str">
        <f>'Banks COA'!E1572</f>
        <v>Special Mention Loans – Other Bill of Exchange (BoE) – State Enterprise – Resident – Other</v>
      </c>
      <c r="F2079" s="202">
        <f>'Banks COA'!F1572*E2</f>
        <v>0</v>
      </c>
    </row>
    <row r="2080" spans="1:6" hidden="1" x14ac:dyDescent="0.15">
      <c r="A2080" s="202" t="str">
        <f>'Banks COA'!A1587</f>
        <v>13</v>
      </c>
      <c r="B2080" s="202" t="str">
        <f>'Banks COA'!B1587</f>
        <v>5</v>
      </c>
      <c r="C2080" s="202">
        <f>'Banks COA'!C1587</f>
        <v>7</v>
      </c>
      <c r="D2080" s="202" t="str">
        <f>'Banks COA'!D1587</f>
        <v>92</v>
      </c>
      <c r="E2080" s="202" t="str">
        <f>'Banks COA'!E1587</f>
        <v>Special Mention Loans – Trust Receipt – State Enterprise – Resident – USD</v>
      </c>
      <c r="F2080" s="202">
        <f>'Banks COA'!F1587*E2</f>
        <v>0</v>
      </c>
    </row>
    <row r="2081" spans="1:6" hidden="1" x14ac:dyDescent="0.15">
      <c r="A2081" s="202" t="str">
        <f>'Banks COA'!A1588</f>
        <v>13</v>
      </c>
      <c r="B2081" s="202" t="str">
        <f>'Banks COA'!B1588</f>
        <v>5</v>
      </c>
      <c r="C2081" s="202">
        <f>'Banks COA'!C1588</f>
        <v>7</v>
      </c>
      <c r="D2081" s="202" t="str">
        <f>'Banks COA'!D1588</f>
        <v>93</v>
      </c>
      <c r="E2081" s="202" t="str">
        <f>'Banks COA'!E1588</f>
        <v>Special Mention Loans – Trust Receipt – State Enterprise – Resident – EUR</v>
      </c>
      <c r="F2081" s="202">
        <f>'Banks COA'!F1588*E2</f>
        <v>0</v>
      </c>
    </row>
    <row r="2082" spans="1:6" hidden="1" x14ac:dyDescent="0.15">
      <c r="A2082" s="202" t="str">
        <f>'Banks COA'!A1589</f>
        <v>13</v>
      </c>
      <c r="B2082" s="202" t="str">
        <f>'Banks COA'!B1589</f>
        <v>5</v>
      </c>
      <c r="C2082" s="202">
        <f>'Banks COA'!C1589</f>
        <v>7</v>
      </c>
      <c r="D2082" s="202" t="str">
        <f>'Banks COA'!D1589</f>
        <v>94</v>
      </c>
      <c r="E2082" s="202" t="str">
        <f>'Banks COA'!E1589</f>
        <v>Special Mention Loans – Trust Receipt – State Enterprise – Resident – JPY</v>
      </c>
      <c r="F2082" s="202">
        <f>'Banks COA'!F1589*E2</f>
        <v>0</v>
      </c>
    </row>
    <row r="2083" spans="1:6" hidden="1" x14ac:dyDescent="0.15">
      <c r="A2083" s="202" t="str">
        <f>'Banks COA'!A1590</f>
        <v>13</v>
      </c>
      <c r="B2083" s="202" t="str">
        <f>'Banks COA'!B1590</f>
        <v>5</v>
      </c>
      <c r="C2083" s="202">
        <f>'Banks COA'!C1590</f>
        <v>7</v>
      </c>
      <c r="D2083" s="202" t="str">
        <f>'Banks COA'!D1590</f>
        <v>99</v>
      </c>
      <c r="E2083" s="202" t="str">
        <f>'Banks COA'!E1590</f>
        <v>Special Mention Loans – Trust Receipt – State Enterprise – Resident – Other</v>
      </c>
      <c r="F2083" s="202">
        <f>'Banks COA'!F1590*E2</f>
        <v>0</v>
      </c>
    </row>
    <row r="2084" spans="1:6" hidden="1" x14ac:dyDescent="0.15">
      <c r="A2084" s="202">
        <f>'Banks COA'!A1606</f>
        <v>13</v>
      </c>
      <c r="B2084" s="202" t="str">
        <f>'Banks COA'!B1606</f>
        <v>5</v>
      </c>
      <c r="C2084" s="202">
        <f>'Banks COA'!C1606</f>
        <v>8</v>
      </c>
      <c r="D2084" s="202">
        <f>'Banks COA'!D1606</f>
        <v>32</v>
      </c>
      <c r="E2084" s="202" t="str">
        <f>'Banks COA'!E1606</f>
        <v>Special Mention Loans – Credit Revolving – State Enterprise – Resident – USD</v>
      </c>
      <c r="F2084" s="202">
        <f>'Banks COA'!F1606*E2</f>
        <v>0</v>
      </c>
    </row>
    <row r="2085" spans="1:6" hidden="1" x14ac:dyDescent="0.15">
      <c r="A2085" s="202">
        <f>'Banks COA'!A1607</f>
        <v>13</v>
      </c>
      <c r="B2085" s="202" t="str">
        <f>'Banks COA'!B1607</f>
        <v>5</v>
      </c>
      <c r="C2085" s="202">
        <f>'Banks COA'!C1607</f>
        <v>8</v>
      </c>
      <c r="D2085" s="202">
        <f>'Banks COA'!D1607</f>
        <v>33</v>
      </c>
      <c r="E2085" s="202" t="str">
        <f>'Banks COA'!E1607</f>
        <v>Special Mention Loans – Credit Revolving – State Enterprise – Resident – EUR</v>
      </c>
      <c r="F2085" s="202">
        <f>'Banks COA'!F1607*E2</f>
        <v>0</v>
      </c>
    </row>
    <row r="2086" spans="1:6" hidden="1" x14ac:dyDescent="0.15">
      <c r="A2086" s="202">
        <f>'Banks COA'!A1608</f>
        <v>13</v>
      </c>
      <c r="B2086" s="202" t="str">
        <f>'Banks COA'!B1608</f>
        <v>5</v>
      </c>
      <c r="C2086" s="202">
        <f>'Banks COA'!C1608</f>
        <v>8</v>
      </c>
      <c r="D2086" s="202">
        <f>'Banks COA'!D1608</f>
        <v>34</v>
      </c>
      <c r="E2086" s="202" t="str">
        <f>'Banks COA'!E1608</f>
        <v>Special Mention Loans – Credit Revolving – State Enterprise – Resident – JPY</v>
      </c>
      <c r="F2086" s="202">
        <f>'Banks COA'!F1608*E2</f>
        <v>0</v>
      </c>
    </row>
    <row r="2087" spans="1:6" hidden="1" x14ac:dyDescent="0.15">
      <c r="A2087" s="202">
        <f>'Banks COA'!A1609</f>
        <v>13</v>
      </c>
      <c r="B2087" s="202" t="str">
        <f>'Banks COA'!B1609</f>
        <v>5</v>
      </c>
      <c r="C2087" s="202">
        <f>'Banks COA'!C1609</f>
        <v>8</v>
      </c>
      <c r="D2087" s="202">
        <f>'Banks COA'!D1609</f>
        <v>39</v>
      </c>
      <c r="E2087" s="202" t="str">
        <f>'Banks COA'!E1609</f>
        <v>Special Mention Loans – Credit Revolving – State Enterprise – Resident – Other</v>
      </c>
      <c r="F2087" s="202">
        <f>'Banks COA'!F1609*E2</f>
        <v>0</v>
      </c>
    </row>
    <row r="2088" spans="1:6" hidden="1" x14ac:dyDescent="0.15">
      <c r="A2088" s="202" t="str">
        <f>'Banks COA'!A5720</f>
        <v>25</v>
      </c>
      <c r="B2088" s="202" t="str">
        <f>'Banks COA'!B5720</f>
        <v>5</v>
      </c>
      <c r="C2088" s="202">
        <f>'Banks COA'!C5720</f>
        <v>1</v>
      </c>
      <c r="D2088" s="202" t="str">
        <f>'Banks COA'!D5720</f>
        <v>32</v>
      </c>
      <c r="E2088" s="202" t="str">
        <f>'Banks COA'!E5720</f>
        <v>AIR – Special Mention Loans – Overdraft (Permanent Line of Credit) – State Enterprise – Resident – USD</v>
      </c>
      <c r="F2088" s="202">
        <f>'Banks COA'!F5720*E2</f>
        <v>0</v>
      </c>
    </row>
    <row r="2089" spans="1:6" hidden="1" x14ac:dyDescent="0.15">
      <c r="A2089" s="202" t="str">
        <f>'Banks COA'!A5721</f>
        <v>25</v>
      </c>
      <c r="B2089" s="202" t="str">
        <f>'Banks COA'!B5721</f>
        <v>5</v>
      </c>
      <c r="C2089" s="202">
        <f>'Banks COA'!C5721</f>
        <v>1</v>
      </c>
      <c r="D2089" s="202" t="str">
        <f>'Banks COA'!D5721</f>
        <v>33</v>
      </c>
      <c r="E2089" s="202" t="str">
        <f>'Banks COA'!E5721</f>
        <v>AIR – Special Mention Loans – Overdraft (Permanent Line of Credit) – State Enterprise – Resident – EUR</v>
      </c>
      <c r="F2089" s="202">
        <f>'Banks COA'!F5721*E2</f>
        <v>0</v>
      </c>
    </row>
    <row r="2090" spans="1:6" hidden="1" x14ac:dyDescent="0.15">
      <c r="A2090" s="202" t="str">
        <f>'Banks COA'!A5722</f>
        <v>25</v>
      </c>
      <c r="B2090" s="202" t="str">
        <f>'Banks COA'!B5722</f>
        <v>5</v>
      </c>
      <c r="C2090" s="202">
        <f>'Banks COA'!C5722</f>
        <v>1</v>
      </c>
      <c r="D2090" s="202" t="str">
        <f>'Banks COA'!D5722</f>
        <v>34</v>
      </c>
      <c r="E2090" s="202" t="str">
        <f>'Banks COA'!E5722</f>
        <v>AIR – Special Mention Loans – Overdraft (Permanent Line of Credit) – State Enterprise – Resident – JPY</v>
      </c>
      <c r="F2090" s="202">
        <f>'Banks COA'!F5722*E2</f>
        <v>0</v>
      </c>
    </row>
    <row r="2091" spans="1:6" hidden="1" x14ac:dyDescent="0.15">
      <c r="A2091" s="202" t="str">
        <f>'Banks COA'!A5723</f>
        <v>25</v>
      </c>
      <c r="B2091" s="202" t="str">
        <f>'Banks COA'!B5723</f>
        <v>5</v>
      </c>
      <c r="C2091" s="202">
        <f>'Banks COA'!C5723</f>
        <v>1</v>
      </c>
      <c r="D2091" s="202" t="str">
        <f>'Banks COA'!D5723</f>
        <v>39</v>
      </c>
      <c r="E2091" s="202" t="str">
        <f>'Banks COA'!E5723</f>
        <v>AIR – Special Mention Loans – Overdraft (Permanent Line of Credit) – State Enterprise – Resident – Other</v>
      </c>
      <c r="F2091" s="202">
        <f>'Banks COA'!F5723*E2</f>
        <v>0</v>
      </c>
    </row>
    <row r="2092" spans="1:6" hidden="1" x14ac:dyDescent="0.15">
      <c r="A2092" s="202" t="str">
        <f>'Banks COA'!A5739</f>
        <v>25</v>
      </c>
      <c r="B2092" s="202" t="str">
        <f>'Banks COA'!B5739</f>
        <v>5</v>
      </c>
      <c r="C2092" s="202">
        <f>'Banks COA'!C5739</f>
        <v>2</v>
      </c>
      <c r="D2092" s="202" t="str">
        <f>'Banks COA'!D5739</f>
        <v>32</v>
      </c>
      <c r="E2092" s="202" t="str">
        <f>'Banks COA'!E5739</f>
        <v>AIR – Special Mention Loans – Short term Commercial Loans – State Enterprise – Resident – USD</v>
      </c>
      <c r="F2092" s="202">
        <f>'Banks COA'!F5739*E2</f>
        <v>0</v>
      </c>
    </row>
    <row r="2093" spans="1:6" hidden="1" x14ac:dyDescent="0.15">
      <c r="A2093" s="202" t="str">
        <f>'Banks COA'!A5740</f>
        <v>25</v>
      </c>
      <c r="B2093" s="202" t="str">
        <f>'Banks COA'!B5740</f>
        <v>5</v>
      </c>
      <c r="C2093" s="202">
        <f>'Banks COA'!C5740</f>
        <v>2</v>
      </c>
      <c r="D2093" s="202" t="str">
        <f>'Banks COA'!D5740</f>
        <v>33</v>
      </c>
      <c r="E2093" s="202" t="str">
        <f>'Banks COA'!E5740</f>
        <v>AIR – Special Mention Loans – Short term Commercial Loans – State Enterprise – Resident – EUR</v>
      </c>
      <c r="F2093" s="202">
        <f>'Banks COA'!F5740*E2</f>
        <v>0</v>
      </c>
    </row>
    <row r="2094" spans="1:6" hidden="1" x14ac:dyDescent="0.15">
      <c r="A2094" s="202" t="str">
        <f>'Banks COA'!A5741</f>
        <v>25</v>
      </c>
      <c r="B2094" s="202" t="str">
        <f>'Banks COA'!B5741</f>
        <v>5</v>
      </c>
      <c r="C2094" s="202">
        <f>'Banks COA'!C5741</f>
        <v>2</v>
      </c>
      <c r="D2094" s="202" t="str">
        <f>'Banks COA'!D5741</f>
        <v>34</v>
      </c>
      <c r="E2094" s="202" t="str">
        <f>'Banks COA'!E5741</f>
        <v>AIR – Special Mention Loans – Short term Commercial Loans – State Enterprise – Resident – JPY</v>
      </c>
      <c r="F2094" s="202">
        <f>'Banks COA'!F5741*E2</f>
        <v>0</v>
      </c>
    </row>
    <row r="2095" spans="1:6" hidden="1" x14ac:dyDescent="0.15">
      <c r="A2095" s="202" t="str">
        <f>'Banks COA'!A5742</f>
        <v>25</v>
      </c>
      <c r="B2095" s="202" t="str">
        <f>'Banks COA'!B5742</f>
        <v>5</v>
      </c>
      <c r="C2095" s="202">
        <f>'Banks COA'!C5742</f>
        <v>2</v>
      </c>
      <c r="D2095" s="202" t="str">
        <f>'Banks COA'!D5742</f>
        <v>39</v>
      </c>
      <c r="E2095" s="202" t="str">
        <f>'Banks COA'!E5742</f>
        <v>AIR – Special Mention Loans – Short term Commercial Loans – State Enterprise – Resident – Other</v>
      </c>
      <c r="F2095" s="202">
        <f>'Banks COA'!F5742*E2</f>
        <v>0</v>
      </c>
    </row>
    <row r="2096" spans="1:6" hidden="1" x14ac:dyDescent="0.15">
      <c r="A2096" s="202" t="str">
        <f>'Banks COA'!A5758</f>
        <v>25</v>
      </c>
      <c r="B2096" s="202" t="str">
        <f>'Banks COA'!B5758</f>
        <v>5</v>
      </c>
      <c r="C2096" s="202">
        <f>'Banks COA'!C5758</f>
        <v>3</v>
      </c>
      <c r="D2096" s="202">
        <f>'Banks COA'!D5758</f>
        <v>32</v>
      </c>
      <c r="E2096" s="202" t="str">
        <f>'Banks COA'!E5758</f>
        <v xml:space="preserve">AIR – Special Mention Loans – Equipment Loans – State Enterprise – Resident – USD </v>
      </c>
      <c r="F2096" s="202">
        <f>'Banks COA'!F5758*E2</f>
        <v>0</v>
      </c>
    </row>
    <row r="2097" spans="1:6" hidden="1" x14ac:dyDescent="0.15">
      <c r="A2097" s="202" t="str">
        <f>'Banks COA'!A5759</f>
        <v>25</v>
      </c>
      <c r="B2097" s="202" t="str">
        <f>'Banks COA'!B5759</f>
        <v>5</v>
      </c>
      <c r="C2097" s="202">
        <f>'Banks COA'!C5759</f>
        <v>3</v>
      </c>
      <c r="D2097" s="202">
        <f>'Banks COA'!D5759</f>
        <v>33</v>
      </c>
      <c r="E2097" s="202" t="str">
        <f>'Banks COA'!E5759</f>
        <v xml:space="preserve">AIR – Special Mention Loans – Equipment Loans – State Enterprise – Resident – EUR </v>
      </c>
      <c r="F2097" s="202">
        <f>'Banks COA'!F5759*E2</f>
        <v>0</v>
      </c>
    </row>
    <row r="2098" spans="1:6" hidden="1" x14ac:dyDescent="0.15">
      <c r="A2098" s="202" t="str">
        <f>'Banks COA'!A5760</f>
        <v>25</v>
      </c>
      <c r="B2098" s="202" t="str">
        <f>'Banks COA'!B5760</f>
        <v>5</v>
      </c>
      <c r="C2098" s="202">
        <f>'Banks COA'!C5760</f>
        <v>3</v>
      </c>
      <c r="D2098" s="202">
        <f>'Banks COA'!D5760</f>
        <v>34</v>
      </c>
      <c r="E2098" s="202" t="str">
        <f>'Banks COA'!E5760</f>
        <v xml:space="preserve">AIR – Special Mention Loans – Equipment Loans – State Enterprise – Resident – JPY </v>
      </c>
      <c r="F2098" s="202">
        <f>'Banks COA'!F5760*E2</f>
        <v>0</v>
      </c>
    </row>
    <row r="2099" spans="1:6" hidden="1" x14ac:dyDescent="0.15">
      <c r="A2099" s="202" t="str">
        <f>'Banks COA'!A5761</f>
        <v>25</v>
      </c>
      <c r="B2099" s="202" t="str">
        <f>'Banks COA'!B5761</f>
        <v>5</v>
      </c>
      <c r="C2099" s="202">
        <f>'Banks COA'!C5761</f>
        <v>3</v>
      </c>
      <c r="D2099" s="202">
        <f>'Banks COA'!D5761</f>
        <v>39</v>
      </c>
      <c r="E2099" s="202" t="str">
        <f>'Banks COA'!E5761</f>
        <v xml:space="preserve">AIR – Special Mention Loans – Equipment Loans – State Enterprise – Resident – Other </v>
      </c>
      <c r="F2099" s="202">
        <f>'Banks COA'!F5761*E2</f>
        <v>0</v>
      </c>
    </row>
    <row r="2100" spans="1:6" hidden="1" x14ac:dyDescent="0.15">
      <c r="A2100" s="202" t="str">
        <f>'Banks COA'!A5776</f>
        <v>25</v>
      </c>
      <c r="B2100" s="202" t="str">
        <f>'Banks COA'!B5776</f>
        <v>5</v>
      </c>
      <c r="C2100" s="202">
        <f>'Banks COA'!C5776</f>
        <v>3</v>
      </c>
      <c r="D2100" s="202" t="str">
        <f>'Banks COA'!D5776</f>
        <v>62</v>
      </c>
      <c r="E2100" s="202" t="str">
        <f>'Banks COA'!E5776</f>
        <v>AIR – Special Mention Loans – Real Estate Mortgage Loans – State Enterprise – Resident – USD</v>
      </c>
      <c r="F2100" s="202">
        <f>'Banks COA'!F5776*E2</f>
        <v>0</v>
      </c>
    </row>
    <row r="2101" spans="1:6" hidden="1" x14ac:dyDescent="0.15">
      <c r="A2101" s="202" t="str">
        <f>'Banks COA'!A5777</f>
        <v>25</v>
      </c>
      <c r="B2101" s="202" t="str">
        <f>'Banks COA'!B5777</f>
        <v>5</v>
      </c>
      <c r="C2101" s="202">
        <f>'Banks COA'!C5777</f>
        <v>3</v>
      </c>
      <c r="D2101" s="202" t="str">
        <f>'Banks COA'!D5777</f>
        <v>63</v>
      </c>
      <c r="E2101" s="202" t="str">
        <f>'Banks COA'!E5777</f>
        <v>AIR – Special Mention Loans – Real Estate Mortgage Loans – State Enterprise – Resident – EUR</v>
      </c>
      <c r="F2101" s="202">
        <f>'Banks COA'!F5777*E2</f>
        <v>0</v>
      </c>
    </row>
    <row r="2102" spans="1:6" hidden="1" x14ac:dyDescent="0.15">
      <c r="A2102" s="202" t="str">
        <f>'Banks COA'!A5778</f>
        <v>25</v>
      </c>
      <c r="B2102" s="202" t="str">
        <f>'Banks COA'!B5778</f>
        <v>5</v>
      </c>
      <c r="C2102" s="202">
        <f>'Banks COA'!C5778</f>
        <v>3</v>
      </c>
      <c r="D2102" s="202" t="str">
        <f>'Banks COA'!D5778</f>
        <v>64</v>
      </c>
      <c r="E2102" s="202" t="str">
        <f>'Banks COA'!E5778</f>
        <v>AIR – Special Mention Loans – Real Estate Mortgage Loans – State Enterprise – Resident – JPY</v>
      </c>
      <c r="F2102" s="202">
        <f>'Banks COA'!F5778*E2</f>
        <v>0</v>
      </c>
    </row>
    <row r="2103" spans="1:6" hidden="1" x14ac:dyDescent="0.15">
      <c r="A2103" s="202" t="str">
        <f>'Banks COA'!A5779</f>
        <v>25</v>
      </c>
      <c r="B2103" s="202" t="str">
        <f>'Banks COA'!B5779</f>
        <v>5</v>
      </c>
      <c r="C2103" s="202">
        <f>'Banks COA'!C5779</f>
        <v>3</v>
      </c>
      <c r="D2103" s="202" t="str">
        <f>'Banks COA'!D5779</f>
        <v>69</v>
      </c>
      <c r="E2103" s="202" t="str">
        <f>'Banks COA'!E5779</f>
        <v>AIR – Special Mention Loans – Real Estate Mortgage Loans – State Enterprise – Resident – Other</v>
      </c>
      <c r="F2103" s="202">
        <f>'Banks COA'!F5779*E2</f>
        <v>0</v>
      </c>
    </row>
    <row r="2104" spans="1:6" hidden="1" x14ac:dyDescent="0.15">
      <c r="A2104" s="202" t="str">
        <f>'Banks COA'!A5794</f>
        <v>25</v>
      </c>
      <c r="B2104" s="202" t="str">
        <f>'Banks COA'!B5794</f>
        <v>5</v>
      </c>
      <c r="C2104" s="202">
        <f>'Banks COA'!C5794</f>
        <v>3</v>
      </c>
      <c r="D2104" s="202" t="str">
        <f>'Banks COA'!D5794</f>
        <v>92</v>
      </c>
      <c r="E2104" s="202" t="str">
        <f>'Banks COA'!E5794</f>
        <v>AIR – Special Mention Loans – Other Long term Loans – State Enterprise – Resident – USD</v>
      </c>
      <c r="F2104" s="202">
        <f>'Banks COA'!F5794*E2</f>
        <v>0</v>
      </c>
    </row>
    <row r="2105" spans="1:6" hidden="1" x14ac:dyDescent="0.15">
      <c r="A2105" s="202" t="str">
        <f>'Banks COA'!A5795</f>
        <v>25</v>
      </c>
      <c r="B2105" s="202" t="str">
        <f>'Banks COA'!B5795</f>
        <v>5</v>
      </c>
      <c r="C2105" s="202">
        <f>'Banks COA'!C5795</f>
        <v>3</v>
      </c>
      <c r="D2105" s="202" t="str">
        <f>'Banks COA'!D5795</f>
        <v>93</v>
      </c>
      <c r="E2105" s="202" t="str">
        <f>'Banks COA'!E5795</f>
        <v>AIR – Special Mention Loans – Other Long term Loans – State Enterprise – Resident – EUR</v>
      </c>
      <c r="F2105" s="202">
        <f>'Banks COA'!F5795*E2</f>
        <v>0</v>
      </c>
    </row>
    <row r="2106" spans="1:6" hidden="1" x14ac:dyDescent="0.15">
      <c r="A2106" s="202" t="str">
        <f>'Banks COA'!A5796</f>
        <v>25</v>
      </c>
      <c r="B2106" s="202" t="str">
        <f>'Banks COA'!B5796</f>
        <v>5</v>
      </c>
      <c r="C2106" s="202">
        <f>'Banks COA'!C5796</f>
        <v>3</v>
      </c>
      <c r="D2106" s="202" t="str">
        <f>'Banks COA'!D5796</f>
        <v>94</v>
      </c>
      <c r="E2106" s="202" t="str">
        <f>'Banks COA'!E5796</f>
        <v>AIR – Special Mention Loans – Other Long term Loans – State Enterprise – Resident – JPY</v>
      </c>
      <c r="F2106" s="202">
        <f>'Banks COA'!F5796*E2</f>
        <v>0</v>
      </c>
    </row>
    <row r="2107" spans="1:6" hidden="1" x14ac:dyDescent="0.15">
      <c r="A2107" s="202" t="str">
        <f>'Banks COA'!A5797</f>
        <v>25</v>
      </c>
      <c r="B2107" s="202" t="str">
        <f>'Banks COA'!B5797</f>
        <v>5</v>
      </c>
      <c r="C2107" s="202">
        <f>'Banks COA'!C5797</f>
        <v>3</v>
      </c>
      <c r="D2107" s="202" t="str">
        <f>'Banks COA'!D5797</f>
        <v>99</v>
      </c>
      <c r="E2107" s="202" t="str">
        <f>'Banks COA'!E5797</f>
        <v>AIR – Special Mention Loans – Other Long term Loans – State Enterprise – Resident – Other</v>
      </c>
      <c r="F2107" s="202">
        <f>'Banks COA'!F5797*E2</f>
        <v>0</v>
      </c>
    </row>
    <row r="2108" spans="1:6" hidden="1" x14ac:dyDescent="0.15">
      <c r="A2108" s="202" t="str">
        <f>'Banks COA'!A5813</f>
        <v>25</v>
      </c>
      <c r="B2108" s="202" t="str">
        <f>'Banks COA'!B5813</f>
        <v>5</v>
      </c>
      <c r="C2108" s="202">
        <f>'Banks COA'!C5813</f>
        <v>4</v>
      </c>
      <c r="D2108" s="202" t="str">
        <f>'Banks COA'!D5813</f>
        <v>32</v>
      </c>
      <c r="E2108" s="202" t="str">
        <f>'Banks COA'!E5813</f>
        <v>AIR – Special Mention Loans – Lease Financing Receivable – State Enterprise – Resident – USD</v>
      </c>
      <c r="F2108" s="202">
        <f>'Banks COA'!F5813*E2</f>
        <v>0</v>
      </c>
    </row>
    <row r="2109" spans="1:6" hidden="1" x14ac:dyDescent="0.15">
      <c r="A2109" s="202" t="str">
        <f>'Banks COA'!A5814</f>
        <v>25</v>
      </c>
      <c r="B2109" s="202" t="str">
        <f>'Banks COA'!B5814</f>
        <v>5</v>
      </c>
      <c r="C2109" s="202">
        <f>'Banks COA'!C5814</f>
        <v>4</v>
      </c>
      <c r="D2109" s="202" t="str">
        <f>'Banks COA'!D5814</f>
        <v>33</v>
      </c>
      <c r="E2109" s="202" t="str">
        <f>'Banks COA'!E5814</f>
        <v>AIR – Special Mention Loans – Lease Financing Receivable – State Enterprise – Resident – EUR</v>
      </c>
      <c r="F2109" s="202">
        <f>'Banks COA'!F5814*E2</f>
        <v>0</v>
      </c>
    </row>
    <row r="2110" spans="1:6" hidden="1" x14ac:dyDescent="0.15">
      <c r="A2110" s="202" t="str">
        <f>'Banks COA'!A5815</f>
        <v>25</v>
      </c>
      <c r="B2110" s="202" t="str">
        <f>'Banks COA'!B5815</f>
        <v>5</v>
      </c>
      <c r="C2110" s="202">
        <f>'Banks COA'!C5815</f>
        <v>4</v>
      </c>
      <c r="D2110" s="202" t="str">
        <f>'Banks COA'!D5815</f>
        <v>34</v>
      </c>
      <c r="E2110" s="202" t="str">
        <f>'Banks COA'!E5815</f>
        <v>AIR – Special Mention Loans – Lease Financing Receivable – State Enterprise – Resident – JPY</v>
      </c>
      <c r="F2110" s="202">
        <f>'Banks COA'!F5815*E2</f>
        <v>0</v>
      </c>
    </row>
    <row r="2111" spans="1:6" hidden="1" x14ac:dyDescent="0.15">
      <c r="A2111" s="202" t="str">
        <f>'Banks COA'!A5816</f>
        <v>25</v>
      </c>
      <c r="B2111" s="202" t="str">
        <f>'Banks COA'!B5816</f>
        <v>5</v>
      </c>
      <c r="C2111" s="202">
        <f>'Banks COA'!C5816</f>
        <v>4</v>
      </c>
      <c r="D2111" s="202" t="str">
        <f>'Banks COA'!D5816</f>
        <v>39</v>
      </c>
      <c r="E2111" s="202" t="str">
        <f>'Banks COA'!E5816</f>
        <v>AIR – Special Mention Loans – Lease Financing Receivable – State Enterprise – Resident – Other</v>
      </c>
      <c r="F2111" s="202">
        <f>'Banks COA'!F5816*E2</f>
        <v>0</v>
      </c>
    </row>
    <row r="2112" spans="1:6" hidden="1" x14ac:dyDescent="0.15">
      <c r="A2112" s="202" t="str">
        <f>'Banks COA'!A5858</f>
        <v>25</v>
      </c>
      <c r="B2112" s="202" t="str">
        <f>'Banks COA'!B5858</f>
        <v>5</v>
      </c>
      <c r="C2112" s="202" t="str">
        <f>'Banks COA'!C5858</f>
        <v>7</v>
      </c>
      <c r="D2112" s="202" t="str">
        <f>'Banks COA'!D5858</f>
        <v>32</v>
      </c>
      <c r="E2112" s="202" t="str">
        <f>'Banks COA'!E5858</f>
        <v>AIR – Special Mention Loans – Bankers' Acceptances – State Enterprise – Resident – USD</v>
      </c>
      <c r="F2112" s="202">
        <f>'Banks COA'!F5858*E2</f>
        <v>0</v>
      </c>
    </row>
    <row r="2113" spans="1:6" hidden="1" x14ac:dyDescent="0.15">
      <c r="A2113" s="202" t="str">
        <f>'Banks COA'!A5859</f>
        <v>25</v>
      </c>
      <c r="B2113" s="202" t="str">
        <f>'Banks COA'!B5859</f>
        <v>5</v>
      </c>
      <c r="C2113" s="202" t="str">
        <f>'Banks COA'!C5859</f>
        <v>7</v>
      </c>
      <c r="D2113" s="202" t="str">
        <f>'Banks COA'!D5859</f>
        <v>33</v>
      </c>
      <c r="E2113" s="202" t="str">
        <f>'Banks COA'!E5859</f>
        <v>AIR – Special Mention Loans – Bankers' Acceptances – State Enterprise – Resident – EUR</v>
      </c>
      <c r="F2113" s="202">
        <f>'Banks COA'!F5859*E2</f>
        <v>0</v>
      </c>
    </row>
    <row r="2114" spans="1:6" hidden="1" x14ac:dyDescent="0.15">
      <c r="A2114" s="202" t="str">
        <f>'Banks COA'!A5860</f>
        <v>25</v>
      </c>
      <c r="B2114" s="202" t="str">
        <f>'Banks COA'!B5860</f>
        <v>5</v>
      </c>
      <c r="C2114" s="202" t="str">
        <f>'Banks COA'!C5860</f>
        <v>7</v>
      </c>
      <c r="D2114" s="202" t="str">
        <f>'Banks COA'!D5860</f>
        <v>34</v>
      </c>
      <c r="E2114" s="202" t="str">
        <f>'Banks COA'!E5860</f>
        <v>AIR – Special Mention Loans – Bankers' Acceptances – State Enterprise – Resident – JPY</v>
      </c>
      <c r="F2114" s="202">
        <f>'Banks COA'!F5860*E2</f>
        <v>0</v>
      </c>
    </row>
    <row r="2115" spans="1:6" hidden="1" x14ac:dyDescent="0.15">
      <c r="A2115" s="202" t="str">
        <f>'Banks COA'!A5861</f>
        <v>25</v>
      </c>
      <c r="B2115" s="202" t="str">
        <f>'Banks COA'!B5861</f>
        <v>5</v>
      </c>
      <c r="C2115" s="202" t="str">
        <f>'Banks COA'!C5861</f>
        <v>7</v>
      </c>
      <c r="D2115" s="202" t="str">
        <f>'Banks COA'!D5861</f>
        <v>39</v>
      </c>
      <c r="E2115" s="202" t="str">
        <f>'Banks COA'!E5861</f>
        <v>AIR – Special Mention Loans – Bankers' Acceptances – State Enterprise – Resident – Other</v>
      </c>
      <c r="F2115" s="202">
        <f>'Banks COA'!F5861*E2</f>
        <v>0</v>
      </c>
    </row>
    <row r="2116" spans="1:6" hidden="1" x14ac:dyDescent="0.15">
      <c r="A2116" s="202" t="str">
        <f>'Banks COA'!A5876</f>
        <v>25</v>
      </c>
      <c r="B2116" s="202" t="str">
        <f>'Banks COA'!B5876</f>
        <v>5</v>
      </c>
      <c r="C2116" s="202">
        <f>'Banks COA'!C5876</f>
        <v>7</v>
      </c>
      <c r="D2116" s="202" t="str">
        <f>'Banks COA'!D5876</f>
        <v>62</v>
      </c>
      <c r="E2116" s="202" t="str">
        <f>'Banks COA'!E5876</f>
        <v>AIR – Special Mention Loans – Other Bill of Exchange (BoE) – State Enterprise – Resident – USD</v>
      </c>
      <c r="F2116" s="202">
        <f>'Banks COA'!F5876*E2</f>
        <v>0</v>
      </c>
    </row>
    <row r="2117" spans="1:6" hidden="1" x14ac:dyDescent="0.15">
      <c r="A2117" s="202" t="str">
        <f>'Banks COA'!A5877</f>
        <v>25</v>
      </c>
      <c r="B2117" s="202" t="str">
        <f>'Banks COA'!B5877</f>
        <v>5</v>
      </c>
      <c r="C2117" s="202">
        <f>'Banks COA'!C5877</f>
        <v>7</v>
      </c>
      <c r="D2117" s="202" t="str">
        <f>'Banks COA'!D5877</f>
        <v>63</v>
      </c>
      <c r="E2117" s="202" t="str">
        <f>'Banks COA'!E5877</f>
        <v>AIR – Special Mention Loans – Other Bill of Exchange (BoE) – State Enterprise – Resident – EUR</v>
      </c>
      <c r="F2117" s="202">
        <f>'Banks COA'!F5877*E2</f>
        <v>0</v>
      </c>
    </row>
    <row r="2118" spans="1:6" hidden="1" x14ac:dyDescent="0.15">
      <c r="A2118" s="202" t="str">
        <f>'Banks COA'!A5878</f>
        <v>25</v>
      </c>
      <c r="B2118" s="202" t="str">
        <f>'Banks COA'!B5878</f>
        <v>5</v>
      </c>
      <c r="C2118" s="202">
        <f>'Banks COA'!C5878</f>
        <v>7</v>
      </c>
      <c r="D2118" s="202" t="str">
        <f>'Banks COA'!D5878</f>
        <v>64</v>
      </c>
      <c r="E2118" s="202" t="str">
        <f>'Banks COA'!E5878</f>
        <v>AIR – Special Mention Loans – Other Bill of Exchange (BoE) – State Enterprise – Resident – JPY</v>
      </c>
      <c r="F2118" s="202">
        <f>'Banks COA'!F5878*E2</f>
        <v>0</v>
      </c>
    </row>
    <row r="2119" spans="1:6" hidden="1" x14ac:dyDescent="0.15">
      <c r="A2119" s="202" t="str">
        <f>'Banks COA'!A5879</f>
        <v>25</v>
      </c>
      <c r="B2119" s="202" t="str">
        <f>'Banks COA'!B5879</f>
        <v>5</v>
      </c>
      <c r="C2119" s="202">
        <f>'Banks COA'!C5879</f>
        <v>7</v>
      </c>
      <c r="D2119" s="202" t="str">
        <f>'Banks COA'!D5879</f>
        <v>69</v>
      </c>
      <c r="E2119" s="202" t="str">
        <f>'Banks COA'!E5879</f>
        <v>AIR – Special Mention Loans – Other Bill of Exchange (BoE) – State Enterprise – Resident – Other</v>
      </c>
      <c r="F2119" s="202">
        <f>'Banks COA'!F5879*E2</f>
        <v>0</v>
      </c>
    </row>
    <row r="2120" spans="1:6" hidden="1" x14ac:dyDescent="0.15">
      <c r="A2120" s="202" t="str">
        <f>'Banks COA'!A5894</f>
        <v>25</v>
      </c>
      <c r="B2120" s="202" t="str">
        <f>'Banks COA'!B5894</f>
        <v>5</v>
      </c>
      <c r="C2120" s="202">
        <f>'Banks COA'!C5894</f>
        <v>7</v>
      </c>
      <c r="D2120" s="202" t="str">
        <f>'Banks COA'!D5894</f>
        <v>92</v>
      </c>
      <c r="E2120" s="202" t="str">
        <f>'Banks COA'!E5894</f>
        <v>AIR – Special Mention Loans – Trust Receipt – State Enterprise – Resident – USD</v>
      </c>
      <c r="F2120" s="202">
        <f>'Banks COA'!F5894*E2</f>
        <v>0</v>
      </c>
    </row>
    <row r="2121" spans="1:6" hidden="1" x14ac:dyDescent="0.15">
      <c r="A2121" s="202" t="str">
        <f>'Banks COA'!A5895</f>
        <v>25</v>
      </c>
      <c r="B2121" s="202" t="str">
        <f>'Banks COA'!B5895</f>
        <v>5</v>
      </c>
      <c r="C2121" s="202">
        <f>'Banks COA'!C5895</f>
        <v>7</v>
      </c>
      <c r="D2121" s="202" t="str">
        <f>'Banks COA'!D5895</f>
        <v>93</v>
      </c>
      <c r="E2121" s="202" t="str">
        <f>'Banks COA'!E5895</f>
        <v>AIR – Special Mention Loans – Trust Receipt – State Enterprise – Resident – EUR</v>
      </c>
      <c r="F2121" s="202">
        <f>'Banks COA'!F5895*E2</f>
        <v>0</v>
      </c>
    </row>
    <row r="2122" spans="1:6" hidden="1" x14ac:dyDescent="0.15">
      <c r="A2122" s="202" t="str">
        <f>'Banks COA'!A5896</f>
        <v>25</v>
      </c>
      <c r="B2122" s="202" t="str">
        <f>'Banks COA'!B5896</f>
        <v>5</v>
      </c>
      <c r="C2122" s="202">
        <f>'Banks COA'!C5896</f>
        <v>7</v>
      </c>
      <c r="D2122" s="202" t="str">
        <f>'Banks COA'!D5896</f>
        <v>94</v>
      </c>
      <c r="E2122" s="202" t="str">
        <f>'Banks COA'!E5896</f>
        <v>AIR – Special Mention Loans – Trust Receipt – State Enterprise – Resident – JPY</v>
      </c>
      <c r="F2122" s="202">
        <f>'Banks COA'!F5896*E2</f>
        <v>0</v>
      </c>
    </row>
    <row r="2123" spans="1:6" hidden="1" x14ac:dyDescent="0.15">
      <c r="A2123" s="202" t="str">
        <f>'Banks COA'!A5897</f>
        <v>25</v>
      </c>
      <c r="B2123" s="202" t="str">
        <f>'Banks COA'!B5897</f>
        <v>5</v>
      </c>
      <c r="C2123" s="202">
        <f>'Banks COA'!C5897</f>
        <v>7</v>
      </c>
      <c r="D2123" s="202" t="str">
        <f>'Banks COA'!D5897</f>
        <v>99</v>
      </c>
      <c r="E2123" s="202" t="str">
        <f>'Banks COA'!E5897</f>
        <v>AIR – Special Mention Loans – Trust Receipt – State Enterprise – Resident – Other</v>
      </c>
      <c r="F2123" s="202">
        <f>'Banks COA'!F5897*E2</f>
        <v>0</v>
      </c>
    </row>
    <row r="2124" spans="1:6" hidden="1" x14ac:dyDescent="0.15">
      <c r="A2124" s="202">
        <f>'Banks COA'!A5913</f>
        <v>25</v>
      </c>
      <c r="B2124" s="202" t="str">
        <f>'Banks COA'!B5913</f>
        <v>5</v>
      </c>
      <c r="C2124" s="202">
        <f>'Banks COA'!C5913</f>
        <v>8</v>
      </c>
      <c r="D2124" s="202">
        <f>'Banks COA'!D5913</f>
        <v>32</v>
      </c>
      <c r="E2124" s="202" t="str">
        <f>'Banks COA'!E5913</f>
        <v>AIR – Special Mention Loans – Credit Revolving – State Enterprise – Resident – USD</v>
      </c>
      <c r="F2124" s="202">
        <f>'Banks COA'!F5913*E2</f>
        <v>0</v>
      </c>
    </row>
    <row r="2125" spans="1:6" hidden="1" x14ac:dyDescent="0.15">
      <c r="A2125" s="202">
        <f>'Banks COA'!A5914</f>
        <v>25</v>
      </c>
      <c r="B2125" s="202" t="str">
        <f>'Banks COA'!B5914</f>
        <v>5</v>
      </c>
      <c r="C2125" s="202">
        <f>'Banks COA'!C5914</f>
        <v>8</v>
      </c>
      <c r="D2125" s="202">
        <f>'Banks COA'!D5914</f>
        <v>33</v>
      </c>
      <c r="E2125" s="202" t="str">
        <f>'Banks COA'!E5914</f>
        <v>AIR – Special Mention Loans – Credit Revolving – State Enterprise – Resident – EUR</v>
      </c>
      <c r="F2125" s="202">
        <f>'Banks COA'!F5914*E2</f>
        <v>0</v>
      </c>
    </row>
    <row r="2126" spans="1:6" hidden="1" x14ac:dyDescent="0.15">
      <c r="A2126" s="202">
        <f>'Banks COA'!A5915</f>
        <v>25</v>
      </c>
      <c r="B2126" s="202" t="str">
        <f>'Banks COA'!B5915</f>
        <v>5</v>
      </c>
      <c r="C2126" s="202">
        <f>'Banks COA'!C5915</f>
        <v>8</v>
      </c>
      <c r="D2126" s="202">
        <f>'Banks COA'!D5915</f>
        <v>34</v>
      </c>
      <c r="E2126" s="202" t="str">
        <f>'Banks COA'!E5915</f>
        <v>AIR – Special Mention Loans – Credit Revolving – State Enterprise – Resident – JPY</v>
      </c>
      <c r="F2126" s="202">
        <f>'Banks COA'!F5915*E2</f>
        <v>0</v>
      </c>
    </row>
    <row r="2127" spans="1:6" hidden="1" x14ac:dyDescent="0.15">
      <c r="A2127" s="202">
        <f>'Banks COA'!A5916</f>
        <v>25</v>
      </c>
      <c r="B2127" s="202" t="str">
        <f>'Banks COA'!B5916</f>
        <v>5</v>
      </c>
      <c r="C2127" s="202">
        <f>'Banks COA'!C5916</f>
        <v>8</v>
      </c>
      <c r="D2127" s="202">
        <f>'Banks COA'!D5916</f>
        <v>39</v>
      </c>
      <c r="E2127" s="202" t="str">
        <f>'Banks COA'!E5916</f>
        <v>AIR – Special Mention Loans – Credit Revolving – State Enterprise – Resident – Other</v>
      </c>
      <c r="F2127" s="202">
        <f>'Banks COA'!F5916*E2</f>
        <v>0</v>
      </c>
    </row>
    <row r="2128" spans="1:6" hidden="1" x14ac:dyDescent="0.15">
      <c r="A2128" s="201" t="str">
        <f>'Banks COA'!A1746</f>
        <v>14</v>
      </c>
      <c r="B2128" s="201">
        <f>'Banks COA'!B1746</f>
        <v>2</v>
      </c>
      <c r="C2128" s="201">
        <f>'Banks COA'!C1746</f>
        <v>1</v>
      </c>
      <c r="D2128" s="201" t="str">
        <f>'Banks COA'!D1746</f>
        <v>32</v>
      </c>
      <c r="E2128" s="202" t="str">
        <f>'Banks COA'!E1746</f>
        <v>Substandard Loans – Overdraft (Permanent Line of Credit) – State Enterprise – Resident – USD</v>
      </c>
      <c r="F2128" s="202">
        <f>'Banks COA'!F1746*E2</f>
        <v>0</v>
      </c>
    </row>
    <row r="2129" spans="1:6" hidden="1" x14ac:dyDescent="0.15">
      <c r="A2129" s="201" t="str">
        <f>'Banks COA'!A1747</f>
        <v>14</v>
      </c>
      <c r="B2129" s="201">
        <f>'Banks COA'!B1747</f>
        <v>2</v>
      </c>
      <c r="C2129" s="201">
        <f>'Banks COA'!C1747</f>
        <v>1</v>
      </c>
      <c r="D2129" s="201" t="str">
        <f>'Banks COA'!D1747</f>
        <v>33</v>
      </c>
      <c r="E2129" s="202" t="str">
        <f>'Banks COA'!E1747</f>
        <v>Substandard Loans – Overdraft (Permanent Line of Credit) – State Enterprise – Resident – EUR</v>
      </c>
      <c r="F2129" s="202">
        <f>'Banks COA'!F1747*E2</f>
        <v>0</v>
      </c>
    </row>
    <row r="2130" spans="1:6" hidden="1" x14ac:dyDescent="0.15">
      <c r="A2130" s="201" t="str">
        <f>'Banks COA'!A1748</f>
        <v>14</v>
      </c>
      <c r="B2130" s="201">
        <f>'Banks COA'!B1748</f>
        <v>2</v>
      </c>
      <c r="C2130" s="201">
        <f>'Banks COA'!C1748</f>
        <v>1</v>
      </c>
      <c r="D2130" s="201" t="str">
        <f>'Banks COA'!D1748</f>
        <v>34</v>
      </c>
      <c r="E2130" s="202" t="str">
        <f>'Banks COA'!E1748</f>
        <v>Substandard Loans – Overdraft (Permanent Line of Credit) – State Enterprise – Resident – JPY</v>
      </c>
      <c r="F2130" s="202">
        <f>'Banks COA'!F1748*E2</f>
        <v>0</v>
      </c>
    </row>
    <row r="2131" spans="1:6" hidden="1" x14ac:dyDescent="0.15">
      <c r="A2131" s="201" t="str">
        <f>'Banks COA'!A1749</f>
        <v>14</v>
      </c>
      <c r="B2131" s="201">
        <f>'Banks COA'!B1749</f>
        <v>2</v>
      </c>
      <c r="C2131" s="201">
        <f>'Banks COA'!C1749</f>
        <v>1</v>
      </c>
      <c r="D2131" s="201" t="str">
        <f>'Banks COA'!D1749</f>
        <v>39</v>
      </c>
      <c r="E2131" s="202" t="str">
        <f>'Banks COA'!E1749</f>
        <v>Substandard Loans – Overdraft (Permanent Line of Credit) – State Enterprise – Resident – Other</v>
      </c>
      <c r="F2131" s="202">
        <f>'Banks COA'!F1749*E2</f>
        <v>0</v>
      </c>
    </row>
    <row r="2132" spans="1:6" hidden="1" x14ac:dyDescent="0.15">
      <c r="A2132" s="201" t="str">
        <f>'Banks COA'!A1765</f>
        <v>14</v>
      </c>
      <c r="B2132" s="201">
        <f>'Banks COA'!B1765</f>
        <v>2</v>
      </c>
      <c r="C2132" s="201">
        <f>'Banks COA'!C1765</f>
        <v>2</v>
      </c>
      <c r="D2132" s="201" t="str">
        <f>'Banks COA'!D1765</f>
        <v>32</v>
      </c>
      <c r="E2132" s="202" t="str">
        <f>'Banks COA'!E1765</f>
        <v>Substandard Loans – Short term Commercial Loans – State Enterprise – Resident – USD</v>
      </c>
      <c r="F2132" s="202">
        <f>'Banks COA'!F1765*E2</f>
        <v>0</v>
      </c>
    </row>
    <row r="2133" spans="1:6" hidden="1" x14ac:dyDescent="0.15">
      <c r="A2133" s="201" t="str">
        <f>'Banks COA'!A1766</f>
        <v>14</v>
      </c>
      <c r="B2133" s="201">
        <f>'Banks COA'!B1766</f>
        <v>2</v>
      </c>
      <c r="C2133" s="201">
        <f>'Banks COA'!C1766</f>
        <v>2</v>
      </c>
      <c r="D2133" s="201" t="str">
        <f>'Banks COA'!D1766</f>
        <v>33</v>
      </c>
      <c r="E2133" s="202" t="str">
        <f>'Banks COA'!E1766</f>
        <v>Substandard Loans – Short term Commercial Loans – State Enterprise – Resident – EUR</v>
      </c>
      <c r="F2133" s="202">
        <f>'Banks COA'!F1766*E2</f>
        <v>0</v>
      </c>
    </row>
    <row r="2134" spans="1:6" hidden="1" x14ac:dyDescent="0.15">
      <c r="A2134" s="201" t="str">
        <f>'Banks COA'!A1767</f>
        <v>14</v>
      </c>
      <c r="B2134" s="201">
        <f>'Banks COA'!B1767</f>
        <v>2</v>
      </c>
      <c r="C2134" s="201">
        <f>'Banks COA'!C1767</f>
        <v>2</v>
      </c>
      <c r="D2134" s="201" t="str">
        <f>'Banks COA'!D1767</f>
        <v>34</v>
      </c>
      <c r="E2134" s="202" t="str">
        <f>'Banks COA'!E1767</f>
        <v>Substandard Loans – Short term Commercial Loans – State Enterprise – Resident – JPY</v>
      </c>
      <c r="F2134" s="202">
        <f>'Banks COA'!F1767*E2</f>
        <v>0</v>
      </c>
    </row>
    <row r="2135" spans="1:6" hidden="1" x14ac:dyDescent="0.15">
      <c r="A2135" s="201" t="str">
        <f>'Banks COA'!A1768</f>
        <v>14</v>
      </c>
      <c r="B2135" s="201">
        <f>'Banks COA'!B1768</f>
        <v>2</v>
      </c>
      <c r="C2135" s="201">
        <f>'Banks COA'!C1768</f>
        <v>2</v>
      </c>
      <c r="D2135" s="201" t="str">
        <f>'Banks COA'!D1768</f>
        <v>39</v>
      </c>
      <c r="E2135" s="202" t="str">
        <f>'Banks COA'!E1768</f>
        <v>Substandard Loans – Short term Commercial Loans – State Enterprise – Resident – Other</v>
      </c>
      <c r="F2135" s="202">
        <f>'Banks COA'!F1768*E2</f>
        <v>0</v>
      </c>
    </row>
    <row r="2136" spans="1:6" hidden="1" x14ac:dyDescent="0.15">
      <c r="A2136" s="201" t="str">
        <f>'Banks COA'!A1784</f>
        <v>14</v>
      </c>
      <c r="B2136" s="201">
        <f>'Banks COA'!B1784</f>
        <v>2</v>
      </c>
      <c r="C2136" s="201">
        <f>'Banks COA'!C1784</f>
        <v>3</v>
      </c>
      <c r="D2136" s="201">
        <f>'Banks COA'!D1784</f>
        <v>32</v>
      </c>
      <c r="E2136" s="202" t="str">
        <f>'Banks COA'!E1784</f>
        <v xml:space="preserve">Substandard Loans – Equipment Loans – State Enterprise – Resident – USD </v>
      </c>
      <c r="F2136" s="202">
        <f>'Banks COA'!F1784*E2</f>
        <v>0</v>
      </c>
    </row>
    <row r="2137" spans="1:6" hidden="1" x14ac:dyDescent="0.15">
      <c r="A2137" s="201" t="str">
        <f>'Banks COA'!A1785</f>
        <v>14</v>
      </c>
      <c r="B2137" s="201">
        <f>'Banks COA'!B1785</f>
        <v>2</v>
      </c>
      <c r="C2137" s="201">
        <f>'Banks COA'!C1785</f>
        <v>3</v>
      </c>
      <c r="D2137" s="201">
        <f>'Banks COA'!D1785</f>
        <v>33</v>
      </c>
      <c r="E2137" s="202" t="str">
        <f>'Banks COA'!E1785</f>
        <v xml:space="preserve">Substandard Loans – Equipment Loans – State Enterprise – Resident – EUR </v>
      </c>
      <c r="F2137" s="202">
        <f>'Banks COA'!F1785*E2</f>
        <v>0</v>
      </c>
    </row>
    <row r="2138" spans="1:6" hidden="1" x14ac:dyDescent="0.15">
      <c r="A2138" s="201" t="str">
        <f>'Banks COA'!A1786</f>
        <v>14</v>
      </c>
      <c r="B2138" s="201">
        <f>'Banks COA'!B1786</f>
        <v>2</v>
      </c>
      <c r="C2138" s="201">
        <f>'Banks COA'!C1786</f>
        <v>3</v>
      </c>
      <c r="D2138" s="201">
        <f>'Banks COA'!D1786</f>
        <v>34</v>
      </c>
      <c r="E2138" s="202" t="str">
        <f>'Banks COA'!E1786</f>
        <v xml:space="preserve">Substandard Loans – Equipment Loans – State Enterprise – Resident – JPY </v>
      </c>
      <c r="F2138" s="202">
        <f>'Banks COA'!F1786*E2</f>
        <v>0</v>
      </c>
    </row>
    <row r="2139" spans="1:6" hidden="1" x14ac:dyDescent="0.15">
      <c r="A2139" s="201" t="str">
        <f>'Banks COA'!A1787</f>
        <v>14</v>
      </c>
      <c r="B2139" s="201">
        <f>'Banks COA'!B1787</f>
        <v>2</v>
      </c>
      <c r="C2139" s="201">
        <f>'Banks COA'!C1787</f>
        <v>3</v>
      </c>
      <c r="D2139" s="201">
        <f>'Banks COA'!D1787</f>
        <v>39</v>
      </c>
      <c r="E2139" s="202" t="str">
        <f>'Banks COA'!E1787</f>
        <v>Substandard Loans – Equipment Loans – State Enterprise – Resident – Other</v>
      </c>
      <c r="F2139" s="202">
        <f>'Banks COA'!F1787*E2</f>
        <v>0</v>
      </c>
    </row>
    <row r="2140" spans="1:6" hidden="1" x14ac:dyDescent="0.15">
      <c r="A2140" s="201" t="str">
        <f>'Banks COA'!A1802</f>
        <v>14</v>
      </c>
      <c r="B2140" s="201">
        <f>'Banks COA'!B1802</f>
        <v>2</v>
      </c>
      <c r="C2140" s="201">
        <f>'Banks COA'!C1802</f>
        <v>3</v>
      </c>
      <c r="D2140" s="201" t="str">
        <f>'Banks COA'!D1802</f>
        <v>62</v>
      </c>
      <c r="E2140" s="202" t="str">
        <f>'Banks COA'!E1802</f>
        <v>Substandard Loans – Real Estate Mortgage Loans – State Enterprise – Resident – USD</v>
      </c>
      <c r="F2140" s="202">
        <f>'Banks COA'!F1802*E2</f>
        <v>0</v>
      </c>
    </row>
    <row r="2141" spans="1:6" hidden="1" x14ac:dyDescent="0.15">
      <c r="A2141" s="201" t="str">
        <f>'Banks COA'!A1803</f>
        <v>14</v>
      </c>
      <c r="B2141" s="201">
        <f>'Banks COA'!B1803</f>
        <v>2</v>
      </c>
      <c r="C2141" s="201">
        <f>'Banks COA'!C1803</f>
        <v>3</v>
      </c>
      <c r="D2141" s="201" t="str">
        <f>'Banks COA'!D1803</f>
        <v>63</v>
      </c>
      <c r="E2141" s="202" t="str">
        <f>'Banks COA'!E1803</f>
        <v>Substandard Loans – Real Estate Mortgage Loans – State Enterprise – Resident – EUR</v>
      </c>
      <c r="F2141" s="202">
        <f>'Banks COA'!F1803*E2</f>
        <v>0</v>
      </c>
    </row>
    <row r="2142" spans="1:6" hidden="1" x14ac:dyDescent="0.15">
      <c r="A2142" s="201" t="str">
        <f>'Banks COA'!A1804</f>
        <v>14</v>
      </c>
      <c r="B2142" s="201">
        <f>'Banks COA'!B1804</f>
        <v>2</v>
      </c>
      <c r="C2142" s="201">
        <f>'Banks COA'!C1804</f>
        <v>3</v>
      </c>
      <c r="D2142" s="201" t="str">
        <f>'Banks COA'!D1804</f>
        <v>64</v>
      </c>
      <c r="E2142" s="202" t="str">
        <f>'Banks COA'!E1804</f>
        <v>Substandard Loans – Real Estate Mortgage Loans – State Enterprise – Resident – JPY</v>
      </c>
      <c r="F2142" s="202">
        <f>'Banks COA'!F1804*E2</f>
        <v>0</v>
      </c>
    </row>
    <row r="2143" spans="1:6" hidden="1" x14ac:dyDescent="0.15">
      <c r="A2143" s="201" t="str">
        <f>'Banks COA'!A1805</f>
        <v>14</v>
      </c>
      <c r="B2143" s="201">
        <f>'Banks COA'!B1805</f>
        <v>2</v>
      </c>
      <c r="C2143" s="201">
        <f>'Banks COA'!C1805</f>
        <v>3</v>
      </c>
      <c r="D2143" s="201" t="str">
        <f>'Banks COA'!D1805</f>
        <v>69</v>
      </c>
      <c r="E2143" s="202" t="str">
        <f>'Banks COA'!E1805</f>
        <v>Substandard Loans – Real Estate Mortgage Loans – State Enterprise – Resident – Other</v>
      </c>
      <c r="F2143" s="202">
        <f>'Banks COA'!F1805*E2</f>
        <v>0</v>
      </c>
    </row>
    <row r="2144" spans="1:6" hidden="1" x14ac:dyDescent="0.15">
      <c r="A2144" s="201" t="str">
        <f>'Banks COA'!A1820</f>
        <v>14</v>
      </c>
      <c r="B2144" s="201">
        <f>'Banks COA'!B1820</f>
        <v>2</v>
      </c>
      <c r="C2144" s="201">
        <f>'Banks COA'!C1820</f>
        <v>3</v>
      </c>
      <c r="D2144" s="201" t="str">
        <f>'Banks COA'!D1820</f>
        <v>92</v>
      </c>
      <c r="E2144" s="202" t="str">
        <f>'Banks COA'!E1820</f>
        <v>Substandard Loans – Other Long term Loans – State Enterprise – Resident – USD</v>
      </c>
      <c r="F2144" s="202">
        <f>'Banks COA'!F1820*E2</f>
        <v>0</v>
      </c>
    </row>
    <row r="2145" spans="1:6" hidden="1" x14ac:dyDescent="0.15">
      <c r="A2145" s="201" t="str">
        <f>'Banks COA'!A1821</f>
        <v>14</v>
      </c>
      <c r="B2145" s="201">
        <f>'Banks COA'!B1821</f>
        <v>2</v>
      </c>
      <c r="C2145" s="201">
        <f>'Banks COA'!C1821</f>
        <v>3</v>
      </c>
      <c r="D2145" s="201" t="str">
        <f>'Banks COA'!D1821</f>
        <v>93</v>
      </c>
      <c r="E2145" s="202" t="str">
        <f>'Banks COA'!E1821</f>
        <v>Substandard Loans – Other Long term Loans – State Enterprise – Resident – EUR</v>
      </c>
      <c r="F2145" s="202">
        <f>'Banks COA'!F1821*E2</f>
        <v>0</v>
      </c>
    </row>
    <row r="2146" spans="1:6" hidden="1" x14ac:dyDescent="0.15">
      <c r="A2146" s="201" t="str">
        <f>'Banks COA'!A1822</f>
        <v>14</v>
      </c>
      <c r="B2146" s="201">
        <f>'Banks COA'!B1822</f>
        <v>2</v>
      </c>
      <c r="C2146" s="201">
        <f>'Banks COA'!C1822</f>
        <v>3</v>
      </c>
      <c r="D2146" s="201" t="str">
        <f>'Banks COA'!D1822</f>
        <v>94</v>
      </c>
      <c r="E2146" s="202" t="str">
        <f>'Banks COA'!E1822</f>
        <v>Substandard Loans – Other Long term Loans – State Enterprise – Resident – JPY</v>
      </c>
      <c r="F2146" s="202">
        <f>'Banks COA'!F1822*E2</f>
        <v>0</v>
      </c>
    </row>
    <row r="2147" spans="1:6" hidden="1" x14ac:dyDescent="0.15">
      <c r="A2147" s="201" t="str">
        <f>'Banks COA'!A1823</f>
        <v>14</v>
      </c>
      <c r="B2147" s="201">
        <f>'Banks COA'!B1823</f>
        <v>2</v>
      </c>
      <c r="C2147" s="201">
        <f>'Banks COA'!C1823</f>
        <v>3</v>
      </c>
      <c r="D2147" s="201" t="str">
        <f>'Banks COA'!D1823</f>
        <v>99</v>
      </c>
      <c r="E2147" s="202" t="str">
        <f>'Banks COA'!E1823</f>
        <v>Substandard Loans – Other Long term Loans – State Enterprise – Resident – Other</v>
      </c>
      <c r="F2147" s="202">
        <f>'Banks COA'!F1823*E2</f>
        <v>0</v>
      </c>
    </row>
    <row r="2148" spans="1:6" hidden="1" x14ac:dyDescent="0.15">
      <c r="A2148" s="201" t="str">
        <f>'Banks COA'!A1839</f>
        <v>14</v>
      </c>
      <c r="B2148" s="201">
        <f>'Banks COA'!B1839</f>
        <v>2</v>
      </c>
      <c r="C2148" s="201">
        <f>'Banks COA'!C1839</f>
        <v>4</v>
      </c>
      <c r="D2148" s="201" t="str">
        <f>'Banks COA'!D1839</f>
        <v>32</v>
      </c>
      <c r="E2148" s="202" t="str">
        <f>'Banks COA'!E1839</f>
        <v>Substandard Loans – Lease Financing Receivable – State Enterprise – Resident – USD</v>
      </c>
      <c r="F2148" s="202">
        <f>'Banks COA'!F1839*E2</f>
        <v>0</v>
      </c>
    </row>
    <row r="2149" spans="1:6" hidden="1" x14ac:dyDescent="0.15">
      <c r="A2149" s="201" t="str">
        <f>'Banks COA'!A1840</f>
        <v>14</v>
      </c>
      <c r="B2149" s="201">
        <f>'Banks COA'!B1840</f>
        <v>2</v>
      </c>
      <c r="C2149" s="201">
        <f>'Banks COA'!C1840</f>
        <v>4</v>
      </c>
      <c r="D2149" s="201" t="str">
        <f>'Banks COA'!D1840</f>
        <v>33</v>
      </c>
      <c r="E2149" s="202" t="str">
        <f>'Banks COA'!E1840</f>
        <v>Substandard Loans – Lease Financing Receivable – State Enterprise – Resident – EUR</v>
      </c>
      <c r="F2149" s="202">
        <f>'Banks COA'!F1840*E2</f>
        <v>0</v>
      </c>
    </row>
    <row r="2150" spans="1:6" hidden="1" x14ac:dyDescent="0.15">
      <c r="A2150" s="201" t="str">
        <f>'Banks COA'!A1841</f>
        <v>14</v>
      </c>
      <c r="B2150" s="201">
        <f>'Banks COA'!B1841</f>
        <v>2</v>
      </c>
      <c r="C2150" s="201">
        <f>'Banks COA'!C1841</f>
        <v>4</v>
      </c>
      <c r="D2150" s="201" t="str">
        <f>'Banks COA'!D1841</f>
        <v>34</v>
      </c>
      <c r="E2150" s="202" t="str">
        <f>'Banks COA'!E1841</f>
        <v>Substandard Loans – Lease Financing Receivable – State Enterprise – Resident – JPY</v>
      </c>
      <c r="F2150" s="202">
        <f>'Banks COA'!F1841*E2</f>
        <v>0</v>
      </c>
    </row>
    <row r="2151" spans="1:6" hidden="1" x14ac:dyDescent="0.15">
      <c r="A2151" s="201" t="str">
        <f>'Banks COA'!A1842</f>
        <v>14</v>
      </c>
      <c r="B2151" s="201">
        <f>'Banks COA'!B1842</f>
        <v>2</v>
      </c>
      <c r="C2151" s="201">
        <f>'Banks COA'!C1842</f>
        <v>4</v>
      </c>
      <c r="D2151" s="201" t="str">
        <f>'Banks COA'!D1842</f>
        <v>39</v>
      </c>
      <c r="E2151" s="202" t="str">
        <f>'Banks COA'!E1842</f>
        <v>Substandard Loans – Lease Financing Receivable – State Enterprise – Resident – Other</v>
      </c>
      <c r="F2151" s="202">
        <f>'Banks COA'!F1842*E2</f>
        <v>0</v>
      </c>
    </row>
    <row r="2152" spans="1:6" hidden="1" x14ac:dyDescent="0.15">
      <c r="A2152" s="201" t="str">
        <f>'Banks COA'!A1884</f>
        <v>14</v>
      </c>
      <c r="B2152" s="201" t="str">
        <f>'Banks COA'!B1884</f>
        <v>2</v>
      </c>
      <c r="C2152" s="201" t="str">
        <f>'Banks COA'!C1884</f>
        <v>7</v>
      </c>
      <c r="D2152" s="201" t="str">
        <f>'Banks COA'!D1884</f>
        <v>32</v>
      </c>
      <c r="E2152" s="202" t="str">
        <f>'Banks COA'!E1884</f>
        <v>Substandard Loans – Bankers' Acceptances – State Enterprise – Resident – USD</v>
      </c>
      <c r="F2152" s="202">
        <f>'Banks COA'!F1884*E2</f>
        <v>0</v>
      </c>
    </row>
    <row r="2153" spans="1:6" hidden="1" x14ac:dyDescent="0.15">
      <c r="A2153" s="201" t="str">
        <f>'Banks COA'!A1885</f>
        <v>14</v>
      </c>
      <c r="B2153" s="201" t="str">
        <f>'Banks COA'!B1885</f>
        <v>2</v>
      </c>
      <c r="C2153" s="201" t="str">
        <f>'Banks COA'!C1885</f>
        <v>7</v>
      </c>
      <c r="D2153" s="201" t="str">
        <f>'Banks COA'!D1885</f>
        <v>33</v>
      </c>
      <c r="E2153" s="202" t="str">
        <f>'Banks COA'!E1885</f>
        <v>Substandard Loans – Bankers' Acceptances – State Enterprise – Resident – EUR</v>
      </c>
      <c r="F2153" s="202">
        <f>'Banks COA'!F1885*E2</f>
        <v>0</v>
      </c>
    </row>
    <row r="2154" spans="1:6" hidden="1" x14ac:dyDescent="0.15">
      <c r="A2154" s="201" t="str">
        <f>'Banks COA'!A1886</f>
        <v>14</v>
      </c>
      <c r="B2154" s="201" t="str">
        <f>'Banks COA'!B1886</f>
        <v>2</v>
      </c>
      <c r="C2154" s="201" t="str">
        <f>'Banks COA'!C1886</f>
        <v>7</v>
      </c>
      <c r="D2154" s="201" t="str">
        <f>'Banks COA'!D1886</f>
        <v>34</v>
      </c>
      <c r="E2154" s="202" t="str">
        <f>'Banks COA'!E1886</f>
        <v>Substandard Loans – Bankers' Acceptances – State Enterprise – Resident – JPY</v>
      </c>
      <c r="F2154" s="202">
        <f>'Banks COA'!F1886*E2</f>
        <v>0</v>
      </c>
    </row>
    <row r="2155" spans="1:6" hidden="1" x14ac:dyDescent="0.15">
      <c r="A2155" s="201" t="str">
        <f>'Banks COA'!A1887</f>
        <v>14</v>
      </c>
      <c r="B2155" s="201" t="str">
        <f>'Banks COA'!B1887</f>
        <v>2</v>
      </c>
      <c r="C2155" s="201" t="str">
        <f>'Banks COA'!C1887</f>
        <v>7</v>
      </c>
      <c r="D2155" s="201" t="str">
        <f>'Banks COA'!D1887</f>
        <v>39</v>
      </c>
      <c r="E2155" s="202" t="str">
        <f>'Banks COA'!E1887</f>
        <v>Substandard Loans – Bankers' Acceptances – State Enterprise – Resident – Other</v>
      </c>
      <c r="F2155" s="202">
        <f>'Banks COA'!F1887*E2</f>
        <v>0</v>
      </c>
    </row>
    <row r="2156" spans="1:6" hidden="1" x14ac:dyDescent="0.15">
      <c r="A2156" s="201" t="str">
        <f>'Banks COA'!A1902</f>
        <v>14</v>
      </c>
      <c r="B2156" s="201">
        <f>'Banks COA'!B1902</f>
        <v>2</v>
      </c>
      <c r="C2156" s="201">
        <f>'Banks COA'!C1902</f>
        <v>7</v>
      </c>
      <c r="D2156" s="201" t="str">
        <f>'Banks COA'!D1902</f>
        <v>62</v>
      </c>
      <c r="E2156" s="202" t="str">
        <f>'Banks COA'!E1902</f>
        <v>Substandard Loans – Other Bill of Exchange (BoE) – State Enterprise – Resident – USD</v>
      </c>
      <c r="F2156" s="202">
        <f>'Banks COA'!F1902*E2</f>
        <v>0</v>
      </c>
    </row>
    <row r="2157" spans="1:6" hidden="1" x14ac:dyDescent="0.15">
      <c r="A2157" s="201" t="str">
        <f>'Banks COA'!A1903</f>
        <v>14</v>
      </c>
      <c r="B2157" s="201">
        <f>'Banks COA'!B1903</f>
        <v>2</v>
      </c>
      <c r="C2157" s="201">
        <f>'Banks COA'!C1903</f>
        <v>7</v>
      </c>
      <c r="D2157" s="201" t="str">
        <f>'Banks COA'!D1903</f>
        <v>63</v>
      </c>
      <c r="E2157" s="202" t="str">
        <f>'Banks COA'!E1903</f>
        <v>Substandard Loans – Other Bill of Exchange (BoE) – State Enterprise – Resident – EUR</v>
      </c>
      <c r="F2157" s="202">
        <f>'Banks COA'!F1903*E2</f>
        <v>0</v>
      </c>
    </row>
    <row r="2158" spans="1:6" hidden="1" x14ac:dyDescent="0.15">
      <c r="A2158" s="201" t="str">
        <f>'Banks COA'!A1904</f>
        <v>14</v>
      </c>
      <c r="B2158" s="201">
        <f>'Banks COA'!B1904</f>
        <v>2</v>
      </c>
      <c r="C2158" s="201">
        <f>'Banks COA'!C1904</f>
        <v>7</v>
      </c>
      <c r="D2158" s="201" t="str">
        <f>'Banks COA'!D1904</f>
        <v>64</v>
      </c>
      <c r="E2158" s="202" t="str">
        <f>'Banks COA'!E1904</f>
        <v>Substandard Loans – Other Bill of Exchange (BoE) – State Enterprise – Resident – JPY</v>
      </c>
      <c r="F2158" s="202">
        <f>'Banks COA'!F1904*E2</f>
        <v>0</v>
      </c>
    </row>
    <row r="2159" spans="1:6" hidden="1" x14ac:dyDescent="0.15">
      <c r="A2159" s="201" t="str">
        <f>'Banks COA'!A1905</f>
        <v>14</v>
      </c>
      <c r="B2159" s="201">
        <f>'Banks COA'!B1905</f>
        <v>2</v>
      </c>
      <c r="C2159" s="201">
        <f>'Banks COA'!C1905</f>
        <v>7</v>
      </c>
      <c r="D2159" s="201" t="str">
        <f>'Banks COA'!D1905</f>
        <v>69</v>
      </c>
      <c r="E2159" s="202" t="str">
        <f>'Banks COA'!E1905</f>
        <v>Substandard Loans – Other Bill of Exchange (BoE) – State Enterprise – Resident – Other</v>
      </c>
      <c r="F2159" s="202">
        <f>'Banks COA'!F1905*E2</f>
        <v>0</v>
      </c>
    </row>
    <row r="2160" spans="1:6" hidden="1" x14ac:dyDescent="0.15">
      <c r="A2160" s="201" t="str">
        <f>'Banks COA'!A1920</f>
        <v>14</v>
      </c>
      <c r="B2160" s="201">
        <f>'Banks COA'!B1920</f>
        <v>2</v>
      </c>
      <c r="C2160" s="201">
        <f>'Banks COA'!C1920</f>
        <v>7</v>
      </c>
      <c r="D2160" s="201" t="str">
        <f>'Banks COA'!D1920</f>
        <v>92</v>
      </c>
      <c r="E2160" s="202" t="str">
        <f>'Banks COA'!E1920</f>
        <v>Substandard Loans – Trust Receipt – State Enterprise – Resident – USD</v>
      </c>
      <c r="F2160" s="202">
        <f>'Banks COA'!F1920*E2</f>
        <v>0</v>
      </c>
    </row>
    <row r="2161" spans="1:6" hidden="1" x14ac:dyDescent="0.15">
      <c r="A2161" s="201" t="str">
        <f>'Banks COA'!A1921</f>
        <v>14</v>
      </c>
      <c r="B2161" s="201">
        <f>'Banks COA'!B1921</f>
        <v>2</v>
      </c>
      <c r="C2161" s="201">
        <f>'Banks COA'!C1921</f>
        <v>7</v>
      </c>
      <c r="D2161" s="201" t="str">
        <f>'Banks COA'!D1921</f>
        <v>93</v>
      </c>
      <c r="E2161" s="202" t="str">
        <f>'Banks COA'!E1921</f>
        <v>Substandard Loans – Trust Receipt – State Enterprise – Resident – EUR</v>
      </c>
      <c r="F2161" s="202">
        <f>'Banks COA'!F1921*E2</f>
        <v>0</v>
      </c>
    </row>
    <row r="2162" spans="1:6" hidden="1" x14ac:dyDescent="0.15">
      <c r="A2162" s="201" t="str">
        <f>'Banks COA'!A1922</f>
        <v>14</v>
      </c>
      <c r="B2162" s="201">
        <f>'Banks COA'!B1922</f>
        <v>2</v>
      </c>
      <c r="C2162" s="201">
        <f>'Banks COA'!C1922</f>
        <v>7</v>
      </c>
      <c r="D2162" s="201" t="str">
        <f>'Banks COA'!D1922</f>
        <v>94</v>
      </c>
      <c r="E2162" s="202" t="str">
        <f>'Banks COA'!E1922</f>
        <v>Substandard Loans – Trust Receipt – State Enterprise – Resident – JPY</v>
      </c>
      <c r="F2162" s="202">
        <f>'Banks COA'!F1922*E2</f>
        <v>0</v>
      </c>
    </row>
    <row r="2163" spans="1:6" hidden="1" x14ac:dyDescent="0.15">
      <c r="A2163" s="201" t="str">
        <f>'Banks COA'!A1923</f>
        <v>14</v>
      </c>
      <c r="B2163" s="201">
        <f>'Banks COA'!B1923</f>
        <v>2</v>
      </c>
      <c r="C2163" s="201">
        <f>'Banks COA'!C1923</f>
        <v>7</v>
      </c>
      <c r="D2163" s="201" t="str">
        <f>'Banks COA'!D1923</f>
        <v>99</v>
      </c>
      <c r="E2163" s="202" t="str">
        <f>'Banks COA'!E1923</f>
        <v>Substandard Loans – Trust Receipt – State Enterprise – Resident – Other</v>
      </c>
      <c r="F2163" s="202">
        <f>'Banks COA'!F1923*E2</f>
        <v>0</v>
      </c>
    </row>
    <row r="2164" spans="1:6" hidden="1" x14ac:dyDescent="0.15">
      <c r="A2164" s="201">
        <f>'Banks COA'!A1939</f>
        <v>14</v>
      </c>
      <c r="B2164" s="201">
        <f>'Banks COA'!B1939</f>
        <v>2</v>
      </c>
      <c r="C2164" s="201">
        <f>'Banks COA'!C1939</f>
        <v>8</v>
      </c>
      <c r="D2164" s="201">
        <f>'Banks COA'!D1939</f>
        <v>32</v>
      </c>
      <c r="E2164" s="202" t="str">
        <f>'Banks COA'!E1939</f>
        <v>Substandard Loans – Credit Revolving – State Enterprise – Resident – USD</v>
      </c>
      <c r="F2164" s="202">
        <f>'Banks COA'!F1939*E2</f>
        <v>0</v>
      </c>
    </row>
    <row r="2165" spans="1:6" hidden="1" x14ac:dyDescent="0.15">
      <c r="A2165" s="201">
        <f>'Banks COA'!A1940</f>
        <v>14</v>
      </c>
      <c r="B2165" s="201">
        <f>'Banks COA'!B1940</f>
        <v>2</v>
      </c>
      <c r="C2165" s="201">
        <f>'Banks COA'!C1940</f>
        <v>8</v>
      </c>
      <c r="D2165" s="201">
        <f>'Banks COA'!D1940</f>
        <v>33</v>
      </c>
      <c r="E2165" s="202" t="str">
        <f>'Banks COA'!E1940</f>
        <v>Substandard Loans – Credit Revolving – State Enterprise – Resident – EUR</v>
      </c>
      <c r="F2165" s="202">
        <f>'Banks COA'!F1940*E2</f>
        <v>0</v>
      </c>
    </row>
    <row r="2166" spans="1:6" hidden="1" x14ac:dyDescent="0.15">
      <c r="A2166" s="201">
        <f>'Banks COA'!A1941</f>
        <v>14</v>
      </c>
      <c r="B2166" s="201">
        <f>'Banks COA'!B1941</f>
        <v>2</v>
      </c>
      <c r="C2166" s="201">
        <f>'Banks COA'!C1941</f>
        <v>8</v>
      </c>
      <c r="D2166" s="201">
        <f>'Banks COA'!D1941</f>
        <v>34</v>
      </c>
      <c r="E2166" s="202" t="str">
        <f>'Banks COA'!E1941</f>
        <v>Substandard Loans – Credit Revolving – State Enterprise – Resident – JPY</v>
      </c>
      <c r="F2166" s="202">
        <f>'Banks COA'!F1941*E2</f>
        <v>0</v>
      </c>
    </row>
    <row r="2167" spans="1:6" hidden="1" x14ac:dyDescent="0.15">
      <c r="A2167" s="201">
        <f>'Banks COA'!A1942</f>
        <v>14</v>
      </c>
      <c r="B2167" s="201">
        <f>'Banks COA'!B1942</f>
        <v>2</v>
      </c>
      <c r="C2167" s="201">
        <f>'Banks COA'!C1942</f>
        <v>8</v>
      </c>
      <c r="D2167" s="201">
        <f>'Banks COA'!D1942</f>
        <v>39</v>
      </c>
      <c r="E2167" s="202" t="str">
        <f>'Banks COA'!E1942</f>
        <v>Substandard Loans – Credit Revolving – State Enterprise – Resident – Other</v>
      </c>
      <c r="F2167" s="202">
        <f>'Banks COA'!F1942*E2</f>
        <v>0</v>
      </c>
    </row>
    <row r="2168" spans="1:6" hidden="1" x14ac:dyDescent="0.15">
      <c r="A2168" s="201" t="str">
        <f>'Banks COA'!A2079</f>
        <v>15</v>
      </c>
      <c r="B2168" s="201">
        <f>'Banks COA'!B2079</f>
        <v>2</v>
      </c>
      <c r="C2168" s="201">
        <f>'Banks COA'!C2079</f>
        <v>1</v>
      </c>
      <c r="D2168" s="201" t="str">
        <f>'Banks COA'!D2079</f>
        <v>32</v>
      </c>
      <c r="E2168" s="202" t="str">
        <f>'Banks COA'!E2079</f>
        <v>Doubtful Loans – Overdraft (Permanent Line of Credit) – State Enterprise – Resident – USD</v>
      </c>
      <c r="F2168" s="202">
        <f>'Banks COA'!F2079*E2</f>
        <v>0</v>
      </c>
    </row>
    <row r="2169" spans="1:6" hidden="1" x14ac:dyDescent="0.15">
      <c r="A2169" s="201" t="str">
        <f>'Banks COA'!A2080</f>
        <v>15</v>
      </c>
      <c r="B2169" s="201">
        <f>'Banks COA'!B2080</f>
        <v>2</v>
      </c>
      <c r="C2169" s="201">
        <f>'Banks COA'!C2080</f>
        <v>1</v>
      </c>
      <c r="D2169" s="201" t="str">
        <f>'Banks COA'!D2080</f>
        <v>33</v>
      </c>
      <c r="E2169" s="202" t="str">
        <f>'Banks COA'!E2080</f>
        <v>Doubtful Loans – Overdraft (Permanent Line of Credit) – State Enterprise – Resident – EUR</v>
      </c>
      <c r="F2169" s="202">
        <f>'Banks COA'!F2080*E2</f>
        <v>0</v>
      </c>
    </row>
    <row r="2170" spans="1:6" hidden="1" x14ac:dyDescent="0.15">
      <c r="A2170" s="201" t="str">
        <f>'Banks COA'!A2081</f>
        <v>15</v>
      </c>
      <c r="B2170" s="201">
        <f>'Banks COA'!B2081</f>
        <v>2</v>
      </c>
      <c r="C2170" s="201">
        <f>'Banks COA'!C2081</f>
        <v>1</v>
      </c>
      <c r="D2170" s="201" t="str">
        <f>'Banks COA'!D2081</f>
        <v>34</v>
      </c>
      <c r="E2170" s="202" t="str">
        <f>'Banks COA'!E2081</f>
        <v>Doubtful Loans – Overdraft (Permanent Line of Credit) – State Enterprise – Resident – JPY</v>
      </c>
      <c r="F2170" s="202">
        <f>'Banks COA'!F2081*E2</f>
        <v>0</v>
      </c>
    </row>
    <row r="2171" spans="1:6" hidden="1" x14ac:dyDescent="0.15">
      <c r="A2171" s="201" t="str">
        <f>'Banks COA'!A2082</f>
        <v>15</v>
      </c>
      <c r="B2171" s="201">
        <f>'Banks COA'!B2082</f>
        <v>2</v>
      </c>
      <c r="C2171" s="201">
        <f>'Banks COA'!C2082</f>
        <v>1</v>
      </c>
      <c r="D2171" s="201" t="str">
        <f>'Banks COA'!D2082</f>
        <v>39</v>
      </c>
      <c r="E2171" s="202" t="str">
        <f>'Banks COA'!E2082</f>
        <v>Doubtful Loans – Overdraft (Permanent Line of Credit) – State Enterprise – Resident – Other</v>
      </c>
      <c r="F2171" s="202">
        <f>'Banks COA'!F2082*E2</f>
        <v>0</v>
      </c>
    </row>
    <row r="2172" spans="1:6" hidden="1" x14ac:dyDescent="0.15">
      <c r="A2172" s="201" t="str">
        <f>'Banks COA'!A2098</f>
        <v>15</v>
      </c>
      <c r="B2172" s="201">
        <f>'Banks COA'!B2098</f>
        <v>2</v>
      </c>
      <c r="C2172" s="201">
        <f>'Banks COA'!C2098</f>
        <v>2</v>
      </c>
      <c r="D2172" s="201" t="str">
        <f>'Banks COA'!D2098</f>
        <v>32</v>
      </c>
      <c r="E2172" s="202" t="str">
        <f>'Banks COA'!E2098</f>
        <v>Doubtful Loans – Short term Commercial Loans – State Enterprise – Resident – USD</v>
      </c>
      <c r="F2172" s="202">
        <f>'Banks COA'!F2098*E2</f>
        <v>0</v>
      </c>
    </row>
    <row r="2173" spans="1:6" hidden="1" x14ac:dyDescent="0.15">
      <c r="A2173" s="201" t="str">
        <f>'Banks COA'!A2099</f>
        <v>15</v>
      </c>
      <c r="B2173" s="201">
        <f>'Banks COA'!B2099</f>
        <v>2</v>
      </c>
      <c r="C2173" s="201">
        <f>'Banks COA'!C2099</f>
        <v>2</v>
      </c>
      <c r="D2173" s="201" t="str">
        <f>'Banks COA'!D2099</f>
        <v>33</v>
      </c>
      <c r="E2173" s="202" t="str">
        <f>'Banks COA'!E2099</f>
        <v>Doubtful Loans – Short term Commercial Loans – State Enterprise – Resident – EUR</v>
      </c>
      <c r="F2173" s="202">
        <f>'Banks COA'!F2099*E2</f>
        <v>0</v>
      </c>
    </row>
    <row r="2174" spans="1:6" hidden="1" x14ac:dyDescent="0.15">
      <c r="A2174" s="201" t="str">
        <f>'Banks COA'!A2100</f>
        <v>15</v>
      </c>
      <c r="B2174" s="201">
        <f>'Banks COA'!B2100</f>
        <v>2</v>
      </c>
      <c r="C2174" s="201">
        <f>'Banks COA'!C2100</f>
        <v>2</v>
      </c>
      <c r="D2174" s="201" t="str">
        <f>'Banks COA'!D2100</f>
        <v>34</v>
      </c>
      <c r="E2174" s="202" t="str">
        <f>'Banks COA'!E2100</f>
        <v>Doubtful Loans – Short term Commercial Loans – State Enterprise – Resident – JPY</v>
      </c>
      <c r="F2174" s="202">
        <f>'Banks COA'!F2100*E2</f>
        <v>0</v>
      </c>
    </row>
    <row r="2175" spans="1:6" hidden="1" x14ac:dyDescent="0.15">
      <c r="A2175" s="201" t="str">
        <f>'Banks COA'!A2101</f>
        <v>15</v>
      </c>
      <c r="B2175" s="201">
        <f>'Banks COA'!B2101</f>
        <v>2</v>
      </c>
      <c r="C2175" s="201">
        <f>'Banks COA'!C2101</f>
        <v>2</v>
      </c>
      <c r="D2175" s="201" t="str">
        <f>'Banks COA'!D2101</f>
        <v>39</v>
      </c>
      <c r="E2175" s="202" t="str">
        <f>'Banks COA'!E2101</f>
        <v>Doubtful Loans – Short term Commercial Loans – State Enterprise – Resident – Other</v>
      </c>
      <c r="F2175" s="202">
        <f>'Banks COA'!F2101*E2</f>
        <v>0</v>
      </c>
    </row>
    <row r="2176" spans="1:6" hidden="1" x14ac:dyDescent="0.15">
      <c r="A2176" s="201" t="str">
        <f>'Banks COA'!A2117</f>
        <v>15</v>
      </c>
      <c r="B2176" s="201">
        <f>'Banks COA'!B2117</f>
        <v>2</v>
      </c>
      <c r="C2176" s="201">
        <f>'Banks COA'!C2117</f>
        <v>3</v>
      </c>
      <c r="D2176" s="201">
        <f>'Banks COA'!D2117</f>
        <v>32</v>
      </c>
      <c r="E2176" s="202" t="str">
        <f>'Banks COA'!E2117</f>
        <v xml:space="preserve">Doubtful Loans – Equipment Loans – State Enterprise – Resident – USD </v>
      </c>
      <c r="F2176" s="202">
        <f>'Banks COA'!F2117*E2</f>
        <v>0</v>
      </c>
    </row>
    <row r="2177" spans="1:6" hidden="1" x14ac:dyDescent="0.15">
      <c r="A2177" s="201" t="str">
        <f>'Banks COA'!A2118</f>
        <v>15</v>
      </c>
      <c r="B2177" s="201">
        <f>'Banks COA'!B2118</f>
        <v>2</v>
      </c>
      <c r="C2177" s="201">
        <f>'Banks COA'!C2118</f>
        <v>3</v>
      </c>
      <c r="D2177" s="201">
        <f>'Banks COA'!D2118</f>
        <v>33</v>
      </c>
      <c r="E2177" s="202" t="str">
        <f>'Banks COA'!E2118</f>
        <v xml:space="preserve">Doubtful Loans – Equipment Loans – State Enterprise – Resident – EUR </v>
      </c>
      <c r="F2177" s="202">
        <f>'Banks COA'!F2118*E2</f>
        <v>0</v>
      </c>
    </row>
    <row r="2178" spans="1:6" hidden="1" x14ac:dyDescent="0.15">
      <c r="A2178" s="201" t="str">
        <f>'Banks COA'!A2119</f>
        <v>15</v>
      </c>
      <c r="B2178" s="201">
        <f>'Banks COA'!B2119</f>
        <v>2</v>
      </c>
      <c r="C2178" s="201">
        <f>'Banks COA'!C2119</f>
        <v>3</v>
      </c>
      <c r="D2178" s="201">
        <f>'Banks COA'!D2119</f>
        <v>34</v>
      </c>
      <c r="E2178" s="202" t="str">
        <f>'Banks COA'!E2119</f>
        <v xml:space="preserve">Doubtful Loans – Equipment Loans – State Enterprise – Resident – JPY </v>
      </c>
      <c r="F2178" s="202">
        <f>'Banks COA'!F2119*E2</f>
        <v>0</v>
      </c>
    </row>
    <row r="2179" spans="1:6" hidden="1" x14ac:dyDescent="0.15">
      <c r="A2179" s="201" t="str">
        <f>'Banks COA'!A2120</f>
        <v>15</v>
      </c>
      <c r="B2179" s="201">
        <f>'Banks COA'!B2120</f>
        <v>2</v>
      </c>
      <c r="C2179" s="201">
        <f>'Banks COA'!C2120</f>
        <v>3</v>
      </c>
      <c r="D2179" s="201">
        <f>'Banks COA'!D2120</f>
        <v>39</v>
      </c>
      <c r="E2179" s="202" t="str">
        <f>'Banks COA'!E2120</f>
        <v xml:space="preserve">Doubtful Loans – Equipment Loans – State Enterprise – Resident – Other </v>
      </c>
      <c r="F2179" s="202">
        <f>'Banks COA'!F2120*E2</f>
        <v>0</v>
      </c>
    </row>
    <row r="2180" spans="1:6" hidden="1" x14ac:dyDescent="0.15">
      <c r="A2180" s="201" t="str">
        <f>'Banks COA'!A2135</f>
        <v>15</v>
      </c>
      <c r="B2180" s="201">
        <f>'Banks COA'!B2135</f>
        <v>2</v>
      </c>
      <c r="C2180" s="201">
        <f>'Banks COA'!C2135</f>
        <v>3</v>
      </c>
      <c r="D2180" s="201" t="str">
        <f>'Banks COA'!D2135</f>
        <v>62</v>
      </c>
      <c r="E2180" s="202" t="str">
        <f>'Banks COA'!E2135</f>
        <v>Doubtful Loans – Real Estate Mortgage Loans – State Enterprise – Resident – USD</v>
      </c>
      <c r="F2180" s="202">
        <f>'Banks COA'!F2135*E2</f>
        <v>0</v>
      </c>
    </row>
    <row r="2181" spans="1:6" hidden="1" x14ac:dyDescent="0.15">
      <c r="A2181" s="201" t="str">
        <f>'Banks COA'!A2136</f>
        <v>15</v>
      </c>
      <c r="B2181" s="201">
        <f>'Banks COA'!B2136</f>
        <v>2</v>
      </c>
      <c r="C2181" s="201">
        <f>'Banks COA'!C2136</f>
        <v>3</v>
      </c>
      <c r="D2181" s="201" t="str">
        <f>'Banks COA'!D2136</f>
        <v>63</v>
      </c>
      <c r="E2181" s="202" t="str">
        <f>'Banks COA'!E2136</f>
        <v>Doubtful Loans – Real Estate Mortgage Loans – State Enterprise – Resident – EUR</v>
      </c>
      <c r="F2181" s="202">
        <f>'Banks COA'!F2136*E2</f>
        <v>0</v>
      </c>
    </row>
    <row r="2182" spans="1:6" hidden="1" x14ac:dyDescent="0.15">
      <c r="A2182" s="201" t="str">
        <f>'Banks COA'!A2137</f>
        <v>15</v>
      </c>
      <c r="B2182" s="201">
        <f>'Banks COA'!B2137</f>
        <v>2</v>
      </c>
      <c r="C2182" s="201">
        <f>'Banks COA'!C2137</f>
        <v>3</v>
      </c>
      <c r="D2182" s="201" t="str">
        <f>'Banks COA'!D2137</f>
        <v>64</v>
      </c>
      <c r="E2182" s="202" t="str">
        <f>'Banks COA'!E2137</f>
        <v>Doubtful Loans – Real Estate Mortgage Loans – State Enterprise – Resident – JPY</v>
      </c>
      <c r="F2182" s="202">
        <f>'Banks COA'!F2137*E2</f>
        <v>0</v>
      </c>
    </row>
    <row r="2183" spans="1:6" hidden="1" x14ac:dyDescent="0.15">
      <c r="A2183" s="201" t="str">
        <f>'Banks COA'!A2138</f>
        <v>15</v>
      </c>
      <c r="B2183" s="201">
        <f>'Banks COA'!B2138</f>
        <v>2</v>
      </c>
      <c r="C2183" s="201">
        <f>'Banks COA'!C2138</f>
        <v>3</v>
      </c>
      <c r="D2183" s="201" t="str">
        <f>'Banks COA'!D2138</f>
        <v>69</v>
      </c>
      <c r="E2183" s="202" t="str">
        <f>'Banks COA'!E2138</f>
        <v>Doubtful Loans – Real Estate Mortgage Loans – State Enterprise – Resident – Other</v>
      </c>
      <c r="F2183" s="202">
        <f>'Banks COA'!F2138*E2</f>
        <v>0</v>
      </c>
    </row>
    <row r="2184" spans="1:6" hidden="1" x14ac:dyDescent="0.15">
      <c r="A2184" s="201" t="str">
        <f>'Banks COA'!A2153</f>
        <v>15</v>
      </c>
      <c r="B2184" s="201">
        <f>'Banks COA'!B2153</f>
        <v>2</v>
      </c>
      <c r="C2184" s="201">
        <f>'Banks COA'!C2153</f>
        <v>3</v>
      </c>
      <c r="D2184" s="201" t="str">
        <f>'Banks COA'!D2153</f>
        <v>92</v>
      </c>
      <c r="E2184" s="202" t="str">
        <f>'Banks COA'!E2153</f>
        <v>Doubtful Loans – Other Long term Loans – State Enterprise – Resident – USD</v>
      </c>
      <c r="F2184" s="202">
        <f>'Banks COA'!F2153*E2</f>
        <v>0</v>
      </c>
    </row>
    <row r="2185" spans="1:6" hidden="1" x14ac:dyDescent="0.15">
      <c r="A2185" s="201" t="str">
        <f>'Banks COA'!A2154</f>
        <v>15</v>
      </c>
      <c r="B2185" s="201">
        <f>'Banks COA'!B2154</f>
        <v>2</v>
      </c>
      <c r="C2185" s="201">
        <f>'Banks COA'!C2154</f>
        <v>3</v>
      </c>
      <c r="D2185" s="201" t="str">
        <f>'Banks COA'!D2154</f>
        <v>93</v>
      </c>
      <c r="E2185" s="202" t="str">
        <f>'Banks COA'!E2154</f>
        <v>Doubtful Loans – Other Long term Loans – State Enterprise – Resident – EUR</v>
      </c>
      <c r="F2185" s="202">
        <f>'Banks COA'!F2154*E2</f>
        <v>0</v>
      </c>
    </row>
    <row r="2186" spans="1:6" hidden="1" x14ac:dyDescent="0.15">
      <c r="A2186" s="201" t="str">
        <f>'Banks COA'!A2155</f>
        <v>15</v>
      </c>
      <c r="B2186" s="201">
        <f>'Banks COA'!B2155</f>
        <v>2</v>
      </c>
      <c r="C2186" s="201">
        <f>'Banks COA'!C2155</f>
        <v>3</v>
      </c>
      <c r="D2186" s="201" t="str">
        <f>'Banks COA'!D2155</f>
        <v>94</v>
      </c>
      <c r="E2186" s="202" t="str">
        <f>'Banks COA'!E2155</f>
        <v>Doubtful Loans – Other Long term Loans – State Enterprise – Resident – JPY</v>
      </c>
      <c r="F2186" s="202">
        <f>'Banks COA'!F2155*E2</f>
        <v>0</v>
      </c>
    </row>
    <row r="2187" spans="1:6" hidden="1" x14ac:dyDescent="0.15">
      <c r="A2187" s="201" t="str">
        <f>'Banks COA'!A2156</f>
        <v>15</v>
      </c>
      <c r="B2187" s="201">
        <f>'Banks COA'!B2156</f>
        <v>2</v>
      </c>
      <c r="C2187" s="201">
        <f>'Banks COA'!C2156</f>
        <v>3</v>
      </c>
      <c r="D2187" s="201" t="str">
        <f>'Banks COA'!D2156</f>
        <v>99</v>
      </c>
      <c r="E2187" s="202" t="str">
        <f>'Banks COA'!E2156</f>
        <v>Doubtful Loans – Other Long term Loans – State Enterprise – Resident – Other</v>
      </c>
      <c r="F2187" s="202">
        <f>'Banks COA'!F2156*E2</f>
        <v>0</v>
      </c>
    </row>
    <row r="2188" spans="1:6" hidden="1" x14ac:dyDescent="0.15">
      <c r="A2188" s="201" t="str">
        <f>'Banks COA'!A2172</f>
        <v>15</v>
      </c>
      <c r="B2188" s="201">
        <f>'Banks COA'!B2172</f>
        <v>2</v>
      </c>
      <c r="C2188" s="201">
        <f>'Banks COA'!C2172</f>
        <v>4</v>
      </c>
      <c r="D2188" s="201" t="str">
        <f>'Banks COA'!D2172</f>
        <v>32</v>
      </c>
      <c r="E2188" s="202" t="str">
        <f>'Banks COA'!E2172</f>
        <v>Doubtful Loans – Lease Financing Receivable – State Enterprise – Resident – USD</v>
      </c>
      <c r="F2188" s="202">
        <f>'Banks COA'!F2172*E2</f>
        <v>0</v>
      </c>
    </row>
    <row r="2189" spans="1:6" hidden="1" x14ac:dyDescent="0.15">
      <c r="A2189" s="201" t="str">
        <f>'Banks COA'!A2173</f>
        <v>15</v>
      </c>
      <c r="B2189" s="201">
        <f>'Banks COA'!B2173</f>
        <v>2</v>
      </c>
      <c r="C2189" s="201">
        <f>'Banks COA'!C2173</f>
        <v>4</v>
      </c>
      <c r="D2189" s="201" t="str">
        <f>'Banks COA'!D2173</f>
        <v>33</v>
      </c>
      <c r="E2189" s="202" t="str">
        <f>'Banks COA'!E2173</f>
        <v>Doubtful Loans – Lease Financing Receivable – State Enterprise – Resident – EUR</v>
      </c>
      <c r="F2189" s="202">
        <f>'Banks COA'!F2173*E2</f>
        <v>0</v>
      </c>
    </row>
    <row r="2190" spans="1:6" hidden="1" x14ac:dyDescent="0.15">
      <c r="A2190" s="201" t="str">
        <f>'Banks COA'!A2174</f>
        <v>15</v>
      </c>
      <c r="B2190" s="201">
        <f>'Banks COA'!B2174</f>
        <v>2</v>
      </c>
      <c r="C2190" s="201">
        <f>'Banks COA'!C2174</f>
        <v>4</v>
      </c>
      <c r="D2190" s="201" t="str">
        <f>'Banks COA'!D2174</f>
        <v>34</v>
      </c>
      <c r="E2190" s="202" t="str">
        <f>'Banks COA'!E2174</f>
        <v>Doubtful Loans – Lease Financing Receivable – State Enterprise – Resident – JPY</v>
      </c>
      <c r="F2190" s="202">
        <f>'Banks COA'!F2174*E2</f>
        <v>0</v>
      </c>
    </row>
    <row r="2191" spans="1:6" hidden="1" x14ac:dyDescent="0.15">
      <c r="A2191" s="201" t="str">
        <f>'Banks COA'!A2175</f>
        <v>15</v>
      </c>
      <c r="B2191" s="201">
        <f>'Banks COA'!B2175</f>
        <v>2</v>
      </c>
      <c r="C2191" s="201">
        <f>'Banks COA'!C2175</f>
        <v>4</v>
      </c>
      <c r="D2191" s="201" t="str">
        <f>'Banks COA'!D2175</f>
        <v>39</v>
      </c>
      <c r="E2191" s="202" t="str">
        <f>'Banks COA'!E2175</f>
        <v>Doubtful Loans – Lease Financing Receivable – State Enterprise – Resident – Other</v>
      </c>
      <c r="F2191" s="202">
        <f>'Banks COA'!F2175*E2</f>
        <v>0</v>
      </c>
    </row>
    <row r="2192" spans="1:6" hidden="1" x14ac:dyDescent="0.15">
      <c r="A2192" s="201" t="str">
        <f>'Banks COA'!A2217</f>
        <v>15</v>
      </c>
      <c r="B2192" s="201" t="str">
        <f>'Banks COA'!B2217</f>
        <v>2</v>
      </c>
      <c r="C2192" s="201" t="str">
        <f>'Banks COA'!C2217</f>
        <v>7</v>
      </c>
      <c r="D2192" s="201" t="str">
        <f>'Banks COA'!D2217</f>
        <v>32</v>
      </c>
      <c r="E2192" s="202" t="str">
        <f>'Banks COA'!E2217</f>
        <v>Doubtful Loans – Bankers' Acceptances – State Enterprise – Resident – USD</v>
      </c>
      <c r="F2192" s="202">
        <f>'Banks COA'!F2217*E2</f>
        <v>0</v>
      </c>
    </row>
    <row r="2193" spans="1:6" hidden="1" x14ac:dyDescent="0.15">
      <c r="A2193" s="201" t="str">
        <f>'Banks COA'!A2218</f>
        <v>15</v>
      </c>
      <c r="B2193" s="201" t="str">
        <f>'Banks COA'!B2218</f>
        <v>2</v>
      </c>
      <c r="C2193" s="201" t="str">
        <f>'Banks COA'!C2218</f>
        <v>7</v>
      </c>
      <c r="D2193" s="201" t="str">
        <f>'Banks COA'!D2218</f>
        <v>33</v>
      </c>
      <c r="E2193" s="202" t="str">
        <f>'Banks COA'!E2218</f>
        <v>Doubtful Loans – Bankers' Acceptances – State Enterprise – Resident – EUR</v>
      </c>
      <c r="F2193" s="202">
        <f>'Banks COA'!F2218*E2</f>
        <v>0</v>
      </c>
    </row>
    <row r="2194" spans="1:6" hidden="1" x14ac:dyDescent="0.15">
      <c r="A2194" s="201" t="str">
        <f>'Banks COA'!A2219</f>
        <v>15</v>
      </c>
      <c r="B2194" s="201" t="str">
        <f>'Banks COA'!B2219</f>
        <v>2</v>
      </c>
      <c r="C2194" s="201" t="str">
        <f>'Banks COA'!C2219</f>
        <v>7</v>
      </c>
      <c r="D2194" s="201" t="str">
        <f>'Banks COA'!D2219</f>
        <v>34</v>
      </c>
      <c r="E2194" s="202" t="str">
        <f>'Banks COA'!E2219</f>
        <v>Doubtful Loans – Bankers' Acceptances – State Enterprise – Resident – JPY</v>
      </c>
      <c r="F2194" s="202">
        <f>'Banks COA'!F2219*E2</f>
        <v>0</v>
      </c>
    </row>
    <row r="2195" spans="1:6" hidden="1" x14ac:dyDescent="0.15">
      <c r="A2195" s="201" t="str">
        <f>'Banks COA'!A2220</f>
        <v>15</v>
      </c>
      <c r="B2195" s="201" t="str">
        <f>'Banks COA'!B2220</f>
        <v>2</v>
      </c>
      <c r="C2195" s="201" t="str">
        <f>'Banks COA'!C2220</f>
        <v>7</v>
      </c>
      <c r="D2195" s="201" t="str">
        <f>'Banks COA'!D2220</f>
        <v>39</v>
      </c>
      <c r="E2195" s="202" t="str">
        <f>'Banks COA'!E2220</f>
        <v>Doubtful Loans – Bankers' Acceptances – State Enterprise – Resident – Other</v>
      </c>
      <c r="F2195" s="202">
        <f>'Banks COA'!F2220*E2</f>
        <v>0</v>
      </c>
    </row>
    <row r="2196" spans="1:6" hidden="1" x14ac:dyDescent="0.15">
      <c r="A2196" s="201" t="str">
        <f>'Banks COA'!A2235</f>
        <v>15</v>
      </c>
      <c r="B2196" s="201">
        <f>'Banks COA'!B2235</f>
        <v>2</v>
      </c>
      <c r="C2196" s="201">
        <f>'Banks COA'!C2235</f>
        <v>7</v>
      </c>
      <c r="D2196" s="201" t="str">
        <f>'Banks COA'!D2235</f>
        <v>62</v>
      </c>
      <c r="E2196" s="202" t="str">
        <f>'Banks COA'!E2235</f>
        <v>Doubtful Loans – Other Bill of Exchange (BoE) – State Enterprise – Resident – USD</v>
      </c>
      <c r="F2196" s="202">
        <f>'Banks COA'!F2235*E2</f>
        <v>0</v>
      </c>
    </row>
    <row r="2197" spans="1:6" hidden="1" x14ac:dyDescent="0.15">
      <c r="A2197" s="201" t="str">
        <f>'Banks COA'!A2236</f>
        <v>15</v>
      </c>
      <c r="B2197" s="201">
        <f>'Banks COA'!B2236</f>
        <v>2</v>
      </c>
      <c r="C2197" s="201">
        <f>'Banks COA'!C2236</f>
        <v>7</v>
      </c>
      <c r="D2197" s="201" t="str">
        <f>'Banks COA'!D2236</f>
        <v>63</v>
      </c>
      <c r="E2197" s="202" t="str">
        <f>'Banks COA'!E2236</f>
        <v>Doubtful Loans – Other Bill of Exchange (BoE) – State Enterprise – Resident – EUR</v>
      </c>
      <c r="F2197" s="202">
        <f>'Banks COA'!F2236*E2</f>
        <v>0</v>
      </c>
    </row>
    <row r="2198" spans="1:6" hidden="1" x14ac:dyDescent="0.15">
      <c r="A2198" s="201" t="str">
        <f>'Banks COA'!A2237</f>
        <v>15</v>
      </c>
      <c r="B2198" s="201">
        <f>'Banks COA'!B2237</f>
        <v>2</v>
      </c>
      <c r="C2198" s="201">
        <f>'Banks COA'!C2237</f>
        <v>7</v>
      </c>
      <c r="D2198" s="201" t="str">
        <f>'Banks COA'!D2237</f>
        <v>64</v>
      </c>
      <c r="E2198" s="202" t="str">
        <f>'Banks COA'!E2237</f>
        <v>Doubtful Loans – Other Bill of Exchange (BoE) – State Enterprise – Resident – JPY</v>
      </c>
      <c r="F2198" s="202">
        <f>'Banks COA'!F2237*E2</f>
        <v>0</v>
      </c>
    </row>
    <row r="2199" spans="1:6" hidden="1" x14ac:dyDescent="0.15">
      <c r="A2199" s="201" t="str">
        <f>'Banks COA'!A2238</f>
        <v>15</v>
      </c>
      <c r="B2199" s="201">
        <f>'Banks COA'!B2238</f>
        <v>2</v>
      </c>
      <c r="C2199" s="201">
        <f>'Banks COA'!C2238</f>
        <v>7</v>
      </c>
      <c r="D2199" s="201" t="str">
        <f>'Banks COA'!D2238</f>
        <v>69</v>
      </c>
      <c r="E2199" s="202" t="str">
        <f>'Banks COA'!E2238</f>
        <v>Doubtful Loans – Other Bill of Exchange (BoE) – State Enterprise – Resident – Other</v>
      </c>
      <c r="F2199" s="202">
        <f>'Banks COA'!F2238*E2</f>
        <v>0</v>
      </c>
    </row>
    <row r="2200" spans="1:6" hidden="1" x14ac:dyDescent="0.15">
      <c r="A2200" s="201" t="str">
        <f>'Banks COA'!A2253</f>
        <v>15</v>
      </c>
      <c r="B2200" s="201">
        <f>'Banks COA'!B2253</f>
        <v>2</v>
      </c>
      <c r="C2200" s="201">
        <f>'Banks COA'!C2253</f>
        <v>7</v>
      </c>
      <c r="D2200" s="201" t="str">
        <f>'Banks COA'!D2253</f>
        <v>92</v>
      </c>
      <c r="E2200" s="202" t="str">
        <f>'Banks COA'!E2253</f>
        <v>Doubtful Loans – Trust Receipt – State Enterprise – Resident – USD</v>
      </c>
      <c r="F2200" s="202">
        <f>'Banks COA'!F2253*E2</f>
        <v>0</v>
      </c>
    </row>
    <row r="2201" spans="1:6" hidden="1" x14ac:dyDescent="0.15">
      <c r="A2201" s="201" t="str">
        <f>'Banks COA'!A2254</f>
        <v>15</v>
      </c>
      <c r="B2201" s="201">
        <f>'Banks COA'!B2254</f>
        <v>2</v>
      </c>
      <c r="C2201" s="201">
        <f>'Banks COA'!C2254</f>
        <v>7</v>
      </c>
      <c r="D2201" s="201" t="str">
        <f>'Banks COA'!D2254</f>
        <v>93</v>
      </c>
      <c r="E2201" s="202" t="str">
        <f>'Banks COA'!E2254</f>
        <v>Doubtful Loans – Trust Receipt – State Enterprise – Resident – EUR</v>
      </c>
      <c r="F2201" s="202">
        <f>'Banks COA'!F2254*E2</f>
        <v>0</v>
      </c>
    </row>
    <row r="2202" spans="1:6" hidden="1" x14ac:dyDescent="0.15">
      <c r="A2202" s="201" t="str">
        <f>'Banks COA'!A2255</f>
        <v>15</v>
      </c>
      <c r="B2202" s="201">
        <f>'Banks COA'!B2255</f>
        <v>2</v>
      </c>
      <c r="C2202" s="201">
        <f>'Banks COA'!C2255</f>
        <v>7</v>
      </c>
      <c r="D2202" s="201" t="str">
        <f>'Banks COA'!D2255</f>
        <v>94</v>
      </c>
      <c r="E2202" s="202" t="str">
        <f>'Banks COA'!E2255</f>
        <v>Doubtful Loans – Trust Receipt – State Enterprise – Resident – JPY</v>
      </c>
      <c r="F2202" s="202">
        <f>'Banks COA'!F2255*E2</f>
        <v>0</v>
      </c>
    </row>
    <row r="2203" spans="1:6" hidden="1" x14ac:dyDescent="0.15">
      <c r="A2203" s="201" t="str">
        <f>'Banks COA'!A2256</f>
        <v>15</v>
      </c>
      <c r="B2203" s="201">
        <f>'Banks COA'!B2256</f>
        <v>2</v>
      </c>
      <c r="C2203" s="201">
        <f>'Banks COA'!C2256</f>
        <v>7</v>
      </c>
      <c r="D2203" s="201" t="str">
        <f>'Banks COA'!D2256</f>
        <v>99</v>
      </c>
      <c r="E2203" s="202" t="str">
        <f>'Banks COA'!E2256</f>
        <v>Doubtful Loans – Trust Receipt – State Enterprise – Resident – Other</v>
      </c>
      <c r="F2203" s="202">
        <f>'Banks COA'!F2256*E2</f>
        <v>0</v>
      </c>
    </row>
    <row r="2204" spans="1:6" hidden="1" x14ac:dyDescent="0.15">
      <c r="A2204" s="201">
        <f>'Banks COA'!A2272</f>
        <v>15</v>
      </c>
      <c r="B2204" s="201">
        <f>'Banks COA'!B2272</f>
        <v>2</v>
      </c>
      <c r="C2204" s="201">
        <f>'Banks COA'!C2272</f>
        <v>8</v>
      </c>
      <c r="D2204" s="201">
        <f>'Banks COA'!D2272</f>
        <v>32</v>
      </c>
      <c r="E2204" s="202" t="str">
        <f>'Banks COA'!E2272</f>
        <v>Doubtful Loans – Credit Revolving – State Enterprise – Resident – USD</v>
      </c>
      <c r="F2204" s="202">
        <f>'Banks COA'!F2272*E2</f>
        <v>0</v>
      </c>
    </row>
    <row r="2205" spans="1:6" hidden="1" x14ac:dyDescent="0.15">
      <c r="A2205" s="201">
        <f>'Banks COA'!A2273</f>
        <v>15</v>
      </c>
      <c r="B2205" s="201">
        <f>'Banks COA'!B2273</f>
        <v>2</v>
      </c>
      <c r="C2205" s="201">
        <f>'Banks COA'!C2273</f>
        <v>8</v>
      </c>
      <c r="D2205" s="201">
        <f>'Banks COA'!D2273</f>
        <v>33</v>
      </c>
      <c r="E2205" s="202" t="str">
        <f>'Banks COA'!E2273</f>
        <v>Doubtful Loans – Credit Revolving – State Enterprise – Resident – EUR</v>
      </c>
      <c r="F2205" s="202">
        <f>'Banks COA'!F2273*E2</f>
        <v>0</v>
      </c>
    </row>
    <row r="2206" spans="1:6" hidden="1" x14ac:dyDescent="0.15">
      <c r="A2206" s="201">
        <f>'Banks COA'!A2274</f>
        <v>15</v>
      </c>
      <c r="B2206" s="201">
        <f>'Banks COA'!B2274</f>
        <v>2</v>
      </c>
      <c r="C2206" s="201">
        <f>'Banks COA'!C2274</f>
        <v>8</v>
      </c>
      <c r="D2206" s="201">
        <f>'Banks COA'!D2274</f>
        <v>34</v>
      </c>
      <c r="E2206" s="202" t="str">
        <f>'Banks COA'!E2274</f>
        <v>Doubtful Loans – Credit Revolving – State Enterprise – Resident – JPY</v>
      </c>
      <c r="F2206" s="202">
        <f>'Banks COA'!F2274*E2</f>
        <v>0</v>
      </c>
    </row>
    <row r="2207" spans="1:6" hidden="1" x14ac:dyDescent="0.15">
      <c r="A2207" s="201">
        <f>'Banks COA'!A2275</f>
        <v>15</v>
      </c>
      <c r="B2207" s="201">
        <f>'Banks COA'!B2275</f>
        <v>2</v>
      </c>
      <c r="C2207" s="201">
        <f>'Banks COA'!C2275</f>
        <v>8</v>
      </c>
      <c r="D2207" s="201">
        <f>'Banks COA'!D2275</f>
        <v>39</v>
      </c>
      <c r="E2207" s="202" t="str">
        <f>'Banks COA'!E2275</f>
        <v>Doubtful Loans – Credit Revolving – State Enterprise – Resident – Other</v>
      </c>
      <c r="F2207" s="202">
        <f>'Banks COA'!F2275*E2</f>
        <v>0</v>
      </c>
    </row>
    <row r="2208" spans="1:6" hidden="1" x14ac:dyDescent="0.15">
      <c r="A2208" s="201" t="str">
        <f>'Banks COA'!A2412</f>
        <v>16</v>
      </c>
      <c r="B2208" s="201">
        <f>'Banks COA'!B2412</f>
        <v>2</v>
      </c>
      <c r="C2208" s="201">
        <f>'Banks COA'!C2412</f>
        <v>1</v>
      </c>
      <c r="D2208" s="201" t="str">
        <f>'Banks COA'!D2412</f>
        <v>32</v>
      </c>
      <c r="E2208" s="202" t="str">
        <f>'Banks COA'!E2412</f>
        <v>Loss Loans – Overdraft (Permanent Line of Credit) – State Enterprise – Resident – USD</v>
      </c>
      <c r="F2208" s="202">
        <f>'Banks COA'!F2412*E2</f>
        <v>0</v>
      </c>
    </row>
    <row r="2209" spans="1:6" hidden="1" x14ac:dyDescent="0.15">
      <c r="A2209" s="201" t="str">
        <f>'Banks COA'!A2413</f>
        <v>16</v>
      </c>
      <c r="B2209" s="201">
        <f>'Banks COA'!B2413</f>
        <v>2</v>
      </c>
      <c r="C2209" s="201">
        <f>'Banks COA'!C2413</f>
        <v>1</v>
      </c>
      <c r="D2209" s="201" t="str">
        <f>'Banks COA'!D2413</f>
        <v>33</v>
      </c>
      <c r="E2209" s="202" t="str">
        <f>'Banks COA'!E2413</f>
        <v>Loss Loans – Overdraft (Permanent Line of Credit) – State Enterprise – Resident – EUR</v>
      </c>
      <c r="F2209" s="202">
        <f>'Banks COA'!F2413*E2</f>
        <v>0</v>
      </c>
    </row>
    <row r="2210" spans="1:6" hidden="1" x14ac:dyDescent="0.15">
      <c r="A2210" s="201" t="str">
        <f>'Banks COA'!A2414</f>
        <v>16</v>
      </c>
      <c r="B2210" s="201">
        <f>'Banks COA'!B2414</f>
        <v>2</v>
      </c>
      <c r="C2210" s="201">
        <f>'Banks COA'!C2414</f>
        <v>1</v>
      </c>
      <c r="D2210" s="201" t="str">
        <f>'Banks COA'!D2414</f>
        <v>34</v>
      </c>
      <c r="E2210" s="202" t="str">
        <f>'Banks COA'!E2414</f>
        <v>Loss Loans – Overdraft (Permanent Line of Credit) – State Enterprise – Resident – JPY</v>
      </c>
      <c r="F2210" s="202">
        <f>'Banks COA'!F2414*E2</f>
        <v>0</v>
      </c>
    </row>
    <row r="2211" spans="1:6" hidden="1" x14ac:dyDescent="0.15">
      <c r="A2211" s="201" t="str">
        <f>'Banks COA'!A2415</f>
        <v>16</v>
      </c>
      <c r="B2211" s="201">
        <f>'Banks COA'!B2415</f>
        <v>2</v>
      </c>
      <c r="C2211" s="201">
        <f>'Banks COA'!C2415</f>
        <v>1</v>
      </c>
      <c r="D2211" s="201" t="str">
        <f>'Banks COA'!D2415</f>
        <v>39</v>
      </c>
      <c r="E2211" s="202" t="str">
        <f>'Banks COA'!E2415</f>
        <v>Loss Loans – Overdraft (Permanent Line of Credit) – State Enterprise – Resident – Other</v>
      </c>
      <c r="F2211" s="202">
        <f>'Banks COA'!F2415*E2</f>
        <v>0</v>
      </c>
    </row>
    <row r="2212" spans="1:6" hidden="1" x14ac:dyDescent="0.15">
      <c r="A2212" s="201" t="str">
        <f>'Banks COA'!A2431</f>
        <v>16</v>
      </c>
      <c r="B2212" s="201">
        <f>'Banks COA'!B2431</f>
        <v>2</v>
      </c>
      <c r="C2212" s="201">
        <f>'Banks COA'!C2431</f>
        <v>2</v>
      </c>
      <c r="D2212" s="201" t="str">
        <f>'Banks COA'!D2431</f>
        <v>32</v>
      </c>
      <c r="E2212" s="202" t="str">
        <f>'Banks COA'!E2431</f>
        <v>Loss Loans – Short term Commercial Loans – State Enterprise – Resident – USD</v>
      </c>
      <c r="F2212" s="202">
        <f>'Banks COA'!F2431*E2</f>
        <v>0</v>
      </c>
    </row>
    <row r="2213" spans="1:6" hidden="1" x14ac:dyDescent="0.15">
      <c r="A2213" s="201" t="str">
        <f>'Banks COA'!A2432</f>
        <v>16</v>
      </c>
      <c r="B2213" s="201">
        <f>'Banks COA'!B2432</f>
        <v>2</v>
      </c>
      <c r="C2213" s="201">
        <f>'Banks COA'!C2432</f>
        <v>2</v>
      </c>
      <c r="D2213" s="201" t="str">
        <f>'Banks COA'!D2432</f>
        <v>33</v>
      </c>
      <c r="E2213" s="202" t="str">
        <f>'Banks COA'!E2432</f>
        <v>Loss Loans – Short term Commercial Loans – State Enterprise – Resident – EUR</v>
      </c>
      <c r="F2213" s="202">
        <f>'Banks COA'!F2432*E2</f>
        <v>0</v>
      </c>
    </row>
    <row r="2214" spans="1:6" hidden="1" x14ac:dyDescent="0.15">
      <c r="A2214" s="201" t="str">
        <f>'Banks COA'!A2433</f>
        <v>16</v>
      </c>
      <c r="B2214" s="201">
        <f>'Banks COA'!B2433</f>
        <v>2</v>
      </c>
      <c r="C2214" s="201">
        <f>'Banks COA'!C2433</f>
        <v>2</v>
      </c>
      <c r="D2214" s="201" t="str">
        <f>'Banks COA'!D2433</f>
        <v>34</v>
      </c>
      <c r="E2214" s="202" t="str">
        <f>'Banks COA'!E2433</f>
        <v>Loss Loans – Short term Commercial Loans – State Enterprise – Resident – JPY</v>
      </c>
      <c r="F2214" s="202">
        <f>'Banks COA'!F2433*E2</f>
        <v>0</v>
      </c>
    </row>
    <row r="2215" spans="1:6" hidden="1" x14ac:dyDescent="0.15">
      <c r="A2215" s="201" t="str">
        <f>'Banks COA'!A2434</f>
        <v>16</v>
      </c>
      <c r="B2215" s="201">
        <f>'Banks COA'!B2434</f>
        <v>2</v>
      </c>
      <c r="C2215" s="201">
        <f>'Banks COA'!C2434</f>
        <v>2</v>
      </c>
      <c r="D2215" s="201" t="str">
        <f>'Banks COA'!D2434</f>
        <v>39</v>
      </c>
      <c r="E2215" s="202" t="str">
        <f>'Banks COA'!E2434</f>
        <v>Loss Loans – Short term Commercial Loans – State Enterprise – Resident – Other</v>
      </c>
      <c r="F2215" s="202">
        <f>'Banks COA'!F2434*E2</f>
        <v>0</v>
      </c>
    </row>
    <row r="2216" spans="1:6" hidden="1" x14ac:dyDescent="0.15">
      <c r="A2216" s="201" t="str">
        <f>'Banks COA'!A2450</f>
        <v>16</v>
      </c>
      <c r="B2216" s="201">
        <f>'Banks COA'!B2450</f>
        <v>2</v>
      </c>
      <c r="C2216" s="201">
        <f>'Banks COA'!C2450</f>
        <v>3</v>
      </c>
      <c r="D2216" s="201">
        <f>'Banks COA'!D2450</f>
        <v>32</v>
      </c>
      <c r="E2216" s="202" t="str">
        <f>'Banks COA'!E2450</f>
        <v xml:space="preserve">Loss Loans – Equipment Loans – State Enterprise – Resident – USD </v>
      </c>
      <c r="F2216" s="202">
        <f>'Banks COA'!F2450*E2</f>
        <v>0</v>
      </c>
    </row>
    <row r="2217" spans="1:6" hidden="1" x14ac:dyDescent="0.15">
      <c r="A2217" s="201" t="str">
        <f>'Banks COA'!A2451</f>
        <v>16</v>
      </c>
      <c r="B2217" s="201">
        <f>'Banks COA'!B2451</f>
        <v>2</v>
      </c>
      <c r="C2217" s="201">
        <f>'Banks COA'!C2451</f>
        <v>3</v>
      </c>
      <c r="D2217" s="201">
        <f>'Banks COA'!D2451</f>
        <v>33</v>
      </c>
      <c r="E2217" s="202" t="str">
        <f>'Banks COA'!E2451</f>
        <v xml:space="preserve">Loss Loans – Equipment Loans – State Enterprise – Resident – EUR </v>
      </c>
      <c r="F2217" s="202">
        <f>'Banks COA'!F2451*E2</f>
        <v>0</v>
      </c>
    </row>
    <row r="2218" spans="1:6" hidden="1" x14ac:dyDescent="0.15">
      <c r="A2218" s="201" t="str">
        <f>'Banks COA'!A2452</f>
        <v>16</v>
      </c>
      <c r="B2218" s="201">
        <f>'Banks COA'!B2452</f>
        <v>2</v>
      </c>
      <c r="C2218" s="201">
        <f>'Banks COA'!C2452</f>
        <v>3</v>
      </c>
      <c r="D2218" s="201">
        <f>'Banks COA'!D2452</f>
        <v>34</v>
      </c>
      <c r="E2218" s="202" t="str">
        <f>'Banks COA'!E2452</f>
        <v xml:space="preserve">Loss Loans – Equipment Loans – State Enterprise – Resident – JPY </v>
      </c>
      <c r="F2218" s="202">
        <f>'Banks COA'!F2452*E2</f>
        <v>0</v>
      </c>
    </row>
    <row r="2219" spans="1:6" hidden="1" x14ac:dyDescent="0.15">
      <c r="A2219" s="201" t="str">
        <f>'Banks COA'!A2453</f>
        <v>16</v>
      </c>
      <c r="B2219" s="201">
        <f>'Banks COA'!B2453</f>
        <v>2</v>
      </c>
      <c r="C2219" s="201">
        <f>'Banks COA'!C2453</f>
        <v>3</v>
      </c>
      <c r="D2219" s="201">
        <f>'Banks COA'!D2453</f>
        <v>39</v>
      </c>
      <c r="E2219" s="202" t="str">
        <f>'Banks COA'!E2453</f>
        <v xml:space="preserve">Loss Loans – Equipment Loans – State Enterprise – Resident – Other </v>
      </c>
      <c r="F2219" s="202">
        <f>'Banks COA'!F2453*E2</f>
        <v>0</v>
      </c>
    </row>
    <row r="2220" spans="1:6" hidden="1" x14ac:dyDescent="0.15">
      <c r="A2220" s="201" t="str">
        <f>'Banks COA'!A2468</f>
        <v>16</v>
      </c>
      <c r="B2220" s="201">
        <f>'Banks COA'!B2468</f>
        <v>2</v>
      </c>
      <c r="C2220" s="201">
        <f>'Banks COA'!C2468</f>
        <v>3</v>
      </c>
      <c r="D2220" s="201" t="str">
        <f>'Banks COA'!D2468</f>
        <v>62</v>
      </c>
      <c r="E2220" s="202" t="str">
        <f>'Banks COA'!E2468</f>
        <v>Loss Loans – Real Estate Mortgage Loans – State Enterprise – Resident – USD</v>
      </c>
      <c r="F2220" s="202">
        <f>'Banks COA'!F2468*E2</f>
        <v>0</v>
      </c>
    </row>
    <row r="2221" spans="1:6" hidden="1" x14ac:dyDescent="0.15">
      <c r="A2221" s="201" t="str">
        <f>'Banks COA'!A2469</f>
        <v>16</v>
      </c>
      <c r="B2221" s="201">
        <f>'Banks COA'!B2469</f>
        <v>2</v>
      </c>
      <c r="C2221" s="201">
        <f>'Banks COA'!C2469</f>
        <v>3</v>
      </c>
      <c r="D2221" s="201" t="str">
        <f>'Banks COA'!D2469</f>
        <v>63</v>
      </c>
      <c r="E2221" s="202" t="str">
        <f>'Banks COA'!E2469</f>
        <v>Loss Loans – Real Estate Mortgage Loans – State Enterprise – Resident – EUR</v>
      </c>
      <c r="F2221" s="202">
        <f>'Banks COA'!F2469*E2</f>
        <v>0</v>
      </c>
    </row>
    <row r="2222" spans="1:6" hidden="1" x14ac:dyDescent="0.15">
      <c r="A2222" s="201" t="str">
        <f>'Banks COA'!A2470</f>
        <v>16</v>
      </c>
      <c r="B2222" s="201">
        <f>'Banks COA'!B2470</f>
        <v>2</v>
      </c>
      <c r="C2222" s="201">
        <f>'Banks COA'!C2470</f>
        <v>3</v>
      </c>
      <c r="D2222" s="201" t="str">
        <f>'Banks COA'!D2470</f>
        <v>64</v>
      </c>
      <c r="E2222" s="202" t="str">
        <f>'Banks COA'!E2470</f>
        <v>Loss Loans – Real Estate Mortgage Loans – State Enterprise – Resident – JPY</v>
      </c>
      <c r="F2222" s="202">
        <f>'Banks COA'!F2470*E2</f>
        <v>0</v>
      </c>
    </row>
    <row r="2223" spans="1:6" hidden="1" x14ac:dyDescent="0.15">
      <c r="A2223" s="201" t="str">
        <f>'Banks COA'!A2471</f>
        <v>16</v>
      </c>
      <c r="B2223" s="201">
        <f>'Banks COA'!B2471</f>
        <v>2</v>
      </c>
      <c r="C2223" s="201">
        <f>'Banks COA'!C2471</f>
        <v>3</v>
      </c>
      <c r="D2223" s="201" t="str">
        <f>'Banks COA'!D2471</f>
        <v>69</v>
      </c>
      <c r="E2223" s="202" t="str">
        <f>'Banks COA'!E2471</f>
        <v>Loss Loans – Real Estate Mortgage Loans – State Enterprise – Resident – Other</v>
      </c>
      <c r="F2223" s="202">
        <f>'Banks COA'!F2471*E2</f>
        <v>0</v>
      </c>
    </row>
    <row r="2224" spans="1:6" hidden="1" x14ac:dyDescent="0.15">
      <c r="A2224" s="201" t="str">
        <f>'Banks COA'!A2486</f>
        <v>16</v>
      </c>
      <c r="B2224" s="201">
        <f>'Banks COA'!B2486</f>
        <v>2</v>
      </c>
      <c r="C2224" s="201">
        <f>'Banks COA'!C2486</f>
        <v>3</v>
      </c>
      <c r="D2224" s="201" t="str">
        <f>'Banks COA'!D2486</f>
        <v>92</v>
      </c>
      <c r="E2224" s="202" t="str">
        <f>'Banks COA'!E2486</f>
        <v>Loss Loans – Other Long term Loans – State Enterprise – Resident – USD</v>
      </c>
      <c r="F2224" s="202">
        <f>'Banks COA'!F2486*E2</f>
        <v>0</v>
      </c>
    </row>
    <row r="2225" spans="1:6" hidden="1" x14ac:dyDescent="0.15">
      <c r="A2225" s="201" t="str">
        <f>'Banks COA'!A2487</f>
        <v>16</v>
      </c>
      <c r="B2225" s="201">
        <f>'Banks COA'!B2487</f>
        <v>2</v>
      </c>
      <c r="C2225" s="201">
        <f>'Banks COA'!C2487</f>
        <v>3</v>
      </c>
      <c r="D2225" s="201" t="str">
        <f>'Banks COA'!D2487</f>
        <v>93</v>
      </c>
      <c r="E2225" s="202" t="str">
        <f>'Banks COA'!E2487</f>
        <v>Loss Loans – Other Long term Loans – State Enterprise – Resident – EUR</v>
      </c>
      <c r="F2225" s="202">
        <f>'Banks COA'!F2487*E2</f>
        <v>0</v>
      </c>
    </row>
    <row r="2226" spans="1:6" hidden="1" x14ac:dyDescent="0.15">
      <c r="A2226" s="201" t="str">
        <f>'Banks COA'!A2488</f>
        <v>16</v>
      </c>
      <c r="B2226" s="201">
        <f>'Banks COA'!B2488</f>
        <v>2</v>
      </c>
      <c r="C2226" s="201">
        <f>'Banks COA'!C2488</f>
        <v>3</v>
      </c>
      <c r="D2226" s="201" t="str">
        <f>'Banks COA'!D2488</f>
        <v>94</v>
      </c>
      <c r="E2226" s="202" t="str">
        <f>'Banks COA'!E2488</f>
        <v>Loss Loans – Other Long term Loans – State Enterprise – Resident – JPY</v>
      </c>
      <c r="F2226" s="202">
        <f>'Banks COA'!F2488*E2</f>
        <v>0</v>
      </c>
    </row>
    <row r="2227" spans="1:6" hidden="1" x14ac:dyDescent="0.15">
      <c r="A2227" s="201" t="str">
        <f>'Banks COA'!A2489</f>
        <v>16</v>
      </c>
      <c r="B2227" s="201">
        <f>'Banks COA'!B2489</f>
        <v>2</v>
      </c>
      <c r="C2227" s="201">
        <f>'Banks COA'!C2489</f>
        <v>3</v>
      </c>
      <c r="D2227" s="201" t="str">
        <f>'Banks COA'!D2489</f>
        <v>99</v>
      </c>
      <c r="E2227" s="202" t="str">
        <f>'Banks COA'!E2489</f>
        <v>Loss Loans – Other Long term Loans – State Enterprise – Resident – Other</v>
      </c>
      <c r="F2227" s="202">
        <f>'Banks COA'!F2489*E2</f>
        <v>0</v>
      </c>
    </row>
    <row r="2228" spans="1:6" hidden="1" x14ac:dyDescent="0.15">
      <c r="A2228" s="201" t="str">
        <f>'Banks COA'!A2505</f>
        <v>16</v>
      </c>
      <c r="B2228" s="201">
        <f>'Banks COA'!B2505</f>
        <v>2</v>
      </c>
      <c r="C2228" s="201">
        <f>'Banks COA'!C2505</f>
        <v>4</v>
      </c>
      <c r="D2228" s="201" t="str">
        <f>'Banks COA'!D2505</f>
        <v>32</v>
      </c>
      <c r="E2228" s="202" t="str">
        <f>'Banks COA'!E2505</f>
        <v>Loss Loans – Lease Financing Receivable – State Enterprise – Resident – USD</v>
      </c>
      <c r="F2228" s="202">
        <f>'Banks COA'!F2505*E2</f>
        <v>0</v>
      </c>
    </row>
    <row r="2229" spans="1:6" hidden="1" x14ac:dyDescent="0.15">
      <c r="A2229" s="201" t="str">
        <f>'Banks COA'!A2506</f>
        <v>16</v>
      </c>
      <c r="B2229" s="201">
        <f>'Banks COA'!B2506</f>
        <v>2</v>
      </c>
      <c r="C2229" s="201">
        <f>'Banks COA'!C2506</f>
        <v>4</v>
      </c>
      <c r="D2229" s="201" t="str">
        <f>'Banks COA'!D2506</f>
        <v>33</v>
      </c>
      <c r="E2229" s="202" t="str">
        <f>'Banks COA'!E2506</f>
        <v>Loss Loans – Lease Financing Receivable – State Enterprise – Resident – EUR</v>
      </c>
      <c r="F2229" s="202">
        <f>'Banks COA'!F2506*E2</f>
        <v>0</v>
      </c>
    </row>
    <row r="2230" spans="1:6" hidden="1" x14ac:dyDescent="0.15">
      <c r="A2230" s="201" t="str">
        <f>'Banks COA'!A2507</f>
        <v>16</v>
      </c>
      <c r="B2230" s="201">
        <f>'Banks COA'!B2507</f>
        <v>2</v>
      </c>
      <c r="C2230" s="201">
        <f>'Banks COA'!C2507</f>
        <v>4</v>
      </c>
      <c r="D2230" s="201" t="str">
        <f>'Banks COA'!D2507</f>
        <v>34</v>
      </c>
      <c r="E2230" s="202" t="str">
        <f>'Banks COA'!E2507</f>
        <v>Loss Loans – Lease Financing Receivable – State Enterprise – Resident – JPY</v>
      </c>
      <c r="F2230" s="202">
        <f>'Banks COA'!F2507*E2</f>
        <v>0</v>
      </c>
    </row>
    <row r="2231" spans="1:6" hidden="1" x14ac:dyDescent="0.15">
      <c r="A2231" s="201" t="str">
        <f>'Banks COA'!A2508</f>
        <v>16</v>
      </c>
      <c r="B2231" s="201">
        <f>'Banks COA'!B2508</f>
        <v>2</v>
      </c>
      <c r="C2231" s="201">
        <f>'Banks COA'!C2508</f>
        <v>4</v>
      </c>
      <c r="D2231" s="201" t="str">
        <f>'Banks COA'!D2508</f>
        <v>39</v>
      </c>
      <c r="E2231" s="202" t="str">
        <f>'Banks COA'!E2508</f>
        <v>Loss Loans – Lease Financing Receivable – State Enterprise – Resident – Other</v>
      </c>
      <c r="F2231" s="202">
        <f>'Banks COA'!F2508*E2</f>
        <v>0</v>
      </c>
    </row>
    <row r="2232" spans="1:6" hidden="1" x14ac:dyDescent="0.15">
      <c r="A2232" s="201" t="str">
        <f>'Banks COA'!A2550</f>
        <v>16</v>
      </c>
      <c r="B2232" s="201" t="str">
        <f>'Banks COA'!B2550</f>
        <v>2</v>
      </c>
      <c r="C2232" s="201" t="str">
        <f>'Banks COA'!C2550</f>
        <v>7</v>
      </c>
      <c r="D2232" s="201" t="str">
        <f>'Banks COA'!D2550</f>
        <v>32</v>
      </c>
      <c r="E2232" s="202" t="str">
        <f>'Banks COA'!E2550</f>
        <v>Loss Loans – Bankers' Acceptances – State Enterprise – Resident – USD</v>
      </c>
      <c r="F2232" s="202">
        <f>'Banks COA'!F2550*E2</f>
        <v>0</v>
      </c>
    </row>
    <row r="2233" spans="1:6" hidden="1" x14ac:dyDescent="0.15">
      <c r="A2233" s="201" t="str">
        <f>'Banks COA'!A2551</f>
        <v>16</v>
      </c>
      <c r="B2233" s="201" t="str">
        <f>'Banks COA'!B2551</f>
        <v>2</v>
      </c>
      <c r="C2233" s="201" t="str">
        <f>'Banks COA'!C2551</f>
        <v>7</v>
      </c>
      <c r="D2233" s="201" t="str">
        <f>'Banks COA'!D2551</f>
        <v>33</v>
      </c>
      <c r="E2233" s="202" t="str">
        <f>'Banks COA'!E2551</f>
        <v>Loss Loans – Bankers' Acceptances – State Enterprise – Resident – EUR</v>
      </c>
      <c r="F2233" s="202">
        <f>'Banks COA'!F2551*E2</f>
        <v>0</v>
      </c>
    </row>
    <row r="2234" spans="1:6" hidden="1" x14ac:dyDescent="0.15">
      <c r="A2234" s="201" t="str">
        <f>'Banks COA'!A2552</f>
        <v>16</v>
      </c>
      <c r="B2234" s="201" t="str">
        <f>'Banks COA'!B2552</f>
        <v>2</v>
      </c>
      <c r="C2234" s="201" t="str">
        <f>'Banks COA'!C2552</f>
        <v>7</v>
      </c>
      <c r="D2234" s="201" t="str">
        <f>'Banks COA'!D2552</f>
        <v>34</v>
      </c>
      <c r="E2234" s="202" t="str">
        <f>'Banks COA'!E2552</f>
        <v>Loss Loans – Bankers' Acceptances – State Enterprise – Resident – JPY</v>
      </c>
      <c r="F2234" s="202">
        <f>'Banks COA'!F2552*E2</f>
        <v>0</v>
      </c>
    </row>
    <row r="2235" spans="1:6" hidden="1" x14ac:dyDescent="0.15">
      <c r="A2235" s="201" t="str">
        <f>'Banks COA'!A2553</f>
        <v>16</v>
      </c>
      <c r="B2235" s="201" t="str">
        <f>'Banks COA'!B2553</f>
        <v>2</v>
      </c>
      <c r="C2235" s="201" t="str">
        <f>'Banks COA'!C2553</f>
        <v>7</v>
      </c>
      <c r="D2235" s="201" t="str">
        <f>'Banks COA'!D2553</f>
        <v>39</v>
      </c>
      <c r="E2235" s="202" t="str">
        <f>'Banks COA'!E2553</f>
        <v>Loss Loans – Bankers' Acceptances – State Enterprise – Resident – Other</v>
      </c>
      <c r="F2235" s="202">
        <f>'Banks COA'!F2553*E2</f>
        <v>0</v>
      </c>
    </row>
    <row r="2236" spans="1:6" hidden="1" x14ac:dyDescent="0.15">
      <c r="A2236" s="201" t="str">
        <f>'Banks COA'!A2568</f>
        <v>16</v>
      </c>
      <c r="B2236" s="201">
        <f>'Banks COA'!B2568</f>
        <v>2</v>
      </c>
      <c r="C2236" s="201">
        <f>'Banks COA'!C2568</f>
        <v>7</v>
      </c>
      <c r="D2236" s="201" t="str">
        <f>'Banks COA'!D2568</f>
        <v>62</v>
      </c>
      <c r="E2236" s="202" t="str">
        <f>'Banks COA'!E2568</f>
        <v>Loss Loans – Other Bill of Exchange (BoE) – State Enterprise – Resident – USD</v>
      </c>
      <c r="F2236" s="202">
        <f>'Banks COA'!F2568*E2</f>
        <v>0</v>
      </c>
    </row>
    <row r="2237" spans="1:6" hidden="1" x14ac:dyDescent="0.15">
      <c r="A2237" s="201" t="str">
        <f>'Banks COA'!A2569</f>
        <v>16</v>
      </c>
      <c r="B2237" s="201">
        <f>'Banks COA'!B2569</f>
        <v>2</v>
      </c>
      <c r="C2237" s="201">
        <f>'Banks COA'!C2569</f>
        <v>7</v>
      </c>
      <c r="D2237" s="201" t="str">
        <f>'Banks COA'!D2569</f>
        <v>63</v>
      </c>
      <c r="E2237" s="202" t="str">
        <f>'Banks COA'!E2569</f>
        <v>Loss Loans – Other Bill of Exchange (BoE) – State Enterprise – Resident – EUR</v>
      </c>
      <c r="F2237" s="202">
        <f>'Banks COA'!F2569*E2</f>
        <v>0</v>
      </c>
    </row>
    <row r="2238" spans="1:6" hidden="1" x14ac:dyDescent="0.15">
      <c r="A2238" s="201" t="str">
        <f>'Banks COA'!A2570</f>
        <v>16</v>
      </c>
      <c r="B2238" s="201">
        <f>'Banks COA'!B2570</f>
        <v>2</v>
      </c>
      <c r="C2238" s="201">
        <f>'Banks COA'!C2570</f>
        <v>7</v>
      </c>
      <c r="D2238" s="201" t="str">
        <f>'Banks COA'!D2570</f>
        <v>64</v>
      </c>
      <c r="E2238" s="202" t="str">
        <f>'Banks COA'!E2570</f>
        <v>Loss Loans – Other Bill of Exchange (BoE) – State Enterprise – Resident – JPY</v>
      </c>
      <c r="F2238" s="202">
        <f>'Banks COA'!F2570*E2</f>
        <v>0</v>
      </c>
    </row>
    <row r="2239" spans="1:6" hidden="1" x14ac:dyDescent="0.15">
      <c r="A2239" s="201" t="str">
        <f>'Banks COA'!A2571</f>
        <v>16</v>
      </c>
      <c r="B2239" s="201">
        <f>'Banks COA'!B2571</f>
        <v>2</v>
      </c>
      <c r="C2239" s="201">
        <f>'Banks COA'!C2571</f>
        <v>7</v>
      </c>
      <c r="D2239" s="201" t="str">
        <f>'Banks COA'!D2571</f>
        <v>69</v>
      </c>
      <c r="E2239" s="202" t="str">
        <f>'Banks COA'!E2571</f>
        <v>Loss Loans – Other Bill of Exchange (BoE) – State Enterprise – Resident – Other</v>
      </c>
      <c r="F2239" s="202">
        <f>'Banks COA'!F2571*E2</f>
        <v>0</v>
      </c>
    </row>
    <row r="2240" spans="1:6" hidden="1" x14ac:dyDescent="0.15">
      <c r="A2240" s="201" t="str">
        <f>'Banks COA'!A2586</f>
        <v>16</v>
      </c>
      <c r="B2240" s="201">
        <f>'Banks COA'!B2586</f>
        <v>2</v>
      </c>
      <c r="C2240" s="201">
        <f>'Banks COA'!C2586</f>
        <v>7</v>
      </c>
      <c r="D2240" s="201" t="str">
        <f>'Banks COA'!D2586</f>
        <v>92</v>
      </c>
      <c r="E2240" s="202" t="str">
        <f>'Banks COA'!E2586</f>
        <v>Loss Loans – Trust Receipt – State Enterprise – Resident – USD</v>
      </c>
      <c r="F2240" s="202">
        <f>'Banks COA'!F2586*E2</f>
        <v>0</v>
      </c>
    </row>
    <row r="2241" spans="1:6" hidden="1" x14ac:dyDescent="0.15">
      <c r="A2241" s="201" t="str">
        <f>'Banks COA'!A2587</f>
        <v>16</v>
      </c>
      <c r="B2241" s="201">
        <f>'Banks COA'!B2587</f>
        <v>2</v>
      </c>
      <c r="C2241" s="201">
        <f>'Banks COA'!C2587</f>
        <v>7</v>
      </c>
      <c r="D2241" s="201" t="str">
        <f>'Banks COA'!D2587</f>
        <v>93</v>
      </c>
      <c r="E2241" s="202" t="str">
        <f>'Banks COA'!E2587</f>
        <v>Loss Loans – Trust Receipt – State Enterprise – Resident – EUR</v>
      </c>
      <c r="F2241" s="202">
        <f>'Banks COA'!F2587*E2</f>
        <v>0</v>
      </c>
    </row>
    <row r="2242" spans="1:6" hidden="1" x14ac:dyDescent="0.15">
      <c r="A2242" s="201" t="str">
        <f>'Banks COA'!A2588</f>
        <v>16</v>
      </c>
      <c r="B2242" s="201">
        <f>'Banks COA'!B2588</f>
        <v>2</v>
      </c>
      <c r="C2242" s="201">
        <f>'Banks COA'!C2588</f>
        <v>7</v>
      </c>
      <c r="D2242" s="201" t="str">
        <f>'Banks COA'!D2588</f>
        <v>94</v>
      </c>
      <c r="E2242" s="202" t="str">
        <f>'Banks COA'!E2588</f>
        <v>Loss Loans – Trust Receipt – State Enterprise – Resident – JPY</v>
      </c>
      <c r="F2242" s="202">
        <f>'Banks COA'!F2588*E2</f>
        <v>0</v>
      </c>
    </row>
    <row r="2243" spans="1:6" hidden="1" x14ac:dyDescent="0.15">
      <c r="A2243" s="201" t="str">
        <f>'Banks COA'!A2589</f>
        <v>16</v>
      </c>
      <c r="B2243" s="201">
        <f>'Banks COA'!B2589</f>
        <v>2</v>
      </c>
      <c r="C2243" s="201">
        <f>'Banks COA'!C2589</f>
        <v>7</v>
      </c>
      <c r="D2243" s="201" t="str">
        <f>'Banks COA'!D2589</f>
        <v>99</v>
      </c>
      <c r="E2243" s="202" t="str">
        <f>'Banks COA'!E2589</f>
        <v>Loss Loans – Trust Receipt – State Enterprise – Resident – Other</v>
      </c>
      <c r="F2243" s="202">
        <f>'Banks COA'!F2589*E2</f>
        <v>0</v>
      </c>
    </row>
    <row r="2244" spans="1:6" hidden="1" x14ac:dyDescent="0.15">
      <c r="A2244" s="201">
        <f>'Banks COA'!A2605</f>
        <v>16</v>
      </c>
      <c r="B2244" s="201">
        <f>'Banks COA'!B2605</f>
        <v>2</v>
      </c>
      <c r="C2244" s="201">
        <f>'Banks COA'!C2605</f>
        <v>8</v>
      </c>
      <c r="D2244" s="201">
        <f>'Banks COA'!D2605</f>
        <v>32</v>
      </c>
      <c r="E2244" s="202" t="str">
        <f>'Banks COA'!E2605</f>
        <v>Loss Loans – Credit Revolving – State Enterprise – Resident – USD</v>
      </c>
      <c r="F2244" s="202">
        <f>'Banks COA'!F2605*E2</f>
        <v>0</v>
      </c>
    </row>
    <row r="2245" spans="1:6" hidden="1" x14ac:dyDescent="0.15">
      <c r="A2245" s="201">
        <f>'Banks COA'!A2606</f>
        <v>16</v>
      </c>
      <c r="B2245" s="201">
        <f>'Banks COA'!B2606</f>
        <v>2</v>
      </c>
      <c r="C2245" s="201">
        <f>'Banks COA'!C2606</f>
        <v>8</v>
      </c>
      <c r="D2245" s="201">
        <f>'Banks COA'!D2606</f>
        <v>33</v>
      </c>
      <c r="E2245" s="202" t="str">
        <f>'Banks COA'!E2606</f>
        <v>Loss Loans – Credit Revolving – State Enterprise – Resident – EUR</v>
      </c>
      <c r="F2245" s="202">
        <f>'Banks COA'!F2606*E2</f>
        <v>0</v>
      </c>
    </row>
    <row r="2246" spans="1:6" hidden="1" x14ac:dyDescent="0.15">
      <c r="A2246" s="201">
        <f>'Banks COA'!A2607</f>
        <v>16</v>
      </c>
      <c r="B2246" s="201">
        <f>'Banks COA'!B2607</f>
        <v>2</v>
      </c>
      <c r="C2246" s="201">
        <f>'Banks COA'!C2607</f>
        <v>8</v>
      </c>
      <c r="D2246" s="201">
        <f>'Banks COA'!D2607</f>
        <v>34</v>
      </c>
      <c r="E2246" s="202" t="str">
        <f>'Banks COA'!E2607</f>
        <v>Loss Loans – Credit Revolving – State Enterprise – Resident – JPY</v>
      </c>
      <c r="F2246" s="202">
        <f>'Banks COA'!F2607*E2</f>
        <v>0</v>
      </c>
    </row>
    <row r="2247" spans="1:6" hidden="1" x14ac:dyDescent="0.15">
      <c r="A2247" s="201">
        <f>'Banks COA'!A2608</f>
        <v>16</v>
      </c>
      <c r="B2247" s="201">
        <f>'Banks COA'!B2608</f>
        <v>2</v>
      </c>
      <c r="C2247" s="201">
        <f>'Banks COA'!C2608</f>
        <v>8</v>
      </c>
      <c r="D2247" s="201">
        <f>'Banks COA'!D2608</f>
        <v>39</v>
      </c>
      <c r="E2247" s="202" t="str">
        <f>'Banks COA'!E2608</f>
        <v>Loss Loans – Credit Revolving – State Enterprise – Resident – Other</v>
      </c>
      <c r="F2247" s="202">
        <f>'Banks COA'!F2608*E2</f>
        <v>0</v>
      </c>
    </row>
    <row r="2248" spans="1:6" hidden="1" x14ac:dyDescent="0.15">
      <c r="A2248" s="201" t="str">
        <f>'Banks COA'!A5388</f>
        <v>25</v>
      </c>
      <c r="B2248" s="201">
        <f>'Banks COA'!B5388</f>
        <v>2</v>
      </c>
      <c r="C2248" s="201">
        <f>'Banks COA'!C5388</f>
        <v>1</v>
      </c>
      <c r="D2248" s="201" t="str">
        <f>'Banks COA'!D5388</f>
        <v>32</v>
      </c>
      <c r="E2248" s="202" t="str">
        <f>'Banks COA'!E5388</f>
        <v>AIR – Standard Loans – Overdraft (Permanent Line of Credit) – State Enterprise – Resident – USD</v>
      </c>
      <c r="F2248" s="202">
        <f>'Banks COA'!F5388*E2</f>
        <v>0</v>
      </c>
    </row>
    <row r="2249" spans="1:6" hidden="1" x14ac:dyDescent="0.15">
      <c r="A2249" s="201" t="str">
        <f>'Banks COA'!A5389</f>
        <v>25</v>
      </c>
      <c r="B2249" s="201">
        <f>'Banks COA'!B5389</f>
        <v>2</v>
      </c>
      <c r="C2249" s="201">
        <f>'Banks COA'!C5389</f>
        <v>1</v>
      </c>
      <c r="D2249" s="201" t="str">
        <f>'Banks COA'!D5389</f>
        <v>33</v>
      </c>
      <c r="E2249" s="202" t="str">
        <f>'Banks COA'!E5389</f>
        <v>AIR – Standard Loans – Overdraft (Permanent Line of Credit) – State Enterprise – Resident – EUR</v>
      </c>
      <c r="F2249" s="202">
        <f>'Banks COA'!F5389*E2</f>
        <v>0</v>
      </c>
    </row>
    <row r="2250" spans="1:6" hidden="1" x14ac:dyDescent="0.15">
      <c r="A2250" s="201" t="str">
        <f>'Banks COA'!A5390</f>
        <v>25</v>
      </c>
      <c r="B2250" s="201">
        <f>'Banks COA'!B5390</f>
        <v>2</v>
      </c>
      <c r="C2250" s="201">
        <f>'Banks COA'!C5390</f>
        <v>1</v>
      </c>
      <c r="D2250" s="201" t="str">
        <f>'Banks COA'!D5390</f>
        <v>34</v>
      </c>
      <c r="E2250" s="202" t="str">
        <f>'Banks COA'!E5390</f>
        <v>AIR – Standard Loans – Overdraft (Permanent Line of Credit) – State Enterprise – Resident – JPY</v>
      </c>
      <c r="F2250" s="202">
        <f>'Banks COA'!F5390*E2</f>
        <v>0</v>
      </c>
    </row>
    <row r="2251" spans="1:6" hidden="1" x14ac:dyDescent="0.15">
      <c r="A2251" s="201" t="str">
        <f>'Banks COA'!A5391</f>
        <v>25</v>
      </c>
      <c r="B2251" s="201">
        <f>'Banks COA'!B5391</f>
        <v>2</v>
      </c>
      <c r="C2251" s="201">
        <f>'Banks COA'!C5391</f>
        <v>1</v>
      </c>
      <c r="D2251" s="201" t="str">
        <f>'Banks COA'!D5391</f>
        <v>39</v>
      </c>
      <c r="E2251" s="202" t="str">
        <f>'Banks COA'!E5391</f>
        <v>AIR – Standard Loans – Overdraft (Permanent Line of Credit) – State Enterprise – Resident – Other</v>
      </c>
      <c r="F2251" s="202">
        <f>'Banks COA'!F5391*E2</f>
        <v>0</v>
      </c>
    </row>
    <row r="2252" spans="1:6" hidden="1" x14ac:dyDescent="0.15">
      <c r="A2252" s="201" t="str">
        <f>'Banks COA'!A5407</f>
        <v>25</v>
      </c>
      <c r="B2252" s="201">
        <f>'Banks COA'!B5407</f>
        <v>2</v>
      </c>
      <c r="C2252" s="201">
        <f>'Banks COA'!C5407</f>
        <v>2</v>
      </c>
      <c r="D2252" s="201" t="str">
        <f>'Banks COA'!D5407</f>
        <v>32</v>
      </c>
      <c r="E2252" s="202" t="str">
        <f>'Banks COA'!E5407</f>
        <v>AIR – Standard Loans – Short term Commercial Loans – State Enterprise – Resident – USD</v>
      </c>
      <c r="F2252" s="202">
        <f>'Banks COA'!F5407*E2</f>
        <v>0</v>
      </c>
    </row>
    <row r="2253" spans="1:6" hidden="1" x14ac:dyDescent="0.15">
      <c r="A2253" s="201" t="str">
        <f>'Banks COA'!A5408</f>
        <v>25</v>
      </c>
      <c r="B2253" s="201">
        <f>'Banks COA'!B5408</f>
        <v>2</v>
      </c>
      <c r="C2253" s="201">
        <f>'Banks COA'!C5408</f>
        <v>2</v>
      </c>
      <c r="D2253" s="201" t="str">
        <f>'Banks COA'!D5408</f>
        <v>33</v>
      </c>
      <c r="E2253" s="202" t="str">
        <f>'Banks COA'!E5408</f>
        <v>AIR – Standard Loans – Short term Commercial Loans – State Enterprise – Resident – EUR</v>
      </c>
      <c r="F2253" s="202">
        <f>'Banks COA'!F5408*E2</f>
        <v>0</v>
      </c>
    </row>
    <row r="2254" spans="1:6" hidden="1" x14ac:dyDescent="0.15">
      <c r="A2254" s="201" t="str">
        <f>'Banks COA'!A5409</f>
        <v>25</v>
      </c>
      <c r="B2254" s="201">
        <f>'Banks COA'!B5409</f>
        <v>2</v>
      </c>
      <c r="C2254" s="201">
        <f>'Banks COA'!C5409</f>
        <v>2</v>
      </c>
      <c r="D2254" s="201" t="str">
        <f>'Banks COA'!D5409</f>
        <v>34</v>
      </c>
      <c r="E2254" s="202" t="str">
        <f>'Banks COA'!E5409</f>
        <v>AIR – Standard Loans – Short term Commercial Loans – State Enterprise – Resident – JPY</v>
      </c>
      <c r="F2254" s="202">
        <f>'Banks COA'!F5409*E2</f>
        <v>0</v>
      </c>
    </row>
    <row r="2255" spans="1:6" hidden="1" x14ac:dyDescent="0.15">
      <c r="A2255" s="201" t="str">
        <f>'Banks COA'!A5410</f>
        <v>25</v>
      </c>
      <c r="B2255" s="201">
        <f>'Banks COA'!B5410</f>
        <v>2</v>
      </c>
      <c r="C2255" s="201">
        <f>'Banks COA'!C5410</f>
        <v>2</v>
      </c>
      <c r="D2255" s="201" t="str">
        <f>'Banks COA'!D5410</f>
        <v>39</v>
      </c>
      <c r="E2255" s="202" t="str">
        <f>'Banks COA'!E5410</f>
        <v>AIR – Standard Loans – Short term Commercial Loans – State Enterprise – Resident – Other</v>
      </c>
      <c r="F2255" s="202">
        <f>'Banks COA'!F5410*E2</f>
        <v>0</v>
      </c>
    </row>
    <row r="2256" spans="1:6" hidden="1" x14ac:dyDescent="0.15">
      <c r="A2256" s="201" t="str">
        <f>'Banks COA'!A5426</f>
        <v>25</v>
      </c>
      <c r="B2256" s="201">
        <f>'Banks COA'!B5426</f>
        <v>2</v>
      </c>
      <c r="C2256" s="201">
        <f>'Banks COA'!C5426</f>
        <v>3</v>
      </c>
      <c r="D2256" s="201">
        <f>'Banks COA'!D5426</f>
        <v>32</v>
      </c>
      <c r="E2256" s="202" t="str">
        <f>'Banks COA'!E5426</f>
        <v xml:space="preserve">AIR – Standard Loans – Equipment Loans – State Enterprise – Resident – USD </v>
      </c>
      <c r="F2256" s="202">
        <f>'Banks COA'!F5426*E2</f>
        <v>0</v>
      </c>
    </row>
    <row r="2257" spans="1:6" hidden="1" x14ac:dyDescent="0.15">
      <c r="A2257" s="201" t="str">
        <f>'Banks COA'!A5427</f>
        <v>25</v>
      </c>
      <c r="B2257" s="201">
        <f>'Banks COA'!B5427</f>
        <v>2</v>
      </c>
      <c r="C2257" s="201">
        <f>'Banks COA'!C5427</f>
        <v>3</v>
      </c>
      <c r="D2257" s="201">
        <f>'Banks COA'!D5427</f>
        <v>33</v>
      </c>
      <c r="E2257" s="202" t="str">
        <f>'Banks COA'!E5427</f>
        <v xml:space="preserve">AIR – Standard Loans – Equipment Loans – State Enterprise – Resident – EUR </v>
      </c>
      <c r="F2257" s="202">
        <f>'Banks COA'!F5427*E2</f>
        <v>0</v>
      </c>
    </row>
    <row r="2258" spans="1:6" hidden="1" x14ac:dyDescent="0.15">
      <c r="A2258" s="201" t="str">
        <f>'Banks COA'!A5428</f>
        <v>25</v>
      </c>
      <c r="B2258" s="201">
        <f>'Banks COA'!B5428</f>
        <v>2</v>
      </c>
      <c r="C2258" s="201">
        <f>'Banks COA'!C5428</f>
        <v>3</v>
      </c>
      <c r="D2258" s="201">
        <f>'Banks COA'!D5428</f>
        <v>34</v>
      </c>
      <c r="E2258" s="202" t="str">
        <f>'Banks COA'!E5428</f>
        <v xml:space="preserve">AIR – Standard Loans – Equipment Loans – State Enterprise – Resident – JPY </v>
      </c>
      <c r="F2258" s="202">
        <f>'Banks COA'!F5428*E2</f>
        <v>0</v>
      </c>
    </row>
    <row r="2259" spans="1:6" hidden="1" x14ac:dyDescent="0.15">
      <c r="A2259" s="201" t="str">
        <f>'Banks COA'!A5429</f>
        <v>25</v>
      </c>
      <c r="B2259" s="201">
        <f>'Banks COA'!B5429</f>
        <v>2</v>
      </c>
      <c r="C2259" s="201">
        <f>'Banks COA'!C5429</f>
        <v>3</v>
      </c>
      <c r="D2259" s="201">
        <f>'Banks COA'!D5429</f>
        <v>39</v>
      </c>
      <c r="E2259" s="202" t="str">
        <f>'Banks COA'!E5429</f>
        <v xml:space="preserve">AIR – Standard Loans – Equipment Loans – State Enterprise – Resident – Other </v>
      </c>
      <c r="F2259" s="202">
        <f>'Banks COA'!F5429*E2</f>
        <v>0</v>
      </c>
    </row>
    <row r="2260" spans="1:6" hidden="1" x14ac:dyDescent="0.15">
      <c r="A2260" s="201" t="str">
        <f>'Banks COA'!A5444</f>
        <v>25</v>
      </c>
      <c r="B2260" s="201">
        <f>'Banks COA'!B5444</f>
        <v>2</v>
      </c>
      <c r="C2260" s="201">
        <f>'Banks COA'!C5444</f>
        <v>3</v>
      </c>
      <c r="D2260" s="201" t="str">
        <f>'Banks COA'!D5444</f>
        <v>62</v>
      </c>
      <c r="E2260" s="202" t="str">
        <f>'Banks COA'!E5444</f>
        <v>AIR – Standard Loans – Real Estate Mortgage Loans – State Enterprise – Resident – USD</v>
      </c>
      <c r="F2260" s="202">
        <f>'Banks COA'!F5444*E2</f>
        <v>0</v>
      </c>
    </row>
    <row r="2261" spans="1:6" hidden="1" x14ac:dyDescent="0.15">
      <c r="A2261" s="201" t="str">
        <f>'Banks COA'!A5445</f>
        <v>25</v>
      </c>
      <c r="B2261" s="201">
        <f>'Banks COA'!B5445</f>
        <v>2</v>
      </c>
      <c r="C2261" s="201">
        <f>'Banks COA'!C5445</f>
        <v>3</v>
      </c>
      <c r="D2261" s="201" t="str">
        <f>'Banks COA'!D5445</f>
        <v>63</v>
      </c>
      <c r="E2261" s="202" t="str">
        <f>'Banks COA'!E5445</f>
        <v>AIR – Standard Loans – Real Estate Mortgage Loans – State Enterprise – Resident – EUR</v>
      </c>
      <c r="F2261" s="202">
        <f>'Banks COA'!F5445*E2</f>
        <v>0</v>
      </c>
    </row>
    <row r="2262" spans="1:6" hidden="1" x14ac:dyDescent="0.15">
      <c r="A2262" s="201" t="str">
        <f>'Banks COA'!A5446</f>
        <v>25</v>
      </c>
      <c r="B2262" s="201">
        <f>'Banks COA'!B5446</f>
        <v>2</v>
      </c>
      <c r="C2262" s="201">
        <f>'Banks COA'!C5446</f>
        <v>3</v>
      </c>
      <c r="D2262" s="201" t="str">
        <f>'Banks COA'!D5446</f>
        <v>64</v>
      </c>
      <c r="E2262" s="202" t="str">
        <f>'Banks COA'!E5446</f>
        <v>AIR – Standard Loans – Real Estate Mortgage Loans – State Enterprise – Resident – JPY</v>
      </c>
      <c r="F2262" s="202">
        <f>'Banks COA'!F5446*E2</f>
        <v>0</v>
      </c>
    </row>
    <row r="2263" spans="1:6" hidden="1" x14ac:dyDescent="0.15">
      <c r="A2263" s="201" t="str">
        <f>'Banks COA'!A5447</f>
        <v>25</v>
      </c>
      <c r="B2263" s="201">
        <f>'Banks COA'!B5447</f>
        <v>2</v>
      </c>
      <c r="C2263" s="201">
        <f>'Banks COA'!C5447</f>
        <v>3</v>
      </c>
      <c r="D2263" s="201" t="str">
        <f>'Banks COA'!D5447</f>
        <v>69</v>
      </c>
      <c r="E2263" s="202" t="str">
        <f>'Banks COA'!E5447</f>
        <v>AIR – Standard Loans – Real Estate Mortgage Loans – State Enterprise – Resident – Other</v>
      </c>
      <c r="F2263" s="202">
        <f>'Banks COA'!F5447*E2</f>
        <v>0</v>
      </c>
    </row>
    <row r="2264" spans="1:6" hidden="1" x14ac:dyDescent="0.15">
      <c r="A2264" s="201" t="str">
        <f>'Banks COA'!A5462</f>
        <v>25</v>
      </c>
      <c r="B2264" s="201">
        <f>'Banks COA'!B5462</f>
        <v>2</v>
      </c>
      <c r="C2264" s="201">
        <f>'Banks COA'!C5462</f>
        <v>3</v>
      </c>
      <c r="D2264" s="201" t="str">
        <f>'Banks COA'!D5462</f>
        <v>92</v>
      </c>
      <c r="E2264" s="202" t="str">
        <f>'Banks COA'!E5462</f>
        <v>AIR – Standard Loans – Other Long term Loans – State Enterprise – Resident – USD</v>
      </c>
      <c r="F2264" s="202">
        <f>'Banks COA'!F5462*E2</f>
        <v>0</v>
      </c>
    </row>
    <row r="2265" spans="1:6" hidden="1" x14ac:dyDescent="0.15">
      <c r="A2265" s="201" t="str">
        <f>'Banks COA'!A5463</f>
        <v>25</v>
      </c>
      <c r="B2265" s="201">
        <f>'Banks COA'!B5463</f>
        <v>2</v>
      </c>
      <c r="C2265" s="201">
        <f>'Banks COA'!C5463</f>
        <v>3</v>
      </c>
      <c r="D2265" s="201" t="str">
        <f>'Banks COA'!D5463</f>
        <v>93</v>
      </c>
      <c r="E2265" s="202" t="str">
        <f>'Banks COA'!E5463</f>
        <v>AIR – Standard Loans – Other Long term Loans – State Enterprise – Resident – EUR</v>
      </c>
      <c r="F2265" s="202">
        <f>'Banks COA'!F5463*E2</f>
        <v>0</v>
      </c>
    </row>
    <row r="2266" spans="1:6" hidden="1" x14ac:dyDescent="0.15">
      <c r="A2266" s="201" t="str">
        <f>'Banks COA'!A5464</f>
        <v>25</v>
      </c>
      <c r="B2266" s="201">
        <f>'Banks COA'!B5464</f>
        <v>2</v>
      </c>
      <c r="C2266" s="201">
        <f>'Banks COA'!C5464</f>
        <v>3</v>
      </c>
      <c r="D2266" s="201" t="str">
        <f>'Banks COA'!D5464</f>
        <v>94</v>
      </c>
      <c r="E2266" s="202" t="str">
        <f>'Banks COA'!E5464</f>
        <v>AIR – Standard Loans – Other Long term Loans – State Enterprise – Resident – JPY</v>
      </c>
      <c r="F2266" s="202">
        <f>'Banks COA'!F5464*E2</f>
        <v>0</v>
      </c>
    </row>
    <row r="2267" spans="1:6" hidden="1" x14ac:dyDescent="0.15">
      <c r="A2267" s="201" t="str">
        <f>'Banks COA'!A5465</f>
        <v>25</v>
      </c>
      <c r="B2267" s="201">
        <f>'Banks COA'!B5465</f>
        <v>2</v>
      </c>
      <c r="C2267" s="201">
        <f>'Banks COA'!C5465</f>
        <v>3</v>
      </c>
      <c r="D2267" s="201" t="str">
        <f>'Banks COA'!D5465</f>
        <v>99</v>
      </c>
      <c r="E2267" s="202" t="str">
        <f>'Banks COA'!E5465</f>
        <v>AIR – Standard Loans – Other Long term Loans – State Enterprise – Resident – Other</v>
      </c>
      <c r="F2267" s="202">
        <f>'Banks COA'!F5465*E2</f>
        <v>0</v>
      </c>
    </row>
    <row r="2268" spans="1:6" hidden="1" x14ac:dyDescent="0.15">
      <c r="A2268" s="201" t="str">
        <f>'Banks COA'!A5481</f>
        <v>25</v>
      </c>
      <c r="B2268" s="201">
        <f>'Banks COA'!B5481</f>
        <v>2</v>
      </c>
      <c r="C2268" s="201">
        <f>'Banks COA'!C5481</f>
        <v>4</v>
      </c>
      <c r="D2268" s="201" t="str">
        <f>'Banks COA'!D5481</f>
        <v>32</v>
      </c>
      <c r="E2268" s="202" t="str">
        <f>'Banks COA'!E5481</f>
        <v>AIR – Standard Loans – Lease Financing Receivable – State Enterprise – Resident – USD</v>
      </c>
      <c r="F2268" s="202">
        <f>'Banks COA'!F5481*E2</f>
        <v>0</v>
      </c>
    </row>
    <row r="2269" spans="1:6" hidden="1" x14ac:dyDescent="0.15">
      <c r="A2269" s="201" t="str">
        <f>'Banks COA'!A5482</f>
        <v>25</v>
      </c>
      <c r="B2269" s="201">
        <f>'Banks COA'!B5482</f>
        <v>2</v>
      </c>
      <c r="C2269" s="201">
        <f>'Banks COA'!C5482</f>
        <v>4</v>
      </c>
      <c r="D2269" s="201" t="str">
        <f>'Banks COA'!D5482</f>
        <v>33</v>
      </c>
      <c r="E2269" s="202" t="str">
        <f>'Banks COA'!E5482</f>
        <v>AIR – Standard Loans – Lease Financing Receivable – State Enterprise – Resident – EUR</v>
      </c>
      <c r="F2269" s="202">
        <f>'Banks COA'!F5482*E2</f>
        <v>0</v>
      </c>
    </row>
    <row r="2270" spans="1:6" hidden="1" x14ac:dyDescent="0.15">
      <c r="A2270" s="201" t="str">
        <f>'Banks COA'!A5483</f>
        <v>25</v>
      </c>
      <c r="B2270" s="201">
        <f>'Banks COA'!B5483</f>
        <v>2</v>
      </c>
      <c r="C2270" s="201">
        <f>'Banks COA'!C5483</f>
        <v>4</v>
      </c>
      <c r="D2270" s="201" t="str">
        <f>'Banks COA'!D5483</f>
        <v>34</v>
      </c>
      <c r="E2270" s="202" t="str">
        <f>'Banks COA'!E5483</f>
        <v>AIR – Standard Loans – Lease Financing Receivable – State Enterprise – Resident – JPY</v>
      </c>
      <c r="F2270" s="202">
        <f>'Banks COA'!F5483*E2</f>
        <v>0</v>
      </c>
    </row>
    <row r="2271" spans="1:6" hidden="1" x14ac:dyDescent="0.15">
      <c r="A2271" s="201" t="str">
        <f>'Banks COA'!A5484</f>
        <v>25</v>
      </c>
      <c r="B2271" s="201">
        <f>'Banks COA'!B5484</f>
        <v>2</v>
      </c>
      <c r="C2271" s="201">
        <f>'Banks COA'!C5484</f>
        <v>4</v>
      </c>
      <c r="D2271" s="201" t="str">
        <f>'Banks COA'!D5484</f>
        <v>39</v>
      </c>
      <c r="E2271" s="202" t="str">
        <f>'Banks COA'!E5484</f>
        <v>AIR – Standard Loans – Lease Financing Receivable – State Enterprise – Resident – Other</v>
      </c>
      <c r="F2271" s="202">
        <f>'Banks COA'!F5484*E2</f>
        <v>0</v>
      </c>
    </row>
    <row r="2272" spans="1:6" hidden="1" x14ac:dyDescent="0.15">
      <c r="A2272" s="201" t="str">
        <f>'Banks COA'!A5526</f>
        <v>25</v>
      </c>
      <c r="B2272" s="201" t="str">
        <f>'Banks COA'!B5526</f>
        <v>2</v>
      </c>
      <c r="C2272" s="201" t="str">
        <f>'Banks COA'!C5526</f>
        <v>7</v>
      </c>
      <c r="D2272" s="201" t="str">
        <f>'Banks COA'!D5526</f>
        <v>32</v>
      </c>
      <c r="E2272" s="202" t="str">
        <f>'Banks COA'!E5526</f>
        <v>AIR – Standard Loans – Bankers' Acceptances – State Enterprise – Resident – USD</v>
      </c>
      <c r="F2272" s="202">
        <f>'Banks COA'!F5526*E2</f>
        <v>0</v>
      </c>
    </row>
    <row r="2273" spans="1:6" hidden="1" x14ac:dyDescent="0.15">
      <c r="A2273" s="201" t="str">
        <f>'Banks COA'!A5527</f>
        <v>25</v>
      </c>
      <c r="B2273" s="201" t="str">
        <f>'Banks COA'!B5527</f>
        <v>2</v>
      </c>
      <c r="C2273" s="201" t="str">
        <f>'Banks COA'!C5527</f>
        <v>7</v>
      </c>
      <c r="D2273" s="201" t="str">
        <f>'Banks COA'!D5527</f>
        <v>33</v>
      </c>
      <c r="E2273" s="202" t="str">
        <f>'Banks COA'!E5527</f>
        <v>AIR – Standard Loans – Bankers' Acceptances – State Enterprise – Resident – EUR</v>
      </c>
      <c r="F2273" s="202">
        <f>'Banks COA'!F5527*E2</f>
        <v>0</v>
      </c>
    </row>
    <row r="2274" spans="1:6" hidden="1" x14ac:dyDescent="0.15">
      <c r="A2274" s="201" t="str">
        <f>'Banks COA'!A5528</f>
        <v>25</v>
      </c>
      <c r="B2274" s="201" t="str">
        <f>'Banks COA'!B5528</f>
        <v>2</v>
      </c>
      <c r="C2274" s="201" t="str">
        <f>'Banks COA'!C5528</f>
        <v>7</v>
      </c>
      <c r="D2274" s="201" t="str">
        <f>'Banks COA'!D5528</f>
        <v>34</v>
      </c>
      <c r="E2274" s="202" t="str">
        <f>'Banks COA'!E5528</f>
        <v>AIR – Standard Loans – Bankers' Acceptances – State Enterprise – Resident – JPY</v>
      </c>
      <c r="F2274" s="202">
        <f>'Banks COA'!F5528*E2</f>
        <v>0</v>
      </c>
    </row>
    <row r="2275" spans="1:6" hidden="1" x14ac:dyDescent="0.15">
      <c r="A2275" s="201" t="str">
        <f>'Banks COA'!A5529</f>
        <v>25</v>
      </c>
      <c r="B2275" s="201" t="str">
        <f>'Banks COA'!B5529</f>
        <v>2</v>
      </c>
      <c r="C2275" s="201" t="str">
        <f>'Banks COA'!C5529</f>
        <v>7</v>
      </c>
      <c r="D2275" s="201" t="str">
        <f>'Banks COA'!D5529</f>
        <v>39</v>
      </c>
      <c r="E2275" s="202" t="str">
        <f>'Banks COA'!E5529</f>
        <v>AIR – Standard Loans – Bankers' Acceptances – State Enterprise – Resident – Other</v>
      </c>
      <c r="F2275" s="202">
        <f>'Banks COA'!F5529*E2</f>
        <v>0</v>
      </c>
    </row>
    <row r="2276" spans="1:6" hidden="1" x14ac:dyDescent="0.15">
      <c r="A2276" s="201" t="str">
        <f>'Banks COA'!A5544</f>
        <v>25</v>
      </c>
      <c r="B2276" s="201">
        <f>'Banks COA'!B5544</f>
        <v>2</v>
      </c>
      <c r="C2276" s="201">
        <f>'Banks COA'!C5544</f>
        <v>7</v>
      </c>
      <c r="D2276" s="201" t="str">
        <f>'Banks COA'!D5544</f>
        <v>62</v>
      </c>
      <c r="E2276" s="202" t="str">
        <f>'Banks COA'!E5544</f>
        <v>AIR – Standard Loans – Other Bill of Exchange (BoE) – State Enterprise – Resident – USD</v>
      </c>
      <c r="F2276" s="202">
        <f>'Banks COA'!F5544*E2</f>
        <v>0</v>
      </c>
    </row>
    <row r="2277" spans="1:6" hidden="1" x14ac:dyDescent="0.15">
      <c r="A2277" s="201" t="str">
        <f>'Banks COA'!A5545</f>
        <v>25</v>
      </c>
      <c r="B2277" s="201">
        <f>'Banks COA'!B5545</f>
        <v>2</v>
      </c>
      <c r="C2277" s="201">
        <f>'Banks COA'!C5545</f>
        <v>7</v>
      </c>
      <c r="D2277" s="201" t="str">
        <f>'Banks COA'!D5545</f>
        <v>63</v>
      </c>
      <c r="E2277" s="202" t="str">
        <f>'Banks COA'!E5545</f>
        <v>AIR – Standard Loans – Other Bill of Exchange (BoE) – State Enterprise – Resident – EUR</v>
      </c>
      <c r="F2277" s="202">
        <f>'Banks COA'!F5545*E2</f>
        <v>0</v>
      </c>
    </row>
    <row r="2278" spans="1:6" hidden="1" x14ac:dyDescent="0.15">
      <c r="A2278" s="201" t="str">
        <f>'Banks COA'!A5546</f>
        <v>25</v>
      </c>
      <c r="B2278" s="201">
        <f>'Banks COA'!B5546</f>
        <v>2</v>
      </c>
      <c r="C2278" s="201">
        <f>'Banks COA'!C5546</f>
        <v>7</v>
      </c>
      <c r="D2278" s="201" t="str">
        <f>'Banks COA'!D5546</f>
        <v>64</v>
      </c>
      <c r="E2278" s="202" t="str">
        <f>'Banks COA'!E5546</f>
        <v>AIR – Standard Loans – Other Bill of Exchange (BoE) – State Enterprise – Resident – JPY</v>
      </c>
      <c r="F2278" s="202">
        <f>'Banks COA'!F5546*E2</f>
        <v>0</v>
      </c>
    </row>
    <row r="2279" spans="1:6" hidden="1" x14ac:dyDescent="0.15">
      <c r="A2279" s="201" t="str">
        <f>'Banks COA'!A5547</f>
        <v>25</v>
      </c>
      <c r="B2279" s="201">
        <f>'Banks COA'!B5547</f>
        <v>2</v>
      </c>
      <c r="C2279" s="201">
        <f>'Banks COA'!C5547</f>
        <v>7</v>
      </c>
      <c r="D2279" s="201" t="str">
        <f>'Banks COA'!D5547</f>
        <v>69</v>
      </c>
      <c r="E2279" s="202" t="str">
        <f>'Banks COA'!E5547</f>
        <v>AIR – Standard Loans – Other Bill of Exchange (BoE) – State Enterprise – Resident – Other</v>
      </c>
      <c r="F2279" s="202">
        <f>'Banks COA'!F5547*E2</f>
        <v>0</v>
      </c>
    </row>
    <row r="2280" spans="1:6" hidden="1" x14ac:dyDescent="0.15">
      <c r="A2280" s="201" t="str">
        <f>'Banks COA'!A5562</f>
        <v>25</v>
      </c>
      <c r="B2280" s="201">
        <f>'Banks COA'!B5562</f>
        <v>2</v>
      </c>
      <c r="C2280" s="201">
        <f>'Banks COA'!C5562</f>
        <v>7</v>
      </c>
      <c r="D2280" s="201" t="str">
        <f>'Banks COA'!D5562</f>
        <v>92</v>
      </c>
      <c r="E2280" s="202" t="str">
        <f>'Banks COA'!E5562</f>
        <v>AIR – Standard Loans – Trust Receipt – State Enterprise – Resident – USD</v>
      </c>
      <c r="F2280" s="202">
        <f>'Banks COA'!F5562*E2</f>
        <v>0</v>
      </c>
    </row>
    <row r="2281" spans="1:6" hidden="1" x14ac:dyDescent="0.15">
      <c r="A2281" s="201" t="str">
        <f>'Banks COA'!A5563</f>
        <v>25</v>
      </c>
      <c r="B2281" s="201">
        <f>'Banks COA'!B5563</f>
        <v>2</v>
      </c>
      <c r="C2281" s="201">
        <f>'Banks COA'!C5563</f>
        <v>7</v>
      </c>
      <c r="D2281" s="201" t="str">
        <f>'Banks COA'!D5563</f>
        <v>93</v>
      </c>
      <c r="E2281" s="202" t="str">
        <f>'Banks COA'!E5563</f>
        <v>AIR – Standard Loans – Trust Receipt – State Enterprise – Resident – EUR</v>
      </c>
      <c r="F2281" s="202">
        <f>'Banks COA'!F5563*E2</f>
        <v>0</v>
      </c>
    </row>
    <row r="2282" spans="1:6" hidden="1" x14ac:dyDescent="0.15">
      <c r="A2282" s="201" t="str">
        <f>'Banks COA'!A5564</f>
        <v>25</v>
      </c>
      <c r="B2282" s="201">
        <f>'Banks COA'!B5564</f>
        <v>2</v>
      </c>
      <c r="C2282" s="201">
        <f>'Banks COA'!C5564</f>
        <v>7</v>
      </c>
      <c r="D2282" s="201" t="str">
        <f>'Banks COA'!D5564</f>
        <v>94</v>
      </c>
      <c r="E2282" s="202" t="str">
        <f>'Banks COA'!E5564</f>
        <v>AIR – Standard Loans – Trust Receipt – State Enterprise – Resident – JPY</v>
      </c>
      <c r="F2282" s="202">
        <f>'Banks COA'!F5564*E2</f>
        <v>0</v>
      </c>
    </row>
    <row r="2283" spans="1:6" hidden="1" x14ac:dyDescent="0.15">
      <c r="A2283" s="201" t="str">
        <f>'Banks COA'!A5565</f>
        <v>25</v>
      </c>
      <c r="B2283" s="201">
        <f>'Banks COA'!B5565</f>
        <v>2</v>
      </c>
      <c r="C2283" s="201">
        <f>'Banks COA'!C5565</f>
        <v>7</v>
      </c>
      <c r="D2283" s="201" t="str">
        <f>'Banks COA'!D5565</f>
        <v>99</v>
      </c>
      <c r="E2283" s="202" t="str">
        <f>'Banks COA'!E5565</f>
        <v>AIR – Standard Loans – Trust Receipt – State Enterprise – Resident – Other</v>
      </c>
      <c r="F2283" s="202">
        <f>'Banks COA'!F5565*E2</f>
        <v>0</v>
      </c>
    </row>
    <row r="2284" spans="1:6" hidden="1" x14ac:dyDescent="0.15">
      <c r="A2284" s="201">
        <f>'Banks COA'!A5581</f>
        <v>25</v>
      </c>
      <c r="B2284" s="201">
        <f>'Banks COA'!B5581</f>
        <v>2</v>
      </c>
      <c r="C2284" s="201">
        <f>'Banks COA'!C5581</f>
        <v>8</v>
      </c>
      <c r="D2284" s="201">
        <f>'Banks COA'!D5581</f>
        <v>32</v>
      </c>
      <c r="E2284" s="202" t="str">
        <f>'Banks COA'!E5581</f>
        <v>AIR – Standard Loans – Credit Revolving – State Enterprise – Resident – USD</v>
      </c>
      <c r="F2284" s="202">
        <f>'Banks COA'!F5581*E2</f>
        <v>0</v>
      </c>
    </row>
    <row r="2285" spans="1:6" hidden="1" x14ac:dyDescent="0.15">
      <c r="A2285" s="201">
        <f>'Banks COA'!A5582</f>
        <v>25</v>
      </c>
      <c r="B2285" s="201">
        <f>'Banks COA'!B5582</f>
        <v>2</v>
      </c>
      <c r="C2285" s="201">
        <f>'Banks COA'!C5582</f>
        <v>8</v>
      </c>
      <c r="D2285" s="201">
        <f>'Banks COA'!D5582</f>
        <v>33</v>
      </c>
      <c r="E2285" s="202" t="str">
        <f>'Banks COA'!E5582</f>
        <v>AIR – Standard Loans – Credit Revolving – State Enterprise – Resident – EUR</v>
      </c>
      <c r="F2285" s="202">
        <f>'Banks COA'!F5582*E2</f>
        <v>0</v>
      </c>
    </row>
    <row r="2286" spans="1:6" hidden="1" x14ac:dyDescent="0.15">
      <c r="A2286" s="201">
        <f>'Banks COA'!A5583</f>
        <v>25</v>
      </c>
      <c r="B2286" s="201">
        <f>'Banks COA'!B5583</f>
        <v>2</v>
      </c>
      <c r="C2286" s="201">
        <f>'Banks COA'!C5583</f>
        <v>8</v>
      </c>
      <c r="D2286" s="201">
        <f>'Banks COA'!D5583</f>
        <v>34</v>
      </c>
      <c r="E2286" s="202" t="str">
        <f>'Banks COA'!E5583</f>
        <v>AIR – Standard Loans – Credit Revolving – State Enterprise – Resident – JPY</v>
      </c>
      <c r="F2286" s="202">
        <f>'Banks COA'!F5583*E2</f>
        <v>0</v>
      </c>
    </row>
    <row r="2287" spans="1:6" hidden="1" x14ac:dyDescent="0.15">
      <c r="A2287" s="201">
        <f>'Banks COA'!A5584</f>
        <v>25</v>
      </c>
      <c r="B2287" s="201">
        <f>'Banks COA'!B5584</f>
        <v>2</v>
      </c>
      <c r="C2287" s="201">
        <f>'Banks COA'!C5584</f>
        <v>8</v>
      </c>
      <c r="D2287" s="201">
        <f>'Banks COA'!D5584</f>
        <v>39</v>
      </c>
      <c r="E2287" s="202" t="str">
        <f>'Banks COA'!E5584</f>
        <v>AIR – Standard Loans – Credit Revolving – State Enterprise – Resident – Other</v>
      </c>
      <c r="F2287" s="202">
        <f>'Banks COA'!F5584*E2</f>
        <v>0</v>
      </c>
    </row>
    <row r="2288" spans="1:6" hidden="1" x14ac:dyDescent="0.15">
      <c r="A2288" s="201" t="str">
        <f>'Banks COA'!A6053</f>
        <v>26</v>
      </c>
      <c r="B2288" s="201">
        <f>'Banks COA'!B6053</f>
        <v>2</v>
      </c>
      <c r="C2288" s="201">
        <f>'Banks COA'!C6053</f>
        <v>1</v>
      </c>
      <c r="D2288" s="201" t="str">
        <f>'Banks COA'!D6053</f>
        <v>32</v>
      </c>
      <c r="E2288" s="202" t="str">
        <f>'Banks COA'!E6053</f>
        <v>AIR – Substandard Loans – Overdraft (Permanent Line of Credit) – State Enterprise – Resident – USD</v>
      </c>
      <c r="F2288" s="202">
        <f>'Banks COA'!F6053*E2</f>
        <v>0</v>
      </c>
    </row>
    <row r="2289" spans="1:6" hidden="1" x14ac:dyDescent="0.15">
      <c r="A2289" s="201" t="str">
        <f>'Banks COA'!A6054</f>
        <v>26</v>
      </c>
      <c r="B2289" s="201">
        <f>'Banks COA'!B6054</f>
        <v>2</v>
      </c>
      <c r="C2289" s="201">
        <f>'Banks COA'!C6054</f>
        <v>1</v>
      </c>
      <c r="D2289" s="201" t="str">
        <f>'Banks COA'!D6054</f>
        <v>33</v>
      </c>
      <c r="E2289" s="202" t="str">
        <f>'Banks COA'!E6054</f>
        <v>AIR – Substandard Loans – Overdraft (Permanent Line of Credit) – State Enterprise – Resident – EUR</v>
      </c>
      <c r="F2289" s="202">
        <f>'Banks COA'!F6054*E2</f>
        <v>0</v>
      </c>
    </row>
    <row r="2290" spans="1:6" hidden="1" x14ac:dyDescent="0.15">
      <c r="A2290" s="201" t="str">
        <f>'Banks COA'!A6055</f>
        <v>26</v>
      </c>
      <c r="B2290" s="201">
        <f>'Banks COA'!B6055</f>
        <v>2</v>
      </c>
      <c r="C2290" s="201">
        <f>'Banks COA'!C6055</f>
        <v>1</v>
      </c>
      <c r="D2290" s="201" t="str">
        <f>'Banks COA'!D6055</f>
        <v>34</v>
      </c>
      <c r="E2290" s="202" t="str">
        <f>'Banks COA'!E6055</f>
        <v>AIR – Substandard Loans – Overdraft (Permanent Line of Credit) – State Enterprise – Resident – JPY</v>
      </c>
      <c r="F2290" s="202">
        <f>'Banks COA'!F6055*E2</f>
        <v>0</v>
      </c>
    </row>
    <row r="2291" spans="1:6" hidden="1" x14ac:dyDescent="0.15">
      <c r="A2291" s="201" t="str">
        <f>'Banks COA'!A6056</f>
        <v>26</v>
      </c>
      <c r="B2291" s="201">
        <f>'Banks COA'!B6056</f>
        <v>2</v>
      </c>
      <c r="C2291" s="201">
        <f>'Banks COA'!C6056</f>
        <v>1</v>
      </c>
      <c r="D2291" s="201" t="str">
        <f>'Banks COA'!D6056</f>
        <v>39</v>
      </c>
      <c r="E2291" s="202" t="str">
        <f>'Banks COA'!E6056</f>
        <v>AIR – Substandard Loans – Overdraft (Permanent Line of Credit) – State Enterprise – Resident – Other</v>
      </c>
      <c r="F2291" s="202">
        <f>'Banks COA'!F6056*E2</f>
        <v>0</v>
      </c>
    </row>
    <row r="2292" spans="1:6" hidden="1" x14ac:dyDescent="0.15">
      <c r="A2292" s="201" t="str">
        <f>'Banks COA'!A6072</f>
        <v>26</v>
      </c>
      <c r="B2292" s="201">
        <f>'Banks COA'!B6072</f>
        <v>2</v>
      </c>
      <c r="C2292" s="201">
        <f>'Banks COA'!C6072</f>
        <v>2</v>
      </c>
      <c r="D2292" s="201" t="str">
        <f>'Banks COA'!D6072</f>
        <v>32</v>
      </c>
      <c r="E2292" s="202" t="str">
        <f>'Banks COA'!E6072</f>
        <v>AIR – Substandard Loans – Short term Commercial Loans – State Enterprise – Resident – USD</v>
      </c>
      <c r="F2292" s="202">
        <f>'Banks COA'!F6072*E2</f>
        <v>0</v>
      </c>
    </row>
    <row r="2293" spans="1:6" hidden="1" x14ac:dyDescent="0.15">
      <c r="A2293" s="201" t="str">
        <f>'Banks COA'!A6073</f>
        <v>26</v>
      </c>
      <c r="B2293" s="201">
        <f>'Banks COA'!B6073</f>
        <v>2</v>
      </c>
      <c r="C2293" s="201">
        <f>'Banks COA'!C6073</f>
        <v>2</v>
      </c>
      <c r="D2293" s="201" t="str">
        <f>'Banks COA'!D6073</f>
        <v>33</v>
      </c>
      <c r="E2293" s="202" t="str">
        <f>'Banks COA'!E6073</f>
        <v>AIR – Substandard Loans – Short term Commercial Loans – State Enterprise – Resident – EUR</v>
      </c>
      <c r="F2293" s="202">
        <f>'Banks COA'!F6073*E2</f>
        <v>0</v>
      </c>
    </row>
    <row r="2294" spans="1:6" hidden="1" x14ac:dyDescent="0.15">
      <c r="A2294" s="201" t="str">
        <f>'Banks COA'!A6074</f>
        <v>26</v>
      </c>
      <c r="B2294" s="201">
        <f>'Banks COA'!B6074</f>
        <v>2</v>
      </c>
      <c r="C2294" s="201">
        <f>'Banks COA'!C6074</f>
        <v>2</v>
      </c>
      <c r="D2294" s="201" t="str">
        <f>'Banks COA'!D6074</f>
        <v>34</v>
      </c>
      <c r="E2294" s="202" t="str">
        <f>'Banks COA'!E6074</f>
        <v>AIR – Substandard Loans – Short term Commercial Loans – State Enterprise – Resident – JPY</v>
      </c>
      <c r="F2294" s="202">
        <f>'Banks COA'!F6074*E2</f>
        <v>0</v>
      </c>
    </row>
    <row r="2295" spans="1:6" hidden="1" x14ac:dyDescent="0.15">
      <c r="A2295" s="201" t="str">
        <f>'Banks COA'!A6075</f>
        <v>26</v>
      </c>
      <c r="B2295" s="201">
        <f>'Banks COA'!B6075</f>
        <v>2</v>
      </c>
      <c r="C2295" s="201">
        <f>'Banks COA'!C6075</f>
        <v>2</v>
      </c>
      <c r="D2295" s="201" t="str">
        <f>'Banks COA'!D6075</f>
        <v>39</v>
      </c>
      <c r="E2295" s="202" t="str">
        <f>'Banks COA'!E6075</f>
        <v>AIR – Substandard Loans – Short term Commercial Loans – State Enterprise – Resident – Other</v>
      </c>
      <c r="F2295" s="202">
        <f>'Banks COA'!F6075*E2</f>
        <v>0</v>
      </c>
    </row>
    <row r="2296" spans="1:6" hidden="1" x14ac:dyDescent="0.15">
      <c r="A2296" s="201" t="str">
        <f>'Banks COA'!A6091</f>
        <v>26</v>
      </c>
      <c r="B2296" s="201">
        <f>'Banks COA'!B6091</f>
        <v>2</v>
      </c>
      <c r="C2296" s="201">
        <f>'Banks COA'!C6091</f>
        <v>3</v>
      </c>
      <c r="D2296" s="201">
        <f>'Banks COA'!D6091</f>
        <v>32</v>
      </c>
      <c r="E2296" s="202" t="str">
        <f>'Banks COA'!E6091</f>
        <v xml:space="preserve">AIR – Substandard Loans – Equipment Loans – State Enterprise – Resident – USD </v>
      </c>
      <c r="F2296" s="202">
        <f>'Banks COA'!F6091*E2</f>
        <v>0</v>
      </c>
    </row>
    <row r="2297" spans="1:6" hidden="1" x14ac:dyDescent="0.15">
      <c r="A2297" s="201" t="str">
        <f>'Banks COA'!A6092</f>
        <v>26</v>
      </c>
      <c r="B2297" s="201">
        <f>'Banks COA'!B6092</f>
        <v>2</v>
      </c>
      <c r="C2297" s="201">
        <f>'Banks COA'!C6092</f>
        <v>3</v>
      </c>
      <c r="D2297" s="201">
        <f>'Banks COA'!D6092</f>
        <v>33</v>
      </c>
      <c r="E2297" s="202" t="str">
        <f>'Banks COA'!E6092</f>
        <v xml:space="preserve">AIR – Substandard Loans – Equipment Loans – State Enterprise – Resident – EUR </v>
      </c>
      <c r="F2297" s="202">
        <f>'Banks COA'!F6092*E2</f>
        <v>0</v>
      </c>
    </row>
    <row r="2298" spans="1:6" hidden="1" x14ac:dyDescent="0.15">
      <c r="A2298" s="201" t="str">
        <f>'Banks COA'!A6093</f>
        <v>26</v>
      </c>
      <c r="B2298" s="201">
        <f>'Banks COA'!B6093</f>
        <v>2</v>
      </c>
      <c r="C2298" s="201">
        <f>'Banks COA'!C6093</f>
        <v>3</v>
      </c>
      <c r="D2298" s="201">
        <f>'Banks COA'!D6093</f>
        <v>34</v>
      </c>
      <c r="E2298" s="202" t="str">
        <f>'Banks COA'!E6093</f>
        <v xml:space="preserve">AIR – Substandard Loans – Equipment Loans – State Enterprise – Resident – JPY </v>
      </c>
      <c r="F2298" s="202">
        <f>'Banks COA'!F6093*E2</f>
        <v>0</v>
      </c>
    </row>
    <row r="2299" spans="1:6" hidden="1" x14ac:dyDescent="0.15">
      <c r="A2299" s="201" t="str">
        <f>'Banks COA'!A6094</f>
        <v>26</v>
      </c>
      <c r="B2299" s="201">
        <f>'Banks COA'!B6094</f>
        <v>2</v>
      </c>
      <c r="C2299" s="201">
        <f>'Banks COA'!C6094</f>
        <v>3</v>
      </c>
      <c r="D2299" s="201">
        <f>'Banks COA'!D6094</f>
        <v>39</v>
      </c>
      <c r="E2299" s="202" t="str">
        <f>'Banks COA'!E6094</f>
        <v>AIR – Substandard Loans – Equipment Loans – State Enterprise – Resident – Other</v>
      </c>
      <c r="F2299" s="202">
        <f>'Banks COA'!F6094*E2</f>
        <v>0</v>
      </c>
    </row>
    <row r="2300" spans="1:6" hidden="1" x14ac:dyDescent="0.15">
      <c r="A2300" s="201" t="str">
        <f>'Banks COA'!A6109</f>
        <v>26</v>
      </c>
      <c r="B2300" s="201">
        <f>'Banks COA'!B6109</f>
        <v>2</v>
      </c>
      <c r="C2300" s="201">
        <f>'Banks COA'!C6109</f>
        <v>3</v>
      </c>
      <c r="D2300" s="201" t="str">
        <f>'Banks COA'!D6109</f>
        <v>62</v>
      </c>
      <c r="E2300" s="202" t="str">
        <f>'Banks COA'!E6109</f>
        <v>AIR – Substandard Loans – Real Estate Mortgage Loans – State Enterprise – Resident – USD</v>
      </c>
      <c r="F2300" s="202">
        <f>'Banks COA'!F6109*E2</f>
        <v>0</v>
      </c>
    </row>
    <row r="2301" spans="1:6" hidden="1" x14ac:dyDescent="0.15">
      <c r="A2301" s="201" t="str">
        <f>'Banks COA'!A6110</f>
        <v>26</v>
      </c>
      <c r="B2301" s="201">
        <f>'Banks COA'!B6110</f>
        <v>2</v>
      </c>
      <c r="C2301" s="201">
        <f>'Banks COA'!C6110</f>
        <v>3</v>
      </c>
      <c r="D2301" s="201" t="str">
        <f>'Banks COA'!D6110</f>
        <v>63</v>
      </c>
      <c r="E2301" s="202" t="str">
        <f>'Banks COA'!E6110</f>
        <v>AIR – Substandard Loans – Real Estate Mortgage Loans – State Enterprise – Resident – EUR</v>
      </c>
      <c r="F2301" s="202">
        <f>'Banks COA'!F6110*E2</f>
        <v>0</v>
      </c>
    </row>
    <row r="2302" spans="1:6" hidden="1" x14ac:dyDescent="0.15">
      <c r="A2302" s="201" t="str">
        <f>'Banks COA'!A6111</f>
        <v>26</v>
      </c>
      <c r="B2302" s="201">
        <f>'Banks COA'!B6111</f>
        <v>2</v>
      </c>
      <c r="C2302" s="201">
        <f>'Banks COA'!C6111</f>
        <v>3</v>
      </c>
      <c r="D2302" s="201" t="str">
        <f>'Banks COA'!D6111</f>
        <v>64</v>
      </c>
      <c r="E2302" s="202" t="str">
        <f>'Banks COA'!E6111</f>
        <v>AIR – Substandard Loans – Real Estate Mortgage Loans – State Enterprise – Resident – JPY</v>
      </c>
      <c r="F2302" s="202">
        <f>'Banks COA'!F6111*E2</f>
        <v>0</v>
      </c>
    </row>
    <row r="2303" spans="1:6" hidden="1" x14ac:dyDescent="0.15">
      <c r="A2303" s="201" t="str">
        <f>'Banks COA'!A6112</f>
        <v>26</v>
      </c>
      <c r="B2303" s="201">
        <f>'Banks COA'!B6112</f>
        <v>2</v>
      </c>
      <c r="C2303" s="201">
        <f>'Banks COA'!C6112</f>
        <v>3</v>
      </c>
      <c r="D2303" s="201" t="str">
        <f>'Banks COA'!D6112</f>
        <v>69</v>
      </c>
      <c r="E2303" s="202" t="str">
        <f>'Banks COA'!E6112</f>
        <v>AIR – Substandard Loans – Real Estate Mortgage Loans – State Enterprise – Resident – Other</v>
      </c>
      <c r="F2303" s="202">
        <f>'Banks COA'!F6112*E2</f>
        <v>0</v>
      </c>
    </row>
    <row r="2304" spans="1:6" hidden="1" x14ac:dyDescent="0.15">
      <c r="A2304" s="201" t="str">
        <f>'Banks COA'!A6127</f>
        <v>26</v>
      </c>
      <c r="B2304" s="201">
        <f>'Banks COA'!B6127</f>
        <v>2</v>
      </c>
      <c r="C2304" s="201">
        <f>'Banks COA'!C6127</f>
        <v>3</v>
      </c>
      <c r="D2304" s="201" t="str">
        <f>'Banks COA'!D6127</f>
        <v>92</v>
      </c>
      <c r="E2304" s="202" t="str">
        <f>'Banks COA'!E6127</f>
        <v>AIR – Substandard Loans – Other Long term Loans – State Enterprise – Resident – USD</v>
      </c>
      <c r="F2304" s="202">
        <f>'Banks COA'!F6127*E2</f>
        <v>0</v>
      </c>
    </row>
    <row r="2305" spans="1:6" hidden="1" x14ac:dyDescent="0.15">
      <c r="A2305" s="201" t="str">
        <f>'Banks COA'!A6128</f>
        <v>26</v>
      </c>
      <c r="B2305" s="201">
        <f>'Banks COA'!B6128</f>
        <v>2</v>
      </c>
      <c r="C2305" s="201">
        <f>'Banks COA'!C6128</f>
        <v>3</v>
      </c>
      <c r="D2305" s="201" t="str">
        <f>'Banks COA'!D6128</f>
        <v>93</v>
      </c>
      <c r="E2305" s="202" t="str">
        <f>'Banks COA'!E6128</f>
        <v>AIR – Substandard Loans – Other Long term Loans – State Enterprise – Resident – EUR</v>
      </c>
      <c r="F2305" s="202">
        <f>'Banks COA'!F6128*E2</f>
        <v>0</v>
      </c>
    </row>
    <row r="2306" spans="1:6" hidden="1" x14ac:dyDescent="0.15">
      <c r="A2306" s="201" t="str">
        <f>'Banks COA'!A6129</f>
        <v>26</v>
      </c>
      <c r="B2306" s="201">
        <f>'Banks COA'!B6129</f>
        <v>2</v>
      </c>
      <c r="C2306" s="201">
        <f>'Banks COA'!C6129</f>
        <v>3</v>
      </c>
      <c r="D2306" s="201" t="str">
        <f>'Banks COA'!D6129</f>
        <v>94</v>
      </c>
      <c r="E2306" s="202" t="str">
        <f>'Banks COA'!E6129</f>
        <v>AIR – Substandard Loans – Other Long term Loans – State Enterprise – Resident – JPY</v>
      </c>
      <c r="F2306" s="202">
        <f>'Banks COA'!F6129*E2</f>
        <v>0</v>
      </c>
    </row>
    <row r="2307" spans="1:6" hidden="1" x14ac:dyDescent="0.15">
      <c r="A2307" s="201" t="str">
        <f>'Banks COA'!A6130</f>
        <v>26</v>
      </c>
      <c r="B2307" s="201">
        <f>'Banks COA'!B6130</f>
        <v>2</v>
      </c>
      <c r="C2307" s="201">
        <f>'Banks COA'!C6130</f>
        <v>3</v>
      </c>
      <c r="D2307" s="201" t="str">
        <f>'Banks COA'!D6130</f>
        <v>99</v>
      </c>
      <c r="E2307" s="202" t="str">
        <f>'Banks COA'!E6130</f>
        <v>AIR – Substandard Loans – Other Long term Loans – State Enterprise – Resident – Other</v>
      </c>
      <c r="F2307" s="202">
        <f>'Banks COA'!F6130*E2</f>
        <v>0</v>
      </c>
    </row>
    <row r="2308" spans="1:6" hidden="1" x14ac:dyDescent="0.15">
      <c r="A2308" s="201" t="str">
        <f>'Banks COA'!A6146</f>
        <v>26</v>
      </c>
      <c r="B2308" s="201">
        <f>'Banks COA'!B6146</f>
        <v>2</v>
      </c>
      <c r="C2308" s="201">
        <f>'Banks COA'!C6146</f>
        <v>4</v>
      </c>
      <c r="D2308" s="201" t="str">
        <f>'Banks COA'!D6146</f>
        <v>32</v>
      </c>
      <c r="E2308" s="202" t="str">
        <f>'Banks COA'!E6146</f>
        <v>AIR – Substandard Loans – Lease Financing Receivable – State Enterprise – Resident – USD</v>
      </c>
      <c r="F2308" s="202">
        <f>'Banks COA'!F6146*E2</f>
        <v>0</v>
      </c>
    </row>
    <row r="2309" spans="1:6" hidden="1" x14ac:dyDescent="0.15">
      <c r="A2309" s="201" t="str">
        <f>'Banks COA'!A6147</f>
        <v>26</v>
      </c>
      <c r="B2309" s="201">
        <f>'Banks COA'!B6147</f>
        <v>2</v>
      </c>
      <c r="C2309" s="201">
        <f>'Banks COA'!C6147</f>
        <v>4</v>
      </c>
      <c r="D2309" s="201" t="str">
        <f>'Banks COA'!D6147</f>
        <v>33</v>
      </c>
      <c r="E2309" s="202" t="str">
        <f>'Banks COA'!E6147</f>
        <v>AIR – Substandard Loans – Lease Financing Receivable – State Enterprise – Resident – EUR</v>
      </c>
      <c r="F2309" s="202">
        <f>'Banks COA'!F6147*E2</f>
        <v>0</v>
      </c>
    </row>
    <row r="2310" spans="1:6" hidden="1" x14ac:dyDescent="0.15">
      <c r="A2310" s="201" t="str">
        <f>'Banks COA'!A6148</f>
        <v>26</v>
      </c>
      <c r="B2310" s="201">
        <f>'Banks COA'!B6148</f>
        <v>2</v>
      </c>
      <c r="C2310" s="201">
        <f>'Banks COA'!C6148</f>
        <v>4</v>
      </c>
      <c r="D2310" s="201" t="str">
        <f>'Banks COA'!D6148</f>
        <v>34</v>
      </c>
      <c r="E2310" s="202" t="str">
        <f>'Banks COA'!E6148</f>
        <v>AIR – Substandard Loans – Lease Financing Receivable – State Enterprise – Resident – JPY</v>
      </c>
      <c r="F2310" s="202">
        <f>'Banks COA'!F6148*E2</f>
        <v>0</v>
      </c>
    </row>
    <row r="2311" spans="1:6" hidden="1" x14ac:dyDescent="0.15">
      <c r="A2311" s="201" t="str">
        <f>'Banks COA'!A6149</f>
        <v>26</v>
      </c>
      <c r="B2311" s="201">
        <f>'Banks COA'!B6149</f>
        <v>2</v>
      </c>
      <c r="C2311" s="201">
        <f>'Banks COA'!C6149</f>
        <v>4</v>
      </c>
      <c r="D2311" s="201" t="str">
        <f>'Banks COA'!D6149</f>
        <v>39</v>
      </c>
      <c r="E2311" s="202" t="str">
        <f>'Banks COA'!E6149</f>
        <v>AIR – Substandard Loans – Lease Financing Receivable – State Enterprise – Resident – Other</v>
      </c>
      <c r="F2311" s="202">
        <f>'Banks COA'!F6149*E2</f>
        <v>0</v>
      </c>
    </row>
    <row r="2312" spans="1:6" hidden="1" x14ac:dyDescent="0.15">
      <c r="A2312" s="201" t="str">
        <f>'Banks COA'!A6191</f>
        <v>26</v>
      </c>
      <c r="B2312" s="201" t="str">
        <f>'Banks COA'!B6191</f>
        <v>2</v>
      </c>
      <c r="C2312" s="201" t="str">
        <f>'Banks COA'!C6191</f>
        <v>7</v>
      </c>
      <c r="D2312" s="201" t="str">
        <f>'Banks COA'!D6191</f>
        <v>32</v>
      </c>
      <c r="E2312" s="202" t="str">
        <f>'Banks COA'!E6191</f>
        <v>AIR – Substandard Loans – Bankers' Acceptances – State Enterprise – Resident – USD</v>
      </c>
      <c r="F2312" s="202">
        <f>'Banks COA'!F6191*E2</f>
        <v>0</v>
      </c>
    </row>
    <row r="2313" spans="1:6" hidden="1" x14ac:dyDescent="0.15">
      <c r="A2313" s="201" t="str">
        <f>'Banks COA'!A6192</f>
        <v>26</v>
      </c>
      <c r="B2313" s="201" t="str">
        <f>'Banks COA'!B6192</f>
        <v>2</v>
      </c>
      <c r="C2313" s="201" t="str">
        <f>'Banks COA'!C6192</f>
        <v>7</v>
      </c>
      <c r="D2313" s="201" t="str">
        <f>'Banks COA'!D6192</f>
        <v>33</v>
      </c>
      <c r="E2313" s="202" t="str">
        <f>'Banks COA'!E6192</f>
        <v>AIR – Substandard Loans – Bankers' Acceptances – State Enterprise – Resident – EUR</v>
      </c>
      <c r="F2313" s="202">
        <f>'Banks COA'!F6192*E2</f>
        <v>0</v>
      </c>
    </row>
    <row r="2314" spans="1:6" hidden="1" x14ac:dyDescent="0.15">
      <c r="A2314" s="201" t="str">
        <f>'Banks COA'!A6193</f>
        <v>26</v>
      </c>
      <c r="B2314" s="201" t="str">
        <f>'Banks COA'!B6193</f>
        <v>2</v>
      </c>
      <c r="C2314" s="201" t="str">
        <f>'Banks COA'!C6193</f>
        <v>7</v>
      </c>
      <c r="D2314" s="201" t="str">
        <f>'Banks COA'!D6193</f>
        <v>34</v>
      </c>
      <c r="E2314" s="202" t="str">
        <f>'Banks COA'!E6193</f>
        <v>AIR – Substandard Loans – Bankers' Acceptances – State Enterprise – Resident – JPY</v>
      </c>
      <c r="F2314" s="202">
        <f>'Banks COA'!F6193*E2</f>
        <v>0</v>
      </c>
    </row>
    <row r="2315" spans="1:6" hidden="1" x14ac:dyDescent="0.15">
      <c r="A2315" s="201" t="str">
        <f>'Banks COA'!A6194</f>
        <v>26</v>
      </c>
      <c r="B2315" s="201" t="str">
        <f>'Banks COA'!B6194</f>
        <v>2</v>
      </c>
      <c r="C2315" s="201" t="str">
        <f>'Banks COA'!C6194</f>
        <v>7</v>
      </c>
      <c r="D2315" s="201" t="str">
        <f>'Banks COA'!D6194</f>
        <v>39</v>
      </c>
      <c r="E2315" s="202" t="str">
        <f>'Banks COA'!E6194</f>
        <v>AIR – Substandard Loans – Bankers' Acceptances – State Enterprise – Resident – Other</v>
      </c>
      <c r="F2315" s="202">
        <f>'Banks COA'!F6194*E2</f>
        <v>0</v>
      </c>
    </row>
    <row r="2316" spans="1:6" hidden="1" x14ac:dyDescent="0.15">
      <c r="A2316" s="201" t="str">
        <f>'Banks COA'!A6209</f>
        <v>26</v>
      </c>
      <c r="B2316" s="201">
        <f>'Banks COA'!B6209</f>
        <v>2</v>
      </c>
      <c r="C2316" s="201">
        <f>'Banks COA'!C6209</f>
        <v>7</v>
      </c>
      <c r="D2316" s="201" t="str">
        <f>'Banks COA'!D6209</f>
        <v>62</v>
      </c>
      <c r="E2316" s="202" t="str">
        <f>'Banks COA'!E6209</f>
        <v>AIR – Substandard Loans – Other Bill of Exchange (BoE) – State Enterprise – Resident – USD</v>
      </c>
      <c r="F2316" s="202">
        <f>'Banks COA'!F6209*E2</f>
        <v>0</v>
      </c>
    </row>
    <row r="2317" spans="1:6" hidden="1" x14ac:dyDescent="0.15">
      <c r="A2317" s="201" t="str">
        <f>'Banks COA'!A6210</f>
        <v>26</v>
      </c>
      <c r="B2317" s="201">
        <f>'Banks COA'!B6210</f>
        <v>2</v>
      </c>
      <c r="C2317" s="201">
        <f>'Banks COA'!C6210</f>
        <v>7</v>
      </c>
      <c r="D2317" s="201" t="str">
        <f>'Banks COA'!D6210</f>
        <v>63</v>
      </c>
      <c r="E2317" s="202" t="str">
        <f>'Banks COA'!E6210</f>
        <v>AIR – Substandard Loans – Other Bill of Exchange (BoE) – State Enterprise – Resident – EUR</v>
      </c>
      <c r="F2317" s="202">
        <f>'Banks COA'!F6210*E2</f>
        <v>0</v>
      </c>
    </row>
    <row r="2318" spans="1:6" hidden="1" x14ac:dyDescent="0.15">
      <c r="A2318" s="201" t="str">
        <f>'Banks COA'!A6211</f>
        <v>26</v>
      </c>
      <c r="B2318" s="201">
        <f>'Banks COA'!B6211</f>
        <v>2</v>
      </c>
      <c r="C2318" s="201">
        <f>'Banks COA'!C6211</f>
        <v>7</v>
      </c>
      <c r="D2318" s="201" t="str">
        <f>'Banks COA'!D6211</f>
        <v>64</v>
      </c>
      <c r="E2318" s="202" t="str">
        <f>'Banks COA'!E6211</f>
        <v>AIR – Substandard Loans – Other Bill of Exchange (BoE) – State Enterprise – Resident – JPY</v>
      </c>
      <c r="F2318" s="202">
        <f>'Banks COA'!F6211*E2</f>
        <v>0</v>
      </c>
    </row>
    <row r="2319" spans="1:6" hidden="1" x14ac:dyDescent="0.15">
      <c r="A2319" s="201" t="str">
        <f>'Banks COA'!A6212</f>
        <v>26</v>
      </c>
      <c r="B2319" s="201">
        <f>'Banks COA'!B6212</f>
        <v>2</v>
      </c>
      <c r="C2319" s="201">
        <f>'Banks COA'!C6212</f>
        <v>7</v>
      </c>
      <c r="D2319" s="201" t="str">
        <f>'Banks COA'!D6212</f>
        <v>69</v>
      </c>
      <c r="E2319" s="202" t="str">
        <f>'Banks COA'!E6212</f>
        <v>AIR – Substandard Loans – Other Bill of Exchange (BoE) – State Enterprise – Resident – Other</v>
      </c>
      <c r="F2319" s="202">
        <f>'Banks COA'!F6212*E2</f>
        <v>0</v>
      </c>
    </row>
    <row r="2320" spans="1:6" hidden="1" x14ac:dyDescent="0.15">
      <c r="A2320" s="201" t="str">
        <f>'Banks COA'!A6227</f>
        <v>26</v>
      </c>
      <c r="B2320" s="201">
        <f>'Banks COA'!B6227</f>
        <v>2</v>
      </c>
      <c r="C2320" s="201">
        <f>'Banks COA'!C6227</f>
        <v>7</v>
      </c>
      <c r="D2320" s="201" t="str">
        <f>'Banks COA'!D6227</f>
        <v>92</v>
      </c>
      <c r="E2320" s="202" t="str">
        <f>'Banks COA'!E6227</f>
        <v>AIR – Substandard Loans – Trust Receipt – State Enterprise – Resident – USD</v>
      </c>
      <c r="F2320" s="202">
        <f>'Banks COA'!F6227*E2</f>
        <v>0</v>
      </c>
    </row>
    <row r="2321" spans="1:6" hidden="1" x14ac:dyDescent="0.15">
      <c r="A2321" s="201" t="str">
        <f>'Banks COA'!A6228</f>
        <v>26</v>
      </c>
      <c r="B2321" s="201">
        <f>'Banks COA'!B6228</f>
        <v>2</v>
      </c>
      <c r="C2321" s="201">
        <f>'Banks COA'!C6228</f>
        <v>7</v>
      </c>
      <c r="D2321" s="201" t="str">
        <f>'Banks COA'!D6228</f>
        <v>93</v>
      </c>
      <c r="E2321" s="202" t="str">
        <f>'Banks COA'!E6228</f>
        <v>AIR – Substandard Loans – Trust Receipt – State Enterprise – Resident – EUR</v>
      </c>
      <c r="F2321" s="202">
        <f>'Banks COA'!F6228*E2</f>
        <v>0</v>
      </c>
    </row>
    <row r="2322" spans="1:6" hidden="1" x14ac:dyDescent="0.15">
      <c r="A2322" s="201" t="str">
        <f>'Banks COA'!A6229</f>
        <v>26</v>
      </c>
      <c r="B2322" s="201">
        <f>'Banks COA'!B6229</f>
        <v>2</v>
      </c>
      <c r="C2322" s="201">
        <f>'Banks COA'!C6229</f>
        <v>7</v>
      </c>
      <c r="D2322" s="201" t="str">
        <f>'Banks COA'!D6229</f>
        <v>94</v>
      </c>
      <c r="E2322" s="202" t="str">
        <f>'Banks COA'!E6229</f>
        <v>AIR – Substandard Loans – Trust Receipt – State Enterprise – Resident – JPY</v>
      </c>
      <c r="F2322" s="202">
        <f>'Banks COA'!F6229*E2</f>
        <v>0</v>
      </c>
    </row>
    <row r="2323" spans="1:6" hidden="1" x14ac:dyDescent="0.15">
      <c r="A2323" s="201" t="str">
        <f>'Banks COA'!A6230</f>
        <v>26</v>
      </c>
      <c r="B2323" s="201">
        <f>'Banks COA'!B6230</f>
        <v>2</v>
      </c>
      <c r="C2323" s="201">
        <f>'Banks COA'!C6230</f>
        <v>7</v>
      </c>
      <c r="D2323" s="201" t="str">
        <f>'Banks COA'!D6230</f>
        <v>99</v>
      </c>
      <c r="E2323" s="202" t="str">
        <f>'Banks COA'!E6230</f>
        <v>AIR – Substandard Loans – Trust Receipt – State Enterprise – Resident – Other</v>
      </c>
      <c r="F2323" s="202">
        <f>'Banks COA'!F6230*E2</f>
        <v>0</v>
      </c>
    </row>
    <row r="2324" spans="1:6" hidden="1" x14ac:dyDescent="0.15">
      <c r="A2324" s="201">
        <f>'Banks COA'!A6246</f>
        <v>26</v>
      </c>
      <c r="B2324" s="201">
        <f>'Banks COA'!B6246</f>
        <v>2</v>
      </c>
      <c r="C2324" s="201">
        <f>'Banks COA'!C6246</f>
        <v>8</v>
      </c>
      <c r="D2324" s="201">
        <f>'Banks COA'!D6246</f>
        <v>32</v>
      </c>
      <c r="E2324" s="202" t="str">
        <f>'Banks COA'!E6246</f>
        <v>AIR – Substandard Loans – Credit Revolving – State Enterprise – Resident – USD</v>
      </c>
      <c r="F2324" s="202">
        <f>'Banks COA'!F6246*E2</f>
        <v>0</v>
      </c>
    </row>
    <row r="2325" spans="1:6" hidden="1" x14ac:dyDescent="0.15">
      <c r="A2325" s="201">
        <f>'Banks COA'!A6247</f>
        <v>26</v>
      </c>
      <c r="B2325" s="201">
        <f>'Banks COA'!B6247</f>
        <v>2</v>
      </c>
      <c r="C2325" s="201">
        <f>'Banks COA'!C6247</f>
        <v>8</v>
      </c>
      <c r="D2325" s="201">
        <f>'Banks COA'!D6247</f>
        <v>33</v>
      </c>
      <c r="E2325" s="202" t="str">
        <f>'Banks COA'!E6247</f>
        <v>AIR – Substandard Loans – Credit Revolving – State Enterprise – Resident – EUR</v>
      </c>
      <c r="F2325" s="202">
        <f>'Banks COA'!F6247*E2</f>
        <v>0</v>
      </c>
    </row>
    <row r="2326" spans="1:6" hidden="1" x14ac:dyDescent="0.15">
      <c r="A2326" s="201">
        <f>'Banks COA'!A6248</f>
        <v>26</v>
      </c>
      <c r="B2326" s="201">
        <f>'Banks COA'!B6248</f>
        <v>2</v>
      </c>
      <c r="C2326" s="201">
        <f>'Banks COA'!C6248</f>
        <v>8</v>
      </c>
      <c r="D2326" s="201">
        <f>'Banks COA'!D6248</f>
        <v>34</v>
      </c>
      <c r="E2326" s="202" t="str">
        <f>'Banks COA'!E6248</f>
        <v>AIR – Substandard Loans – Credit Revolving – State Enterprise – Resident – JPY</v>
      </c>
      <c r="F2326" s="202">
        <f>'Banks COA'!F6248*E2</f>
        <v>0</v>
      </c>
    </row>
    <row r="2327" spans="1:6" hidden="1" x14ac:dyDescent="0.15">
      <c r="A2327" s="201">
        <f>'Banks COA'!A6249</f>
        <v>26</v>
      </c>
      <c r="B2327" s="201">
        <f>'Banks COA'!B6249</f>
        <v>2</v>
      </c>
      <c r="C2327" s="201">
        <f>'Banks COA'!C6249</f>
        <v>8</v>
      </c>
      <c r="D2327" s="201">
        <f>'Banks COA'!D6249</f>
        <v>39</v>
      </c>
      <c r="E2327" s="202" t="str">
        <f>'Banks COA'!E6249</f>
        <v>AIR – Substandard Loans – Credit Revolving – State Enterprise – Resident – Other</v>
      </c>
      <c r="F2327" s="202">
        <f>'Banks COA'!F6249*E2</f>
        <v>0</v>
      </c>
    </row>
    <row r="2328" spans="1:6" hidden="1" x14ac:dyDescent="0.15">
      <c r="A2328" s="201" t="str">
        <f>'Banks COA'!A6386</f>
        <v>27</v>
      </c>
      <c r="B2328" s="201">
        <f>'Banks COA'!B6386</f>
        <v>2</v>
      </c>
      <c r="C2328" s="201">
        <f>'Banks COA'!C6386</f>
        <v>1</v>
      </c>
      <c r="D2328" s="201" t="str">
        <f>'Banks COA'!D6386</f>
        <v>32</v>
      </c>
      <c r="E2328" s="202" t="str">
        <f>'Banks COA'!E6386</f>
        <v>AIR – Doubtful Loans – Overdraft (Permanent Line of Credit) – State Enterprise – Resident – USD</v>
      </c>
      <c r="F2328" s="202">
        <f>'Banks COA'!F6386*E2</f>
        <v>0</v>
      </c>
    </row>
    <row r="2329" spans="1:6" hidden="1" x14ac:dyDescent="0.15">
      <c r="A2329" s="201" t="str">
        <f>'Banks COA'!A6387</f>
        <v>27</v>
      </c>
      <c r="B2329" s="201">
        <f>'Banks COA'!B6387</f>
        <v>2</v>
      </c>
      <c r="C2329" s="201">
        <f>'Banks COA'!C6387</f>
        <v>1</v>
      </c>
      <c r="D2329" s="201" t="str">
        <f>'Banks COA'!D6387</f>
        <v>33</v>
      </c>
      <c r="E2329" s="202" t="str">
        <f>'Banks COA'!E6387</f>
        <v>AIR – Doubtful Loans – Overdraft (Permanent Line of Credit) – State Enterprise – Resident – EUR</v>
      </c>
      <c r="F2329" s="202">
        <f>'Banks COA'!F6387*E2</f>
        <v>0</v>
      </c>
    </row>
    <row r="2330" spans="1:6" hidden="1" x14ac:dyDescent="0.15">
      <c r="A2330" s="201" t="str">
        <f>'Banks COA'!A6388</f>
        <v>27</v>
      </c>
      <c r="B2330" s="201">
        <f>'Banks COA'!B6388</f>
        <v>2</v>
      </c>
      <c r="C2330" s="201">
        <f>'Banks COA'!C6388</f>
        <v>1</v>
      </c>
      <c r="D2330" s="201" t="str">
        <f>'Banks COA'!D6388</f>
        <v>34</v>
      </c>
      <c r="E2330" s="202" t="str">
        <f>'Banks COA'!E6388</f>
        <v>AIR – Doubtful Loans – Overdraft (Permanent Line of Credit) – State Enterprise – Resident – JPY</v>
      </c>
      <c r="F2330" s="202">
        <f>'Banks COA'!F6388*E2</f>
        <v>0</v>
      </c>
    </row>
    <row r="2331" spans="1:6" hidden="1" x14ac:dyDescent="0.15">
      <c r="A2331" s="201" t="str">
        <f>'Banks COA'!A6389</f>
        <v>27</v>
      </c>
      <c r="B2331" s="201">
        <f>'Banks COA'!B6389</f>
        <v>2</v>
      </c>
      <c r="C2331" s="201">
        <f>'Banks COA'!C6389</f>
        <v>1</v>
      </c>
      <c r="D2331" s="201" t="str">
        <f>'Banks COA'!D6389</f>
        <v>39</v>
      </c>
      <c r="E2331" s="202" t="str">
        <f>'Banks COA'!E6389</f>
        <v>AIR – Doubtful Loans – Overdraft (Permanent Line of Credit) – State Enterprise – Resident – Other</v>
      </c>
      <c r="F2331" s="202">
        <f>'Banks COA'!F6389*E2</f>
        <v>0</v>
      </c>
    </row>
    <row r="2332" spans="1:6" hidden="1" x14ac:dyDescent="0.15">
      <c r="A2332" s="201" t="str">
        <f>'Banks COA'!A6405</f>
        <v>27</v>
      </c>
      <c r="B2332" s="201">
        <f>'Banks COA'!B6405</f>
        <v>2</v>
      </c>
      <c r="C2332" s="201">
        <f>'Banks COA'!C6405</f>
        <v>2</v>
      </c>
      <c r="D2332" s="201" t="str">
        <f>'Banks COA'!D6405</f>
        <v>32</v>
      </c>
      <c r="E2332" s="202" t="str">
        <f>'Banks COA'!E6405</f>
        <v>AIR – Doubtful Loans – Short term Commercial Loans – State Enterprise – Resident – USD</v>
      </c>
      <c r="F2332" s="202">
        <f>'Banks COA'!F6405*E2</f>
        <v>0</v>
      </c>
    </row>
    <row r="2333" spans="1:6" hidden="1" x14ac:dyDescent="0.15">
      <c r="A2333" s="201" t="str">
        <f>'Banks COA'!A6406</f>
        <v>27</v>
      </c>
      <c r="B2333" s="201">
        <f>'Banks COA'!B6406</f>
        <v>2</v>
      </c>
      <c r="C2333" s="201">
        <f>'Banks COA'!C6406</f>
        <v>2</v>
      </c>
      <c r="D2333" s="201" t="str">
        <f>'Banks COA'!D6406</f>
        <v>33</v>
      </c>
      <c r="E2333" s="202" t="str">
        <f>'Banks COA'!E6406</f>
        <v>AIR – Doubtful Loans – Short term Commercial Loans – State Enterprise – Resident – EUR</v>
      </c>
      <c r="F2333" s="202">
        <f>'Banks COA'!F6406*E2</f>
        <v>0</v>
      </c>
    </row>
    <row r="2334" spans="1:6" hidden="1" x14ac:dyDescent="0.15">
      <c r="A2334" s="201" t="str">
        <f>'Banks COA'!A6407</f>
        <v>27</v>
      </c>
      <c r="B2334" s="201">
        <f>'Banks COA'!B6407</f>
        <v>2</v>
      </c>
      <c r="C2334" s="201">
        <f>'Banks COA'!C6407</f>
        <v>2</v>
      </c>
      <c r="D2334" s="201" t="str">
        <f>'Banks COA'!D6407</f>
        <v>34</v>
      </c>
      <c r="E2334" s="202" t="str">
        <f>'Banks COA'!E6407</f>
        <v>AIR – Doubtful Loans – Short term Commercial Loans – State Enterprise – Resident – JPY</v>
      </c>
      <c r="F2334" s="202">
        <f>'Banks COA'!F6407*E2</f>
        <v>0</v>
      </c>
    </row>
    <row r="2335" spans="1:6" hidden="1" x14ac:dyDescent="0.15">
      <c r="A2335" s="201" t="str">
        <f>'Banks COA'!A6408</f>
        <v>27</v>
      </c>
      <c r="B2335" s="201">
        <f>'Banks COA'!B6408</f>
        <v>2</v>
      </c>
      <c r="C2335" s="201">
        <f>'Banks COA'!C6408</f>
        <v>2</v>
      </c>
      <c r="D2335" s="201" t="str">
        <f>'Banks COA'!D6408</f>
        <v>39</v>
      </c>
      <c r="E2335" s="202" t="str">
        <f>'Banks COA'!E6408</f>
        <v>AIR – Doubtful Loans – Short term Commercial Loans – State Enterprise – Resident – Other</v>
      </c>
      <c r="F2335" s="202">
        <f>'Banks COA'!F6408*E2</f>
        <v>0</v>
      </c>
    </row>
    <row r="2336" spans="1:6" hidden="1" x14ac:dyDescent="0.15">
      <c r="A2336" s="201" t="str">
        <f>'Banks COA'!A6424</f>
        <v>27</v>
      </c>
      <c r="B2336" s="201">
        <f>'Banks COA'!B6424</f>
        <v>2</v>
      </c>
      <c r="C2336" s="201">
        <f>'Banks COA'!C6424</f>
        <v>3</v>
      </c>
      <c r="D2336" s="201">
        <f>'Banks COA'!D6424</f>
        <v>32</v>
      </c>
      <c r="E2336" s="202" t="str">
        <f>'Banks COA'!E6424</f>
        <v xml:space="preserve">AIR – Doubtful Loans – Equipment Loans – State Enterprise – Resident – USD </v>
      </c>
      <c r="F2336" s="202">
        <f>'Banks COA'!F6424*E2</f>
        <v>0</v>
      </c>
    </row>
    <row r="2337" spans="1:6" hidden="1" x14ac:dyDescent="0.15">
      <c r="A2337" s="201" t="str">
        <f>'Banks COA'!A6425</f>
        <v>27</v>
      </c>
      <c r="B2337" s="201">
        <f>'Banks COA'!B6425</f>
        <v>2</v>
      </c>
      <c r="C2337" s="201">
        <f>'Banks COA'!C6425</f>
        <v>3</v>
      </c>
      <c r="D2337" s="201">
        <f>'Banks COA'!D6425</f>
        <v>33</v>
      </c>
      <c r="E2337" s="202" t="str">
        <f>'Banks COA'!E6425</f>
        <v xml:space="preserve">AIR – Doubtful Loans – Equipment Loans – State Enterprise – Resident – EUR </v>
      </c>
      <c r="F2337" s="202">
        <f>'Banks COA'!F6425*E2</f>
        <v>0</v>
      </c>
    </row>
    <row r="2338" spans="1:6" hidden="1" x14ac:dyDescent="0.15">
      <c r="A2338" s="201" t="str">
        <f>'Banks COA'!A6426</f>
        <v>27</v>
      </c>
      <c r="B2338" s="201">
        <f>'Banks COA'!B6426</f>
        <v>2</v>
      </c>
      <c r="C2338" s="201">
        <f>'Banks COA'!C6426</f>
        <v>3</v>
      </c>
      <c r="D2338" s="201">
        <f>'Banks COA'!D6426</f>
        <v>34</v>
      </c>
      <c r="E2338" s="202" t="str">
        <f>'Banks COA'!E6426</f>
        <v xml:space="preserve">AIR – Doubtful Loans – Equipment Loans – State Enterprise – Resident – JPY </v>
      </c>
      <c r="F2338" s="202">
        <f>'Banks COA'!F6426*E2</f>
        <v>0</v>
      </c>
    </row>
    <row r="2339" spans="1:6" hidden="1" x14ac:dyDescent="0.15">
      <c r="A2339" s="201" t="str">
        <f>'Banks COA'!A6427</f>
        <v>27</v>
      </c>
      <c r="B2339" s="201">
        <f>'Banks COA'!B6427</f>
        <v>2</v>
      </c>
      <c r="C2339" s="201">
        <f>'Banks COA'!C6427</f>
        <v>3</v>
      </c>
      <c r="D2339" s="201">
        <f>'Banks COA'!D6427</f>
        <v>39</v>
      </c>
      <c r="E2339" s="202" t="str">
        <f>'Banks COA'!E6427</f>
        <v xml:space="preserve">AIR – Doubtful Loans – Equipment Loans – State Enterprise – Resident – Other </v>
      </c>
      <c r="F2339" s="202">
        <f>'Banks COA'!F6427*E2</f>
        <v>0</v>
      </c>
    </row>
    <row r="2340" spans="1:6" hidden="1" x14ac:dyDescent="0.15">
      <c r="A2340" s="201" t="str">
        <f>'Banks COA'!A6442</f>
        <v>27</v>
      </c>
      <c r="B2340" s="201">
        <f>'Banks COA'!B6442</f>
        <v>2</v>
      </c>
      <c r="C2340" s="201">
        <f>'Banks COA'!C6442</f>
        <v>3</v>
      </c>
      <c r="D2340" s="201" t="str">
        <f>'Banks COA'!D6442</f>
        <v>62</v>
      </c>
      <c r="E2340" s="202" t="str">
        <f>'Banks COA'!E6442</f>
        <v>AIR – Doubtful Loans – Real Estate Mortgage Loans – State Enterprise – Resident – USD</v>
      </c>
      <c r="F2340" s="202">
        <f>'Banks COA'!F6442*E2</f>
        <v>0</v>
      </c>
    </row>
    <row r="2341" spans="1:6" hidden="1" x14ac:dyDescent="0.15">
      <c r="A2341" s="201" t="str">
        <f>'Banks COA'!A6443</f>
        <v>27</v>
      </c>
      <c r="B2341" s="201">
        <f>'Banks COA'!B6443</f>
        <v>2</v>
      </c>
      <c r="C2341" s="201">
        <f>'Banks COA'!C6443</f>
        <v>3</v>
      </c>
      <c r="D2341" s="201" t="str">
        <f>'Banks COA'!D6443</f>
        <v>63</v>
      </c>
      <c r="E2341" s="202" t="str">
        <f>'Banks COA'!E6443</f>
        <v>AIR – Doubtful Loans – Real Estate Mortgage Loans – State Enterprise – Resident – EUR</v>
      </c>
      <c r="F2341" s="202">
        <f>'Banks COA'!F6443*E2</f>
        <v>0</v>
      </c>
    </row>
    <row r="2342" spans="1:6" hidden="1" x14ac:dyDescent="0.15">
      <c r="A2342" s="201" t="str">
        <f>'Banks COA'!A6444</f>
        <v>27</v>
      </c>
      <c r="B2342" s="201">
        <f>'Banks COA'!B6444</f>
        <v>2</v>
      </c>
      <c r="C2342" s="201">
        <f>'Banks COA'!C6444</f>
        <v>3</v>
      </c>
      <c r="D2342" s="201" t="str">
        <f>'Banks COA'!D6444</f>
        <v>64</v>
      </c>
      <c r="E2342" s="202" t="str">
        <f>'Banks COA'!E6444</f>
        <v>AIR – Doubtful Loans – Real Estate Mortgage Loans – State Enterprise – Resident – JPY</v>
      </c>
      <c r="F2342" s="202">
        <f>'Banks COA'!F6444*E2</f>
        <v>0</v>
      </c>
    </row>
    <row r="2343" spans="1:6" hidden="1" x14ac:dyDescent="0.15">
      <c r="A2343" s="201" t="str">
        <f>'Banks COA'!A6445</f>
        <v>27</v>
      </c>
      <c r="B2343" s="201">
        <f>'Banks COA'!B6445</f>
        <v>2</v>
      </c>
      <c r="C2343" s="201">
        <f>'Banks COA'!C6445</f>
        <v>3</v>
      </c>
      <c r="D2343" s="201" t="str">
        <f>'Banks COA'!D6445</f>
        <v>69</v>
      </c>
      <c r="E2343" s="202" t="str">
        <f>'Banks COA'!E6445</f>
        <v>AIR – Doubtful Loans – Real Estate Mortgage Loans – State Enterprise – Resident – Other</v>
      </c>
      <c r="F2343" s="202">
        <f>'Banks COA'!F6445*E2</f>
        <v>0</v>
      </c>
    </row>
    <row r="2344" spans="1:6" hidden="1" x14ac:dyDescent="0.15">
      <c r="A2344" s="201" t="str">
        <f>'Banks COA'!A6460</f>
        <v>27</v>
      </c>
      <c r="B2344" s="201">
        <f>'Banks COA'!B6460</f>
        <v>2</v>
      </c>
      <c r="C2344" s="201">
        <f>'Banks COA'!C6460</f>
        <v>3</v>
      </c>
      <c r="D2344" s="201" t="str">
        <f>'Banks COA'!D6460</f>
        <v>92</v>
      </c>
      <c r="E2344" s="202" t="str">
        <f>'Banks COA'!E6460</f>
        <v>AIR – Doubtful Loans – Other Long term Loans – State Enterprise – Resident – USD</v>
      </c>
      <c r="F2344" s="202">
        <f>'Banks COA'!F6460*E2</f>
        <v>0</v>
      </c>
    </row>
    <row r="2345" spans="1:6" hidden="1" x14ac:dyDescent="0.15">
      <c r="A2345" s="201" t="str">
        <f>'Banks COA'!A6461</f>
        <v>27</v>
      </c>
      <c r="B2345" s="201">
        <f>'Banks COA'!B6461</f>
        <v>2</v>
      </c>
      <c r="C2345" s="201">
        <f>'Banks COA'!C6461</f>
        <v>3</v>
      </c>
      <c r="D2345" s="201" t="str">
        <f>'Banks COA'!D6461</f>
        <v>93</v>
      </c>
      <c r="E2345" s="202" t="str">
        <f>'Banks COA'!E6461</f>
        <v>AIR – Doubtful Loans – Other Long term Loans – State Enterprise – Resident – EUR</v>
      </c>
      <c r="F2345" s="202">
        <f>'Banks COA'!F6461*E2</f>
        <v>0</v>
      </c>
    </row>
    <row r="2346" spans="1:6" hidden="1" x14ac:dyDescent="0.15">
      <c r="A2346" s="201" t="str">
        <f>'Banks COA'!A6462</f>
        <v>27</v>
      </c>
      <c r="B2346" s="201">
        <f>'Banks COA'!B6462</f>
        <v>2</v>
      </c>
      <c r="C2346" s="201">
        <f>'Banks COA'!C6462</f>
        <v>3</v>
      </c>
      <c r="D2346" s="201" t="str">
        <f>'Banks COA'!D6462</f>
        <v>94</v>
      </c>
      <c r="E2346" s="202" t="str">
        <f>'Banks COA'!E6462</f>
        <v>AIR – Doubtful Loans – Other Long term Loans – State Enterprise – Resident – JPY</v>
      </c>
      <c r="F2346" s="202">
        <f>'Banks COA'!F6462*E2</f>
        <v>0</v>
      </c>
    </row>
    <row r="2347" spans="1:6" hidden="1" x14ac:dyDescent="0.15">
      <c r="A2347" s="201" t="str">
        <f>'Banks COA'!A6463</f>
        <v>27</v>
      </c>
      <c r="B2347" s="201">
        <f>'Banks COA'!B6463</f>
        <v>2</v>
      </c>
      <c r="C2347" s="201">
        <f>'Banks COA'!C6463</f>
        <v>3</v>
      </c>
      <c r="D2347" s="201" t="str">
        <f>'Banks COA'!D6463</f>
        <v>99</v>
      </c>
      <c r="E2347" s="202" t="str">
        <f>'Banks COA'!E6463</f>
        <v>AIR – Doubtful Loans – Other Long term Loans – State Enterprise – Resident – Other</v>
      </c>
      <c r="F2347" s="202">
        <f>'Banks COA'!F6463*E2</f>
        <v>0</v>
      </c>
    </row>
    <row r="2348" spans="1:6" hidden="1" x14ac:dyDescent="0.15">
      <c r="A2348" s="201" t="str">
        <f>'Banks COA'!A6479</f>
        <v>27</v>
      </c>
      <c r="B2348" s="201">
        <f>'Banks COA'!B6479</f>
        <v>2</v>
      </c>
      <c r="C2348" s="201">
        <f>'Banks COA'!C6479</f>
        <v>4</v>
      </c>
      <c r="D2348" s="201" t="str">
        <f>'Banks COA'!D6479</f>
        <v>32</v>
      </c>
      <c r="E2348" s="202" t="str">
        <f>'Banks COA'!E6479</f>
        <v>AIR – Doubtful Loans – Lease Financing Receivable – State Enterprise – Resident – USD</v>
      </c>
      <c r="F2348" s="202">
        <f>'Banks COA'!F6479*E2</f>
        <v>0</v>
      </c>
    </row>
    <row r="2349" spans="1:6" hidden="1" x14ac:dyDescent="0.15">
      <c r="A2349" s="201" t="str">
        <f>'Banks COA'!A6480</f>
        <v>27</v>
      </c>
      <c r="B2349" s="201">
        <f>'Banks COA'!B6480</f>
        <v>2</v>
      </c>
      <c r="C2349" s="201">
        <f>'Banks COA'!C6480</f>
        <v>4</v>
      </c>
      <c r="D2349" s="201" t="str">
        <f>'Banks COA'!D6480</f>
        <v>33</v>
      </c>
      <c r="E2349" s="202" t="str">
        <f>'Banks COA'!E6480</f>
        <v>AIR – Doubtful Loans – Lease Financing Receivable – State Enterprise – Resident – EUR</v>
      </c>
      <c r="F2349" s="202">
        <f>'Banks COA'!F6480*E2</f>
        <v>0</v>
      </c>
    </row>
    <row r="2350" spans="1:6" hidden="1" x14ac:dyDescent="0.15">
      <c r="A2350" s="201" t="str">
        <f>'Banks COA'!A6481</f>
        <v>27</v>
      </c>
      <c r="B2350" s="201">
        <f>'Banks COA'!B6481</f>
        <v>2</v>
      </c>
      <c r="C2350" s="201">
        <f>'Banks COA'!C6481</f>
        <v>4</v>
      </c>
      <c r="D2350" s="201" t="str">
        <f>'Banks COA'!D6481</f>
        <v>34</v>
      </c>
      <c r="E2350" s="202" t="str">
        <f>'Banks COA'!E6481</f>
        <v>AIR – Doubtful Loans – Lease Financing Receivable – State Enterprise – Resident – JPY</v>
      </c>
      <c r="F2350" s="202">
        <f>'Banks COA'!F6481*E2</f>
        <v>0</v>
      </c>
    </row>
    <row r="2351" spans="1:6" hidden="1" x14ac:dyDescent="0.15">
      <c r="A2351" s="201" t="str">
        <f>'Banks COA'!A6482</f>
        <v>27</v>
      </c>
      <c r="B2351" s="201">
        <f>'Banks COA'!B6482</f>
        <v>2</v>
      </c>
      <c r="C2351" s="201">
        <f>'Banks COA'!C6482</f>
        <v>4</v>
      </c>
      <c r="D2351" s="201" t="str">
        <f>'Banks COA'!D6482</f>
        <v>39</v>
      </c>
      <c r="E2351" s="202" t="str">
        <f>'Banks COA'!E6482</f>
        <v>AIR – Doubtful Loans – Lease Financing Receivable – State Enterprise – Resident – Other</v>
      </c>
      <c r="F2351" s="202">
        <f>'Banks COA'!F6482*E2</f>
        <v>0</v>
      </c>
    </row>
    <row r="2352" spans="1:6" hidden="1" x14ac:dyDescent="0.15">
      <c r="A2352" s="201" t="str">
        <f>'Banks COA'!A6524</f>
        <v>27</v>
      </c>
      <c r="B2352" s="201" t="str">
        <f>'Banks COA'!B6524</f>
        <v>2</v>
      </c>
      <c r="C2352" s="201" t="str">
        <f>'Banks COA'!C6524</f>
        <v>7</v>
      </c>
      <c r="D2352" s="201" t="str">
        <f>'Banks COA'!D6524</f>
        <v>32</v>
      </c>
      <c r="E2352" s="202" t="str">
        <f>'Banks COA'!E6524</f>
        <v>AIR – Doubtful Loans – Bankers' Acceptances – State Enterprise – Resident – USD</v>
      </c>
      <c r="F2352" s="202">
        <f>'Banks COA'!F6524*E2</f>
        <v>0</v>
      </c>
    </row>
    <row r="2353" spans="1:6" hidden="1" x14ac:dyDescent="0.15">
      <c r="A2353" s="201" t="str">
        <f>'Banks COA'!A6525</f>
        <v>27</v>
      </c>
      <c r="B2353" s="201" t="str">
        <f>'Banks COA'!B6525</f>
        <v>2</v>
      </c>
      <c r="C2353" s="201" t="str">
        <f>'Banks COA'!C6525</f>
        <v>7</v>
      </c>
      <c r="D2353" s="201" t="str">
        <f>'Banks COA'!D6525</f>
        <v>33</v>
      </c>
      <c r="E2353" s="202" t="str">
        <f>'Banks COA'!E6525</f>
        <v>AIR – Doubtful Loans – Bankers' Acceptances – State Enterprise – Resident – EUR</v>
      </c>
      <c r="F2353" s="202">
        <f>'Banks COA'!F6525*E2</f>
        <v>0</v>
      </c>
    </row>
    <row r="2354" spans="1:6" hidden="1" x14ac:dyDescent="0.15">
      <c r="A2354" s="201" t="str">
        <f>'Banks COA'!A6526</f>
        <v>27</v>
      </c>
      <c r="B2354" s="201" t="str">
        <f>'Banks COA'!B6526</f>
        <v>2</v>
      </c>
      <c r="C2354" s="201" t="str">
        <f>'Banks COA'!C6526</f>
        <v>7</v>
      </c>
      <c r="D2354" s="201" t="str">
        <f>'Banks COA'!D6526</f>
        <v>34</v>
      </c>
      <c r="E2354" s="202" t="str">
        <f>'Banks COA'!E6526</f>
        <v>AIR – Doubtful Loans – Bankers' Acceptances – State Enterprise – Resident – JPY</v>
      </c>
      <c r="F2354" s="202">
        <f>'Banks COA'!F6526*E2</f>
        <v>0</v>
      </c>
    </row>
    <row r="2355" spans="1:6" hidden="1" x14ac:dyDescent="0.15">
      <c r="A2355" s="201" t="str">
        <f>'Banks COA'!A6527</f>
        <v>27</v>
      </c>
      <c r="B2355" s="201" t="str">
        <f>'Banks COA'!B6527</f>
        <v>2</v>
      </c>
      <c r="C2355" s="201" t="str">
        <f>'Banks COA'!C6527</f>
        <v>7</v>
      </c>
      <c r="D2355" s="201" t="str">
        <f>'Banks COA'!D6527</f>
        <v>39</v>
      </c>
      <c r="E2355" s="202" t="str">
        <f>'Banks COA'!E6527</f>
        <v>AIR – Doubtful Loans – Bankers' Acceptances – State Enterprise – Resident – Other</v>
      </c>
      <c r="F2355" s="202">
        <f>'Banks COA'!F6527*E2</f>
        <v>0</v>
      </c>
    </row>
    <row r="2356" spans="1:6" hidden="1" x14ac:dyDescent="0.15">
      <c r="A2356" s="201" t="str">
        <f>'Banks COA'!A6542</f>
        <v>27</v>
      </c>
      <c r="B2356" s="201">
        <f>'Banks COA'!B6542</f>
        <v>2</v>
      </c>
      <c r="C2356" s="201">
        <f>'Banks COA'!C6542</f>
        <v>7</v>
      </c>
      <c r="D2356" s="201" t="str">
        <f>'Banks COA'!D6542</f>
        <v>62</v>
      </c>
      <c r="E2356" s="202" t="str">
        <f>'Banks COA'!E6542</f>
        <v>AIR – Doubtful Loans – Other Bill of Exchange (BoE) – State Enterprise – Resident – USD</v>
      </c>
      <c r="F2356" s="202">
        <f>'Banks COA'!F6542*E2</f>
        <v>0</v>
      </c>
    </row>
    <row r="2357" spans="1:6" hidden="1" x14ac:dyDescent="0.15">
      <c r="A2357" s="201" t="str">
        <f>'Banks COA'!A6543</f>
        <v>27</v>
      </c>
      <c r="B2357" s="201">
        <f>'Banks COA'!B6543</f>
        <v>2</v>
      </c>
      <c r="C2357" s="201">
        <f>'Banks COA'!C6543</f>
        <v>7</v>
      </c>
      <c r="D2357" s="201" t="str">
        <f>'Banks COA'!D6543</f>
        <v>63</v>
      </c>
      <c r="E2357" s="202" t="str">
        <f>'Banks COA'!E6543</f>
        <v>AIR – Doubtful Loans – Other Bill of Exchange (BoE) – State Enterprise – Resident – EUR</v>
      </c>
      <c r="F2357" s="202">
        <f>'Banks COA'!F6543*E2</f>
        <v>0</v>
      </c>
    </row>
    <row r="2358" spans="1:6" hidden="1" x14ac:dyDescent="0.15">
      <c r="A2358" s="201" t="str">
        <f>'Banks COA'!A6544</f>
        <v>27</v>
      </c>
      <c r="B2358" s="201">
        <f>'Banks COA'!B6544</f>
        <v>2</v>
      </c>
      <c r="C2358" s="201">
        <f>'Banks COA'!C6544</f>
        <v>7</v>
      </c>
      <c r="D2358" s="201" t="str">
        <f>'Banks COA'!D6544</f>
        <v>64</v>
      </c>
      <c r="E2358" s="202" t="str">
        <f>'Banks COA'!E6544</f>
        <v>AIR – Doubtful Loans – Other Bill of Exchange (BoE) – State Enterprise – Resident – JPY</v>
      </c>
      <c r="F2358" s="202">
        <f>'Banks COA'!F6544*E2</f>
        <v>0</v>
      </c>
    </row>
    <row r="2359" spans="1:6" hidden="1" x14ac:dyDescent="0.15">
      <c r="A2359" s="201" t="str">
        <f>'Banks COA'!A6545</f>
        <v>27</v>
      </c>
      <c r="B2359" s="201">
        <f>'Banks COA'!B6545</f>
        <v>2</v>
      </c>
      <c r="C2359" s="201">
        <f>'Banks COA'!C6545</f>
        <v>7</v>
      </c>
      <c r="D2359" s="201" t="str">
        <f>'Banks COA'!D6545</f>
        <v>69</v>
      </c>
      <c r="E2359" s="202" t="str">
        <f>'Banks COA'!E6545</f>
        <v>AIR – Doubtful Loans – Other Bill of Exchange (BoE) – State Enterprise – Resident – Other</v>
      </c>
      <c r="F2359" s="202">
        <f>'Banks COA'!F6545*E2</f>
        <v>0</v>
      </c>
    </row>
    <row r="2360" spans="1:6" hidden="1" x14ac:dyDescent="0.15">
      <c r="A2360" s="201" t="str">
        <f>'Banks COA'!A6560</f>
        <v>27</v>
      </c>
      <c r="B2360" s="201">
        <f>'Banks COA'!B6560</f>
        <v>2</v>
      </c>
      <c r="C2360" s="201">
        <f>'Banks COA'!C6560</f>
        <v>7</v>
      </c>
      <c r="D2360" s="201" t="str">
        <f>'Banks COA'!D6560</f>
        <v>92</v>
      </c>
      <c r="E2360" s="202" t="str">
        <f>'Banks COA'!E6560</f>
        <v>AIR – Doubtful Loans – Trust Receipt – State Enterprise – Resident – USD</v>
      </c>
      <c r="F2360" s="202">
        <f>'Banks COA'!F6560*E2</f>
        <v>0</v>
      </c>
    </row>
    <row r="2361" spans="1:6" hidden="1" x14ac:dyDescent="0.15">
      <c r="A2361" s="201" t="str">
        <f>'Banks COA'!A6561</f>
        <v>27</v>
      </c>
      <c r="B2361" s="201">
        <f>'Banks COA'!B6561</f>
        <v>2</v>
      </c>
      <c r="C2361" s="201">
        <f>'Banks COA'!C6561</f>
        <v>7</v>
      </c>
      <c r="D2361" s="201" t="str">
        <f>'Banks COA'!D6561</f>
        <v>93</v>
      </c>
      <c r="E2361" s="202" t="str">
        <f>'Banks COA'!E6561</f>
        <v>AIR – Doubtful Loans – Trust Receipt – State Enterprise – Resident – EUR</v>
      </c>
      <c r="F2361" s="202">
        <f>'Banks COA'!F6561*E2</f>
        <v>0</v>
      </c>
    </row>
    <row r="2362" spans="1:6" hidden="1" x14ac:dyDescent="0.15">
      <c r="A2362" s="201" t="str">
        <f>'Banks COA'!A6562</f>
        <v>27</v>
      </c>
      <c r="B2362" s="201">
        <f>'Banks COA'!B6562</f>
        <v>2</v>
      </c>
      <c r="C2362" s="201">
        <f>'Banks COA'!C6562</f>
        <v>7</v>
      </c>
      <c r="D2362" s="201" t="str">
        <f>'Banks COA'!D6562</f>
        <v>94</v>
      </c>
      <c r="E2362" s="202" t="str">
        <f>'Banks COA'!E6562</f>
        <v>AIR – Doubtful Loans – Trust Receipt – State Enterprise – Resident – JPY</v>
      </c>
      <c r="F2362" s="202">
        <f>'Banks COA'!F6562*E2</f>
        <v>0</v>
      </c>
    </row>
    <row r="2363" spans="1:6" hidden="1" x14ac:dyDescent="0.15">
      <c r="A2363" s="201" t="str">
        <f>'Banks COA'!A6563</f>
        <v>27</v>
      </c>
      <c r="B2363" s="201">
        <f>'Banks COA'!B6563</f>
        <v>2</v>
      </c>
      <c r="C2363" s="201">
        <f>'Banks COA'!C6563</f>
        <v>7</v>
      </c>
      <c r="D2363" s="201" t="str">
        <f>'Banks COA'!D6563</f>
        <v>99</v>
      </c>
      <c r="E2363" s="202" t="str">
        <f>'Banks COA'!E6563</f>
        <v>AIR – Doubtful Loans – Trust Receipt – State Enterprise – Resident – Other</v>
      </c>
      <c r="F2363" s="202">
        <f>'Banks COA'!F6563*E2</f>
        <v>0</v>
      </c>
    </row>
    <row r="2364" spans="1:6" hidden="1" x14ac:dyDescent="0.15">
      <c r="A2364" s="201">
        <f>'Banks COA'!A6579</f>
        <v>27</v>
      </c>
      <c r="B2364" s="201">
        <f>'Banks COA'!B6579</f>
        <v>2</v>
      </c>
      <c r="C2364" s="201">
        <f>'Banks COA'!C6579</f>
        <v>8</v>
      </c>
      <c r="D2364" s="201">
        <f>'Banks COA'!D6579</f>
        <v>32</v>
      </c>
      <c r="E2364" s="202" t="str">
        <f>'Banks COA'!E6579</f>
        <v>AIR – Doubtful Loans – Credit Revolving – State Enterprise – Resident – USD</v>
      </c>
      <c r="F2364" s="202">
        <f>'Banks COA'!F6579*E2</f>
        <v>0</v>
      </c>
    </row>
    <row r="2365" spans="1:6" hidden="1" x14ac:dyDescent="0.15">
      <c r="A2365" s="201">
        <f>'Banks COA'!A6580</f>
        <v>27</v>
      </c>
      <c r="B2365" s="201">
        <f>'Banks COA'!B6580</f>
        <v>2</v>
      </c>
      <c r="C2365" s="201">
        <f>'Banks COA'!C6580</f>
        <v>8</v>
      </c>
      <c r="D2365" s="201">
        <f>'Banks COA'!D6580</f>
        <v>33</v>
      </c>
      <c r="E2365" s="202" t="str">
        <f>'Banks COA'!E6580</f>
        <v>AIR – Doubtful Loans – Credit Revolving – State Enterprise – Resident – EUR</v>
      </c>
      <c r="F2365" s="202">
        <f>'Banks COA'!F6580*E2</f>
        <v>0</v>
      </c>
    </row>
    <row r="2366" spans="1:6" hidden="1" x14ac:dyDescent="0.15">
      <c r="A2366" s="201">
        <f>'Banks COA'!A6581</f>
        <v>27</v>
      </c>
      <c r="B2366" s="201">
        <f>'Banks COA'!B6581</f>
        <v>2</v>
      </c>
      <c r="C2366" s="201">
        <f>'Banks COA'!C6581</f>
        <v>8</v>
      </c>
      <c r="D2366" s="201">
        <f>'Banks COA'!D6581</f>
        <v>34</v>
      </c>
      <c r="E2366" s="202" t="str">
        <f>'Banks COA'!E6581</f>
        <v>AIR – Doubtful Loans – Credit Revolving – State Enterprise – Resident – JPY</v>
      </c>
      <c r="F2366" s="202">
        <f>'Banks COA'!F6581*E2</f>
        <v>0</v>
      </c>
    </row>
    <row r="2367" spans="1:6" hidden="1" x14ac:dyDescent="0.15">
      <c r="A2367" s="201">
        <f>'Banks COA'!A6582</f>
        <v>27</v>
      </c>
      <c r="B2367" s="201">
        <f>'Banks COA'!B6582</f>
        <v>2</v>
      </c>
      <c r="C2367" s="201">
        <f>'Banks COA'!C6582</f>
        <v>8</v>
      </c>
      <c r="D2367" s="201">
        <f>'Banks COA'!D6582</f>
        <v>39</v>
      </c>
      <c r="E2367" s="202" t="str">
        <f>'Banks COA'!E6582</f>
        <v>AIR – Doubtful Loans – Credit Revolving – State Enterprise – Resident – Other</v>
      </c>
      <c r="F2367" s="202">
        <f>'Banks COA'!F6582*E2</f>
        <v>0</v>
      </c>
    </row>
    <row r="2368" spans="1:6" hidden="1" x14ac:dyDescent="0.15">
      <c r="A2368" s="201" t="str">
        <f>'Banks COA'!A6719</f>
        <v>28</v>
      </c>
      <c r="B2368" s="201">
        <f>'Banks COA'!B6719</f>
        <v>2</v>
      </c>
      <c r="C2368" s="201">
        <f>'Banks COA'!C6719</f>
        <v>1</v>
      </c>
      <c r="D2368" s="201" t="str">
        <f>'Banks COA'!D6719</f>
        <v>32</v>
      </c>
      <c r="E2368" s="202" t="str">
        <f>'Banks COA'!E6719</f>
        <v>AIR – Loss Loans – Overdraft (Permanent Line of Credit) – State Enterprise – Resident – USD</v>
      </c>
      <c r="F2368" s="202">
        <f>'Banks COA'!F6719*E2</f>
        <v>0</v>
      </c>
    </row>
    <row r="2369" spans="1:6" hidden="1" x14ac:dyDescent="0.15">
      <c r="A2369" s="201" t="str">
        <f>'Banks COA'!A6720</f>
        <v>28</v>
      </c>
      <c r="B2369" s="201">
        <f>'Banks COA'!B6720</f>
        <v>2</v>
      </c>
      <c r="C2369" s="201">
        <f>'Banks COA'!C6720</f>
        <v>1</v>
      </c>
      <c r="D2369" s="201" t="str">
        <f>'Banks COA'!D6720</f>
        <v>33</v>
      </c>
      <c r="E2369" s="202" t="str">
        <f>'Banks COA'!E6720</f>
        <v>AIR – Loss Loans – Overdraft (Permanent Line of Credit) – State Enterprise – Resident – EUR</v>
      </c>
      <c r="F2369" s="202">
        <f>'Banks COA'!F6720*E2</f>
        <v>0</v>
      </c>
    </row>
    <row r="2370" spans="1:6" hidden="1" x14ac:dyDescent="0.15">
      <c r="A2370" s="201" t="str">
        <f>'Banks COA'!A6721</f>
        <v>28</v>
      </c>
      <c r="B2370" s="201">
        <f>'Banks COA'!B6721</f>
        <v>2</v>
      </c>
      <c r="C2370" s="201">
        <f>'Banks COA'!C6721</f>
        <v>1</v>
      </c>
      <c r="D2370" s="201" t="str">
        <f>'Banks COA'!D6721</f>
        <v>34</v>
      </c>
      <c r="E2370" s="202" t="str">
        <f>'Banks COA'!E6721</f>
        <v>AIR – Loss Loans – Overdraft (Permanent Line of Credit) – State Enterprise – Resident – JPY</v>
      </c>
      <c r="F2370" s="202">
        <f>'Banks COA'!F6721*E2</f>
        <v>0</v>
      </c>
    </row>
    <row r="2371" spans="1:6" hidden="1" x14ac:dyDescent="0.15">
      <c r="A2371" s="201" t="str">
        <f>'Banks COA'!A6722</f>
        <v>28</v>
      </c>
      <c r="B2371" s="201">
        <f>'Banks COA'!B6722</f>
        <v>2</v>
      </c>
      <c r="C2371" s="201">
        <f>'Banks COA'!C6722</f>
        <v>1</v>
      </c>
      <c r="D2371" s="201" t="str">
        <f>'Banks COA'!D6722</f>
        <v>39</v>
      </c>
      <c r="E2371" s="202" t="str">
        <f>'Banks COA'!E6722</f>
        <v>AIR – Loss Loans – Overdraft (Permanent Line of Credit) – State Enterprise – Resident – Other</v>
      </c>
      <c r="F2371" s="202">
        <f>'Banks COA'!F6722*E2</f>
        <v>0</v>
      </c>
    </row>
    <row r="2372" spans="1:6" hidden="1" x14ac:dyDescent="0.15">
      <c r="A2372" s="201" t="str">
        <f>'Banks COA'!A6738</f>
        <v>28</v>
      </c>
      <c r="B2372" s="201">
        <f>'Banks COA'!B6738</f>
        <v>2</v>
      </c>
      <c r="C2372" s="201">
        <f>'Banks COA'!C6738</f>
        <v>2</v>
      </c>
      <c r="D2372" s="201" t="str">
        <f>'Banks COA'!D6738</f>
        <v>32</v>
      </c>
      <c r="E2372" s="202" t="str">
        <f>'Banks COA'!E6738</f>
        <v>AIR – Loss Loans – Short term Commercial Loans – State Enterprise – Resident – USD</v>
      </c>
      <c r="F2372" s="202">
        <f>'Banks COA'!F6738*E2</f>
        <v>0</v>
      </c>
    </row>
    <row r="2373" spans="1:6" hidden="1" x14ac:dyDescent="0.15">
      <c r="A2373" s="201" t="str">
        <f>'Banks COA'!A6739</f>
        <v>28</v>
      </c>
      <c r="B2373" s="201">
        <f>'Banks COA'!B6739</f>
        <v>2</v>
      </c>
      <c r="C2373" s="201">
        <f>'Banks COA'!C6739</f>
        <v>2</v>
      </c>
      <c r="D2373" s="201" t="str">
        <f>'Banks COA'!D6739</f>
        <v>33</v>
      </c>
      <c r="E2373" s="202" t="str">
        <f>'Banks COA'!E6739</f>
        <v>AIR – Loss Loans – Short term Commercial Loans – State Enterprise – Resident – EUR</v>
      </c>
      <c r="F2373" s="202">
        <f>'Banks COA'!F6739*E2</f>
        <v>0</v>
      </c>
    </row>
    <row r="2374" spans="1:6" hidden="1" x14ac:dyDescent="0.15">
      <c r="A2374" s="201" t="str">
        <f>'Banks COA'!A6740</f>
        <v>28</v>
      </c>
      <c r="B2374" s="201">
        <f>'Banks COA'!B6740</f>
        <v>2</v>
      </c>
      <c r="C2374" s="201">
        <f>'Banks COA'!C6740</f>
        <v>2</v>
      </c>
      <c r="D2374" s="201" t="str">
        <f>'Banks COA'!D6740</f>
        <v>34</v>
      </c>
      <c r="E2374" s="202" t="str">
        <f>'Banks COA'!E6740</f>
        <v>AIR – Loss Loans – Short term Commercial Loans – State Enterprise – Resident – JPY</v>
      </c>
      <c r="F2374" s="202">
        <f>'Banks COA'!F6740*E2</f>
        <v>0</v>
      </c>
    </row>
    <row r="2375" spans="1:6" hidden="1" x14ac:dyDescent="0.15">
      <c r="A2375" s="201" t="str">
        <f>'Banks COA'!A6741</f>
        <v>28</v>
      </c>
      <c r="B2375" s="201">
        <f>'Banks COA'!B6741</f>
        <v>2</v>
      </c>
      <c r="C2375" s="201">
        <f>'Banks COA'!C6741</f>
        <v>2</v>
      </c>
      <c r="D2375" s="201" t="str">
        <f>'Banks COA'!D6741</f>
        <v>39</v>
      </c>
      <c r="E2375" s="202" t="str">
        <f>'Banks COA'!E6741</f>
        <v>AIR – Loss Loans – Short term Commercial Loans – State Enterprise – Resident – Other</v>
      </c>
      <c r="F2375" s="202">
        <f>'Banks COA'!F6741*E2</f>
        <v>0</v>
      </c>
    </row>
    <row r="2376" spans="1:6" hidden="1" x14ac:dyDescent="0.15">
      <c r="A2376" s="201" t="str">
        <f>'Banks COA'!A6757</f>
        <v>28</v>
      </c>
      <c r="B2376" s="201">
        <f>'Banks COA'!B6757</f>
        <v>2</v>
      </c>
      <c r="C2376" s="201">
        <f>'Banks COA'!C6757</f>
        <v>3</v>
      </c>
      <c r="D2376" s="201">
        <f>'Banks COA'!D6757</f>
        <v>32</v>
      </c>
      <c r="E2376" s="202" t="str">
        <f>'Banks COA'!E6757</f>
        <v xml:space="preserve">AIR – Loss Loans – Equipment Loans – State Enterprise – Resident – USD </v>
      </c>
      <c r="F2376" s="202">
        <f>'Banks COA'!F6757*E2</f>
        <v>0</v>
      </c>
    </row>
    <row r="2377" spans="1:6" hidden="1" x14ac:dyDescent="0.15">
      <c r="A2377" s="201" t="str">
        <f>'Banks COA'!A6758</f>
        <v>28</v>
      </c>
      <c r="B2377" s="201">
        <f>'Banks COA'!B6758</f>
        <v>2</v>
      </c>
      <c r="C2377" s="201">
        <f>'Banks COA'!C6758</f>
        <v>3</v>
      </c>
      <c r="D2377" s="201">
        <f>'Banks COA'!D6758</f>
        <v>33</v>
      </c>
      <c r="E2377" s="202" t="str">
        <f>'Banks COA'!E6758</f>
        <v xml:space="preserve">AIR – Loss Loans – Equipment Loans – State Enterprise – Resident – EUR </v>
      </c>
      <c r="F2377" s="202">
        <f>'Banks COA'!F6758*E2</f>
        <v>0</v>
      </c>
    </row>
    <row r="2378" spans="1:6" hidden="1" x14ac:dyDescent="0.15">
      <c r="A2378" s="201" t="str">
        <f>'Banks COA'!A6759</f>
        <v>28</v>
      </c>
      <c r="B2378" s="201">
        <f>'Banks COA'!B6759</f>
        <v>2</v>
      </c>
      <c r="C2378" s="201">
        <f>'Banks COA'!C6759</f>
        <v>3</v>
      </c>
      <c r="D2378" s="201">
        <f>'Banks COA'!D6759</f>
        <v>34</v>
      </c>
      <c r="E2378" s="202" t="str">
        <f>'Banks COA'!E6759</f>
        <v xml:space="preserve">AIR – Loss Loans – Equipment Loans – State Enterprise – Resident – JPY </v>
      </c>
      <c r="F2378" s="202">
        <f>'Banks COA'!F6759*E2</f>
        <v>0</v>
      </c>
    </row>
    <row r="2379" spans="1:6" hidden="1" x14ac:dyDescent="0.15">
      <c r="A2379" s="201" t="str">
        <f>'Banks COA'!A6760</f>
        <v>28</v>
      </c>
      <c r="B2379" s="201">
        <f>'Banks COA'!B6760</f>
        <v>2</v>
      </c>
      <c r="C2379" s="201">
        <f>'Banks COA'!C6760</f>
        <v>3</v>
      </c>
      <c r="D2379" s="201">
        <f>'Banks COA'!D6760</f>
        <v>39</v>
      </c>
      <c r="E2379" s="202" t="str">
        <f>'Banks COA'!E6760</f>
        <v xml:space="preserve">AIR – Loss Loans – Equipment Loans – State Enterprise – Resident – Other </v>
      </c>
      <c r="F2379" s="202">
        <f>'Banks COA'!F6760*E2</f>
        <v>0</v>
      </c>
    </row>
    <row r="2380" spans="1:6" hidden="1" x14ac:dyDescent="0.15">
      <c r="A2380" s="201" t="str">
        <f>'Banks COA'!A6775</f>
        <v>28</v>
      </c>
      <c r="B2380" s="201">
        <f>'Banks COA'!B6775</f>
        <v>2</v>
      </c>
      <c r="C2380" s="201">
        <f>'Banks COA'!C6775</f>
        <v>3</v>
      </c>
      <c r="D2380" s="201" t="str">
        <f>'Banks COA'!D6775</f>
        <v>62</v>
      </c>
      <c r="E2380" s="202" t="str">
        <f>'Banks COA'!E6775</f>
        <v>AIR – Loss Loans – Real Estate Mortgage Loans – State Enterprise – Resident – USD</v>
      </c>
      <c r="F2380" s="202">
        <f>'Banks COA'!F6775*E2</f>
        <v>0</v>
      </c>
    </row>
    <row r="2381" spans="1:6" hidden="1" x14ac:dyDescent="0.15">
      <c r="A2381" s="201" t="str">
        <f>'Banks COA'!A6776</f>
        <v>28</v>
      </c>
      <c r="B2381" s="201">
        <f>'Banks COA'!B6776</f>
        <v>2</v>
      </c>
      <c r="C2381" s="201">
        <f>'Banks COA'!C6776</f>
        <v>3</v>
      </c>
      <c r="D2381" s="201" t="str">
        <f>'Banks COA'!D6776</f>
        <v>63</v>
      </c>
      <c r="E2381" s="202" t="str">
        <f>'Banks COA'!E6776</f>
        <v>AIR – Loss Loans – Real Estate Mortgage Loans – State Enterprise – Resident – EUR</v>
      </c>
      <c r="F2381" s="202">
        <f>'Banks COA'!F6776*E2</f>
        <v>0</v>
      </c>
    </row>
    <row r="2382" spans="1:6" hidden="1" x14ac:dyDescent="0.15">
      <c r="A2382" s="201" t="str">
        <f>'Banks COA'!A6777</f>
        <v>28</v>
      </c>
      <c r="B2382" s="201">
        <f>'Banks COA'!B6777</f>
        <v>2</v>
      </c>
      <c r="C2382" s="201">
        <f>'Banks COA'!C6777</f>
        <v>3</v>
      </c>
      <c r="D2382" s="201" t="str">
        <f>'Banks COA'!D6777</f>
        <v>64</v>
      </c>
      <c r="E2382" s="202" t="str">
        <f>'Banks COA'!E6777</f>
        <v>AIR – Loss Loans – Real Estate Mortgage Loans – State Enterprise – Resident – JPY</v>
      </c>
      <c r="F2382" s="202">
        <f>'Banks COA'!F6777*E2</f>
        <v>0</v>
      </c>
    </row>
    <row r="2383" spans="1:6" hidden="1" x14ac:dyDescent="0.15">
      <c r="A2383" s="201" t="str">
        <f>'Banks COA'!A6778</f>
        <v>28</v>
      </c>
      <c r="B2383" s="201">
        <f>'Banks COA'!B6778</f>
        <v>2</v>
      </c>
      <c r="C2383" s="201">
        <f>'Banks COA'!C6778</f>
        <v>3</v>
      </c>
      <c r="D2383" s="201" t="str">
        <f>'Banks COA'!D6778</f>
        <v>69</v>
      </c>
      <c r="E2383" s="202" t="str">
        <f>'Banks COA'!E6778</f>
        <v>AIR – Loss Loans – Real Estate Mortgage Loans – State Enterprise – Resident – Other</v>
      </c>
      <c r="F2383" s="202">
        <f>'Banks COA'!F6778*E2</f>
        <v>0</v>
      </c>
    </row>
    <row r="2384" spans="1:6" hidden="1" x14ac:dyDescent="0.15">
      <c r="A2384" s="201" t="str">
        <f>'Banks COA'!A6793</f>
        <v>28</v>
      </c>
      <c r="B2384" s="201">
        <f>'Banks COA'!B6793</f>
        <v>2</v>
      </c>
      <c r="C2384" s="201">
        <f>'Banks COA'!C6793</f>
        <v>3</v>
      </c>
      <c r="D2384" s="201" t="str">
        <f>'Banks COA'!D6793</f>
        <v>92</v>
      </c>
      <c r="E2384" s="202" t="str">
        <f>'Banks COA'!E6793</f>
        <v>AIR – Loss Loans – Other Long term Loans – State Enterprise – Resident – USD</v>
      </c>
      <c r="F2384" s="202">
        <f>'Banks COA'!F6793*E2</f>
        <v>0</v>
      </c>
    </row>
    <row r="2385" spans="1:6" hidden="1" x14ac:dyDescent="0.15">
      <c r="A2385" s="201" t="str">
        <f>'Banks COA'!A6794</f>
        <v>28</v>
      </c>
      <c r="B2385" s="201">
        <f>'Banks COA'!B6794</f>
        <v>2</v>
      </c>
      <c r="C2385" s="201">
        <f>'Banks COA'!C6794</f>
        <v>3</v>
      </c>
      <c r="D2385" s="201" t="str">
        <f>'Banks COA'!D6794</f>
        <v>93</v>
      </c>
      <c r="E2385" s="202" t="str">
        <f>'Banks COA'!E6794</f>
        <v>AIR – Loss Loans – Other Long term Loans – State Enterprise – Resident – EUR</v>
      </c>
      <c r="F2385" s="202">
        <f>'Banks COA'!F6794*E2</f>
        <v>0</v>
      </c>
    </row>
    <row r="2386" spans="1:6" hidden="1" x14ac:dyDescent="0.15">
      <c r="A2386" s="201" t="str">
        <f>'Banks COA'!A6795</f>
        <v>28</v>
      </c>
      <c r="B2386" s="201">
        <f>'Banks COA'!B6795</f>
        <v>2</v>
      </c>
      <c r="C2386" s="201">
        <f>'Banks COA'!C6795</f>
        <v>3</v>
      </c>
      <c r="D2386" s="201" t="str">
        <f>'Banks COA'!D6795</f>
        <v>94</v>
      </c>
      <c r="E2386" s="202" t="str">
        <f>'Banks COA'!E6795</f>
        <v>AIR – Loss Loans – Other Long term Loans – State Enterprise – Resident – JPY</v>
      </c>
      <c r="F2386" s="202">
        <f>'Banks COA'!F6795*E2</f>
        <v>0</v>
      </c>
    </row>
    <row r="2387" spans="1:6" hidden="1" x14ac:dyDescent="0.15">
      <c r="A2387" s="201" t="str">
        <f>'Banks COA'!A6796</f>
        <v>28</v>
      </c>
      <c r="B2387" s="201">
        <f>'Banks COA'!B6796</f>
        <v>2</v>
      </c>
      <c r="C2387" s="201">
        <f>'Banks COA'!C6796</f>
        <v>3</v>
      </c>
      <c r="D2387" s="201" t="str">
        <f>'Banks COA'!D6796</f>
        <v>99</v>
      </c>
      <c r="E2387" s="202" t="str">
        <f>'Banks COA'!E6796</f>
        <v>AIR – Loss Loans – Other Long term Loans – State Enterprise – Resident – Other</v>
      </c>
      <c r="F2387" s="202">
        <f>'Banks COA'!F6796*E2</f>
        <v>0</v>
      </c>
    </row>
    <row r="2388" spans="1:6" hidden="1" x14ac:dyDescent="0.15">
      <c r="A2388" s="201" t="str">
        <f>'Banks COA'!A6812</f>
        <v>28</v>
      </c>
      <c r="B2388" s="201">
        <f>'Banks COA'!B6812</f>
        <v>2</v>
      </c>
      <c r="C2388" s="201">
        <f>'Banks COA'!C6812</f>
        <v>4</v>
      </c>
      <c r="D2388" s="201" t="str">
        <f>'Banks COA'!D6812</f>
        <v>32</v>
      </c>
      <c r="E2388" s="202" t="str">
        <f>'Banks COA'!E6812</f>
        <v>AIR – Loss Loans – Lease Financing Receivable – State Enterprise – Resident – USD</v>
      </c>
      <c r="F2388" s="202">
        <f>'Banks COA'!F6812*E2</f>
        <v>0</v>
      </c>
    </row>
    <row r="2389" spans="1:6" hidden="1" x14ac:dyDescent="0.15">
      <c r="A2389" s="201" t="str">
        <f>'Banks COA'!A6813</f>
        <v>28</v>
      </c>
      <c r="B2389" s="201">
        <f>'Banks COA'!B6813</f>
        <v>2</v>
      </c>
      <c r="C2389" s="201">
        <f>'Banks COA'!C6813</f>
        <v>4</v>
      </c>
      <c r="D2389" s="201" t="str">
        <f>'Banks COA'!D6813</f>
        <v>33</v>
      </c>
      <c r="E2389" s="202" t="str">
        <f>'Banks COA'!E6813</f>
        <v>AIR – Loss Loans – Lease Financing Receivable – State Enterprise – Resident – EUR</v>
      </c>
      <c r="F2389" s="202">
        <f>'Banks COA'!F6813*E2</f>
        <v>0</v>
      </c>
    </row>
    <row r="2390" spans="1:6" hidden="1" x14ac:dyDescent="0.15">
      <c r="A2390" s="201" t="str">
        <f>'Banks COA'!A6814</f>
        <v>28</v>
      </c>
      <c r="B2390" s="201">
        <f>'Banks COA'!B6814</f>
        <v>2</v>
      </c>
      <c r="C2390" s="201">
        <f>'Banks COA'!C6814</f>
        <v>4</v>
      </c>
      <c r="D2390" s="201" t="str">
        <f>'Banks COA'!D6814</f>
        <v>34</v>
      </c>
      <c r="E2390" s="202" t="str">
        <f>'Banks COA'!E6814</f>
        <v>AIR – Loss Loans – Lease Financing Receivable – State Enterprise – Resident – JPY</v>
      </c>
      <c r="F2390" s="202">
        <f>'Banks COA'!F6814*E2</f>
        <v>0</v>
      </c>
    </row>
    <row r="2391" spans="1:6" hidden="1" x14ac:dyDescent="0.15">
      <c r="A2391" s="201" t="str">
        <f>'Banks COA'!A6815</f>
        <v>28</v>
      </c>
      <c r="B2391" s="201">
        <f>'Banks COA'!B6815</f>
        <v>2</v>
      </c>
      <c r="C2391" s="201">
        <f>'Banks COA'!C6815</f>
        <v>4</v>
      </c>
      <c r="D2391" s="201" t="str">
        <f>'Banks COA'!D6815</f>
        <v>39</v>
      </c>
      <c r="E2391" s="202" t="str">
        <f>'Banks COA'!E6815</f>
        <v>AIR – Loss Loans – Lease Financing Receivable – State Enterprise – Resident – Other</v>
      </c>
      <c r="F2391" s="202">
        <f>'Banks COA'!F6815*E2</f>
        <v>0</v>
      </c>
    </row>
    <row r="2392" spans="1:6" hidden="1" x14ac:dyDescent="0.15">
      <c r="A2392" s="201" t="str">
        <f>'Banks COA'!A6857</f>
        <v>28</v>
      </c>
      <c r="B2392" s="201" t="str">
        <f>'Banks COA'!B6857</f>
        <v>2</v>
      </c>
      <c r="C2392" s="201" t="str">
        <f>'Banks COA'!C6857</f>
        <v>7</v>
      </c>
      <c r="D2392" s="201" t="str">
        <f>'Banks COA'!D6857</f>
        <v>32</v>
      </c>
      <c r="E2392" s="202" t="str">
        <f>'Banks COA'!E6857</f>
        <v>AIR – Loss Loans – Bankers' Acceptances – State Enterprise – Resident – USD</v>
      </c>
      <c r="F2392" s="202">
        <f>'Banks COA'!F6857*E2</f>
        <v>0</v>
      </c>
    </row>
    <row r="2393" spans="1:6" hidden="1" x14ac:dyDescent="0.15">
      <c r="A2393" s="201" t="str">
        <f>'Banks COA'!A6858</f>
        <v>28</v>
      </c>
      <c r="B2393" s="201" t="str">
        <f>'Banks COA'!B6858</f>
        <v>2</v>
      </c>
      <c r="C2393" s="201" t="str">
        <f>'Banks COA'!C6858</f>
        <v>7</v>
      </c>
      <c r="D2393" s="201" t="str">
        <f>'Banks COA'!D6858</f>
        <v>33</v>
      </c>
      <c r="E2393" s="202" t="str">
        <f>'Banks COA'!E6858</f>
        <v>AIR – Loss Loans – Bankers' Acceptances – State Enterprise – Resident – EUR</v>
      </c>
      <c r="F2393" s="202">
        <f>'Banks COA'!F6858*E2</f>
        <v>0</v>
      </c>
    </row>
    <row r="2394" spans="1:6" hidden="1" x14ac:dyDescent="0.15">
      <c r="A2394" s="201" t="str">
        <f>'Banks COA'!A6859</f>
        <v>28</v>
      </c>
      <c r="B2394" s="201" t="str">
        <f>'Banks COA'!B6859</f>
        <v>2</v>
      </c>
      <c r="C2394" s="201" t="str">
        <f>'Banks COA'!C6859</f>
        <v>7</v>
      </c>
      <c r="D2394" s="201" t="str">
        <f>'Banks COA'!D6859</f>
        <v>34</v>
      </c>
      <c r="E2394" s="202" t="str">
        <f>'Banks COA'!E6859</f>
        <v>AIR – Loss Loans – Bankers' Acceptances – State Enterprise – Resident – JPY</v>
      </c>
      <c r="F2394" s="202">
        <f>'Banks COA'!F6859*E2</f>
        <v>0</v>
      </c>
    </row>
    <row r="2395" spans="1:6" hidden="1" x14ac:dyDescent="0.15">
      <c r="A2395" s="201" t="str">
        <f>'Banks COA'!A6860</f>
        <v>28</v>
      </c>
      <c r="B2395" s="201" t="str">
        <f>'Banks COA'!B6860</f>
        <v>2</v>
      </c>
      <c r="C2395" s="201" t="str">
        <f>'Banks COA'!C6860</f>
        <v>7</v>
      </c>
      <c r="D2395" s="201" t="str">
        <f>'Banks COA'!D6860</f>
        <v>39</v>
      </c>
      <c r="E2395" s="202" t="str">
        <f>'Banks COA'!E6860</f>
        <v>AIR – Loss Loans – Bankers' Acceptances – State Enterprise – Resident – Other</v>
      </c>
      <c r="F2395" s="202">
        <f>'Banks COA'!F6860*E2</f>
        <v>0</v>
      </c>
    </row>
    <row r="2396" spans="1:6" hidden="1" x14ac:dyDescent="0.15">
      <c r="A2396" s="201" t="str">
        <f>'Banks COA'!A6875</f>
        <v>28</v>
      </c>
      <c r="B2396" s="201">
        <f>'Banks COA'!B6875</f>
        <v>2</v>
      </c>
      <c r="C2396" s="201">
        <f>'Banks COA'!C6875</f>
        <v>7</v>
      </c>
      <c r="D2396" s="201" t="str">
        <f>'Banks COA'!D6875</f>
        <v>62</v>
      </c>
      <c r="E2396" s="202" t="str">
        <f>'Banks COA'!E6875</f>
        <v>AIR – Loss Loans – Other Bill of Exchange (BoE) – State Enterprise – Resident – USD</v>
      </c>
      <c r="F2396" s="202">
        <f>'Banks COA'!F6875*E2</f>
        <v>0</v>
      </c>
    </row>
    <row r="2397" spans="1:6" hidden="1" x14ac:dyDescent="0.15">
      <c r="A2397" s="201" t="str">
        <f>'Banks COA'!A6876</f>
        <v>28</v>
      </c>
      <c r="B2397" s="201">
        <f>'Banks COA'!B6876</f>
        <v>2</v>
      </c>
      <c r="C2397" s="201">
        <f>'Banks COA'!C6876</f>
        <v>7</v>
      </c>
      <c r="D2397" s="201" t="str">
        <f>'Banks COA'!D6876</f>
        <v>63</v>
      </c>
      <c r="E2397" s="202" t="str">
        <f>'Banks COA'!E6876</f>
        <v>AIR – Loss Loans – Other Bill of Exchange (BoE) – State Enterprise – Resident – EUR</v>
      </c>
      <c r="F2397" s="202">
        <f>'Banks COA'!F6876*E2</f>
        <v>0</v>
      </c>
    </row>
    <row r="2398" spans="1:6" hidden="1" x14ac:dyDescent="0.15">
      <c r="A2398" s="201" t="str">
        <f>'Banks COA'!A6877</f>
        <v>28</v>
      </c>
      <c r="B2398" s="201">
        <f>'Banks COA'!B6877</f>
        <v>2</v>
      </c>
      <c r="C2398" s="201">
        <f>'Banks COA'!C6877</f>
        <v>7</v>
      </c>
      <c r="D2398" s="201" t="str">
        <f>'Banks COA'!D6877</f>
        <v>64</v>
      </c>
      <c r="E2398" s="202" t="str">
        <f>'Banks COA'!E6877</f>
        <v>AIR – Loss Loans – Other Bill of Exchange (BoE) – State Enterprise – Resident – JPY</v>
      </c>
      <c r="F2398" s="202">
        <f>'Banks COA'!F6877*E2</f>
        <v>0</v>
      </c>
    </row>
    <row r="2399" spans="1:6" hidden="1" x14ac:dyDescent="0.15">
      <c r="A2399" s="201" t="str">
        <f>'Banks COA'!A6878</f>
        <v>28</v>
      </c>
      <c r="B2399" s="201">
        <f>'Banks COA'!B6878</f>
        <v>2</v>
      </c>
      <c r="C2399" s="201">
        <f>'Banks COA'!C6878</f>
        <v>7</v>
      </c>
      <c r="D2399" s="201" t="str">
        <f>'Banks COA'!D6878</f>
        <v>69</v>
      </c>
      <c r="E2399" s="202" t="str">
        <f>'Banks COA'!E6878</f>
        <v>AIR – Loss Loans – Other Bill of Exchange (BoE) – State Enterprise – Resident – Other</v>
      </c>
      <c r="F2399" s="202">
        <f>'Banks COA'!F6878*E2</f>
        <v>0</v>
      </c>
    </row>
    <row r="2400" spans="1:6" hidden="1" x14ac:dyDescent="0.15">
      <c r="A2400" s="201" t="str">
        <f>'Banks COA'!A6893</f>
        <v>28</v>
      </c>
      <c r="B2400" s="201">
        <f>'Banks COA'!B6893</f>
        <v>2</v>
      </c>
      <c r="C2400" s="201">
        <f>'Banks COA'!C6893</f>
        <v>7</v>
      </c>
      <c r="D2400" s="201" t="str">
        <f>'Banks COA'!D6893</f>
        <v>92</v>
      </c>
      <c r="E2400" s="202" t="str">
        <f>'Banks COA'!E6893</f>
        <v>AIR – Loss Loans – Trust Receipt – State Enterprise – Resident – USD</v>
      </c>
      <c r="F2400" s="202">
        <f>'Banks COA'!F6893*E2</f>
        <v>0</v>
      </c>
    </row>
    <row r="2401" spans="1:6" hidden="1" x14ac:dyDescent="0.15">
      <c r="A2401" s="201" t="str">
        <f>'Banks COA'!A6894</f>
        <v>28</v>
      </c>
      <c r="B2401" s="201">
        <f>'Banks COA'!B6894</f>
        <v>2</v>
      </c>
      <c r="C2401" s="201">
        <f>'Banks COA'!C6894</f>
        <v>7</v>
      </c>
      <c r="D2401" s="201" t="str">
        <f>'Banks COA'!D6894</f>
        <v>93</v>
      </c>
      <c r="E2401" s="202" t="str">
        <f>'Banks COA'!E6894</f>
        <v>AIR – Loss Loans – Trust Receipt – State Enterprise – Resident – EUR</v>
      </c>
      <c r="F2401" s="202">
        <f>'Banks COA'!F6894*E2</f>
        <v>0</v>
      </c>
    </row>
    <row r="2402" spans="1:6" hidden="1" x14ac:dyDescent="0.15">
      <c r="A2402" s="201" t="str">
        <f>'Banks COA'!A6895</f>
        <v>28</v>
      </c>
      <c r="B2402" s="201">
        <f>'Banks COA'!B6895</f>
        <v>2</v>
      </c>
      <c r="C2402" s="201">
        <f>'Banks COA'!C6895</f>
        <v>7</v>
      </c>
      <c r="D2402" s="201" t="str">
        <f>'Banks COA'!D6895</f>
        <v>94</v>
      </c>
      <c r="E2402" s="202" t="str">
        <f>'Banks COA'!E6895</f>
        <v>AIR – Loss Loans – Trust Receipt – State Enterprise – Resident – JPY</v>
      </c>
      <c r="F2402" s="202">
        <f>'Banks COA'!F6895*E2</f>
        <v>0</v>
      </c>
    </row>
    <row r="2403" spans="1:6" hidden="1" x14ac:dyDescent="0.15">
      <c r="A2403" s="201" t="str">
        <f>'Banks COA'!A6896</f>
        <v>28</v>
      </c>
      <c r="B2403" s="201">
        <f>'Banks COA'!B6896</f>
        <v>2</v>
      </c>
      <c r="C2403" s="201">
        <f>'Banks COA'!C6896</f>
        <v>7</v>
      </c>
      <c r="D2403" s="201" t="str">
        <f>'Banks COA'!D6896</f>
        <v>99</v>
      </c>
      <c r="E2403" s="202" t="str">
        <f>'Banks COA'!E6896</f>
        <v>AIR – Loss Loans – Trust Receipt – State Enterprise – Resident – Other</v>
      </c>
      <c r="F2403" s="202">
        <f>'Banks COA'!F6896*E2</f>
        <v>0</v>
      </c>
    </row>
    <row r="2404" spans="1:6" hidden="1" x14ac:dyDescent="0.15">
      <c r="A2404" s="201">
        <f>'Banks COA'!A6912</f>
        <v>28</v>
      </c>
      <c r="B2404" s="201">
        <f>'Banks COA'!B6912</f>
        <v>2</v>
      </c>
      <c r="C2404" s="201">
        <f>'Banks COA'!C6912</f>
        <v>8</v>
      </c>
      <c r="D2404" s="201">
        <f>'Banks COA'!D6912</f>
        <v>32</v>
      </c>
      <c r="E2404" s="202" t="str">
        <f>'Banks COA'!E6912</f>
        <v>AIR – Loss Loans – Credit Revolving – State Enterprise – Resident – USD</v>
      </c>
      <c r="F2404" s="202">
        <f>'Banks COA'!F6912*E2</f>
        <v>0</v>
      </c>
    </row>
    <row r="2405" spans="1:6" hidden="1" x14ac:dyDescent="0.15">
      <c r="A2405" s="201">
        <f>'Banks COA'!A6913</f>
        <v>28</v>
      </c>
      <c r="B2405" s="201">
        <f>'Banks COA'!B6913</f>
        <v>2</v>
      </c>
      <c r="C2405" s="201">
        <f>'Banks COA'!C6913</f>
        <v>8</v>
      </c>
      <c r="D2405" s="201">
        <f>'Banks COA'!D6913</f>
        <v>33</v>
      </c>
      <c r="E2405" s="202" t="str">
        <f>'Banks COA'!E6913</f>
        <v>AIR – Loss Loans – Credit Revolving – State Enterprise – Resident – EUR</v>
      </c>
      <c r="F2405" s="202">
        <f>'Banks COA'!F6913*E2</f>
        <v>0</v>
      </c>
    </row>
    <row r="2406" spans="1:6" hidden="1" x14ac:dyDescent="0.15">
      <c r="A2406" s="201">
        <f>'Banks COA'!A6914</f>
        <v>28</v>
      </c>
      <c r="B2406" s="201">
        <f>'Banks COA'!B6914</f>
        <v>2</v>
      </c>
      <c r="C2406" s="201">
        <f>'Banks COA'!C6914</f>
        <v>8</v>
      </c>
      <c r="D2406" s="201">
        <f>'Banks COA'!D6914</f>
        <v>34</v>
      </c>
      <c r="E2406" s="202" t="str">
        <f>'Banks COA'!E6914</f>
        <v>AIR – Loss Loans – Credit Revolving – State Enterprise – Resident – JPY</v>
      </c>
      <c r="F2406" s="202">
        <f>'Banks COA'!F6914*E2</f>
        <v>0</v>
      </c>
    </row>
    <row r="2407" spans="1:6" hidden="1" x14ac:dyDescent="0.15">
      <c r="A2407" s="201">
        <f>'Banks COA'!A6915</f>
        <v>28</v>
      </c>
      <c r="B2407" s="201">
        <f>'Banks COA'!B6915</f>
        <v>2</v>
      </c>
      <c r="C2407" s="201">
        <f>'Banks COA'!C6915</f>
        <v>8</v>
      </c>
      <c r="D2407" s="201">
        <f>'Banks COA'!D6915</f>
        <v>39</v>
      </c>
      <c r="E2407" s="202" t="str">
        <f>'Banks COA'!E6915</f>
        <v>AIR – Loss Loans – Credit Revolving – State Enterprise – Resident – Other</v>
      </c>
      <c r="F2407" s="202">
        <f>'Banks COA'!F6915*E2</f>
        <v>0</v>
      </c>
    </row>
    <row r="2408" spans="1:6" x14ac:dyDescent="0.15">
      <c r="A2408" s="203"/>
      <c r="B2408" s="203"/>
      <c r="C2408" s="203"/>
      <c r="D2408" s="203"/>
      <c r="E2408" s="219" t="s">
        <v>496</v>
      </c>
      <c r="F2408" s="205">
        <f>SUM(F2409:F2896)</f>
        <v>0</v>
      </c>
    </row>
    <row r="2409" spans="1:6" hidden="1" x14ac:dyDescent="0.15">
      <c r="A2409" s="201" t="str">
        <f>'Banks COA'!A1002</f>
        <v>12</v>
      </c>
      <c r="B2409" s="201" t="str">
        <f>'Banks COA'!B1002</f>
        <v>6</v>
      </c>
      <c r="C2409" s="201">
        <f>'Banks COA'!C1002</f>
        <v>5</v>
      </c>
      <c r="D2409" s="201" t="str">
        <f>'Banks COA'!D1002</f>
        <v>02</v>
      </c>
      <c r="E2409" s="202" t="str">
        <f>'Banks COA'!E1002</f>
        <v>Securities Purchased Under Agreement to Resell – Private Sector – Resident – USD</v>
      </c>
      <c r="F2409" s="202">
        <f>'Banks COA'!F1002*E2</f>
        <v>0</v>
      </c>
    </row>
    <row r="2410" spans="1:6" hidden="1" x14ac:dyDescent="0.15">
      <c r="A2410" s="201" t="str">
        <f>'Banks COA'!A1003</f>
        <v>12</v>
      </c>
      <c r="B2410" s="201" t="str">
        <f>'Banks COA'!B1003</f>
        <v>6</v>
      </c>
      <c r="C2410" s="201">
        <f>'Banks COA'!C1003</f>
        <v>5</v>
      </c>
      <c r="D2410" s="201" t="str">
        <f>'Banks COA'!D1003</f>
        <v>03</v>
      </c>
      <c r="E2410" s="202" t="str">
        <f>'Banks COA'!E1003</f>
        <v>Securities Purchased Under Agreement to Resell – Private Sector – Resident – EUR</v>
      </c>
      <c r="F2410" s="202">
        <f>'Banks COA'!F1003*E2</f>
        <v>0</v>
      </c>
    </row>
    <row r="2411" spans="1:6" hidden="1" x14ac:dyDescent="0.15">
      <c r="A2411" s="201" t="str">
        <f>'Banks COA'!A1004</f>
        <v>12</v>
      </c>
      <c r="B2411" s="201" t="str">
        <f>'Banks COA'!B1004</f>
        <v>6</v>
      </c>
      <c r="C2411" s="201">
        <f>'Banks COA'!C1004</f>
        <v>5</v>
      </c>
      <c r="D2411" s="201" t="str">
        <f>'Banks COA'!D1004</f>
        <v>04</v>
      </c>
      <c r="E2411" s="202" t="str">
        <f>'Banks COA'!E1004</f>
        <v>Securities Purchased Under Agreement to Resell – Private Sector – Resident – JPY</v>
      </c>
      <c r="F2411" s="202">
        <f>'Banks COA'!F1004*E2</f>
        <v>0</v>
      </c>
    </row>
    <row r="2412" spans="1:6" hidden="1" x14ac:dyDescent="0.15">
      <c r="A2412" s="201" t="str">
        <f>'Banks COA'!A1005</f>
        <v>12</v>
      </c>
      <c r="B2412" s="201" t="str">
        <f>'Banks COA'!B1005</f>
        <v>6</v>
      </c>
      <c r="C2412" s="201">
        <f>'Banks COA'!C1005</f>
        <v>5</v>
      </c>
      <c r="D2412" s="201" t="str">
        <f>'Banks COA'!D1005</f>
        <v>09</v>
      </c>
      <c r="E2412" s="202" t="str">
        <f>'Banks COA'!E1005</f>
        <v>Securities Purchased Under Agreement to Resell – Private Sector – Resident – Other</v>
      </c>
      <c r="F2412" s="202">
        <f>'Banks COA'!F1005*E2</f>
        <v>0</v>
      </c>
    </row>
    <row r="2413" spans="1:6" hidden="1" x14ac:dyDescent="0.15">
      <c r="A2413" s="201" t="str">
        <f>'Banks COA'!A1069</f>
        <v>13</v>
      </c>
      <c r="B2413" s="201">
        <f>'Banks COA'!B1069</f>
        <v>2</v>
      </c>
      <c r="C2413" s="201">
        <f>'Banks COA'!C1069</f>
        <v>1</v>
      </c>
      <c r="D2413" s="201" t="str">
        <f>'Banks COA'!D1069</f>
        <v>12</v>
      </c>
      <c r="E2413" s="202" t="str">
        <f>'Banks COA'!E1069</f>
        <v>Standard Loans – Overdraft (Permanent Line of Credit) – Private Sector – Resident – USD</v>
      </c>
      <c r="F2413" s="202">
        <f>'Banks COA'!F1069*E2</f>
        <v>0</v>
      </c>
    </row>
    <row r="2414" spans="1:6" hidden="1" x14ac:dyDescent="0.15">
      <c r="A2414" s="201" t="str">
        <f>'Banks COA'!A1070</f>
        <v>13</v>
      </c>
      <c r="B2414" s="201">
        <f>'Banks COA'!B1070</f>
        <v>2</v>
      </c>
      <c r="C2414" s="201">
        <f>'Banks COA'!C1070</f>
        <v>1</v>
      </c>
      <c r="D2414" s="201" t="str">
        <f>'Banks COA'!D1070</f>
        <v>13</v>
      </c>
      <c r="E2414" s="202" t="str">
        <f>'Banks COA'!E1070</f>
        <v>Standard Loans – Overdraft (Permanent Line of Credit) – Private Sector – Resident – EUR</v>
      </c>
      <c r="F2414" s="202">
        <f>'Banks COA'!F1070*E2</f>
        <v>0</v>
      </c>
    </row>
    <row r="2415" spans="1:6" hidden="1" x14ac:dyDescent="0.15">
      <c r="A2415" s="201" t="str">
        <f>'Banks COA'!A1071</f>
        <v>13</v>
      </c>
      <c r="B2415" s="201">
        <f>'Banks COA'!B1071</f>
        <v>2</v>
      </c>
      <c r="C2415" s="201">
        <f>'Banks COA'!C1071</f>
        <v>1</v>
      </c>
      <c r="D2415" s="201" t="str">
        <f>'Banks COA'!D1071</f>
        <v>14</v>
      </c>
      <c r="E2415" s="202" t="str">
        <f>'Banks COA'!E1071</f>
        <v>Standard Loans – Overdraft (Permanent Line of Credit) – Private Sector – Resident – JPY</v>
      </c>
      <c r="F2415" s="202">
        <f>'Banks COA'!F1071*E2</f>
        <v>0</v>
      </c>
    </row>
    <row r="2416" spans="1:6" hidden="1" x14ac:dyDescent="0.15">
      <c r="A2416" s="201" t="str">
        <f>'Banks COA'!A1072</f>
        <v>13</v>
      </c>
      <c r="B2416" s="201">
        <f>'Banks COA'!B1072</f>
        <v>2</v>
      </c>
      <c r="C2416" s="201">
        <f>'Banks COA'!C1072</f>
        <v>1</v>
      </c>
      <c r="D2416" s="201" t="str">
        <f>'Banks COA'!D1072</f>
        <v>19</v>
      </c>
      <c r="E2416" s="202" t="str">
        <f>'Banks COA'!E1072</f>
        <v>Standard Loans – Overdraft (Permanent Line of Credit) – Private Sector – Resident – Other</v>
      </c>
      <c r="F2416" s="202">
        <f>'Banks COA'!F1072*E2</f>
        <v>0</v>
      </c>
    </row>
    <row r="2417" spans="1:6" hidden="1" x14ac:dyDescent="0.15">
      <c r="A2417" s="201" t="str">
        <f>'Banks COA'!A1088</f>
        <v>13</v>
      </c>
      <c r="B2417" s="201">
        <f>'Banks COA'!B1088</f>
        <v>2</v>
      </c>
      <c r="C2417" s="201">
        <f>'Banks COA'!C1088</f>
        <v>2</v>
      </c>
      <c r="D2417" s="201" t="str">
        <f>'Banks COA'!D1088</f>
        <v>12</v>
      </c>
      <c r="E2417" s="202" t="str">
        <f>'Banks COA'!E1088</f>
        <v>Standard Loans – Short term Commercial Loans – Private Sector – Resident – USD</v>
      </c>
      <c r="F2417" s="202">
        <f>'Banks COA'!F1088*E2</f>
        <v>0</v>
      </c>
    </row>
    <row r="2418" spans="1:6" hidden="1" x14ac:dyDescent="0.15">
      <c r="A2418" s="201" t="str">
        <f>'Banks COA'!A1089</f>
        <v>13</v>
      </c>
      <c r="B2418" s="201">
        <f>'Banks COA'!B1089</f>
        <v>2</v>
      </c>
      <c r="C2418" s="201">
        <f>'Banks COA'!C1089</f>
        <v>2</v>
      </c>
      <c r="D2418" s="201" t="str">
        <f>'Banks COA'!D1089</f>
        <v>13</v>
      </c>
      <c r="E2418" s="202" t="str">
        <f>'Banks COA'!E1089</f>
        <v>Standard Loans – Short term Commercial Loans – Private Sector – Resident – EUR</v>
      </c>
      <c r="F2418" s="202">
        <f>'Banks COA'!F1089*E2</f>
        <v>0</v>
      </c>
    </row>
    <row r="2419" spans="1:6" hidden="1" x14ac:dyDescent="0.15">
      <c r="A2419" s="201" t="str">
        <f>'Banks COA'!A1090</f>
        <v>13</v>
      </c>
      <c r="B2419" s="201">
        <f>'Banks COA'!B1090</f>
        <v>2</v>
      </c>
      <c r="C2419" s="201">
        <f>'Banks COA'!C1090</f>
        <v>2</v>
      </c>
      <c r="D2419" s="201" t="str">
        <f>'Banks COA'!D1090</f>
        <v>14</v>
      </c>
      <c r="E2419" s="202" t="str">
        <f>'Banks COA'!E1090</f>
        <v>Standard Loans – Short term Commercial Loans – Private Sector – Resident – JPY</v>
      </c>
      <c r="F2419" s="202">
        <f>'Banks COA'!F1090*E2</f>
        <v>0</v>
      </c>
    </row>
    <row r="2420" spans="1:6" hidden="1" x14ac:dyDescent="0.15">
      <c r="A2420" s="201" t="str">
        <f>'Banks COA'!A1091</f>
        <v>13</v>
      </c>
      <c r="B2420" s="201">
        <f>'Banks COA'!B1091</f>
        <v>2</v>
      </c>
      <c r="C2420" s="201">
        <f>'Banks COA'!C1091</f>
        <v>2</v>
      </c>
      <c r="D2420" s="201" t="str">
        <f>'Banks COA'!D1091</f>
        <v>19</v>
      </c>
      <c r="E2420" s="202" t="str">
        <f>'Banks COA'!E1091</f>
        <v>Standard Loans – Short term Commercial Loans – Private Sector – Resident – Other</v>
      </c>
      <c r="F2420" s="202">
        <f>'Banks COA'!F1091*E2</f>
        <v>0</v>
      </c>
    </row>
    <row r="2421" spans="1:6" hidden="1" x14ac:dyDescent="0.15">
      <c r="A2421" s="201" t="str">
        <f>'Banks COA'!A1107</f>
        <v>13</v>
      </c>
      <c r="B2421" s="201">
        <f>'Banks COA'!B1107</f>
        <v>2</v>
      </c>
      <c r="C2421" s="201">
        <f>'Banks COA'!C1107</f>
        <v>3</v>
      </c>
      <c r="D2421" s="201">
        <f>'Banks COA'!D1107</f>
        <v>12</v>
      </c>
      <c r="E2421" s="202" t="str">
        <f>'Banks COA'!E1107</f>
        <v>Standard Loans – Equipment Loans – Private Sector – Resident – USD</v>
      </c>
      <c r="F2421" s="202">
        <f>'Banks COA'!F1107*E2</f>
        <v>0</v>
      </c>
    </row>
    <row r="2422" spans="1:6" hidden="1" x14ac:dyDescent="0.15">
      <c r="A2422" s="201" t="str">
        <f>'Banks COA'!A1108</f>
        <v>13</v>
      </c>
      <c r="B2422" s="201">
        <f>'Banks COA'!B1108</f>
        <v>2</v>
      </c>
      <c r="C2422" s="201">
        <f>'Banks COA'!C1108</f>
        <v>3</v>
      </c>
      <c r="D2422" s="201">
        <f>'Banks COA'!D1108</f>
        <v>13</v>
      </c>
      <c r="E2422" s="202" t="str">
        <f>'Banks COA'!E1108</f>
        <v>Standard Loans – Equipment Loans – Private Sector – Resident – EUR</v>
      </c>
      <c r="F2422" s="202">
        <f>'Banks COA'!F1108*E2</f>
        <v>0</v>
      </c>
    </row>
    <row r="2423" spans="1:6" hidden="1" x14ac:dyDescent="0.15">
      <c r="A2423" s="201" t="str">
        <f>'Banks COA'!A1109</f>
        <v>13</v>
      </c>
      <c r="B2423" s="201">
        <f>'Banks COA'!B1109</f>
        <v>2</v>
      </c>
      <c r="C2423" s="201">
        <f>'Banks COA'!C1109</f>
        <v>3</v>
      </c>
      <c r="D2423" s="201">
        <f>'Banks COA'!D1109</f>
        <v>14</v>
      </c>
      <c r="E2423" s="202" t="str">
        <f>'Banks COA'!E1109</f>
        <v>Standard Loans – Equipment Loans – Private Sector – Resident – JPY</v>
      </c>
      <c r="F2423" s="202">
        <f>'Banks COA'!F1109*E2</f>
        <v>0</v>
      </c>
    </row>
    <row r="2424" spans="1:6" hidden="1" x14ac:dyDescent="0.15">
      <c r="A2424" s="201" t="str">
        <f>'Banks COA'!A1110</f>
        <v>13</v>
      </c>
      <c r="B2424" s="201">
        <f>'Banks COA'!B1110</f>
        <v>2</v>
      </c>
      <c r="C2424" s="201">
        <f>'Banks COA'!C1110</f>
        <v>3</v>
      </c>
      <c r="D2424" s="201">
        <f>'Banks COA'!D1110</f>
        <v>19</v>
      </c>
      <c r="E2424" s="202" t="str">
        <f>'Banks COA'!E1110</f>
        <v>Standard Loans – Equipment Loans – Private Sector – Resident – Other</v>
      </c>
      <c r="F2424" s="202">
        <f>'Banks COA'!F1110*E2</f>
        <v>0</v>
      </c>
    </row>
    <row r="2425" spans="1:6" hidden="1" x14ac:dyDescent="0.15">
      <c r="A2425" s="201" t="str">
        <f>'Banks COA'!A1125</f>
        <v>13</v>
      </c>
      <c r="B2425" s="201">
        <f>'Banks COA'!B1125</f>
        <v>2</v>
      </c>
      <c r="C2425" s="201">
        <f>'Banks COA'!C1125</f>
        <v>3</v>
      </c>
      <c r="D2425" s="201" t="str">
        <f>'Banks COA'!D1125</f>
        <v>42</v>
      </c>
      <c r="E2425" s="202" t="str">
        <f>'Banks COA'!E1125</f>
        <v>Standard Loans – Real Estate Mortgage Loans – Private Sector – Resident – USD</v>
      </c>
      <c r="F2425" s="202">
        <f>'Banks COA'!F1125*E2</f>
        <v>0</v>
      </c>
    </row>
    <row r="2426" spans="1:6" hidden="1" x14ac:dyDescent="0.15">
      <c r="A2426" s="201" t="str">
        <f>'Banks COA'!A1126</f>
        <v>13</v>
      </c>
      <c r="B2426" s="201">
        <f>'Banks COA'!B1126</f>
        <v>2</v>
      </c>
      <c r="C2426" s="201">
        <f>'Banks COA'!C1126</f>
        <v>3</v>
      </c>
      <c r="D2426" s="201" t="str">
        <f>'Banks COA'!D1126</f>
        <v>43</v>
      </c>
      <c r="E2426" s="202" t="str">
        <f>'Banks COA'!E1126</f>
        <v>Standard Loans – Real Estate Mortgage Loans – Private Sector – Resident – EUR</v>
      </c>
      <c r="F2426" s="202">
        <f>'Banks COA'!F1126*E2</f>
        <v>0</v>
      </c>
    </row>
    <row r="2427" spans="1:6" hidden="1" x14ac:dyDescent="0.15">
      <c r="A2427" s="201" t="str">
        <f>'Banks COA'!A1127</f>
        <v>13</v>
      </c>
      <c r="B2427" s="201">
        <f>'Banks COA'!B1127</f>
        <v>2</v>
      </c>
      <c r="C2427" s="201">
        <f>'Banks COA'!C1127</f>
        <v>3</v>
      </c>
      <c r="D2427" s="201" t="str">
        <f>'Banks COA'!D1127</f>
        <v>44</v>
      </c>
      <c r="E2427" s="202" t="str">
        <f>'Banks COA'!E1127</f>
        <v>Standard Loans – Real Estate Mortgage Loans – Private Sector – Resident – JPY</v>
      </c>
      <c r="F2427" s="202">
        <f>'Banks COA'!F1127*E2</f>
        <v>0</v>
      </c>
    </row>
    <row r="2428" spans="1:6" hidden="1" x14ac:dyDescent="0.15">
      <c r="A2428" s="201" t="str">
        <f>'Banks COA'!A1128</f>
        <v>13</v>
      </c>
      <c r="B2428" s="201">
        <f>'Banks COA'!B1128</f>
        <v>2</v>
      </c>
      <c r="C2428" s="201">
        <f>'Banks COA'!C1128</f>
        <v>3</v>
      </c>
      <c r="D2428" s="201" t="str">
        <f>'Banks COA'!D1128</f>
        <v>49</v>
      </c>
      <c r="E2428" s="202" t="str">
        <f>'Banks COA'!E1128</f>
        <v>Standard Loans – Real Estate Mortgage Loans – Private Sector – Resident – Other</v>
      </c>
      <c r="F2428" s="202">
        <f>'Banks COA'!F1128*E2</f>
        <v>0</v>
      </c>
    </row>
    <row r="2429" spans="1:6" hidden="1" x14ac:dyDescent="0.15">
      <c r="A2429" s="201" t="str">
        <f>'Banks COA'!A1143</f>
        <v>13</v>
      </c>
      <c r="B2429" s="201">
        <f>'Banks COA'!B1143</f>
        <v>2</v>
      </c>
      <c r="C2429" s="201">
        <f>'Banks COA'!C1143</f>
        <v>3</v>
      </c>
      <c r="D2429" s="201" t="str">
        <f>'Banks COA'!D1143</f>
        <v>72</v>
      </c>
      <c r="E2429" s="202" t="str">
        <f>'Banks COA'!E1143</f>
        <v>Standard Loans – Other Long term Loans – Private Sector – Resident – USD</v>
      </c>
      <c r="F2429" s="202">
        <f>'Banks COA'!F1143*E2</f>
        <v>0</v>
      </c>
    </row>
    <row r="2430" spans="1:6" hidden="1" x14ac:dyDescent="0.15">
      <c r="A2430" s="201" t="str">
        <f>'Banks COA'!A1144</f>
        <v>13</v>
      </c>
      <c r="B2430" s="201">
        <f>'Banks COA'!B1144</f>
        <v>2</v>
      </c>
      <c r="C2430" s="201">
        <f>'Banks COA'!C1144</f>
        <v>3</v>
      </c>
      <c r="D2430" s="201" t="str">
        <f>'Banks COA'!D1144</f>
        <v>73</v>
      </c>
      <c r="E2430" s="202" t="str">
        <f>'Banks COA'!E1144</f>
        <v>Standard Loans – Other Long term Loans – Private Sector – Resident – EUR</v>
      </c>
      <c r="F2430" s="202">
        <f>'Banks COA'!F1144*E2</f>
        <v>0</v>
      </c>
    </row>
    <row r="2431" spans="1:6" hidden="1" x14ac:dyDescent="0.15">
      <c r="A2431" s="201" t="str">
        <f>'Banks COA'!A1145</f>
        <v>13</v>
      </c>
      <c r="B2431" s="201">
        <f>'Banks COA'!B1145</f>
        <v>2</v>
      </c>
      <c r="C2431" s="201">
        <f>'Banks COA'!C1145</f>
        <v>3</v>
      </c>
      <c r="D2431" s="201" t="str">
        <f>'Banks COA'!D1145</f>
        <v>74</v>
      </c>
      <c r="E2431" s="202" t="str">
        <f>'Banks COA'!E1145</f>
        <v>Standard Loans – Other Long term Loans – Private Sector – Resident – JPY</v>
      </c>
      <c r="F2431" s="202">
        <f>'Banks COA'!F1145*E2</f>
        <v>0</v>
      </c>
    </row>
    <row r="2432" spans="1:6" hidden="1" x14ac:dyDescent="0.15">
      <c r="A2432" s="201" t="str">
        <f>'Banks COA'!A1146</f>
        <v>13</v>
      </c>
      <c r="B2432" s="201">
        <f>'Banks COA'!B1146</f>
        <v>2</v>
      </c>
      <c r="C2432" s="201">
        <f>'Banks COA'!C1146</f>
        <v>3</v>
      </c>
      <c r="D2432" s="201" t="str">
        <f>'Banks COA'!D1146</f>
        <v>79</v>
      </c>
      <c r="E2432" s="202" t="str">
        <f>'Banks COA'!E1146</f>
        <v>Standard Loans – Other Long term Loans – Private Sector – Resident – Other</v>
      </c>
      <c r="F2432" s="202">
        <f>'Banks COA'!F1146*E2</f>
        <v>0</v>
      </c>
    </row>
    <row r="2433" spans="1:6" hidden="1" x14ac:dyDescent="0.15">
      <c r="A2433" s="201" t="str">
        <f>'Banks COA'!A1162</f>
        <v>13</v>
      </c>
      <c r="B2433" s="201">
        <f>'Banks COA'!B1162</f>
        <v>2</v>
      </c>
      <c r="C2433" s="201">
        <f>'Banks COA'!C1162</f>
        <v>4</v>
      </c>
      <c r="D2433" s="201" t="str">
        <f>'Banks COA'!D1162</f>
        <v>12</v>
      </c>
      <c r="E2433" s="202" t="str">
        <f>'Banks COA'!E1162</f>
        <v>Standard Loans – Lease Financing Receivable – Private Sector – Resident – USD</v>
      </c>
      <c r="F2433" s="202">
        <f>'Banks COA'!F1162*E2</f>
        <v>0</v>
      </c>
    </row>
    <row r="2434" spans="1:6" hidden="1" x14ac:dyDescent="0.15">
      <c r="A2434" s="201" t="str">
        <f>'Banks COA'!A1163</f>
        <v>13</v>
      </c>
      <c r="B2434" s="201">
        <f>'Banks COA'!B1163</f>
        <v>2</v>
      </c>
      <c r="C2434" s="201">
        <f>'Banks COA'!C1163</f>
        <v>4</v>
      </c>
      <c r="D2434" s="201" t="str">
        <f>'Banks COA'!D1163</f>
        <v>13</v>
      </c>
      <c r="E2434" s="202" t="str">
        <f>'Banks COA'!E1163</f>
        <v>Standard Loans – Lease Financing Receivable – Private Sector – Resident – EUR</v>
      </c>
      <c r="F2434" s="202">
        <f>'Banks COA'!F1163*E2</f>
        <v>0</v>
      </c>
    </row>
    <row r="2435" spans="1:6" hidden="1" x14ac:dyDescent="0.15">
      <c r="A2435" s="201" t="str">
        <f>'Banks COA'!A1164</f>
        <v>13</v>
      </c>
      <c r="B2435" s="201">
        <f>'Banks COA'!B1164</f>
        <v>2</v>
      </c>
      <c r="C2435" s="201">
        <f>'Banks COA'!C1164</f>
        <v>4</v>
      </c>
      <c r="D2435" s="201" t="str">
        <f>'Banks COA'!D1164</f>
        <v>14</v>
      </c>
      <c r="E2435" s="202" t="str">
        <f>'Banks COA'!E1164</f>
        <v>Standard Loans – Lease Financing Receivable – Private Sector – Resident – JPY</v>
      </c>
      <c r="F2435" s="202">
        <f>'Banks COA'!F1164*E2</f>
        <v>0</v>
      </c>
    </row>
    <row r="2436" spans="1:6" hidden="1" x14ac:dyDescent="0.15">
      <c r="A2436" s="201" t="str">
        <f>'Banks COA'!A1165</f>
        <v>13</v>
      </c>
      <c r="B2436" s="201">
        <f>'Banks COA'!B1165</f>
        <v>2</v>
      </c>
      <c r="C2436" s="201">
        <f>'Banks COA'!C1165</f>
        <v>4</v>
      </c>
      <c r="D2436" s="201" t="str">
        <f>'Banks COA'!D1165</f>
        <v>19</v>
      </c>
      <c r="E2436" s="202" t="str">
        <f>'Banks COA'!E1165</f>
        <v>Standard Loans – Lease Financing Receivable – Private Sector – Resident – Other</v>
      </c>
      <c r="F2436" s="202">
        <f>'Banks COA'!F1165*E2</f>
        <v>0</v>
      </c>
    </row>
    <row r="2437" spans="1:6" hidden="1" x14ac:dyDescent="0.15">
      <c r="A2437" s="201" t="str">
        <f>'Banks COA'!A1181</f>
        <v>13</v>
      </c>
      <c r="B2437" s="201">
        <f>'Banks COA'!B1181</f>
        <v>2</v>
      </c>
      <c r="C2437" s="201">
        <f>'Banks COA'!C1181</f>
        <v>5</v>
      </c>
      <c r="D2437" s="201" t="str">
        <f>'Banks COA'!D1181</f>
        <v>12</v>
      </c>
      <c r="E2437" s="202" t="str">
        <f>'Banks COA'!E1181</f>
        <v>Standard Loans – Loans to Related Parties – Private Sector – Resident – USD</v>
      </c>
      <c r="F2437" s="202">
        <f>'Banks COA'!F1181*E2</f>
        <v>0</v>
      </c>
    </row>
    <row r="2438" spans="1:6" hidden="1" x14ac:dyDescent="0.15">
      <c r="A2438" s="201" t="str">
        <f>'Banks COA'!A1182</f>
        <v>13</v>
      </c>
      <c r="B2438" s="201">
        <f>'Banks COA'!B1182</f>
        <v>2</v>
      </c>
      <c r="C2438" s="201">
        <f>'Banks COA'!C1182</f>
        <v>5</v>
      </c>
      <c r="D2438" s="201" t="str">
        <f>'Banks COA'!D1182</f>
        <v>13</v>
      </c>
      <c r="E2438" s="202" t="str">
        <f>'Banks COA'!E1182</f>
        <v>Standard Loans – Loans to Related Parties – Private Sector – Resident – EUR</v>
      </c>
      <c r="F2438" s="202">
        <f>'Banks COA'!F1182*E2</f>
        <v>0</v>
      </c>
    </row>
    <row r="2439" spans="1:6" hidden="1" x14ac:dyDescent="0.15">
      <c r="A2439" s="201" t="str">
        <f>'Banks COA'!A1183</f>
        <v>13</v>
      </c>
      <c r="B2439" s="201">
        <f>'Banks COA'!B1183</f>
        <v>2</v>
      </c>
      <c r="C2439" s="201">
        <f>'Banks COA'!C1183</f>
        <v>5</v>
      </c>
      <c r="D2439" s="201" t="str">
        <f>'Banks COA'!D1183</f>
        <v>14</v>
      </c>
      <c r="E2439" s="202" t="str">
        <f>'Banks COA'!E1183</f>
        <v>Standard Loans – Loans to Related Parties – Private Sector – Resident – JPY</v>
      </c>
      <c r="F2439" s="202">
        <f>'Banks COA'!F1183*E2</f>
        <v>0</v>
      </c>
    </row>
    <row r="2440" spans="1:6" hidden="1" x14ac:dyDescent="0.15">
      <c r="A2440" s="201" t="str">
        <f>'Banks COA'!A1184</f>
        <v>13</v>
      </c>
      <c r="B2440" s="201">
        <f>'Banks COA'!B1184</f>
        <v>2</v>
      </c>
      <c r="C2440" s="201">
        <f>'Banks COA'!C1184</f>
        <v>5</v>
      </c>
      <c r="D2440" s="201" t="str">
        <f>'Banks COA'!D1184</f>
        <v>19</v>
      </c>
      <c r="E2440" s="202" t="str">
        <f>'Banks COA'!E1184</f>
        <v>Standard Loans – Loans to Related Parties – Private Sector – Resident – Other</v>
      </c>
      <c r="F2440" s="202">
        <f>'Banks COA'!F1184*E2</f>
        <v>0</v>
      </c>
    </row>
    <row r="2441" spans="1:6" hidden="1" x14ac:dyDescent="0.15">
      <c r="A2441" s="201" t="str">
        <f>'Banks COA'!A1194</f>
        <v>13</v>
      </c>
      <c r="B2441" s="201">
        <f>'Banks COA'!B1194</f>
        <v>2</v>
      </c>
      <c r="C2441" s="201">
        <f>'Banks COA'!C1194</f>
        <v>6</v>
      </c>
      <c r="D2441" s="201" t="str">
        <f>'Banks COA'!D1194</f>
        <v>12</v>
      </c>
      <c r="E2441" s="202" t="str">
        <f>'Banks COA'!E1194</f>
        <v>Standard Loans – Other Commercial Loans – Private Sector – Resident – USD</v>
      </c>
      <c r="F2441" s="202">
        <f>'Banks COA'!F1194*E2</f>
        <v>0</v>
      </c>
    </row>
    <row r="2442" spans="1:6" hidden="1" x14ac:dyDescent="0.15">
      <c r="A2442" s="201" t="str">
        <f>'Banks COA'!A1195</f>
        <v>13</v>
      </c>
      <c r="B2442" s="201">
        <f>'Banks COA'!B1195</f>
        <v>2</v>
      </c>
      <c r="C2442" s="201">
        <f>'Banks COA'!C1195</f>
        <v>6</v>
      </c>
      <c r="D2442" s="201" t="str">
        <f>'Banks COA'!D1195</f>
        <v>13</v>
      </c>
      <c r="E2442" s="202" t="str">
        <f>'Banks COA'!E1195</f>
        <v>Standard Loans – Other Commercial Loans – Private Sector – Resident – EUR</v>
      </c>
      <c r="F2442" s="202">
        <f>'Banks COA'!F1195*E2</f>
        <v>0</v>
      </c>
    </row>
    <row r="2443" spans="1:6" hidden="1" x14ac:dyDescent="0.15">
      <c r="A2443" s="201" t="str">
        <f>'Banks COA'!A1196</f>
        <v>13</v>
      </c>
      <c r="B2443" s="201">
        <f>'Banks COA'!B1196</f>
        <v>2</v>
      </c>
      <c r="C2443" s="201">
        <f>'Banks COA'!C1196</f>
        <v>6</v>
      </c>
      <c r="D2443" s="201" t="str">
        <f>'Banks COA'!D1196</f>
        <v>14</v>
      </c>
      <c r="E2443" s="202" t="str">
        <f>'Banks COA'!E1196</f>
        <v>Standard Loans – Other Commercial Loans – Private Sector – Resident – JPY</v>
      </c>
      <c r="F2443" s="202">
        <f>'Banks COA'!F1196*E2</f>
        <v>0</v>
      </c>
    </row>
    <row r="2444" spans="1:6" hidden="1" x14ac:dyDescent="0.15">
      <c r="A2444" s="201" t="str">
        <f>'Banks COA'!A1197</f>
        <v>13</v>
      </c>
      <c r="B2444" s="201">
        <f>'Banks COA'!B1197</f>
        <v>2</v>
      </c>
      <c r="C2444" s="201">
        <f>'Banks COA'!C1197</f>
        <v>6</v>
      </c>
      <c r="D2444" s="201" t="str">
        <f>'Banks COA'!D1197</f>
        <v>19</v>
      </c>
      <c r="E2444" s="202" t="str">
        <f>'Banks COA'!E1197</f>
        <v>Standard Loans – Other Commercial Loans – Private Sector – Resident – Other</v>
      </c>
      <c r="F2444" s="202">
        <f>'Banks COA'!F1197*E2</f>
        <v>0</v>
      </c>
    </row>
    <row r="2445" spans="1:6" hidden="1" x14ac:dyDescent="0.15">
      <c r="A2445" s="201" t="str">
        <f>'Banks COA'!A1207</f>
        <v>13</v>
      </c>
      <c r="B2445" s="201">
        <f>'Banks COA'!B1207</f>
        <v>2</v>
      </c>
      <c r="C2445" s="201">
        <f>'Banks COA'!C1207</f>
        <v>7</v>
      </c>
      <c r="D2445" s="201" t="str">
        <f>'Banks COA'!D1207</f>
        <v>12</v>
      </c>
      <c r="E2445" s="202" t="str">
        <f>'Banks COA'!E1207</f>
        <v>Standard Loans – Bankers' Acceptances – Private Sector – Resident – USD</v>
      </c>
      <c r="F2445" s="202">
        <f>'Banks COA'!F1207*E2</f>
        <v>0</v>
      </c>
    </row>
    <row r="2446" spans="1:6" hidden="1" x14ac:dyDescent="0.15">
      <c r="A2446" s="201" t="str">
        <f>'Banks COA'!A1208</f>
        <v>13</v>
      </c>
      <c r="B2446" s="201">
        <f>'Banks COA'!B1208</f>
        <v>2</v>
      </c>
      <c r="C2446" s="201">
        <f>'Banks COA'!C1208</f>
        <v>7</v>
      </c>
      <c r="D2446" s="201" t="str">
        <f>'Banks COA'!D1208</f>
        <v>13</v>
      </c>
      <c r="E2446" s="202" t="str">
        <f>'Banks COA'!E1208</f>
        <v>Standard Loans – Bankers' Acceptances – Private Sector – Resident – EUR</v>
      </c>
      <c r="F2446" s="202">
        <f>'Banks COA'!F1208*E2</f>
        <v>0</v>
      </c>
    </row>
    <row r="2447" spans="1:6" hidden="1" x14ac:dyDescent="0.15">
      <c r="A2447" s="201" t="str">
        <f>'Banks COA'!A1209</f>
        <v>13</v>
      </c>
      <c r="B2447" s="201">
        <f>'Banks COA'!B1209</f>
        <v>2</v>
      </c>
      <c r="C2447" s="201">
        <f>'Banks COA'!C1209</f>
        <v>7</v>
      </c>
      <c r="D2447" s="201" t="str">
        <f>'Banks COA'!D1209</f>
        <v>14</v>
      </c>
      <c r="E2447" s="202" t="str">
        <f>'Banks COA'!E1209</f>
        <v>Standard Loans – Bankers' Acceptances – Private Sector – Resident – JPY</v>
      </c>
      <c r="F2447" s="202">
        <f>'Banks COA'!F1209*E2</f>
        <v>0</v>
      </c>
    </row>
    <row r="2448" spans="1:6" hidden="1" x14ac:dyDescent="0.15">
      <c r="A2448" s="201" t="str">
        <f>'Banks COA'!A1210</f>
        <v>13</v>
      </c>
      <c r="B2448" s="201">
        <f>'Banks COA'!B1210</f>
        <v>2</v>
      </c>
      <c r="C2448" s="201">
        <f>'Banks COA'!C1210</f>
        <v>7</v>
      </c>
      <c r="D2448" s="201" t="str">
        <f>'Banks COA'!D1210</f>
        <v>19</v>
      </c>
      <c r="E2448" s="202" t="str">
        <f>'Banks COA'!E1210</f>
        <v>Standard Loans – Bankers' Acceptances – Private Sector – Resident – Other</v>
      </c>
      <c r="F2448" s="202">
        <f>'Banks COA'!F1210*E2</f>
        <v>0</v>
      </c>
    </row>
    <row r="2449" spans="1:6" hidden="1" x14ac:dyDescent="0.15">
      <c r="A2449" s="201" t="str">
        <f>'Banks COA'!A1225</f>
        <v>13</v>
      </c>
      <c r="B2449" s="201">
        <f>'Banks COA'!B1225</f>
        <v>2</v>
      </c>
      <c r="C2449" s="201">
        <f>'Banks COA'!C1225</f>
        <v>7</v>
      </c>
      <c r="D2449" s="201" t="str">
        <f>'Banks COA'!D1225</f>
        <v>42</v>
      </c>
      <c r="E2449" s="202" t="str">
        <f>'Banks COA'!E1225</f>
        <v>Standard Loans – Other Bill of Exchange (BoE) – Private Sector – Resident – USD</v>
      </c>
      <c r="F2449" s="202">
        <f>'Banks COA'!F1225*E2</f>
        <v>0</v>
      </c>
    </row>
    <row r="2450" spans="1:6" hidden="1" x14ac:dyDescent="0.15">
      <c r="A2450" s="201" t="str">
        <f>'Banks COA'!A1226</f>
        <v>13</v>
      </c>
      <c r="B2450" s="201">
        <f>'Banks COA'!B1226</f>
        <v>2</v>
      </c>
      <c r="C2450" s="201">
        <f>'Banks COA'!C1226</f>
        <v>7</v>
      </c>
      <c r="D2450" s="201" t="str">
        <f>'Banks COA'!D1226</f>
        <v>43</v>
      </c>
      <c r="E2450" s="202" t="str">
        <f>'Banks COA'!E1226</f>
        <v>Standard Loans – Other Bill of Exchange (BoE) – Private Sector – Resident – EUR</v>
      </c>
      <c r="F2450" s="202">
        <f>'Banks COA'!F1226*E2</f>
        <v>0</v>
      </c>
    </row>
    <row r="2451" spans="1:6" hidden="1" x14ac:dyDescent="0.15">
      <c r="A2451" s="201" t="str">
        <f>'Banks COA'!A1227</f>
        <v>13</v>
      </c>
      <c r="B2451" s="201">
        <f>'Banks COA'!B1227</f>
        <v>2</v>
      </c>
      <c r="C2451" s="201">
        <f>'Banks COA'!C1227</f>
        <v>7</v>
      </c>
      <c r="D2451" s="201" t="str">
        <f>'Banks COA'!D1227</f>
        <v>44</v>
      </c>
      <c r="E2451" s="202" t="str">
        <f>'Banks COA'!E1227</f>
        <v>Standard Loans – Other Bill of Exchange (BoE) – Private Sector – Resident – JPY</v>
      </c>
      <c r="F2451" s="202">
        <f>'Banks COA'!F1227*E2</f>
        <v>0</v>
      </c>
    </row>
    <row r="2452" spans="1:6" hidden="1" x14ac:dyDescent="0.15">
      <c r="A2452" s="201" t="str">
        <f>'Banks COA'!A1228</f>
        <v>13</v>
      </c>
      <c r="B2452" s="201">
        <f>'Banks COA'!B1228</f>
        <v>2</v>
      </c>
      <c r="C2452" s="201">
        <f>'Banks COA'!C1228</f>
        <v>7</v>
      </c>
      <c r="D2452" s="201" t="str">
        <f>'Banks COA'!D1228</f>
        <v>49</v>
      </c>
      <c r="E2452" s="202" t="str">
        <f>'Banks COA'!E1228</f>
        <v>Standard Loans – Other Bill of Exchange (BoE) – Private Sector – Resident – Other</v>
      </c>
      <c r="F2452" s="202">
        <f>'Banks COA'!F1228*E2</f>
        <v>0</v>
      </c>
    </row>
    <row r="2453" spans="1:6" hidden="1" x14ac:dyDescent="0.15">
      <c r="A2453" s="201" t="str">
        <f>'Banks COA'!A1243</f>
        <v>13</v>
      </c>
      <c r="B2453" s="201">
        <f>'Banks COA'!B1243</f>
        <v>2</v>
      </c>
      <c r="C2453" s="201">
        <f>'Banks COA'!C1243</f>
        <v>7</v>
      </c>
      <c r="D2453" s="201" t="str">
        <f>'Banks COA'!D1243</f>
        <v>72</v>
      </c>
      <c r="E2453" s="202" t="str">
        <f>'Banks COA'!E1243</f>
        <v>Standard Loans – Trust Receipt – Private Sector – Resident – USD</v>
      </c>
      <c r="F2453" s="202">
        <f>'Banks COA'!F1243*E2</f>
        <v>0</v>
      </c>
    </row>
    <row r="2454" spans="1:6" hidden="1" x14ac:dyDescent="0.15">
      <c r="A2454" s="201" t="str">
        <f>'Banks COA'!A1244</f>
        <v>13</v>
      </c>
      <c r="B2454" s="201">
        <f>'Banks COA'!B1244</f>
        <v>2</v>
      </c>
      <c r="C2454" s="201">
        <f>'Banks COA'!C1244</f>
        <v>7</v>
      </c>
      <c r="D2454" s="201" t="str">
        <f>'Banks COA'!D1244</f>
        <v>73</v>
      </c>
      <c r="E2454" s="202" t="str">
        <f>'Banks COA'!E1244</f>
        <v>Standard Loans – Trust Receipt – Private Sector – Resident – EUR</v>
      </c>
      <c r="F2454" s="202">
        <f>'Banks COA'!F1244*E2</f>
        <v>0</v>
      </c>
    </row>
    <row r="2455" spans="1:6" hidden="1" x14ac:dyDescent="0.15">
      <c r="A2455" s="201" t="str">
        <f>'Banks COA'!A1245</f>
        <v>13</v>
      </c>
      <c r="B2455" s="201">
        <f>'Banks COA'!B1245</f>
        <v>2</v>
      </c>
      <c r="C2455" s="201">
        <f>'Banks COA'!C1245</f>
        <v>7</v>
      </c>
      <c r="D2455" s="201" t="str">
        <f>'Banks COA'!D1245</f>
        <v>74</v>
      </c>
      <c r="E2455" s="202" t="str">
        <f>'Banks COA'!E1245</f>
        <v>Standard Loans – Trust Receipt – Private Sector – Resident – JPY</v>
      </c>
      <c r="F2455" s="202">
        <f>'Banks COA'!F1245*E2</f>
        <v>0</v>
      </c>
    </row>
    <row r="2456" spans="1:6" hidden="1" x14ac:dyDescent="0.15">
      <c r="A2456" s="201" t="str">
        <f>'Banks COA'!A1246</f>
        <v>13</v>
      </c>
      <c r="B2456" s="201">
        <f>'Banks COA'!B1246</f>
        <v>2</v>
      </c>
      <c r="C2456" s="201">
        <f>'Banks COA'!C1246</f>
        <v>7</v>
      </c>
      <c r="D2456" s="201" t="str">
        <f>'Banks COA'!D1246</f>
        <v>79</v>
      </c>
      <c r="E2456" s="202" t="str">
        <f>'Banks COA'!E1246</f>
        <v>Standard Loans – Trust Receipt – Private Sector – Resident – Other</v>
      </c>
      <c r="F2456" s="202">
        <f>'Banks COA'!F1246*E2</f>
        <v>0</v>
      </c>
    </row>
    <row r="2457" spans="1:6" hidden="1" x14ac:dyDescent="0.15">
      <c r="A2457" s="201">
        <f>'Banks COA'!A1262</f>
        <v>13</v>
      </c>
      <c r="B2457" s="201">
        <f>'Banks COA'!B1262</f>
        <v>2</v>
      </c>
      <c r="C2457" s="201">
        <f>'Banks COA'!C1262</f>
        <v>8</v>
      </c>
      <c r="D2457" s="201">
        <f>'Banks COA'!D1262</f>
        <v>12</v>
      </c>
      <c r="E2457" s="202" t="str">
        <f>'Banks COA'!E1262</f>
        <v>Standard Loans – Credit Revolving – Private Sector – Resident – USD</v>
      </c>
      <c r="F2457" s="202">
        <f>'Banks COA'!F1262*E2</f>
        <v>0</v>
      </c>
    </row>
    <row r="2458" spans="1:6" hidden="1" x14ac:dyDescent="0.15">
      <c r="A2458" s="201">
        <f>'Banks COA'!A1263</f>
        <v>13</v>
      </c>
      <c r="B2458" s="201">
        <f>'Banks COA'!B1263</f>
        <v>2</v>
      </c>
      <c r="C2458" s="201">
        <f>'Banks COA'!C1263</f>
        <v>8</v>
      </c>
      <c r="D2458" s="201">
        <f>'Banks COA'!D1263</f>
        <v>13</v>
      </c>
      <c r="E2458" s="202" t="str">
        <f>'Banks COA'!E1263</f>
        <v>Standard Loans – Credit Revolving – Private Sector – Resident – EUR</v>
      </c>
      <c r="F2458" s="202">
        <f>'Banks COA'!F1263*E2</f>
        <v>0</v>
      </c>
    </row>
    <row r="2459" spans="1:6" hidden="1" x14ac:dyDescent="0.15">
      <c r="A2459" s="201">
        <f>'Banks COA'!A1264</f>
        <v>13</v>
      </c>
      <c r="B2459" s="201">
        <f>'Banks COA'!B1264</f>
        <v>2</v>
      </c>
      <c r="C2459" s="201">
        <f>'Banks COA'!C1264</f>
        <v>8</v>
      </c>
      <c r="D2459" s="201">
        <f>'Banks COA'!D1264</f>
        <v>14</v>
      </c>
      <c r="E2459" s="202" t="str">
        <f>'Banks COA'!E1264</f>
        <v>Standard Loans – Credit Revolving – Private Sector – Resident – JPY</v>
      </c>
      <c r="F2459" s="202">
        <f>'Banks COA'!F1264*E2</f>
        <v>0</v>
      </c>
    </row>
    <row r="2460" spans="1:6" hidden="1" x14ac:dyDescent="0.15">
      <c r="A2460" s="201">
        <f>'Banks COA'!A1265</f>
        <v>13</v>
      </c>
      <c r="B2460" s="201">
        <f>'Banks COA'!B1265</f>
        <v>2</v>
      </c>
      <c r="C2460" s="201">
        <f>'Banks COA'!C1265</f>
        <v>8</v>
      </c>
      <c r="D2460" s="201">
        <f>'Banks COA'!D1265</f>
        <v>19</v>
      </c>
      <c r="E2460" s="202" t="str">
        <f>'Banks COA'!E1265</f>
        <v>Standard Loans – Credit Revolving – Private Sector – Resident – Other</v>
      </c>
      <c r="F2460" s="202">
        <f>'Banks COA'!F1265*E2</f>
        <v>0</v>
      </c>
    </row>
    <row r="2461" spans="1:6" hidden="1" x14ac:dyDescent="0.15">
      <c r="A2461" s="202" t="str">
        <f>'Banks COA'!A1401</f>
        <v>13</v>
      </c>
      <c r="B2461" s="202" t="str">
        <f>'Banks COA'!B1401</f>
        <v>5</v>
      </c>
      <c r="C2461" s="202">
        <f>'Banks COA'!C1401</f>
        <v>1</v>
      </c>
      <c r="D2461" s="202" t="str">
        <f>'Banks COA'!D1401</f>
        <v>12</v>
      </c>
      <c r="E2461" s="202" t="str">
        <f>'Banks COA'!E1401</f>
        <v>Special Mention Loans – Overdraft (Permanent Line of Credit) – Private Sector – Resident – USD</v>
      </c>
      <c r="F2461" s="202">
        <f>'Banks COA'!F1401*E2</f>
        <v>0</v>
      </c>
    </row>
    <row r="2462" spans="1:6" hidden="1" x14ac:dyDescent="0.15">
      <c r="A2462" s="202" t="str">
        <f>'Banks COA'!A1402</f>
        <v>13</v>
      </c>
      <c r="B2462" s="202" t="str">
        <f>'Banks COA'!B1402</f>
        <v>5</v>
      </c>
      <c r="C2462" s="202">
        <f>'Banks COA'!C1402</f>
        <v>1</v>
      </c>
      <c r="D2462" s="202" t="str">
        <f>'Banks COA'!D1402</f>
        <v>13</v>
      </c>
      <c r="E2462" s="202" t="str">
        <f>'Banks COA'!E1402</f>
        <v>Special Mention Loans – Overdraft (Permanent Line of Credit) – Private Sector – Resident – EUR</v>
      </c>
      <c r="F2462" s="202">
        <f>'Banks COA'!F1402*E2</f>
        <v>0</v>
      </c>
    </row>
    <row r="2463" spans="1:6" hidden="1" x14ac:dyDescent="0.15">
      <c r="A2463" s="202" t="str">
        <f>'Banks COA'!A1403</f>
        <v>13</v>
      </c>
      <c r="B2463" s="202" t="str">
        <f>'Banks COA'!B1403</f>
        <v>5</v>
      </c>
      <c r="C2463" s="202">
        <f>'Banks COA'!C1403</f>
        <v>1</v>
      </c>
      <c r="D2463" s="202" t="str">
        <f>'Banks COA'!D1403</f>
        <v>14</v>
      </c>
      <c r="E2463" s="202" t="str">
        <f>'Banks COA'!E1403</f>
        <v>Special Mention Loans – Overdraft (Permanent Line of Credit) – Private Sector – Resident – JPY</v>
      </c>
      <c r="F2463" s="202">
        <f>'Banks COA'!F1403*E2</f>
        <v>0</v>
      </c>
    </row>
    <row r="2464" spans="1:6" hidden="1" x14ac:dyDescent="0.15">
      <c r="A2464" s="202" t="str">
        <f>'Banks COA'!A1404</f>
        <v>13</v>
      </c>
      <c r="B2464" s="202" t="str">
        <f>'Banks COA'!B1404</f>
        <v>5</v>
      </c>
      <c r="C2464" s="202">
        <f>'Banks COA'!C1404</f>
        <v>1</v>
      </c>
      <c r="D2464" s="202" t="str">
        <f>'Banks COA'!D1404</f>
        <v>19</v>
      </c>
      <c r="E2464" s="202" t="str">
        <f>'Banks COA'!E1404</f>
        <v>Special Mention Loans – Overdraft (Permanent Line of Credit) – Private Sector – Resident – Other</v>
      </c>
      <c r="F2464" s="202">
        <f>'Banks COA'!F1404*E2</f>
        <v>0</v>
      </c>
    </row>
    <row r="2465" spans="1:6" hidden="1" x14ac:dyDescent="0.15">
      <c r="A2465" s="202" t="str">
        <f>'Banks COA'!A1420</f>
        <v>13</v>
      </c>
      <c r="B2465" s="202" t="str">
        <f>'Banks COA'!B1420</f>
        <v>5</v>
      </c>
      <c r="C2465" s="202">
        <f>'Banks COA'!C1420</f>
        <v>2</v>
      </c>
      <c r="D2465" s="202" t="str">
        <f>'Banks COA'!D1420</f>
        <v>12</v>
      </c>
      <c r="E2465" s="202" t="str">
        <f>'Banks COA'!E1420</f>
        <v>Special Mention Loans – Short term Commercial Loans – Private Sector – Resident – USD</v>
      </c>
      <c r="F2465" s="202">
        <f>'Banks COA'!F1420*E2</f>
        <v>0</v>
      </c>
    </row>
    <row r="2466" spans="1:6" hidden="1" x14ac:dyDescent="0.15">
      <c r="A2466" s="202" t="str">
        <f>'Banks COA'!A1421</f>
        <v>13</v>
      </c>
      <c r="B2466" s="202" t="str">
        <f>'Banks COA'!B1421</f>
        <v>5</v>
      </c>
      <c r="C2466" s="202">
        <f>'Banks COA'!C1421</f>
        <v>2</v>
      </c>
      <c r="D2466" s="202" t="str">
        <f>'Banks COA'!D1421</f>
        <v>13</v>
      </c>
      <c r="E2466" s="202" t="str">
        <f>'Banks COA'!E1421</f>
        <v>Special Mention Loans – Short term Commercial Loans – Private Sector – Resident – EUR</v>
      </c>
      <c r="F2466" s="202">
        <f>'Banks COA'!F1421*E2</f>
        <v>0</v>
      </c>
    </row>
    <row r="2467" spans="1:6" hidden="1" x14ac:dyDescent="0.15">
      <c r="A2467" s="202" t="str">
        <f>'Banks COA'!A1422</f>
        <v>13</v>
      </c>
      <c r="B2467" s="202" t="str">
        <f>'Banks COA'!B1422</f>
        <v>5</v>
      </c>
      <c r="C2467" s="202">
        <f>'Banks COA'!C1422</f>
        <v>2</v>
      </c>
      <c r="D2467" s="202" t="str">
        <f>'Banks COA'!D1422</f>
        <v>14</v>
      </c>
      <c r="E2467" s="202" t="str">
        <f>'Banks COA'!E1422</f>
        <v>Special Mention Loans – Short term Commercial Loans – Private Sector – Resident – JPY</v>
      </c>
      <c r="F2467" s="202">
        <f>'Banks COA'!F1422*E2</f>
        <v>0</v>
      </c>
    </row>
    <row r="2468" spans="1:6" hidden="1" x14ac:dyDescent="0.15">
      <c r="A2468" s="202" t="str">
        <f>'Banks COA'!A1423</f>
        <v>13</v>
      </c>
      <c r="B2468" s="202" t="str">
        <f>'Banks COA'!B1423</f>
        <v>5</v>
      </c>
      <c r="C2468" s="202">
        <f>'Banks COA'!C1423</f>
        <v>2</v>
      </c>
      <c r="D2468" s="202" t="str">
        <f>'Banks COA'!D1423</f>
        <v>19</v>
      </c>
      <c r="E2468" s="202" t="str">
        <f>'Banks COA'!E1423</f>
        <v>Special Mention Loans – Short term Commercial Loans – Private Sector – Resident – Other</v>
      </c>
      <c r="F2468" s="202">
        <f>'Banks COA'!F1423*E2</f>
        <v>0</v>
      </c>
    </row>
    <row r="2469" spans="1:6" hidden="1" x14ac:dyDescent="0.15">
      <c r="A2469" s="202" t="str">
        <f>'Banks COA'!A1439</f>
        <v>13</v>
      </c>
      <c r="B2469" s="202" t="str">
        <f>'Banks COA'!B1439</f>
        <v>5</v>
      </c>
      <c r="C2469" s="202">
        <f>'Banks COA'!C1439</f>
        <v>3</v>
      </c>
      <c r="D2469" s="202">
        <f>'Banks COA'!D1439</f>
        <v>12</v>
      </c>
      <c r="E2469" s="202" t="str">
        <f>'Banks COA'!E1439</f>
        <v>Special Mention Loans – Equipment Loans – Private Sector – Resident – USD</v>
      </c>
      <c r="F2469" s="202">
        <f>'Banks COA'!F1439*E2</f>
        <v>0</v>
      </c>
    </row>
    <row r="2470" spans="1:6" hidden="1" x14ac:dyDescent="0.15">
      <c r="A2470" s="202" t="str">
        <f>'Banks COA'!A1440</f>
        <v>13</v>
      </c>
      <c r="B2470" s="202" t="str">
        <f>'Banks COA'!B1440</f>
        <v>5</v>
      </c>
      <c r="C2470" s="202">
        <f>'Banks COA'!C1440</f>
        <v>3</v>
      </c>
      <c r="D2470" s="202">
        <f>'Banks COA'!D1440</f>
        <v>13</v>
      </c>
      <c r="E2470" s="202" t="str">
        <f>'Banks COA'!E1440</f>
        <v>Special Mention Loans – Equipment Loans – Private Sector – Resident – EUR</v>
      </c>
      <c r="F2470" s="202">
        <f>'Banks COA'!F1440*E2</f>
        <v>0</v>
      </c>
    </row>
    <row r="2471" spans="1:6" hidden="1" x14ac:dyDescent="0.15">
      <c r="A2471" s="202" t="str">
        <f>'Banks COA'!A1441</f>
        <v>13</v>
      </c>
      <c r="B2471" s="202" t="str">
        <f>'Banks COA'!B1441</f>
        <v>5</v>
      </c>
      <c r="C2471" s="202">
        <f>'Banks COA'!C1441</f>
        <v>3</v>
      </c>
      <c r="D2471" s="202">
        <f>'Banks COA'!D1441</f>
        <v>14</v>
      </c>
      <c r="E2471" s="202" t="str">
        <f>'Banks COA'!E1441</f>
        <v>Special Mention Loans – Equipment Loans – Private Sector – Resident – JPY</v>
      </c>
      <c r="F2471" s="202">
        <f>'Banks COA'!F1441*E2</f>
        <v>0</v>
      </c>
    </row>
    <row r="2472" spans="1:6" hidden="1" x14ac:dyDescent="0.15">
      <c r="A2472" s="202" t="str">
        <f>'Banks COA'!A1442</f>
        <v>13</v>
      </c>
      <c r="B2472" s="202" t="str">
        <f>'Banks COA'!B1442</f>
        <v>5</v>
      </c>
      <c r="C2472" s="202">
        <f>'Banks COA'!C1442</f>
        <v>3</v>
      </c>
      <c r="D2472" s="202">
        <f>'Banks COA'!D1442</f>
        <v>19</v>
      </c>
      <c r="E2472" s="202" t="str">
        <f>'Banks COA'!E1442</f>
        <v>Special Mention Loans – Equipment Loans – Private Sector – Resident – Other</v>
      </c>
      <c r="F2472" s="202">
        <f>'Banks COA'!F1442*E2</f>
        <v>0</v>
      </c>
    </row>
    <row r="2473" spans="1:6" hidden="1" x14ac:dyDescent="0.15">
      <c r="A2473" s="202" t="str">
        <f>'Banks COA'!A1457</f>
        <v>13</v>
      </c>
      <c r="B2473" s="202" t="str">
        <f>'Banks COA'!B1457</f>
        <v>5</v>
      </c>
      <c r="C2473" s="202">
        <f>'Banks COA'!C1457</f>
        <v>3</v>
      </c>
      <c r="D2473" s="202" t="str">
        <f>'Banks COA'!D1457</f>
        <v>42</v>
      </c>
      <c r="E2473" s="202" t="str">
        <f>'Banks COA'!E1457</f>
        <v>Special Mention Loans – Real Estate Mortgage Loans – Private Sector – Resident – USD</v>
      </c>
      <c r="F2473" s="202">
        <f>'Banks COA'!F1457*E2</f>
        <v>0</v>
      </c>
    </row>
    <row r="2474" spans="1:6" hidden="1" x14ac:dyDescent="0.15">
      <c r="A2474" s="202" t="str">
        <f>'Banks COA'!A1458</f>
        <v>13</v>
      </c>
      <c r="B2474" s="202" t="str">
        <f>'Banks COA'!B1458</f>
        <v>5</v>
      </c>
      <c r="C2474" s="202">
        <f>'Banks COA'!C1458</f>
        <v>3</v>
      </c>
      <c r="D2474" s="202" t="str">
        <f>'Banks COA'!D1458</f>
        <v>43</v>
      </c>
      <c r="E2474" s="202" t="str">
        <f>'Banks COA'!E1458</f>
        <v>Special Mention Loans – Real Estate Mortgage Loans – Private Sector – Resident – EUR</v>
      </c>
      <c r="F2474" s="202">
        <f>'Banks COA'!F1458*E2</f>
        <v>0</v>
      </c>
    </row>
    <row r="2475" spans="1:6" hidden="1" x14ac:dyDescent="0.15">
      <c r="A2475" s="202" t="str">
        <f>'Banks COA'!A1459</f>
        <v>13</v>
      </c>
      <c r="B2475" s="202" t="str">
        <f>'Banks COA'!B1459</f>
        <v>5</v>
      </c>
      <c r="C2475" s="202">
        <f>'Banks COA'!C1459</f>
        <v>3</v>
      </c>
      <c r="D2475" s="202" t="str">
        <f>'Banks COA'!D1459</f>
        <v>44</v>
      </c>
      <c r="E2475" s="202" t="str">
        <f>'Banks COA'!E1459</f>
        <v>Special Mention Loans – Real Estate Mortgage Loans – Private Sector – Resident – JPY</v>
      </c>
      <c r="F2475" s="202">
        <f>'Banks COA'!F1459*E2</f>
        <v>0</v>
      </c>
    </row>
    <row r="2476" spans="1:6" hidden="1" x14ac:dyDescent="0.15">
      <c r="A2476" s="202" t="str">
        <f>'Banks COA'!A1460</f>
        <v>13</v>
      </c>
      <c r="B2476" s="202" t="str">
        <f>'Banks COA'!B1460</f>
        <v>5</v>
      </c>
      <c r="C2476" s="202">
        <f>'Banks COA'!C1460</f>
        <v>3</v>
      </c>
      <c r="D2476" s="202" t="str">
        <f>'Banks COA'!D1460</f>
        <v>49</v>
      </c>
      <c r="E2476" s="202" t="str">
        <f>'Banks COA'!E1460</f>
        <v>Special Mention Loans – Real Estate Mortgage Loans – Private Sector – Resident – Other</v>
      </c>
      <c r="F2476" s="202">
        <f>'Banks COA'!F1460*E2</f>
        <v>0</v>
      </c>
    </row>
    <row r="2477" spans="1:6" hidden="1" x14ac:dyDescent="0.15">
      <c r="A2477" s="202" t="str">
        <f>'Banks COA'!A1475</f>
        <v>13</v>
      </c>
      <c r="B2477" s="202" t="str">
        <f>'Banks COA'!B1475</f>
        <v>5</v>
      </c>
      <c r="C2477" s="202">
        <f>'Banks COA'!C1475</f>
        <v>3</v>
      </c>
      <c r="D2477" s="202" t="str">
        <f>'Banks COA'!D1475</f>
        <v>72</v>
      </c>
      <c r="E2477" s="202" t="str">
        <f>'Banks COA'!E1475</f>
        <v>Special Mention Loans – Other Long term Loans – Private Sector – Resident – USD</v>
      </c>
      <c r="F2477" s="202">
        <f>'Banks COA'!F1475*E2</f>
        <v>0</v>
      </c>
    </row>
    <row r="2478" spans="1:6" hidden="1" x14ac:dyDescent="0.15">
      <c r="A2478" s="202" t="str">
        <f>'Banks COA'!A1476</f>
        <v>13</v>
      </c>
      <c r="B2478" s="202" t="str">
        <f>'Banks COA'!B1476</f>
        <v>5</v>
      </c>
      <c r="C2478" s="202">
        <f>'Banks COA'!C1476</f>
        <v>3</v>
      </c>
      <c r="D2478" s="202" t="str">
        <f>'Banks COA'!D1476</f>
        <v>73</v>
      </c>
      <c r="E2478" s="202" t="str">
        <f>'Banks COA'!E1476</f>
        <v>Special Mention Loans – Other Long term Loans – Private Sector – Resident – EUR</v>
      </c>
      <c r="F2478" s="202">
        <f>'Banks COA'!F1476*E2</f>
        <v>0</v>
      </c>
    </row>
    <row r="2479" spans="1:6" hidden="1" x14ac:dyDescent="0.15">
      <c r="A2479" s="202" t="str">
        <f>'Banks COA'!A1477</f>
        <v>13</v>
      </c>
      <c r="B2479" s="202" t="str">
        <f>'Banks COA'!B1477</f>
        <v>5</v>
      </c>
      <c r="C2479" s="202">
        <f>'Banks COA'!C1477</f>
        <v>3</v>
      </c>
      <c r="D2479" s="202" t="str">
        <f>'Banks COA'!D1477</f>
        <v>74</v>
      </c>
      <c r="E2479" s="202" t="str">
        <f>'Banks COA'!E1477</f>
        <v>Special Mention Loans – Other Long term Loans – Private Sector – Resident – JPY</v>
      </c>
      <c r="F2479" s="202">
        <f>'Banks COA'!F1477*E2</f>
        <v>0</v>
      </c>
    </row>
    <row r="2480" spans="1:6" hidden="1" x14ac:dyDescent="0.15">
      <c r="A2480" s="202" t="str">
        <f>'Banks COA'!A1478</f>
        <v>13</v>
      </c>
      <c r="B2480" s="202" t="str">
        <f>'Banks COA'!B1478</f>
        <v>5</v>
      </c>
      <c r="C2480" s="202">
        <f>'Banks COA'!C1478</f>
        <v>3</v>
      </c>
      <c r="D2480" s="202" t="str">
        <f>'Banks COA'!D1478</f>
        <v>79</v>
      </c>
      <c r="E2480" s="202" t="str">
        <f>'Banks COA'!E1478</f>
        <v>Special Mention Loans – Other Long term Loans – Private Sector – Resident – Other</v>
      </c>
      <c r="F2480" s="202">
        <f>'Banks COA'!F1478*E2</f>
        <v>0</v>
      </c>
    </row>
    <row r="2481" spans="1:6" hidden="1" x14ac:dyDescent="0.15">
      <c r="A2481" s="202" t="str">
        <f>'Banks COA'!A1494</f>
        <v>13</v>
      </c>
      <c r="B2481" s="202" t="str">
        <f>'Banks COA'!B1494</f>
        <v>5</v>
      </c>
      <c r="C2481" s="202">
        <f>'Banks COA'!C1494</f>
        <v>4</v>
      </c>
      <c r="D2481" s="202" t="str">
        <f>'Banks COA'!D1494</f>
        <v>12</v>
      </c>
      <c r="E2481" s="202" t="str">
        <f>'Banks COA'!E1494</f>
        <v>Special Mention Loans – Lease Financing Receivable – Private Sector – Resident – USD</v>
      </c>
      <c r="F2481" s="202">
        <f>'Banks COA'!F1494*E2</f>
        <v>0</v>
      </c>
    </row>
    <row r="2482" spans="1:6" hidden="1" x14ac:dyDescent="0.15">
      <c r="A2482" s="202" t="str">
        <f>'Banks COA'!A1495</f>
        <v>13</v>
      </c>
      <c r="B2482" s="202" t="str">
        <f>'Banks COA'!B1495</f>
        <v>5</v>
      </c>
      <c r="C2482" s="202">
        <f>'Banks COA'!C1495</f>
        <v>4</v>
      </c>
      <c r="D2482" s="202" t="str">
        <f>'Banks COA'!D1495</f>
        <v>13</v>
      </c>
      <c r="E2482" s="202" t="str">
        <f>'Banks COA'!E1495</f>
        <v>Special Mention Loans – Lease Financing Receivable – Private Sector – Resident – EUR</v>
      </c>
      <c r="F2482" s="202">
        <f>'Banks COA'!F1495*E2</f>
        <v>0</v>
      </c>
    </row>
    <row r="2483" spans="1:6" hidden="1" x14ac:dyDescent="0.15">
      <c r="A2483" s="202" t="str">
        <f>'Banks COA'!A1496</f>
        <v>13</v>
      </c>
      <c r="B2483" s="202" t="str">
        <f>'Banks COA'!B1496</f>
        <v>5</v>
      </c>
      <c r="C2483" s="202">
        <f>'Banks COA'!C1496</f>
        <v>4</v>
      </c>
      <c r="D2483" s="202" t="str">
        <f>'Banks COA'!D1496</f>
        <v>14</v>
      </c>
      <c r="E2483" s="202" t="str">
        <f>'Banks COA'!E1496</f>
        <v>Special Mention Loans – Lease Financing Receivable – Private Sector – Resident – JPY</v>
      </c>
      <c r="F2483" s="202">
        <f>'Banks COA'!F1496*E2</f>
        <v>0</v>
      </c>
    </row>
    <row r="2484" spans="1:6" hidden="1" x14ac:dyDescent="0.15">
      <c r="A2484" s="202" t="str">
        <f>'Banks COA'!A1497</f>
        <v>13</v>
      </c>
      <c r="B2484" s="202" t="str">
        <f>'Banks COA'!B1497</f>
        <v>5</v>
      </c>
      <c r="C2484" s="202">
        <f>'Banks COA'!C1497</f>
        <v>4</v>
      </c>
      <c r="D2484" s="202" t="str">
        <f>'Banks COA'!D1497</f>
        <v>19</v>
      </c>
      <c r="E2484" s="202" t="str">
        <f>'Banks COA'!E1497</f>
        <v>Special Mention Loans – Lease Financing Receivable – Private Sector – Resident – Other</v>
      </c>
      <c r="F2484" s="202">
        <f>'Banks COA'!F1497*E2</f>
        <v>0</v>
      </c>
    </row>
    <row r="2485" spans="1:6" hidden="1" x14ac:dyDescent="0.15">
      <c r="A2485" s="202" t="str">
        <f>'Banks COA'!A1513</f>
        <v>13</v>
      </c>
      <c r="B2485" s="202" t="str">
        <f>'Banks COA'!B1513</f>
        <v>5</v>
      </c>
      <c r="C2485" s="202">
        <f>'Banks COA'!C1513</f>
        <v>5</v>
      </c>
      <c r="D2485" s="202" t="str">
        <f>'Banks COA'!D1513</f>
        <v>12</v>
      </c>
      <c r="E2485" s="202" t="str">
        <f>'Banks COA'!E1513</f>
        <v>Special Mention Loans – Loans to Related Parties – Private Sector – Resident – USD</v>
      </c>
      <c r="F2485" s="202">
        <f>'Banks COA'!F1513*E2</f>
        <v>0</v>
      </c>
    </row>
    <row r="2486" spans="1:6" hidden="1" x14ac:dyDescent="0.15">
      <c r="A2486" s="202" t="str">
        <f>'Banks COA'!A1514</f>
        <v>13</v>
      </c>
      <c r="B2486" s="202" t="str">
        <f>'Banks COA'!B1514</f>
        <v>5</v>
      </c>
      <c r="C2486" s="202">
        <f>'Banks COA'!C1514</f>
        <v>5</v>
      </c>
      <c r="D2486" s="202" t="str">
        <f>'Banks COA'!D1514</f>
        <v>13</v>
      </c>
      <c r="E2486" s="202" t="str">
        <f>'Banks COA'!E1514</f>
        <v>Special Mention Loans – Loans to Related Parties – Private Sector – Resident – EUR</v>
      </c>
      <c r="F2486" s="202">
        <f>'Banks COA'!F1514*E2</f>
        <v>0</v>
      </c>
    </row>
    <row r="2487" spans="1:6" hidden="1" x14ac:dyDescent="0.15">
      <c r="A2487" s="202" t="str">
        <f>'Banks COA'!A1515</f>
        <v>13</v>
      </c>
      <c r="B2487" s="202" t="str">
        <f>'Banks COA'!B1515</f>
        <v>5</v>
      </c>
      <c r="C2487" s="202">
        <f>'Banks COA'!C1515</f>
        <v>5</v>
      </c>
      <c r="D2487" s="202" t="str">
        <f>'Banks COA'!D1515</f>
        <v>14</v>
      </c>
      <c r="E2487" s="202" t="str">
        <f>'Banks COA'!E1515</f>
        <v>Special Mention Loans – Loans to Related Parties – Private Sector – Resident – JPY</v>
      </c>
      <c r="F2487" s="202">
        <f>'Banks COA'!F1515*E2</f>
        <v>0</v>
      </c>
    </row>
    <row r="2488" spans="1:6" hidden="1" x14ac:dyDescent="0.15">
      <c r="A2488" s="202" t="str">
        <f>'Banks COA'!A1516</f>
        <v>13</v>
      </c>
      <c r="B2488" s="202" t="str">
        <f>'Banks COA'!B1516</f>
        <v>5</v>
      </c>
      <c r="C2488" s="202">
        <f>'Banks COA'!C1516</f>
        <v>5</v>
      </c>
      <c r="D2488" s="202" t="str">
        <f>'Banks COA'!D1516</f>
        <v>19</v>
      </c>
      <c r="E2488" s="202" t="str">
        <f>'Banks COA'!E1516</f>
        <v>Special Mention Loans – Loans to Related Parties – Private Sector – Resident – Other</v>
      </c>
      <c r="F2488" s="202">
        <f>'Banks COA'!F1516*E2</f>
        <v>0</v>
      </c>
    </row>
    <row r="2489" spans="1:6" hidden="1" x14ac:dyDescent="0.15">
      <c r="A2489" s="202" t="str">
        <f>'Banks COA'!A1526</f>
        <v>13</v>
      </c>
      <c r="B2489" s="202" t="str">
        <f>'Banks COA'!B1526</f>
        <v>5</v>
      </c>
      <c r="C2489" s="202">
        <f>'Banks COA'!C1526</f>
        <v>6</v>
      </c>
      <c r="D2489" s="202" t="str">
        <f>'Banks COA'!D1526</f>
        <v>12</v>
      </c>
      <c r="E2489" s="202" t="str">
        <f>'Banks COA'!E1526</f>
        <v>Special Mention Loans – Other Commercial Loans – Private Sector – Resident – USD</v>
      </c>
      <c r="F2489" s="202">
        <f>'Banks COA'!F1526*E2</f>
        <v>0</v>
      </c>
    </row>
    <row r="2490" spans="1:6" hidden="1" x14ac:dyDescent="0.15">
      <c r="A2490" s="202" t="str">
        <f>'Banks COA'!A1527</f>
        <v>13</v>
      </c>
      <c r="B2490" s="202" t="str">
        <f>'Banks COA'!B1527</f>
        <v>5</v>
      </c>
      <c r="C2490" s="202">
        <f>'Banks COA'!C1527</f>
        <v>6</v>
      </c>
      <c r="D2490" s="202" t="str">
        <f>'Banks COA'!D1527</f>
        <v>13</v>
      </c>
      <c r="E2490" s="202" t="str">
        <f>'Banks COA'!E1527</f>
        <v>Special Mention Loans – Other Commercial Loans – Private Sector – Resident – EUR</v>
      </c>
      <c r="F2490" s="202">
        <f>'Banks COA'!F1527*E2</f>
        <v>0</v>
      </c>
    </row>
    <row r="2491" spans="1:6" hidden="1" x14ac:dyDescent="0.15">
      <c r="A2491" s="202" t="str">
        <f>'Banks COA'!A1528</f>
        <v>13</v>
      </c>
      <c r="B2491" s="202" t="str">
        <f>'Banks COA'!B1528</f>
        <v>5</v>
      </c>
      <c r="C2491" s="202">
        <f>'Banks COA'!C1528</f>
        <v>6</v>
      </c>
      <c r="D2491" s="202" t="str">
        <f>'Banks COA'!D1528</f>
        <v>14</v>
      </c>
      <c r="E2491" s="202" t="str">
        <f>'Banks COA'!E1528</f>
        <v>Special Mention Loans – Other Commercial Loans – Private Sector – Resident – JPY</v>
      </c>
      <c r="F2491" s="202">
        <f>'Banks COA'!F1528*E2</f>
        <v>0</v>
      </c>
    </row>
    <row r="2492" spans="1:6" hidden="1" x14ac:dyDescent="0.15">
      <c r="A2492" s="202" t="str">
        <f>'Banks COA'!A1529</f>
        <v>13</v>
      </c>
      <c r="B2492" s="202" t="str">
        <f>'Banks COA'!B1529</f>
        <v>5</v>
      </c>
      <c r="C2492" s="202">
        <f>'Banks COA'!C1529</f>
        <v>6</v>
      </c>
      <c r="D2492" s="202" t="str">
        <f>'Banks COA'!D1529</f>
        <v>19</v>
      </c>
      <c r="E2492" s="202" t="str">
        <f>'Banks COA'!E1529</f>
        <v>Special Mention Loans – Other Commercial Loans – Private Sector – Resident – Other</v>
      </c>
      <c r="F2492" s="202">
        <f>'Banks COA'!F1529*E2</f>
        <v>0</v>
      </c>
    </row>
    <row r="2493" spans="1:6" hidden="1" x14ac:dyDescent="0.15">
      <c r="A2493" s="202" t="str">
        <f>'Banks COA'!A1539</f>
        <v>13</v>
      </c>
      <c r="B2493" s="202" t="str">
        <f>'Banks COA'!B1539</f>
        <v>5</v>
      </c>
      <c r="C2493" s="202">
        <f>'Banks COA'!C1539</f>
        <v>7</v>
      </c>
      <c r="D2493" s="202" t="str">
        <f>'Banks COA'!D1539</f>
        <v>12</v>
      </c>
      <c r="E2493" s="202" t="str">
        <f>'Banks COA'!E1539</f>
        <v>Special Mention Loans – Bankers' Acceptances – Private Sector – Resident – USD</v>
      </c>
      <c r="F2493" s="202">
        <f>'Banks COA'!F1539*E2</f>
        <v>0</v>
      </c>
    </row>
    <row r="2494" spans="1:6" hidden="1" x14ac:dyDescent="0.15">
      <c r="A2494" s="202" t="str">
        <f>'Banks COA'!A1540</f>
        <v>13</v>
      </c>
      <c r="B2494" s="202" t="str">
        <f>'Banks COA'!B1540</f>
        <v>5</v>
      </c>
      <c r="C2494" s="202">
        <f>'Banks COA'!C1540</f>
        <v>7</v>
      </c>
      <c r="D2494" s="202" t="str">
        <f>'Banks COA'!D1540</f>
        <v>13</v>
      </c>
      <c r="E2494" s="202" t="str">
        <f>'Banks COA'!E1540</f>
        <v>Special Mention Loans – Bankers' Acceptances – Private Sector – Resident – EUR</v>
      </c>
      <c r="F2494" s="202">
        <f>'Banks COA'!F1540*E2</f>
        <v>0</v>
      </c>
    </row>
    <row r="2495" spans="1:6" hidden="1" x14ac:dyDescent="0.15">
      <c r="A2495" s="202" t="str">
        <f>'Banks COA'!A1541</f>
        <v>13</v>
      </c>
      <c r="B2495" s="202" t="str">
        <f>'Banks COA'!B1541</f>
        <v>5</v>
      </c>
      <c r="C2495" s="202">
        <f>'Banks COA'!C1541</f>
        <v>7</v>
      </c>
      <c r="D2495" s="202" t="str">
        <f>'Banks COA'!D1541</f>
        <v>14</v>
      </c>
      <c r="E2495" s="202" t="str">
        <f>'Banks COA'!E1541</f>
        <v>Special Mention Loans – Bankers' Acceptances – Private Sector – Resident – JPY</v>
      </c>
      <c r="F2495" s="202">
        <f>'Banks COA'!F1541*E2</f>
        <v>0</v>
      </c>
    </row>
    <row r="2496" spans="1:6" hidden="1" x14ac:dyDescent="0.15">
      <c r="A2496" s="202" t="str">
        <f>'Banks COA'!A1542</f>
        <v>13</v>
      </c>
      <c r="B2496" s="202" t="str">
        <f>'Banks COA'!B1542</f>
        <v>5</v>
      </c>
      <c r="C2496" s="202">
        <f>'Banks COA'!C1542</f>
        <v>7</v>
      </c>
      <c r="D2496" s="202" t="str">
        <f>'Banks COA'!D1542</f>
        <v>19</v>
      </c>
      <c r="E2496" s="202" t="str">
        <f>'Banks COA'!E1542</f>
        <v>Special Mention Loans – Bankers' Acceptances – Private Sector – Resident – Other</v>
      </c>
      <c r="F2496" s="202">
        <f>'Banks COA'!F1542*E2</f>
        <v>0</v>
      </c>
    </row>
    <row r="2497" spans="1:6" hidden="1" x14ac:dyDescent="0.15">
      <c r="A2497" s="202" t="str">
        <f>'Banks COA'!A1557</f>
        <v>13</v>
      </c>
      <c r="B2497" s="202" t="str">
        <f>'Banks COA'!B1557</f>
        <v>5</v>
      </c>
      <c r="C2497" s="202">
        <f>'Banks COA'!C1557</f>
        <v>7</v>
      </c>
      <c r="D2497" s="202" t="str">
        <f>'Banks COA'!D1557</f>
        <v>42</v>
      </c>
      <c r="E2497" s="202" t="str">
        <f>'Banks COA'!E1557</f>
        <v>Special Mention Loans – Other Bill of Exchange (BoE) – Private Sector – Resident – USD</v>
      </c>
      <c r="F2497" s="202">
        <f>'Banks COA'!F1557*E2</f>
        <v>0</v>
      </c>
    </row>
    <row r="2498" spans="1:6" hidden="1" x14ac:dyDescent="0.15">
      <c r="A2498" s="202" t="str">
        <f>'Banks COA'!A1558</f>
        <v>13</v>
      </c>
      <c r="B2498" s="202" t="str">
        <f>'Banks COA'!B1558</f>
        <v>5</v>
      </c>
      <c r="C2498" s="202">
        <f>'Banks COA'!C1558</f>
        <v>7</v>
      </c>
      <c r="D2498" s="202" t="str">
        <f>'Banks COA'!D1558</f>
        <v>43</v>
      </c>
      <c r="E2498" s="202" t="str">
        <f>'Banks COA'!E1558</f>
        <v>Special Mention Loans – Other Bill of Exchange (BoE) – Private Sector – Resident – EUR</v>
      </c>
      <c r="F2498" s="202">
        <f>'Banks COA'!F1558*E2</f>
        <v>0</v>
      </c>
    </row>
    <row r="2499" spans="1:6" hidden="1" x14ac:dyDescent="0.15">
      <c r="A2499" s="202" t="str">
        <f>'Banks COA'!A1559</f>
        <v>13</v>
      </c>
      <c r="B2499" s="202" t="str">
        <f>'Banks COA'!B1559</f>
        <v>5</v>
      </c>
      <c r="C2499" s="202">
        <f>'Banks COA'!C1559</f>
        <v>7</v>
      </c>
      <c r="D2499" s="202" t="str">
        <f>'Banks COA'!D1559</f>
        <v>44</v>
      </c>
      <c r="E2499" s="202" t="str">
        <f>'Banks COA'!E1559</f>
        <v>Special Mention Loans – Other Bill of Exchange (BoE) – Private Sector – Resident – JPY</v>
      </c>
      <c r="F2499" s="202">
        <f>'Banks COA'!F1559*E2</f>
        <v>0</v>
      </c>
    </row>
    <row r="2500" spans="1:6" hidden="1" x14ac:dyDescent="0.15">
      <c r="A2500" s="202" t="str">
        <f>'Banks COA'!A1560</f>
        <v>13</v>
      </c>
      <c r="B2500" s="202" t="str">
        <f>'Banks COA'!B1560</f>
        <v>5</v>
      </c>
      <c r="C2500" s="202">
        <f>'Banks COA'!C1560</f>
        <v>7</v>
      </c>
      <c r="D2500" s="202" t="str">
        <f>'Banks COA'!D1560</f>
        <v>49</v>
      </c>
      <c r="E2500" s="202" t="str">
        <f>'Banks COA'!E1560</f>
        <v>Special Mention Loans – Other Bill of Exchange (BoE) – Private Sector – Resident – Other</v>
      </c>
      <c r="F2500" s="202">
        <f>'Banks COA'!F1560*E2</f>
        <v>0</v>
      </c>
    </row>
    <row r="2501" spans="1:6" hidden="1" x14ac:dyDescent="0.15">
      <c r="A2501" s="202" t="str">
        <f>'Banks COA'!A1575</f>
        <v>13</v>
      </c>
      <c r="B2501" s="202" t="str">
        <f>'Banks COA'!B1575</f>
        <v>5</v>
      </c>
      <c r="C2501" s="202">
        <f>'Banks COA'!C1575</f>
        <v>7</v>
      </c>
      <c r="D2501" s="202" t="str">
        <f>'Banks COA'!D1575</f>
        <v>72</v>
      </c>
      <c r="E2501" s="202" t="str">
        <f>'Banks COA'!E1575</f>
        <v>Special Mention Loans – Trust Receipt – Private Sector – Resident – USD</v>
      </c>
      <c r="F2501" s="202">
        <f>'Banks COA'!F1575*E2</f>
        <v>0</v>
      </c>
    </row>
    <row r="2502" spans="1:6" hidden="1" x14ac:dyDescent="0.15">
      <c r="A2502" s="202" t="str">
        <f>'Banks COA'!A1576</f>
        <v>13</v>
      </c>
      <c r="B2502" s="202" t="str">
        <f>'Banks COA'!B1576</f>
        <v>5</v>
      </c>
      <c r="C2502" s="202">
        <f>'Banks COA'!C1576</f>
        <v>7</v>
      </c>
      <c r="D2502" s="202" t="str">
        <f>'Banks COA'!D1576</f>
        <v>73</v>
      </c>
      <c r="E2502" s="202" t="str">
        <f>'Banks COA'!E1576</f>
        <v>Special Mention Loans – Trust Receipt – Private Sector – Resident – EUR</v>
      </c>
      <c r="F2502" s="202">
        <f>'Banks COA'!F1576*E2</f>
        <v>0</v>
      </c>
    </row>
    <row r="2503" spans="1:6" hidden="1" x14ac:dyDescent="0.15">
      <c r="A2503" s="202" t="str">
        <f>'Banks COA'!A1577</f>
        <v>13</v>
      </c>
      <c r="B2503" s="202" t="str">
        <f>'Banks COA'!B1577</f>
        <v>5</v>
      </c>
      <c r="C2503" s="202">
        <f>'Banks COA'!C1577</f>
        <v>7</v>
      </c>
      <c r="D2503" s="202" t="str">
        <f>'Banks COA'!D1577</f>
        <v>74</v>
      </c>
      <c r="E2503" s="202" t="str">
        <f>'Banks COA'!E1577</f>
        <v>Special Mention Loans – Trust Receipt – Private Sector – Resident – JPY</v>
      </c>
      <c r="F2503" s="202">
        <f>'Banks COA'!F1577*E2</f>
        <v>0</v>
      </c>
    </row>
    <row r="2504" spans="1:6" hidden="1" x14ac:dyDescent="0.15">
      <c r="A2504" s="202" t="str">
        <f>'Banks COA'!A1578</f>
        <v>13</v>
      </c>
      <c r="B2504" s="202" t="str">
        <f>'Banks COA'!B1578</f>
        <v>5</v>
      </c>
      <c r="C2504" s="202">
        <f>'Banks COA'!C1578</f>
        <v>7</v>
      </c>
      <c r="D2504" s="202" t="str">
        <f>'Banks COA'!D1578</f>
        <v>79</v>
      </c>
      <c r="E2504" s="202" t="str">
        <f>'Banks COA'!E1578</f>
        <v>Special Mention Loans – Trust Receipt – Private Sector – Resident – Other</v>
      </c>
      <c r="F2504" s="202">
        <f>'Banks COA'!F1578*E2</f>
        <v>0</v>
      </c>
    </row>
    <row r="2505" spans="1:6" hidden="1" x14ac:dyDescent="0.15">
      <c r="A2505" s="202">
        <f>'Banks COA'!A1594</f>
        <v>13</v>
      </c>
      <c r="B2505" s="202" t="str">
        <f>'Banks COA'!B1594</f>
        <v>5</v>
      </c>
      <c r="C2505" s="202">
        <f>'Banks COA'!C1594</f>
        <v>8</v>
      </c>
      <c r="D2505" s="202">
        <f>'Banks COA'!D1594</f>
        <v>12</v>
      </c>
      <c r="E2505" s="202" t="str">
        <f>'Banks COA'!E1594</f>
        <v>Special Mention Loans – Credit Revolving – Private Sector – Resident – USD</v>
      </c>
      <c r="F2505" s="202">
        <f>'Banks COA'!F1594*E2</f>
        <v>0</v>
      </c>
    </row>
    <row r="2506" spans="1:6" hidden="1" x14ac:dyDescent="0.15">
      <c r="A2506" s="202">
        <f>'Banks COA'!A1595</f>
        <v>13</v>
      </c>
      <c r="B2506" s="202" t="str">
        <f>'Banks COA'!B1595</f>
        <v>5</v>
      </c>
      <c r="C2506" s="202">
        <f>'Banks COA'!C1595</f>
        <v>8</v>
      </c>
      <c r="D2506" s="202">
        <f>'Banks COA'!D1595</f>
        <v>13</v>
      </c>
      <c r="E2506" s="202" t="str">
        <f>'Banks COA'!E1595</f>
        <v>Special Mention Loans – Credit Revolving – Private Sector – Resident – EUR</v>
      </c>
      <c r="F2506" s="202">
        <f>'Banks COA'!F1595*E2</f>
        <v>0</v>
      </c>
    </row>
    <row r="2507" spans="1:6" hidden="1" x14ac:dyDescent="0.15">
      <c r="A2507" s="202">
        <f>'Banks COA'!A1596</f>
        <v>13</v>
      </c>
      <c r="B2507" s="202" t="str">
        <f>'Banks COA'!B1596</f>
        <v>5</v>
      </c>
      <c r="C2507" s="202">
        <f>'Banks COA'!C1596</f>
        <v>8</v>
      </c>
      <c r="D2507" s="202">
        <f>'Banks COA'!D1596</f>
        <v>14</v>
      </c>
      <c r="E2507" s="202" t="str">
        <f>'Banks COA'!E1596</f>
        <v>Special Mention Loans – Credit Revolving – Private Sector – Resident – JPY</v>
      </c>
      <c r="F2507" s="202">
        <f>'Banks COA'!F1596*E2</f>
        <v>0</v>
      </c>
    </row>
    <row r="2508" spans="1:6" hidden="1" x14ac:dyDescent="0.15">
      <c r="A2508" s="202">
        <f>'Banks COA'!A1597</f>
        <v>13</v>
      </c>
      <c r="B2508" s="202" t="str">
        <f>'Banks COA'!B1597</f>
        <v>5</v>
      </c>
      <c r="C2508" s="202">
        <f>'Banks COA'!C1597</f>
        <v>8</v>
      </c>
      <c r="D2508" s="202">
        <f>'Banks COA'!D1597</f>
        <v>19</v>
      </c>
      <c r="E2508" s="202" t="str">
        <f>'Banks COA'!E1597</f>
        <v>Special Mention Loans – Credit Revolving – Private Sector – Resident – Other</v>
      </c>
      <c r="F2508" s="202">
        <f>'Banks COA'!F1597*E2</f>
        <v>0</v>
      </c>
    </row>
    <row r="2509" spans="1:6" hidden="1" x14ac:dyDescent="0.15">
      <c r="A2509" s="201" t="str">
        <f>'Banks COA'!A2086</f>
        <v>15</v>
      </c>
      <c r="B2509" s="201">
        <f>'Banks COA'!B2086</f>
        <v>2</v>
      </c>
      <c r="C2509" s="201">
        <f>'Banks COA'!C2086</f>
        <v>2</v>
      </c>
      <c r="D2509" s="201" t="str">
        <f>'Banks COA'!D2086</f>
        <v>12</v>
      </c>
      <c r="E2509" s="202" t="str">
        <f>'Banks COA'!E2086</f>
        <v>Doubtful Loans – Short term Commercial Loans – Private Sector – Resident – USD</v>
      </c>
      <c r="F2509" s="202">
        <f>'Banks COA'!F2086*E2</f>
        <v>0</v>
      </c>
    </row>
    <row r="2510" spans="1:6" hidden="1" x14ac:dyDescent="0.15">
      <c r="A2510" s="201" t="str">
        <f>'Banks COA'!A2087</f>
        <v>15</v>
      </c>
      <c r="B2510" s="201">
        <f>'Banks COA'!B2087</f>
        <v>2</v>
      </c>
      <c r="C2510" s="201">
        <f>'Banks COA'!C2087</f>
        <v>2</v>
      </c>
      <c r="D2510" s="201" t="str">
        <f>'Banks COA'!D2087</f>
        <v>13</v>
      </c>
      <c r="E2510" s="202" t="str">
        <f>'Banks COA'!E2087</f>
        <v>Doubtful Loans – Short term Commercial Loans – Private Sector – Resident – EUR</v>
      </c>
      <c r="F2510" s="202">
        <f>'Banks COA'!F2087*E2</f>
        <v>0</v>
      </c>
    </row>
    <row r="2511" spans="1:6" hidden="1" x14ac:dyDescent="0.15">
      <c r="A2511" s="201" t="str">
        <f>'Banks COA'!A2088</f>
        <v>15</v>
      </c>
      <c r="B2511" s="201">
        <f>'Banks COA'!B2088</f>
        <v>2</v>
      </c>
      <c r="C2511" s="201">
        <f>'Banks COA'!C2088</f>
        <v>2</v>
      </c>
      <c r="D2511" s="201" t="str">
        <f>'Banks COA'!D2088</f>
        <v>14</v>
      </c>
      <c r="E2511" s="202" t="str">
        <f>'Banks COA'!E2088</f>
        <v>Doubtful Loans – Short term Commercial Loans – Private Sector – Resident – JPY</v>
      </c>
      <c r="F2511" s="202">
        <f>'Banks COA'!F2088*E2</f>
        <v>0</v>
      </c>
    </row>
    <row r="2512" spans="1:6" hidden="1" x14ac:dyDescent="0.15">
      <c r="A2512" s="201" t="str">
        <f>'Banks COA'!A2089</f>
        <v>15</v>
      </c>
      <c r="B2512" s="201">
        <f>'Banks COA'!B2089</f>
        <v>2</v>
      </c>
      <c r="C2512" s="201">
        <f>'Banks COA'!C2089</f>
        <v>2</v>
      </c>
      <c r="D2512" s="201" t="str">
        <f>'Banks COA'!D2089</f>
        <v>19</v>
      </c>
      <c r="E2512" s="202" t="str">
        <f>'Banks COA'!E2089</f>
        <v>Doubtful Loans – Short term Commercial Loans – Private Sector – Resident – Other</v>
      </c>
      <c r="F2512" s="202">
        <f>'Banks COA'!F2089*E2</f>
        <v>0</v>
      </c>
    </row>
    <row r="2513" spans="1:6" hidden="1" x14ac:dyDescent="0.15">
      <c r="A2513" s="201" t="str">
        <f>'Banks COA'!A2105</f>
        <v>15</v>
      </c>
      <c r="B2513" s="201">
        <f>'Banks COA'!B2105</f>
        <v>2</v>
      </c>
      <c r="C2513" s="201">
        <f>'Banks COA'!C2105</f>
        <v>3</v>
      </c>
      <c r="D2513" s="201">
        <f>'Banks COA'!D2105</f>
        <v>12</v>
      </c>
      <c r="E2513" s="202" t="str">
        <f>'Banks COA'!E2105</f>
        <v>Doubtful Loans – Equipment Loans – Private Sector – Resident – USD</v>
      </c>
      <c r="F2513" s="202">
        <f>'Banks COA'!F2105*E2</f>
        <v>0</v>
      </c>
    </row>
    <row r="2514" spans="1:6" hidden="1" x14ac:dyDescent="0.15">
      <c r="A2514" s="201" t="str">
        <f>'Banks COA'!A2106</f>
        <v>15</v>
      </c>
      <c r="B2514" s="201">
        <f>'Banks COA'!B2106</f>
        <v>2</v>
      </c>
      <c r="C2514" s="201">
        <f>'Banks COA'!C2106</f>
        <v>3</v>
      </c>
      <c r="D2514" s="201">
        <f>'Banks COA'!D2106</f>
        <v>13</v>
      </c>
      <c r="E2514" s="202" t="str">
        <f>'Banks COA'!E2106</f>
        <v>Doubtful Loans – Equipment Loans – Private Sector – Resident – EUR</v>
      </c>
      <c r="F2514" s="202">
        <f>'Banks COA'!F2106*E2</f>
        <v>0</v>
      </c>
    </row>
    <row r="2515" spans="1:6" hidden="1" x14ac:dyDescent="0.15">
      <c r="A2515" s="201" t="str">
        <f>'Banks COA'!A2107</f>
        <v>15</v>
      </c>
      <c r="B2515" s="201">
        <f>'Banks COA'!B2107</f>
        <v>2</v>
      </c>
      <c r="C2515" s="201">
        <f>'Banks COA'!C2107</f>
        <v>3</v>
      </c>
      <c r="D2515" s="201">
        <f>'Banks COA'!D2107</f>
        <v>14</v>
      </c>
      <c r="E2515" s="202" t="str">
        <f>'Banks COA'!E2107</f>
        <v>Doubtful Loans – Equipment Loans – Private Sector – Resident – JPY</v>
      </c>
      <c r="F2515" s="202">
        <f>'Banks COA'!F2107*E2</f>
        <v>0</v>
      </c>
    </row>
    <row r="2516" spans="1:6" hidden="1" x14ac:dyDescent="0.15">
      <c r="A2516" s="201" t="str">
        <f>'Banks COA'!A2108</f>
        <v>15</v>
      </c>
      <c r="B2516" s="201">
        <f>'Banks COA'!B2108</f>
        <v>2</v>
      </c>
      <c r="C2516" s="201">
        <f>'Banks COA'!C2108</f>
        <v>3</v>
      </c>
      <c r="D2516" s="201">
        <f>'Banks COA'!D2108</f>
        <v>19</v>
      </c>
      <c r="E2516" s="202" t="str">
        <f>'Banks COA'!E2108</f>
        <v>Doubtful Loans – Equipment Loans – Private Sector – Resident – Other</v>
      </c>
      <c r="F2516" s="202">
        <f>'Banks COA'!F2108*E2</f>
        <v>0</v>
      </c>
    </row>
    <row r="2517" spans="1:6" hidden="1" x14ac:dyDescent="0.15">
      <c r="A2517" s="201" t="str">
        <f>'Banks COA'!A2123</f>
        <v>15</v>
      </c>
      <c r="B2517" s="201">
        <f>'Banks COA'!B2123</f>
        <v>2</v>
      </c>
      <c r="C2517" s="201">
        <f>'Banks COA'!C2123</f>
        <v>3</v>
      </c>
      <c r="D2517" s="201" t="str">
        <f>'Banks COA'!D2123</f>
        <v>42</v>
      </c>
      <c r="E2517" s="202" t="str">
        <f>'Banks COA'!E2123</f>
        <v>Doubtful Loans – Real Estate Mortgage Loans – Private Sector – Resident – USD</v>
      </c>
      <c r="F2517" s="202">
        <f>'Banks COA'!F2123*E2</f>
        <v>0</v>
      </c>
    </row>
    <row r="2518" spans="1:6" hidden="1" x14ac:dyDescent="0.15">
      <c r="A2518" s="201" t="str">
        <f>'Banks COA'!A2124</f>
        <v>15</v>
      </c>
      <c r="B2518" s="201">
        <f>'Banks COA'!B2124</f>
        <v>2</v>
      </c>
      <c r="C2518" s="201">
        <f>'Banks COA'!C2124</f>
        <v>3</v>
      </c>
      <c r="D2518" s="201" t="str">
        <f>'Banks COA'!D2124</f>
        <v>43</v>
      </c>
      <c r="E2518" s="202" t="str">
        <f>'Banks COA'!E2124</f>
        <v>Doubtful Loans – Real Estate Mortgage Loans – Private Sector – Resident – EUR</v>
      </c>
      <c r="F2518" s="202">
        <f>'Banks COA'!F2124*E2</f>
        <v>0</v>
      </c>
    </row>
    <row r="2519" spans="1:6" hidden="1" x14ac:dyDescent="0.15">
      <c r="A2519" s="201" t="str">
        <f>'Banks COA'!A2125</f>
        <v>15</v>
      </c>
      <c r="B2519" s="201">
        <f>'Banks COA'!B2125</f>
        <v>2</v>
      </c>
      <c r="C2519" s="201">
        <f>'Banks COA'!C2125</f>
        <v>3</v>
      </c>
      <c r="D2519" s="201" t="str">
        <f>'Banks COA'!D2125</f>
        <v>44</v>
      </c>
      <c r="E2519" s="202" t="str">
        <f>'Banks COA'!E2125</f>
        <v>Doubtful Loans – Real Estate Mortgage Loans – Private Sector – Resident – JPY</v>
      </c>
      <c r="F2519" s="202">
        <f>'Banks COA'!F2125*E2</f>
        <v>0</v>
      </c>
    </row>
    <row r="2520" spans="1:6" hidden="1" x14ac:dyDescent="0.15">
      <c r="A2520" s="201" t="str">
        <f>'Banks COA'!A2126</f>
        <v>15</v>
      </c>
      <c r="B2520" s="201">
        <f>'Banks COA'!B2126</f>
        <v>2</v>
      </c>
      <c r="C2520" s="201">
        <f>'Banks COA'!C2126</f>
        <v>3</v>
      </c>
      <c r="D2520" s="201" t="str">
        <f>'Banks COA'!D2126</f>
        <v>49</v>
      </c>
      <c r="E2520" s="202" t="str">
        <f>'Banks COA'!E2126</f>
        <v>Doubtful Loans – Real Estate Mortgage Loans – Private Sector – Resident – Other</v>
      </c>
      <c r="F2520" s="202">
        <f>'Banks COA'!F2126*E2</f>
        <v>0</v>
      </c>
    </row>
    <row r="2521" spans="1:6" hidden="1" x14ac:dyDescent="0.15">
      <c r="A2521" s="201" t="str">
        <f>'Banks COA'!A2141</f>
        <v>15</v>
      </c>
      <c r="B2521" s="201">
        <f>'Banks COA'!B2141</f>
        <v>2</v>
      </c>
      <c r="C2521" s="201">
        <f>'Banks COA'!C2141</f>
        <v>3</v>
      </c>
      <c r="D2521" s="201" t="str">
        <f>'Banks COA'!D2141</f>
        <v>72</v>
      </c>
      <c r="E2521" s="202" t="str">
        <f>'Banks COA'!E2141</f>
        <v>Doubtful Loans – Other Long term Loans – Private Sector – Resident – USD</v>
      </c>
      <c r="F2521" s="202">
        <f>'Banks COA'!F2141*E2</f>
        <v>0</v>
      </c>
    </row>
    <row r="2522" spans="1:6" hidden="1" x14ac:dyDescent="0.15">
      <c r="A2522" s="201" t="str">
        <f>'Banks COA'!A2142</f>
        <v>15</v>
      </c>
      <c r="B2522" s="201">
        <f>'Banks COA'!B2142</f>
        <v>2</v>
      </c>
      <c r="C2522" s="201">
        <f>'Banks COA'!C2142</f>
        <v>3</v>
      </c>
      <c r="D2522" s="201" t="str">
        <f>'Banks COA'!D2142</f>
        <v>73</v>
      </c>
      <c r="E2522" s="202" t="str">
        <f>'Banks COA'!E2142</f>
        <v>Doubtful Loans – Other Long term Loans – Private Sector – Resident – EUR</v>
      </c>
      <c r="F2522" s="202">
        <f>'Banks COA'!F2142*E2</f>
        <v>0</v>
      </c>
    </row>
    <row r="2523" spans="1:6" hidden="1" x14ac:dyDescent="0.15">
      <c r="A2523" s="201" t="str">
        <f>'Banks COA'!A2143</f>
        <v>15</v>
      </c>
      <c r="B2523" s="201">
        <f>'Banks COA'!B2143</f>
        <v>2</v>
      </c>
      <c r="C2523" s="201">
        <f>'Banks COA'!C2143</f>
        <v>3</v>
      </c>
      <c r="D2523" s="201" t="str">
        <f>'Banks COA'!D2143</f>
        <v>74</v>
      </c>
      <c r="E2523" s="202" t="str">
        <f>'Banks COA'!E2143</f>
        <v>Doubtful Loans – Other Long term Loans – Private Sector – Resident – JPY</v>
      </c>
      <c r="F2523" s="202">
        <f>'Banks COA'!F2143*E2</f>
        <v>0</v>
      </c>
    </row>
    <row r="2524" spans="1:6" hidden="1" x14ac:dyDescent="0.15">
      <c r="A2524" s="201" t="str">
        <f>'Banks COA'!A2144</f>
        <v>15</v>
      </c>
      <c r="B2524" s="201">
        <f>'Banks COA'!B2144</f>
        <v>2</v>
      </c>
      <c r="C2524" s="201">
        <f>'Banks COA'!C2144</f>
        <v>3</v>
      </c>
      <c r="D2524" s="201" t="str">
        <f>'Banks COA'!D2144</f>
        <v>79</v>
      </c>
      <c r="E2524" s="202" t="str">
        <f>'Banks COA'!E2144</f>
        <v>Doubtful Loans – Other Long term Loans – Private Sector – Resident – Other</v>
      </c>
      <c r="F2524" s="202">
        <f>'Banks COA'!F2144*E2</f>
        <v>0</v>
      </c>
    </row>
    <row r="2525" spans="1:6" hidden="1" x14ac:dyDescent="0.15">
      <c r="A2525" s="201" t="str">
        <f>'Banks COA'!A2160</f>
        <v>15</v>
      </c>
      <c r="B2525" s="201">
        <f>'Banks COA'!B2160</f>
        <v>2</v>
      </c>
      <c r="C2525" s="201">
        <f>'Banks COA'!C2160</f>
        <v>4</v>
      </c>
      <c r="D2525" s="201" t="str">
        <f>'Banks COA'!D2160</f>
        <v>12</v>
      </c>
      <c r="E2525" s="202" t="str">
        <f>'Banks COA'!E2160</f>
        <v>Doubtful Loans – Lease Financing Receivable – Private Sector – Resident – USD</v>
      </c>
      <c r="F2525" s="202">
        <f>'Banks COA'!F2160*E2</f>
        <v>0</v>
      </c>
    </row>
    <row r="2526" spans="1:6" hidden="1" x14ac:dyDescent="0.15">
      <c r="A2526" s="201" t="str">
        <f>'Banks COA'!A2161</f>
        <v>15</v>
      </c>
      <c r="B2526" s="201">
        <f>'Banks COA'!B2161</f>
        <v>2</v>
      </c>
      <c r="C2526" s="201">
        <f>'Banks COA'!C2161</f>
        <v>4</v>
      </c>
      <c r="D2526" s="201" t="str">
        <f>'Banks COA'!D2161</f>
        <v>13</v>
      </c>
      <c r="E2526" s="202" t="str">
        <f>'Banks COA'!E2161</f>
        <v>Doubtful Loans – Lease Financing Receivable – Private Sector – Resident – EUR</v>
      </c>
      <c r="F2526" s="202">
        <f>'Banks COA'!F2161*E2</f>
        <v>0</v>
      </c>
    </row>
    <row r="2527" spans="1:6" hidden="1" x14ac:dyDescent="0.15">
      <c r="A2527" s="201" t="str">
        <f>'Banks COA'!A2162</f>
        <v>15</v>
      </c>
      <c r="B2527" s="201">
        <f>'Banks COA'!B2162</f>
        <v>2</v>
      </c>
      <c r="C2527" s="201">
        <f>'Banks COA'!C2162</f>
        <v>4</v>
      </c>
      <c r="D2527" s="201" t="str">
        <f>'Banks COA'!D2162</f>
        <v>14</v>
      </c>
      <c r="E2527" s="202" t="str">
        <f>'Banks COA'!E2162</f>
        <v>Doubtful Loans – Lease Financing Receivable – Private Sector – Resident – JPY</v>
      </c>
      <c r="F2527" s="202">
        <f>'Banks COA'!F2162*E2</f>
        <v>0</v>
      </c>
    </row>
    <row r="2528" spans="1:6" hidden="1" x14ac:dyDescent="0.15">
      <c r="A2528" s="201" t="str">
        <f>'Banks COA'!A2163</f>
        <v>15</v>
      </c>
      <c r="B2528" s="201">
        <f>'Banks COA'!B2163</f>
        <v>2</v>
      </c>
      <c r="C2528" s="201">
        <f>'Banks COA'!C2163</f>
        <v>4</v>
      </c>
      <c r="D2528" s="201" t="str">
        <f>'Banks COA'!D2163</f>
        <v>19</v>
      </c>
      <c r="E2528" s="202" t="str">
        <f>'Banks COA'!E2163</f>
        <v>Doubtful Loans – Lease Financing Receivable – Private Sector – Resident – Other</v>
      </c>
      <c r="F2528" s="202">
        <f>'Banks COA'!F2163*E2</f>
        <v>0</v>
      </c>
    </row>
    <row r="2529" spans="1:6" hidden="1" x14ac:dyDescent="0.15">
      <c r="A2529" s="201" t="str">
        <f>'Banks COA'!A2179</f>
        <v>15</v>
      </c>
      <c r="B2529" s="201">
        <f>'Banks COA'!B2179</f>
        <v>2</v>
      </c>
      <c r="C2529" s="201">
        <f>'Banks COA'!C2179</f>
        <v>5</v>
      </c>
      <c r="D2529" s="201" t="str">
        <f>'Banks COA'!D2179</f>
        <v>12</v>
      </c>
      <c r="E2529" s="202" t="str">
        <f>'Banks COA'!E2179</f>
        <v>Doubtful Loans – Loans to Related Parties – Private Sector – Resident – USD</v>
      </c>
      <c r="F2529" s="202">
        <f>'Banks COA'!F2179*E2</f>
        <v>0</v>
      </c>
    </row>
    <row r="2530" spans="1:6" hidden="1" x14ac:dyDescent="0.15">
      <c r="A2530" s="201" t="str">
        <f>'Banks COA'!A2180</f>
        <v>15</v>
      </c>
      <c r="B2530" s="201">
        <f>'Banks COA'!B2180</f>
        <v>2</v>
      </c>
      <c r="C2530" s="201">
        <f>'Banks COA'!C2180</f>
        <v>5</v>
      </c>
      <c r="D2530" s="201" t="str">
        <f>'Banks COA'!D2180</f>
        <v>13</v>
      </c>
      <c r="E2530" s="202" t="str">
        <f>'Banks COA'!E2180</f>
        <v>Doubtful Loans – Loans to Related Parties – Private Sector – Resident – EUR</v>
      </c>
      <c r="F2530" s="202">
        <f>'Banks COA'!F2180*E2</f>
        <v>0</v>
      </c>
    </row>
    <row r="2531" spans="1:6" hidden="1" x14ac:dyDescent="0.15">
      <c r="A2531" s="201" t="str">
        <f>'Banks COA'!A2181</f>
        <v>15</v>
      </c>
      <c r="B2531" s="201">
        <f>'Banks COA'!B2181</f>
        <v>2</v>
      </c>
      <c r="C2531" s="201">
        <f>'Banks COA'!C2181</f>
        <v>5</v>
      </c>
      <c r="D2531" s="201" t="str">
        <f>'Banks COA'!D2181</f>
        <v>14</v>
      </c>
      <c r="E2531" s="202" t="str">
        <f>'Banks COA'!E2181</f>
        <v>Doubtful Loans – Loans to Related Parties – Private Sector – Resident – JPY</v>
      </c>
      <c r="F2531" s="202">
        <f>'Banks COA'!F2181*E2</f>
        <v>0</v>
      </c>
    </row>
    <row r="2532" spans="1:6" hidden="1" x14ac:dyDescent="0.15">
      <c r="A2532" s="201" t="str">
        <f>'Banks COA'!A2182</f>
        <v>15</v>
      </c>
      <c r="B2532" s="201">
        <f>'Banks COA'!B2182</f>
        <v>2</v>
      </c>
      <c r="C2532" s="201">
        <f>'Banks COA'!C2182</f>
        <v>5</v>
      </c>
      <c r="D2532" s="201" t="str">
        <f>'Banks COA'!D2182</f>
        <v>19</v>
      </c>
      <c r="E2532" s="202" t="str">
        <f>'Banks COA'!E2182</f>
        <v>Doubtful Loans – Loans to Related Parties – Private Sector – Resident – Other</v>
      </c>
      <c r="F2532" s="202">
        <f>'Banks COA'!F2182*E2</f>
        <v>0</v>
      </c>
    </row>
    <row r="2533" spans="1:6" hidden="1" x14ac:dyDescent="0.15">
      <c r="A2533" s="201" t="str">
        <f>'Banks COA'!A2192</f>
        <v>15</v>
      </c>
      <c r="B2533" s="201">
        <f>'Banks COA'!B2192</f>
        <v>2</v>
      </c>
      <c r="C2533" s="201">
        <f>'Banks COA'!C2192</f>
        <v>6</v>
      </c>
      <c r="D2533" s="201" t="str">
        <f>'Banks COA'!D2192</f>
        <v>12</v>
      </c>
      <c r="E2533" s="202" t="str">
        <f>'Banks COA'!E2192</f>
        <v>Doubtful Loans – Other Commercial Loans – Private Sector – Resident – USD</v>
      </c>
      <c r="F2533" s="202">
        <f>'Banks COA'!F2192*E2</f>
        <v>0</v>
      </c>
    </row>
    <row r="2534" spans="1:6" hidden="1" x14ac:dyDescent="0.15">
      <c r="A2534" s="201" t="str">
        <f>'Banks COA'!A2193</f>
        <v>15</v>
      </c>
      <c r="B2534" s="201">
        <f>'Banks COA'!B2193</f>
        <v>2</v>
      </c>
      <c r="C2534" s="201">
        <f>'Banks COA'!C2193</f>
        <v>6</v>
      </c>
      <c r="D2534" s="201" t="str">
        <f>'Banks COA'!D2193</f>
        <v>13</v>
      </c>
      <c r="E2534" s="202" t="str">
        <f>'Banks COA'!E2193</f>
        <v>Doubtful Loans – Other Commercial Loans – Private Sector – Resident – EUR</v>
      </c>
      <c r="F2534" s="202">
        <f>'Banks COA'!F2193*E2</f>
        <v>0</v>
      </c>
    </row>
    <row r="2535" spans="1:6" hidden="1" x14ac:dyDescent="0.15">
      <c r="A2535" s="201" t="str">
        <f>'Banks COA'!A2194</f>
        <v>15</v>
      </c>
      <c r="B2535" s="201">
        <f>'Banks COA'!B2194</f>
        <v>2</v>
      </c>
      <c r="C2535" s="201">
        <f>'Banks COA'!C2194</f>
        <v>6</v>
      </c>
      <c r="D2535" s="201" t="str">
        <f>'Banks COA'!D2194</f>
        <v>14</v>
      </c>
      <c r="E2535" s="202" t="str">
        <f>'Banks COA'!E2194</f>
        <v>Doubtful Loans – Other Commercial Loans – Private Sector – Resident – JPY</v>
      </c>
      <c r="F2535" s="202">
        <f>'Banks COA'!F2194*E2</f>
        <v>0</v>
      </c>
    </row>
    <row r="2536" spans="1:6" hidden="1" x14ac:dyDescent="0.15">
      <c r="A2536" s="201" t="str">
        <f>'Banks COA'!A2195</f>
        <v>15</v>
      </c>
      <c r="B2536" s="201">
        <f>'Banks COA'!B2195</f>
        <v>2</v>
      </c>
      <c r="C2536" s="201">
        <f>'Banks COA'!C2195</f>
        <v>6</v>
      </c>
      <c r="D2536" s="201" t="str">
        <f>'Banks COA'!D2195</f>
        <v>19</v>
      </c>
      <c r="E2536" s="202" t="str">
        <f>'Banks COA'!E2195</f>
        <v>Doubtful Loans – Other Commercial Loans – Private Sector – Resident – Other</v>
      </c>
      <c r="F2536" s="202">
        <f>'Banks COA'!F2195*E2</f>
        <v>0</v>
      </c>
    </row>
    <row r="2537" spans="1:6" hidden="1" x14ac:dyDescent="0.15">
      <c r="A2537" s="201" t="str">
        <f>'Banks COA'!A2205</f>
        <v>15</v>
      </c>
      <c r="B2537" s="201">
        <f>'Banks COA'!B2205</f>
        <v>2</v>
      </c>
      <c r="C2537" s="201">
        <f>'Banks COA'!C2205</f>
        <v>7</v>
      </c>
      <c r="D2537" s="201" t="str">
        <f>'Banks COA'!D2205</f>
        <v>12</v>
      </c>
      <c r="E2537" s="202" t="str">
        <f>'Banks COA'!E2205</f>
        <v>Doubtful Loans – Bankers' Acceptances – Private Sector – Resident – USD</v>
      </c>
      <c r="F2537" s="202">
        <f>'Banks COA'!F2205*E2</f>
        <v>0</v>
      </c>
    </row>
    <row r="2538" spans="1:6" hidden="1" x14ac:dyDescent="0.15">
      <c r="A2538" s="201" t="str">
        <f>'Banks COA'!A2206</f>
        <v>15</v>
      </c>
      <c r="B2538" s="201">
        <f>'Banks COA'!B2206</f>
        <v>2</v>
      </c>
      <c r="C2538" s="201">
        <f>'Banks COA'!C2206</f>
        <v>7</v>
      </c>
      <c r="D2538" s="201" t="str">
        <f>'Banks COA'!D2206</f>
        <v>13</v>
      </c>
      <c r="E2538" s="202" t="str">
        <f>'Banks COA'!E2206</f>
        <v>Doubtful Loans – Bankers' Acceptances – Private Sector – Resident – EUR</v>
      </c>
      <c r="F2538" s="202">
        <f>'Banks COA'!F2206*E2</f>
        <v>0</v>
      </c>
    </row>
    <row r="2539" spans="1:6" hidden="1" x14ac:dyDescent="0.15">
      <c r="A2539" s="201" t="str">
        <f>'Banks COA'!A2207</f>
        <v>15</v>
      </c>
      <c r="B2539" s="201">
        <f>'Banks COA'!B2207</f>
        <v>2</v>
      </c>
      <c r="C2539" s="201">
        <f>'Banks COA'!C2207</f>
        <v>7</v>
      </c>
      <c r="D2539" s="201" t="str">
        <f>'Banks COA'!D2207</f>
        <v>14</v>
      </c>
      <c r="E2539" s="202" t="str">
        <f>'Banks COA'!E2207</f>
        <v>Doubtful Loans – Bankers' Acceptances – Private Sector – Resident – JPY</v>
      </c>
      <c r="F2539" s="202">
        <f>'Banks COA'!F2207*E2</f>
        <v>0</v>
      </c>
    </row>
    <row r="2540" spans="1:6" hidden="1" x14ac:dyDescent="0.15">
      <c r="A2540" s="201" t="str">
        <f>'Banks COA'!A2208</f>
        <v>15</v>
      </c>
      <c r="B2540" s="201">
        <f>'Banks COA'!B2208</f>
        <v>2</v>
      </c>
      <c r="C2540" s="201">
        <f>'Banks COA'!C2208</f>
        <v>7</v>
      </c>
      <c r="D2540" s="201" t="str">
        <f>'Banks COA'!D2208</f>
        <v>19</v>
      </c>
      <c r="E2540" s="202" t="str">
        <f>'Banks COA'!E2208</f>
        <v>Doubtful Loans – Bankers' Acceptances – Private Sector – Resident – Other</v>
      </c>
      <c r="F2540" s="202">
        <f>'Banks COA'!F2208*E2</f>
        <v>0</v>
      </c>
    </row>
    <row r="2541" spans="1:6" hidden="1" x14ac:dyDescent="0.15">
      <c r="A2541" s="201" t="str">
        <f>'Banks COA'!A2223</f>
        <v>15</v>
      </c>
      <c r="B2541" s="201">
        <f>'Banks COA'!B2223</f>
        <v>2</v>
      </c>
      <c r="C2541" s="201">
        <f>'Banks COA'!C2223</f>
        <v>7</v>
      </c>
      <c r="D2541" s="201" t="str">
        <f>'Banks COA'!D2223</f>
        <v>42</v>
      </c>
      <c r="E2541" s="202" t="str">
        <f>'Banks COA'!E2223</f>
        <v>Doubtful Loans – Other Bill of Exchange (BoE) – Private Sector – Resident – USD</v>
      </c>
      <c r="F2541" s="202">
        <f>'Banks COA'!F2223*E2</f>
        <v>0</v>
      </c>
    </row>
    <row r="2542" spans="1:6" hidden="1" x14ac:dyDescent="0.15">
      <c r="A2542" s="201" t="str">
        <f>'Banks COA'!A2224</f>
        <v>15</v>
      </c>
      <c r="B2542" s="201">
        <f>'Banks COA'!B2224</f>
        <v>2</v>
      </c>
      <c r="C2542" s="201">
        <f>'Banks COA'!C2224</f>
        <v>7</v>
      </c>
      <c r="D2542" s="201" t="str">
        <f>'Banks COA'!D2224</f>
        <v>43</v>
      </c>
      <c r="E2542" s="202" t="str">
        <f>'Banks COA'!E2224</f>
        <v>Doubtful Loans – Other Bill of Exchange (BoE) – Private Sector – Resident – EUR</v>
      </c>
      <c r="F2542" s="202">
        <f>'Banks COA'!F2224*E2</f>
        <v>0</v>
      </c>
    </row>
    <row r="2543" spans="1:6" hidden="1" x14ac:dyDescent="0.15">
      <c r="A2543" s="201" t="str">
        <f>'Banks COA'!A2225</f>
        <v>15</v>
      </c>
      <c r="B2543" s="201">
        <f>'Banks COA'!B2225</f>
        <v>2</v>
      </c>
      <c r="C2543" s="201">
        <f>'Banks COA'!C2225</f>
        <v>7</v>
      </c>
      <c r="D2543" s="201" t="str">
        <f>'Banks COA'!D2225</f>
        <v>44</v>
      </c>
      <c r="E2543" s="202" t="str">
        <f>'Banks COA'!E2225</f>
        <v>Doubtful Loans – Other Bill of Exchange (BoE) – Private Sector – Resident – JPY</v>
      </c>
      <c r="F2543" s="202">
        <f>'Banks COA'!F2225*E2</f>
        <v>0</v>
      </c>
    </row>
    <row r="2544" spans="1:6" hidden="1" x14ac:dyDescent="0.15">
      <c r="A2544" s="201" t="str">
        <f>'Banks COA'!A2226</f>
        <v>15</v>
      </c>
      <c r="B2544" s="201">
        <f>'Banks COA'!B2226</f>
        <v>2</v>
      </c>
      <c r="C2544" s="201">
        <f>'Banks COA'!C2226</f>
        <v>7</v>
      </c>
      <c r="D2544" s="201" t="str">
        <f>'Banks COA'!D2226</f>
        <v>49</v>
      </c>
      <c r="E2544" s="202" t="str">
        <f>'Banks COA'!E2226</f>
        <v>Doubtful Loans – Other Bill of Exchange (BoE) – Private Sector – Resident – Other</v>
      </c>
      <c r="F2544" s="202">
        <f>'Banks COA'!F2226*E2</f>
        <v>0</v>
      </c>
    </row>
    <row r="2545" spans="1:6" hidden="1" x14ac:dyDescent="0.15">
      <c r="A2545" s="201" t="str">
        <f>'Banks COA'!A2241</f>
        <v>15</v>
      </c>
      <c r="B2545" s="201">
        <f>'Banks COA'!B2241</f>
        <v>2</v>
      </c>
      <c r="C2545" s="201">
        <f>'Banks COA'!C2241</f>
        <v>7</v>
      </c>
      <c r="D2545" s="201" t="str">
        <f>'Banks COA'!D2241</f>
        <v>72</v>
      </c>
      <c r="E2545" s="202" t="str">
        <f>'Banks COA'!E2241</f>
        <v>Doubtful Loans – Trust Receipt – Private Sector – Resident – USD</v>
      </c>
      <c r="F2545" s="202">
        <f>'Banks COA'!F2241*E2</f>
        <v>0</v>
      </c>
    </row>
    <row r="2546" spans="1:6" hidden="1" x14ac:dyDescent="0.15">
      <c r="A2546" s="201" t="str">
        <f>'Banks COA'!A2242</f>
        <v>15</v>
      </c>
      <c r="B2546" s="201">
        <f>'Banks COA'!B2242</f>
        <v>2</v>
      </c>
      <c r="C2546" s="201">
        <f>'Banks COA'!C2242</f>
        <v>7</v>
      </c>
      <c r="D2546" s="201" t="str">
        <f>'Banks COA'!D2242</f>
        <v>73</v>
      </c>
      <c r="E2546" s="202" t="str">
        <f>'Banks COA'!E2242</f>
        <v>Doubtful Loans – Trust Receipt – Private Sector – Resident – EUR</v>
      </c>
      <c r="F2546" s="202">
        <f>'Banks COA'!F2242*E2</f>
        <v>0</v>
      </c>
    </row>
    <row r="2547" spans="1:6" hidden="1" x14ac:dyDescent="0.15">
      <c r="A2547" s="201" t="str">
        <f>'Banks COA'!A2243</f>
        <v>15</v>
      </c>
      <c r="B2547" s="201">
        <f>'Banks COA'!B2243</f>
        <v>2</v>
      </c>
      <c r="C2547" s="201">
        <f>'Banks COA'!C2243</f>
        <v>7</v>
      </c>
      <c r="D2547" s="201" t="str">
        <f>'Banks COA'!D2243</f>
        <v>74</v>
      </c>
      <c r="E2547" s="202" t="str">
        <f>'Banks COA'!E2243</f>
        <v>Doubtful Loans – Trust Receipt – Private Sector – Resident – JPY</v>
      </c>
      <c r="F2547" s="202">
        <f>'Banks COA'!F2243*E2</f>
        <v>0</v>
      </c>
    </row>
    <row r="2548" spans="1:6" hidden="1" x14ac:dyDescent="0.15">
      <c r="A2548" s="201" t="str">
        <f>'Banks COA'!A2244</f>
        <v>15</v>
      </c>
      <c r="B2548" s="201">
        <f>'Banks COA'!B2244</f>
        <v>2</v>
      </c>
      <c r="C2548" s="201">
        <f>'Banks COA'!C2244</f>
        <v>7</v>
      </c>
      <c r="D2548" s="201" t="str">
        <f>'Banks COA'!D2244</f>
        <v>79</v>
      </c>
      <c r="E2548" s="202" t="str">
        <f>'Banks COA'!E2244</f>
        <v>Doubtful Loans – Trust Receipt – Private Sector – Resident – Other</v>
      </c>
      <c r="F2548" s="202">
        <f>'Banks COA'!F2244*E2</f>
        <v>0</v>
      </c>
    </row>
    <row r="2549" spans="1:6" hidden="1" x14ac:dyDescent="0.15">
      <c r="A2549" s="201">
        <f>'Banks COA'!A2260</f>
        <v>15</v>
      </c>
      <c r="B2549" s="201">
        <f>'Banks COA'!B2260</f>
        <v>2</v>
      </c>
      <c r="C2549" s="201">
        <f>'Banks COA'!C2260</f>
        <v>8</v>
      </c>
      <c r="D2549" s="201">
        <f>'Banks COA'!D2260</f>
        <v>12</v>
      </c>
      <c r="E2549" s="202" t="str">
        <f>'Banks COA'!E2260</f>
        <v>Doubtful Loans – Credit Revolving – Private Sector – Resident – USD</v>
      </c>
      <c r="F2549" s="202">
        <f>'Banks COA'!F2260*E2</f>
        <v>0</v>
      </c>
    </row>
    <row r="2550" spans="1:6" hidden="1" x14ac:dyDescent="0.15">
      <c r="A2550" s="201">
        <f>'Banks COA'!A2261</f>
        <v>15</v>
      </c>
      <c r="B2550" s="201">
        <f>'Banks COA'!B2261</f>
        <v>2</v>
      </c>
      <c r="C2550" s="201">
        <f>'Banks COA'!C2261</f>
        <v>8</v>
      </c>
      <c r="D2550" s="201">
        <f>'Banks COA'!D2261</f>
        <v>13</v>
      </c>
      <c r="E2550" s="202" t="str">
        <f>'Banks COA'!E2261</f>
        <v>Doubtful Loans – Credit Revolving – Private Sector – Resident – EUR</v>
      </c>
      <c r="F2550" s="202">
        <f>'Banks COA'!F2261*E2</f>
        <v>0</v>
      </c>
    </row>
    <row r="2551" spans="1:6" hidden="1" x14ac:dyDescent="0.15">
      <c r="A2551" s="201">
        <f>'Banks COA'!A2262</f>
        <v>15</v>
      </c>
      <c r="B2551" s="201">
        <f>'Banks COA'!B2262</f>
        <v>2</v>
      </c>
      <c r="C2551" s="201">
        <f>'Banks COA'!C2262</f>
        <v>8</v>
      </c>
      <c r="D2551" s="201">
        <f>'Banks COA'!D2262</f>
        <v>14</v>
      </c>
      <c r="E2551" s="202" t="str">
        <f>'Banks COA'!E2262</f>
        <v>Doubtful Loans – Credit Revolving – Private Sector – Resident – JPY</v>
      </c>
      <c r="F2551" s="202">
        <f>'Banks COA'!F2262*E2</f>
        <v>0</v>
      </c>
    </row>
    <row r="2552" spans="1:6" hidden="1" x14ac:dyDescent="0.15">
      <c r="A2552" s="201">
        <f>'Banks COA'!A2263</f>
        <v>15</v>
      </c>
      <c r="B2552" s="201">
        <f>'Banks COA'!B2263</f>
        <v>2</v>
      </c>
      <c r="C2552" s="201">
        <f>'Banks COA'!C2263</f>
        <v>8</v>
      </c>
      <c r="D2552" s="201">
        <f>'Banks COA'!D2263</f>
        <v>19</v>
      </c>
      <c r="E2552" s="202" t="str">
        <f>'Banks COA'!E2263</f>
        <v>Doubtful Loans – Credit Revolving – Private Sector – Resident – Other</v>
      </c>
      <c r="F2552" s="202">
        <f>'Banks COA'!F2263*E2</f>
        <v>0</v>
      </c>
    </row>
    <row r="2553" spans="1:6" hidden="1" x14ac:dyDescent="0.15">
      <c r="A2553" s="201" t="str">
        <f>'Banks COA'!A2400</f>
        <v>16</v>
      </c>
      <c r="B2553" s="201">
        <f>'Banks COA'!B2400</f>
        <v>2</v>
      </c>
      <c r="C2553" s="201">
        <f>'Banks COA'!C2400</f>
        <v>1</v>
      </c>
      <c r="D2553" s="201" t="str">
        <f>'Banks COA'!D2400</f>
        <v>12</v>
      </c>
      <c r="E2553" s="202" t="str">
        <f>'Banks COA'!E2400</f>
        <v>Loss Loans – Overdraft (Permanent Line of Credit) – Private Sector – Resident – USD</v>
      </c>
      <c r="F2553" s="202">
        <f>'Banks COA'!F2400*E2</f>
        <v>0</v>
      </c>
    </row>
    <row r="2554" spans="1:6" hidden="1" x14ac:dyDescent="0.15">
      <c r="A2554" s="201" t="str">
        <f>'Banks COA'!A2401</f>
        <v>16</v>
      </c>
      <c r="B2554" s="201">
        <f>'Banks COA'!B2401</f>
        <v>2</v>
      </c>
      <c r="C2554" s="201">
        <f>'Banks COA'!C2401</f>
        <v>1</v>
      </c>
      <c r="D2554" s="201" t="str">
        <f>'Banks COA'!D2401</f>
        <v>13</v>
      </c>
      <c r="E2554" s="202" t="str">
        <f>'Banks COA'!E2401</f>
        <v>Loss Loans – Overdraft (Permanent Line of Credit) – Private Sector – Resident – EUR</v>
      </c>
      <c r="F2554" s="202">
        <f>'Banks COA'!F2401*E2</f>
        <v>0</v>
      </c>
    </row>
    <row r="2555" spans="1:6" hidden="1" x14ac:dyDescent="0.15">
      <c r="A2555" s="201" t="str">
        <f>'Banks COA'!A2402</f>
        <v>16</v>
      </c>
      <c r="B2555" s="201">
        <f>'Banks COA'!B2402</f>
        <v>2</v>
      </c>
      <c r="C2555" s="201">
        <f>'Banks COA'!C2402</f>
        <v>1</v>
      </c>
      <c r="D2555" s="201" t="str">
        <f>'Banks COA'!D2402</f>
        <v>14</v>
      </c>
      <c r="E2555" s="202" t="str">
        <f>'Banks COA'!E2402</f>
        <v>Loss Loans – Overdraft (Permanent Line of Credit) – Private Sector – Resident – JPY</v>
      </c>
      <c r="F2555" s="202">
        <f>'Banks COA'!F2402*E2</f>
        <v>0</v>
      </c>
    </row>
    <row r="2556" spans="1:6" hidden="1" x14ac:dyDescent="0.15">
      <c r="A2556" s="201" t="str">
        <f>'Banks COA'!A2403</f>
        <v>16</v>
      </c>
      <c r="B2556" s="201">
        <f>'Banks COA'!B2403</f>
        <v>2</v>
      </c>
      <c r="C2556" s="201">
        <f>'Banks COA'!C2403</f>
        <v>1</v>
      </c>
      <c r="D2556" s="201" t="str">
        <f>'Banks COA'!D2403</f>
        <v>19</v>
      </c>
      <c r="E2556" s="202" t="str">
        <f>'Banks COA'!E2403</f>
        <v>Loss Loans – Overdraft (Permanent Line of Credit) – Private Sector – Resident – Other</v>
      </c>
      <c r="F2556" s="202">
        <f>'Banks COA'!F2403*E2</f>
        <v>0</v>
      </c>
    </row>
    <row r="2557" spans="1:6" hidden="1" x14ac:dyDescent="0.15">
      <c r="A2557" s="201" t="str">
        <f>'Banks COA'!A2419</f>
        <v>16</v>
      </c>
      <c r="B2557" s="201">
        <f>'Banks COA'!B2419</f>
        <v>2</v>
      </c>
      <c r="C2557" s="201">
        <f>'Banks COA'!C2419</f>
        <v>2</v>
      </c>
      <c r="D2557" s="201" t="str">
        <f>'Banks COA'!D2419</f>
        <v>12</v>
      </c>
      <c r="E2557" s="202" t="str">
        <f>'Banks COA'!E2419</f>
        <v>Loss Loans – Short term Commercial Loans – Private Sector – Resident – USD</v>
      </c>
      <c r="F2557" s="202">
        <f>'Banks COA'!F2419*E2</f>
        <v>0</v>
      </c>
    </row>
    <row r="2558" spans="1:6" hidden="1" x14ac:dyDescent="0.15">
      <c r="A2558" s="201" t="str">
        <f>'Banks COA'!A2420</f>
        <v>16</v>
      </c>
      <c r="B2558" s="201">
        <f>'Banks COA'!B2420</f>
        <v>2</v>
      </c>
      <c r="C2558" s="201">
        <f>'Banks COA'!C2420</f>
        <v>2</v>
      </c>
      <c r="D2558" s="201" t="str">
        <f>'Banks COA'!D2420</f>
        <v>13</v>
      </c>
      <c r="E2558" s="202" t="str">
        <f>'Banks COA'!E2420</f>
        <v>Loss Loans – Short term Commercial Loans – Private Sector – Resident – EUR</v>
      </c>
      <c r="F2558" s="202">
        <f>'Banks COA'!F2420*E2</f>
        <v>0</v>
      </c>
    </row>
    <row r="2559" spans="1:6" hidden="1" x14ac:dyDescent="0.15">
      <c r="A2559" s="201" t="str">
        <f>'Banks COA'!A2421</f>
        <v>16</v>
      </c>
      <c r="B2559" s="201">
        <f>'Banks COA'!B2421</f>
        <v>2</v>
      </c>
      <c r="C2559" s="201">
        <f>'Banks COA'!C2421</f>
        <v>2</v>
      </c>
      <c r="D2559" s="201" t="str">
        <f>'Banks COA'!D2421</f>
        <v>14</v>
      </c>
      <c r="E2559" s="202" t="str">
        <f>'Banks COA'!E2421</f>
        <v>Loss Loans – Short term Commercial Loans – Private Sector – Resident – JPY</v>
      </c>
      <c r="F2559" s="202">
        <f>'Banks COA'!F2421*E2</f>
        <v>0</v>
      </c>
    </row>
    <row r="2560" spans="1:6" hidden="1" x14ac:dyDescent="0.15">
      <c r="A2560" s="201" t="str">
        <f>'Banks COA'!A2422</f>
        <v>16</v>
      </c>
      <c r="B2560" s="201">
        <f>'Banks COA'!B2422</f>
        <v>2</v>
      </c>
      <c r="C2560" s="201">
        <f>'Banks COA'!C2422</f>
        <v>2</v>
      </c>
      <c r="D2560" s="201" t="str">
        <f>'Banks COA'!D2422</f>
        <v>19</v>
      </c>
      <c r="E2560" s="202" t="str">
        <f>'Banks COA'!E2422</f>
        <v>Loss Loans – Short term Commercial Loans – Private Sector – Resident – Other</v>
      </c>
      <c r="F2560" s="202">
        <f>'Banks COA'!F2422*E2</f>
        <v>0</v>
      </c>
    </row>
    <row r="2561" spans="1:6" hidden="1" x14ac:dyDescent="0.15">
      <c r="A2561" s="201" t="str">
        <f>'Banks COA'!A2438</f>
        <v>16</v>
      </c>
      <c r="B2561" s="201">
        <f>'Banks COA'!B2438</f>
        <v>2</v>
      </c>
      <c r="C2561" s="201">
        <f>'Banks COA'!C2438</f>
        <v>3</v>
      </c>
      <c r="D2561" s="201">
        <f>'Banks COA'!D2438</f>
        <v>12</v>
      </c>
      <c r="E2561" s="202" t="str">
        <f>'Banks COA'!E2438</f>
        <v>Loss Loans – Equipment Loans – Private Sector – Resident – USD</v>
      </c>
      <c r="F2561" s="202">
        <f>'Banks COA'!F2438*E2</f>
        <v>0</v>
      </c>
    </row>
    <row r="2562" spans="1:6" hidden="1" x14ac:dyDescent="0.15">
      <c r="A2562" s="201" t="str">
        <f>'Banks COA'!A2439</f>
        <v>16</v>
      </c>
      <c r="B2562" s="201">
        <f>'Banks COA'!B2439</f>
        <v>2</v>
      </c>
      <c r="C2562" s="201">
        <f>'Banks COA'!C2439</f>
        <v>3</v>
      </c>
      <c r="D2562" s="201">
        <f>'Banks COA'!D2439</f>
        <v>13</v>
      </c>
      <c r="E2562" s="202" t="str">
        <f>'Banks COA'!E2439</f>
        <v>Loss Loans – Equipment Loans – Private Sector – Resident – EUR</v>
      </c>
      <c r="F2562" s="202">
        <f>'Banks COA'!F2439*E2</f>
        <v>0</v>
      </c>
    </row>
    <row r="2563" spans="1:6" hidden="1" x14ac:dyDescent="0.15">
      <c r="A2563" s="201" t="str">
        <f>'Banks COA'!A2440</f>
        <v>16</v>
      </c>
      <c r="B2563" s="201">
        <f>'Banks COA'!B2440</f>
        <v>2</v>
      </c>
      <c r="C2563" s="201">
        <f>'Banks COA'!C2440</f>
        <v>3</v>
      </c>
      <c r="D2563" s="201">
        <f>'Banks COA'!D2440</f>
        <v>14</v>
      </c>
      <c r="E2563" s="202" t="str">
        <f>'Banks COA'!E2440</f>
        <v>Loss Loans – Equipment Loans – Private Sector – Resident – JPY</v>
      </c>
      <c r="F2563" s="202">
        <f>'Banks COA'!F2440*E2</f>
        <v>0</v>
      </c>
    </row>
    <row r="2564" spans="1:6" hidden="1" x14ac:dyDescent="0.15">
      <c r="A2564" s="201" t="str">
        <f>'Banks COA'!A2441</f>
        <v>16</v>
      </c>
      <c r="B2564" s="201">
        <f>'Banks COA'!B2441</f>
        <v>2</v>
      </c>
      <c r="C2564" s="201">
        <f>'Banks COA'!C2441</f>
        <v>3</v>
      </c>
      <c r="D2564" s="201">
        <f>'Banks COA'!D2441</f>
        <v>19</v>
      </c>
      <c r="E2564" s="202" t="str">
        <f>'Banks COA'!E2441</f>
        <v>Loss Loans – Equipment Loans – Private Sector – Resident – Other</v>
      </c>
      <c r="F2564" s="202">
        <f>'Banks COA'!F2441*E2</f>
        <v>0</v>
      </c>
    </row>
    <row r="2565" spans="1:6" hidden="1" x14ac:dyDescent="0.15">
      <c r="A2565" s="201" t="str">
        <f>'Banks COA'!A2456</f>
        <v>16</v>
      </c>
      <c r="B2565" s="201">
        <f>'Banks COA'!B2456</f>
        <v>2</v>
      </c>
      <c r="C2565" s="201">
        <f>'Banks COA'!C2456</f>
        <v>3</v>
      </c>
      <c r="D2565" s="201" t="str">
        <f>'Banks COA'!D2456</f>
        <v>42</v>
      </c>
      <c r="E2565" s="202" t="str">
        <f>'Banks COA'!E2456</f>
        <v>Loss Loans – Real Estate Mortgage Loans – Private Sector – Resident – USD</v>
      </c>
      <c r="F2565" s="202">
        <f>'Banks COA'!F2456*E2</f>
        <v>0</v>
      </c>
    </row>
    <row r="2566" spans="1:6" hidden="1" x14ac:dyDescent="0.15">
      <c r="A2566" s="201" t="str">
        <f>'Banks COA'!A2457</f>
        <v>16</v>
      </c>
      <c r="B2566" s="201">
        <f>'Banks COA'!B2457</f>
        <v>2</v>
      </c>
      <c r="C2566" s="201">
        <f>'Banks COA'!C2457</f>
        <v>3</v>
      </c>
      <c r="D2566" s="201" t="str">
        <f>'Banks COA'!D2457</f>
        <v>43</v>
      </c>
      <c r="E2566" s="202" t="str">
        <f>'Banks COA'!E2457</f>
        <v>Loss Loans – Real Estate Mortgage Loans – Private Sector – Resident – EUR</v>
      </c>
      <c r="F2566" s="202">
        <f>'Banks COA'!F2457*E2</f>
        <v>0</v>
      </c>
    </row>
    <row r="2567" spans="1:6" hidden="1" x14ac:dyDescent="0.15">
      <c r="A2567" s="201" t="str">
        <f>'Banks COA'!A2458</f>
        <v>16</v>
      </c>
      <c r="B2567" s="201">
        <f>'Banks COA'!B2458</f>
        <v>2</v>
      </c>
      <c r="C2567" s="201">
        <f>'Banks COA'!C2458</f>
        <v>3</v>
      </c>
      <c r="D2567" s="201" t="str">
        <f>'Banks COA'!D2458</f>
        <v>44</v>
      </c>
      <c r="E2567" s="202" t="str">
        <f>'Banks COA'!E2458</f>
        <v>Loss Loans – Real Estate Mortgage Loans – Private Sector – Resident – JPY</v>
      </c>
      <c r="F2567" s="202">
        <f>'Banks COA'!F2458*E2</f>
        <v>0</v>
      </c>
    </row>
    <row r="2568" spans="1:6" hidden="1" x14ac:dyDescent="0.15">
      <c r="A2568" s="201" t="str">
        <f>'Banks COA'!A2459</f>
        <v>16</v>
      </c>
      <c r="B2568" s="201">
        <f>'Banks COA'!B2459</f>
        <v>2</v>
      </c>
      <c r="C2568" s="201">
        <f>'Banks COA'!C2459</f>
        <v>3</v>
      </c>
      <c r="D2568" s="201" t="str">
        <f>'Banks COA'!D2459</f>
        <v>49</v>
      </c>
      <c r="E2568" s="202" t="str">
        <f>'Banks COA'!E2459</f>
        <v>Loss Loans – Real Estate Mortgage Loans – Private Sector – Resident – Other</v>
      </c>
      <c r="F2568" s="202">
        <f>'Banks COA'!F2459*E2</f>
        <v>0</v>
      </c>
    </row>
    <row r="2569" spans="1:6" hidden="1" x14ac:dyDescent="0.15">
      <c r="A2569" s="201" t="str">
        <f>'Banks COA'!A2474</f>
        <v>16</v>
      </c>
      <c r="B2569" s="201">
        <f>'Banks COA'!B2474</f>
        <v>2</v>
      </c>
      <c r="C2569" s="201">
        <f>'Banks COA'!C2474</f>
        <v>3</v>
      </c>
      <c r="D2569" s="201" t="str">
        <f>'Banks COA'!D2474</f>
        <v>72</v>
      </c>
      <c r="E2569" s="202" t="str">
        <f>'Banks COA'!E2474</f>
        <v>Loss Loans – Other Long term Loans – Private Sector – Resident – USD</v>
      </c>
      <c r="F2569" s="202">
        <f>'Banks COA'!F2474*E2</f>
        <v>0</v>
      </c>
    </row>
    <row r="2570" spans="1:6" hidden="1" x14ac:dyDescent="0.15">
      <c r="A2570" s="201" t="str">
        <f>'Banks COA'!A2475</f>
        <v>16</v>
      </c>
      <c r="B2570" s="201">
        <f>'Banks COA'!B2475</f>
        <v>2</v>
      </c>
      <c r="C2570" s="201">
        <f>'Banks COA'!C2475</f>
        <v>3</v>
      </c>
      <c r="D2570" s="201" t="str">
        <f>'Banks COA'!D2475</f>
        <v>73</v>
      </c>
      <c r="E2570" s="202" t="str">
        <f>'Banks COA'!E2475</f>
        <v>Loss Loans – Other Long term Loans – Private Sector – Resident – EUR</v>
      </c>
      <c r="F2570" s="202">
        <f>'Banks COA'!F2475*E2</f>
        <v>0</v>
      </c>
    </row>
    <row r="2571" spans="1:6" hidden="1" x14ac:dyDescent="0.15">
      <c r="A2571" s="201" t="str">
        <f>'Banks COA'!A2476</f>
        <v>16</v>
      </c>
      <c r="B2571" s="201">
        <f>'Banks COA'!B2476</f>
        <v>2</v>
      </c>
      <c r="C2571" s="201">
        <f>'Banks COA'!C2476</f>
        <v>3</v>
      </c>
      <c r="D2571" s="201" t="str">
        <f>'Banks COA'!D2476</f>
        <v>74</v>
      </c>
      <c r="E2571" s="202" t="str">
        <f>'Banks COA'!E2476</f>
        <v>Loss Loans – Other Long term Loans – Private Sector – Resident – JPY</v>
      </c>
      <c r="F2571" s="202">
        <f>'Banks COA'!F2476*E2</f>
        <v>0</v>
      </c>
    </row>
    <row r="2572" spans="1:6" hidden="1" x14ac:dyDescent="0.15">
      <c r="A2572" s="201" t="str">
        <f>'Banks COA'!A2477</f>
        <v>16</v>
      </c>
      <c r="B2572" s="201">
        <f>'Banks COA'!B2477</f>
        <v>2</v>
      </c>
      <c r="C2572" s="201">
        <f>'Banks COA'!C2477</f>
        <v>3</v>
      </c>
      <c r="D2572" s="201" t="str">
        <f>'Banks COA'!D2477</f>
        <v>79</v>
      </c>
      <c r="E2572" s="202" t="str">
        <f>'Banks COA'!E2477</f>
        <v>Loss Loans – Other Long term Loans – Private Sector – Resident – Other</v>
      </c>
      <c r="F2572" s="202">
        <f>'Banks COA'!F2477*E2</f>
        <v>0</v>
      </c>
    </row>
    <row r="2573" spans="1:6" hidden="1" x14ac:dyDescent="0.15">
      <c r="A2573" s="201" t="str">
        <f>'Banks COA'!A2493</f>
        <v>16</v>
      </c>
      <c r="B2573" s="201">
        <f>'Banks COA'!B2493</f>
        <v>2</v>
      </c>
      <c r="C2573" s="201">
        <f>'Banks COA'!C2493</f>
        <v>4</v>
      </c>
      <c r="D2573" s="201" t="str">
        <f>'Banks COA'!D2493</f>
        <v>12</v>
      </c>
      <c r="E2573" s="202" t="str">
        <f>'Banks COA'!E2493</f>
        <v>Loss Loans – Lease Financing Receivable – Private Sector – Resident – USD</v>
      </c>
      <c r="F2573" s="202">
        <f>'Banks COA'!F2493*E2</f>
        <v>0</v>
      </c>
    </row>
    <row r="2574" spans="1:6" hidden="1" x14ac:dyDescent="0.15">
      <c r="A2574" s="201" t="str">
        <f>'Banks COA'!A2494</f>
        <v>16</v>
      </c>
      <c r="B2574" s="201">
        <f>'Banks COA'!B2494</f>
        <v>2</v>
      </c>
      <c r="C2574" s="201">
        <f>'Banks COA'!C2494</f>
        <v>4</v>
      </c>
      <c r="D2574" s="201" t="str">
        <f>'Banks COA'!D2494</f>
        <v>13</v>
      </c>
      <c r="E2574" s="202" t="str">
        <f>'Banks COA'!E2494</f>
        <v>Loss Loans – Lease Financing Receivable – Private Sector – Resident – EUR</v>
      </c>
      <c r="F2574" s="202">
        <f>'Banks COA'!F2494*E2</f>
        <v>0</v>
      </c>
    </row>
    <row r="2575" spans="1:6" hidden="1" x14ac:dyDescent="0.15">
      <c r="A2575" s="201" t="str">
        <f>'Banks COA'!A2495</f>
        <v>16</v>
      </c>
      <c r="B2575" s="201">
        <f>'Banks COA'!B2495</f>
        <v>2</v>
      </c>
      <c r="C2575" s="201">
        <f>'Banks COA'!C2495</f>
        <v>4</v>
      </c>
      <c r="D2575" s="201" t="str">
        <f>'Banks COA'!D2495</f>
        <v>14</v>
      </c>
      <c r="E2575" s="202" t="str">
        <f>'Banks COA'!E2495</f>
        <v>Loss Loans – Lease Financing Receivable – Private Sector – Resident – JPY</v>
      </c>
      <c r="F2575" s="202">
        <f>'Banks COA'!F2495*E2</f>
        <v>0</v>
      </c>
    </row>
    <row r="2576" spans="1:6" hidden="1" x14ac:dyDescent="0.15">
      <c r="A2576" s="201" t="str">
        <f>'Banks COA'!A2496</f>
        <v>16</v>
      </c>
      <c r="B2576" s="201">
        <f>'Banks COA'!B2496</f>
        <v>2</v>
      </c>
      <c r="C2576" s="201">
        <f>'Banks COA'!C2496</f>
        <v>4</v>
      </c>
      <c r="D2576" s="201" t="str">
        <f>'Banks COA'!D2496</f>
        <v>19</v>
      </c>
      <c r="E2576" s="202" t="str">
        <f>'Banks COA'!E2496</f>
        <v>Loss Loans – Lease Financing Receivable – Private Sector – Resident – Other</v>
      </c>
      <c r="F2576" s="202">
        <f>'Banks COA'!F2496*E2</f>
        <v>0</v>
      </c>
    </row>
    <row r="2577" spans="1:6" hidden="1" x14ac:dyDescent="0.15">
      <c r="A2577" s="201" t="str">
        <f>'Banks COA'!A2512</f>
        <v>16</v>
      </c>
      <c r="B2577" s="201">
        <f>'Banks COA'!B2512</f>
        <v>2</v>
      </c>
      <c r="C2577" s="201">
        <f>'Banks COA'!C2512</f>
        <v>5</v>
      </c>
      <c r="D2577" s="201" t="str">
        <f>'Banks COA'!D2512</f>
        <v>12</v>
      </c>
      <c r="E2577" s="202" t="str">
        <f>'Banks COA'!E2512</f>
        <v>Loss Loans – Loans to Related Parties – Private Sector – Resident – USD</v>
      </c>
      <c r="F2577" s="202">
        <f>'Banks COA'!F2512*E2</f>
        <v>0</v>
      </c>
    </row>
    <row r="2578" spans="1:6" hidden="1" x14ac:dyDescent="0.15">
      <c r="A2578" s="201" t="str">
        <f>'Banks COA'!A2513</f>
        <v>16</v>
      </c>
      <c r="B2578" s="201">
        <f>'Banks COA'!B2513</f>
        <v>2</v>
      </c>
      <c r="C2578" s="201">
        <f>'Banks COA'!C2513</f>
        <v>5</v>
      </c>
      <c r="D2578" s="201" t="str">
        <f>'Banks COA'!D2513</f>
        <v>13</v>
      </c>
      <c r="E2578" s="202" t="str">
        <f>'Banks COA'!E2513</f>
        <v>Loss Loans – Loans to Related Parties – Private Sector – Resident – EUR</v>
      </c>
      <c r="F2578" s="202">
        <f>'Banks COA'!F2513*E2</f>
        <v>0</v>
      </c>
    </row>
    <row r="2579" spans="1:6" hidden="1" x14ac:dyDescent="0.15">
      <c r="A2579" s="201" t="str">
        <f>'Banks COA'!A2514</f>
        <v>16</v>
      </c>
      <c r="B2579" s="201">
        <f>'Banks COA'!B2514</f>
        <v>2</v>
      </c>
      <c r="C2579" s="201">
        <f>'Banks COA'!C2514</f>
        <v>5</v>
      </c>
      <c r="D2579" s="201" t="str">
        <f>'Banks COA'!D2514</f>
        <v>14</v>
      </c>
      <c r="E2579" s="202" t="str">
        <f>'Banks COA'!E2514</f>
        <v>Loss Loans – Loans to Related Parties – Private Sector – Resident – JPY</v>
      </c>
      <c r="F2579" s="202">
        <f>'Banks COA'!F2514*E2</f>
        <v>0</v>
      </c>
    </row>
    <row r="2580" spans="1:6" hidden="1" x14ac:dyDescent="0.15">
      <c r="A2580" s="201" t="str">
        <f>'Banks COA'!A2515</f>
        <v>16</v>
      </c>
      <c r="B2580" s="201">
        <f>'Banks COA'!B2515</f>
        <v>2</v>
      </c>
      <c r="C2580" s="201">
        <f>'Banks COA'!C2515</f>
        <v>5</v>
      </c>
      <c r="D2580" s="201" t="str">
        <f>'Banks COA'!D2515</f>
        <v>19</v>
      </c>
      <c r="E2580" s="202" t="str">
        <f>'Banks COA'!E2515</f>
        <v>Loss Loans – Loans to Related Parties – Private Sector – Resident – Other</v>
      </c>
      <c r="F2580" s="202">
        <f>'Banks COA'!F2515*E2</f>
        <v>0</v>
      </c>
    </row>
    <row r="2581" spans="1:6" hidden="1" x14ac:dyDescent="0.15">
      <c r="A2581" s="201" t="str">
        <f>'Banks COA'!A2525</f>
        <v>16</v>
      </c>
      <c r="B2581" s="201">
        <f>'Banks COA'!B2525</f>
        <v>2</v>
      </c>
      <c r="C2581" s="201">
        <f>'Banks COA'!C2525</f>
        <v>6</v>
      </c>
      <c r="D2581" s="201" t="str">
        <f>'Banks COA'!D2525</f>
        <v>12</v>
      </c>
      <c r="E2581" s="202" t="str">
        <f>'Banks COA'!E2525</f>
        <v>Loss Loans – Other Commercial Loans – Private Sector – Resident – USD</v>
      </c>
      <c r="F2581" s="202">
        <f>'Banks COA'!F2525*E2</f>
        <v>0</v>
      </c>
    </row>
    <row r="2582" spans="1:6" hidden="1" x14ac:dyDescent="0.15">
      <c r="A2582" s="201" t="str">
        <f>'Banks COA'!A2526</f>
        <v>16</v>
      </c>
      <c r="B2582" s="201">
        <f>'Banks COA'!B2526</f>
        <v>2</v>
      </c>
      <c r="C2582" s="201">
        <f>'Banks COA'!C2526</f>
        <v>6</v>
      </c>
      <c r="D2582" s="201" t="str">
        <f>'Banks COA'!D2526</f>
        <v>13</v>
      </c>
      <c r="E2582" s="202" t="str">
        <f>'Banks COA'!E2526</f>
        <v>Loss Loans – Other Commercial Loans – Private Sector – Resident – EUR</v>
      </c>
      <c r="F2582" s="202">
        <f>'Banks COA'!F2526*E2</f>
        <v>0</v>
      </c>
    </row>
    <row r="2583" spans="1:6" hidden="1" x14ac:dyDescent="0.15">
      <c r="A2583" s="201" t="str">
        <f>'Banks COA'!A2527</f>
        <v>16</v>
      </c>
      <c r="B2583" s="201">
        <f>'Banks COA'!B2527</f>
        <v>2</v>
      </c>
      <c r="C2583" s="201">
        <f>'Banks COA'!C2527</f>
        <v>6</v>
      </c>
      <c r="D2583" s="201" t="str">
        <f>'Banks COA'!D2527</f>
        <v>14</v>
      </c>
      <c r="E2583" s="202" t="str">
        <f>'Banks COA'!E2527</f>
        <v>Loss Loans – Other Commercial Loans – Private Sector – Resident – JPY</v>
      </c>
      <c r="F2583" s="202">
        <f>'Banks COA'!F2527*E2</f>
        <v>0</v>
      </c>
    </row>
    <row r="2584" spans="1:6" hidden="1" x14ac:dyDescent="0.15">
      <c r="A2584" s="201" t="str">
        <f>'Banks COA'!A2528</f>
        <v>16</v>
      </c>
      <c r="B2584" s="201">
        <f>'Banks COA'!B2528</f>
        <v>2</v>
      </c>
      <c r="C2584" s="201">
        <f>'Banks COA'!C2528</f>
        <v>6</v>
      </c>
      <c r="D2584" s="201" t="str">
        <f>'Banks COA'!D2528</f>
        <v>19</v>
      </c>
      <c r="E2584" s="202" t="str">
        <f>'Banks COA'!E2528</f>
        <v>Loss Loans – Other Commercial Loans – Private Sector – Resident – Other</v>
      </c>
      <c r="F2584" s="202">
        <f>'Banks COA'!F2528*E2</f>
        <v>0</v>
      </c>
    </row>
    <row r="2585" spans="1:6" hidden="1" x14ac:dyDescent="0.15">
      <c r="A2585" s="201" t="str">
        <f>'Banks COA'!A2538</f>
        <v>16</v>
      </c>
      <c r="B2585" s="201">
        <f>'Banks COA'!B2538</f>
        <v>2</v>
      </c>
      <c r="C2585" s="201">
        <f>'Banks COA'!C2538</f>
        <v>7</v>
      </c>
      <c r="D2585" s="201" t="str">
        <f>'Banks COA'!D2538</f>
        <v>12</v>
      </c>
      <c r="E2585" s="202" t="str">
        <f>'Banks COA'!E2538</f>
        <v>Loss Loans – Bankers' Acceptances – Private Sector – Resident – USD</v>
      </c>
      <c r="F2585" s="202">
        <f>'Banks COA'!F2538*E2</f>
        <v>0</v>
      </c>
    </row>
    <row r="2586" spans="1:6" hidden="1" x14ac:dyDescent="0.15">
      <c r="A2586" s="201" t="str">
        <f>'Banks COA'!A2539</f>
        <v>16</v>
      </c>
      <c r="B2586" s="201">
        <f>'Banks COA'!B2539</f>
        <v>2</v>
      </c>
      <c r="C2586" s="201">
        <f>'Banks COA'!C2539</f>
        <v>7</v>
      </c>
      <c r="D2586" s="201" t="str">
        <f>'Banks COA'!D2539</f>
        <v>13</v>
      </c>
      <c r="E2586" s="202" t="str">
        <f>'Banks COA'!E2539</f>
        <v>Loss Loans – Bankers' Acceptances – Private Sector – Resident – EUR</v>
      </c>
      <c r="F2586" s="202">
        <f>'Banks COA'!F2539*E2</f>
        <v>0</v>
      </c>
    </row>
    <row r="2587" spans="1:6" hidden="1" x14ac:dyDescent="0.15">
      <c r="A2587" s="201" t="str">
        <f>'Banks COA'!A2540</f>
        <v>16</v>
      </c>
      <c r="B2587" s="201">
        <f>'Banks COA'!B2540</f>
        <v>2</v>
      </c>
      <c r="C2587" s="201">
        <f>'Banks COA'!C2540</f>
        <v>7</v>
      </c>
      <c r="D2587" s="201" t="str">
        <f>'Banks COA'!D2540</f>
        <v>14</v>
      </c>
      <c r="E2587" s="202" t="str">
        <f>'Banks COA'!E2540</f>
        <v>Loss Loans – Bankers' Acceptances – Private Sector – Resident – JPY</v>
      </c>
      <c r="F2587" s="202">
        <f>'Banks COA'!F2540*E2</f>
        <v>0</v>
      </c>
    </row>
    <row r="2588" spans="1:6" hidden="1" x14ac:dyDescent="0.15">
      <c r="A2588" s="201" t="str">
        <f>'Banks COA'!A2541</f>
        <v>16</v>
      </c>
      <c r="B2588" s="201">
        <f>'Banks COA'!B2541</f>
        <v>2</v>
      </c>
      <c r="C2588" s="201">
        <f>'Banks COA'!C2541</f>
        <v>7</v>
      </c>
      <c r="D2588" s="201" t="str">
        <f>'Banks COA'!D2541</f>
        <v>19</v>
      </c>
      <c r="E2588" s="202" t="str">
        <f>'Banks COA'!E2541</f>
        <v>Loss Loans – Bankers' Acceptances – Private Sector – Resident – Other</v>
      </c>
      <c r="F2588" s="202">
        <f>'Banks COA'!F2541*E2</f>
        <v>0</v>
      </c>
    </row>
    <row r="2589" spans="1:6" hidden="1" x14ac:dyDescent="0.15">
      <c r="A2589" s="201" t="str">
        <f>'Banks COA'!A2556</f>
        <v>16</v>
      </c>
      <c r="B2589" s="201">
        <f>'Banks COA'!B2556</f>
        <v>2</v>
      </c>
      <c r="C2589" s="201">
        <f>'Banks COA'!C2556</f>
        <v>7</v>
      </c>
      <c r="D2589" s="201" t="str">
        <f>'Banks COA'!D2556</f>
        <v>42</v>
      </c>
      <c r="E2589" s="202" t="str">
        <f>'Banks COA'!E2556</f>
        <v>Loss Loans – Other Bill of Exchange (BoE) – Private Sector – Resident – USD</v>
      </c>
      <c r="F2589" s="202">
        <f>'Banks COA'!F2556*E2</f>
        <v>0</v>
      </c>
    </row>
    <row r="2590" spans="1:6" hidden="1" x14ac:dyDescent="0.15">
      <c r="A2590" s="201" t="str">
        <f>'Banks COA'!A2557</f>
        <v>16</v>
      </c>
      <c r="B2590" s="201">
        <f>'Banks COA'!B2557</f>
        <v>2</v>
      </c>
      <c r="C2590" s="201">
        <f>'Banks COA'!C2557</f>
        <v>7</v>
      </c>
      <c r="D2590" s="201" t="str">
        <f>'Banks COA'!D2557</f>
        <v>43</v>
      </c>
      <c r="E2590" s="202" t="str">
        <f>'Banks COA'!E2557</f>
        <v>Loss Loans – Other Bill of Exchange (BoE) – Private Sector – Resident – EUR</v>
      </c>
      <c r="F2590" s="202">
        <f>'Banks COA'!F2557*E2</f>
        <v>0</v>
      </c>
    </row>
    <row r="2591" spans="1:6" hidden="1" x14ac:dyDescent="0.15">
      <c r="A2591" s="201" t="str">
        <f>'Banks COA'!A2558</f>
        <v>16</v>
      </c>
      <c r="B2591" s="201">
        <f>'Banks COA'!B2558</f>
        <v>2</v>
      </c>
      <c r="C2591" s="201">
        <f>'Banks COA'!C2558</f>
        <v>7</v>
      </c>
      <c r="D2591" s="201" t="str">
        <f>'Banks COA'!D2558</f>
        <v>44</v>
      </c>
      <c r="E2591" s="202" t="str">
        <f>'Banks COA'!E2558</f>
        <v>Loss Loans – Other Bill of Exchange (BoE) – Private Sector – Resident – JPY</v>
      </c>
      <c r="F2591" s="202">
        <f>'Banks COA'!F2558*E2</f>
        <v>0</v>
      </c>
    </row>
    <row r="2592" spans="1:6" hidden="1" x14ac:dyDescent="0.15">
      <c r="A2592" s="201" t="str">
        <f>'Banks COA'!A2559</f>
        <v>16</v>
      </c>
      <c r="B2592" s="201">
        <f>'Banks COA'!B2559</f>
        <v>2</v>
      </c>
      <c r="C2592" s="201">
        <f>'Banks COA'!C2559</f>
        <v>7</v>
      </c>
      <c r="D2592" s="201" t="str">
        <f>'Banks COA'!D2559</f>
        <v>49</v>
      </c>
      <c r="E2592" s="202" t="str">
        <f>'Banks COA'!E2559</f>
        <v>Loss Loans – Other Bill of Exchange (BoE) – Private Sector – Resident – Other</v>
      </c>
      <c r="F2592" s="202">
        <f>'Banks COA'!F2559*E2</f>
        <v>0</v>
      </c>
    </row>
    <row r="2593" spans="1:6" hidden="1" x14ac:dyDescent="0.15">
      <c r="A2593" s="201" t="str">
        <f>'Banks COA'!A2574</f>
        <v>16</v>
      </c>
      <c r="B2593" s="201">
        <f>'Banks COA'!B2574</f>
        <v>2</v>
      </c>
      <c r="C2593" s="201">
        <f>'Banks COA'!C2574</f>
        <v>7</v>
      </c>
      <c r="D2593" s="201" t="str">
        <f>'Banks COA'!D2574</f>
        <v>72</v>
      </c>
      <c r="E2593" s="202" t="str">
        <f>'Banks COA'!E2574</f>
        <v>Loss Loans – Trust Receipt – Private Sector – Resident – USD</v>
      </c>
      <c r="F2593" s="202">
        <f>'Banks COA'!F2574*E2</f>
        <v>0</v>
      </c>
    </row>
    <row r="2594" spans="1:6" hidden="1" x14ac:dyDescent="0.15">
      <c r="A2594" s="201" t="str">
        <f>'Banks COA'!A2575</f>
        <v>16</v>
      </c>
      <c r="B2594" s="201">
        <f>'Banks COA'!B2575</f>
        <v>2</v>
      </c>
      <c r="C2594" s="201">
        <f>'Banks COA'!C2575</f>
        <v>7</v>
      </c>
      <c r="D2594" s="201" t="str">
        <f>'Banks COA'!D2575</f>
        <v>73</v>
      </c>
      <c r="E2594" s="202" t="str">
        <f>'Banks COA'!E2575</f>
        <v>Loss Loans – Trust Receipt – Private Sector – Resident – EUR</v>
      </c>
      <c r="F2594" s="202">
        <f>'Banks COA'!F2575*E2</f>
        <v>0</v>
      </c>
    </row>
    <row r="2595" spans="1:6" hidden="1" x14ac:dyDescent="0.15">
      <c r="A2595" s="201" t="str">
        <f>'Banks COA'!A2576</f>
        <v>16</v>
      </c>
      <c r="B2595" s="201">
        <f>'Banks COA'!B2576</f>
        <v>2</v>
      </c>
      <c r="C2595" s="201">
        <f>'Banks COA'!C2576</f>
        <v>7</v>
      </c>
      <c r="D2595" s="201" t="str">
        <f>'Banks COA'!D2576</f>
        <v>74</v>
      </c>
      <c r="E2595" s="202" t="str">
        <f>'Banks COA'!E2576</f>
        <v>Loss Loans – Trust Receipt – Private Sector – Resident – JPY</v>
      </c>
      <c r="F2595" s="202">
        <f>'Banks COA'!F2576*E2</f>
        <v>0</v>
      </c>
    </row>
    <row r="2596" spans="1:6" hidden="1" x14ac:dyDescent="0.15">
      <c r="A2596" s="201" t="str">
        <f>'Banks COA'!A2577</f>
        <v>16</v>
      </c>
      <c r="B2596" s="201">
        <f>'Banks COA'!B2577</f>
        <v>2</v>
      </c>
      <c r="C2596" s="201">
        <f>'Banks COA'!C2577</f>
        <v>7</v>
      </c>
      <c r="D2596" s="201" t="str">
        <f>'Banks COA'!D2577</f>
        <v>79</v>
      </c>
      <c r="E2596" s="202" t="str">
        <f>'Banks COA'!E2577</f>
        <v>Loss Loans – Trust Receipt – Private Sector – Resident – Other</v>
      </c>
      <c r="F2596" s="202">
        <f>'Banks COA'!F2577*E2</f>
        <v>0</v>
      </c>
    </row>
    <row r="2597" spans="1:6" hidden="1" x14ac:dyDescent="0.15">
      <c r="A2597" s="201">
        <f>'Banks COA'!A2593</f>
        <v>16</v>
      </c>
      <c r="B2597" s="201">
        <f>'Banks COA'!B2593</f>
        <v>2</v>
      </c>
      <c r="C2597" s="201">
        <f>'Banks COA'!C2593</f>
        <v>8</v>
      </c>
      <c r="D2597" s="201">
        <f>'Banks COA'!D2593</f>
        <v>12</v>
      </c>
      <c r="E2597" s="202" t="str">
        <f>'Banks COA'!E2593</f>
        <v>Loss Loans – Credit Revolving – Private Sector – Resident – USD</v>
      </c>
      <c r="F2597" s="202">
        <f>'Banks COA'!F2593*E2</f>
        <v>0</v>
      </c>
    </row>
    <row r="2598" spans="1:6" hidden="1" x14ac:dyDescent="0.15">
      <c r="A2598" s="201">
        <f>'Banks COA'!A2594</f>
        <v>16</v>
      </c>
      <c r="B2598" s="201">
        <f>'Banks COA'!B2594</f>
        <v>2</v>
      </c>
      <c r="C2598" s="201">
        <f>'Banks COA'!C2594</f>
        <v>8</v>
      </c>
      <c r="D2598" s="201">
        <f>'Banks COA'!D2594</f>
        <v>13</v>
      </c>
      <c r="E2598" s="202" t="str">
        <f>'Banks COA'!E2594</f>
        <v>Loss Loans – Credit Revolving – Private Sector – Resident – EUR</v>
      </c>
      <c r="F2598" s="202">
        <f>'Banks COA'!F2594*E2</f>
        <v>0</v>
      </c>
    </row>
    <row r="2599" spans="1:6" hidden="1" x14ac:dyDescent="0.15">
      <c r="A2599" s="201">
        <f>'Banks COA'!A2595</f>
        <v>16</v>
      </c>
      <c r="B2599" s="201">
        <f>'Banks COA'!B2595</f>
        <v>2</v>
      </c>
      <c r="C2599" s="201">
        <f>'Banks COA'!C2595</f>
        <v>8</v>
      </c>
      <c r="D2599" s="201">
        <f>'Banks COA'!D2595</f>
        <v>14</v>
      </c>
      <c r="E2599" s="202" t="str">
        <f>'Banks COA'!E2595</f>
        <v>Loss Loans – Credit Revolving – Private Sector – Resident – JPY</v>
      </c>
      <c r="F2599" s="202">
        <f>'Banks COA'!F2595*E2</f>
        <v>0</v>
      </c>
    </row>
    <row r="2600" spans="1:6" hidden="1" x14ac:dyDescent="0.15">
      <c r="A2600" s="201">
        <f>'Banks COA'!A2596</f>
        <v>16</v>
      </c>
      <c r="B2600" s="201">
        <f>'Banks COA'!B2596</f>
        <v>2</v>
      </c>
      <c r="C2600" s="201">
        <f>'Banks COA'!C2596</f>
        <v>8</v>
      </c>
      <c r="D2600" s="201">
        <f>'Banks COA'!D2596</f>
        <v>19</v>
      </c>
      <c r="E2600" s="202" t="str">
        <f>'Banks COA'!E2596</f>
        <v>Loss Loans – Credit Revolving – Private Sector – Resident – Other</v>
      </c>
      <c r="F2600" s="202">
        <f>'Banks COA'!F2596*E2</f>
        <v>0</v>
      </c>
    </row>
    <row r="2601" spans="1:6" hidden="1" x14ac:dyDescent="0.15">
      <c r="A2601" s="201" t="str">
        <f>'Banks COA'!A1734</f>
        <v>14</v>
      </c>
      <c r="B2601" s="201">
        <f>'Banks COA'!B1734</f>
        <v>2</v>
      </c>
      <c r="C2601" s="201">
        <f>'Banks COA'!C1734</f>
        <v>1</v>
      </c>
      <c r="D2601" s="201" t="str">
        <f>'Banks COA'!D1734</f>
        <v>12</v>
      </c>
      <c r="E2601" s="202" t="str">
        <f>'Banks COA'!E1734</f>
        <v>Substandard Loans – Overdraft (Permanent Line of Credit) – Private Sector – Resident – USD</v>
      </c>
      <c r="F2601" s="202">
        <f>'Banks COA'!F1734*E2</f>
        <v>0</v>
      </c>
    </row>
    <row r="2602" spans="1:6" hidden="1" x14ac:dyDescent="0.15">
      <c r="A2602" s="201" t="str">
        <f>'Banks COA'!A1735</f>
        <v>14</v>
      </c>
      <c r="B2602" s="201">
        <f>'Banks COA'!B1735</f>
        <v>2</v>
      </c>
      <c r="C2602" s="201">
        <f>'Banks COA'!C1735</f>
        <v>1</v>
      </c>
      <c r="D2602" s="201" t="str">
        <f>'Banks COA'!D1735</f>
        <v>13</v>
      </c>
      <c r="E2602" s="202" t="str">
        <f>'Banks COA'!E1735</f>
        <v>Substandard Loans – Overdraft (Permanent Line of Credit) – Private Sector – Resident – EUR</v>
      </c>
      <c r="F2602" s="202">
        <f>'Banks COA'!F1735*E2</f>
        <v>0</v>
      </c>
    </row>
    <row r="2603" spans="1:6" hidden="1" x14ac:dyDescent="0.15">
      <c r="A2603" s="201" t="str">
        <f>'Banks COA'!A1736</f>
        <v>14</v>
      </c>
      <c r="B2603" s="201">
        <f>'Banks COA'!B1736</f>
        <v>2</v>
      </c>
      <c r="C2603" s="201">
        <f>'Banks COA'!C1736</f>
        <v>1</v>
      </c>
      <c r="D2603" s="201" t="str">
        <f>'Banks COA'!D1736</f>
        <v>14</v>
      </c>
      <c r="E2603" s="202" t="str">
        <f>'Banks COA'!E1736</f>
        <v>Substandard Loans – Overdraft (Permanent Line of Credit) – Private Sector – Resident – JPY</v>
      </c>
      <c r="F2603" s="202">
        <f>'Banks COA'!F1736*E2</f>
        <v>0</v>
      </c>
    </row>
    <row r="2604" spans="1:6" hidden="1" x14ac:dyDescent="0.15">
      <c r="A2604" s="201" t="str">
        <f>'Banks COA'!A1737</f>
        <v>14</v>
      </c>
      <c r="B2604" s="201">
        <f>'Banks COA'!B1737</f>
        <v>2</v>
      </c>
      <c r="C2604" s="201">
        <f>'Banks COA'!C1737</f>
        <v>1</v>
      </c>
      <c r="D2604" s="201" t="str">
        <f>'Banks COA'!D1737</f>
        <v>19</v>
      </c>
      <c r="E2604" s="202" t="str">
        <f>'Banks COA'!E1737</f>
        <v>Substandard Loans – Overdraft (Permanent Line of Credit) – Private Sector – Resident – Other</v>
      </c>
      <c r="F2604" s="202">
        <f>'Banks COA'!F1737*E2</f>
        <v>0</v>
      </c>
    </row>
    <row r="2605" spans="1:6" hidden="1" x14ac:dyDescent="0.15">
      <c r="A2605" s="201" t="str">
        <f>'Banks COA'!A1753</f>
        <v>14</v>
      </c>
      <c r="B2605" s="201">
        <f>'Banks COA'!B1753</f>
        <v>2</v>
      </c>
      <c r="C2605" s="201">
        <f>'Banks COA'!C1753</f>
        <v>2</v>
      </c>
      <c r="D2605" s="201" t="str">
        <f>'Banks COA'!D1753</f>
        <v>12</v>
      </c>
      <c r="E2605" s="202" t="str">
        <f>'Banks COA'!E1753</f>
        <v>Substandard Loans – Short term Commercial Loans – Private Sector – Resident – USD</v>
      </c>
      <c r="F2605" s="202">
        <f>'Banks COA'!F1753*E2</f>
        <v>0</v>
      </c>
    </row>
    <row r="2606" spans="1:6" hidden="1" x14ac:dyDescent="0.15">
      <c r="A2606" s="201" t="str">
        <f>'Banks COA'!A1754</f>
        <v>14</v>
      </c>
      <c r="B2606" s="201">
        <f>'Banks COA'!B1754</f>
        <v>2</v>
      </c>
      <c r="C2606" s="201">
        <f>'Banks COA'!C1754</f>
        <v>2</v>
      </c>
      <c r="D2606" s="201" t="str">
        <f>'Banks COA'!D1754</f>
        <v>13</v>
      </c>
      <c r="E2606" s="202" t="str">
        <f>'Banks COA'!E1754</f>
        <v>Substandard Loans – Short term Commercial Loans – Private Sector – Resident – EUR</v>
      </c>
      <c r="F2606" s="202">
        <f>'Banks COA'!F1754*E2</f>
        <v>0</v>
      </c>
    </row>
    <row r="2607" spans="1:6" hidden="1" x14ac:dyDescent="0.15">
      <c r="A2607" s="201" t="str">
        <f>'Banks COA'!A1755</f>
        <v>14</v>
      </c>
      <c r="B2607" s="201">
        <f>'Banks COA'!B1755</f>
        <v>2</v>
      </c>
      <c r="C2607" s="201">
        <f>'Banks COA'!C1755</f>
        <v>2</v>
      </c>
      <c r="D2607" s="201" t="str">
        <f>'Banks COA'!D1755</f>
        <v>14</v>
      </c>
      <c r="E2607" s="202" t="str">
        <f>'Banks COA'!E1755</f>
        <v>Substandard Loans – Short term Commercial Loans – Private Sector – Resident – JPY</v>
      </c>
      <c r="F2607" s="202">
        <f>'Banks COA'!F1755*E2</f>
        <v>0</v>
      </c>
    </row>
    <row r="2608" spans="1:6" hidden="1" x14ac:dyDescent="0.15">
      <c r="A2608" s="201" t="str">
        <f>'Banks COA'!A1756</f>
        <v>14</v>
      </c>
      <c r="B2608" s="201">
        <f>'Banks COA'!B1756</f>
        <v>2</v>
      </c>
      <c r="C2608" s="201">
        <f>'Banks COA'!C1756</f>
        <v>2</v>
      </c>
      <c r="D2608" s="201" t="str">
        <f>'Banks COA'!D1756</f>
        <v>19</v>
      </c>
      <c r="E2608" s="202" t="str">
        <f>'Banks COA'!E1756</f>
        <v>Substandard Loans – Short term Commercial Loans – Private Sector – Resident – Other</v>
      </c>
      <c r="F2608" s="202">
        <f>'Banks COA'!F1756*E2</f>
        <v>0</v>
      </c>
    </row>
    <row r="2609" spans="1:6" hidden="1" x14ac:dyDescent="0.15">
      <c r="A2609" s="201" t="str">
        <f>'Banks COA'!A1772</f>
        <v>14</v>
      </c>
      <c r="B2609" s="201">
        <f>'Banks COA'!B1772</f>
        <v>2</v>
      </c>
      <c r="C2609" s="201">
        <f>'Banks COA'!C1772</f>
        <v>3</v>
      </c>
      <c r="D2609" s="201">
        <f>'Banks COA'!D1772</f>
        <v>12</v>
      </c>
      <c r="E2609" s="202" t="str">
        <f>'Banks COA'!E1772</f>
        <v>Substandard Loans – Equipment Loans – Private Sector – Resident – USD</v>
      </c>
      <c r="F2609" s="202">
        <f>'Banks COA'!F1772*E2</f>
        <v>0</v>
      </c>
    </row>
    <row r="2610" spans="1:6" hidden="1" x14ac:dyDescent="0.15">
      <c r="A2610" s="201" t="str">
        <f>'Banks COA'!A1773</f>
        <v>14</v>
      </c>
      <c r="B2610" s="201">
        <f>'Banks COA'!B1773</f>
        <v>2</v>
      </c>
      <c r="C2610" s="201">
        <f>'Banks COA'!C1773</f>
        <v>3</v>
      </c>
      <c r="D2610" s="201">
        <f>'Banks COA'!D1773</f>
        <v>13</v>
      </c>
      <c r="E2610" s="202" t="str">
        <f>'Banks COA'!E1773</f>
        <v>Substandard Loans – Equipment Loans – Private Sector – Resident – EUR</v>
      </c>
      <c r="F2610" s="202">
        <f>'Banks COA'!F1773*E2</f>
        <v>0</v>
      </c>
    </row>
    <row r="2611" spans="1:6" hidden="1" x14ac:dyDescent="0.15">
      <c r="A2611" s="201" t="str">
        <f>'Banks COA'!A1774</f>
        <v>14</v>
      </c>
      <c r="B2611" s="201">
        <f>'Banks COA'!B1774</f>
        <v>2</v>
      </c>
      <c r="C2611" s="201">
        <f>'Banks COA'!C1774</f>
        <v>3</v>
      </c>
      <c r="D2611" s="201">
        <f>'Banks COA'!D1774</f>
        <v>14</v>
      </c>
      <c r="E2611" s="202" t="str">
        <f>'Banks COA'!E1774</f>
        <v>Substandard Loans – Equipment Loans – Private Sector – Resident – JPY</v>
      </c>
      <c r="F2611" s="202">
        <f>'Banks COA'!F1774*E2</f>
        <v>0</v>
      </c>
    </row>
    <row r="2612" spans="1:6" hidden="1" x14ac:dyDescent="0.15">
      <c r="A2612" s="201" t="str">
        <f>'Banks COA'!A1775</f>
        <v>14</v>
      </c>
      <c r="B2612" s="201">
        <f>'Banks COA'!B1775</f>
        <v>2</v>
      </c>
      <c r="C2612" s="201">
        <f>'Banks COA'!C1775</f>
        <v>3</v>
      </c>
      <c r="D2612" s="201">
        <f>'Banks COA'!D1775</f>
        <v>19</v>
      </c>
      <c r="E2612" s="202" t="str">
        <f>'Banks COA'!E1775</f>
        <v>Substandard Loans – Equipment Loans – Private Sector – Resident – Other</v>
      </c>
      <c r="F2612" s="202">
        <f>'Banks COA'!F1775*E2</f>
        <v>0</v>
      </c>
    </row>
    <row r="2613" spans="1:6" hidden="1" x14ac:dyDescent="0.15">
      <c r="A2613" s="201" t="str">
        <f>'Banks COA'!A1790</f>
        <v>14</v>
      </c>
      <c r="B2613" s="201">
        <f>'Banks COA'!B1790</f>
        <v>2</v>
      </c>
      <c r="C2613" s="201">
        <f>'Banks COA'!C1790</f>
        <v>3</v>
      </c>
      <c r="D2613" s="201" t="str">
        <f>'Banks COA'!D1790</f>
        <v>42</v>
      </c>
      <c r="E2613" s="202" t="str">
        <f>'Banks COA'!E1790</f>
        <v>Substandard Loans – Real Estate Mortgage Loans – Private Sector – Resident – USD</v>
      </c>
      <c r="F2613" s="202">
        <f>'Banks COA'!F1790*E2</f>
        <v>0</v>
      </c>
    </row>
    <row r="2614" spans="1:6" hidden="1" x14ac:dyDescent="0.15">
      <c r="A2614" s="201" t="str">
        <f>'Banks COA'!A1791</f>
        <v>14</v>
      </c>
      <c r="B2614" s="201">
        <f>'Banks COA'!B1791</f>
        <v>2</v>
      </c>
      <c r="C2614" s="201">
        <f>'Banks COA'!C1791</f>
        <v>3</v>
      </c>
      <c r="D2614" s="201" t="str">
        <f>'Banks COA'!D1791</f>
        <v>43</v>
      </c>
      <c r="E2614" s="202" t="str">
        <f>'Banks COA'!E1791</f>
        <v>Substandard Loans – Real Estate Mortgage Loans – Private Sector – Resident – EUR</v>
      </c>
      <c r="F2614" s="202">
        <f>'Banks COA'!F1791*E2</f>
        <v>0</v>
      </c>
    </row>
    <row r="2615" spans="1:6" hidden="1" x14ac:dyDescent="0.15">
      <c r="A2615" s="201" t="str">
        <f>'Banks COA'!A1792</f>
        <v>14</v>
      </c>
      <c r="B2615" s="201">
        <f>'Banks COA'!B1792</f>
        <v>2</v>
      </c>
      <c r="C2615" s="201">
        <f>'Banks COA'!C1792</f>
        <v>3</v>
      </c>
      <c r="D2615" s="201" t="str">
        <f>'Banks COA'!D1792</f>
        <v>44</v>
      </c>
      <c r="E2615" s="202" t="str">
        <f>'Banks COA'!E1792</f>
        <v>Substandard Loans – Real Estate Mortgage Loans – Private Sector – Resident – JPY</v>
      </c>
      <c r="F2615" s="202">
        <f>'Banks COA'!F1792*E2</f>
        <v>0</v>
      </c>
    </row>
    <row r="2616" spans="1:6" hidden="1" x14ac:dyDescent="0.15">
      <c r="A2616" s="201" t="str">
        <f>'Banks COA'!A1793</f>
        <v>14</v>
      </c>
      <c r="B2616" s="201">
        <f>'Banks COA'!B1793</f>
        <v>2</v>
      </c>
      <c r="C2616" s="201">
        <f>'Banks COA'!C1793</f>
        <v>3</v>
      </c>
      <c r="D2616" s="201" t="str">
        <f>'Banks COA'!D1793</f>
        <v>49</v>
      </c>
      <c r="E2616" s="202" t="str">
        <f>'Banks COA'!E1793</f>
        <v>Substandard Loans – Real Estate Mortgage Loans – Private Sector – Resident – Other</v>
      </c>
      <c r="F2616" s="202">
        <f>'Banks COA'!F1793*E2</f>
        <v>0</v>
      </c>
    </row>
    <row r="2617" spans="1:6" hidden="1" x14ac:dyDescent="0.15">
      <c r="A2617" s="201" t="str">
        <f>'Banks COA'!A1808</f>
        <v>14</v>
      </c>
      <c r="B2617" s="201">
        <f>'Banks COA'!B1808</f>
        <v>2</v>
      </c>
      <c r="C2617" s="201">
        <f>'Banks COA'!C1808</f>
        <v>3</v>
      </c>
      <c r="D2617" s="201" t="str">
        <f>'Banks COA'!D1808</f>
        <v>72</v>
      </c>
      <c r="E2617" s="202" t="str">
        <f>'Banks COA'!E1808</f>
        <v>Substandard Loans – Other Long term Loans – Private Sector – Resident – USD</v>
      </c>
      <c r="F2617" s="202">
        <f>'Banks COA'!F1808*E2</f>
        <v>0</v>
      </c>
    </row>
    <row r="2618" spans="1:6" hidden="1" x14ac:dyDescent="0.15">
      <c r="A2618" s="201" t="str">
        <f>'Banks COA'!A1809</f>
        <v>14</v>
      </c>
      <c r="B2618" s="201">
        <f>'Banks COA'!B1809</f>
        <v>2</v>
      </c>
      <c r="C2618" s="201">
        <f>'Banks COA'!C1809</f>
        <v>3</v>
      </c>
      <c r="D2618" s="201" t="str">
        <f>'Banks COA'!D1809</f>
        <v>73</v>
      </c>
      <c r="E2618" s="202" t="str">
        <f>'Banks COA'!E1809</f>
        <v>Substandard Loans – Other Long term Loans – Private Sector – Resident – EUR</v>
      </c>
      <c r="F2618" s="202">
        <f>'Banks COA'!F1809*E2</f>
        <v>0</v>
      </c>
    </row>
    <row r="2619" spans="1:6" hidden="1" x14ac:dyDescent="0.15">
      <c r="A2619" s="201" t="str">
        <f>'Banks COA'!A1810</f>
        <v>14</v>
      </c>
      <c r="B2619" s="201">
        <f>'Banks COA'!B1810</f>
        <v>2</v>
      </c>
      <c r="C2619" s="201">
        <f>'Banks COA'!C1810</f>
        <v>3</v>
      </c>
      <c r="D2619" s="201" t="str">
        <f>'Banks COA'!D1810</f>
        <v>74</v>
      </c>
      <c r="E2619" s="202" t="str">
        <f>'Banks COA'!E1810</f>
        <v>Substandard Loans – Other Long term Loans – Private Sector – Resident – JPY</v>
      </c>
      <c r="F2619" s="202">
        <f>'Banks COA'!F1810*E2</f>
        <v>0</v>
      </c>
    </row>
    <row r="2620" spans="1:6" hidden="1" x14ac:dyDescent="0.15">
      <c r="A2620" s="201" t="str">
        <f>'Banks COA'!A1811</f>
        <v>14</v>
      </c>
      <c r="B2620" s="201">
        <f>'Banks COA'!B1811</f>
        <v>2</v>
      </c>
      <c r="C2620" s="201">
        <f>'Banks COA'!C1811</f>
        <v>3</v>
      </c>
      <c r="D2620" s="201" t="str">
        <f>'Banks COA'!D1811</f>
        <v>79</v>
      </c>
      <c r="E2620" s="202" t="str">
        <f>'Banks COA'!E1811</f>
        <v>Substandard Loans – Other Long term Loans – Private Sector – Resident – Other</v>
      </c>
      <c r="F2620" s="202">
        <f>'Banks COA'!F1811*E2</f>
        <v>0</v>
      </c>
    </row>
    <row r="2621" spans="1:6" hidden="1" x14ac:dyDescent="0.15">
      <c r="A2621" s="201" t="str">
        <f>'Banks COA'!A1827</f>
        <v>14</v>
      </c>
      <c r="B2621" s="201">
        <f>'Banks COA'!B1827</f>
        <v>2</v>
      </c>
      <c r="C2621" s="201">
        <f>'Banks COA'!C1827</f>
        <v>4</v>
      </c>
      <c r="D2621" s="201" t="str">
        <f>'Banks COA'!D1827</f>
        <v>12</v>
      </c>
      <c r="E2621" s="202" t="str">
        <f>'Banks COA'!E1827</f>
        <v>Substandard Loans – Lease Financing Receivable – Private Sector – Resident – USD</v>
      </c>
      <c r="F2621" s="202">
        <f>'Banks COA'!F1827*E2</f>
        <v>0</v>
      </c>
    </row>
    <row r="2622" spans="1:6" hidden="1" x14ac:dyDescent="0.15">
      <c r="A2622" s="201" t="str">
        <f>'Banks COA'!A1828</f>
        <v>14</v>
      </c>
      <c r="B2622" s="201">
        <f>'Banks COA'!B1828</f>
        <v>2</v>
      </c>
      <c r="C2622" s="201">
        <f>'Banks COA'!C1828</f>
        <v>4</v>
      </c>
      <c r="D2622" s="201" t="str">
        <f>'Banks COA'!D1828</f>
        <v>13</v>
      </c>
      <c r="E2622" s="202" t="str">
        <f>'Banks COA'!E1828</f>
        <v>Substandard Loans – Lease Financing Receivable – Private Sector – Resident – EUR</v>
      </c>
      <c r="F2622" s="202">
        <f>'Banks COA'!F1828*E2</f>
        <v>0</v>
      </c>
    </row>
    <row r="2623" spans="1:6" hidden="1" x14ac:dyDescent="0.15">
      <c r="A2623" s="201" t="str">
        <f>'Banks COA'!A1829</f>
        <v>14</v>
      </c>
      <c r="B2623" s="201">
        <f>'Banks COA'!B1829</f>
        <v>2</v>
      </c>
      <c r="C2623" s="201">
        <f>'Banks COA'!C1829</f>
        <v>4</v>
      </c>
      <c r="D2623" s="201" t="str">
        <f>'Banks COA'!D1829</f>
        <v>14</v>
      </c>
      <c r="E2623" s="202" t="str">
        <f>'Banks COA'!E1829</f>
        <v>Substandard Loans – Lease Financing Receivable – Private Sector – Resident – JPY</v>
      </c>
      <c r="F2623" s="202">
        <f>'Banks COA'!F1829*E2</f>
        <v>0</v>
      </c>
    </row>
    <row r="2624" spans="1:6" hidden="1" x14ac:dyDescent="0.15">
      <c r="A2624" s="201" t="str">
        <f>'Banks COA'!A1830</f>
        <v>14</v>
      </c>
      <c r="B2624" s="201">
        <f>'Banks COA'!B1830</f>
        <v>2</v>
      </c>
      <c r="C2624" s="201">
        <f>'Banks COA'!C1830</f>
        <v>4</v>
      </c>
      <c r="D2624" s="201" t="str">
        <f>'Banks COA'!D1830</f>
        <v>19</v>
      </c>
      <c r="E2624" s="202" t="str">
        <f>'Banks COA'!E1830</f>
        <v>Substandard Loans – Lease Financing Receivable – Private Sector – Resident – Other</v>
      </c>
      <c r="F2624" s="202">
        <f>'Banks COA'!F1830*E2</f>
        <v>0</v>
      </c>
    </row>
    <row r="2625" spans="1:6" hidden="1" x14ac:dyDescent="0.15">
      <c r="A2625" s="201" t="str">
        <f>'Banks COA'!A1846</f>
        <v>14</v>
      </c>
      <c r="B2625" s="201">
        <f>'Banks COA'!B1846</f>
        <v>2</v>
      </c>
      <c r="C2625" s="201">
        <f>'Banks COA'!C1846</f>
        <v>5</v>
      </c>
      <c r="D2625" s="201" t="str">
        <f>'Banks COA'!D1846</f>
        <v>12</v>
      </c>
      <c r="E2625" s="202" t="str">
        <f>'Banks COA'!E1846</f>
        <v>Substandard Loans – Loans to Related Parties – Private Sector – Resident – USD</v>
      </c>
      <c r="F2625" s="202">
        <f>'Banks COA'!F1846*E2</f>
        <v>0</v>
      </c>
    </row>
    <row r="2626" spans="1:6" hidden="1" x14ac:dyDescent="0.15">
      <c r="A2626" s="201" t="str">
        <f>'Banks COA'!A1847</f>
        <v>14</v>
      </c>
      <c r="B2626" s="201">
        <f>'Banks COA'!B1847</f>
        <v>2</v>
      </c>
      <c r="C2626" s="201">
        <f>'Banks COA'!C1847</f>
        <v>5</v>
      </c>
      <c r="D2626" s="201" t="str">
        <f>'Banks COA'!D1847</f>
        <v>13</v>
      </c>
      <c r="E2626" s="202" t="str">
        <f>'Banks COA'!E1847</f>
        <v>Substandard Loans – Loans to Related Parties – Private Sector – Resident – EUR</v>
      </c>
      <c r="F2626" s="202">
        <f>'Banks COA'!F1847*E2</f>
        <v>0</v>
      </c>
    </row>
    <row r="2627" spans="1:6" hidden="1" x14ac:dyDescent="0.15">
      <c r="A2627" s="201" t="str">
        <f>'Banks COA'!A1848</f>
        <v>14</v>
      </c>
      <c r="B2627" s="201">
        <f>'Banks COA'!B1848</f>
        <v>2</v>
      </c>
      <c r="C2627" s="201">
        <f>'Banks COA'!C1848</f>
        <v>5</v>
      </c>
      <c r="D2627" s="201" t="str">
        <f>'Banks COA'!D1848</f>
        <v>14</v>
      </c>
      <c r="E2627" s="202" t="str">
        <f>'Banks COA'!E1848</f>
        <v>Substandard Loans – Loans to Related Parties – Private Sector – Resident – JPY</v>
      </c>
      <c r="F2627" s="202">
        <f>'Banks COA'!F1848*E2</f>
        <v>0</v>
      </c>
    </row>
    <row r="2628" spans="1:6" hidden="1" x14ac:dyDescent="0.15">
      <c r="A2628" s="201" t="str">
        <f>'Banks COA'!A1849</f>
        <v>14</v>
      </c>
      <c r="B2628" s="201">
        <f>'Banks COA'!B1849</f>
        <v>2</v>
      </c>
      <c r="C2628" s="201">
        <f>'Banks COA'!C1849</f>
        <v>5</v>
      </c>
      <c r="D2628" s="201" t="str">
        <f>'Banks COA'!D1849</f>
        <v>19</v>
      </c>
      <c r="E2628" s="202" t="str">
        <f>'Banks COA'!E1849</f>
        <v>Substandard Loans – Loans to Related Parties – Private Sector – Resident – Other</v>
      </c>
      <c r="F2628" s="202">
        <f>'Banks COA'!F1849*E2</f>
        <v>0</v>
      </c>
    </row>
    <row r="2629" spans="1:6" hidden="1" x14ac:dyDescent="0.15">
      <c r="A2629" s="201" t="str">
        <f>'Banks COA'!A1859</f>
        <v>14</v>
      </c>
      <c r="B2629" s="201">
        <f>'Banks COA'!B1859</f>
        <v>2</v>
      </c>
      <c r="C2629" s="201">
        <f>'Banks COA'!C1859</f>
        <v>6</v>
      </c>
      <c r="D2629" s="201" t="str">
        <f>'Banks COA'!D1859</f>
        <v>12</v>
      </c>
      <c r="E2629" s="202" t="str">
        <f>'Banks COA'!E1859</f>
        <v>Substandard Loans – Other Commercial Loans – Private Sector – Resident – USD</v>
      </c>
      <c r="F2629" s="202">
        <f>'Banks COA'!F1859*E2</f>
        <v>0</v>
      </c>
    </row>
    <row r="2630" spans="1:6" hidden="1" x14ac:dyDescent="0.15">
      <c r="A2630" s="201" t="str">
        <f>'Banks COA'!A1860</f>
        <v>14</v>
      </c>
      <c r="B2630" s="201">
        <f>'Banks COA'!B1860</f>
        <v>2</v>
      </c>
      <c r="C2630" s="201">
        <f>'Banks COA'!C1860</f>
        <v>6</v>
      </c>
      <c r="D2630" s="201" t="str">
        <f>'Banks COA'!D1860</f>
        <v>13</v>
      </c>
      <c r="E2630" s="202" t="str">
        <f>'Banks COA'!E1860</f>
        <v>Substandard Loans – Other Commercial Loans – Private Sector – Resident – EUR</v>
      </c>
      <c r="F2630" s="202">
        <f>'Banks COA'!F1860*E2</f>
        <v>0</v>
      </c>
    </row>
    <row r="2631" spans="1:6" hidden="1" x14ac:dyDescent="0.15">
      <c r="A2631" s="201" t="str">
        <f>'Banks COA'!A1861</f>
        <v>14</v>
      </c>
      <c r="B2631" s="201">
        <f>'Banks COA'!B1861</f>
        <v>2</v>
      </c>
      <c r="C2631" s="201">
        <f>'Banks COA'!C1861</f>
        <v>6</v>
      </c>
      <c r="D2631" s="201" t="str">
        <f>'Banks COA'!D1861</f>
        <v>14</v>
      </c>
      <c r="E2631" s="202" t="str">
        <f>'Banks COA'!E1861</f>
        <v>Substandard Loans – Other Commercial Loans – Private Sector – Resident – JPY</v>
      </c>
      <c r="F2631" s="202">
        <f>'Banks COA'!F1861*E2</f>
        <v>0</v>
      </c>
    </row>
    <row r="2632" spans="1:6" hidden="1" x14ac:dyDescent="0.15">
      <c r="A2632" s="201" t="str">
        <f>'Banks COA'!A1862</f>
        <v>14</v>
      </c>
      <c r="B2632" s="201">
        <f>'Banks COA'!B1862</f>
        <v>2</v>
      </c>
      <c r="C2632" s="201">
        <f>'Banks COA'!C1862</f>
        <v>6</v>
      </c>
      <c r="D2632" s="201" t="str">
        <f>'Banks COA'!D1862</f>
        <v>19</v>
      </c>
      <c r="E2632" s="202" t="str">
        <f>'Banks COA'!E1862</f>
        <v>Substandard Loans – Other Commercial Loans – Private Sector – Resident – Other</v>
      </c>
      <c r="F2632" s="202">
        <f>'Banks COA'!F1862*E2</f>
        <v>0</v>
      </c>
    </row>
    <row r="2633" spans="1:6" hidden="1" x14ac:dyDescent="0.15">
      <c r="A2633" s="201" t="str">
        <f>'Banks COA'!A1872</f>
        <v>14</v>
      </c>
      <c r="B2633" s="201">
        <f>'Banks COA'!B1872</f>
        <v>2</v>
      </c>
      <c r="C2633" s="201">
        <f>'Banks COA'!C1872</f>
        <v>7</v>
      </c>
      <c r="D2633" s="201" t="str">
        <f>'Banks COA'!D1872</f>
        <v>12</v>
      </c>
      <c r="E2633" s="202" t="str">
        <f>'Banks COA'!E1872</f>
        <v>Substandard Loans – Bankers' Acceptances – Private Sector – Resident – USD</v>
      </c>
      <c r="F2633" s="202">
        <f>'Banks COA'!F1872*E2</f>
        <v>0</v>
      </c>
    </row>
    <row r="2634" spans="1:6" hidden="1" x14ac:dyDescent="0.15">
      <c r="A2634" s="201" t="str">
        <f>'Banks COA'!A1873</f>
        <v>14</v>
      </c>
      <c r="B2634" s="201">
        <f>'Banks COA'!B1873</f>
        <v>2</v>
      </c>
      <c r="C2634" s="201">
        <f>'Banks COA'!C1873</f>
        <v>7</v>
      </c>
      <c r="D2634" s="201" t="str">
        <f>'Banks COA'!D1873</f>
        <v>13</v>
      </c>
      <c r="E2634" s="202" t="str">
        <f>'Banks COA'!E1873</f>
        <v>Substandard Loans – Bankers' Acceptances – Private Sector – Resident – EUR</v>
      </c>
      <c r="F2634" s="202">
        <f>'Banks COA'!F1873*E2</f>
        <v>0</v>
      </c>
    </row>
    <row r="2635" spans="1:6" hidden="1" x14ac:dyDescent="0.15">
      <c r="A2635" s="201" t="str">
        <f>'Banks COA'!A1874</f>
        <v>14</v>
      </c>
      <c r="B2635" s="201">
        <f>'Banks COA'!B1874</f>
        <v>2</v>
      </c>
      <c r="C2635" s="201">
        <f>'Banks COA'!C1874</f>
        <v>7</v>
      </c>
      <c r="D2635" s="201" t="str">
        <f>'Banks COA'!D1874</f>
        <v>14</v>
      </c>
      <c r="E2635" s="202" t="str">
        <f>'Banks COA'!E1874</f>
        <v>Substandard Loans – Bankers' Acceptances – Private Sector – Resident – JPY</v>
      </c>
      <c r="F2635" s="202">
        <f>'Banks COA'!F1874*E2</f>
        <v>0</v>
      </c>
    </row>
    <row r="2636" spans="1:6" hidden="1" x14ac:dyDescent="0.15">
      <c r="A2636" s="201" t="str">
        <f>'Banks COA'!A1875</f>
        <v>14</v>
      </c>
      <c r="B2636" s="201">
        <f>'Banks COA'!B1875</f>
        <v>2</v>
      </c>
      <c r="C2636" s="201">
        <f>'Banks COA'!C1875</f>
        <v>7</v>
      </c>
      <c r="D2636" s="201" t="str">
        <f>'Banks COA'!D1875</f>
        <v>19</v>
      </c>
      <c r="E2636" s="202" t="str">
        <f>'Banks COA'!E1875</f>
        <v>Substandard Loans – Bankers' Acceptances – Private Sector – Resident – Other</v>
      </c>
      <c r="F2636" s="202">
        <f>'Banks COA'!F1875*E2</f>
        <v>0</v>
      </c>
    </row>
    <row r="2637" spans="1:6" hidden="1" x14ac:dyDescent="0.15">
      <c r="A2637" s="201" t="str">
        <f>'Banks COA'!A1890</f>
        <v>14</v>
      </c>
      <c r="B2637" s="201">
        <f>'Banks COA'!B1890</f>
        <v>2</v>
      </c>
      <c r="C2637" s="201">
        <f>'Banks COA'!C1890</f>
        <v>7</v>
      </c>
      <c r="D2637" s="201" t="str">
        <f>'Banks COA'!D1890</f>
        <v>42</v>
      </c>
      <c r="E2637" s="202" t="str">
        <f>'Banks COA'!E1890</f>
        <v>Substandard Loans – Other Bill of Exchange (BoE) – Private Sector – Resident – USD</v>
      </c>
      <c r="F2637" s="202">
        <f>'Banks COA'!F1890*E2</f>
        <v>0</v>
      </c>
    </row>
    <row r="2638" spans="1:6" hidden="1" x14ac:dyDescent="0.15">
      <c r="A2638" s="201" t="str">
        <f>'Banks COA'!A1891</f>
        <v>14</v>
      </c>
      <c r="B2638" s="201">
        <f>'Banks COA'!B1891</f>
        <v>2</v>
      </c>
      <c r="C2638" s="201">
        <f>'Banks COA'!C1891</f>
        <v>7</v>
      </c>
      <c r="D2638" s="201" t="str">
        <f>'Banks COA'!D1891</f>
        <v>43</v>
      </c>
      <c r="E2638" s="202" t="str">
        <f>'Banks COA'!E1891</f>
        <v>Substandard Loans – Other Bill of Exchange (BoE) – Private Sector – Resident – EUR</v>
      </c>
      <c r="F2638" s="202">
        <f>'Banks COA'!F1891*E2</f>
        <v>0</v>
      </c>
    </row>
    <row r="2639" spans="1:6" hidden="1" x14ac:dyDescent="0.15">
      <c r="A2639" s="201" t="str">
        <f>'Banks COA'!A1892</f>
        <v>14</v>
      </c>
      <c r="B2639" s="201">
        <f>'Banks COA'!B1892</f>
        <v>2</v>
      </c>
      <c r="C2639" s="201">
        <f>'Banks COA'!C1892</f>
        <v>7</v>
      </c>
      <c r="D2639" s="201" t="str">
        <f>'Banks COA'!D1892</f>
        <v>44</v>
      </c>
      <c r="E2639" s="202" t="str">
        <f>'Banks COA'!E1892</f>
        <v>Substandard Loans – Other Bill of Exchange (BoE) – Private Sector – Resident – JPY</v>
      </c>
      <c r="F2639" s="202">
        <f>'Banks COA'!F1892*E2</f>
        <v>0</v>
      </c>
    </row>
    <row r="2640" spans="1:6" hidden="1" x14ac:dyDescent="0.15">
      <c r="A2640" s="201" t="str">
        <f>'Banks COA'!A1893</f>
        <v>14</v>
      </c>
      <c r="B2640" s="201">
        <f>'Banks COA'!B1893</f>
        <v>2</v>
      </c>
      <c r="C2640" s="201">
        <f>'Banks COA'!C1893</f>
        <v>7</v>
      </c>
      <c r="D2640" s="201" t="str">
        <f>'Banks COA'!D1893</f>
        <v>49</v>
      </c>
      <c r="E2640" s="202" t="str">
        <f>'Banks COA'!E1893</f>
        <v>Substandard Loans – Other Bill of Exchange (BoE) – Private Sector – Resident – Other</v>
      </c>
      <c r="F2640" s="202">
        <f>'Banks COA'!F1893*E2</f>
        <v>0</v>
      </c>
    </row>
    <row r="2641" spans="1:6" hidden="1" x14ac:dyDescent="0.15">
      <c r="A2641" s="201" t="str">
        <f>'Banks COA'!A1908</f>
        <v>14</v>
      </c>
      <c r="B2641" s="201">
        <f>'Banks COA'!B1908</f>
        <v>2</v>
      </c>
      <c r="C2641" s="201">
        <f>'Banks COA'!C1908</f>
        <v>7</v>
      </c>
      <c r="D2641" s="201" t="str">
        <f>'Banks COA'!D1908</f>
        <v>72</v>
      </c>
      <c r="E2641" s="202" t="str">
        <f>'Banks COA'!E1908</f>
        <v>Substandard Loans – Trust Receipt – Private Sector – Resident – USD</v>
      </c>
      <c r="F2641" s="202">
        <f>'Banks COA'!F1908*E2</f>
        <v>0</v>
      </c>
    </row>
    <row r="2642" spans="1:6" hidden="1" x14ac:dyDescent="0.15">
      <c r="A2642" s="201" t="str">
        <f>'Banks COA'!A1909</f>
        <v>14</v>
      </c>
      <c r="B2642" s="201">
        <f>'Banks COA'!B1909</f>
        <v>2</v>
      </c>
      <c r="C2642" s="201">
        <f>'Banks COA'!C1909</f>
        <v>7</v>
      </c>
      <c r="D2642" s="201" t="str">
        <f>'Banks COA'!D1909</f>
        <v>73</v>
      </c>
      <c r="E2642" s="202" t="str">
        <f>'Banks COA'!E1909</f>
        <v>Substandard Loans – Trust Receipt – Private Sector – Resident – EUR</v>
      </c>
      <c r="F2642" s="202">
        <f>'Banks COA'!F1909*E2</f>
        <v>0</v>
      </c>
    </row>
    <row r="2643" spans="1:6" hidden="1" x14ac:dyDescent="0.15">
      <c r="A2643" s="201" t="str">
        <f>'Banks COA'!A1910</f>
        <v>14</v>
      </c>
      <c r="B2643" s="201">
        <f>'Banks COA'!B1910</f>
        <v>2</v>
      </c>
      <c r="C2643" s="201">
        <f>'Banks COA'!C1910</f>
        <v>7</v>
      </c>
      <c r="D2643" s="201" t="str">
        <f>'Banks COA'!D1910</f>
        <v>74</v>
      </c>
      <c r="E2643" s="202" t="str">
        <f>'Banks COA'!E1910</f>
        <v>Substandard Loans – Trust Receipt – Private Sector – Resident – JPY</v>
      </c>
      <c r="F2643" s="202">
        <f>'Banks COA'!F1910*E2</f>
        <v>0</v>
      </c>
    </row>
    <row r="2644" spans="1:6" hidden="1" x14ac:dyDescent="0.15">
      <c r="A2644" s="201" t="str">
        <f>'Banks COA'!A1911</f>
        <v>14</v>
      </c>
      <c r="B2644" s="201">
        <f>'Banks COA'!B1911</f>
        <v>2</v>
      </c>
      <c r="C2644" s="201">
        <f>'Banks COA'!C1911</f>
        <v>7</v>
      </c>
      <c r="D2644" s="201" t="str">
        <f>'Banks COA'!D1911</f>
        <v>79</v>
      </c>
      <c r="E2644" s="202" t="str">
        <f>'Banks COA'!E1911</f>
        <v>Substandard Loans – Trust Receipt – Private Sector – Resident – Other</v>
      </c>
      <c r="F2644" s="202">
        <f>'Banks COA'!F1911*E2</f>
        <v>0</v>
      </c>
    </row>
    <row r="2645" spans="1:6" hidden="1" x14ac:dyDescent="0.15">
      <c r="A2645" s="201">
        <f>'Banks COA'!A1927</f>
        <v>14</v>
      </c>
      <c r="B2645" s="201">
        <f>'Banks COA'!B1927</f>
        <v>2</v>
      </c>
      <c r="C2645" s="201">
        <f>'Banks COA'!C1927</f>
        <v>8</v>
      </c>
      <c r="D2645" s="201">
        <f>'Banks COA'!D1927</f>
        <v>12</v>
      </c>
      <c r="E2645" s="202" t="str">
        <f>'Banks COA'!E1927</f>
        <v>Substandard Loans – Credit Revolving – Private Sector – Resident – USD</v>
      </c>
      <c r="F2645" s="202">
        <f>'Banks COA'!F1927*E2</f>
        <v>0</v>
      </c>
    </row>
    <row r="2646" spans="1:6" hidden="1" x14ac:dyDescent="0.15">
      <c r="A2646" s="201">
        <f>'Banks COA'!A1928</f>
        <v>14</v>
      </c>
      <c r="B2646" s="201">
        <f>'Banks COA'!B1928</f>
        <v>2</v>
      </c>
      <c r="C2646" s="201">
        <f>'Banks COA'!C1928</f>
        <v>8</v>
      </c>
      <c r="D2646" s="201">
        <f>'Banks COA'!D1928</f>
        <v>13</v>
      </c>
      <c r="E2646" s="202" t="str">
        <f>'Banks COA'!E1928</f>
        <v>Substandard Loans – Credit Revolving – Private Sector – Resident – EUR</v>
      </c>
      <c r="F2646" s="202">
        <f>'Banks COA'!F1928*E2</f>
        <v>0</v>
      </c>
    </row>
    <row r="2647" spans="1:6" hidden="1" x14ac:dyDescent="0.15">
      <c r="A2647" s="201">
        <f>'Banks COA'!A1929</f>
        <v>14</v>
      </c>
      <c r="B2647" s="201">
        <f>'Banks COA'!B1929</f>
        <v>2</v>
      </c>
      <c r="C2647" s="201">
        <f>'Banks COA'!C1929</f>
        <v>8</v>
      </c>
      <c r="D2647" s="201">
        <f>'Banks COA'!D1929</f>
        <v>14</v>
      </c>
      <c r="E2647" s="202" t="str">
        <f>'Banks COA'!E1929</f>
        <v>Substandard Loans – Credit Revolving – Private Sector – Resident – JPY</v>
      </c>
      <c r="F2647" s="202">
        <f>'Banks COA'!F1929*E2</f>
        <v>0</v>
      </c>
    </row>
    <row r="2648" spans="1:6" hidden="1" x14ac:dyDescent="0.15">
      <c r="A2648" s="201">
        <f>'Banks COA'!A1930</f>
        <v>14</v>
      </c>
      <c r="B2648" s="201">
        <f>'Banks COA'!B1930</f>
        <v>2</v>
      </c>
      <c r="C2648" s="201">
        <f>'Banks COA'!C1930</f>
        <v>8</v>
      </c>
      <c r="D2648" s="201">
        <f>'Banks COA'!D1930</f>
        <v>19</v>
      </c>
      <c r="E2648" s="202" t="str">
        <f>'Banks COA'!E1930</f>
        <v>Substandard Loans – Credit Revolving – Private Sector – Resident – Other</v>
      </c>
      <c r="F2648" s="202">
        <f>'Banks COA'!F1930*E2</f>
        <v>0</v>
      </c>
    </row>
    <row r="2649" spans="1:6" hidden="1" x14ac:dyDescent="0.15">
      <c r="A2649" s="201" t="str">
        <f>'Banks COA'!A2067</f>
        <v>15</v>
      </c>
      <c r="B2649" s="201">
        <f>'Banks COA'!B2067</f>
        <v>2</v>
      </c>
      <c r="C2649" s="201">
        <f>'Banks COA'!C2067</f>
        <v>1</v>
      </c>
      <c r="D2649" s="201" t="str">
        <f>'Banks COA'!D2067</f>
        <v>12</v>
      </c>
      <c r="E2649" s="202" t="str">
        <f>'Banks COA'!E2067</f>
        <v>Doubtful Loans – Overdraft (Permanent Line of Credit) – Private Sector – Resident – USD</v>
      </c>
      <c r="F2649" s="202">
        <f>'Banks COA'!F2067*E2</f>
        <v>0</v>
      </c>
    </row>
    <row r="2650" spans="1:6" hidden="1" x14ac:dyDescent="0.15">
      <c r="A2650" s="201" t="str">
        <f>'Banks COA'!A2068</f>
        <v>15</v>
      </c>
      <c r="B2650" s="201">
        <f>'Banks COA'!B2068</f>
        <v>2</v>
      </c>
      <c r="C2650" s="201">
        <f>'Banks COA'!C2068</f>
        <v>1</v>
      </c>
      <c r="D2650" s="201" t="str">
        <f>'Banks COA'!D2068</f>
        <v>13</v>
      </c>
      <c r="E2650" s="202" t="str">
        <f>'Banks COA'!E2068</f>
        <v>Doubtful Loans – Overdraft (Permanent Line of Credit) – Private Sector – Resident – EUR</v>
      </c>
      <c r="F2650" s="202">
        <f>'Banks COA'!F2068*E2</f>
        <v>0</v>
      </c>
    </row>
    <row r="2651" spans="1:6" hidden="1" x14ac:dyDescent="0.15">
      <c r="A2651" s="201" t="str">
        <f>'Banks COA'!A2069</f>
        <v>15</v>
      </c>
      <c r="B2651" s="201">
        <f>'Banks COA'!B2069</f>
        <v>2</v>
      </c>
      <c r="C2651" s="201">
        <f>'Banks COA'!C2069</f>
        <v>1</v>
      </c>
      <c r="D2651" s="201" t="str">
        <f>'Banks COA'!D2069</f>
        <v>14</v>
      </c>
      <c r="E2651" s="202" t="str">
        <f>'Banks COA'!E2069</f>
        <v>Doubtful Loans – Overdraft (Permanent Line of Credit) – Private Sector – Resident – JPY</v>
      </c>
      <c r="F2651" s="202">
        <f>'Banks COA'!F2069*E2</f>
        <v>0</v>
      </c>
    </row>
    <row r="2652" spans="1:6" hidden="1" x14ac:dyDescent="0.15">
      <c r="A2652" s="201" t="str">
        <f>'Banks COA'!A2070</f>
        <v>15</v>
      </c>
      <c r="B2652" s="201">
        <f>'Banks COA'!B2070</f>
        <v>2</v>
      </c>
      <c r="C2652" s="201">
        <f>'Banks COA'!C2070</f>
        <v>1</v>
      </c>
      <c r="D2652" s="201" t="str">
        <f>'Banks COA'!D2070</f>
        <v>19</v>
      </c>
      <c r="E2652" s="202" t="str">
        <f>'Banks COA'!E2070</f>
        <v>Doubtful Loans – Overdraft (Permanent Line of Credit) – Private Sector – Resident – Other</v>
      </c>
      <c r="F2652" s="202">
        <f>'Banks COA'!F2070*E2</f>
        <v>0</v>
      </c>
    </row>
    <row r="2653" spans="1:6" hidden="1" x14ac:dyDescent="0.15">
      <c r="A2653" s="201">
        <f>'Banks COA'!A4808</f>
        <v>23</v>
      </c>
      <c r="B2653" s="201" t="str">
        <f>'Banks COA'!B4808</f>
        <v>7</v>
      </c>
      <c r="C2653" s="201" t="str">
        <f>'Banks COA'!C4808</f>
        <v>5</v>
      </c>
      <c r="D2653" s="201" t="str">
        <f>'Banks COA'!D4808</f>
        <v>02</v>
      </c>
      <c r="E2653" s="202" t="str">
        <f>'Banks COA'!E4808</f>
        <v>AIR – Securities Purchased Under Agreement to Resell – Private Sector – Resident – USD</v>
      </c>
      <c r="F2653" s="202">
        <f>'Banks COA'!F4808*E2</f>
        <v>0</v>
      </c>
    </row>
    <row r="2654" spans="1:6" hidden="1" x14ac:dyDescent="0.15">
      <c r="A2654" s="201">
        <f>'Banks COA'!A4809</f>
        <v>23</v>
      </c>
      <c r="B2654" s="201" t="str">
        <f>'Banks COA'!B4809</f>
        <v>7</v>
      </c>
      <c r="C2654" s="201" t="str">
        <f>'Banks COA'!C4809</f>
        <v>5</v>
      </c>
      <c r="D2654" s="201" t="str">
        <f>'Banks COA'!D4809</f>
        <v>03</v>
      </c>
      <c r="E2654" s="202" t="str">
        <f>'Banks COA'!E4809</f>
        <v>AIR – Securities Purchased Under Agreement to Resell – Private Sector – Resident – EUR</v>
      </c>
      <c r="F2654" s="202">
        <f>'Banks COA'!F4809*E2</f>
        <v>0</v>
      </c>
    </row>
    <row r="2655" spans="1:6" hidden="1" x14ac:dyDescent="0.15">
      <c r="A2655" s="201">
        <f>'Banks COA'!A4810</f>
        <v>23</v>
      </c>
      <c r="B2655" s="201" t="str">
        <f>'Banks COA'!B4810</f>
        <v>7</v>
      </c>
      <c r="C2655" s="201" t="str">
        <f>'Banks COA'!C4810</f>
        <v>5</v>
      </c>
      <c r="D2655" s="201" t="str">
        <f>'Banks COA'!D4810</f>
        <v>04</v>
      </c>
      <c r="E2655" s="202" t="str">
        <f>'Banks COA'!E4810</f>
        <v>AIR – Securities Purchased Under Agreement to Resell – Private Sector – Resident – JPY</v>
      </c>
      <c r="F2655" s="202">
        <f>'Banks COA'!F4810*E2</f>
        <v>0</v>
      </c>
    </row>
    <row r="2656" spans="1:6" hidden="1" x14ac:dyDescent="0.15">
      <c r="A2656" s="201">
        <f>'Banks COA'!A4811</f>
        <v>23</v>
      </c>
      <c r="B2656" s="201" t="str">
        <f>'Banks COA'!B4811</f>
        <v>7</v>
      </c>
      <c r="C2656" s="201" t="str">
        <f>'Banks COA'!C4811</f>
        <v>5</v>
      </c>
      <c r="D2656" s="201" t="str">
        <f>'Banks COA'!D4811</f>
        <v>09</v>
      </c>
      <c r="E2656" s="202" t="str">
        <f>'Banks COA'!E4811</f>
        <v>AIR – Securities Purchased Under Agreement to Resell – Private Sector – Resident – Other</v>
      </c>
      <c r="F2656" s="202">
        <f>'Banks COA'!F4811*E2</f>
        <v>0</v>
      </c>
    </row>
    <row r="2657" spans="1:6" hidden="1" x14ac:dyDescent="0.15">
      <c r="A2657" s="201" t="str">
        <f>'Banks COA'!A5376</f>
        <v>25</v>
      </c>
      <c r="B2657" s="201">
        <f>'Banks COA'!B5376</f>
        <v>2</v>
      </c>
      <c r="C2657" s="201">
        <f>'Banks COA'!C5376</f>
        <v>1</v>
      </c>
      <c r="D2657" s="201" t="str">
        <f>'Banks COA'!D5376</f>
        <v>12</v>
      </c>
      <c r="E2657" s="202" t="str">
        <f>'Banks COA'!E5376</f>
        <v>AIR – Standard Loans – Overdraft (Permanent Line of Credit) – Private Sector – Resident – USD</v>
      </c>
      <c r="F2657" s="202">
        <f>'Banks COA'!F5376*E2</f>
        <v>0</v>
      </c>
    </row>
    <row r="2658" spans="1:6" hidden="1" x14ac:dyDescent="0.15">
      <c r="A2658" s="201" t="str">
        <f>'Banks COA'!A5377</f>
        <v>25</v>
      </c>
      <c r="B2658" s="201">
        <f>'Banks COA'!B5377</f>
        <v>2</v>
      </c>
      <c r="C2658" s="201">
        <f>'Banks COA'!C5377</f>
        <v>1</v>
      </c>
      <c r="D2658" s="201" t="str">
        <f>'Banks COA'!D5377</f>
        <v>13</v>
      </c>
      <c r="E2658" s="202" t="str">
        <f>'Banks COA'!E5377</f>
        <v>AIR – Standard Loans – Overdraft (Permanent Line of Credit) – Private Sector – Resident – EUR</v>
      </c>
      <c r="F2658" s="202">
        <f>'Banks COA'!F5377*E2</f>
        <v>0</v>
      </c>
    </row>
    <row r="2659" spans="1:6" hidden="1" x14ac:dyDescent="0.15">
      <c r="A2659" s="201" t="str">
        <f>'Banks COA'!A5378</f>
        <v>25</v>
      </c>
      <c r="B2659" s="201">
        <f>'Banks COA'!B5378</f>
        <v>2</v>
      </c>
      <c r="C2659" s="201">
        <f>'Banks COA'!C5378</f>
        <v>1</v>
      </c>
      <c r="D2659" s="201" t="str">
        <f>'Banks COA'!D5378</f>
        <v>14</v>
      </c>
      <c r="E2659" s="202" t="str">
        <f>'Banks COA'!E5378</f>
        <v>AIR – Standard Loans – Overdraft (Permanent Line of Credit) – Private Sector – Resident – JPY</v>
      </c>
      <c r="F2659" s="202">
        <f>'Banks COA'!F5378*E2</f>
        <v>0</v>
      </c>
    </row>
    <row r="2660" spans="1:6" hidden="1" x14ac:dyDescent="0.15">
      <c r="A2660" s="201" t="str">
        <f>'Banks COA'!A5379</f>
        <v>25</v>
      </c>
      <c r="B2660" s="201">
        <f>'Banks COA'!B5379</f>
        <v>2</v>
      </c>
      <c r="C2660" s="201">
        <f>'Banks COA'!C5379</f>
        <v>1</v>
      </c>
      <c r="D2660" s="201" t="str">
        <f>'Banks COA'!D5379</f>
        <v>19</v>
      </c>
      <c r="E2660" s="202" t="str">
        <f>'Banks COA'!E5379</f>
        <v>AIR – Standard Loans – Overdraft (Permanent Line of Credit) – Private Sector – Resident – Other</v>
      </c>
      <c r="F2660" s="202">
        <f>'Banks COA'!F5379*E2</f>
        <v>0</v>
      </c>
    </row>
    <row r="2661" spans="1:6" hidden="1" x14ac:dyDescent="0.15">
      <c r="A2661" s="201" t="str">
        <f>'Banks COA'!A5395</f>
        <v>25</v>
      </c>
      <c r="B2661" s="201">
        <f>'Banks COA'!B5395</f>
        <v>2</v>
      </c>
      <c r="C2661" s="201">
        <f>'Banks COA'!C5395</f>
        <v>2</v>
      </c>
      <c r="D2661" s="201" t="str">
        <f>'Banks COA'!D5395</f>
        <v>12</v>
      </c>
      <c r="E2661" s="202" t="str">
        <f>'Banks COA'!E5395</f>
        <v>AIR – Standard Loans – Short term Commercial Loans – Private Sector – Resident – USD</v>
      </c>
      <c r="F2661" s="202">
        <f>'Banks COA'!F5395*E2</f>
        <v>0</v>
      </c>
    </row>
    <row r="2662" spans="1:6" hidden="1" x14ac:dyDescent="0.15">
      <c r="A2662" s="201" t="str">
        <f>'Banks COA'!A5396</f>
        <v>25</v>
      </c>
      <c r="B2662" s="201">
        <f>'Banks COA'!B5396</f>
        <v>2</v>
      </c>
      <c r="C2662" s="201">
        <f>'Banks COA'!C5396</f>
        <v>2</v>
      </c>
      <c r="D2662" s="201" t="str">
        <f>'Banks COA'!D5396</f>
        <v>13</v>
      </c>
      <c r="E2662" s="202" t="str">
        <f>'Banks COA'!E5396</f>
        <v>AIR – Standard Loans – Short term Commercial Loans – Private Sector – Resident – EUR</v>
      </c>
      <c r="F2662" s="202">
        <f>'Banks COA'!F5396*E2</f>
        <v>0</v>
      </c>
    </row>
    <row r="2663" spans="1:6" hidden="1" x14ac:dyDescent="0.15">
      <c r="A2663" s="201" t="str">
        <f>'Banks COA'!A5397</f>
        <v>25</v>
      </c>
      <c r="B2663" s="201">
        <f>'Banks COA'!B5397</f>
        <v>2</v>
      </c>
      <c r="C2663" s="201">
        <f>'Banks COA'!C5397</f>
        <v>2</v>
      </c>
      <c r="D2663" s="201" t="str">
        <f>'Banks COA'!D5397</f>
        <v>14</v>
      </c>
      <c r="E2663" s="202" t="str">
        <f>'Banks COA'!E5397</f>
        <v>AIR – Standard Loans – Short term Commercial Loans – Private Sector – Resident – JPY</v>
      </c>
      <c r="F2663" s="202">
        <f>'Banks COA'!F5397*E2</f>
        <v>0</v>
      </c>
    </row>
    <row r="2664" spans="1:6" hidden="1" x14ac:dyDescent="0.15">
      <c r="A2664" s="201" t="str">
        <f>'Banks COA'!A5398</f>
        <v>25</v>
      </c>
      <c r="B2664" s="201">
        <f>'Banks COA'!B5398</f>
        <v>2</v>
      </c>
      <c r="C2664" s="201">
        <f>'Banks COA'!C5398</f>
        <v>2</v>
      </c>
      <c r="D2664" s="201" t="str">
        <f>'Banks COA'!D5398</f>
        <v>19</v>
      </c>
      <c r="E2664" s="202" t="str">
        <f>'Banks COA'!E5398</f>
        <v>AIR – Standard Loans – Short term Commercial Loans – Private Sector – Resident – Other</v>
      </c>
      <c r="F2664" s="202">
        <f>'Banks COA'!F5398*E2</f>
        <v>0</v>
      </c>
    </row>
    <row r="2665" spans="1:6" hidden="1" x14ac:dyDescent="0.15">
      <c r="A2665" s="201" t="str">
        <f>'Banks COA'!A5414</f>
        <v>25</v>
      </c>
      <c r="B2665" s="201">
        <f>'Banks COA'!B5414</f>
        <v>2</v>
      </c>
      <c r="C2665" s="201">
        <f>'Banks COA'!C5414</f>
        <v>3</v>
      </c>
      <c r="D2665" s="201">
        <f>'Banks COA'!D5414</f>
        <v>12</v>
      </c>
      <c r="E2665" s="202" t="str">
        <f>'Banks COA'!E5414</f>
        <v>AIR – Standard Loans – Equipment Loans – Private Sector – Resident – USD</v>
      </c>
      <c r="F2665" s="202">
        <f>'Banks COA'!F5414*E2</f>
        <v>0</v>
      </c>
    </row>
    <row r="2666" spans="1:6" hidden="1" x14ac:dyDescent="0.15">
      <c r="A2666" s="201" t="str">
        <f>'Banks COA'!A5415</f>
        <v>25</v>
      </c>
      <c r="B2666" s="201">
        <f>'Banks COA'!B5415</f>
        <v>2</v>
      </c>
      <c r="C2666" s="201">
        <f>'Banks COA'!C5415</f>
        <v>3</v>
      </c>
      <c r="D2666" s="201">
        <f>'Banks COA'!D5415</f>
        <v>13</v>
      </c>
      <c r="E2666" s="202" t="str">
        <f>'Banks COA'!E5415</f>
        <v>AIR – Standard Loans – Equipment Loans – Private Sector – Resident – EUR</v>
      </c>
      <c r="F2666" s="202">
        <f>'Banks COA'!F5415*E2</f>
        <v>0</v>
      </c>
    </row>
    <row r="2667" spans="1:6" hidden="1" x14ac:dyDescent="0.15">
      <c r="A2667" s="201" t="str">
        <f>'Banks COA'!A5416</f>
        <v>25</v>
      </c>
      <c r="B2667" s="201">
        <f>'Banks COA'!B5416</f>
        <v>2</v>
      </c>
      <c r="C2667" s="201">
        <f>'Banks COA'!C5416</f>
        <v>3</v>
      </c>
      <c r="D2667" s="201">
        <f>'Banks COA'!D5416</f>
        <v>14</v>
      </c>
      <c r="E2667" s="202" t="str">
        <f>'Banks COA'!E5416</f>
        <v>AIR – Standard Loans – Equipment Loans – Private Sector – Resident – JPY</v>
      </c>
      <c r="F2667" s="202">
        <f>'Banks COA'!F5416*E2</f>
        <v>0</v>
      </c>
    </row>
    <row r="2668" spans="1:6" hidden="1" x14ac:dyDescent="0.15">
      <c r="A2668" s="201" t="str">
        <f>'Banks COA'!A5417</f>
        <v>25</v>
      </c>
      <c r="B2668" s="201">
        <f>'Banks COA'!B5417</f>
        <v>2</v>
      </c>
      <c r="C2668" s="201">
        <f>'Banks COA'!C5417</f>
        <v>3</v>
      </c>
      <c r="D2668" s="201">
        <f>'Banks COA'!D5417</f>
        <v>19</v>
      </c>
      <c r="E2668" s="202" t="str">
        <f>'Banks COA'!E5417</f>
        <v>AIR – Standard Loans – Equipment Loans – Private Sector – Resident – Other</v>
      </c>
      <c r="F2668" s="202">
        <f>'Banks COA'!F5417*E2</f>
        <v>0</v>
      </c>
    </row>
    <row r="2669" spans="1:6" hidden="1" x14ac:dyDescent="0.15">
      <c r="A2669" s="201" t="str">
        <f>'Banks COA'!A5432</f>
        <v>25</v>
      </c>
      <c r="B2669" s="201">
        <f>'Banks COA'!B5432</f>
        <v>2</v>
      </c>
      <c r="C2669" s="201">
        <f>'Banks COA'!C5432</f>
        <v>3</v>
      </c>
      <c r="D2669" s="201" t="str">
        <f>'Banks COA'!D5432</f>
        <v>42</v>
      </c>
      <c r="E2669" s="202" t="str">
        <f>'Banks COA'!E5432</f>
        <v>AIR – Standard Loans – Real Estate Mortgage Loans – Private Sector – Resident – USD</v>
      </c>
      <c r="F2669" s="202">
        <f>'Banks COA'!F5432*E2</f>
        <v>0</v>
      </c>
    </row>
    <row r="2670" spans="1:6" hidden="1" x14ac:dyDescent="0.15">
      <c r="A2670" s="201" t="str">
        <f>'Banks COA'!A5433</f>
        <v>25</v>
      </c>
      <c r="B2670" s="201">
        <f>'Banks COA'!B5433</f>
        <v>2</v>
      </c>
      <c r="C2670" s="201">
        <f>'Banks COA'!C5433</f>
        <v>3</v>
      </c>
      <c r="D2670" s="201" t="str">
        <f>'Banks COA'!D5433</f>
        <v>43</v>
      </c>
      <c r="E2670" s="202" t="str">
        <f>'Banks COA'!E5433</f>
        <v>AIR – Standard Loans – Real Estate Mortgage Loans – Private Sector – Resident – EUR</v>
      </c>
      <c r="F2670" s="202">
        <f>'Banks COA'!F5433*E2</f>
        <v>0</v>
      </c>
    </row>
    <row r="2671" spans="1:6" hidden="1" x14ac:dyDescent="0.15">
      <c r="A2671" s="201" t="str">
        <f>'Banks COA'!A5434</f>
        <v>25</v>
      </c>
      <c r="B2671" s="201">
        <f>'Banks COA'!B5434</f>
        <v>2</v>
      </c>
      <c r="C2671" s="201">
        <f>'Banks COA'!C5434</f>
        <v>3</v>
      </c>
      <c r="D2671" s="201" t="str">
        <f>'Banks COA'!D5434</f>
        <v>44</v>
      </c>
      <c r="E2671" s="202" t="str">
        <f>'Banks COA'!E5434</f>
        <v>AIR – Standard Loans – Real Estate Mortgage Loans – Private Sector – Resident – JPY</v>
      </c>
      <c r="F2671" s="202">
        <f>'Banks COA'!F5434*E2</f>
        <v>0</v>
      </c>
    </row>
    <row r="2672" spans="1:6" hidden="1" x14ac:dyDescent="0.15">
      <c r="A2672" s="201" t="str">
        <f>'Banks COA'!A5435</f>
        <v>25</v>
      </c>
      <c r="B2672" s="201">
        <f>'Banks COA'!B5435</f>
        <v>2</v>
      </c>
      <c r="C2672" s="201">
        <f>'Banks COA'!C5435</f>
        <v>3</v>
      </c>
      <c r="D2672" s="201" t="str">
        <f>'Banks COA'!D5435</f>
        <v>49</v>
      </c>
      <c r="E2672" s="202" t="str">
        <f>'Banks COA'!E5435</f>
        <v>AIR – Standard Loans – Real Estate Mortgage Loans – Private Sector – Resident – Other</v>
      </c>
      <c r="F2672" s="202">
        <f>'Banks COA'!F5435*E2</f>
        <v>0</v>
      </c>
    </row>
    <row r="2673" spans="1:6" hidden="1" x14ac:dyDescent="0.15">
      <c r="A2673" s="201" t="str">
        <f>'Banks COA'!A5450</f>
        <v>25</v>
      </c>
      <c r="B2673" s="201">
        <f>'Banks COA'!B5450</f>
        <v>2</v>
      </c>
      <c r="C2673" s="201">
        <f>'Banks COA'!C5450</f>
        <v>3</v>
      </c>
      <c r="D2673" s="201" t="str">
        <f>'Banks COA'!D5450</f>
        <v>72</v>
      </c>
      <c r="E2673" s="202" t="str">
        <f>'Banks COA'!E5450</f>
        <v>AIR – Standard Loans – Other Long term Loans – Private Sector – Resident – USD</v>
      </c>
      <c r="F2673" s="202">
        <f>'Banks COA'!F5450*E2</f>
        <v>0</v>
      </c>
    </row>
    <row r="2674" spans="1:6" hidden="1" x14ac:dyDescent="0.15">
      <c r="A2674" s="201" t="str">
        <f>'Banks COA'!A5451</f>
        <v>25</v>
      </c>
      <c r="B2674" s="201">
        <f>'Banks COA'!B5451</f>
        <v>2</v>
      </c>
      <c r="C2674" s="201">
        <f>'Banks COA'!C5451</f>
        <v>3</v>
      </c>
      <c r="D2674" s="201" t="str">
        <f>'Banks COA'!D5451</f>
        <v>73</v>
      </c>
      <c r="E2674" s="202" t="str">
        <f>'Banks COA'!E5451</f>
        <v>AIR – Standard Loans – Other Long term Loans – Private Sector – Resident – EUR</v>
      </c>
      <c r="F2674" s="202">
        <f>'Banks COA'!F5451*E2</f>
        <v>0</v>
      </c>
    </row>
    <row r="2675" spans="1:6" hidden="1" x14ac:dyDescent="0.15">
      <c r="A2675" s="201" t="str">
        <f>'Banks COA'!A5452</f>
        <v>25</v>
      </c>
      <c r="B2675" s="201">
        <f>'Banks COA'!B5452</f>
        <v>2</v>
      </c>
      <c r="C2675" s="201">
        <f>'Banks COA'!C5452</f>
        <v>3</v>
      </c>
      <c r="D2675" s="201" t="str">
        <f>'Banks COA'!D5452</f>
        <v>74</v>
      </c>
      <c r="E2675" s="202" t="str">
        <f>'Banks COA'!E5452</f>
        <v>AIR – Standard Loans – Other Long term Loans – Private Sector – Resident – JPY</v>
      </c>
      <c r="F2675" s="202">
        <f>'Banks COA'!F5452*E2</f>
        <v>0</v>
      </c>
    </row>
    <row r="2676" spans="1:6" hidden="1" x14ac:dyDescent="0.15">
      <c r="A2676" s="201" t="str">
        <f>'Banks COA'!A5453</f>
        <v>25</v>
      </c>
      <c r="B2676" s="201">
        <f>'Banks COA'!B5453</f>
        <v>2</v>
      </c>
      <c r="C2676" s="201">
        <f>'Banks COA'!C5453</f>
        <v>3</v>
      </c>
      <c r="D2676" s="201" t="str">
        <f>'Banks COA'!D5453</f>
        <v>79</v>
      </c>
      <c r="E2676" s="202" t="str">
        <f>'Banks COA'!E5453</f>
        <v>AIR – Standard Loans – Other Long term Loans – Private Sector – Resident – Other</v>
      </c>
      <c r="F2676" s="202">
        <f>'Banks COA'!F5453*E2</f>
        <v>0</v>
      </c>
    </row>
    <row r="2677" spans="1:6" hidden="1" x14ac:dyDescent="0.15">
      <c r="A2677" s="201" t="str">
        <f>'Banks COA'!A5469</f>
        <v>25</v>
      </c>
      <c r="B2677" s="201">
        <f>'Banks COA'!B5469</f>
        <v>2</v>
      </c>
      <c r="C2677" s="201">
        <f>'Banks COA'!C5469</f>
        <v>4</v>
      </c>
      <c r="D2677" s="201" t="str">
        <f>'Banks COA'!D5469</f>
        <v>12</v>
      </c>
      <c r="E2677" s="202" t="str">
        <f>'Banks COA'!E5469</f>
        <v>AIR – Standard Loans – Lease Financing Receivable – Private Sector – Resident – USD</v>
      </c>
      <c r="F2677" s="202">
        <f>'Banks COA'!F5469*E2</f>
        <v>0</v>
      </c>
    </row>
    <row r="2678" spans="1:6" hidden="1" x14ac:dyDescent="0.15">
      <c r="A2678" s="201" t="str">
        <f>'Banks COA'!A5470</f>
        <v>25</v>
      </c>
      <c r="B2678" s="201">
        <f>'Banks COA'!B5470</f>
        <v>2</v>
      </c>
      <c r="C2678" s="201">
        <f>'Banks COA'!C5470</f>
        <v>4</v>
      </c>
      <c r="D2678" s="201" t="str">
        <f>'Banks COA'!D5470</f>
        <v>13</v>
      </c>
      <c r="E2678" s="202" t="str">
        <f>'Banks COA'!E5470</f>
        <v>AIR – Standard Loans – Lease Financing Receivable – Private Sector – Resident – EUR</v>
      </c>
      <c r="F2678" s="202">
        <f>'Banks COA'!F5470*E2</f>
        <v>0</v>
      </c>
    </row>
    <row r="2679" spans="1:6" hidden="1" x14ac:dyDescent="0.15">
      <c r="A2679" s="201" t="str">
        <f>'Banks COA'!A5471</f>
        <v>25</v>
      </c>
      <c r="B2679" s="201">
        <f>'Banks COA'!B5471</f>
        <v>2</v>
      </c>
      <c r="C2679" s="201">
        <f>'Banks COA'!C5471</f>
        <v>4</v>
      </c>
      <c r="D2679" s="201" t="str">
        <f>'Banks COA'!D5471</f>
        <v>14</v>
      </c>
      <c r="E2679" s="202" t="str">
        <f>'Banks COA'!E5471</f>
        <v>AIR – Standard Loans – Lease Financing Receivable – Private Sector – Resident – JPY</v>
      </c>
      <c r="F2679" s="202">
        <f>'Banks COA'!F5471*E2</f>
        <v>0</v>
      </c>
    </row>
    <row r="2680" spans="1:6" hidden="1" x14ac:dyDescent="0.15">
      <c r="A2680" s="201" t="str">
        <f>'Banks COA'!A5472</f>
        <v>25</v>
      </c>
      <c r="B2680" s="201">
        <f>'Banks COA'!B5472</f>
        <v>2</v>
      </c>
      <c r="C2680" s="201">
        <f>'Banks COA'!C5472</f>
        <v>4</v>
      </c>
      <c r="D2680" s="201" t="str">
        <f>'Banks COA'!D5472</f>
        <v>19</v>
      </c>
      <c r="E2680" s="202" t="str">
        <f>'Banks COA'!E5472</f>
        <v>AIR – Standard Loans – Lease Financing Receivable – Private Sector – Resident – Other</v>
      </c>
      <c r="F2680" s="202">
        <f>'Banks COA'!F5472*E2</f>
        <v>0</v>
      </c>
    </row>
    <row r="2681" spans="1:6" hidden="1" x14ac:dyDescent="0.15">
      <c r="A2681" s="201" t="str">
        <f>'Banks COA'!A5488</f>
        <v>25</v>
      </c>
      <c r="B2681" s="201">
        <f>'Banks COA'!B5488</f>
        <v>2</v>
      </c>
      <c r="C2681" s="201">
        <f>'Banks COA'!C5488</f>
        <v>5</v>
      </c>
      <c r="D2681" s="201" t="str">
        <f>'Banks COA'!D5488</f>
        <v>12</v>
      </c>
      <c r="E2681" s="202" t="str">
        <f>'Banks COA'!E5488</f>
        <v>AIR – Standard Loans – Loans to Related Parties – Private Sector – Resident – USD</v>
      </c>
      <c r="F2681" s="202">
        <f>'Banks COA'!F5488*E2</f>
        <v>0</v>
      </c>
    </row>
    <row r="2682" spans="1:6" hidden="1" x14ac:dyDescent="0.15">
      <c r="A2682" s="201" t="str">
        <f>'Banks COA'!A5489</f>
        <v>25</v>
      </c>
      <c r="B2682" s="201">
        <f>'Banks COA'!B5489</f>
        <v>2</v>
      </c>
      <c r="C2682" s="201">
        <f>'Banks COA'!C5489</f>
        <v>5</v>
      </c>
      <c r="D2682" s="201" t="str">
        <f>'Banks COA'!D5489</f>
        <v>13</v>
      </c>
      <c r="E2682" s="202" t="str">
        <f>'Banks COA'!E5489</f>
        <v>AIR – Standard Loans – Loans to Related Parties – Private Sector – Resident – EUR</v>
      </c>
      <c r="F2682" s="202">
        <f>'Banks COA'!F5489*E2</f>
        <v>0</v>
      </c>
    </row>
    <row r="2683" spans="1:6" hidden="1" x14ac:dyDescent="0.15">
      <c r="A2683" s="201" t="str">
        <f>'Banks COA'!A5490</f>
        <v>25</v>
      </c>
      <c r="B2683" s="201">
        <f>'Banks COA'!B5490</f>
        <v>2</v>
      </c>
      <c r="C2683" s="201">
        <f>'Banks COA'!C5490</f>
        <v>5</v>
      </c>
      <c r="D2683" s="201" t="str">
        <f>'Banks COA'!D5490</f>
        <v>14</v>
      </c>
      <c r="E2683" s="202" t="str">
        <f>'Banks COA'!E5490</f>
        <v>AIR – Standard Loans – Loans to Related Parties – Private Sector – Resident – JPY</v>
      </c>
      <c r="F2683" s="202">
        <f>'Banks COA'!F5490*E2</f>
        <v>0</v>
      </c>
    </row>
    <row r="2684" spans="1:6" hidden="1" x14ac:dyDescent="0.15">
      <c r="A2684" s="201" t="str">
        <f>'Banks COA'!A5491</f>
        <v>25</v>
      </c>
      <c r="B2684" s="201">
        <f>'Banks COA'!B5491</f>
        <v>2</v>
      </c>
      <c r="C2684" s="201">
        <f>'Banks COA'!C5491</f>
        <v>5</v>
      </c>
      <c r="D2684" s="201" t="str">
        <f>'Banks COA'!D5491</f>
        <v>19</v>
      </c>
      <c r="E2684" s="202" t="str">
        <f>'Banks COA'!E5491</f>
        <v>AIR – Standard Loans – Loans to Related Parties – Private Sector – Resident – Other</v>
      </c>
      <c r="F2684" s="202">
        <f>'Banks COA'!F5491*E2</f>
        <v>0</v>
      </c>
    </row>
    <row r="2685" spans="1:6" hidden="1" x14ac:dyDescent="0.15">
      <c r="A2685" s="201" t="str">
        <f>'Banks COA'!A5501</f>
        <v>25</v>
      </c>
      <c r="B2685" s="201">
        <f>'Banks COA'!B5501</f>
        <v>2</v>
      </c>
      <c r="C2685" s="201">
        <f>'Banks COA'!C5501</f>
        <v>6</v>
      </c>
      <c r="D2685" s="201" t="str">
        <f>'Banks COA'!D5501</f>
        <v>12</v>
      </c>
      <c r="E2685" s="202" t="str">
        <f>'Banks COA'!E5501</f>
        <v>AIR – Standard Loans – Other Commercial Loans – Private Sector – Resident – USD</v>
      </c>
      <c r="F2685" s="202">
        <f>'Banks COA'!F5501*E2</f>
        <v>0</v>
      </c>
    </row>
    <row r="2686" spans="1:6" hidden="1" x14ac:dyDescent="0.15">
      <c r="A2686" s="201" t="str">
        <f>'Banks COA'!A5502</f>
        <v>25</v>
      </c>
      <c r="B2686" s="201">
        <f>'Banks COA'!B5502</f>
        <v>2</v>
      </c>
      <c r="C2686" s="201">
        <f>'Banks COA'!C5502</f>
        <v>6</v>
      </c>
      <c r="D2686" s="201" t="str">
        <f>'Banks COA'!D5502</f>
        <v>13</v>
      </c>
      <c r="E2686" s="202" t="str">
        <f>'Banks COA'!E5502</f>
        <v>AIR – Standard Loans – Other Commercial Loans – Private Sector – Resident – EUR</v>
      </c>
      <c r="F2686" s="202">
        <f>'Banks COA'!F5502*E2</f>
        <v>0</v>
      </c>
    </row>
    <row r="2687" spans="1:6" hidden="1" x14ac:dyDescent="0.15">
      <c r="A2687" s="201" t="str">
        <f>'Banks COA'!A5503</f>
        <v>25</v>
      </c>
      <c r="B2687" s="201">
        <f>'Banks COA'!B5503</f>
        <v>2</v>
      </c>
      <c r="C2687" s="201">
        <f>'Banks COA'!C5503</f>
        <v>6</v>
      </c>
      <c r="D2687" s="201" t="str">
        <f>'Banks COA'!D5503</f>
        <v>14</v>
      </c>
      <c r="E2687" s="202" t="str">
        <f>'Banks COA'!E5503</f>
        <v>AIR – Standard Loans – Other Commercial Loans – Private Sector – Resident – JPY</v>
      </c>
      <c r="F2687" s="202">
        <f>'Banks COA'!F5503*E2</f>
        <v>0</v>
      </c>
    </row>
    <row r="2688" spans="1:6" hidden="1" x14ac:dyDescent="0.15">
      <c r="A2688" s="201" t="str">
        <f>'Banks COA'!A5504</f>
        <v>25</v>
      </c>
      <c r="B2688" s="201">
        <f>'Banks COA'!B5504</f>
        <v>2</v>
      </c>
      <c r="C2688" s="201">
        <f>'Banks COA'!C5504</f>
        <v>6</v>
      </c>
      <c r="D2688" s="201" t="str">
        <f>'Banks COA'!D5504</f>
        <v>19</v>
      </c>
      <c r="E2688" s="202" t="str">
        <f>'Banks COA'!E5504</f>
        <v>AIR – Standard Loans – Other Commercial Loans – Private Sector – Resident – Other</v>
      </c>
      <c r="F2688" s="202">
        <f>'Banks COA'!F5504*E2</f>
        <v>0</v>
      </c>
    </row>
    <row r="2689" spans="1:6" hidden="1" x14ac:dyDescent="0.15">
      <c r="A2689" s="201" t="str">
        <f>'Banks COA'!A5514</f>
        <v>25</v>
      </c>
      <c r="B2689" s="201">
        <f>'Banks COA'!B5514</f>
        <v>2</v>
      </c>
      <c r="C2689" s="201">
        <f>'Banks COA'!C5514</f>
        <v>7</v>
      </c>
      <c r="D2689" s="201" t="str">
        <f>'Banks COA'!D5514</f>
        <v>12</v>
      </c>
      <c r="E2689" s="202" t="str">
        <f>'Banks COA'!E5514</f>
        <v>AIR – Standard Loans – Bankers' Acceptances – Private Sector – Resident – USD</v>
      </c>
      <c r="F2689" s="202">
        <f>'Banks COA'!F5514*E2</f>
        <v>0</v>
      </c>
    </row>
    <row r="2690" spans="1:6" hidden="1" x14ac:dyDescent="0.15">
      <c r="A2690" s="201" t="str">
        <f>'Banks COA'!A5515</f>
        <v>25</v>
      </c>
      <c r="B2690" s="201">
        <f>'Banks COA'!B5515</f>
        <v>2</v>
      </c>
      <c r="C2690" s="201">
        <f>'Banks COA'!C5515</f>
        <v>7</v>
      </c>
      <c r="D2690" s="201" t="str">
        <f>'Banks COA'!D5515</f>
        <v>13</v>
      </c>
      <c r="E2690" s="202" t="str">
        <f>'Banks COA'!E5515</f>
        <v>AIR – Standard Loans – Bankers' Acceptances – Private Sector – Resident – EUR</v>
      </c>
      <c r="F2690" s="202">
        <f>'Banks COA'!F5515*E2</f>
        <v>0</v>
      </c>
    </row>
    <row r="2691" spans="1:6" hidden="1" x14ac:dyDescent="0.15">
      <c r="A2691" s="201" t="str">
        <f>'Banks COA'!A5516</f>
        <v>25</v>
      </c>
      <c r="B2691" s="201">
        <f>'Banks COA'!B5516</f>
        <v>2</v>
      </c>
      <c r="C2691" s="201">
        <f>'Banks COA'!C5516</f>
        <v>7</v>
      </c>
      <c r="D2691" s="201" t="str">
        <f>'Banks COA'!D5516</f>
        <v>14</v>
      </c>
      <c r="E2691" s="202" t="str">
        <f>'Banks COA'!E5516</f>
        <v>AIR – Standard Loans – Bankers' Acceptances – Private Sector – Resident – JPY</v>
      </c>
      <c r="F2691" s="202">
        <f>'Banks COA'!F5516*E2</f>
        <v>0</v>
      </c>
    </row>
    <row r="2692" spans="1:6" hidden="1" x14ac:dyDescent="0.15">
      <c r="A2692" s="201" t="str">
        <f>'Banks COA'!A5517</f>
        <v>25</v>
      </c>
      <c r="B2692" s="201">
        <f>'Banks COA'!B5517</f>
        <v>2</v>
      </c>
      <c r="C2692" s="201">
        <f>'Banks COA'!C5517</f>
        <v>7</v>
      </c>
      <c r="D2692" s="201" t="str">
        <f>'Banks COA'!D5517</f>
        <v>19</v>
      </c>
      <c r="E2692" s="202" t="str">
        <f>'Banks COA'!E5517</f>
        <v>AIR – Standard Loans – Bankers' Acceptances – Private Sector – Resident – Other</v>
      </c>
      <c r="F2692" s="202">
        <f>'Banks COA'!F5517*E2</f>
        <v>0</v>
      </c>
    </row>
    <row r="2693" spans="1:6" hidden="1" x14ac:dyDescent="0.15">
      <c r="A2693" s="201" t="str">
        <f>'Banks COA'!A5532</f>
        <v>25</v>
      </c>
      <c r="B2693" s="201">
        <f>'Banks COA'!B5532</f>
        <v>2</v>
      </c>
      <c r="C2693" s="201">
        <f>'Banks COA'!C5532</f>
        <v>7</v>
      </c>
      <c r="D2693" s="201" t="str">
        <f>'Banks COA'!D5532</f>
        <v>42</v>
      </c>
      <c r="E2693" s="202" t="str">
        <f>'Banks COA'!E5532</f>
        <v>AIR – Standard Loans – Other Bill of Exchange (BoE) – Private Sector – Resident – USD</v>
      </c>
      <c r="F2693" s="202">
        <f>'Banks COA'!F5532*E2</f>
        <v>0</v>
      </c>
    </row>
    <row r="2694" spans="1:6" hidden="1" x14ac:dyDescent="0.15">
      <c r="A2694" s="201" t="str">
        <f>'Banks COA'!A5533</f>
        <v>25</v>
      </c>
      <c r="B2694" s="201">
        <f>'Banks COA'!B5533</f>
        <v>2</v>
      </c>
      <c r="C2694" s="201">
        <f>'Banks COA'!C5533</f>
        <v>7</v>
      </c>
      <c r="D2694" s="201" t="str">
        <f>'Banks COA'!D5533</f>
        <v>43</v>
      </c>
      <c r="E2694" s="202" t="str">
        <f>'Banks COA'!E5533</f>
        <v>AIR – Standard Loans – Other Bill of Exchange (BoE) – Private Sector – Resident – EUR</v>
      </c>
      <c r="F2694" s="202">
        <f>'Banks COA'!F5533*E2</f>
        <v>0</v>
      </c>
    </row>
    <row r="2695" spans="1:6" hidden="1" x14ac:dyDescent="0.15">
      <c r="A2695" s="201" t="str">
        <f>'Banks COA'!A5534</f>
        <v>25</v>
      </c>
      <c r="B2695" s="201">
        <f>'Banks COA'!B5534</f>
        <v>2</v>
      </c>
      <c r="C2695" s="201">
        <f>'Banks COA'!C5534</f>
        <v>7</v>
      </c>
      <c r="D2695" s="201" t="str">
        <f>'Banks COA'!D5534</f>
        <v>44</v>
      </c>
      <c r="E2695" s="202" t="str">
        <f>'Banks COA'!E5534</f>
        <v>AIR – Standard Loans – Other Bill of Exchange (BoE) – Private Sector – Resident – JPY</v>
      </c>
      <c r="F2695" s="202">
        <f>'Banks COA'!F5534*E2</f>
        <v>0</v>
      </c>
    </row>
    <row r="2696" spans="1:6" hidden="1" x14ac:dyDescent="0.15">
      <c r="A2696" s="201" t="str">
        <f>'Banks COA'!A5535</f>
        <v>25</v>
      </c>
      <c r="B2696" s="201">
        <f>'Banks COA'!B5535</f>
        <v>2</v>
      </c>
      <c r="C2696" s="201">
        <f>'Banks COA'!C5535</f>
        <v>7</v>
      </c>
      <c r="D2696" s="201" t="str">
        <f>'Banks COA'!D5535</f>
        <v>49</v>
      </c>
      <c r="E2696" s="202" t="str">
        <f>'Banks COA'!E5535</f>
        <v>AIR – Standard Loans – Other Bill of Exchange (BoE) – Private Sector – Resident – Other</v>
      </c>
      <c r="F2696" s="202">
        <f>'Banks COA'!F5535*E2</f>
        <v>0</v>
      </c>
    </row>
    <row r="2697" spans="1:6" hidden="1" x14ac:dyDescent="0.15">
      <c r="A2697" s="201" t="str">
        <f>'Banks COA'!A5550</f>
        <v>25</v>
      </c>
      <c r="B2697" s="201">
        <f>'Banks COA'!B5550</f>
        <v>2</v>
      </c>
      <c r="C2697" s="201">
        <f>'Banks COA'!C5550</f>
        <v>7</v>
      </c>
      <c r="D2697" s="201" t="str">
        <f>'Banks COA'!D5550</f>
        <v>72</v>
      </c>
      <c r="E2697" s="202" t="str">
        <f>'Banks COA'!E5550</f>
        <v>AIR – Standard Loans – Trust Receipt – Private Sector – Resident – USD</v>
      </c>
      <c r="F2697" s="202">
        <f>'Banks COA'!F5550*E2</f>
        <v>0</v>
      </c>
    </row>
    <row r="2698" spans="1:6" hidden="1" x14ac:dyDescent="0.15">
      <c r="A2698" s="201" t="str">
        <f>'Banks COA'!A5551</f>
        <v>25</v>
      </c>
      <c r="B2698" s="201">
        <f>'Banks COA'!B5551</f>
        <v>2</v>
      </c>
      <c r="C2698" s="201">
        <f>'Banks COA'!C5551</f>
        <v>7</v>
      </c>
      <c r="D2698" s="201" t="str">
        <f>'Banks COA'!D5551</f>
        <v>73</v>
      </c>
      <c r="E2698" s="202" t="str">
        <f>'Banks COA'!E5551</f>
        <v>AIR – Standard Loans – Trust Receipt – Private Sector – Resident – EUR</v>
      </c>
      <c r="F2698" s="202">
        <f>'Banks COA'!F5551*E2</f>
        <v>0</v>
      </c>
    </row>
    <row r="2699" spans="1:6" hidden="1" x14ac:dyDescent="0.15">
      <c r="A2699" s="201" t="str">
        <f>'Banks COA'!A5552</f>
        <v>25</v>
      </c>
      <c r="B2699" s="201">
        <f>'Banks COA'!B5552</f>
        <v>2</v>
      </c>
      <c r="C2699" s="201">
        <f>'Banks COA'!C5552</f>
        <v>7</v>
      </c>
      <c r="D2699" s="201" t="str">
        <f>'Banks COA'!D5552</f>
        <v>74</v>
      </c>
      <c r="E2699" s="202" t="str">
        <f>'Banks COA'!E5552</f>
        <v>AIR – Standard Loans – Trust Receipt – Private Sector – Resident – JPY</v>
      </c>
      <c r="F2699" s="202">
        <f>'Banks COA'!F5552*E2</f>
        <v>0</v>
      </c>
    </row>
    <row r="2700" spans="1:6" hidden="1" x14ac:dyDescent="0.15">
      <c r="A2700" s="201" t="str">
        <f>'Banks COA'!A5553</f>
        <v>25</v>
      </c>
      <c r="B2700" s="201">
        <f>'Banks COA'!B5553</f>
        <v>2</v>
      </c>
      <c r="C2700" s="201">
        <f>'Banks COA'!C5553</f>
        <v>7</v>
      </c>
      <c r="D2700" s="201" t="str">
        <f>'Banks COA'!D5553</f>
        <v>79</v>
      </c>
      <c r="E2700" s="202" t="str">
        <f>'Banks COA'!E5553</f>
        <v>AIR – Standard Loans – Trust Receipt – Private Sector – Resident – Other</v>
      </c>
      <c r="F2700" s="202">
        <f>'Banks COA'!F5553*E2</f>
        <v>0</v>
      </c>
    </row>
    <row r="2701" spans="1:6" hidden="1" x14ac:dyDescent="0.15">
      <c r="A2701" s="201">
        <f>'Banks COA'!A5569</f>
        <v>25</v>
      </c>
      <c r="B2701" s="201">
        <f>'Banks COA'!B5569</f>
        <v>2</v>
      </c>
      <c r="C2701" s="201">
        <f>'Banks COA'!C5569</f>
        <v>8</v>
      </c>
      <c r="D2701" s="201">
        <f>'Banks COA'!D5569</f>
        <v>12</v>
      </c>
      <c r="E2701" s="202" t="str">
        <f>'Banks COA'!E5569</f>
        <v>AIR – Standard Loans – Credit Revolving – Private Sector – Resident – USD</v>
      </c>
      <c r="F2701" s="202">
        <f>'Banks COA'!F5569*E2</f>
        <v>0</v>
      </c>
    </row>
    <row r="2702" spans="1:6" hidden="1" x14ac:dyDescent="0.15">
      <c r="A2702" s="201">
        <f>'Banks COA'!A5570</f>
        <v>25</v>
      </c>
      <c r="B2702" s="201">
        <f>'Banks COA'!B5570</f>
        <v>2</v>
      </c>
      <c r="C2702" s="201">
        <f>'Banks COA'!C5570</f>
        <v>8</v>
      </c>
      <c r="D2702" s="201">
        <f>'Banks COA'!D5570</f>
        <v>13</v>
      </c>
      <c r="E2702" s="202" t="str">
        <f>'Banks COA'!E5570</f>
        <v>AIR – Standard Loans – Credit Revolving – Private Sector – Resident – EUR</v>
      </c>
      <c r="F2702" s="202">
        <f>'Banks COA'!F5570*E2</f>
        <v>0</v>
      </c>
    </row>
    <row r="2703" spans="1:6" hidden="1" x14ac:dyDescent="0.15">
      <c r="A2703" s="201">
        <f>'Banks COA'!A5571</f>
        <v>25</v>
      </c>
      <c r="B2703" s="201">
        <f>'Banks COA'!B5571</f>
        <v>2</v>
      </c>
      <c r="C2703" s="201">
        <f>'Banks COA'!C5571</f>
        <v>8</v>
      </c>
      <c r="D2703" s="201">
        <f>'Banks COA'!D5571</f>
        <v>14</v>
      </c>
      <c r="E2703" s="202" t="str">
        <f>'Banks COA'!E5571</f>
        <v>AIR – Standard Loans – Credit Revolving – Private Sector – Resident – JPY</v>
      </c>
      <c r="F2703" s="202">
        <f>'Banks COA'!F5571*E2</f>
        <v>0</v>
      </c>
    </row>
    <row r="2704" spans="1:6" hidden="1" x14ac:dyDescent="0.15">
      <c r="A2704" s="201">
        <f>'Banks COA'!A5572</f>
        <v>25</v>
      </c>
      <c r="B2704" s="201">
        <f>'Banks COA'!B5572</f>
        <v>2</v>
      </c>
      <c r="C2704" s="201">
        <f>'Banks COA'!C5572</f>
        <v>8</v>
      </c>
      <c r="D2704" s="201">
        <f>'Banks COA'!D5572</f>
        <v>19</v>
      </c>
      <c r="E2704" s="202" t="str">
        <f>'Banks COA'!E5572</f>
        <v>AIR – Standard Loans – Credit Revolving – Private Sector – Resident – Other</v>
      </c>
      <c r="F2704" s="202">
        <f>'Banks COA'!F5572*E2</f>
        <v>0</v>
      </c>
    </row>
    <row r="2705" spans="1:6" hidden="1" x14ac:dyDescent="0.15">
      <c r="A2705" s="202" t="str">
        <f>'Banks COA'!A5708</f>
        <v>25</v>
      </c>
      <c r="B2705" s="202" t="str">
        <f>'Banks COA'!B5708</f>
        <v>5</v>
      </c>
      <c r="C2705" s="202">
        <f>'Banks COA'!C5708</f>
        <v>1</v>
      </c>
      <c r="D2705" s="202" t="str">
        <f>'Banks COA'!D5708</f>
        <v>12</v>
      </c>
      <c r="E2705" s="202" t="str">
        <f>'Banks COA'!E5708</f>
        <v>AIR – Special Mention Loans – Overdraft (Permanent Line of Credit) – Private Sector – Resident – USD</v>
      </c>
      <c r="F2705" s="202">
        <f>'Banks COA'!F5708*E2</f>
        <v>0</v>
      </c>
    </row>
    <row r="2706" spans="1:6" hidden="1" x14ac:dyDescent="0.15">
      <c r="A2706" s="202" t="str">
        <f>'Banks COA'!A5709</f>
        <v>25</v>
      </c>
      <c r="B2706" s="202" t="str">
        <f>'Banks COA'!B5709</f>
        <v>5</v>
      </c>
      <c r="C2706" s="202">
        <f>'Banks COA'!C5709</f>
        <v>1</v>
      </c>
      <c r="D2706" s="202" t="str">
        <f>'Banks COA'!D5709</f>
        <v>13</v>
      </c>
      <c r="E2706" s="202" t="str">
        <f>'Banks COA'!E5709</f>
        <v>AIR – Special Mention Loans – Overdraft (Permanent Line of Credit) – Private Sector – Resident – EUR</v>
      </c>
      <c r="F2706" s="202">
        <f>'Banks COA'!F5709*E2</f>
        <v>0</v>
      </c>
    </row>
    <row r="2707" spans="1:6" hidden="1" x14ac:dyDescent="0.15">
      <c r="A2707" s="202" t="str">
        <f>'Banks COA'!A5710</f>
        <v>25</v>
      </c>
      <c r="B2707" s="202" t="str">
        <f>'Banks COA'!B5710</f>
        <v>5</v>
      </c>
      <c r="C2707" s="202">
        <f>'Banks COA'!C5710</f>
        <v>1</v>
      </c>
      <c r="D2707" s="202" t="str">
        <f>'Banks COA'!D5710</f>
        <v>14</v>
      </c>
      <c r="E2707" s="202" t="str">
        <f>'Banks COA'!E5710</f>
        <v>AIR – Special Mention Loans – Overdraft (Permanent Line of Credit) – Private Sector – Resident – JPY</v>
      </c>
      <c r="F2707" s="202">
        <f>'Banks COA'!F5710*E2</f>
        <v>0</v>
      </c>
    </row>
    <row r="2708" spans="1:6" hidden="1" x14ac:dyDescent="0.15">
      <c r="A2708" s="202" t="str">
        <f>'Banks COA'!A5711</f>
        <v>25</v>
      </c>
      <c r="B2708" s="202" t="str">
        <f>'Banks COA'!B5711</f>
        <v>5</v>
      </c>
      <c r="C2708" s="202">
        <f>'Banks COA'!C5711</f>
        <v>1</v>
      </c>
      <c r="D2708" s="202" t="str">
        <f>'Banks COA'!D5711</f>
        <v>19</v>
      </c>
      <c r="E2708" s="202" t="str">
        <f>'Banks COA'!E5711</f>
        <v>AIR – Special Mention Loans – Overdraft (Permanent Line of Credit) – Private Sector – Resident – Other</v>
      </c>
      <c r="F2708" s="202">
        <f>'Banks COA'!F5711*E2</f>
        <v>0</v>
      </c>
    </row>
    <row r="2709" spans="1:6" hidden="1" x14ac:dyDescent="0.15">
      <c r="A2709" s="202" t="str">
        <f>'Banks COA'!A5727</f>
        <v>25</v>
      </c>
      <c r="B2709" s="202" t="str">
        <f>'Banks COA'!B5727</f>
        <v>5</v>
      </c>
      <c r="C2709" s="202">
        <f>'Banks COA'!C5727</f>
        <v>2</v>
      </c>
      <c r="D2709" s="202" t="str">
        <f>'Banks COA'!D5727</f>
        <v>12</v>
      </c>
      <c r="E2709" s="202" t="str">
        <f>'Banks COA'!E5727</f>
        <v>AIR – Special Mention Loans – Short term Commercial Loans – Private Sector – Resident – USD</v>
      </c>
      <c r="F2709" s="202">
        <f>'Banks COA'!F5727*E2</f>
        <v>0</v>
      </c>
    </row>
    <row r="2710" spans="1:6" hidden="1" x14ac:dyDescent="0.15">
      <c r="A2710" s="202" t="str">
        <f>'Banks COA'!A5728</f>
        <v>25</v>
      </c>
      <c r="B2710" s="202" t="str">
        <f>'Banks COA'!B5728</f>
        <v>5</v>
      </c>
      <c r="C2710" s="202">
        <f>'Banks COA'!C5728</f>
        <v>2</v>
      </c>
      <c r="D2710" s="202" t="str">
        <f>'Banks COA'!D5728</f>
        <v>13</v>
      </c>
      <c r="E2710" s="202" t="str">
        <f>'Banks COA'!E5728</f>
        <v>AIR – Special Mention Loans – Short term Commercial Loans – Private Sector – Resident – EUR</v>
      </c>
      <c r="F2710" s="202">
        <f>'Banks COA'!F5728*E2</f>
        <v>0</v>
      </c>
    </row>
    <row r="2711" spans="1:6" hidden="1" x14ac:dyDescent="0.15">
      <c r="A2711" s="202" t="str">
        <f>'Banks COA'!A5729</f>
        <v>25</v>
      </c>
      <c r="B2711" s="202" t="str">
        <f>'Banks COA'!B5729</f>
        <v>5</v>
      </c>
      <c r="C2711" s="202">
        <f>'Banks COA'!C5729</f>
        <v>2</v>
      </c>
      <c r="D2711" s="202" t="str">
        <f>'Banks COA'!D5729</f>
        <v>14</v>
      </c>
      <c r="E2711" s="202" t="str">
        <f>'Banks COA'!E5729</f>
        <v>AIR – Special Mention Loans – Short term Commercial Loans – Private Sector – Resident – JPY</v>
      </c>
      <c r="F2711" s="202">
        <f>'Banks COA'!F5729*E2</f>
        <v>0</v>
      </c>
    </row>
    <row r="2712" spans="1:6" hidden="1" x14ac:dyDescent="0.15">
      <c r="A2712" s="202" t="str">
        <f>'Banks COA'!A5730</f>
        <v>25</v>
      </c>
      <c r="B2712" s="202" t="str">
        <f>'Banks COA'!B5730</f>
        <v>5</v>
      </c>
      <c r="C2712" s="202">
        <f>'Banks COA'!C5730</f>
        <v>2</v>
      </c>
      <c r="D2712" s="202" t="str">
        <f>'Banks COA'!D5730</f>
        <v>19</v>
      </c>
      <c r="E2712" s="202" t="str">
        <f>'Banks COA'!E5730</f>
        <v>AIR – Special Mention Loans – Short term Commercial Loans – Private Sector – Resident – Other</v>
      </c>
      <c r="F2712" s="202">
        <f>'Banks COA'!F5730*E2</f>
        <v>0</v>
      </c>
    </row>
    <row r="2713" spans="1:6" hidden="1" x14ac:dyDescent="0.15">
      <c r="A2713" s="202" t="str">
        <f>'Banks COA'!A5746</f>
        <v>25</v>
      </c>
      <c r="B2713" s="202" t="str">
        <f>'Banks COA'!B5746</f>
        <v>5</v>
      </c>
      <c r="C2713" s="202">
        <f>'Banks COA'!C5746</f>
        <v>3</v>
      </c>
      <c r="D2713" s="202">
        <f>'Banks COA'!D5746</f>
        <v>12</v>
      </c>
      <c r="E2713" s="202" t="str">
        <f>'Banks COA'!E5746</f>
        <v>AIR – Special Mention Loans – Equipment Loans – Private Sector – Resident – USD</v>
      </c>
      <c r="F2713" s="202">
        <f>'Banks COA'!F5746*E2</f>
        <v>0</v>
      </c>
    </row>
    <row r="2714" spans="1:6" hidden="1" x14ac:dyDescent="0.15">
      <c r="A2714" s="202" t="str">
        <f>'Banks COA'!A5747</f>
        <v>25</v>
      </c>
      <c r="B2714" s="202" t="str">
        <f>'Banks COA'!B5747</f>
        <v>5</v>
      </c>
      <c r="C2714" s="202">
        <f>'Banks COA'!C5747</f>
        <v>3</v>
      </c>
      <c r="D2714" s="202">
        <f>'Banks COA'!D5747</f>
        <v>13</v>
      </c>
      <c r="E2714" s="202" t="str">
        <f>'Banks COA'!E5747</f>
        <v>AIR – Special Mention Loans – Equipment Loans – Private Sector – Resident – EUR</v>
      </c>
      <c r="F2714" s="202">
        <f>'Banks COA'!F5747*E2</f>
        <v>0</v>
      </c>
    </row>
    <row r="2715" spans="1:6" hidden="1" x14ac:dyDescent="0.15">
      <c r="A2715" s="202" t="str">
        <f>'Banks COA'!A5748</f>
        <v>25</v>
      </c>
      <c r="B2715" s="202" t="str">
        <f>'Banks COA'!B5748</f>
        <v>5</v>
      </c>
      <c r="C2715" s="202">
        <f>'Banks COA'!C5748</f>
        <v>3</v>
      </c>
      <c r="D2715" s="202">
        <f>'Banks COA'!D5748</f>
        <v>14</v>
      </c>
      <c r="E2715" s="202" t="str">
        <f>'Banks COA'!E5748</f>
        <v>AIR – Special Mention Loans – Equipment Loans – Private Sector – Resident – JPY</v>
      </c>
      <c r="F2715" s="202">
        <f>'Banks COA'!F5748*E2</f>
        <v>0</v>
      </c>
    </row>
    <row r="2716" spans="1:6" hidden="1" x14ac:dyDescent="0.15">
      <c r="A2716" s="202" t="str">
        <f>'Banks COA'!A5749</f>
        <v>25</v>
      </c>
      <c r="B2716" s="202" t="str">
        <f>'Banks COA'!B5749</f>
        <v>5</v>
      </c>
      <c r="C2716" s="202">
        <f>'Banks COA'!C5749</f>
        <v>3</v>
      </c>
      <c r="D2716" s="202">
        <f>'Banks COA'!D5749</f>
        <v>19</v>
      </c>
      <c r="E2716" s="202" t="str">
        <f>'Banks COA'!E5749</f>
        <v>AIR – Special Mention Loans – Equipment Loans – Private Sector – Resident – Other</v>
      </c>
      <c r="F2716" s="202">
        <f>'Banks COA'!F5749*E2</f>
        <v>0</v>
      </c>
    </row>
    <row r="2717" spans="1:6" hidden="1" x14ac:dyDescent="0.15">
      <c r="A2717" s="202" t="str">
        <f>'Banks COA'!A5764</f>
        <v>25</v>
      </c>
      <c r="B2717" s="202" t="str">
        <f>'Banks COA'!B5764</f>
        <v>5</v>
      </c>
      <c r="C2717" s="202">
        <f>'Banks COA'!C5764</f>
        <v>3</v>
      </c>
      <c r="D2717" s="202" t="str">
        <f>'Banks COA'!D5764</f>
        <v>42</v>
      </c>
      <c r="E2717" s="202" t="str">
        <f>'Banks COA'!E5764</f>
        <v>AIR – Special Mention Loans – Real Estate Mortgage Loans – Private Sector – Resident – USD</v>
      </c>
      <c r="F2717" s="202">
        <f>'Banks COA'!F5764*E2</f>
        <v>0</v>
      </c>
    </row>
    <row r="2718" spans="1:6" hidden="1" x14ac:dyDescent="0.15">
      <c r="A2718" s="202" t="str">
        <f>'Banks COA'!A5765</f>
        <v>25</v>
      </c>
      <c r="B2718" s="202" t="str">
        <f>'Banks COA'!B5765</f>
        <v>5</v>
      </c>
      <c r="C2718" s="202">
        <f>'Banks COA'!C5765</f>
        <v>3</v>
      </c>
      <c r="D2718" s="202" t="str">
        <f>'Banks COA'!D5765</f>
        <v>43</v>
      </c>
      <c r="E2718" s="202" t="str">
        <f>'Banks COA'!E5765</f>
        <v>AIR – Special Mention Loans – Real Estate Mortgage Loans – Private Sector – Resident – EUR</v>
      </c>
      <c r="F2718" s="202">
        <f>'Banks COA'!F5765*E2</f>
        <v>0</v>
      </c>
    </row>
    <row r="2719" spans="1:6" hidden="1" x14ac:dyDescent="0.15">
      <c r="A2719" s="202" t="str">
        <f>'Banks COA'!A5766</f>
        <v>25</v>
      </c>
      <c r="B2719" s="202" t="str">
        <f>'Banks COA'!B5766</f>
        <v>5</v>
      </c>
      <c r="C2719" s="202">
        <f>'Banks COA'!C5766</f>
        <v>3</v>
      </c>
      <c r="D2719" s="202" t="str">
        <f>'Banks COA'!D5766</f>
        <v>44</v>
      </c>
      <c r="E2719" s="202" t="str">
        <f>'Banks COA'!E5766</f>
        <v>AIR – Special Mention Loans – Real Estate Mortgage Loans – Private Sector – Resident – JPY</v>
      </c>
      <c r="F2719" s="202">
        <f>'Banks COA'!F5766*E2</f>
        <v>0</v>
      </c>
    </row>
    <row r="2720" spans="1:6" hidden="1" x14ac:dyDescent="0.15">
      <c r="A2720" s="202" t="str">
        <f>'Banks COA'!A5767</f>
        <v>25</v>
      </c>
      <c r="B2720" s="202" t="str">
        <f>'Banks COA'!B5767</f>
        <v>5</v>
      </c>
      <c r="C2720" s="202">
        <f>'Banks COA'!C5767</f>
        <v>3</v>
      </c>
      <c r="D2720" s="202" t="str">
        <f>'Banks COA'!D5767</f>
        <v>49</v>
      </c>
      <c r="E2720" s="202" t="str">
        <f>'Banks COA'!E5767</f>
        <v>AIR – Special Mention Loans – Real Estate Mortgage Loans – Private Sector – Resident – Other</v>
      </c>
      <c r="F2720" s="202">
        <f>'Banks COA'!F5767*E2</f>
        <v>0</v>
      </c>
    </row>
    <row r="2721" spans="1:6" hidden="1" x14ac:dyDescent="0.15">
      <c r="A2721" s="202" t="str">
        <f>'Banks COA'!A5782</f>
        <v>25</v>
      </c>
      <c r="B2721" s="202" t="str">
        <f>'Banks COA'!B5782</f>
        <v>5</v>
      </c>
      <c r="C2721" s="202">
        <f>'Banks COA'!C5782</f>
        <v>3</v>
      </c>
      <c r="D2721" s="202" t="str">
        <f>'Banks COA'!D5782</f>
        <v>72</v>
      </c>
      <c r="E2721" s="202" t="str">
        <f>'Banks COA'!E5782</f>
        <v>AIR – Special Mention Loans – Other Long term Loans – Private Sector – Resident – USD</v>
      </c>
      <c r="F2721" s="202">
        <f>'Banks COA'!F5782*E2</f>
        <v>0</v>
      </c>
    </row>
    <row r="2722" spans="1:6" hidden="1" x14ac:dyDescent="0.15">
      <c r="A2722" s="202" t="str">
        <f>'Banks COA'!A5783</f>
        <v>25</v>
      </c>
      <c r="B2722" s="202" t="str">
        <f>'Banks COA'!B5783</f>
        <v>5</v>
      </c>
      <c r="C2722" s="202">
        <f>'Banks COA'!C5783</f>
        <v>3</v>
      </c>
      <c r="D2722" s="202" t="str">
        <f>'Banks COA'!D5783</f>
        <v>73</v>
      </c>
      <c r="E2722" s="202" t="str">
        <f>'Banks COA'!E5783</f>
        <v>AIR – Special Mention Loans – Other Long term Loans – Private Sector – Resident – EUR</v>
      </c>
      <c r="F2722" s="202">
        <f>'Banks COA'!F5783*E2</f>
        <v>0</v>
      </c>
    </row>
    <row r="2723" spans="1:6" hidden="1" x14ac:dyDescent="0.15">
      <c r="A2723" s="202" t="str">
        <f>'Banks COA'!A5784</f>
        <v>25</v>
      </c>
      <c r="B2723" s="202" t="str">
        <f>'Banks COA'!B5784</f>
        <v>5</v>
      </c>
      <c r="C2723" s="202">
        <f>'Banks COA'!C5784</f>
        <v>3</v>
      </c>
      <c r="D2723" s="202" t="str">
        <f>'Banks COA'!D5784</f>
        <v>74</v>
      </c>
      <c r="E2723" s="202" t="str">
        <f>'Banks COA'!E5784</f>
        <v>AIR – Special Mention Loans – Other Long term Loans – Private Sector – Resident – JPY</v>
      </c>
      <c r="F2723" s="202">
        <f>'Banks COA'!F5784*E2</f>
        <v>0</v>
      </c>
    </row>
    <row r="2724" spans="1:6" hidden="1" x14ac:dyDescent="0.15">
      <c r="A2724" s="202" t="str">
        <f>'Banks COA'!A5785</f>
        <v>25</v>
      </c>
      <c r="B2724" s="202" t="str">
        <f>'Banks COA'!B5785</f>
        <v>5</v>
      </c>
      <c r="C2724" s="202">
        <f>'Banks COA'!C5785</f>
        <v>3</v>
      </c>
      <c r="D2724" s="202" t="str">
        <f>'Banks COA'!D5785</f>
        <v>79</v>
      </c>
      <c r="E2724" s="202" t="str">
        <f>'Banks COA'!E5785</f>
        <v>AIR – Special Mention Loans – Other Long term Loans – Private Sector – Resident – Other</v>
      </c>
      <c r="F2724" s="202">
        <f>'Banks COA'!F5785*E2</f>
        <v>0</v>
      </c>
    </row>
    <row r="2725" spans="1:6" hidden="1" x14ac:dyDescent="0.15">
      <c r="A2725" s="202" t="str">
        <f>'Banks COA'!A5801</f>
        <v>25</v>
      </c>
      <c r="B2725" s="202" t="str">
        <f>'Banks COA'!B5801</f>
        <v>5</v>
      </c>
      <c r="C2725" s="202">
        <f>'Banks COA'!C5801</f>
        <v>4</v>
      </c>
      <c r="D2725" s="202" t="str">
        <f>'Banks COA'!D5801</f>
        <v>12</v>
      </c>
      <c r="E2725" s="202" t="str">
        <f>'Banks COA'!E5801</f>
        <v>AIR – Special Mention Loans – Lease Financing Receivable – Private Sector – Resident – USD</v>
      </c>
      <c r="F2725" s="202">
        <f>'Banks COA'!F5801*E2</f>
        <v>0</v>
      </c>
    </row>
    <row r="2726" spans="1:6" hidden="1" x14ac:dyDescent="0.15">
      <c r="A2726" s="202" t="str">
        <f>'Banks COA'!A5802</f>
        <v>25</v>
      </c>
      <c r="B2726" s="202" t="str">
        <f>'Banks COA'!B5802</f>
        <v>5</v>
      </c>
      <c r="C2726" s="202">
        <f>'Banks COA'!C5802</f>
        <v>4</v>
      </c>
      <c r="D2726" s="202" t="str">
        <f>'Banks COA'!D5802</f>
        <v>13</v>
      </c>
      <c r="E2726" s="202" t="str">
        <f>'Banks COA'!E5802</f>
        <v>AIR – Special Mention Loans – Lease Financing Receivable – Private Sector – Resident – EUR</v>
      </c>
      <c r="F2726" s="202">
        <f>'Banks COA'!F5802*E2</f>
        <v>0</v>
      </c>
    </row>
    <row r="2727" spans="1:6" hidden="1" x14ac:dyDescent="0.15">
      <c r="A2727" s="202" t="str">
        <f>'Banks COA'!A5803</f>
        <v>25</v>
      </c>
      <c r="B2727" s="202" t="str">
        <f>'Banks COA'!B5803</f>
        <v>5</v>
      </c>
      <c r="C2727" s="202">
        <f>'Banks COA'!C5803</f>
        <v>4</v>
      </c>
      <c r="D2727" s="202" t="str">
        <f>'Banks COA'!D5803</f>
        <v>14</v>
      </c>
      <c r="E2727" s="202" t="str">
        <f>'Banks COA'!E5803</f>
        <v>AIR – Special Mention Loans – Lease Financing Receivable – Private Sector – Resident – JPY</v>
      </c>
      <c r="F2727" s="202">
        <f>'Banks COA'!F5803*E2</f>
        <v>0</v>
      </c>
    </row>
    <row r="2728" spans="1:6" hidden="1" x14ac:dyDescent="0.15">
      <c r="A2728" s="202" t="str">
        <f>'Banks COA'!A5804</f>
        <v>25</v>
      </c>
      <c r="B2728" s="202" t="str">
        <f>'Banks COA'!B5804</f>
        <v>5</v>
      </c>
      <c r="C2728" s="202">
        <f>'Banks COA'!C5804</f>
        <v>4</v>
      </c>
      <c r="D2728" s="202" t="str">
        <f>'Banks COA'!D5804</f>
        <v>19</v>
      </c>
      <c r="E2728" s="202" t="str">
        <f>'Banks COA'!E5804</f>
        <v>AIR – Special Mention Loans – Lease Financing Receivable – Private Sector – Resident – Other</v>
      </c>
      <c r="F2728" s="202">
        <f>'Banks COA'!F5804*E2</f>
        <v>0</v>
      </c>
    </row>
    <row r="2729" spans="1:6" hidden="1" x14ac:dyDescent="0.15">
      <c r="A2729" s="202" t="str">
        <f>'Banks COA'!A5820</f>
        <v>25</v>
      </c>
      <c r="B2729" s="202" t="str">
        <f>'Banks COA'!B5820</f>
        <v>5</v>
      </c>
      <c r="C2729" s="202">
        <f>'Banks COA'!C5820</f>
        <v>5</v>
      </c>
      <c r="D2729" s="202" t="str">
        <f>'Banks COA'!D5820</f>
        <v>12</v>
      </c>
      <c r="E2729" s="202" t="str">
        <f>'Banks COA'!E5820</f>
        <v>AIR – Special Mention Loans – Loans to Related Parties – Private Sector – Resident – USD</v>
      </c>
      <c r="F2729" s="202">
        <f>'Banks COA'!F5820*E2</f>
        <v>0</v>
      </c>
    </row>
    <row r="2730" spans="1:6" hidden="1" x14ac:dyDescent="0.15">
      <c r="A2730" s="202" t="str">
        <f>'Banks COA'!A5821</f>
        <v>25</v>
      </c>
      <c r="B2730" s="202" t="str">
        <f>'Banks COA'!B5821</f>
        <v>5</v>
      </c>
      <c r="C2730" s="202">
        <f>'Banks COA'!C5821</f>
        <v>5</v>
      </c>
      <c r="D2730" s="202" t="str">
        <f>'Banks COA'!D5821</f>
        <v>13</v>
      </c>
      <c r="E2730" s="202" t="str">
        <f>'Banks COA'!E5821</f>
        <v>AIR – Special Mention Loans – Loans to Related Parties – Private Sector – Resident – EUR</v>
      </c>
      <c r="F2730" s="202">
        <f>'Banks COA'!F5821*E2</f>
        <v>0</v>
      </c>
    </row>
    <row r="2731" spans="1:6" hidden="1" x14ac:dyDescent="0.15">
      <c r="A2731" s="202" t="str">
        <f>'Banks COA'!A5822</f>
        <v>25</v>
      </c>
      <c r="B2731" s="202" t="str">
        <f>'Banks COA'!B5822</f>
        <v>5</v>
      </c>
      <c r="C2731" s="202">
        <f>'Banks COA'!C5822</f>
        <v>5</v>
      </c>
      <c r="D2731" s="202" t="str">
        <f>'Banks COA'!D5822</f>
        <v>14</v>
      </c>
      <c r="E2731" s="202" t="str">
        <f>'Banks COA'!E5822</f>
        <v>AIR – Special Mention Loans – Loans to Related Parties – Private Sector – Resident – JPY</v>
      </c>
      <c r="F2731" s="202">
        <f>'Banks COA'!F5822*E2</f>
        <v>0</v>
      </c>
    </row>
    <row r="2732" spans="1:6" hidden="1" x14ac:dyDescent="0.15">
      <c r="A2732" s="202" t="str">
        <f>'Banks COA'!A5823</f>
        <v>25</v>
      </c>
      <c r="B2732" s="202" t="str">
        <f>'Banks COA'!B5823</f>
        <v>5</v>
      </c>
      <c r="C2732" s="202">
        <f>'Banks COA'!C5823</f>
        <v>5</v>
      </c>
      <c r="D2732" s="202" t="str">
        <f>'Banks COA'!D5823</f>
        <v>19</v>
      </c>
      <c r="E2732" s="202" t="str">
        <f>'Banks COA'!E5823</f>
        <v>AIR – Special Mention Loans – Loans to Related Parties – Private Sector – Resident – Other</v>
      </c>
      <c r="F2732" s="202">
        <f>'Banks COA'!F5823*E2</f>
        <v>0</v>
      </c>
    </row>
    <row r="2733" spans="1:6" hidden="1" x14ac:dyDescent="0.15">
      <c r="A2733" s="202" t="str">
        <f>'Banks COA'!A5833</f>
        <v>25</v>
      </c>
      <c r="B2733" s="202" t="str">
        <f>'Banks COA'!B5833</f>
        <v>5</v>
      </c>
      <c r="C2733" s="202">
        <f>'Banks COA'!C5833</f>
        <v>6</v>
      </c>
      <c r="D2733" s="202" t="str">
        <f>'Banks COA'!D5833</f>
        <v>12</v>
      </c>
      <c r="E2733" s="202" t="str">
        <f>'Banks COA'!E5833</f>
        <v>AIR – Special Mention Loans – Other Commercial Loans – Private Sector – Resident – USD</v>
      </c>
      <c r="F2733" s="202">
        <f>'Banks COA'!F5833*E2</f>
        <v>0</v>
      </c>
    </row>
    <row r="2734" spans="1:6" hidden="1" x14ac:dyDescent="0.15">
      <c r="A2734" s="202" t="str">
        <f>'Banks COA'!A5834</f>
        <v>25</v>
      </c>
      <c r="B2734" s="202" t="str">
        <f>'Banks COA'!B5834</f>
        <v>5</v>
      </c>
      <c r="C2734" s="202">
        <f>'Banks COA'!C5834</f>
        <v>6</v>
      </c>
      <c r="D2734" s="202" t="str">
        <f>'Banks COA'!D5834</f>
        <v>13</v>
      </c>
      <c r="E2734" s="202" t="str">
        <f>'Banks COA'!E5834</f>
        <v>AIR – Special Mention Loans – Other Commercial Loans – Private Sector – Resident – EUR</v>
      </c>
      <c r="F2734" s="202">
        <f>'Banks COA'!F5834*E2</f>
        <v>0</v>
      </c>
    </row>
    <row r="2735" spans="1:6" hidden="1" x14ac:dyDescent="0.15">
      <c r="A2735" s="202" t="str">
        <f>'Banks COA'!A5835</f>
        <v>25</v>
      </c>
      <c r="B2735" s="202" t="str">
        <f>'Banks COA'!B5835</f>
        <v>5</v>
      </c>
      <c r="C2735" s="202">
        <f>'Banks COA'!C5835</f>
        <v>6</v>
      </c>
      <c r="D2735" s="202" t="str">
        <f>'Banks COA'!D5835</f>
        <v>14</v>
      </c>
      <c r="E2735" s="202" t="str">
        <f>'Banks COA'!E5835</f>
        <v>AIR – Special Mention Loans – Other Commercial Loans – Private Sector – Resident – JPY</v>
      </c>
      <c r="F2735" s="202">
        <f>'Banks COA'!F5835*E2</f>
        <v>0</v>
      </c>
    </row>
    <row r="2736" spans="1:6" hidden="1" x14ac:dyDescent="0.15">
      <c r="A2736" s="202" t="str">
        <f>'Banks COA'!A5836</f>
        <v>25</v>
      </c>
      <c r="B2736" s="202" t="str">
        <f>'Banks COA'!B5836</f>
        <v>5</v>
      </c>
      <c r="C2736" s="202">
        <f>'Banks COA'!C5836</f>
        <v>6</v>
      </c>
      <c r="D2736" s="202" t="str">
        <f>'Banks COA'!D5836</f>
        <v>19</v>
      </c>
      <c r="E2736" s="202" t="str">
        <f>'Banks COA'!E5836</f>
        <v>AIR – Special Mention Loans – Other Commercial Loans – Private Sector – Resident – Other</v>
      </c>
      <c r="F2736" s="202">
        <f>'Banks COA'!F5836*E2</f>
        <v>0</v>
      </c>
    </row>
    <row r="2737" spans="1:6" hidden="1" x14ac:dyDescent="0.15">
      <c r="A2737" s="202" t="str">
        <f>'Banks COA'!A5846</f>
        <v>25</v>
      </c>
      <c r="B2737" s="202" t="str">
        <f>'Banks COA'!B5846</f>
        <v>5</v>
      </c>
      <c r="C2737" s="202">
        <f>'Banks COA'!C5846</f>
        <v>7</v>
      </c>
      <c r="D2737" s="202" t="str">
        <f>'Banks COA'!D5846</f>
        <v>12</v>
      </c>
      <c r="E2737" s="202" t="str">
        <f>'Banks COA'!E5846</f>
        <v>AIR – Special Mention Loans – Bankers' Acceptances – Private Sector – Resident – USD</v>
      </c>
      <c r="F2737" s="202">
        <f>'Banks COA'!F5846*E2</f>
        <v>0</v>
      </c>
    </row>
    <row r="2738" spans="1:6" hidden="1" x14ac:dyDescent="0.15">
      <c r="A2738" s="202" t="str">
        <f>'Banks COA'!A5847</f>
        <v>25</v>
      </c>
      <c r="B2738" s="202" t="str">
        <f>'Banks COA'!B5847</f>
        <v>5</v>
      </c>
      <c r="C2738" s="202">
        <f>'Banks COA'!C5847</f>
        <v>7</v>
      </c>
      <c r="D2738" s="202" t="str">
        <f>'Banks COA'!D5847</f>
        <v>13</v>
      </c>
      <c r="E2738" s="202" t="str">
        <f>'Banks COA'!E5847</f>
        <v>AIR – Special Mention Loans – Bankers' Acceptances – Private Sector – Resident – EUR</v>
      </c>
      <c r="F2738" s="202">
        <f>'Banks COA'!F5847*E2</f>
        <v>0</v>
      </c>
    </row>
    <row r="2739" spans="1:6" hidden="1" x14ac:dyDescent="0.15">
      <c r="A2739" s="202" t="str">
        <f>'Banks COA'!A5848</f>
        <v>25</v>
      </c>
      <c r="B2739" s="202" t="str">
        <f>'Banks COA'!B5848</f>
        <v>5</v>
      </c>
      <c r="C2739" s="202">
        <f>'Banks COA'!C5848</f>
        <v>7</v>
      </c>
      <c r="D2739" s="202" t="str">
        <f>'Banks COA'!D5848</f>
        <v>14</v>
      </c>
      <c r="E2739" s="202" t="str">
        <f>'Banks COA'!E5848</f>
        <v>AIR – Special Mention Loans – Bankers' Acceptances – Private Sector – Resident – JPY</v>
      </c>
      <c r="F2739" s="202">
        <f>'Banks COA'!F5848*E2</f>
        <v>0</v>
      </c>
    </row>
    <row r="2740" spans="1:6" hidden="1" x14ac:dyDescent="0.15">
      <c r="A2740" s="202" t="str">
        <f>'Banks COA'!A5849</f>
        <v>25</v>
      </c>
      <c r="B2740" s="202" t="str">
        <f>'Banks COA'!B5849</f>
        <v>5</v>
      </c>
      <c r="C2740" s="202">
        <f>'Banks COA'!C5849</f>
        <v>7</v>
      </c>
      <c r="D2740" s="202" t="str">
        <f>'Banks COA'!D5849</f>
        <v>19</v>
      </c>
      <c r="E2740" s="202" t="str">
        <f>'Banks COA'!E5849</f>
        <v>AIR – Special Mention Loans – Bankers' Acceptances – Private Sector – Resident – Other</v>
      </c>
      <c r="F2740" s="202">
        <f>'Banks COA'!F5849*E2</f>
        <v>0</v>
      </c>
    </row>
    <row r="2741" spans="1:6" hidden="1" x14ac:dyDescent="0.15">
      <c r="A2741" s="202" t="str">
        <f>'Banks COA'!A5864</f>
        <v>25</v>
      </c>
      <c r="B2741" s="202" t="str">
        <f>'Banks COA'!B5864</f>
        <v>5</v>
      </c>
      <c r="C2741" s="202">
        <f>'Banks COA'!C5864</f>
        <v>7</v>
      </c>
      <c r="D2741" s="202" t="str">
        <f>'Banks COA'!D5864</f>
        <v>42</v>
      </c>
      <c r="E2741" s="202" t="str">
        <f>'Banks COA'!E5864</f>
        <v>AIR – Special Mention Loans – Other Bill of Exchange (BoE) – Private Sector – Resident – USD</v>
      </c>
      <c r="F2741" s="202">
        <f>'Banks COA'!F5864*E2</f>
        <v>0</v>
      </c>
    </row>
    <row r="2742" spans="1:6" hidden="1" x14ac:dyDescent="0.15">
      <c r="A2742" s="202" t="str">
        <f>'Banks COA'!A5865</f>
        <v>25</v>
      </c>
      <c r="B2742" s="202" t="str">
        <f>'Banks COA'!B5865</f>
        <v>5</v>
      </c>
      <c r="C2742" s="202">
        <f>'Banks COA'!C5865</f>
        <v>7</v>
      </c>
      <c r="D2742" s="202" t="str">
        <f>'Banks COA'!D5865</f>
        <v>43</v>
      </c>
      <c r="E2742" s="202" t="str">
        <f>'Banks COA'!E5865</f>
        <v>AIR – Special Mention Loans – Other Bill of Exchange (BoE) – Private Sector – Resident – EUR</v>
      </c>
      <c r="F2742" s="202">
        <f>'Banks COA'!F5865*E2</f>
        <v>0</v>
      </c>
    </row>
    <row r="2743" spans="1:6" hidden="1" x14ac:dyDescent="0.15">
      <c r="A2743" s="202" t="str">
        <f>'Banks COA'!A5866</f>
        <v>25</v>
      </c>
      <c r="B2743" s="202" t="str">
        <f>'Banks COA'!B5866</f>
        <v>5</v>
      </c>
      <c r="C2743" s="202">
        <f>'Banks COA'!C5866</f>
        <v>7</v>
      </c>
      <c r="D2743" s="202" t="str">
        <f>'Banks COA'!D5866</f>
        <v>44</v>
      </c>
      <c r="E2743" s="202" t="str">
        <f>'Banks COA'!E5866</f>
        <v>AIR – Special Mention Loans – Other Bill of Exchange (BoE) – Private Sector – Resident – JPY</v>
      </c>
      <c r="F2743" s="202">
        <f>'Banks COA'!F5866*E2</f>
        <v>0</v>
      </c>
    </row>
    <row r="2744" spans="1:6" hidden="1" x14ac:dyDescent="0.15">
      <c r="A2744" s="202" t="str">
        <f>'Banks COA'!A5867</f>
        <v>25</v>
      </c>
      <c r="B2744" s="202" t="str">
        <f>'Banks COA'!B5867</f>
        <v>5</v>
      </c>
      <c r="C2744" s="202">
        <f>'Banks COA'!C5867</f>
        <v>7</v>
      </c>
      <c r="D2744" s="202" t="str">
        <f>'Banks COA'!D5867</f>
        <v>49</v>
      </c>
      <c r="E2744" s="202" t="str">
        <f>'Banks COA'!E5867</f>
        <v>AIR – Special Mention Loans – Other Bill of Exchange (BoE) – Private Sector – Resident – Other</v>
      </c>
      <c r="F2744" s="202">
        <f>'Banks COA'!F5867*E2</f>
        <v>0</v>
      </c>
    </row>
    <row r="2745" spans="1:6" hidden="1" x14ac:dyDescent="0.15">
      <c r="A2745" s="202" t="str">
        <f>'Banks COA'!A5882</f>
        <v>25</v>
      </c>
      <c r="B2745" s="202" t="str">
        <f>'Banks COA'!B5882</f>
        <v>5</v>
      </c>
      <c r="C2745" s="202">
        <f>'Banks COA'!C5882</f>
        <v>7</v>
      </c>
      <c r="D2745" s="202" t="str">
        <f>'Banks COA'!D5882</f>
        <v>72</v>
      </c>
      <c r="E2745" s="202" t="str">
        <f>'Banks COA'!E5882</f>
        <v>AIR – Special Mention Loans – Trust Receipt – Private Sector – Resident – USD</v>
      </c>
      <c r="F2745" s="202">
        <f>'Banks COA'!F5882*E2</f>
        <v>0</v>
      </c>
    </row>
    <row r="2746" spans="1:6" hidden="1" x14ac:dyDescent="0.15">
      <c r="A2746" s="202" t="str">
        <f>'Banks COA'!A5883</f>
        <v>25</v>
      </c>
      <c r="B2746" s="202" t="str">
        <f>'Banks COA'!B5883</f>
        <v>5</v>
      </c>
      <c r="C2746" s="202">
        <f>'Banks COA'!C5883</f>
        <v>7</v>
      </c>
      <c r="D2746" s="202" t="str">
        <f>'Banks COA'!D5883</f>
        <v>73</v>
      </c>
      <c r="E2746" s="202" t="str">
        <f>'Banks COA'!E5883</f>
        <v>AIR – Special Mention Loans – Trust Receipt – Private Sector – Resident – EUR</v>
      </c>
      <c r="F2746" s="202">
        <f>'Banks COA'!F5883*E2</f>
        <v>0</v>
      </c>
    </row>
    <row r="2747" spans="1:6" hidden="1" x14ac:dyDescent="0.15">
      <c r="A2747" s="202" t="str">
        <f>'Banks COA'!A5884</f>
        <v>25</v>
      </c>
      <c r="B2747" s="202" t="str">
        <f>'Banks COA'!B5884</f>
        <v>5</v>
      </c>
      <c r="C2747" s="202">
        <f>'Banks COA'!C5884</f>
        <v>7</v>
      </c>
      <c r="D2747" s="202" t="str">
        <f>'Banks COA'!D5884</f>
        <v>74</v>
      </c>
      <c r="E2747" s="202" t="str">
        <f>'Banks COA'!E5884</f>
        <v>AIR – Special Mention Loans – Trust Receipt – Private Sector – Resident – JPY</v>
      </c>
      <c r="F2747" s="202">
        <f>'Banks COA'!F5884*E2</f>
        <v>0</v>
      </c>
    </row>
    <row r="2748" spans="1:6" hidden="1" x14ac:dyDescent="0.15">
      <c r="A2748" s="202" t="str">
        <f>'Banks COA'!A5885</f>
        <v>25</v>
      </c>
      <c r="B2748" s="202" t="str">
        <f>'Banks COA'!B5885</f>
        <v>5</v>
      </c>
      <c r="C2748" s="202">
        <f>'Banks COA'!C5885</f>
        <v>7</v>
      </c>
      <c r="D2748" s="202" t="str">
        <f>'Banks COA'!D5885</f>
        <v>79</v>
      </c>
      <c r="E2748" s="202" t="str">
        <f>'Banks COA'!E5885</f>
        <v>AIR – Special Mention Loans – Trust Receipt – Private Sector – Resident – Other</v>
      </c>
      <c r="F2748" s="202">
        <f>'Banks COA'!F5885*E2</f>
        <v>0</v>
      </c>
    </row>
    <row r="2749" spans="1:6" hidden="1" x14ac:dyDescent="0.15">
      <c r="A2749" s="202">
        <f>'Banks COA'!A5901</f>
        <v>25</v>
      </c>
      <c r="B2749" s="202" t="str">
        <f>'Banks COA'!B5901</f>
        <v>5</v>
      </c>
      <c r="C2749" s="202">
        <f>'Banks COA'!C5901</f>
        <v>8</v>
      </c>
      <c r="D2749" s="202">
        <f>'Banks COA'!D5901</f>
        <v>12</v>
      </c>
      <c r="E2749" s="202" t="str">
        <f>'Banks COA'!E5901</f>
        <v>AIR – Special Mention Loans – Credit Revolving – Private Sector – Resident – USD</v>
      </c>
      <c r="F2749" s="202">
        <f>'Banks COA'!F5901*E2</f>
        <v>0</v>
      </c>
    </row>
    <row r="2750" spans="1:6" hidden="1" x14ac:dyDescent="0.15">
      <c r="A2750" s="202">
        <f>'Banks COA'!A5902</f>
        <v>25</v>
      </c>
      <c r="B2750" s="202" t="str">
        <f>'Banks COA'!B5902</f>
        <v>5</v>
      </c>
      <c r="C2750" s="202">
        <f>'Banks COA'!C5902</f>
        <v>8</v>
      </c>
      <c r="D2750" s="202">
        <f>'Banks COA'!D5902</f>
        <v>13</v>
      </c>
      <c r="E2750" s="202" t="str">
        <f>'Banks COA'!E5902</f>
        <v>AIR – Special Mention Loans – Credit Revolving – Private Sector – Resident – EUR</v>
      </c>
      <c r="F2750" s="202">
        <f>'Banks COA'!F5902*E2</f>
        <v>0</v>
      </c>
    </row>
    <row r="2751" spans="1:6" hidden="1" x14ac:dyDescent="0.15">
      <c r="A2751" s="202">
        <f>'Banks COA'!A5903</f>
        <v>25</v>
      </c>
      <c r="B2751" s="202" t="str">
        <f>'Banks COA'!B5903</f>
        <v>5</v>
      </c>
      <c r="C2751" s="202">
        <f>'Banks COA'!C5903</f>
        <v>8</v>
      </c>
      <c r="D2751" s="202">
        <f>'Banks COA'!D5903</f>
        <v>14</v>
      </c>
      <c r="E2751" s="202" t="str">
        <f>'Banks COA'!E5903</f>
        <v>AIR – Special Mention Loans – Credit Revolving – Private Sector – Resident – JPY</v>
      </c>
      <c r="F2751" s="202">
        <f>'Banks COA'!F5903*E2</f>
        <v>0</v>
      </c>
    </row>
    <row r="2752" spans="1:6" hidden="1" x14ac:dyDescent="0.15">
      <c r="A2752" s="202">
        <f>'Banks COA'!A5904</f>
        <v>25</v>
      </c>
      <c r="B2752" s="202" t="str">
        <f>'Banks COA'!B5904</f>
        <v>5</v>
      </c>
      <c r="C2752" s="202">
        <f>'Banks COA'!C5904</f>
        <v>8</v>
      </c>
      <c r="D2752" s="202">
        <f>'Banks COA'!D5904</f>
        <v>19</v>
      </c>
      <c r="E2752" s="202" t="str">
        <f>'Banks COA'!E5904</f>
        <v>AIR – Special Mention Loans – Credit Revolving – Private Sector – Resident – Other</v>
      </c>
      <c r="F2752" s="202">
        <f>'Banks COA'!F5904*E2</f>
        <v>0</v>
      </c>
    </row>
    <row r="2753" spans="1:6" hidden="1" x14ac:dyDescent="0.15">
      <c r="A2753" s="201" t="str">
        <f>'Banks COA'!A6041</f>
        <v>26</v>
      </c>
      <c r="B2753" s="201">
        <f>'Banks COA'!B6041</f>
        <v>2</v>
      </c>
      <c r="C2753" s="201">
        <f>'Banks COA'!C6041</f>
        <v>1</v>
      </c>
      <c r="D2753" s="201" t="str">
        <f>'Banks COA'!D6041</f>
        <v>12</v>
      </c>
      <c r="E2753" s="202" t="str">
        <f>'Banks COA'!E6041</f>
        <v>AIR – Substandard Loans – Overdraft (Permanent Line of Credit) – Private Sector – Resident – USD</v>
      </c>
      <c r="F2753" s="202">
        <f>'Banks COA'!F6041*E2</f>
        <v>0</v>
      </c>
    </row>
    <row r="2754" spans="1:6" hidden="1" x14ac:dyDescent="0.15">
      <c r="A2754" s="201" t="str">
        <f>'Banks COA'!A6042</f>
        <v>26</v>
      </c>
      <c r="B2754" s="201">
        <f>'Banks COA'!B6042</f>
        <v>2</v>
      </c>
      <c r="C2754" s="201">
        <f>'Banks COA'!C6042</f>
        <v>1</v>
      </c>
      <c r="D2754" s="201" t="str">
        <f>'Banks COA'!D6042</f>
        <v>13</v>
      </c>
      <c r="E2754" s="202" t="str">
        <f>'Banks COA'!E6042</f>
        <v>AIR – Substandard Loans – Overdraft (Permanent Line of Credit) – Private Sector – Resident – EUR</v>
      </c>
      <c r="F2754" s="202">
        <f>'Banks COA'!F6042*E2</f>
        <v>0</v>
      </c>
    </row>
    <row r="2755" spans="1:6" hidden="1" x14ac:dyDescent="0.15">
      <c r="A2755" s="201" t="str">
        <f>'Banks COA'!A6043</f>
        <v>26</v>
      </c>
      <c r="B2755" s="201">
        <f>'Banks COA'!B6043</f>
        <v>2</v>
      </c>
      <c r="C2755" s="201">
        <f>'Banks COA'!C6043</f>
        <v>1</v>
      </c>
      <c r="D2755" s="201" t="str">
        <f>'Banks COA'!D6043</f>
        <v>14</v>
      </c>
      <c r="E2755" s="202" t="str">
        <f>'Banks COA'!E6043</f>
        <v>AIR – Substandard Loans – Overdraft (Permanent Line of Credit) – Private Sector – Resident – JPY</v>
      </c>
      <c r="F2755" s="202">
        <f>'Banks COA'!F6043*E2</f>
        <v>0</v>
      </c>
    </row>
    <row r="2756" spans="1:6" hidden="1" x14ac:dyDescent="0.15">
      <c r="A2756" s="201" t="str">
        <f>'Banks COA'!A6044</f>
        <v>26</v>
      </c>
      <c r="B2756" s="201">
        <f>'Banks COA'!B6044</f>
        <v>2</v>
      </c>
      <c r="C2756" s="201">
        <f>'Banks COA'!C6044</f>
        <v>1</v>
      </c>
      <c r="D2756" s="201" t="str">
        <f>'Banks COA'!D6044</f>
        <v>19</v>
      </c>
      <c r="E2756" s="202" t="str">
        <f>'Banks COA'!E6044</f>
        <v>AIR – Substandard Loans – Overdraft (Permanent Line of Credit) – Private Sector – Resident – Other</v>
      </c>
      <c r="F2756" s="202">
        <f>'Banks COA'!F6044*E2</f>
        <v>0</v>
      </c>
    </row>
    <row r="2757" spans="1:6" hidden="1" x14ac:dyDescent="0.15">
      <c r="A2757" s="201" t="str">
        <f>'Banks COA'!A6060</f>
        <v>26</v>
      </c>
      <c r="B2757" s="201">
        <f>'Banks COA'!B6060</f>
        <v>2</v>
      </c>
      <c r="C2757" s="201">
        <f>'Banks COA'!C6060</f>
        <v>2</v>
      </c>
      <c r="D2757" s="201" t="str">
        <f>'Banks COA'!D6060</f>
        <v>12</v>
      </c>
      <c r="E2757" s="202" t="str">
        <f>'Banks COA'!E6060</f>
        <v>AIR – Substandard Loans – Short term Commercial Loans – Private Sector – Resident – USD</v>
      </c>
      <c r="F2757" s="202">
        <f>'Banks COA'!F6060*E2</f>
        <v>0</v>
      </c>
    </row>
    <row r="2758" spans="1:6" hidden="1" x14ac:dyDescent="0.15">
      <c r="A2758" s="201" t="str">
        <f>'Banks COA'!A6061</f>
        <v>26</v>
      </c>
      <c r="B2758" s="201">
        <f>'Banks COA'!B6061</f>
        <v>2</v>
      </c>
      <c r="C2758" s="201">
        <f>'Banks COA'!C6061</f>
        <v>2</v>
      </c>
      <c r="D2758" s="201" t="str">
        <f>'Banks COA'!D6061</f>
        <v>13</v>
      </c>
      <c r="E2758" s="202" t="str">
        <f>'Banks COA'!E6061</f>
        <v>AIR – Substandard Loans – Short term Commercial Loans – Private Sector – Resident – EUR</v>
      </c>
      <c r="F2758" s="202">
        <f>'Banks COA'!F6061*E2</f>
        <v>0</v>
      </c>
    </row>
    <row r="2759" spans="1:6" hidden="1" x14ac:dyDescent="0.15">
      <c r="A2759" s="201" t="str">
        <f>'Banks COA'!A6062</f>
        <v>26</v>
      </c>
      <c r="B2759" s="201">
        <f>'Banks COA'!B6062</f>
        <v>2</v>
      </c>
      <c r="C2759" s="201">
        <f>'Banks COA'!C6062</f>
        <v>2</v>
      </c>
      <c r="D2759" s="201" t="str">
        <f>'Banks COA'!D6062</f>
        <v>14</v>
      </c>
      <c r="E2759" s="202" t="str">
        <f>'Banks COA'!E6062</f>
        <v>AIR – Substandard Loans – Short term Commercial Loans – Private Sector – Resident – JPY</v>
      </c>
      <c r="F2759" s="202">
        <f>'Banks COA'!F6062*E2</f>
        <v>0</v>
      </c>
    </row>
    <row r="2760" spans="1:6" hidden="1" x14ac:dyDescent="0.15">
      <c r="A2760" s="201" t="str">
        <f>'Banks COA'!A6063</f>
        <v>26</v>
      </c>
      <c r="B2760" s="201">
        <f>'Banks COA'!B6063</f>
        <v>2</v>
      </c>
      <c r="C2760" s="201">
        <f>'Banks COA'!C6063</f>
        <v>2</v>
      </c>
      <c r="D2760" s="201" t="str">
        <f>'Banks COA'!D6063</f>
        <v>19</v>
      </c>
      <c r="E2760" s="202" t="str">
        <f>'Banks COA'!E6063</f>
        <v>AIR – Substandard Loans – Short term Commercial Loans – Private Sector – Resident – Other</v>
      </c>
      <c r="F2760" s="202">
        <f>'Banks COA'!F6063*E2</f>
        <v>0</v>
      </c>
    </row>
    <row r="2761" spans="1:6" hidden="1" x14ac:dyDescent="0.15">
      <c r="A2761" s="201" t="str">
        <f>'Banks COA'!A6079</f>
        <v>26</v>
      </c>
      <c r="B2761" s="201">
        <f>'Banks COA'!B6079</f>
        <v>2</v>
      </c>
      <c r="C2761" s="201">
        <f>'Banks COA'!C6079</f>
        <v>3</v>
      </c>
      <c r="D2761" s="201">
        <f>'Banks COA'!D6079</f>
        <v>12</v>
      </c>
      <c r="E2761" s="202" t="str">
        <f>'Banks COA'!E6079</f>
        <v>AIR – Substandard Loans – Equipment Loans – Private Sector – Resident – USD</v>
      </c>
      <c r="F2761" s="202">
        <f>'Banks COA'!F6079*E2</f>
        <v>0</v>
      </c>
    </row>
    <row r="2762" spans="1:6" hidden="1" x14ac:dyDescent="0.15">
      <c r="A2762" s="201" t="str">
        <f>'Banks COA'!A6080</f>
        <v>26</v>
      </c>
      <c r="B2762" s="201">
        <f>'Banks COA'!B6080</f>
        <v>2</v>
      </c>
      <c r="C2762" s="201">
        <f>'Banks COA'!C6080</f>
        <v>3</v>
      </c>
      <c r="D2762" s="201">
        <f>'Banks COA'!D6080</f>
        <v>13</v>
      </c>
      <c r="E2762" s="202" t="str">
        <f>'Banks COA'!E6080</f>
        <v>AIR – Substandard Loans – Equipment Loans – Private Sector – Resident – EUR</v>
      </c>
      <c r="F2762" s="202">
        <f>'Banks COA'!F6080*E2</f>
        <v>0</v>
      </c>
    </row>
    <row r="2763" spans="1:6" hidden="1" x14ac:dyDescent="0.15">
      <c r="A2763" s="201" t="str">
        <f>'Banks COA'!A6081</f>
        <v>26</v>
      </c>
      <c r="B2763" s="201">
        <f>'Banks COA'!B6081</f>
        <v>2</v>
      </c>
      <c r="C2763" s="201">
        <f>'Banks COA'!C6081</f>
        <v>3</v>
      </c>
      <c r="D2763" s="201">
        <f>'Banks COA'!D6081</f>
        <v>14</v>
      </c>
      <c r="E2763" s="202" t="str">
        <f>'Banks COA'!E6081</f>
        <v>AIR – Substandard Loans – Equipment Loans – Private Sector – Resident – JPY</v>
      </c>
      <c r="F2763" s="202">
        <f>'Banks COA'!F6081*E2</f>
        <v>0</v>
      </c>
    </row>
    <row r="2764" spans="1:6" hidden="1" x14ac:dyDescent="0.15">
      <c r="A2764" s="201" t="str">
        <f>'Banks COA'!A6082</f>
        <v>26</v>
      </c>
      <c r="B2764" s="201">
        <f>'Banks COA'!B6082</f>
        <v>2</v>
      </c>
      <c r="C2764" s="201">
        <f>'Banks COA'!C6082</f>
        <v>3</v>
      </c>
      <c r="D2764" s="201">
        <f>'Banks COA'!D6082</f>
        <v>19</v>
      </c>
      <c r="E2764" s="202" t="str">
        <f>'Banks COA'!E6082</f>
        <v>AIR – Substandard Loans – Equipment Loans – Private Sector – Resident – Other</v>
      </c>
      <c r="F2764" s="202">
        <f>'Banks COA'!F6082*E2</f>
        <v>0</v>
      </c>
    </row>
    <row r="2765" spans="1:6" hidden="1" x14ac:dyDescent="0.15">
      <c r="A2765" s="201" t="str">
        <f>'Banks COA'!A6097</f>
        <v>26</v>
      </c>
      <c r="B2765" s="201">
        <f>'Banks COA'!B6097</f>
        <v>2</v>
      </c>
      <c r="C2765" s="201">
        <f>'Banks COA'!C6097</f>
        <v>3</v>
      </c>
      <c r="D2765" s="201" t="str">
        <f>'Banks COA'!D6097</f>
        <v>42</v>
      </c>
      <c r="E2765" s="202" t="str">
        <f>'Banks COA'!E6097</f>
        <v>AIR – Substandard Loans – Real Estate Mortgage Loans – Private Sector – Resident – USD</v>
      </c>
      <c r="F2765" s="202">
        <f>'Banks COA'!F6097*E2</f>
        <v>0</v>
      </c>
    </row>
    <row r="2766" spans="1:6" hidden="1" x14ac:dyDescent="0.15">
      <c r="A2766" s="201" t="str">
        <f>'Banks COA'!A6098</f>
        <v>26</v>
      </c>
      <c r="B2766" s="201">
        <f>'Banks COA'!B6098</f>
        <v>2</v>
      </c>
      <c r="C2766" s="201">
        <f>'Banks COA'!C6098</f>
        <v>3</v>
      </c>
      <c r="D2766" s="201" t="str">
        <f>'Banks COA'!D6098</f>
        <v>43</v>
      </c>
      <c r="E2766" s="202" t="str">
        <f>'Banks COA'!E6098</f>
        <v>AIR – Substandard Loans – Real Estate Mortgage Loans – Private Sector – Resident – EUR</v>
      </c>
      <c r="F2766" s="202">
        <f>'Banks COA'!F6098*E2</f>
        <v>0</v>
      </c>
    </row>
    <row r="2767" spans="1:6" hidden="1" x14ac:dyDescent="0.15">
      <c r="A2767" s="201" t="str">
        <f>'Banks COA'!A6099</f>
        <v>26</v>
      </c>
      <c r="B2767" s="201">
        <f>'Banks COA'!B6099</f>
        <v>2</v>
      </c>
      <c r="C2767" s="201">
        <f>'Banks COA'!C6099</f>
        <v>3</v>
      </c>
      <c r="D2767" s="201" t="str">
        <f>'Banks COA'!D6099</f>
        <v>44</v>
      </c>
      <c r="E2767" s="202" t="str">
        <f>'Banks COA'!E6099</f>
        <v>AIR – Substandard Loans – Real Estate Mortgage Loans – Private Sector – Resident – JPY</v>
      </c>
      <c r="F2767" s="202">
        <f>'Banks COA'!F6099*E2</f>
        <v>0</v>
      </c>
    </row>
    <row r="2768" spans="1:6" hidden="1" x14ac:dyDescent="0.15">
      <c r="A2768" s="201" t="str">
        <f>'Banks COA'!A6100</f>
        <v>26</v>
      </c>
      <c r="B2768" s="201">
        <f>'Banks COA'!B6100</f>
        <v>2</v>
      </c>
      <c r="C2768" s="201">
        <f>'Banks COA'!C6100</f>
        <v>3</v>
      </c>
      <c r="D2768" s="201" t="str">
        <f>'Banks COA'!D6100</f>
        <v>49</v>
      </c>
      <c r="E2768" s="202" t="str">
        <f>'Banks COA'!E6100</f>
        <v>AIR – Substandard Loans – Real Estate Mortgage Loans – Private Sector – Resident – Other</v>
      </c>
      <c r="F2768" s="202">
        <f>'Banks COA'!F6100*E2</f>
        <v>0</v>
      </c>
    </row>
    <row r="2769" spans="1:6" hidden="1" x14ac:dyDescent="0.15">
      <c r="A2769" s="201" t="str">
        <f>'Banks COA'!A6115</f>
        <v>26</v>
      </c>
      <c r="B2769" s="201">
        <f>'Banks COA'!B6115</f>
        <v>2</v>
      </c>
      <c r="C2769" s="201">
        <f>'Banks COA'!C6115</f>
        <v>3</v>
      </c>
      <c r="D2769" s="201" t="str">
        <f>'Banks COA'!D6115</f>
        <v>72</v>
      </c>
      <c r="E2769" s="202" t="str">
        <f>'Banks COA'!E6115</f>
        <v>AIR – Substandard Loans – Other Long term Loans – Private Sector – Resident – USD</v>
      </c>
      <c r="F2769" s="202">
        <f>'Banks COA'!F6115*E2</f>
        <v>0</v>
      </c>
    </row>
    <row r="2770" spans="1:6" hidden="1" x14ac:dyDescent="0.15">
      <c r="A2770" s="201" t="str">
        <f>'Banks COA'!A6116</f>
        <v>26</v>
      </c>
      <c r="B2770" s="201">
        <f>'Banks COA'!B6116</f>
        <v>2</v>
      </c>
      <c r="C2770" s="201">
        <f>'Banks COA'!C6116</f>
        <v>3</v>
      </c>
      <c r="D2770" s="201" t="str">
        <f>'Banks COA'!D6116</f>
        <v>73</v>
      </c>
      <c r="E2770" s="202" t="str">
        <f>'Banks COA'!E6116</f>
        <v>AIR – Substandard Loans – Other Long term Loans – Private Sector – Resident – EUR</v>
      </c>
      <c r="F2770" s="202">
        <f>'Banks COA'!F6116*E2</f>
        <v>0</v>
      </c>
    </row>
    <row r="2771" spans="1:6" hidden="1" x14ac:dyDescent="0.15">
      <c r="A2771" s="201" t="str">
        <f>'Banks COA'!A6117</f>
        <v>26</v>
      </c>
      <c r="B2771" s="201">
        <f>'Banks COA'!B6117</f>
        <v>2</v>
      </c>
      <c r="C2771" s="201">
        <f>'Banks COA'!C6117</f>
        <v>3</v>
      </c>
      <c r="D2771" s="201" t="str">
        <f>'Banks COA'!D6117</f>
        <v>74</v>
      </c>
      <c r="E2771" s="202" t="str">
        <f>'Banks COA'!E6117</f>
        <v>AIR – Substandard Loans – Other Long term Loans – Private Sector – Resident – JPY</v>
      </c>
      <c r="F2771" s="202">
        <f>'Banks COA'!F6117*E2</f>
        <v>0</v>
      </c>
    </row>
    <row r="2772" spans="1:6" hidden="1" x14ac:dyDescent="0.15">
      <c r="A2772" s="201" t="str">
        <f>'Banks COA'!A6118</f>
        <v>26</v>
      </c>
      <c r="B2772" s="201">
        <f>'Banks COA'!B6118</f>
        <v>2</v>
      </c>
      <c r="C2772" s="201">
        <f>'Banks COA'!C6118</f>
        <v>3</v>
      </c>
      <c r="D2772" s="201" t="str">
        <f>'Banks COA'!D6118</f>
        <v>79</v>
      </c>
      <c r="E2772" s="202" t="str">
        <f>'Banks COA'!E6118</f>
        <v>AIR – Substandard Loans – Other Long term Loans – Private Sector – Resident – Other</v>
      </c>
      <c r="F2772" s="202">
        <f>'Banks COA'!F6118*E2</f>
        <v>0</v>
      </c>
    </row>
    <row r="2773" spans="1:6" hidden="1" x14ac:dyDescent="0.15">
      <c r="A2773" s="201" t="str">
        <f>'Banks COA'!A6134</f>
        <v>26</v>
      </c>
      <c r="B2773" s="201">
        <f>'Banks COA'!B6134</f>
        <v>2</v>
      </c>
      <c r="C2773" s="201">
        <f>'Banks COA'!C6134</f>
        <v>4</v>
      </c>
      <c r="D2773" s="201" t="str">
        <f>'Banks COA'!D6134</f>
        <v>12</v>
      </c>
      <c r="E2773" s="202" t="str">
        <f>'Banks COA'!E6134</f>
        <v>AIR – Substandard Loans – Lease Financing Receivable – Private Sector – Resident – USD</v>
      </c>
      <c r="F2773" s="202">
        <f>'Banks COA'!F6134*E2</f>
        <v>0</v>
      </c>
    </row>
    <row r="2774" spans="1:6" hidden="1" x14ac:dyDescent="0.15">
      <c r="A2774" s="201" t="str">
        <f>'Banks COA'!A6135</f>
        <v>26</v>
      </c>
      <c r="B2774" s="201">
        <f>'Banks COA'!B6135</f>
        <v>2</v>
      </c>
      <c r="C2774" s="201">
        <f>'Banks COA'!C6135</f>
        <v>4</v>
      </c>
      <c r="D2774" s="201" t="str">
        <f>'Banks COA'!D6135</f>
        <v>13</v>
      </c>
      <c r="E2774" s="202" t="str">
        <f>'Banks COA'!E6135</f>
        <v>AIR – Substandard Loans – Lease Financing Receivable – Private Sector – Resident – EUR</v>
      </c>
      <c r="F2774" s="202">
        <f>'Banks COA'!F6135*E2</f>
        <v>0</v>
      </c>
    </row>
    <row r="2775" spans="1:6" hidden="1" x14ac:dyDescent="0.15">
      <c r="A2775" s="201" t="str">
        <f>'Banks COA'!A6136</f>
        <v>26</v>
      </c>
      <c r="B2775" s="201">
        <f>'Banks COA'!B6136</f>
        <v>2</v>
      </c>
      <c r="C2775" s="201">
        <f>'Banks COA'!C6136</f>
        <v>4</v>
      </c>
      <c r="D2775" s="201" t="str">
        <f>'Banks COA'!D6136</f>
        <v>14</v>
      </c>
      <c r="E2775" s="202" t="str">
        <f>'Banks COA'!E6136</f>
        <v>AIR – Substandard Loans – Lease Financing Receivable – Private Sector – Resident – JPY</v>
      </c>
      <c r="F2775" s="202">
        <f>'Banks COA'!F6136*E2</f>
        <v>0</v>
      </c>
    </row>
    <row r="2776" spans="1:6" hidden="1" x14ac:dyDescent="0.15">
      <c r="A2776" s="201" t="str">
        <f>'Banks COA'!A6137</f>
        <v>26</v>
      </c>
      <c r="B2776" s="201">
        <f>'Banks COA'!B6137</f>
        <v>2</v>
      </c>
      <c r="C2776" s="201">
        <f>'Banks COA'!C6137</f>
        <v>4</v>
      </c>
      <c r="D2776" s="201" t="str">
        <f>'Banks COA'!D6137</f>
        <v>19</v>
      </c>
      <c r="E2776" s="202" t="str">
        <f>'Banks COA'!E6137</f>
        <v>AIR – Substandard Loans – Lease Financing Receivable – Private Sector – Resident – Other</v>
      </c>
      <c r="F2776" s="202">
        <f>'Banks COA'!F6137*E2</f>
        <v>0</v>
      </c>
    </row>
    <row r="2777" spans="1:6" hidden="1" x14ac:dyDescent="0.15">
      <c r="A2777" s="201" t="str">
        <f>'Banks COA'!A6153</f>
        <v>26</v>
      </c>
      <c r="B2777" s="201">
        <f>'Banks COA'!B6153</f>
        <v>2</v>
      </c>
      <c r="C2777" s="201">
        <f>'Banks COA'!C6153</f>
        <v>5</v>
      </c>
      <c r="D2777" s="201" t="str">
        <f>'Banks COA'!D6153</f>
        <v>12</v>
      </c>
      <c r="E2777" s="202" t="str">
        <f>'Banks COA'!E6153</f>
        <v>AIR – Substandard Loans – Loans to Related Parties – Private Sector – Resident – USD</v>
      </c>
      <c r="F2777" s="202">
        <f>'Banks COA'!F6153*E2</f>
        <v>0</v>
      </c>
    </row>
    <row r="2778" spans="1:6" hidden="1" x14ac:dyDescent="0.15">
      <c r="A2778" s="201" t="str">
        <f>'Banks COA'!A6154</f>
        <v>26</v>
      </c>
      <c r="B2778" s="201">
        <f>'Banks COA'!B6154</f>
        <v>2</v>
      </c>
      <c r="C2778" s="201">
        <f>'Banks COA'!C6154</f>
        <v>5</v>
      </c>
      <c r="D2778" s="201" t="str">
        <f>'Banks COA'!D6154</f>
        <v>13</v>
      </c>
      <c r="E2778" s="202" t="str">
        <f>'Banks COA'!E6154</f>
        <v>AIR – Substandard Loans – Loans to Related Parties – Private Sector – Resident – EUR</v>
      </c>
      <c r="F2778" s="202">
        <f>'Banks COA'!F6154*E2</f>
        <v>0</v>
      </c>
    </row>
    <row r="2779" spans="1:6" hidden="1" x14ac:dyDescent="0.15">
      <c r="A2779" s="201" t="str">
        <f>'Banks COA'!A6155</f>
        <v>26</v>
      </c>
      <c r="B2779" s="201">
        <f>'Banks COA'!B6155</f>
        <v>2</v>
      </c>
      <c r="C2779" s="201">
        <f>'Banks COA'!C6155</f>
        <v>5</v>
      </c>
      <c r="D2779" s="201" t="str">
        <f>'Banks COA'!D6155</f>
        <v>14</v>
      </c>
      <c r="E2779" s="202" t="str">
        <f>'Banks COA'!E6155</f>
        <v>AIR – Substandard Loans – Loans to Related Parties – Private Sector – Resident – JPY</v>
      </c>
      <c r="F2779" s="202">
        <f>'Banks COA'!F6155*E2</f>
        <v>0</v>
      </c>
    </row>
    <row r="2780" spans="1:6" hidden="1" x14ac:dyDescent="0.15">
      <c r="A2780" s="201" t="str">
        <f>'Banks COA'!A6156</f>
        <v>26</v>
      </c>
      <c r="B2780" s="201">
        <f>'Banks COA'!B6156</f>
        <v>2</v>
      </c>
      <c r="C2780" s="201">
        <f>'Banks COA'!C6156</f>
        <v>5</v>
      </c>
      <c r="D2780" s="201" t="str">
        <f>'Banks COA'!D6156</f>
        <v>19</v>
      </c>
      <c r="E2780" s="202" t="str">
        <f>'Banks COA'!E6156</f>
        <v>AIR – Substandard Loans – Loans to Related Parties – Private Sector – Resident – Other</v>
      </c>
      <c r="F2780" s="202">
        <f>'Banks COA'!F6156*E2</f>
        <v>0</v>
      </c>
    </row>
    <row r="2781" spans="1:6" hidden="1" x14ac:dyDescent="0.15">
      <c r="A2781" s="201" t="str">
        <f>'Banks COA'!A6166</f>
        <v>26</v>
      </c>
      <c r="B2781" s="201">
        <f>'Banks COA'!B6166</f>
        <v>2</v>
      </c>
      <c r="C2781" s="201">
        <f>'Banks COA'!C6166</f>
        <v>6</v>
      </c>
      <c r="D2781" s="201" t="str">
        <f>'Banks COA'!D6166</f>
        <v>12</v>
      </c>
      <c r="E2781" s="202" t="str">
        <f>'Banks COA'!E6166</f>
        <v>AIR – Substandard Loans – Other Commercial Loans – Private Sector – Resident – USD</v>
      </c>
      <c r="F2781" s="202">
        <f>'Banks COA'!F6166*E2</f>
        <v>0</v>
      </c>
    </row>
    <row r="2782" spans="1:6" hidden="1" x14ac:dyDescent="0.15">
      <c r="A2782" s="201" t="str">
        <f>'Banks COA'!A6167</f>
        <v>26</v>
      </c>
      <c r="B2782" s="201">
        <f>'Banks COA'!B6167</f>
        <v>2</v>
      </c>
      <c r="C2782" s="201">
        <f>'Banks COA'!C6167</f>
        <v>6</v>
      </c>
      <c r="D2782" s="201" t="str">
        <f>'Banks COA'!D6167</f>
        <v>13</v>
      </c>
      <c r="E2782" s="202" t="str">
        <f>'Banks COA'!E6167</f>
        <v>AIR – Substandard Loans – Other Commercial Loans – Private Sector – Resident – EUR</v>
      </c>
      <c r="F2782" s="202">
        <f>'Banks COA'!F6167*E2</f>
        <v>0</v>
      </c>
    </row>
    <row r="2783" spans="1:6" hidden="1" x14ac:dyDescent="0.15">
      <c r="A2783" s="201" t="str">
        <f>'Banks COA'!A6168</f>
        <v>26</v>
      </c>
      <c r="B2783" s="201">
        <f>'Banks COA'!B6168</f>
        <v>2</v>
      </c>
      <c r="C2783" s="201">
        <f>'Banks COA'!C6168</f>
        <v>6</v>
      </c>
      <c r="D2783" s="201" t="str">
        <f>'Banks COA'!D6168</f>
        <v>14</v>
      </c>
      <c r="E2783" s="202" t="str">
        <f>'Banks COA'!E6168</f>
        <v>AIR – Substandard Loans – Other Commercial Loans – Private Sector – Resident – JPY</v>
      </c>
      <c r="F2783" s="202">
        <f>'Banks COA'!F6168*E2</f>
        <v>0</v>
      </c>
    </row>
    <row r="2784" spans="1:6" hidden="1" x14ac:dyDescent="0.15">
      <c r="A2784" s="201" t="str">
        <f>'Banks COA'!A6169</f>
        <v>26</v>
      </c>
      <c r="B2784" s="201">
        <f>'Banks COA'!B6169</f>
        <v>2</v>
      </c>
      <c r="C2784" s="201">
        <f>'Banks COA'!C6169</f>
        <v>6</v>
      </c>
      <c r="D2784" s="201" t="str">
        <f>'Banks COA'!D6169</f>
        <v>19</v>
      </c>
      <c r="E2784" s="202" t="str">
        <f>'Banks COA'!E6169</f>
        <v>AIR – Substandard Loans – Other Commercial Loans – Private Sector – Resident – Other</v>
      </c>
      <c r="F2784" s="202">
        <f>'Banks COA'!F6169*E2</f>
        <v>0</v>
      </c>
    </row>
    <row r="2785" spans="1:6" hidden="1" x14ac:dyDescent="0.15">
      <c r="A2785" s="201" t="str">
        <f>'Banks COA'!A6179</f>
        <v>26</v>
      </c>
      <c r="B2785" s="201">
        <f>'Banks COA'!B6179</f>
        <v>2</v>
      </c>
      <c r="C2785" s="201">
        <f>'Banks COA'!C6179</f>
        <v>7</v>
      </c>
      <c r="D2785" s="201" t="str">
        <f>'Banks COA'!D6179</f>
        <v>12</v>
      </c>
      <c r="E2785" s="202" t="str">
        <f>'Banks COA'!E6179</f>
        <v>AIR – Substandard Loans – Bankers' Acceptances – Private Sector – Resident – USD</v>
      </c>
      <c r="F2785" s="202">
        <f>'Banks COA'!F6179*E2</f>
        <v>0</v>
      </c>
    </row>
    <row r="2786" spans="1:6" hidden="1" x14ac:dyDescent="0.15">
      <c r="A2786" s="201" t="str">
        <f>'Banks COA'!A6180</f>
        <v>26</v>
      </c>
      <c r="B2786" s="201">
        <f>'Banks COA'!B6180</f>
        <v>2</v>
      </c>
      <c r="C2786" s="201">
        <f>'Banks COA'!C6180</f>
        <v>7</v>
      </c>
      <c r="D2786" s="201" t="str">
        <f>'Banks COA'!D6180</f>
        <v>13</v>
      </c>
      <c r="E2786" s="202" t="str">
        <f>'Banks COA'!E6180</f>
        <v>AIR – Substandard Loans – Bankers' Acceptances – Private Sector – Resident – EUR</v>
      </c>
      <c r="F2786" s="202">
        <f>'Banks COA'!F6180*E2</f>
        <v>0</v>
      </c>
    </row>
    <row r="2787" spans="1:6" hidden="1" x14ac:dyDescent="0.15">
      <c r="A2787" s="201" t="str">
        <f>'Banks COA'!A6181</f>
        <v>26</v>
      </c>
      <c r="B2787" s="201">
        <f>'Banks COA'!B6181</f>
        <v>2</v>
      </c>
      <c r="C2787" s="201">
        <f>'Banks COA'!C6181</f>
        <v>7</v>
      </c>
      <c r="D2787" s="201" t="str">
        <f>'Banks COA'!D6181</f>
        <v>14</v>
      </c>
      <c r="E2787" s="202" t="str">
        <f>'Banks COA'!E6181</f>
        <v>AIR – Substandard Loans – Bankers' Acceptances – Private Sector – Resident – JPY</v>
      </c>
      <c r="F2787" s="202">
        <f>'Banks COA'!F6181*E2</f>
        <v>0</v>
      </c>
    </row>
    <row r="2788" spans="1:6" hidden="1" x14ac:dyDescent="0.15">
      <c r="A2788" s="201" t="str">
        <f>'Banks COA'!A6182</f>
        <v>26</v>
      </c>
      <c r="B2788" s="201">
        <f>'Banks COA'!B6182</f>
        <v>2</v>
      </c>
      <c r="C2788" s="201">
        <f>'Banks COA'!C6182</f>
        <v>7</v>
      </c>
      <c r="D2788" s="201" t="str">
        <f>'Banks COA'!D6182</f>
        <v>19</v>
      </c>
      <c r="E2788" s="202" t="str">
        <f>'Banks COA'!E6182</f>
        <v>AIR – Substandard Loans – Bankers' Acceptances – Private Sector – Resident – Other</v>
      </c>
      <c r="F2788" s="202">
        <f>'Banks COA'!F6182*E2</f>
        <v>0</v>
      </c>
    </row>
    <row r="2789" spans="1:6" hidden="1" x14ac:dyDescent="0.15">
      <c r="A2789" s="201" t="str">
        <f>'Banks COA'!A6197</f>
        <v>26</v>
      </c>
      <c r="B2789" s="201">
        <f>'Banks COA'!B6197</f>
        <v>2</v>
      </c>
      <c r="C2789" s="201">
        <f>'Banks COA'!C6197</f>
        <v>7</v>
      </c>
      <c r="D2789" s="201" t="str">
        <f>'Banks COA'!D6197</f>
        <v>42</v>
      </c>
      <c r="E2789" s="202" t="str">
        <f>'Banks COA'!E6197</f>
        <v>AIR – Substandard Loans – Other Bill of Exchange (BoE) – Private Sector – Resident – USD</v>
      </c>
      <c r="F2789" s="202">
        <f>'Banks COA'!F6197*E2</f>
        <v>0</v>
      </c>
    </row>
    <row r="2790" spans="1:6" hidden="1" x14ac:dyDescent="0.15">
      <c r="A2790" s="201" t="str">
        <f>'Banks COA'!A6198</f>
        <v>26</v>
      </c>
      <c r="B2790" s="201">
        <f>'Banks COA'!B6198</f>
        <v>2</v>
      </c>
      <c r="C2790" s="201">
        <f>'Banks COA'!C6198</f>
        <v>7</v>
      </c>
      <c r="D2790" s="201" t="str">
        <f>'Banks COA'!D6198</f>
        <v>43</v>
      </c>
      <c r="E2790" s="202" t="str">
        <f>'Banks COA'!E6198</f>
        <v>AIR – Substandard Loans – Other Bill of Exchange (BoE) – Private Sector – Resident – EUR</v>
      </c>
      <c r="F2790" s="202">
        <f>'Banks COA'!F6198*E2</f>
        <v>0</v>
      </c>
    </row>
    <row r="2791" spans="1:6" hidden="1" x14ac:dyDescent="0.15">
      <c r="A2791" s="201" t="str">
        <f>'Banks COA'!A6199</f>
        <v>26</v>
      </c>
      <c r="B2791" s="201">
        <f>'Banks COA'!B6199</f>
        <v>2</v>
      </c>
      <c r="C2791" s="201">
        <f>'Banks COA'!C6199</f>
        <v>7</v>
      </c>
      <c r="D2791" s="201" t="str">
        <f>'Banks COA'!D6199</f>
        <v>44</v>
      </c>
      <c r="E2791" s="202" t="str">
        <f>'Banks COA'!E6199</f>
        <v>AIR – Substandard Loans – Other Bill of Exchange (BoE) – Private Sector – Resident – JPY</v>
      </c>
      <c r="F2791" s="202">
        <f>'Banks COA'!F6199*E2</f>
        <v>0</v>
      </c>
    </row>
    <row r="2792" spans="1:6" hidden="1" x14ac:dyDescent="0.15">
      <c r="A2792" s="201" t="str">
        <f>'Banks COA'!A6200</f>
        <v>26</v>
      </c>
      <c r="B2792" s="201">
        <f>'Banks COA'!B6200</f>
        <v>2</v>
      </c>
      <c r="C2792" s="201">
        <f>'Banks COA'!C6200</f>
        <v>7</v>
      </c>
      <c r="D2792" s="201" t="str">
        <f>'Banks COA'!D6200</f>
        <v>49</v>
      </c>
      <c r="E2792" s="202" t="str">
        <f>'Banks COA'!E6200</f>
        <v>AIR – Substandard Loans – Other Bill of Exchange (BoE) – Private Sector – Resident – Other</v>
      </c>
      <c r="F2792" s="202">
        <f>'Banks COA'!F6200*E2</f>
        <v>0</v>
      </c>
    </row>
    <row r="2793" spans="1:6" hidden="1" x14ac:dyDescent="0.15">
      <c r="A2793" s="201" t="str">
        <f>'Banks COA'!A6215</f>
        <v>26</v>
      </c>
      <c r="B2793" s="201">
        <f>'Banks COA'!B6215</f>
        <v>2</v>
      </c>
      <c r="C2793" s="201">
        <f>'Banks COA'!C6215</f>
        <v>7</v>
      </c>
      <c r="D2793" s="201" t="str">
        <f>'Banks COA'!D6215</f>
        <v>72</v>
      </c>
      <c r="E2793" s="202" t="str">
        <f>'Banks COA'!E6215</f>
        <v>AIR – Substandard Loans – Trust Receipt – Private Sector – Resident – USD</v>
      </c>
      <c r="F2793" s="202">
        <f>'Banks COA'!F6215*E2</f>
        <v>0</v>
      </c>
    </row>
    <row r="2794" spans="1:6" hidden="1" x14ac:dyDescent="0.15">
      <c r="A2794" s="201" t="str">
        <f>'Banks COA'!A6216</f>
        <v>26</v>
      </c>
      <c r="B2794" s="201">
        <f>'Banks COA'!B6216</f>
        <v>2</v>
      </c>
      <c r="C2794" s="201">
        <f>'Banks COA'!C6216</f>
        <v>7</v>
      </c>
      <c r="D2794" s="201" t="str">
        <f>'Banks COA'!D6216</f>
        <v>73</v>
      </c>
      <c r="E2794" s="202" t="str">
        <f>'Banks COA'!E6216</f>
        <v>AIR – Substandard Loans – Trust Receipt – Private Sector – Resident – EUR</v>
      </c>
      <c r="F2794" s="202">
        <f>'Banks COA'!F6216*E2</f>
        <v>0</v>
      </c>
    </row>
    <row r="2795" spans="1:6" hidden="1" x14ac:dyDescent="0.15">
      <c r="A2795" s="201" t="str">
        <f>'Banks COA'!A6217</f>
        <v>26</v>
      </c>
      <c r="B2795" s="201">
        <f>'Banks COA'!B6217</f>
        <v>2</v>
      </c>
      <c r="C2795" s="201">
        <f>'Banks COA'!C6217</f>
        <v>7</v>
      </c>
      <c r="D2795" s="201" t="str">
        <f>'Banks COA'!D6217</f>
        <v>74</v>
      </c>
      <c r="E2795" s="202" t="str">
        <f>'Banks COA'!E6217</f>
        <v>AIR – Substandard Loans – Trust Receipt – Private Sector – Resident – JPY</v>
      </c>
      <c r="F2795" s="202">
        <f>'Banks COA'!F6217*E2</f>
        <v>0</v>
      </c>
    </row>
    <row r="2796" spans="1:6" hidden="1" x14ac:dyDescent="0.15">
      <c r="A2796" s="201" t="str">
        <f>'Banks COA'!A6218</f>
        <v>26</v>
      </c>
      <c r="B2796" s="201">
        <f>'Banks COA'!B6218</f>
        <v>2</v>
      </c>
      <c r="C2796" s="201">
        <f>'Banks COA'!C6218</f>
        <v>7</v>
      </c>
      <c r="D2796" s="201" t="str">
        <f>'Banks COA'!D6218</f>
        <v>79</v>
      </c>
      <c r="E2796" s="202" t="str">
        <f>'Banks COA'!E6218</f>
        <v>AIR – Substandard Loans – Trust Receipt – Private Sector – Resident – Other</v>
      </c>
      <c r="F2796" s="202">
        <f>'Banks COA'!F6218*E2</f>
        <v>0</v>
      </c>
    </row>
    <row r="2797" spans="1:6" hidden="1" x14ac:dyDescent="0.15">
      <c r="A2797" s="201">
        <f>'Banks COA'!A6234</f>
        <v>26</v>
      </c>
      <c r="B2797" s="201">
        <f>'Banks COA'!B6234</f>
        <v>2</v>
      </c>
      <c r="C2797" s="201">
        <f>'Banks COA'!C6234</f>
        <v>8</v>
      </c>
      <c r="D2797" s="201">
        <f>'Banks COA'!D6234</f>
        <v>12</v>
      </c>
      <c r="E2797" s="202" t="str">
        <f>'Banks COA'!E6234</f>
        <v>AIR – Substandard Loans – Credit Revolving – Private Sector – Resident – USD</v>
      </c>
      <c r="F2797" s="202">
        <f>'Banks COA'!F6234*E2</f>
        <v>0</v>
      </c>
    </row>
    <row r="2798" spans="1:6" hidden="1" x14ac:dyDescent="0.15">
      <c r="A2798" s="201">
        <f>'Banks COA'!A6235</f>
        <v>26</v>
      </c>
      <c r="B2798" s="201">
        <f>'Banks COA'!B6235</f>
        <v>2</v>
      </c>
      <c r="C2798" s="201">
        <f>'Banks COA'!C6235</f>
        <v>8</v>
      </c>
      <c r="D2798" s="201">
        <f>'Banks COA'!D6235</f>
        <v>13</v>
      </c>
      <c r="E2798" s="202" t="str">
        <f>'Banks COA'!E6235</f>
        <v>AIR – Substandard Loans – Credit Revolving – Private Sector – Resident – EUR</v>
      </c>
      <c r="F2798" s="202">
        <f>'Banks COA'!F6235*E2</f>
        <v>0</v>
      </c>
    </row>
    <row r="2799" spans="1:6" hidden="1" x14ac:dyDescent="0.15">
      <c r="A2799" s="201">
        <f>'Banks COA'!A6236</f>
        <v>26</v>
      </c>
      <c r="B2799" s="201">
        <f>'Banks COA'!B6236</f>
        <v>2</v>
      </c>
      <c r="C2799" s="201">
        <f>'Banks COA'!C6236</f>
        <v>8</v>
      </c>
      <c r="D2799" s="201">
        <f>'Banks COA'!D6236</f>
        <v>14</v>
      </c>
      <c r="E2799" s="202" t="str">
        <f>'Banks COA'!E6236</f>
        <v>AIR – Substandard Loans – Credit Revolving – Private Sector – Resident – JPY</v>
      </c>
      <c r="F2799" s="202">
        <f>'Banks COA'!F6236*E2</f>
        <v>0</v>
      </c>
    </row>
    <row r="2800" spans="1:6" hidden="1" x14ac:dyDescent="0.15">
      <c r="A2800" s="201">
        <f>'Banks COA'!A6237</f>
        <v>26</v>
      </c>
      <c r="B2800" s="201">
        <f>'Banks COA'!B6237</f>
        <v>2</v>
      </c>
      <c r="C2800" s="201">
        <f>'Banks COA'!C6237</f>
        <v>8</v>
      </c>
      <c r="D2800" s="201">
        <f>'Banks COA'!D6237</f>
        <v>19</v>
      </c>
      <c r="E2800" s="202" t="str">
        <f>'Banks COA'!E6237</f>
        <v>AIR – Substandard Loans – Credit Revolving – Private Sector – Resident – Other</v>
      </c>
      <c r="F2800" s="202">
        <f>'Banks COA'!F6237*E2</f>
        <v>0</v>
      </c>
    </row>
    <row r="2801" spans="1:6" hidden="1" x14ac:dyDescent="0.15">
      <c r="A2801" s="201" t="str">
        <f>'Banks COA'!A6374</f>
        <v>27</v>
      </c>
      <c r="B2801" s="201">
        <f>'Banks COA'!B6374</f>
        <v>2</v>
      </c>
      <c r="C2801" s="201">
        <f>'Banks COA'!C6374</f>
        <v>1</v>
      </c>
      <c r="D2801" s="201" t="str">
        <f>'Banks COA'!D6374</f>
        <v>12</v>
      </c>
      <c r="E2801" s="202" t="str">
        <f>'Banks COA'!E6374</f>
        <v>AIR – Doubtful Loans – Overdraft (Permanent Line of Credit) – Private Sector – Resident – USD</v>
      </c>
      <c r="F2801" s="202">
        <f>'Banks COA'!F6374*E2</f>
        <v>0</v>
      </c>
    </row>
    <row r="2802" spans="1:6" hidden="1" x14ac:dyDescent="0.15">
      <c r="A2802" s="201" t="str">
        <f>'Banks COA'!A6375</f>
        <v>27</v>
      </c>
      <c r="B2802" s="201">
        <f>'Banks COA'!B6375</f>
        <v>2</v>
      </c>
      <c r="C2802" s="201">
        <f>'Banks COA'!C6375</f>
        <v>1</v>
      </c>
      <c r="D2802" s="201" t="str">
        <f>'Banks COA'!D6375</f>
        <v>13</v>
      </c>
      <c r="E2802" s="202" t="str">
        <f>'Banks COA'!E6375</f>
        <v>AIR – Doubtful Loans – Overdraft (Permanent Line of Credit) – Private Sector – Resident – EUR</v>
      </c>
      <c r="F2802" s="202">
        <f>'Banks COA'!F6375*E2</f>
        <v>0</v>
      </c>
    </row>
    <row r="2803" spans="1:6" hidden="1" x14ac:dyDescent="0.15">
      <c r="A2803" s="201" t="str">
        <f>'Banks COA'!A6376</f>
        <v>27</v>
      </c>
      <c r="B2803" s="201">
        <f>'Banks COA'!B6376</f>
        <v>2</v>
      </c>
      <c r="C2803" s="201">
        <f>'Banks COA'!C6376</f>
        <v>1</v>
      </c>
      <c r="D2803" s="201" t="str">
        <f>'Banks COA'!D6376</f>
        <v>14</v>
      </c>
      <c r="E2803" s="202" t="str">
        <f>'Banks COA'!E6376</f>
        <v>AIR – Doubtful Loans – Overdraft (Permanent Line of Credit) – Private Sector – Resident – JPY</v>
      </c>
      <c r="F2803" s="202">
        <f>'Banks COA'!F6376*E2</f>
        <v>0</v>
      </c>
    </row>
    <row r="2804" spans="1:6" hidden="1" x14ac:dyDescent="0.15">
      <c r="A2804" s="201" t="str">
        <f>'Banks COA'!A6377</f>
        <v>27</v>
      </c>
      <c r="B2804" s="201">
        <f>'Banks COA'!B6377</f>
        <v>2</v>
      </c>
      <c r="C2804" s="201">
        <f>'Banks COA'!C6377</f>
        <v>1</v>
      </c>
      <c r="D2804" s="201" t="str">
        <f>'Banks COA'!D6377</f>
        <v>19</v>
      </c>
      <c r="E2804" s="202" t="str">
        <f>'Banks COA'!E6377</f>
        <v>AIR – Doubtful Loans – Overdraft (Permanent Line of Credit) – Private Sector – Resident – Other</v>
      </c>
      <c r="F2804" s="202">
        <f>'Banks COA'!F6377*E2</f>
        <v>0</v>
      </c>
    </row>
    <row r="2805" spans="1:6" hidden="1" x14ac:dyDescent="0.15">
      <c r="A2805" s="201" t="str">
        <f>'Banks COA'!A6393</f>
        <v>27</v>
      </c>
      <c r="B2805" s="201">
        <f>'Banks COA'!B6393</f>
        <v>2</v>
      </c>
      <c r="C2805" s="201">
        <f>'Banks COA'!C6393</f>
        <v>2</v>
      </c>
      <c r="D2805" s="201" t="str">
        <f>'Banks COA'!D6393</f>
        <v>12</v>
      </c>
      <c r="E2805" s="202" t="str">
        <f>'Banks COA'!E6393</f>
        <v>AIR – Doubtful Loans – Short term Commercial Loans – Private Sector – Resident – USD</v>
      </c>
      <c r="F2805" s="202">
        <f>'Banks COA'!F6393*E2</f>
        <v>0</v>
      </c>
    </row>
    <row r="2806" spans="1:6" hidden="1" x14ac:dyDescent="0.15">
      <c r="A2806" s="201" t="str">
        <f>'Banks COA'!A6394</f>
        <v>27</v>
      </c>
      <c r="B2806" s="201">
        <f>'Banks COA'!B6394</f>
        <v>2</v>
      </c>
      <c r="C2806" s="201">
        <f>'Banks COA'!C6394</f>
        <v>2</v>
      </c>
      <c r="D2806" s="201" t="str">
        <f>'Banks COA'!D6394</f>
        <v>13</v>
      </c>
      <c r="E2806" s="202" t="str">
        <f>'Banks COA'!E6394</f>
        <v>AIR – Doubtful Loans – Short term Commercial Loans – Private Sector – Resident – EUR</v>
      </c>
      <c r="F2806" s="202">
        <f>'Banks COA'!F6394*E2</f>
        <v>0</v>
      </c>
    </row>
    <row r="2807" spans="1:6" hidden="1" x14ac:dyDescent="0.15">
      <c r="A2807" s="201" t="str">
        <f>'Banks COA'!A6395</f>
        <v>27</v>
      </c>
      <c r="B2807" s="201">
        <f>'Banks COA'!B6395</f>
        <v>2</v>
      </c>
      <c r="C2807" s="201">
        <f>'Banks COA'!C6395</f>
        <v>2</v>
      </c>
      <c r="D2807" s="201" t="str">
        <f>'Banks COA'!D6395</f>
        <v>14</v>
      </c>
      <c r="E2807" s="202" t="str">
        <f>'Banks COA'!E6395</f>
        <v>AIR – Doubtful Loans – Short term Commercial Loans – Private Sector – Resident – JPY</v>
      </c>
      <c r="F2807" s="202">
        <f>'Banks COA'!F6395*E2</f>
        <v>0</v>
      </c>
    </row>
    <row r="2808" spans="1:6" hidden="1" x14ac:dyDescent="0.15">
      <c r="A2808" s="201" t="str">
        <f>'Banks COA'!A6396</f>
        <v>27</v>
      </c>
      <c r="B2808" s="201">
        <f>'Banks COA'!B6396</f>
        <v>2</v>
      </c>
      <c r="C2808" s="201">
        <f>'Banks COA'!C6396</f>
        <v>2</v>
      </c>
      <c r="D2808" s="201" t="str">
        <f>'Banks COA'!D6396</f>
        <v>19</v>
      </c>
      <c r="E2808" s="202" t="str">
        <f>'Banks COA'!E6396</f>
        <v>AIR – Doubtful Loans – Short term Commercial Loans – Private Sector – Resident – Other</v>
      </c>
      <c r="F2808" s="202">
        <f>'Banks COA'!F6396*E2</f>
        <v>0</v>
      </c>
    </row>
    <row r="2809" spans="1:6" hidden="1" x14ac:dyDescent="0.15">
      <c r="A2809" s="201" t="str">
        <f>'Banks COA'!A6412</f>
        <v>27</v>
      </c>
      <c r="B2809" s="201">
        <f>'Banks COA'!B6412</f>
        <v>2</v>
      </c>
      <c r="C2809" s="201">
        <f>'Banks COA'!C6412</f>
        <v>3</v>
      </c>
      <c r="D2809" s="201">
        <f>'Banks COA'!D6412</f>
        <v>12</v>
      </c>
      <c r="E2809" s="202" t="str">
        <f>'Banks COA'!E6412</f>
        <v>AIR – Doubtful Loans – Equipment Loans – Private Sector – Resident – USD</v>
      </c>
      <c r="F2809" s="202">
        <f>'Banks COA'!F6412*E2</f>
        <v>0</v>
      </c>
    </row>
    <row r="2810" spans="1:6" hidden="1" x14ac:dyDescent="0.15">
      <c r="A2810" s="201" t="str">
        <f>'Banks COA'!A6413</f>
        <v>27</v>
      </c>
      <c r="B2810" s="201">
        <f>'Banks COA'!B6413</f>
        <v>2</v>
      </c>
      <c r="C2810" s="201">
        <f>'Banks COA'!C6413</f>
        <v>3</v>
      </c>
      <c r="D2810" s="201">
        <f>'Banks COA'!D6413</f>
        <v>13</v>
      </c>
      <c r="E2810" s="202" t="str">
        <f>'Banks COA'!E6413</f>
        <v>AIR – Doubtful Loans – Equipment Loans – Private Sector – Resident – EUR</v>
      </c>
      <c r="F2810" s="202">
        <f>'Banks COA'!F6413*E2</f>
        <v>0</v>
      </c>
    </row>
    <row r="2811" spans="1:6" hidden="1" x14ac:dyDescent="0.15">
      <c r="A2811" s="201" t="str">
        <f>'Banks COA'!A6414</f>
        <v>27</v>
      </c>
      <c r="B2811" s="201">
        <f>'Banks COA'!B6414</f>
        <v>2</v>
      </c>
      <c r="C2811" s="201">
        <f>'Banks COA'!C6414</f>
        <v>3</v>
      </c>
      <c r="D2811" s="201">
        <f>'Banks COA'!D6414</f>
        <v>14</v>
      </c>
      <c r="E2811" s="202" t="str">
        <f>'Banks COA'!E6414</f>
        <v>AIR – Doubtful Loans – Equipment Loans – Private Sector – Resident – JPY</v>
      </c>
      <c r="F2811" s="202">
        <f>'Banks COA'!F6414*E2</f>
        <v>0</v>
      </c>
    </row>
    <row r="2812" spans="1:6" hidden="1" x14ac:dyDescent="0.15">
      <c r="A2812" s="201" t="str">
        <f>'Banks COA'!A6415</f>
        <v>27</v>
      </c>
      <c r="B2812" s="201">
        <f>'Banks COA'!B6415</f>
        <v>2</v>
      </c>
      <c r="C2812" s="201">
        <f>'Banks COA'!C6415</f>
        <v>3</v>
      </c>
      <c r="D2812" s="201">
        <f>'Banks COA'!D6415</f>
        <v>19</v>
      </c>
      <c r="E2812" s="202" t="str">
        <f>'Banks COA'!E6415</f>
        <v>AIR – Doubtful Loans – Equipment Loans – Private Sector – Resident – Other</v>
      </c>
      <c r="F2812" s="202">
        <f>'Banks COA'!F6415*E2</f>
        <v>0</v>
      </c>
    </row>
    <row r="2813" spans="1:6" hidden="1" x14ac:dyDescent="0.15">
      <c r="A2813" s="201" t="str">
        <f>'Banks COA'!A6430</f>
        <v>27</v>
      </c>
      <c r="B2813" s="201">
        <f>'Banks COA'!B6430</f>
        <v>2</v>
      </c>
      <c r="C2813" s="201">
        <f>'Banks COA'!C6430</f>
        <v>3</v>
      </c>
      <c r="D2813" s="201" t="str">
        <f>'Banks COA'!D6430</f>
        <v>42</v>
      </c>
      <c r="E2813" s="202" t="str">
        <f>'Banks COA'!E6430</f>
        <v>AIR – Doubtful Loans – Real Estate Mortgage Loans – Private Sector – Resident – USD</v>
      </c>
      <c r="F2813" s="202">
        <f>'Banks COA'!F6430*E2</f>
        <v>0</v>
      </c>
    </row>
    <row r="2814" spans="1:6" hidden="1" x14ac:dyDescent="0.15">
      <c r="A2814" s="201" t="str">
        <f>'Banks COA'!A6431</f>
        <v>27</v>
      </c>
      <c r="B2814" s="201">
        <f>'Banks COA'!B6431</f>
        <v>2</v>
      </c>
      <c r="C2814" s="201">
        <f>'Banks COA'!C6431</f>
        <v>3</v>
      </c>
      <c r="D2814" s="201" t="str">
        <f>'Banks COA'!D6431</f>
        <v>43</v>
      </c>
      <c r="E2814" s="202" t="str">
        <f>'Banks COA'!E6431</f>
        <v>AIR – Doubtful Loans – Real Estate Mortgage Loans – Private Sector – Resident – EUR</v>
      </c>
      <c r="F2814" s="202">
        <f>'Banks COA'!F6431*E2</f>
        <v>0</v>
      </c>
    </row>
    <row r="2815" spans="1:6" hidden="1" x14ac:dyDescent="0.15">
      <c r="A2815" s="201" t="str">
        <f>'Banks COA'!A6432</f>
        <v>27</v>
      </c>
      <c r="B2815" s="201">
        <f>'Banks COA'!B6432</f>
        <v>2</v>
      </c>
      <c r="C2815" s="201">
        <f>'Banks COA'!C6432</f>
        <v>3</v>
      </c>
      <c r="D2815" s="201" t="str">
        <f>'Banks COA'!D6432</f>
        <v>44</v>
      </c>
      <c r="E2815" s="202" t="str">
        <f>'Banks COA'!E6432</f>
        <v>AIR – Doubtful Loans – Real Estate Mortgage Loans – Private Sector – Resident – JPY</v>
      </c>
      <c r="F2815" s="202">
        <f>'Banks COA'!F6432*E2</f>
        <v>0</v>
      </c>
    </row>
    <row r="2816" spans="1:6" hidden="1" x14ac:dyDescent="0.15">
      <c r="A2816" s="201" t="str">
        <f>'Banks COA'!A6433</f>
        <v>27</v>
      </c>
      <c r="B2816" s="201">
        <f>'Banks COA'!B6433</f>
        <v>2</v>
      </c>
      <c r="C2816" s="201">
        <f>'Banks COA'!C6433</f>
        <v>3</v>
      </c>
      <c r="D2816" s="201" t="str">
        <f>'Banks COA'!D6433</f>
        <v>49</v>
      </c>
      <c r="E2816" s="202" t="str">
        <f>'Banks COA'!E6433</f>
        <v>AIR – Doubtful Loans – Real Estate Mortgage Loans – Private Sector – Resident – Other</v>
      </c>
      <c r="F2816" s="202">
        <f>'Banks COA'!F6433*E2</f>
        <v>0</v>
      </c>
    </row>
    <row r="2817" spans="1:6" hidden="1" x14ac:dyDescent="0.15">
      <c r="A2817" s="201" t="str">
        <f>'Banks COA'!A6448</f>
        <v>27</v>
      </c>
      <c r="B2817" s="201">
        <f>'Banks COA'!B6448</f>
        <v>2</v>
      </c>
      <c r="C2817" s="201">
        <f>'Banks COA'!C6448</f>
        <v>3</v>
      </c>
      <c r="D2817" s="201" t="str">
        <f>'Banks COA'!D6448</f>
        <v>72</v>
      </c>
      <c r="E2817" s="202" t="str">
        <f>'Banks COA'!E6448</f>
        <v>AIR – Doubtful Loans – Other Long term Loans – Private Sector – Resident – USD</v>
      </c>
      <c r="F2817" s="202">
        <f>'Banks COA'!F6448*E2</f>
        <v>0</v>
      </c>
    </row>
    <row r="2818" spans="1:6" hidden="1" x14ac:dyDescent="0.15">
      <c r="A2818" s="201" t="str">
        <f>'Banks COA'!A6449</f>
        <v>27</v>
      </c>
      <c r="B2818" s="201">
        <f>'Banks COA'!B6449</f>
        <v>2</v>
      </c>
      <c r="C2818" s="201">
        <f>'Banks COA'!C6449</f>
        <v>3</v>
      </c>
      <c r="D2818" s="201" t="str">
        <f>'Banks COA'!D6449</f>
        <v>73</v>
      </c>
      <c r="E2818" s="202" t="str">
        <f>'Banks COA'!E6449</f>
        <v>AIR – Doubtful Loans – Other Long term Loans – Private Sector – Resident – EUR</v>
      </c>
      <c r="F2818" s="202">
        <f>'Banks COA'!F6449*E2</f>
        <v>0</v>
      </c>
    </row>
    <row r="2819" spans="1:6" hidden="1" x14ac:dyDescent="0.15">
      <c r="A2819" s="201" t="str">
        <f>'Banks COA'!A6450</f>
        <v>27</v>
      </c>
      <c r="B2819" s="201">
        <f>'Banks COA'!B6450</f>
        <v>2</v>
      </c>
      <c r="C2819" s="201">
        <f>'Banks COA'!C6450</f>
        <v>3</v>
      </c>
      <c r="D2819" s="201" t="str">
        <f>'Banks COA'!D6450</f>
        <v>74</v>
      </c>
      <c r="E2819" s="202" t="str">
        <f>'Banks COA'!E6450</f>
        <v>AIR – Doubtful Loans – Other Long term Loans – Private Sector – Resident – JPY</v>
      </c>
      <c r="F2819" s="202">
        <f>'Banks COA'!F6450*E2</f>
        <v>0</v>
      </c>
    </row>
    <row r="2820" spans="1:6" hidden="1" x14ac:dyDescent="0.15">
      <c r="A2820" s="201" t="str">
        <f>'Banks COA'!A6451</f>
        <v>27</v>
      </c>
      <c r="B2820" s="201">
        <f>'Banks COA'!B6451</f>
        <v>2</v>
      </c>
      <c r="C2820" s="201">
        <f>'Banks COA'!C6451</f>
        <v>3</v>
      </c>
      <c r="D2820" s="201" t="str">
        <f>'Banks COA'!D6451</f>
        <v>79</v>
      </c>
      <c r="E2820" s="202" t="str">
        <f>'Banks COA'!E6451</f>
        <v>AIR – Doubtful Loans – Other Long term Loans – Private Sector – Resident – Other</v>
      </c>
      <c r="F2820" s="202">
        <f>'Banks COA'!F6451*E2</f>
        <v>0</v>
      </c>
    </row>
    <row r="2821" spans="1:6" hidden="1" x14ac:dyDescent="0.15">
      <c r="A2821" s="201" t="str">
        <f>'Banks COA'!A6467</f>
        <v>27</v>
      </c>
      <c r="B2821" s="201">
        <f>'Banks COA'!B6467</f>
        <v>2</v>
      </c>
      <c r="C2821" s="201">
        <f>'Banks COA'!C6467</f>
        <v>4</v>
      </c>
      <c r="D2821" s="201" t="str">
        <f>'Banks COA'!D6467</f>
        <v>12</v>
      </c>
      <c r="E2821" s="202" t="str">
        <f>'Banks COA'!E6467</f>
        <v>AIR – Doubtful Loans – Lease Financing Receivable – Private Sector – Resident – USD</v>
      </c>
      <c r="F2821" s="202">
        <f>'Banks COA'!F6467*E2</f>
        <v>0</v>
      </c>
    </row>
    <row r="2822" spans="1:6" hidden="1" x14ac:dyDescent="0.15">
      <c r="A2822" s="201" t="str">
        <f>'Banks COA'!A6468</f>
        <v>27</v>
      </c>
      <c r="B2822" s="201">
        <f>'Banks COA'!B6468</f>
        <v>2</v>
      </c>
      <c r="C2822" s="201">
        <f>'Banks COA'!C6468</f>
        <v>4</v>
      </c>
      <c r="D2822" s="201" t="str">
        <f>'Banks COA'!D6468</f>
        <v>13</v>
      </c>
      <c r="E2822" s="202" t="str">
        <f>'Banks COA'!E6468</f>
        <v>AIR – Doubtful Loans – Lease Financing Receivable – Private Sector – Resident – EUR</v>
      </c>
      <c r="F2822" s="202">
        <f>'Banks COA'!F6468*E2</f>
        <v>0</v>
      </c>
    </row>
    <row r="2823" spans="1:6" hidden="1" x14ac:dyDescent="0.15">
      <c r="A2823" s="201" t="str">
        <f>'Banks COA'!A6469</f>
        <v>27</v>
      </c>
      <c r="B2823" s="201">
        <f>'Banks COA'!B6469</f>
        <v>2</v>
      </c>
      <c r="C2823" s="201">
        <f>'Banks COA'!C6469</f>
        <v>4</v>
      </c>
      <c r="D2823" s="201" t="str">
        <f>'Banks COA'!D6469</f>
        <v>14</v>
      </c>
      <c r="E2823" s="202" t="str">
        <f>'Banks COA'!E6469</f>
        <v>AIR – Doubtful Loans – Lease Financing Receivable – Private Sector – Resident – JPY</v>
      </c>
      <c r="F2823" s="202">
        <f>'Banks COA'!F6469*E2</f>
        <v>0</v>
      </c>
    </row>
    <row r="2824" spans="1:6" hidden="1" x14ac:dyDescent="0.15">
      <c r="A2824" s="201" t="str">
        <f>'Banks COA'!A6470</f>
        <v>27</v>
      </c>
      <c r="B2824" s="201">
        <f>'Banks COA'!B6470</f>
        <v>2</v>
      </c>
      <c r="C2824" s="201">
        <f>'Banks COA'!C6470</f>
        <v>4</v>
      </c>
      <c r="D2824" s="201" t="str">
        <f>'Banks COA'!D6470</f>
        <v>19</v>
      </c>
      <c r="E2824" s="202" t="str">
        <f>'Banks COA'!E6470</f>
        <v>AIR – Doubtful Loans – Lease Financing Receivable – Private Sector – Resident – Other</v>
      </c>
      <c r="F2824" s="202">
        <f>'Banks COA'!F6470*E2</f>
        <v>0</v>
      </c>
    </row>
    <row r="2825" spans="1:6" hidden="1" x14ac:dyDescent="0.15">
      <c r="A2825" s="201" t="str">
        <f>'Banks COA'!A6486</f>
        <v>27</v>
      </c>
      <c r="B2825" s="201">
        <f>'Banks COA'!B6486</f>
        <v>2</v>
      </c>
      <c r="C2825" s="201">
        <f>'Banks COA'!C6486</f>
        <v>5</v>
      </c>
      <c r="D2825" s="201" t="str">
        <f>'Banks COA'!D6486</f>
        <v>12</v>
      </c>
      <c r="E2825" s="202" t="str">
        <f>'Banks COA'!E6486</f>
        <v>AIR – Doubtful Loans – Loans to Related Parties – Private Sector – Resident – USD</v>
      </c>
      <c r="F2825" s="202">
        <f>'Banks COA'!F6486*E2</f>
        <v>0</v>
      </c>
    </row>
    <row r="2826" spans="1:6" hidden="1" x14ac:dyDescent="0.15">
      <c r="A2826" s="201" t="str">
        <f>'Banks COA'!A6487</f>
        <v>27</v>
      </c>
      <c r="B2826" s="201">
        <f>'Banks COA'!B6487</f>
        <v>2</v>
      </c>
      <c r="C2826" s="201">
        <f>'Banks COA'!C6487</f>
        <v>5</v>
      </c>
      <c r="D2826" s="201" t="str">
        <f>'Banks COA'!D6487</f>
        <v>13</v>
      </c>
      <c r="E2826" s="202" t="str">
        <f>'Banks COA'!E6487</f>
        <v>AIR – Doubtful Loans – Loans to Related Parties – Private Sector – Resident – EUR</v>
      </c>
      <c r="F2826" s="202">
        <f>'Banks COA'!F6487*E2</f>
        <v>0</v>
      </c>
    </row>
    <row r="2827" spans="1:6" hidden="1" x14ac:dyDescent="0.15">
      <c r="A2827" s="201" t="str">
        <f>'Banks COA'!A6488</f>
        <v>27</v>
      </c>
      <c r="B2827" s="201">
        <f>'Banks COA'!B6488</f>
        <v>2</v>
      </c>
      <c r="C2827" s="201">
        <f>'Banks COA'!C6488</f>
        <v>5</v>
      </c>
      <c r="D2827" s="201" t="str">
        <f>'Banks COA'!D6488</f>
        <v>14</v>
      </c>
      <c r="E2827" s="202" t="str">
        <f>'Banks COA'!E6488</f>
        <v>AIR – Doubtful Loans – Loans to Related Parties – Private Sector – Resident – JPY</v>
      </c>
      <c r="F2827" s="202">
        <f>'Banks COA'!F6488*E2</f>
        <v>0</v>
      </c>
    </row>
    <row r="2828" spans="1:6" hidden="1" x14ac:dyDescent="0.15">
      <c r="A2828" s="201" t="str">
        <f>'Banks COA'!A6489</f>
        <v>27</v>
      </c>
      <c r="B2828" s="201">
        <f>'Banks COA'!B6489</f>
        <v>2</v>
      </c>
      <c r="C2828" s="201">
        <f>'Banks COA'!C6489</f>
        <v>5</v>
      </c>
      <c r="D2828" s="201" t="str">
        <f>'Banks COA'!D6489</f>
        <v>19</v>
      </c>
      <c r="E2828" s="202" t="str">
        <f>'Banks COA'!E6489</f>
        <v>AIR – Doubtful Loans – Loans to Related Parties – Private Sector – Resident – Other</v>
      </c>
      <c r="F2828" s="202">
        <f>'Banks COA'!F6489*E2</f>
        <v>0</v>
      </c>
    </row>
    <row r="2829" spans="1:6" hidden="1" x14ac:dyDescent="0.15">
      <c r="A2829" s="201" t="str">
        <f>'Banks COA'!A6499</f>
        <v>27</v>
      </c>
      <c r="B2829" s="201">
        <f>'Banks COA'!B6499</f>
        <v>2</v>
      </c>
      <c r="C2829" s="201">
        <f>'Banks COA'!C6499</f>
        <v>6</v>
      </c>
      <c r="D2829" s="201" t="str">
        <f>'Banks COA'!D6499</f>
        <v>12</v>
      </c>
      <c r="E2829" s="202" t="str">
        <f>'Banks COA'!E6499</f>
        <v>AIR – Doubtful Loans – Other Commercial Loans – Private Sector – Resident – USD</v>
      </c>
      <c r="F2829" s="202">
        <f>'Banks COA'!F6499*E2</f>
        <v>0</v>
      </c>
    </row>
    <row r="2830" spans="1:6" hidden="1" x14ac:dyDescent="0.15">
      <c r="A2830" s="201" t="str">
        <f>'Banks COA'!A6500</f>
        <v>27</v>
      </c>
      <c r="B2830" s="201">
        <f>'Banks COA'!B6500</f>
        <v>2</v>
      </c>
      <c r="C2830" s="201">
        <f>'Banks COA'!C6500</f>
        <v>6</v>
      </c>
      <c r="D2830" s="201" t="str">
        <f>'Banks COA'!D6500</f>
        <v>13</v>
      </c>
      <c r="E2830" s="202" t="str">
        <f>'Banks COA'!E6500</f>
        <v>AIR – Doubtful Loans – Other Commercial Loans – Private Sector – Resident – EUR</v>
      </c>
      <c r="F2830" s="202">
        <f>'Banks COA'!F6500*E2</f>
        <v>0</v>
      </c>
    </row>
    <row r="2831" spans="1:6" hidden="1" x14ac:dyDescent="0.15">
      <c r="A2831" s="201" t="str">
        <f>'Banks COA'!A6501</f>
        <v>27</v>
      </c>
      <c r="B2831" s="201">
        <f>'Banks COA'!B6501</f>
        <v>2</v>
      </c>
      <c r="C2831" s="201">
        <f>'Banks COA'!C6501</f>
        <v>6</v>
      </c>
      <c r="D2831" s="201" t="str">
        <f>'Banks COA'!D6501</f>
        <v>14</v>
      </c>
      <c r="E2831" s="202" t="str">
        <f>'Banks COA'!E6501</f>
        <v>AIR – Doubtful Loans – Other Commercial Loans – Private Sector – Resident – JPY</v>
      </c>
      <c r="F2831" s="202">
        <f>'Banks COA'!F6501*E2</f>
        <v>0</v>
      </c>
    </row>
    <row r="2832" spans="1:6" hidden="1" x14ac:dyDescent="0.15">
      <c r="A2832" s="201" t="str">
        <f>'Banks COA'!A6502</f>
        <v>27</v>
      </c>
      <c r="B2832" s="201">
        <f>'Banks COA'!B6502</f>
        <v>2</v>
      </c>
      <c r="C2832" s="201">
        <f>'Banks COA'!C6502</f>
        <v>6</v>
      </c>
      <c r="D2832" s="201" t="str">
        <f>'Banks COA'!D6502</f>
        <v>19</v>
      </c>
      <c r="E2832" s="202" t="str">
        <f>'Banks COA'!E6502</f>
        <v>AIR – Doubtful Loans – Other Commercial Loans – Private Sector – Resident – Other</v>
      </c>
      <c r="F2832" s="202">
        <f>'Banks COA'!F6502*E2</f>
        <v>0</v>
      </c>
    </row>
    <row r="2833" spans="1:6" hidden="1" x14ac:dyDescent="0.15">
      <c r="A2833" s="201" t="str">
        <f>'Banks COA'!A6512</f>
        <v>27</v>
      </c>
      <c r="B2833" s="201">
        <f>'Banks COA'!B6512</f>
        <v>2</v>
      </c>
      <c r="C2833" s="201">
        <f>'Banks COA'!C6512</f>
        <v>7</v>
      </c>
      <c r="D2833" s="201" t="str">
        <f>'Banks COA'!D6512</f>
        <v>12</v>
      </c>
      <c r="E2833" s="202" t="str">
        <f>'Banks COA'!E6512</f>
        <v>AIR – Doubtful Loans – Bankers' Acceptances – Private Sector – Resident – USD</v>
      </c>
      <c r="F2833" s="202">
        <f>'Banks COA'!F6512*E2</f>
        <v>0</v>
      </c>
    </row>
    <row r="2834" spans="1:6" hidden="1" x14ac:dyDescent="0.15">
      <c r="A2834" s="201" t="str">
        <f>'Banks COA'!A6513</f>
        <v>27</v>
      </c>
      <c r="B2834" s="201">
        <f>'Banks COA'!B6513</f>
        <v>2</v>
      </c>
      <c r="C2834" s="201">
        <f>'Banks COA'!C6513</f>
        <v>7</v>
      </c>
      <c r="D2834" s="201" t="str">
        <f>'Banks COA'!D6513</f>
        <v>13</v>
      </c>
      <c r="E2834" s="202" t="str">
        <f>'Banks COA'!E6513</f>
        <v>AIR – Doubtful Loans – Bankers' Acceptances – Private Sector – Resident – EUR</v>
      </c>
      <c r="F2834" s="202">
        <f>'Banks COA'!F6513*E2</f>
        <v>0</v>
      </c>
    </row>
    <row r="2835" spans="1:6" hidden="1" x14ac:dyDescent="0.15">
      <c r="A2835" s="201" t="str">
        <f>'Banks COA'!A6514</f>
        <v>27</v>
      </c>
      <c r="B2835" s="201">
        <f>'Banks COA'!B6514</f>
        <v>2</v>
      </c>
      <c r="C2835" s="201">
        <f>'Banks COA'!C6514</f>
        <v>7</v>
      </c>
      <c r="D2835" s="201" t="str">
        <f>'Banks COA'!D6514</f>
        <v>14</v>
      </c>
      <c r="E2835" s="202" t="str">
        <f>'Banks COA'!E6514</f>
        <v>AIR – Doubtful Loans – Bankers' Acceptances – Private Sector – Resident – JPY</v>
      </c>
      <c r="F2835" s="202">
        <f>'Banks COA'!F6514*E2</f>
        <v>0</v>
      </c>
    </row>
    <row r="2836" spans="1:6" hidden="1" x14ac:dyDescent="0.15">
      <c r="A2836" s="201" t="str">
        <f>'Banks COA'!A6515</f>
        <v>27</v>
      </c>
      <c r="B2836" s="201">
        <f>'Banks COA'!B6515</f>
        <v>2</v>
      </c>
      <c r="C2836" s="201">
        <f>'Banks COA'!C6515</f>
        <v>7</v>
      </c>
      <c r="D2836" s="201" t="str">
        <f>'Banks COA'!D6515</f>
        <v>19</v>
      </c>
      <c r="E2836" s="202" t="str">
        <f>'Banks COA'!E6515</f>
        <v>AIR – Doubtful Loans – Bankers' Acceptances – Private Sector – Resident – Other</v>
      </c>
      <c r="F2836" s="202">
        <f>'Banks COA'!F6515*E2</f>
        <v>0</v>
      </c>
    </row>
    <row r="2837" spans="1:6" hidden="1" x14ac:dyDescent="0.15">
      <c r="A2837" s="201" t="str">
        <f>'Banks COA'!A6530</f>
        <v>27</v>
      </c>
      <c r="B2837" s="201">
        <f>'Banks COA'!B6530</f>
        <v>2</v>
      </c>
      <c r="C2837" s="201">
        <f>'Banks COA'!C6530</f>
        <v>7</v>
      </c>
      <c r="D2837" s="201" t="str">
        <f>'Banks COA'!D6530</f>
        <v>42</v>
      </c>
      <c r="E2837" s="202" t="str">
        <f>'Banks COA'!E6530</f>
        <v>AIR – Doubtful Loans – Other Bill of Exchange (BoE) – Private Sector – Resident – USD</v>
      </c>
      <c r="F2837" s="202">
        <f>'Banks COA'!F6530*E2</f>
        <v>0</v>
      </c>
    </row>
    <row r="2838" spans="1:6" hidden="1" x14ac:dyDescent="0.15">
      <c r="A2838" s="201" t="str">
        <f>'Banks COA'!A6531</f>
        <v>27</v>
      </c>
      <c r="B2838" s="201">
        <f>'Banks COA'!B6531</f>
        <v>2</v>
      </c>
      <c r="C2838" s="201">
        <f>'Banks COA'!C6531</f>
        <v>7</v>
      </c>
      <c r="D2838" s="201" t="str">
        <f>'Banks COA'!D6531</f>
        <v>43</v>
      </c>
      <c r="E2838" s="202" t="str">
        <f>'Banks COA'!E6531</f>
        <v>AIR – Doubtful Loans – Other Bill of Exchange (BoE) – Private Sector – Resident – EUR</v>
      </c>
      <c r="F2838" s="202">
        <f>'Banks COA'!F6531*E2</f>
        <v>0</v>
      </c>
    </row>
    <row r="2839" spans="1:6" hidden="1" x14ac:dyDescent="0.15">
      <c r="A2839" s="201" t="str">
        <f>'Banks COA'!A6532</f>
        <v>27</v>
      </c>
      <c r="B2839" s="201">
        <f>'Banks COA'!B6532</f>
        <v>2</v>
      </c>
      <c r="C2839" s="201">
        <f>'Banks COA'!C6532</f>
        <v>7</v>
      </c>
      <c r="D2839" s="201" t="str">
        <f>'Banks COA'!D6532</f>
        <v>44</v>
      </c>
      <c r="E2839" s="202" t="str">
        <f>'Banks COA'!E6532</f>
        <v>AIR – Doubtful Loans – Other Bill of Exchange (BoE) – Private Sector – Resident – JPY</v>
      </c>
      <c r="F2839" s="202">
        <f>'Banks COA'!F6532*E2</f>
        <v>0</v>
      </c>
    </row>
    <row r="2840" spans="1:6" hidden="1" x14ac:dyDescent="0.15">
      <c r="A2840" s="201" t="str">
        <f>'Banks COA'!A6533</f>
        <v>27</v>
      </c>
      <c r="B2840" s="201">
        <f>'Banks COA'!B6533</f>
        <v>2</v>
      </c>
      <c r="C2840" s="201">
        <f>'Banks COA'!C6533</f>
        <v>7</v>
      </c>
      <c r="D2840" s="201" t="str">
        <f>'Banks COA'!D6533</f>
        <v>49</v>
      </c>
      <c r="E2840" s="202" t="str">
        <f>'Banks COA'!E6533</f>
        <v>AIR – Doubtful Loans – Other Bill of Exchange (BoE) – Private Sector – Resident – Other</v>
      </c>
      <c r="F2840" s="202">
        <f>'Banks COA'!F6533*E2</f>
        <v>0</v>
      </c>
    </row>
    <row r="2841" spans="1:6" hidden="1" x14ac:dyDescent="0.15">
      <c r="A2841" s="201" t="str">
        <f>'Banks COA'!A6548</f>
        <v>27</v>
      </c>
      <c r="B2841" s="201">
        <f>'Banks COA'!B6548</f>
        <v>2</v>
      </c>
      <c r="C2841" s="201">
        <f>'Banks COA'!C6548</f>
        <v>7</v>
      </c>
      <c r="D2841" s="201" t="str">
        <f>'Banks COA'!D6548</f>
        <v>72</v>
      </c>
      <c r="E2841" s="202" t="str">
        <f>'Banks COA'!E6548</f>
        <v>AIR – Doubtful Loans – Trust Receipt – Private Sector – Resident – USD</v>
      </c>
      <c r="F2841" s="202">
        <f>'Banks COA'!F6548*E2</f>
        <v>0</v>
      </c>
    </row>
    <row r="2842" spans="1:6" hidden="1" x14ac:dyDescent="0.15">
      <c r="A2842" s="201" t="str">
        <f>'Banks COA'!A6549</f>
        <v>27</v>
      </c>
      <c r="B2842" s="201">
        <f>'Banks COA'!B6549</f>
        <v>2</v>
      </c>
      <c r="C2842" s="201">
        <f>'Banks COA'!C6549</f>
        <v>7</v>
      </c>
      <c r="D2842" s="201" t="str">
        <f>'Banks COA'!D6549</f>
        <v>73</v>
      </c>
      <c r="E2842" s="202" t="str">
        <f>'Banks COA'!E6549</f>
        <v>AIR – Doubtful Loans – Trust Receipt – Private Sector – Resident – EUR</v>
      </c>
      <c r="F2842" s="202">
        <f>'Banks COA'!F6549*E2</f>
        <v>0</v>
      </c>
    </row>
    <row r="2843" spans="1:6" hidden="1" x14ac:dyDescent="0.15">
      <c r="A2843" s="201" t="str">
        <f>'Banks COA'!A6550</f>
        <v>27</v>
      </c>
      <c r="B2843" s="201">
        <f>'Banks COA'!B6550</f>
        <v>2</v>
      </c>
      <c r="C2843" s="201">
        <f>'Banks COA'!C6550</f>
        <v>7</v>
      </c>
      <c r="D2843" s="201" t="str">
        <f>'Banks COA'!D6550</f>
        <v>74</v>
      </c>
      <c r="E2843" s="202" t="str">
        <f>'Banks COA'!E6550</f>
        <v>AIR – Doubtful Loans – Trust Receipt – Private Sector – Resident – JPY</v>
      </c>
      <c r="F2843" s="202">
        <f>'Banks COA'!F6550*E2</f>
        <v>0</v>
      </c>
    </row>
    <row r="2844" spans="1:6" hidden="1" x14ac:dyDescent="0.15">
      <c r="A2844" s="201" t="str">
        <f>'Banks COA'!A6551</f>
        <v>27</v>
      </c>
      <c r="B2844" s="201">
        <f>'Banks COA'!B6551</f>
        <v>2</v>
      </c>
      <c r="C2844" s="201">
        <f>'Banks COA'!C6551</f>
        <v>7</v>
      </c>
      <c r="D2844" s="201" t="str">
        <f>'Banks COA'!D6551</f>
        <v>79</v>
      </c>
      <c r="E2844" s="202" t="str">
        <f>'Banks COA'!E6551</f>
        <v>AIR – Doubtful Loans – Trust Receipt – Private Sector – Resident – Other</v>
      </c>
      <c r="F2844" s="202">
        <f>'Banks COA'!F6551*E2</f>
        <v>0</v>
      </c>
    </row>
    <row r="2845" spans="1:6" hidden="1" x14ac:dyDescent="0.15">
      <c r="A2845" s="201">
        <f>'Banks COA'!A6567</f>
        <v>27</v>
      </c>
      <c r="B2845" s="201">
        <f>'Banks COA'!B6567</f>
        <v>2</v>
      </c>
      <c r="C2845" s="201">
        <f>'Banks COA'!C6567</f>
        <v>8</v>
      </c>
      <c r="D2845" s="201">
        <f>'Banks COA'!D6567</f>
        <v>12</v>
      </c>
      <c r="E2845" s="202" t="str">
        <f>'Banks COA'!E6567</f>
        <v>AIR – Doubtful Loans – Credit Revolving – Private Sector – Resident – USD</v>
      </c>
      <c r="F2845" s="202">
        <f>'Banks COA'!F6567*E2</f>
        <v>0</v>
      </c>
    </row>
    <row r="2846" spans="1:6" hidden="1" x14ac:dyDescent="0.15">
      <c r="A2846" s="201">
        <f>'Banks COA'!A6568</f>
        <v>27</v>
      </c>
      <c r="B2846" s="201">
        <f>'Banks COA'!B6568</f>
        <v>2</v>
      </c>
      <c r="C2846" s="201">
        <f>'Banks COA'!C6568</f>
        <v>8</v>
      </c>
      <c r="D2846" s="201">
        <f>'Banks COA'!D6568</f>
        <v>13</v>
      </c>
      <c r="E2846" s="202" t="str">
        <f>'Banks COA'!E6568</f>
        <v>AIR – Doubtful Loans – Credit Revolving – Private Sector – Resident – EUR</v>
      </c>
      <c r="F2846" s="202">
        <f>'Banks COA'!F6568*E2</f>
        <v>0</v>
      </c>
    </row>
    <row r="2847" spans="1:6" hidden="1" x14ac:dyDescent="0.15">
      <c r="A2847" s="201">
        <f>'Banks COA'!A6569</f>
        <v>27</v>
      </c>
      <c r="B2847" s="201">
        <f>'Banks COA'!B6569</f>
        <v>2</v>
      </c>
      <c r="C2847" s="201">
        <f>'Banks COA'!C6569</f>
        <v>8</v>
      </c>
      <c r="D2847" s="201">
        <f>'Banks COA'!D6569</f>
        <v>14</v>
      </c>
      <c r="E2847" s="202" t="str">
        <f>'Banks COA'!E6569</f>
        <v>AIR – Doubtful Loans – Credit Revolving – Private Sector – Resident – JPY</v>
      </c>
      <c r="F2847" s="202">
        <f>'Banks COA'!F6569*E2</f>
        <v>0</v>
      </c>
    </row>
    <row r="2848" spans="1:6" hidden="1" x14ac:dyDescent="0.15">
      <c r="A2848" s="201">
        <f>'Banks COA'!A6570</f>
        <v>27</v>
      </c>
      <c r="B2848" s="201">
        <f>'Banks COA'!B6570</f>
        <v>2</v>
      </c>
      <c r="C2848" s="201">
        <f>'Banks COA'!C6570</f>
        <v>8</v>
      </c>
      <c r="D2848" s="201">
        <f>'Banks COA'!D6570</f>
        <v>19</v>
      </c>
      <c r="E2848" s="202" t="str">
        <f>'Banks COA'!E6570</f>
        <v>AIR – Doubtful Loans – Credit Revolving – Private Sector – Resident – Other</v>
      </c>
      <c r="F2848" s="202">
        <f>'Banks COA'!F6570*E2</f>
        <v>0</v>
      </c>
    </row>
    <row r="2849" spans="1:6" hidden="1" x14ac:dyDescent="0.15">
      <c r="A2849" s="201" t="str">
        <f>'Banks COA'!A6707</f>
        <v>28</v>
      </c>
      <c r="B2849" s="201">
        <f>'Banks COA'!B6707</f>
        <v>2</v>
      </c>
      <c r="C2849" s="201">
        <f>'Banks COA'!C6707</f>
        <v>1</v>
      </c>
      <c r="D2849" s="201" t="str">
        <f>'Banks COA'!D6707</f>
        <v>12</v>
      </c>
      <c r="E2849" s="202" t="str">
        <f>'Banks COA'!E6707</f>
        <v>AIR – Loss Loans – Overdraft (Permanent Line of Credit) – Private Sector – Resident – USD</v>
      </c>
      <c r="F2849" s="202">
        <f>'Banks COA'!F6707*E2</f>
        <v>0</v>
      </c>
    </row>
    <row r="2850" spans="1:6" hidden="1" x14ac:dyDescent="0.15">
      <c r="A2850" s="201" t="str">
        <f>'Banks COA'!A6708</f>
        <v>28</v>
      </c>
      <c r="B2850" s="201">
        <f>'Banks COA'!B6708</f>
        <v>2</v>
      </c>
      <c r="C2850" s="201">
        <f>'Banks COA'!C6708</f>
        <v>1</v>
      </c>
      <c r="D2850" s="201" t="str">
        <f>'Banks COA'!D6708</f>
        <v>13</v>
      </c>
      <c r="E2850" s="202" t="str">
        <f>'Banks COA'!E6708</f>
        <v>AIR – Loss Loans – Overdraft (Permanent Line of Credit) – Private Sector – Resident – EUR</v>
      </c>
      <c r="F2850" s="202">
        <f>'Banks COA'!F6708*E2</f>
        <v>0</v>
      </c>
    </row>
    <row r="2851" spans="1:6" hidden="1" x14ac:dyDescent="0.15">
      <c r="A2851" s="201" t="str">
        <f>'Banks COA'!A6709</f>
        <v>28</v>
      </c>
      <c r="B2851" s="201">
        <f>'Banks COA'!B6709</f>
        <v>2</v>
      </c>
      <c r="C2851" s="201">
        <f>'Banks COA'!C6709</f>
        <v>1</v>
      </c>
      <c r="D2851" s="201" t="str">
        <f>'Banks COA'!D6709</f>
        <v>14</v>
      </c>
      <c r="E2851" s="202" t="str">
        <f>'Banks COA'!E6709</f>
        <v>AIR – Loss Loans – Overdraft (Permanent Line of Credit) – Private Sector – Resident – JPY</v>
      </c>
      <c r="F2851" s="202">
        <f>'Banks COA'!F6709*E2</f>
        <v>0</v>
      </c>
    </row>
    <row r="2852" spans="1:6" hidden="1" x14ac:dyDescent="0.15">
      <c r="A2852" s="201" t="str">
        <f>'Banks COA'!A6710</f>
        <v>28</v>
      </c>
      <c r="B2852" s="201">
        <f>'Banks COA'!B6710</f>
        <v>2</v>
      </c>
      <c r="C2852" s="201">
        <f>'Banks COA'!C6710</f>
        <v>1</v>
      </c>
      <c r="D2852" s="201" t="str">
        <f>'Banks COA'!D6710</f>
        <v>19</v>
      </c>
      <c r="E2852" s="202" t="str">
        <f>'Banks COA'!E6710</f>
        <v>AIR – Loss Loans – Overdraft (Permanent Line of Credit) – Private Sector – Resident – Other</v>
      </c>
      <c r="F2852" s="202">
        <f>'Banks COA'!F6710*E2</f>
        <v>0</v>
      </c>
    </row>
    <row r="2853" spans="1:6" hidden="1" x14ac:dyDescent="0.15">
      <c r="A2853" s="201" t="str">
        <f>'Banks COA'!A6726</f>
        <v>28</v>
      </c>
      <c r="B2853" s="201">
        <f>'Banks COA'!B6726</f>
        <v>2</v>
      </c>
      <c r="C2853" s="201">
        <f>'Banks COA'!C6726</f>
        <v>2</v>
      </c>
      <c r="D2853" s="201" t="str">
        <f>'Banks COA'!D6726</f>
        <v>12</v>
      </c>
      <c r="E2853" s="202" t="str">
        <f>'Banks COA'!E6726</f>
        <v>AIR – Loss Loans – Short term Commercial Loans – Private Sector – Resident – USD</v>
      </c>
      <c r="F2853" s="202">
        <f>'Banks COA'!F6726*E2</f>
        <v>0</v>
      </c>
    </row>
    <row r="2854" spans="1:6" hidden="1" x14ac:dyDescent="0.15">
      <c r="A2854" s="201" t="str">
        <f>'Banks COA'!A6727</f>
        <v>28</v>
      </c>
      <c r="B2854" s="201">
        <f>'Banks COA'!B6727</f>
        <v>2</v>
      </c>
      <c r="C2854" s="201">
        <f>'Banks COA'!C6727</f>
        <v>2</v>
      </c>
      <c r="D2854" s="201" t="str">
        <f>'Banks COA'!D6727</f>
        <v>13</v>
      </c>
      <c r="E2854" s="202" t="str">
        <f>'Banks COA'!E6727</f>
        <v>AIR – Loss Loans – Short term Commercial Loans – Private Sector – Resident – EUR</v>
      </c>
      <c r="F2854" s="202">
        <f>'Banks COA'!F6727*E2</f>
        <v>0</v>
      </c>
    </row>
    <row r="2855" spans="1:6" hidden="1" x14ac:dyDescent="0.15">
      <c r="A2855" s="201" t="str">
        <f>'Banks COA'!A6728</f>
        <v>28</v>
      </c>
      <c r="B2855" s="201">
        <f>'Banks COA'!B6728</f>
        <v>2</v>
      </c>
      <c r="C2855" s="201">
        <f>'Banks COA'!C6728</f>
        <v>2</v>
      </c>
      <c r="D2855" s="201" t="str">
        <f>'Banks COA'!D6728</f>
        <v>14</v>
      </c>
      <c r="E2855" s="202" t="str">
        <f>'Banks COA'!E6728</f>
        <v>AIR – Loss Loans – Short term Commercial Loans – Private Sector – Resident – JPY</v>
      </c>
      <c r="F2855" s="202">
        <f>'Banks COA'!F6728*E2</f>
        <v>0</v>
      </c>
    </row>
    <row r="2856" spans="1:6" hidden="1" x14ac:dyDescent="0.15">
      <c r="A2856" s="201" t="str">
        <f>'Banks COA'!A6729</f>
        <v>28</v>
      </c>
      <c r="B2856" s="201">
        <f>'Banks COA'!B6729</f>
        <v>2</v>
      </c>
      <c r="C2856" s="201">
        <f>'Banks COA'!C6729</f>
        <v>2</v>
      </c>
      <c r="D2856" s="201" t="str">
        <f>'Banks COA'!D6729</f>
        <v>19</v>
      </c>
      <c r="E2856" s="202" t="str">
        <f>'Banks COA'!E6729</f>
        <v>AIR – Loss Loans – Short term Commercial Loans – Private Sector – Resident – Other</v>
      </c>
      <c r="F2856" s="202">
        <f>'Banks COA'!F6729*E2</f>
        <v>0</v>
      </c>
    </row>
    <row r="2857" spans="1:6" hidden="1" x14ac:dyDescent="0.15">
      <c r="A2857" s="201" t="str">
        <f>'Banks COA'!A6745</f>
        <v>28</v>
      </c>
      <c r="B2857" s="201">
        <f>'Banks COA'!B6745</f>
        <v>2</v>
      </c>
      <c r="C2857" s="201">
        <f>'Banks COA'!C6745</f>
        <v>3</v>
      </c>
      <c r="D2857" s="201">
        <f>'Banks COA'!D6745</f>
        <v>12</v>
      </c>
      <c r="E2857" s="202" t="str">
        <f>'Banks COA'!E6745</f>
        <v>AIR – Loss Loans – Equipment Loans – Private Sector – Resident – USD</v>
      </c>
      <c r="F2857" s="202">
        <f>'Banks COA'!F6745*E2</f>
        <v>0</v>
      </c>
    </row>
    <row r="2858" spans="1:6" hidden="1" x14ac:dyDescent="0.15">
      <c r="A2858" s="201" t="str">
        <f>'Banks COA'!A6746</f>
        <v>28</v>
      </c>
      <c r="B2858" s="201">
        <f>'Banks COA'!B6746</f>
        <v>2</v>
      </c>
      <c r="C2858" s="201">
        <f>'Banks COA'!C6746</f>
        <v>3</v>
      </c>
      <c r="D2858" s="201">
        <f>'Banks COA'!D6746</f>
        <v>13</v>
      </c>
      <c r="E2858" s="202" t="str">
        <f>'Banks COA'!E6746</f>
        <v>AIR – Loss Loans – Equipment Loans – Private Sector – Resident – EUR</v>
      </c>
      <c r="F2858" s="202">
        <f>'Banks COA'!F6746*E2</f>
        <v>0</v>
      </c>
    </row>
    <row r="2859" spans="1:6" hidden="1" x14ac:dyDescent="0.15">
      <c r="A2859" s="201" t="str">
        <f>'Banks COA'!A6747</f>
        <v>28</v>
      </c>
      <c r="B2859" s="201">
        <f>'Banks COA'!B6747</f>
        <v>2</v>
      </c>
      <c r="C2859" s="201">
        <f>'Banks COA'!C6747</f>
        <v>3</v>
      </c>
      <c r="D2859" s="201">
        <f>'Banks COA'!D6747</f>
        <v>14</v>
      </c>
      <c r="E2859" s="202" t="str">
        <f>'Banks COA'!E6747</f>
        <v>AIR – Loss Loans – Equipment Loans – Private Sector – Resident – JPY</v>
      </c>
      <c r="F2859" s="202">
        <f>'Banks COA'!F6747*E2</f>
        <v>0</v>
      </c>
    </row>
    <row r="2860" spans="1:6" hidden="1" x14ac:dyDescent="0.15">
      <c r="A2860" s="201" t="str">
        <f>'Banks COA'!A6748</f>
        <v>28</v>
      </c>
      <c r="B2860" s="201">
        <f>'Banks COA'!B6748</f>
        <v>2</v>
      </c>
      <c r="C2860" s="201">
        <f>'Banks COA'!C6748</f>
        <v>3</v>
      </c>
      <c r="D2860" s="201">
        <f>'Banks COA'!D6748</f>
        <v>19</v>
      </c>
      <c r="E2860" s="202" t="str">
        <f>'Banks COA'!E6748</f>
        <v>AIR – Loss Loans – Equipment Loans – Private Sector – Resident – Other</v>
      </c>
      <c r="F2860" s="202">
        <f>'Banks COA'!F6748*E2</f>
        <v>0</v>
      </c>
    </row>
    <row r="2861" spans="1:6" hidden="1" x14ac:dyDescent="0.15">
      <c r="A2861" s="201" t="str">
        <f>'Banks COA'!A6763</f>
        <v>28</v>
      </c>
      <c r="B2861" s="201">
        <f>'Banks COA'!B6763</f>
        <v>2</v>
      </c>
      <c r="C2861" s="201">
        <f>'Banks COA'!C6763</f>
        <v>3</v>
      </c>
      <c r="D2861" s="201" t="str">
        <f>'Banks COA'!D6763</f>
        <v>42</v>
      </c>
      <c r="E2861" s="202" t="str">
        <f>'Banks COA'!E6763</f>
        <v>AIR – Loss Loans – Real Estate Mortgage Loans – Private Sector – Resident – USD</v>
      </c>
      <c r="F2861" s="202">
        <f>'Banks COA'!F6763*E2</f>
        <v>0</v>
      </c>
    </row>
    <row r="2862" spans="1:6" hidden="1" x14ac:dyDescent="0.15">
      <c r="A2862" s="201" t="str">
        <f>'Banks COA'!A6764</f>
        <v>28</v>
      </c>
      <c r="B2862" s="201">
        <f>'Banks COA'!B6764</f>
        <v>2</v>
      </c>
      <c r="C2862" s="201">
        <f>'Banks COA'!C6764</f>
        <v>3</v>
      </c>
      <c r="D2862" s="201" t="str">
        <f>'Banks COA'!D6764</f>
        <v>43</v>
      </c>
      <c r="E2862" s="202" t="str">
        <f>'Banks COA'!E6764</f>
        <v>AIR – Loss Loans – Real Estate Mortgage Loans – Private Sector – Resident – EUR</v>
      </c>
      <c r="F2862" s="202">
        <f>'Banks COA'!F6764*E2</f>
        <v>0</v>
      </c>
    </row>
    <row r="2863" spans="1:6" hidden="1" x14ac:dyDescent="0.15">
      <c r="A2863" s="201" t="str">
        <f>'Banks COA'!A6765</f>
        <v>28</v>
      </c>
      <c r="B2863" s="201">
        <f>'Banks COA'!B6765</f>
        <v>2</v>
      </c>
      <c r="C2863" s="201">
        <f>'Banks COA'!C6765</f>
        <v>3</v>
      </c>
      <c r="D2863" s="201" t="str">
        <f>'Banks COA'!D6765</f>
        <v>44</v>
      </c>
      <c r="E2863" s="202" t="str">
        <f>'Banks COA'!E6765</f>
        <v>AIR – Loss Loans – Real Estate Mortgage Loans – Private Sector – Resident – JPY</v>
      </c>
      <c r="F2863" s="202">
        <f>'Banks COA'!F6765*E2</f>
        <v>0</v>
      </c>
    </row>
    <row r="2864" spans="1:6" hidden="1" x14ac:dyDescent="0.15">
      <c r="A2864" s="201" t="str">
        <f>'Banks COA'!A6766</f>
        <v>28</v>
      </c>
      <c r="B2864" s="201">
        <f>'Banks COA'!B6766</f>
        <v>2</v>
      </c>
      <c r="C2864" s="201">
        <f>'Banks COA'!C6766</f>
        <v>3</v>
      </c>
      <c r="D2864" s="201" t="str">
        <f>'Banks COA'!D6766</f>
        <v>49</v>
      </c>
      <c r="E2864" s="202" t="str">
        <f>'Banks COA'!E6766</f>
        <v>AIR – Loss Loans – Real Estate Mortgage Loans – Private Sector – Resident – Other</v>
      </c>
      <c r="F2864" s="202">
        <f>'Banks COA'!F6766*E2</f>
        <v>0</v>
      </c>
    </row>
    <row r="2865" spans="1:6" hidden="1" x14ac:dyDescent="0.15">
      <c r="A2865" s="201" t="str">
        <f>'Banks COA'!A6781</f>
        <v>28</v>
      </c>
      <c r="B2865" s="201">
        <f>'Banks COA'!B6781</f>
        <v>2</v>
      </c>
      <c r="C2865" s="201">
        <f>'Banks COA'!C6781</f>
        <v>3</v>
      </c>
      <c r="D2865" s="201" t="str">
        <f>'Banks COA'!D6781</f>
        <v>72</v>
      </c>
      <c r="E2865" s="202" t="str">
        <f>'Banks COA'!E6781</f>
        <v>AIR – Loss Loans – Other Long term Loans – Private Sector – Resident – USD</v>
      </c>
      <c r="F2865" s="202">
        <f>'Banks COA'!F6781*E2</f>
        <v>0</v>
      </c>
    </row>
    <row r="2866" spans="1:6" hidden="1" x14ac:dyDescent="0.15">
      <c r="A2866" s="201" t="str">
        <f>'Banks COA'!A6782</f>
        <v>28</v>
      </c>
      <c r="B2866" s="201">
        <f>'Banks COA'!B6782</f>
        <v>2</v>
      </c>
      <c r="C2866" s="201">
        <f>'Banks COA'!C6782</f>
        <v>3</v>
      </c>
      <c r="D2866" s="201" t="str">
        <f>'Banks COA'!D6782</f>
        <v>73</v>
      </c>
      <c r="E2866" s="202" t="str">
        <f>'Banks COA'!E6782</f>
        <v>AIR – Loss Loans – Other Long term Loans – Private Sector – Resident – EUR</v>
      </c>
      <c r="F2866" s="202">
        <f>'Banks COA'!F6782*E2</f>
        <v>0</v>
      </c>
    </row>
    <row r="2867" spans="1:6" hidden="1" x14ac:dyDescent="0.15">
      <c r="A2867" s="201" t="str">
        <f>'Banks COA'!A6783</f>
        <v>28</v>
      </c>
      <c r="B2867" s="201">
        <f>'Banks COA'!B6783</f>
        <v>2</v>
      </c>
      <c r="C2867" s="201">
        <f>'Banks COA'!C6783</f>
        <v>3</v>
      </c>
      <c r="D2867" s="201" t="str">
        <f>'Banks COA'!D6783</f>
        <v>74</v>
      </c>
      <c r="E2867" s="202" t="str">
        <f>'Banks COA'!E6783</f>
        <v>AIR – Loss Loans – Other Long term Loans – Private Sector – Resident – JPY</v>
      </c>
      <c r="F2867" s="202">
        <f>'Banks COA'!F6783*E2</f>
        <v>0</v>
      </c>
    </row>
    <row r="2868" spans="1:6" hidden="1" x14ac:dyDescent="0.15">
      <c r="A2868" s="201" t="str">
        <f>'Banks COA'!A6784</f>
        <v>28</v>
      </c>
      <c r="B2868" s="201">
        <f>'Banks COA'!B6784</f>
        <v>2</v>
      </c>
      <c r="C2868" s="201">
        <f>'Banks COA'!C6784</f>
        <v>3</v>
      </c>
      <c r="D2868" s="201" t="str">
        <f>'Banks COA'!D6784</f>
        <v>79</v>
      </c>
      <c r="E2868" s="202" t="str">
        <f>'Banks COA'!E6784</f>
        <v>AIR – Loss Loans – Other Long term Loans – Private Sector – Resident – Other</v>
      </c>
      <c r="F2868" s="202">
        <f>'Banks COA'!F6784*E2</f>
        <v>0</v>
      </c>
    </row>
    <row r="2869" spans="1:6" hidden="1" x14ac:dyDescent="0.15">
      <c r="A2869" s="201" t="str">
        <f>'Banks COA'!A6800</f>
        <v>28</v>
      </c>
      <c r="B2869" s="201">
        <f>'Banks COA'!B6800</f>
        <v>2</v>
      </c>
      <c r="C2869" s="201">
        <f>'Banks COA'!C6800</f>
        <v>4</v>
      </c>
      <c r="D2869" s="201" t="str">
        <f>'Banks COA'!D6800</f>
        <v>12</v>
      </c>
      <c r="E2869" s="202" t="str">
        <f>'Banks COA'!E6800</f>
        <v>AIR – Loss Loans – Lease Financing Receivable – Private Sector – Resident – USD</v>
      </c>
      <c r="F2869" s="202">
        <f>'Banks COA'!F6800*E2</f>
        <v>0</v>
      </c>
    </row>
    <row r="2870" spans="1:6" hidden="1" x14ac:dyDescent="0.15">
      <c r="A2870" s="201" t="str">
        <f>'Banks COA'!A6801</f>
        <v>28</v>
      </c>
      <c r="B2870" s="201">
        <f>'Banks COA'!B6801</f>
        <v>2</v>
      </c>
      <c r="C2870" s="201">
        <f>'Banks COA'!C6801</f>
        <v>4</v>
      </c>
      <c r="D2870" s="201" t="str">
        <f>'Banks COA'!D6801</f>
        <v>13</v>
      </c>
      <c r="E2870" s="202" t="str">
        <f>'Banks COA'!E6801</f>
        <v>AIR – Loss Loans – Lease Financing Receivable – Private Sector – Resident – EUR</v>
      </c>
      <c r="F2870" s="202">
        <f>'Banks COA'!F6801*E2</f>
        <v>0</v>
      </c>
    </row>
    <row r="2871" spans="1:6" hidden="1" x14ac:dyDescent="0.15">
      <c r="A2871" s="201" t="str">
        <f>'Banks COA'!A6802</f>
        <v>28</v>
      </c>
      <c r="B2871" s="201">
        <f>'Banks COA'!B6802</f>
        <v>2</v>
      </c>
      <c r="C2871" s="201">
        <f>'Banks COA'!C6802</f>
        <v>4</v>
      </c>
      <c r="D2871" s="201" t="str">
        <f>'Banks COA'!D6802</f>
        <v>14</v>
      </c>
      <c r="E2871" s="202" t="str">
        <f>'Banks COA'!E6802</f>
        <v>AIR – Loss Loans – Lease Financing Receivable – Private Sector – Resident – JPY</v>
      </c>
      <c r="F2871" s="202">
        <f>'Banks COA'!F6802*E2</f>
        <v>0</v>
      </c>
    </row>
    <row r="2872" spans="1:6" hidden="1" x14ac:dyDescent="0.15">
      <c r="A2872" s="201" t="str">
        <f>'Banks COA'!A6803</f>
        <v>28</v>
      </c>
      <c r="B2872" s="201">
        <f>'Banks COA'!B6803</f>
        <v>2</v>
      </c>
      <c r="C2872" s="201">
        <f>'Banks COA'!C6803</f>
        <v>4</v>
      </c>
      <c r="D2872" s="201" t="str">
        <f>'Banks COA'!D6803</f>
        <v>19</v>
      </c>
      <c r="E2872" s="202" t="str">
        <f>'Banks COA'!E6803</f>
        <v>AIR – Loss Loans – Lease Financing Receivable – Private Sector – Resident – Other</v>
      </c>
      <c r="F2872" s="202">
        <f>'Banks COA'!F6803*E2</f>
        <v>0</v>
      </c>
    </row>
    <row r="2873" spans="1:6" hidden="1" x14ac:dyDescent="0.15">
      <c r="A2873" s="201" t="str">
        <f>'Banks COA'!A6819</f>
        <v>28</v>
      </c>
      <c r="B2873" s="201">
        <f>'Banks COA'!B6819</f>
        <v>2</v>
      </c>
      <c r="C2873" s="201">
        <f>'Banks COA'!C6819</f>
        <v>5</v>
      </c>
      <c r="D2873" s="201" t="str">
        <f>'Banks COA'!D6819</f>
        <v>12</v>
      </c>
      <c r="E2873" s="202" t="str">
        <f>'Banks COA'!E6819</f>
        <v>AIR – Loss Loans – Loans to Related Parties – Private Sector – Resident – USD</v>
      </c>
      <c r="F2873" s="202">
        <f>'Banks COA'!F6819*E2</f>
        <v>0</v>
      </c>
    </row>
    <row r="2874" spans="1:6" hidden="1" x14ac:dyDescent="0.15">
      <c r="A2874" s="201" t="str">
        <f>'Banks COA'!A6820</f>
        <v>28</v>
      </c>
      <c r="B2874" s="201">
        <f>'Banks COA'!B6820</f>
        <v>2</v>
      </c>
      <c r="C2874" s="201">
        <f>'Banks COA'!C6820</f>
        <v>5</v>
      </c>
      <c r="D2874" s="201" t="str">
        <f>'Banks COA'!D6820</f>
        <v>13</v>
      </c>
      <c r="E2874" s="202" t="str">
        <f>'Banks COA'!E6820</f>
        <v>AIR – Loss Loans – Loans to Related Parties – Private Sector – Resident – EUR</v>
      </c>
      <c r="F2874" s="202">
        <f>'Banks COA'!F6820*E2</f>
        <v>0</v>
      </c>
    </row>
    <row r="2875" spans="1:6" hidden="1" x14ac:dyDescent="0.15">
      <c r="A2875" s="201" t="str">
        <f>'Banks COA'!A6821</f>
        <v>28</v>
      </c>
      <c r="B2875" s="201">
        <f>'Banks COA'!B6821</f>
        <v>2</v>
      </c>
      <c r="C2875" s="201">
        <f>'Banks COA'!C6821</f>
        <v>5</v>
      </c>
      <c r="D2875" s="201" t="str">
        <f>'Banks COA'!D6821</f>
        <v>14</v>
      </c>
      <c r="E2875" s="202" t="str">
        <f>'Banks COA'!E6821</f>
        <v>AIR – Loss Loans – Loans to Related Parties – Private Sector – Resident – JPY</v>
      </c>
      <c r="F2875" s="202">
        <f>'Banks COA'!F6821*E2</f>
        <v>0</v>
      </c>
    </row>
    <row r="2876" spans="1:6" hidden="1" x14ac:dyDescent="0.15">
      <c r="A2876" s="201" t="str">
        <f>'Banks COA'!A6822</f>
        <v>28</v>
      </c>
      <c r="B2876" s="201">
        <f>'Banks COA'!B6822</f>
        <v>2</v>
      </c>
      <c r="C2876" s="201">
        <f>'Banks COA'!C6822</f>
        <v>5</v>
      </c>
      <c r="D2876" s="201" t="str">
        <f>'Banks COA'!D6822</f>
        <v>19</v>
      </c>
      <c r="E2876" s="202" t="str">
        <f>'Banks COA'!E6822</f>
        <v>AIR – Loss Loans – Loans to Related Parties – Private Sector – Resident – Other</v>
      </c>
      <c r="F2876" s="202">
        <f>'Banks COA'!F6822*E2</f>
        <v>0</v>
      </c>
    </row>
    <row r="2877" spans="1:6" hidden="1" x14ac:dyDescent="0.15">
      <c r="A2877" s="201" t="str">
        <f>'Banks COA'!A6832</f>
        <v>28</v>
      </c>
      <c r="B2877" s="201">
        <f>'Banks COA'!B6832</f>
        <v>2</v>
      </c>
      <c r="C2877" s="201">
        <f>'Banks COA'!C6832</f>
        <v>6</v>
      </c>
      <c r="D2877" s="201" t="str">
        <f>'Banks COA'!D6832</f>
        <v>12</v>
      </c>
      <c r="E2877" s="202" t="str">
        <f>'Banks COA'!E6832</f>
        <v>AIR – Loss Loans – Other Commercial Loans – Private Sector – Resident – USD</v>
      </c>
      <c r="F2877" s="202">
        <f>'Banks COA'!F6832*E2</f>
        <v>0</v>
      </c>
    </row>
    <row r="2878" spans="1:6" hidden="1" x14ac:dyDescent="0.15">
      <c r="A2878" s="201" t="str">
        <f>'Banks COA'!A6833</f>
        <v>28</v>
      </c>
      <c r="B2878" s="201">
        <f>'Banks COA'!B6833</f>
        <v>2</v>
      </c>
      <c r="C2878" s="201">
        <f>'Banks COA'!C6833</f>
        <v>6</v>
      </c>
      <c r="D2878" s="201" t="str">
        <f>'Banks COA'!D6833</f>
        <v>13</v>
      </c>
      <c r="E2878" s="202" t="str">
        <f>'Banks COA'!E6833</f>
        <v>AIR – Loss Loans – Other Commercial Loans – Private Sector – Resident – EUR</v>
      </c>
      <c r="F2878" s="202">
        <f>'Banks COA'!F6833*E2</f>
        <v>0</v>
      </c>
    </row>
    <row r="2879" spans="1:6" hidden="1" x14ac:dyDescent="0.15">
      <c r="A2879" s="201" t="str">
        <f>'Banks COA'!A6834</f>
        <v>28</v>
      </c>
      <c r="B2879" s="201">
        <f>'Banks COA'!B6834</f>
        <v>2</v>
      </c>
      <c r="C2879" s="201">
        <f>'Banks COA'!C6834</f>
        <v>6</v>
      </c>
      <c r="D2879" s="201" t="str">
        <f>'Banks COA'!D6834</f>
        <v>14</v>
      </c>
      <c r="E2879" s="202" t="str">
        <f>'Banks COA'!E6834</f>
        <v>AIR – Loss Loans – Other Commercial Loans – Private Sector – Resident – JPY</v>
      </c>
      <c r="F2879" s="202">
        <f>'Banks COA'!F6834*E2</f>
        <v>0</v>
      </c>
    </row>
    <row r="2880" spans="1:6" hidden="1" x14ac:dyDescent="0.15">
      <c r="A2880" s="201" t="str">
        <f>'Banks COA'!A6835</f>
        <v>28</v>
      </c>
      <c r="B2880" s="201">
        <f>'Banks COA'!B6835</f>
        <v>2</v>
      </c>
      <c r="C2880" s="201">
        <f>'Banks COA'!C6835</f>
        <v>6</v>
      </c>
      <c r="D2880" s="201" t="str">
        <f>'Banks COA'!D6835</f>
        <v>19</v>
      </c>
      <c r="E2880" s="202" t="str">
        <f>'Banks COA'!E6835</f>
        <v>AIR – Loss Loans – Other Commercial Loans – Private Sector – Resident – Other</v>
      </c>
      <c r="F2880" s="202">
        <f>'Banks COA'!F6835*E2</f>
        <v>0</v>
      </c>
    </row>
    <row r="2881" spans="1:6" hidden="1" x14ac:dyDescent="0.15">
      <c r="A2881" s="201" t="str">
        <f>'Banks COA'!A6845</f>
        <v>28</v>
      </c>
      <c r="B2881" s="201">
        <f>'Banks COA'!B6845</f>
        <v>2</v>
      </c>
      <c r="C2881" s="201">
        <f>'Banks COA'!C6845</f>
        <v>7</v>
      </c>
      <c r="D2881" s="201" t="str">
        <f>'Banks COA'!D6845</f>
        <v>12</v>
      </c>
      <c r="E2881" s="202" t="str">
        <f>'Banks COA'!E6845</f>
        <v>AIR – Loss Loans – Bankers' Acceptances – Private Sector – Resident – USD</v>
      </c>
      <c r="F2881" s="202">
        <f>'Banks COA'!F6845*E2</f>
        <v>0</v>
      </c>
    </row>
    <row r="2882" spans="1:6" hidden="1" x14ac:dyDescent="0.15">
      <c r="A2882" s="201" t="str">
        <f>'Banks COA'!A6846</f>
        <v>28</v>
      </c>
      <c r="B2882" s="201">
        <f>'Banks COA'!B6846</f>
        <v>2</v>
      </c>
      <c r="C2882" s="201">
        <f>'Banks COA'!C6846</f>
        <v>7</v>
      </c>
      <c r="D2882" s="201" t="str">
        <f>'Banks COA'!D6846</f>
        <v>13</v>
      </c>
      <c r="E2882" s="202" t="str">
        <f>'Banks COA'!E6846</f>
        <v>AIR – Loss Loans – Bankers' Acceptances – Private Sector – Resident – EUR</v>
      </c>
      <c r="F2882" s="202">
        <f>'Banks COA'!F6846*E2</f>
        <v>0</v>
      </c>
    </row>
    <row r="2883" spans="1:6" hidden="1" x14ac:dyDescent="0.15">
      <c r="A2883" s="201" t="str">
        <f>'Banks COA'!A6847</f>
        <v>28</v>
      </c>
      <c r="B2883" s="201">
        <f>'Banks COA'!B6847</f>
        <v>2</v>
      </c>
      <c r="C2883" s="201">
        <f>'Banks COA'!C6847</f>
        <v>7</v>
      </c>
      <c r="D2883" s="201" t="str">
        <f>'Banks COA'!D6847</f>
        <v>14</v>
      </c>
      <c r="E2883" s="202" t="str">
        <f>'Banks COA'!E6847</f>
        <v>AIR – Loss Loans – Bankers' Acceptances – Private Sector – Resident – JPY</v>
      </c>
      <c r="F2883" s="202">
        <f>'Banks COA'!F6847*E2</f>
        <v>0</v>
      </c>
    </row>
    <row r="2884" spans="1:6" hidden="1" x14ac:dyDescent="0.15">
      <c r="A2884" s="201" t="str">
        <f>'Banks COA'!A6848</f>
        <v>28</v>
      </c>
      <c r="B2884" s="201">
        <f>'Banks COA'!B6848</f>
        <v>2</v>
      </c>
      <c r="C2884" s="201">
        <f>'Banks COA'!C6848</f>
        <v>7</v>
      </c>
      <c r="D2884" s="201" t="str">
        <f>'Banks COA'!D6848</f>
        <v>19</v>
      </c>
      <c r="E2884" s="202" t="str">
        <f>'Banks COA'!E6848</f>
        <v>AIR – Loss Loans – Bankers' Acceptances – Private Sector – Resident – Other</v>
      </c>
      <c r="F2884" s="202">
        <f>'Banks COA'!F6848*E2</f>
        <v>0</v>
      </c>
    </row>
    <row r="2885" spans="1:6" hidden="1" x14ac:dyDescent="0.15">
      <c r="A2885" s="201" t="str">
        <f>'Banks COA'!A6863</f>
        <v>28</v>
      </c>
      <c r="B2885" s="201">
        <f>'Banks COA'!B6863</f>
        <v>2</v>
      </c>
      <c r="C2885" s="201">
        <f>'Banks COA'!C6863</f>
        <v>7</v>
      </c>
      <c r="D2885" s="201" t="str">
        <f>'Banks COA'!D6863</f>
        <v>42</v>
      </c>
      <c r="E2885" s="202" t="str">
        <f>'Banks COA'!E6863</f>
        <v>AIR – Loss Loans – Other Bill of Exchange (BoE) – Private Sector – Resident – USD</v>
      </c>
      <c r="F2885" s="202">
        <f>'Banks COA'!F6863*E2</f>
        <v>0</v>
      </c>
    </row>
    <row r="2886" spans="1:6" hidden="1" x14ac:dyDescent="0.15">
      <c r="A2886" s="201" t="str">
        <f>'Banks COA'!A6864</f>
        <v>28</v>
      </c>
      <c r="B2886" s="201">
        <f>'Banks COA'!B6864</f>
        <v>2</v>
      </c>
      <c r="C2886" s="201">
        <f>'Banks COA'!C6864</f>
        <v>7</v>
      </c>
      <c r="D2886" s="201" t="str">
        <f>'Banks COA'!D6864</f>
        <v>43</v>
      </c>
      <c r="E2886" s="202" t="str">
        <f>'Banks COA'!E6864</f>
        <v>AIR – Loss Loans – Other Bill of Exchange (BoE) – Private Sector – Resident – EUR</v>
      </c>
      <c r="F2886" s="202">
        <f>'Banks COA'!F6864*E2</f>
        <v>0</v>
      </c>
    </row>
    <row r="2887" spans="1:6" hidden="1" x14ac:dyDescent="0.15">
      <c r="A2887" s="201" t="str">
        <f>'Banks COA'!A6865</f>
        <v>28</v>
      </c>
      <c r="B2887" s="201">
        <f>'Banks COA'!B6865</f>
        <v>2</v>
      </c>
      <c r="C2887" s="201">
        <f>'Banks COA'!C6865</f>
        <v>7</v>
      </c>
      <c r="D2887" s="201" t="str">
        <f>'Banks COA'!D6865</f>
        <v>44</v>
      </c>
      <c r="E2887" s="202" t="str">
        <f>'Banks COA'!E6865</f>
        <v>AIR – Loss Loans – Other Bill of Exchange (BoE) – Private Sector – Resident – JPY</v>
      </c>
      <c r="F2887" s="202">
        <f>'Banks COA'!F6865*E2</f>
        <v>0</v>
      </c>
    </row>
    <row r="2888" spans="1:6" hidden="1" x14ac:dyDescent="0.15">
      <c r="A2888" s="201" t="str">
        <f>'Banks COA'!A6866</f>
        <v>28</v>
      </c>
      <c r="B2888" s="201">
        <f>'Banks COA'!B6866</f>
        <v>2</v>
      </c>
      <c r="C2888" s="201">
        <f>'Banks COA'!C6866</f>
        <v>7</v>
      </c>
      <c r="D2888" s="201" t="str">
        <f>'Banks COA'!D6866</f>
        <v>49</v>
      </c>
      <c r="E2888" s="202" t="str">
        <f>'Banks COA'!E6866</f>
        <v>AIR – Loss Loans – Other Bill of Exchange (BoE) – Private Sector – Resident – Other</v>
      </c>
      <c r="F2888" s="202">
        <f>'Banks COA'!F6866*E2</f>
        <v>0</v>
      </c>
    </row>
    <row r="2889" spans="1:6" hidden="1" x14ac:dyDescent="0.15">
      <c r="A2889" s="201" t="str">
        <f>'Banks COA'!A6881</f>
        <v>28</v>
      </c>
      <c r="B2889" s="201">
        <f>'Banks COA'!B6881</f>
        <v>2</v>
      </c>
      <c r="C2889" s="201">
        <f>'Banks COA'!C6881</f>
        <v>7</v>
      </c>
      <c r="D2889" s="201" t="str">
        <f>'Banks COA'!D6881</f>
        <v>72</v>
      </c>
      <c r="E2889" s="202" t="str">
        <f>'Banks COA'!E6881</f>
        <v>AIR – Loss Loans – Trust Receipt – Private Sector – Resident – USD</v>
      </c>
      <c r="F2889" s="202">
        <f>'Banks COA'!F6881*E2</f>
        <v>0</v>
      </c>
    </row>
    <row r="2890" spans="1:6" hidden="1" x14ac:dyDescent="0.15">
      <c r="A2890" s="201" t="str">
        <f>'Banks COA'!A6882</f>
        <v>28</v>
      </c>
      <c r="B2890" s="201">
        <f>'Banks COA'!B6882</f>
        <v>2</v>
      </c>
      <c r="C2890" s="201">
        <f>'Banks COA'!C6882</f>
        <v>7</v>
      </c>
      <c r="D2890" s="201" t="str">
        <f>'Banks COA'!D6882</f>
        <v>73</v>
      </c>
      <c r="E2890" s="202" t="str">
        <f>'Banks COA'!E6882</f>
        <v>AIR – Loss Loans – Trust Receipt – Private Sector – Resident – EUR</v>
      </c>
      <c r="F2890" s="202">
        <f>'Banks COA'!F6882*E2</f>
        <v>0</v>
      </c>
    </row>
    <row r="2891" spans="1:6" hidden="1" x14ac:dyDescent="0.15">
      <c r="A2891" s="201" t="str">
        <f>'Banks COA'!A6883</f>
        <v>28</v>
      </c>
      <c r="B2891" s="201">
        <f>'Banks COA'!B6883</f>
        <v>2</v>
      </c>
      <c r="C2891" s="201">
        <f>'Banks COA'!C6883</f>
        <v>7</v>
      </c>
      <c r="D2891" s="201" t="str">
        <f>'Banks COA'!D6883</f>
        <v>74</v>
      </c>
      <c r="E2891" s="202" t="str">
        <f>'Banks COA'!E6883</f>
        <v>AIR – Loss Loans – Trust Receipt – Private Sector – Resident – JPY</v>
      </c>
      <c r="F2891" s="202">
        <f>'Banks COA'!F6883*E2</f>
        <v>0</v>
      </c>
    </row>
    <row r="2892" spans="1:6" hidden="1" x14ac:dyDescent="0.15">
      <c r="A2892" s="201" t="str">
        <f>'Banks COA'!A6884</f>
        <v>28</v>
      </c>
      <c r="B2892" s="201">
        <f>'Banks COA'!B6884</f>
        <v>2</v>
      </c>
      <c r="C2892" s="201">
        <f>'Banks COA'!C6884</f>
        <v>7</v>
      </c>
      <c r="D2892" s="201" t="str">
        <f>'Banks COA'!D6884</f>
        <v>79</v>
      </c>
      <c r="E2892" s="202" t="str">
        <f>'Banks COA'!E6884</f>
        <v>AIR – Loss Loans – Trust Receipt – Private Sector – Resident – Other</v>
      </c>
      <c r="F2892" s="202">
        <f>'Banks COA'!F6884*E2</f>
        <v>0</v>
      </c>
    </row>
    <row r="2893" spans="1:6" hidden="1" x14ac:dyDescent="0.15">
      <c r="A2893" s="201">
        <f>'Banks COA'!A6900</f>
        <v>28</v>
      </c>
      <c r="B2893" s="201">
        <f>'Banks COA'!B6900</f>
        <v>2</v>
      </c>
      <c r="C2893" s="201">
        <f>'Banks COA'!C6900</f>
        <v>8</v>
      </c>
      <c r="D2893" s="201">
        <f>'Banks COA'!D6900</f>
        <v>12</v>
      </c>
      <c r="E2893" s="202" t="str">
        <f>'Banks COA'!E6900</f>
        <v>AIR – Loss Loans – Credit Revolving – Private Sector – Resident – USD</v>
      </c>
      <c r="F2893" s="202">
        <f>'Banks COA'!F6900*E2</f>
        <v>0</v>
      </c>
    </row>
    <row r="2894" spans="1:6" hidden="1" x14ac:dyDescent="0.15">
      <c r="A2894" s="201">
        <f>'Banks COA'!A6901</f>
        <v>28</v>
      </c>
      <c r="B2894" s="201">
        <f>'Banks COA'!B6901</f>
        <v>2</v>
      </c>
      <c r="C2894" s="201">
        <f>'Banks COA'!C6901</f>
        <v>8</v>
      </c>
      <c r="D2894" s="201">
        <f>'Banks COA'!D6901</f>
        <v>13</v>
      </c>
      <c r="E2894" s="202" t="str">
        <f>'Banks COA'!E6901</f>
        <v>AIR – Loss Loans – Credit Revolving – Private Sector – Resident – EUR</v>
      </c>
      <c r="F2894" s="202">
        <f>'Banks COA'!F6901*E2</f>
        <v>0</v>
      </c>
    </row>
    <row r="2895" spans="1:6" hidden="1" x14ac:dyDescent="0.15">
      <c r="A2895" s="201">
        <f>'Banks COA'!A6902</f>
        <v>28</v>
      </c>
      <c r="B2895" s="201">
        <f>'Banks COA'!B6902</f>
        <v>2</v>
      </c>
      <c r="C2895" s="201">
        <f>'Banks COA'!C6902</f>
        <v>8</v>
      </c>
      <c r="D2895" s="201">
        <f>'Banks COA'!D6902</f>
        <v>14</v>
      </c>
      <c r="E2895" s="202" t="str">
        <f>'Banks COA'!E6902</f>
        <v>AIR – Loss Loans – Credit Revolving – Private Sector – Resident – JPY</v>
      </c>
      <c r="F2895" s="202">
        <f>'Banks COA'!F6902*E2</f>
        <v>0</v>
      </c>
    </row>
    <row r="2896" spans="1:6" hidden="1" x14ac:dyDescent="0.15">
      <c r="A2896" s="201">
        <f>'Banks COA'!A6903</f>
        <v>28</v>
      </c>
      <c r="B2896" s="201">
        <f>'Banks COA'!B6903</f>
        <v>2</v>
      </c>
      <c r="C2896" s="201">
        <f>'Banks COA'!C6903</f>
        <v>8</v>
      </c>
      <c r="D2896" s="201">
        <f>'Banks COA'!D6903</f>
        <v>19</v>
      </c>
      <c r="E2896" s="202" t="str">
        <f>'Banks COA'!E6903</f>
        <v>AIR – Loss Loans – Credit Revolving – Private Sector – Resident – Other</v>
      </c>
      <c r="F2896" s="202">
        <f>'Banks COA'!F6903*E2</f>
        <v>0</v>
      </c>
    </row>
    <row r="2897" spans="1:6" x14ac:dyDescent="0.15">
      <c r="A2897" s="203"/>
      <c r="B2897" s="203"/>
      <c r="C2897" s="203"/>
      <c r="D2897" s="203"/>
      <c r="E2897" s="219" t="s">
        <v>497</v>
      </c>
      <c r="F2897" s="205">
        <f>SUM(F2898:F3177)</f>
        <v>0</v>
      </c>
    </row>
    <row r="2898" spans="1:6" hidden="1" x14ac:dyDescent="0.15">
      <c r="A2898" s="201" t="str">
        <f>'Banks COA'!A1282</f>
        <v>13</v>
      </c>
      <c r="B2898" s="201">
        <f>'Banks COA'!B1282</f>
        <v>3</v>
      </c>
      <c r="C2898" s="201">
        <f>'Banks COA'!C1282</f>
        <v>1</v>
      </c>
      <c r="D2898" s="201" t="str">
        <f>'Banks COA'!D1282</f>
        <v>12</v>
      </c>
      <c r="E2898" s="202" t="str">
        <f>'Banks COA'!E1282</f>
        <v>Standard Loans – Real Estate Mortgage Loans – Individuals – Resident – USD</v>
      </c>
      <c r="F2898" s="202">
        <f>'Banks COA'!F1282*E2</f>
        <v>0</v>
      </c>
    </row>
    <row r="2899" spans="1:6" hidden="1" x14ac:dyDescent="0.15">
      <c r="A2899" s="201" t="str">
        <f>'Banks COA'!A1283</f>
        <v>13</v>
      </c>
      <c r="B2899" s="201">
        <f>'Banks COA'!B1283</f>
        <v>3</v>
      </c>
      <c r="C2899" s="201">
        <f>'Banks COA'!C1283</f>
        <v>1</v>
      </c>
      <c r="D2899" s="201" t="str">
        <f>'Banks COA'!D1283</f>
        <v>13</v>
      </c>
      <c r="E2899" s="202" t="str">
        <f>'Banks COA'!E1283</f>
        <v>Standard Loans – Real Estate Mortgage Loans – Individuals – Resident – EUR</v>
      </c>
      <c r="F2899" s="202">
        <f>'Banks COA'!F1283*E2</f>
        <v>0</v>
      </c>
    </row>
    <row r="2900" spans="1:6" hidden="1" x14ac:dyDescent="0.15">
      <c r="A2900" s="201" t="str">
        <f>'Banks COA'!A1284</f>
        <v>13</v>
      </c>
      <c r="B2900" s="201">
        <f>'Banks COA'!B1284</f>
        <v>3</v>
      </c>
      <c r="C2900" s="201">
        <f>'Banks COA'!C1284</f>
        <v>1</v>
      </c>
      <c r="D2900" s="201" t="str">
        <f>'Banks COA'!D1284</f>
        <v>14</v>
      </c>
      <c r="E2900" s="202" t="str">
        <f>'Banks COA'!E1284</f>
        <v>Standard Loans – Real Estate Mortgage Loans – Individuals – Resident – JPY</v>
      </c>
      <c r="F2900" s="202">
        <f>'Banks COA'!F1284*E2</f>
        <v>0</v>
      </c>
    </row>
    <row r="2901" spans="1:6" hidden="1" x14ac:dyDescent="0.15">
      <c r="A2901" s="201" t="str">
        <f>'Banks COA'!A1285</f>
        <v>13</v>
      </c>
      <c r="B2901" s="201">
        <f>'Banks COA'!B1285</f>
        <v>3</v>
      </c>
      <c r="C2901" s="201">
        <f>'Banks COA'!C1285</f>
        <v>1</v>
      </c>
      <c r="D2901" s="201" t="str">
        <f>'Banks COA'!D1285</f>
        <v>19</v>
      </c>
      <c r="E2901" s="202" t="str">
        <f>'Banks COA'!E1285</f>
        <v>Standard Loans – Real Estate Mortgage Loans – Individuals – Resident – Other</v>
      </c>
      <c r="F2901" s="202">
        <f>'Banks COA'!F1285*E2</f>
        <v>0</v>
      </c>
    </row>
    <row r="2902" spans="1:6" hidden="1" x14ac:dyDescent="0.15">
      <c r="A2902" s="201" t="str">
        <f>'Banks COA'!A1288</f>
        <v>13</v>
      </c>
      <c r="B2902" s="201">
        <f>'Banks COA'!B1288</f>
        <v>3</v>
      </c>
      <c r="C2902" s="201">
        <f>'Banks COA'!C1288</f>
        <v>1</v>
      </c>
      <c r="D2902" s="201" t="str">
        <f>'Banks COA'!D1288</f>
        <v>22</v>
      </c>
      <c r="E2902" s="202" t="str">
        <f>'Banks COA'!E1288</f>
        <v>Standard Loans – Bank Employee – Resident    – USD</v>
      </c>
      <c r="F2902" s="202">
        <f>'Banks COA'!F1288*E2</f>
        <v>0</v>
      </c>
    </row>
    <row r="2903" spans="1:6" hidden="1" x14ac:dyDescent="0.15">
      <c r="A2903" s="201" t="str">
        <f>'Banks COA'!A1289</f>
        <v>13</v>
      </c>
      <c r="B2903" s="201">
        <f>'Banks COA'!B1289</f>
        <v>3</v>
      </c>
      <c r="C2903" s="201">
        <f>'Banks COA'!C1289</f>
        <v>1</v>
      </c>
      <c r="D2903" s="201" t="str">
        <f>'Banks COA'!D1289</f>
        <v>23</v>
      </c>
      <c r="E2903" s="202" t="str">
        <f>'Banks COA'!E1289</f>
        <v>Standard Loans – Bank Employee – Resident   – EUR</v>
      </c>
      <c r="F2903" s="202">
        <f>'Banks COA'!F1289*E2</f>
        <v>0</v>
      </c>
    </row>
    <row r="2904" spans="1:6" hidden="1" x14ac:dyDescent="0.15">
      <c r="A2904" s="201" t="str">
        <f>'Banks COA'!A1290</f>
        <v>13</v>
      </c>
      <c r="B2904" s="201">
        <f>'Banks COA'!B1290</f>
        <v>3</v>
      </c>
      <c r="C2904" s="201">
        <f>'Banks COA'!C1290</f>
        <v>1</v>
      </c>
      <c r="D2904" s="201" t="str">
        <f>'Banks COA'!D1290</f>
        <v>24</v>
      </c>
      <c r="E2904" s="202" t="str">
        <f>'Banks COA'!E1290</f>
        <v>Standard Loans – Bank Employee – Resident    – JPY</v>
      </c>
      <c r="F2904" s="202">
        <f>'Banks COA'!F1290*E2</f>
        <v>0</v>
      </c>
    </row>
    <row r="2905" spans="1:6" hidden="1" x14ac:dyDescent="0.15">
      <c r="A2905" s="201" t="str">
        <f>'Banks COA'!A1291</f>
        <v>13</v>
      </c>
      <c r="B2905" s="201">
        <f>'Banks COA'!B1291</f>
        <v>3</v>
      </c>
      <c r="C2905" s="201">
        <f>'Banks COA'!C1291</f>
        <v>1</v>
      </c>
      <c r="D2905" s="201" t="str">
        <f>'Banks COA'!D1291</f>
        <v>29</v>
      </c>
      <c r="E2905" s="202" t="str">
        <f>'Banks COA'!E1291</f>
        <v>Standard Loans – Bank Employee – Resident    – Other</v>
      </c>
      <c r="F2905" s="202">
        <f>'Banks COA'!F1291*E2</f>
        <v>0</v>
      </c>
    </row>
    <row r="2906" spans="1:6" hidden="1" x14ac:dyDescent="0.15">
      <c r="A2906" s="201" t="str">
        <f>'Banks COA'!A1295</f>
        <v>13</v>
      </c>
      <c r="B2906" s="201">
        <f>'Banks COA'!B1295</f>
        <v>3</v>
      </c>
      <c r="C2906" s="201">
        <f>'Banks COA'!C1295</f>
        <v>2</v>
      </c>
      <c r="D2906" s="201" t="str">
        <f>'Banks COA'!D1295</f>
        <v>12</v>
      </c>
      <c r="E2906" s="202" t="str">
        <f>'Banks COA'!E1295</f>
        <v>Standard Loans – Credit Cards Loans – Individuals – Resident – USD</v>
      </c>
      <c r="F2906" s="202">
        <f>'Banks COA'!F1295*E2</f>
        <v>0</v>
      </c>
    </row>
    <row r="2907" spans="1:6" hidden="1" x14ac:dyDescent="0.15">
      <c r="A2907" s="201" t="str">
        <f>'Banks COA'!A1296</f>
        <v>13</v>
      </c>
      <c r="B2907" s="201">
        <f>'Banks COA'!B1296</f>
        <v>3</v>
      </c>
      <c r="C2907" s="201">
        <f>'Banks COA'!C1296</f>
        <v>2</v>
      </c>
      <c r="D2907" s="201" t="str">
        <f>'Banks COA'!D1296</f>
        <v>13</v>
      </c>
      <c r="E2907" s="202" t="str">
        <f>'Banks COA'!E1296</f>
        <v>Standard Loans – Credit Cards Loans – Individuals – Resident – EUR</v>
      </c>
      <c r="F2907" s="202">
        <f>'Banks COA'!F1296*E2</f>
        <v>0</v>
      </c>
    </row>
    <row r="2908" spans="1:6" hidden="1" x14ac:dyDescent="0.15">
      <c r="A2908" s="201" t="str">
        <f>'Banks COA'!A1297</f>
        <v>13</v>
      </c>
      <c r="B2908" s="201">
        <f>'Banks COA'!B1297</f>
        <v>3</v>
      </c>
      <c r="C2908" s="201">
        <f>'Banks COA'!C1297</f>
        <v>2</v>
      </c>
      <c r="D2908" s="201" t="str">
        <f>'Banks COA'!D1297</f>
        <v>14</v>
      </c>
      <c r="E2908" s="202" t="str">
        <f>'Banks COA'!E1297</f>
        <v>Standard Loans – Credit Cards Loans – Individuals – Resident – JPY</v>
      </c>
      <c r="F2908" s="202">
        <f>'Banks COA'!F1297*E2</f>
        <v>0</v>
      </c>
    </row>
    <row r="2909" spans="1:6" hidden="1" x14ac:dyDescent="0.15">
      <c r="A2909" s="201" t="str">
        <f>'Banks COA'!A1298</f>
        <v>13</v>
      </c>
      <c r="B2909" s="201">
        <f>'Banks COA'!B1298</f>
        <v>3</v>
      </c>
      <c r="C2909" s="201">
        <f>'Banks COA'!C1298</f>
        <v>2</v>
      </c>
      <c r="D2909" s="201" t="str">
        <f>'Banks COA'!D1298</f>
        <v>19</v>
      </c>
      <c r="E2909" s="202" t="str">
        <f>'Banks COA'!E1298</f>
        <v>Standard Loans – Credit Cards Loans – Individuals – Resident – Other</v>
      </c>
      <c r="F2909" s="202">
        <f>'Banks COA'!F1298*E2</f>
        <v>0</v>
      </c>
    </row>
    <row r="2910" spans="1:6" hidden="1" x14ac:dyDescent="0.15">
      <c r="A2910" s="201" t="str">
        <f>'Banks COA'!A1308</f>
        <v>13</v>
      </c>
      <c r="B2910" s="201">
        <f>'Banks COA'!B1308</f>
        <v>3</v>
      </c>
      <c r="C2910" s="201">
        <f>'Banks COA'!C1308</f>
        <v>3</v>
      </c>
      <c r="D2910" s="201" t="str">
        <f>'Banks COA'!D1308</f>
        <v>12</v>
      </c>
      <c r="E2910" s="202" t="str">
        <f>'Banks COA'!E1308</f>
        <v>Standard Loans – Credit Revolving – Individuals – Resident – USD</v>
      </c>
      <c r="F2910" s="202">
        <f>'Banks COA'!F1308*E2</f>
        <v>0</v>
      </c>
    </row>
    <row r="2911" spans="1:6" hidden="1" x14ac:dyDescent="0.15">
      <c r="A2911" s="201" t="str">
        <f>'Banks COA'!A1309</f>
        <v>13</v>
      </c>
      <c r="B2911" s="201">
        <f>'Banks COA'!B1309</f>
        <v>3</v>
      </c>
      <c r="C2911" s="201">
        <f>'Banks COA'!C1309</f>
        <v>3</v>
      </c>
      <c r="D2911" s="201" t="str">
        <f>'Banks COA'!D1309</f>
        <v>13</v>
      </c>
      <c r="E2911" s="202" t="str">
        <f>'Banks COA'!E1309</f>
        <v>Standard Loans – Credit Revolving – Individuals – Resident – EUR</v>
      </c>
      <c r="F2911" s="202">
        <f>'Banks COA'!F1309*E2</f>
        <v>0</v>
      </c>
    </row>
    <row r="2912" spans="1:6" hidden="1" x14ac:dyDescent="0.15">
      <c r="A2912" s="201" t="str">
        <f>'Banks COA'!A1310</f>
        <v>13</v>
      </c>
      <c r="B2912" s="201">
        <f>'Banks COA'!B1310</f>
        <v>3</v>
      </c>
      <c r="C2912" s="201">
        <f>'Banks COA'!C1310</f>
        <v>3</v>
      </c>
      <c r="D2912" s="201" t="str">
        <f>'Banks COA'!D1310</f>
        <v>14</v>
      </c>
      <c r="E2912" s="202" t="str">
        <f>'Banks COA'!E1310</f>
        <v>Standard Loans – Credit Revolving – Individuals – Resident – JPY</v>
      </c>
      <c r="F2912" s="202">
        <f>'Banks COA'!F1310*E2</f>
        <v>0</v>
      </c>
    </row>
    <row r="2913" spans="1:6" hidden="1" x14ac:dyDescent="0.15">
      <c r="A2913" s="201" t="str">
        <f>'Banks COA'!A1311</f>
        <v>13</v>
      </c>
      <c r="B2913" s="201">
        <f>'Banks COA'!B1311</f>
        <v>3</v>
      </c>
      <c r="C2913" s="201">
        <f>'Banks COA'!C1311</f>
        <v>3</v>
      </c>
      <c r="D2913" s="201" t="str">
        <f>'Banks COA'!D1311</f>
        <v>19</v>
      </c>
      <c r="E2913" s="202" t="str">
        <f>'Banks COA'!E1311</f>
        <v>Standard Loans – Credit Revolving – Individuals – Resident – Other</v>
      </c>
      <c r="F2913" s="202">
        <f>'Banks COA'!F1311*E2</f>
        <v>0</v>
      </c>
    </row>
    <row r="2914" spans="1:6" hidden="1" x14ac:dyDescent="0.15">
      <c r="A2914" s="201" t="str">
        <f>'Banks COA'!A1321</f>
        <v>13</v>
      </c>
      <c r="B2914" s="201">
        <f>'Banks COA'!B1321</f>
        <v>3</v>
      </c>
      <c r="C2914" s="201">
        <f>'Banks COA'!C1321</f>
        <v>4</v>
      </c>
      <c r="D2914" s="201" t="str">
        <f>'Banks COA'!D1321</f>
        <v>12</v>
      </c>
      <c r="E2914" s="202" t="str">
        <f>'Banks COA'!E1321</f>
        <v>Standard Loans – Motor Vehicle Loans – Individuals – Resident – USD</v>
      </c>
      <c r="F2914" s="202">
        <f>'Banks COA'!F1321*E2</f>
        <v>0</v>
      </c>
    </row>
    <row r="2915" spans="1:6" hidden="1" x14ac:dyDescent="0.15">
      <c r="A2915" s="201" t="str">
        <f>'Banks COA'!A1322</f>
        <v>13</v>
      </c>
      <c r="B2915" s="201">
        <f>'Banks COA'!B1322</f>
        <v>3</v>
      </c>
      <c r="C2915" s="201">
        <f>'Banks COA'!C1322</f>
        <v>4</v>
      </c>
      <c r="D2915" s="201" t="str">
        <f>'Banks COA'!D1322</f>
        <v>13</v>
      </c>
      <c r="E2915" s="202" t="str">
        <f>'Banks COA'!E1322</f>
        <v>Standard Loans – Motor Vehicle Loans – Individuals – Resident – EUR</v>
      </c>
      <c r="F2915" s="202">
        <f>'Banks COA'!F1322*E2</f>
        <v>0</v>
      </c>
    </row>
    <row r="2916" spans="1:6" hidden="1" x14ac:dyDescent="0.15">
      <c r="A2916" s="201" t="str">
        <f>'Banks COA'!A1323</f>
        <v>13</v>
      </c>
      <c r="B2916" s="201">
        <f>'Banks COA'!B1323</f>
        <v>3</v>
      </c>
      <c r="C2916" s="201">
        <f>'Banks COA'!C1323</f>
        <v>4</v>
      </c>
      <c r="D2916" s="201" t="str">
        <f>'Banks COA'!D1323</f>
        <v>14</v>
      </c>
      <c r="E2916" s="202" t="str">
        <f>'Banks COA'!E1323</f>
        <v>Standard Loans – Motor Vehicle Loans – Individuals – Resident – JPY</v>
      </c>
      <c r="F2916" s="202">
        <f>'Banks COA'!F1323*E2</f>
        <v>0</v>
      </c>
    </row>
    <row r="2917" spans="1:6" hidden="1" x14ac:dyDescent="0.15">
      <c r="A2917" s="201" t="str">
        <f>'Banks COA'!A1324</f>
        <v>13</v>
      </c>
      <c r="B2917" s="201">
        <f>'Banks COA'!B1324</f>
        <v>3</v>
      </c>
      <c r="C2917" s="201">
        <f>'Banks COA'!C1324</f>
        <v>4</v>
      </c>
      <c r="D2917" s="201" t="str">
        <f>'Banks COA'!D1324</f>
        <v>19</v>
      </c>
      <c r="E2917" s="202" t="str">
        <f>'Banks COA'!E1324</f>
        <v>Standard Loans – Motor Vehicle Loans – Individuals – Resident – Other</v>
      </c>
      <c r="F2917" s="202">
        <f>'Banks COA'!F1324*E2</f>
        <v>0</v>
      </c>
    </row>
    <row r="2918" spans="1:6" hidden="1" x14ac:dyDescent="0.15">
      <c r="A2918" s="201" t="str">
        <f>'Banks COA'!A1334</f>
        <v>13</v>
      </c>
      <c r="B2918" s="201" t="str">
        <f>'Banks COA'!B1334</f>
        <v>3</v>
      </c>
      <c r="C2918" s="201" t="str">
        <f>'Banks COA'!C1334</f>
        <v>5</v>
      </c>
      <c r="D2918" s="201" t="str">
        <f>'Banks COA'!D1334</f>
        <v>12</v>
      </c>
      <c r="E2918" s="202" t="str">
        <f>'Banks COA'!E1334</f>
        <v>Standard Loans – Overdraft –  Individuals – Resident – USD</v>
      </c>
      <c r="F2918" s="202">
        <f>'Banks COA'!F1334*E2</f>
        <v>0</v>
      </c>
    </row>
    <row r="2919" spans="1:6" hidden="1" x14ac:dyDescent="0.15">
      <c r="A2919" s="201" t="str">
        <f>'Banks COA'!A1335</f>
        <v>13</v>
      </c>
      <c r="B2919" s="201" t="str">
        <f>'Banks COA'!B1335</f>
        <v>3</v>
      </c>
      <c r="C2919" s="201" t="str">
        <f>'Banks COA'!C1335</f>
        <v>5</v>
      </c>
      <c r="D2919" s="201" t="str">
        <f>'Banks COA'!D1335</f>
        <v>13</v>
      </c>
      <c r="E2919" s="202" t="str">
        <f>'Banks COA'!E1335</f>
        <v>Standard Loans – Overdraft –  Individuals – Resident – EUR</v>
      </c>
      <c r="F2919" s="202">
        <f>'Banks COA'!F1335*E2</f>
        <v>0</v>
      </c>
    </row>
    <row r="2920" spans="1:6" hidden="1" x14ac:dyDescent="0.15">
      <c r="A2920" s="201" t="str">
        <f>'Banks COA'!A1336</f>
        <v>13</v>
      </c>
      <c r="B2920" s="201" t="str">
        <f>'Banks COA'!B1336</f>
        <v>3</v>
      </c>
      <c r="C2920" s="201" t="str">
        <f>'Banks COA'!C1336</f>
        <v>5</v>
      </c>
      <c r="D2920" s="201" t="str">
        <f>'Banks COA'!D1336</f>
        <v>14</v>
      </c>
      <c r="E2920" s="202" t="str">
        <f>'Banks COA'!E1336</f>
        <v>Standard Loans – Overdraft –  Individuals – Resident – JPY</v>
      </c>
      <c r="F2920" s="202">
        <f>'Banks COA'!F1336*E2</f>
        <v>0</v>
      </c>
    </row>
    <row r="2921" spans="1:6" hidden="1" x14ac:dyDescent="0.15">
      <c r="A2921" s="201" t="str">
        <f>'Banks COA'!A1337</f>
        <v>13</v>
      </c>
      <c r="B2921" s="201" t="str">
        <f>'Banks COA'!B1337</f>
        <v>3</v>
      </c>
      <c r="C2921" s="201" t="str">
        <f>'Banks COA'!C1337</f>
        <v>5</v>
      </c>
      <c r="D2921" s="201" t="str">
        <f>'Banks COA'!D1337</f>
        <v>19</v>
      </c>
      <c r="E2921" s="202" t="str">
        <f>'Banks COA'!E1337</f>
        <v>Standard Loans – Overdraft –  Individuals – Resident – Other</v>
      </c>
      <c r="F2921" s="202">
        <f>'Banks COA'!F1337*E2</f>
        <v>0</v>
      </c>
    </row>
    <row r="2922" spans="1:6" hidden="1" x14ac:dyDescent="0.15">
      <c r="A2922" s="201" t="str">
        <f>'Banks COA'!A1347</f>
        <v>13</v>
      </c>
      <c r="B2922" s="201">
        <f>'Banks COA'!B1347</f>
        <v>3</v>
      </c>
      <c r="C2922" s="201">
        <f>'Banks COA'!C1347</f>
        <v>9</v>
      </c>
      <c r="D2922" s="201" t="str">
        <f>'Banks COA'!D1347</f>
        <v>12</v>
      </c>
      <c r="E2922" s="202" t="str">
        <f>'Banks COA'!E1347</f>
        <v>Standard Loans – Other Consumers Loans – Individuals – Resident – USD</v>
      </c>
      <c r="F2922" s="202">
        <f>'Banks COA'!F1347*E2</f>
        <v>0</v>
      </c>
    </row>
    <row r="2923" spans="1:6" hidden="1" x14ac:dyDescent="0.15">
      <c r="A2923" s="201" t="str">
        <f>'Banks COA'!A1348</f>
        <v>13</v>
      </c>
      <c r="B2923" s="201">
        <f>'Banks COA'!B1348</f>
        <v>3</v>
      </c>
      <c r="C2923" s="201">
        <f>'Banks COA'!C1348</f>
        <v>9</v>
      </c>
      <c r="D2923" s="201" t="str">
        <f>'Banks COA'!D1348</f>
        <v>13</v>
      </c>
      <c r="E2923" s="202" t="str">
        <f>'Banks COA'!E1348</f>
        <v>Standard Loans – Other Consumers Loans – Individuals – Resident – EUR</v>
      </c>
      <c r="F2923" s="202">
        <f>'Banks COA'!F1348*E2</f>
        <v>0</v>
      </c>
    </row>
    <row r="2924" spans="1:6" hidden="1" x14ac:dyDescent="0.15">
      <c r="A2924" s="201" t="str">
        <f>'Banks COA'!A1349</f>
        <v>13</v>
      </c>
      <c r="B2924" s="201">
        <f>'Banks COA'!B1349</f>
        <v>3</v>
      </c>
      <c r="C2924" s="201">
        <f>'Banks COA'!C1349</f>
        <v>9</v>
      </c>
      <c r="D2924" s="201" t="str">
        <f>'Banks COA'!D1349</f>
        <v>14</v>
      </c>
      <c r="E2924" s="202" t="str">
        <f>'Banks COA'!E1349</f>
        <v>Standard Loans – Other Consumers Loans – Individuals – Resident – JPY</v>
      </c>
      <c r="F2924" s="202">
        <f>'Banks COA'!F1349*E2</f>
        <v>0</v>
      </c>
    </row>
    <row r="2925" spans="1:6" hidden="1" x14ac:dyDescent="0.15">
      <c r="A2925" s="201" t="str">
        <f>'Banks COA'!A1350</f>
        <v>13</v>
      </c>
      <c r="B2925" s="201">
        <f>'Banks COA'!B1350</f>
        <v>3</v>
      </c>
      <c r="C2925" s="201">
        <f>'Banks COA'!C1350</f>
        <v>9</v>
      </c>
      <c r="D2925" s="201" t="str">
        <f>'Banks COA'!D1350</f>
        <v>19</v>
      </c>
      <c r="E2925" s="202" t="str">
        <f>'Banks COA'!E1350</f>
        <v>Standard Loans – Other Consumers Loans – Individuals – Resident – Other</v>
      </c>
      <c r="F2925" s="202">
        <f>'Banks COA'!F1350*E2</f>
        <v>0</v>
      </c>
    </row>
    <row r="2926" spans="1:6" hidden="1" x14ac:dyDescent="0.15">
      <c r="A2926" s="202" t="str">
        <f>'Banks COA'!A1614</f>
        <v>13</v>
      </c>
      <c r="B2926" s="202" t="str">
        <f>'Banks COA'!B1614</f>
        <v>6</v>
      </c>
      <c r="C2926" s="202">
        <f>'Banks COA'!C1614</f>
        <v>1</v>
      </c>
      <c r="D2926" s="202" t="str">
        <f>'Banks COA'!D1614</f>
        <v>12</v>
      </c>
      <c r="E2926" s="202" t="str">
        <f>'Banks COA'!E1614</f>
        <v>Special Mention Loans – Real Estate Mortgage Loans – Individuals – Resident – USD</v>
      </c>
      <c r="F2926" s="202">
        <f>'Banks COA'!F1614*E2</f>
        <v>0</v>
      </c>
    </row>
    <row r="2927" spans="1:6" hidden="1" x14ac:dyDescent="0.15">
      <c r="A2927" s="202" t="str">
        <f>'Banks COA'!A1615</f>
        <v>13</v>
      </c>
      <c r="B2927" s="202" t="str">
        <f>'Banks COA'!B1615</f>
        <v>6</v>
      </c>
      <c r="C2927" s="202">
        <f>'Banks COA'!C1615</f>
        <v>1</v>
      </c>
      <c r="D2927" s="202" t="str">
        <f>'Banks COA'!D1615</f>
        <v>13</v>
      </c>
      <c r="E2927" s="202" t="str">
        <f>'Banks COA'!E1615</f>
        <v>Special Mention Loans – Real Estate Mortgage Loans – Individuals – Resident – EUR</v>
      </c>
      <c r="F2927" s="202">
        <f>'Banks COA'!F1615*E2</f>
        <v>0</v>
      </c>
    </row>
    <row r="2928" spans="1:6" hidden="1" x14ac:dyDescent="0.15">
      <c r="A2928" s="202" t="str">
        <f>'Banks COA'!A1616</f>
        <v>13</v>
      </c>
      <c r="B2928" s="202" t="str">
        <f>'Banks COA'!B1616</f>
        <v>6</v>
      </c>
      <c r="C2928" s="202">
        <f>'Banks COA'!C1616</f>
        <v>1</v>
      </c>
      <c r="D2928" s="202" t="str">
        <f>'Banks COA'!D1616</f>
        <v>14</v>
      </c>
      <c r="E2928" s="202" t="str">
        <f>'Banks COA'!E1616</f>
        <v>Special Mention Loans – Real Estate Mortgage Loans – Individuals – Resident – JPY</v>
      </c>
      <c r="F2928" s="202">
        <f>'Banks COA'!F1616*E2</f>
        <v>0</v>
      </c>
    </row>
    <row r="2929" spans="1:6" hidden="1" x14ac:dyDescent="0.15">
      <c r="A2929" s="202" t="str">
        <f>'Banks COA'!A1617</f>
        <v>13</v>
      </c>
      <c r="B2929" s="202" t="str">
        <f>'Banks COA'!B1617</f>
        <v>6</v>
      </c>
      <c r="C2929" s="202">
        <f>'Banks COA'!C1617</f>
        <v>1</v>
      </c>
      <c r="D2929" s="202" t="str">
        <f>'Banks COA'!D1617</f>
        <v>19</v>
      </c>
      <c r="E2929" s="202" t="str">
        <f>'Banks COA'!E1617</f>
        <v>StaSpecial Mention Loans – Real Estate Mortgage Loans – Individuals – Resident – Other</v>
      </c>
      <c r="F2929" s="202">
        <f>'Banks COA'!F1617*E2</f>
        <v>0</v>
      </c>
    </row>
    <row r="2930" spans="1:6" hidden="1" x14ac:dyDescent="0.15">
      <c r="A2930" s="202" t="str">
        <f>'Banks COA'!A1620</f>
        <v>13</v>
      </c>
      <c r="B2930" s="202" t="str">
        <f>'Banks COA'!B1620</f>
        <v>6</v>
      </c>
      <c r="C2930" s="202">
        <f>'Banks COA'!C1620</f>
        <v>1</v>
      </c>
      <c r="D2930" s="202" t="str">
        <f>'Banks COA'!D1620</f>
        <v>22</v>
      </c>
      <c r="E2930" s="202" t="str">
        <f>'Banks COA'!E1620</f>
        <v>Special Mention Loans  – Bank Employee – Resident – USD</v>
      </c>
      <c r="F2930" s="202">
        <f>'Banks COA'!F1620*E2</f>
        <v>0</v>
      </c>
    </row>
    <row r="2931" spans="1:6" hidden="1" x14ac:dyDescent="0.15">
      <c r="A2931" s="202" t="str">
        <f>'Banks COA'!A1621</f>
        <v>13</v>
      </c>
      <c r="B2931" s="202" t="str">
        <f>'Banks COA'!B1621</f>
        <v>6</v>
      </c>
      <c r="C2931" s="202">
        <f>'Banks COA'!C1621</f>
        <v>1</v>
      </c>
      <c r="D2931" s="202" t="str">
        <f>'Banks COA'!D1621</f>
        <v>23</v>
      </c>
      <c r="E2931" s="202" t="str">
        <f>'Banks COA'!E1621</f>
        <v>Special Mention Loans  – Bank Employee – Resident – EUR</v>
      </c>
      <c r="F2931" s="202">
        <f>'Banks COA'!F1621*E2</f>
        <v>0</v>
      </c>
    </row>
    <row r="2932" spans="1:6" hidden="1" x14ac:dyDescent="0.15">
      <c r="A2932" s="202" t="str">
        <f>'Banks COA'!A1622</f>
        <v>13</v>
      </c>
      <c r="B2932" s="202" t="str">
        <f>'Banks COA'!B1622</f>
        <v>6</v>
      </c>
      <c r="C2932" s="202">
        <f>'Banks COA'!C1622</f>
        <v>1</v>
      </c>
      <c r="D2932" s="202" t="str">
        <f>'Banks COA'!D1622</f>
        <v>24</v>
      </c>
      <c r="E2932" s="202" t="str">
        <f>'Banks COA'!E1622</f>
        <v>Special Mention Loans  – Bank Employee – Resident – JPY</v>
      </c>
      <c r="F2932" s="202">
        <f>'Banks COA'!F1622*E2</f>
        <v>0</v>
      </c>
    </row>
    <row r="2933" spans="1:6" hidden="1" x14ac:dyDescent="0.15">
      <c r="A2933" s="202" t="str">
        <f>'Banks COA'!A1623</f>
        <v>13</v>
      </c>
      <c r="B2933" s="202" t="str">
        <f>'Banks COA'!B1623</f>
        <v>6</v>
      </c>
      <c r="C2933" s="202">
        <f>'Banks COA'!C1623</f>
        <v>1</v>
      </c>
      <c r="D2933" s="202" t="str">
        <f>'Banks COA'!D1623</f>
        <v>29</v>
      </c>
      <c r="E2933" s="202" t="str">
        <f>'Banks COA'!E1623</f>
        <v>Special Mention Loans  – Bank Employee – Resident – Other</v>
      </c>
      <c r="F2933" s="202">
        <f>'Banks COA'!F1623*E2</f>
        <v>0</v>
      </c>
    </row>
    <row r="2934" spans="1:6" hidden="1" x14ac:dyDescent="0.15">
      <c r="A2934" s="202" t="str">
        <f>'Banks COA'!A1627</f>
        <v>13</v>
      </c>
      <c r="B2934" s="202" t="str">
        <f>'Banks COA'!B1627</f>
        <v>6</v>
      </c>
      <c r="C2934" s="202">
        <f>'Banks COA'!C1627</f>
        <v>2</v>
      </c>
      <c r="D2934" s="202" t="str">
        <f>'Banks COA'!D1627</f>
        <v>12</v>
      </c>
      <c r="E2934" s="202" t="str">
        <f>'Banks COA'!E1627</f>
        <v>Special Mention Loans – Credit Cards Loans – Individuals – Resident – USD</v>
      </c>
      <c r="F2934" s="202">
        <f>'Banks COA'!F1627*E2</f>
        <v>0</v>
      </c>
    </row>
    <row r="2935" spans="1:6" hidden="1" x14ac:dyDescent="0.15">
      <c r="A2935" s="202" t="str">
        <f>'Banks COA'!A1628</f>
        <v>13</v>
      </c>
      <c r="B2935" s="202" t="str">
        <f>'Banks COA'!B1628</f>
        <v>6</v>
      </c>
      <c r="C2935" s="202">
        <f>'Banks COA'!C1628</f>
        <v>2</v>
      </c>
      <c r="D2935" s="202" t="str">
        <f>'Banks COA'!D1628</f>
        <v>13</v>
      </c>
      <c r="E2935" s="202" t="str">
        <f>'Banks COA'!E1628</f>
        <v>Special Mention Loans – Credit Cards Loans – Individuals – Resident – EUR</v>
      </c>
      <c r="F2935" s="202">
        <f>'Banks COA'!F1628*E2</f>
        <v>0</v>
      </c>
    </row>
    <row r="2936" spans="1:6" hidden="1" x14ac:dyDescent="0.15">
      <c r="A2936" s="202" t="str">
        <f>'Banks COA'!A1629</f>
        <v>13</v>
      </c>
      <c r="B2936" s="202" t="str">
        <f>'Banks COA'!B1629</f>
        <v>6</v>
      </c>
      <c r="C2936" s="202">
        <f>'Banks COA'!C1629</f>
        <v>2</v>
      </c>
      <c r="D2936" s="202" t="str">
        <f>'Banks COA'!D1629</f>
        <v>14</v>
      </c>
      <c r="E2936" s="202" t="str">
        <f>'Banks COA'!E1629</f>
        <v>Special Mention Loans – Credit Cards Loans – Individuals – Resident – JPY</v>
      </c>
      <c r="F2936" s="202">
        <f>'Banks COA'!F1629*E2</f>
        <v>0</v>
      </c>
    </row>
    <row r="2937" spans="1:6" hidden="1" x14ac:dyDescent="0.15">
      <c r="A2937" s="202" t="str">
        <f>'Banks COA'!A1630</f>
        <v>13</v>
      </c>
      <c r="B2937" s="202" t="str">
        <f>'Banks COA'!B1630</f>
        <v>6</v>
      </c>
      <c r="C2937" s="202">
        <f>'Banks COA'!C1630</f>
        <v>2</v>
      </c>
      <c r="D2937" s="202" t="str">
        <f>'Banks COA'!D1630</f>
        <v>19</v>
      </c>
      <c r="E2937" s="202" t="str">
        <f>'Banks COA'!E1630</f>
        <v>Special Mention Loans – Credit Cards Loans – Individuals – Resident – Other</v>
      </c>
      <c r="F2937" s="202">
        <f>'Banks COA'!F1630*E2</f>
        <v>0</v>
      </c>
    </row>
    <row r="2938" spans="1:6" hidden="1" x14ac:dyDescent="0.15">
      <c r="A2938" s="202" t="str">
        <f>'Banks COA'!A1640</f>
        <v>13</v>
      </c>
      <c r="B2938" s="202" t="str">
        <f>'Banks COA'!B1640</f>
        <v>6</v>
      </c>
      <c r="C2938" s="202">
        <f>'Banks COA'!C1640</f>
        <v>3</v>
      </c>
      <c r="D2938" s="202" t="str">
        <f>'Banks COA'!D1640</f>
        <v>12</v>
      </c>
      <c r="E2938" s="202" t="str">
        <f>'Banks COA'!E1640</f>
        <v>Special Mention Loans – Credit Revolving – Individuals – Resident – USD</v>
      </c>
      <c r="F2938" s="202">
        <f>'Banks COA'!F1640*E2</f>
        <v>0</v>
      </c>
    </row>
    <row r="2939" spans="1:6" hidden="1" x14ac:dyDescent="0.15">
      <c r="A2939" s="202" t="str">
        <f>'Banks COA'!A1641</f>
        <v>13</v>
      </c>
      <c r="B2939" s="202" t="str">
        <f>'Banks COA'!B1641</f>
        <v>6</v>
      </c>
      <c r="C2939" s="202">
        <f>'Banks COA'!C1641</f>
        <v>3</v>
      </c>
      <c r="D2939" s="202" t="str">
        <f>'Banks COA'!D1641</f>
        <v>13</v>
      </c>
      <c r="E2939" s="202" t="str">
        <f>'Banks COA'!E1641</f>
        <v>Special Mention Loans – Credit Revolving – Individuals – Resident – EUR</v>
      </c>
      <c r="F2939" s="202">
        <f>'Banks COA'!F1641*E2</f>
        <v>0</v>
      </c>
    </row>
    <row r="2940" spans="1:6" hidden="1" x14ac:dyDescent="0.15">
      <c r="A2940" s="202" t="str">
        <f>'Banks COA'!A1642</f>
        <v>13</v>
      </c>
      <c r="B2940" s="202" t="str">
        <f>'Banks COA'!B1642</f>
        <v>6</v>
      </c>
      <c r="C2940" s="202">
        <f>'Banks COA'!C1642</f>
        <v>3</v>
      </c>
      <c r="D2940" s="202" t="str">
        <f>'Banks COA'!D1642</f>
        <v>14</v>
      </c>
      <c r="E2940" s="202" t="str">
        <f>'Banks COA'!E1642</f>
        <v>Special Mention Loans – Credit Revolving – Individuals – Resident – JPY</v>
      </c>
      <c r="F2940" s="202">
        <f>'Banks COA'!F1642*E2</f>
        <v>0</v>
      </c>
    </row>
    <row r="2941" spans="1:6" hidden="1" x14ac:dyDescent="0.15">
      <c r="A2941" s="202" t="str">
        <f>'Banks COA'!A1643</f>
        <v>13</v>
      </c>
      <c r="B2941" s="202" t="str">
        <f>'Banks COA'!B1643</f>
        <v>6</v>
      </c>
      <c r="C2941" s="202">
        <f>'Banks COA'!C1643</f>
        <v>3</v>
      </c>
      <c r="D2941" s="202" t="str">
        <f>'Banks COA'!D1643</f>
        <v>19</v>
      </c>
      <c r="E2941" s="202" t="str">
        <f>'Banks COA'!E1643</f>
        <v>Special Mention Loans – Credit Revolving – Individuals – Resident – Other</v>
      </c>
      <c r="F2941" s="202">
        <f>'Banks COA'!F1643*E2</f>
        <v>0</v>
      </c>
    </row>
    <row r="2942" spans="1:6" hidden="1" x14ac:dyDescent="0.15">
      <c r="A2942" s="202" t="str">
        <f>'Banks COA'!A1653</f>
        <v>13</v>
      </c>
      <c r="B2942" s="202" t="str">
        <f>'Banks COA'!B1653</f>
        <v>6</v>
      </c>
      <c r="C2942" s="202">
        <f>'Banks COA'!C1653</f>
        <v>4</v>
      </c>
      <c r="D2942" s="202" t="str">
        <f>'Banks COA'!D1653</f>
        <v>12</v>
      </c>
      <c r="E2942" s="202" t="str">
        <f>'Banks COA'!E1653</f>
        <v>Special Mention Loans – Motor Vehicle Loans – Individuals – Resident – USD</v>
      </c>
      <c r="F2942" s="202">
        <f>'Banks COA'!F1653*E2</f>
        <v>0</v>
      </c>
    </row>
    <row r="2943" spans="1:6" hidden="1" x14ac:dyDescent="0.15">
      <c r="A2943" s="202" t="str">
        <f>'Banks COA'!A1654</f>
        <v>13</v>
      </c>
      <c r="B2943" s="202" t="str">
        <f>'Banks COA'!B1654</f>
        <v>6</v>
      </c>
      <c r="C2943" s="202">
        <f>'Banks COA'!C1654</f>
        <v>4</v>
      </c>
      <c r="D2943" s="202" t="str">
        <f>'Banks COA'!D1654</f>
        <v>13</v>
      </c>
      <c r="E2943" s="202" t="str">
        <f>'Banks COA'!E1654</f>
        <v>Special Mention Loans – Motor Vehicle Loans – Individuals – Resident – EUR</v>
      </c>
      <c r="F2943" s="202">
        <f>'Banks COA'!F1654*E2</f>
        <v>0</v>
      </c>
    </row>
    <row r="2944" spans="1:6" hidden="1" x14ac:dyDescent="0.15">
      <c r="A2944" s="202" t="str">
        <f>'Banks COA'!A1655</f>
        <v>13</v>
      </c>
      <c r="B2944" s="202" t="str">
        <f>'Banks COA'!B1655</f>
        <v>6</v>
      </c>
      <c r="C2944" s="202">
        <f>'Banks COA'!C1655</f>
        <v>4</v>
      </c>
      <c r="D2944" s="202" t="str">
        <f>'Banks COA'!D1655</f>
        <v>14</v>
      </c>
      <c r="E2944" s="202" t="str">
        <f>'Banks COA'!E1655</f>
        <v>Special Mention Loans – Motor Vehicle Loans – Individuals – Resident – JPY</v>
      </c>
      <c r="F2944" s="202">
        <f>'Banks COA'!F1655*E2</f>
        <v>0</v>
      </c>
    </row>
    <row r="2945" spans="1:6" hidden="1" x14ac:dyDescent="0.15">
      <c r="A2945" s="202" t="str">
        <f>'Banks COA'!A1656</f>
        <v>13</v>
      </c>
      <c r="B2945" s="202" t="str">
        <f>'Banks COA'!B1656</f>
        <v>6</v>
      </c>
      <c r="C2945" s="202">
        <f>'Banks COA'!C1656</f>
        <v>4</v>
      </c>
      <c r="D2945" s="202" t="str">
        <f>'Banks COA'!D1656</f>
        <v>19</v>
      </c>
      <c r="E2945" s="202" t="str">
        <f>'Banks COA'!E1656</f>
        <v>Special Mention Loans – Motor Vehicle Loans – Individuals – Resident – Other</v>
      </c>
      <c r="F2945" s="202">
        <f>'Banks COA'!F1656*E2</f>
        <v>0</v>
      </c>
    </row>
    <row r="2946" spans="1:6" hidden="1" x14ac:dyDescent="0.15">
      <c r="A2946" s="202" t="str">
        <f>'Banks COA'!A1666</f>
        <v>13</v>
      </c>
      <c r="B2946" s="202" t="str">
        <f>'Banks COA'!B1666</f>
        <v>6</v>
      </c>
      <c r="C2946" s="202" t="str">
        <f>'Banks COA'!C1666</f>
        <v>5</v>
      </c>
      <c r="D2946" s="202" t="str">
        <f>'Banks COA'!D1666</f>
        <v>12</v>
      </c>
      <c r="E2946" s="202" t="str">
        <f>'Banks COA'!E1666</f>
        <v>Special Mention Loans – Overdraft –  Individuals – Resident – USD</v>
      </c>
      <c r="F2946" s="202">
        <f>'Banks COA'!F1666*E2</f>
        <v>0</v>
      </c>
    </row>
    <row r="2947" spans="1:6" hidden="1" x14ac:dyDescent="0.15">
      <c r="A2947" s="202" t="str">
        <f>'Banks COA'!A1667</f>
        <v>13</v>
      </c>
      <c r="B2947" s="202" t="str">
        <f>'Banks COA'!B1667</f>
        <v>6</v>
      </c>
      <c r="C2947" s="202" t="str">
        <f>'Banks COA'!C1667</f>
        <v>5</v>
      </c>
      <c r="D2947" s="202" t="str">
        <f>'Banks COA'!D1667</f>
        <v>13</v>
      </c>
      <c r="E2947" s="202" t="str">
        <f>'Banks COA'!E1667</f>
        <v>Special Mention Loans – Overdraft –  Individuals – Resident – EUR</v>
      </c>
      <c r="F2947" s="202">
        <f>'Banks COA'!F1667*E2</f>
        <v>0</v>
      </c>
    </row>
    <row r="2948" spans="1:6" hidden="1" x14ac:dyDescent="0.15">
      <c r="A2948" s="202" t="str">
        <f>'Banks COA'!A1668</f>
        <v>13</v>
      </c>
      <c r="B2948" s="202" t="str">
        <f>'Banks COA'!B1668</f>
        <v>6</v>
      </c>
      <c r="C2948" s="202" t="str">
        <f>'Banks COA'!C1668</f>
        <v>5</v>
      </c>
      <c r="D2948" s="202" t="str">
        <f>'Banks COA'!D1668</f>
        <v>14</v>
      </c>
      <c r="E2948" s="202" t="str">
        <f>'Banks COA'!E1668</f>
        <v>Special Mention Loans – Overdraft –  Individuals – Resident – JPY</v>
      </c>
      <c r="F2948" s="202">
        <f>'Banks COA'!F1668*E2</f>
        <v>0</v>
      </c>
    </row>
    <row r="2949" spans="1:6" hidden="1" x14ac:dyDescent="0.15">
      <c r="A2949" s="202" t="str">
        <f>'Banks COA'!A1669</f>
        <v>13</v>
      </c>
      <c r="B2949" s="202" t="str">
        <f>'Banks COA'!B1669</f>
        <v>6</v>
      </c>
      <c r="C2949" s="202" t="str">
        <f>'Banks COA'!C1669</f>
        <v>5</v>
      </c>
      <c r="D2949" s="202" t="str">
        <f>'Banks COA'!D1669</f>
        <v>19</v>
      </c>
      <c r="E2949" s="202" t="str">
        <f>'Banks COA'!E1669</f>
        <v>Special Mention Loans – Overdraft –  Individuals – Resident – Other</v>
      </c>
      <c r="F2949" s="202">
        <f>'Banks COA'!F1669*E2</f>
        <v>0</v>
      </c>
    </row>
    <row r="2950" spans="1:6" hidden="1" x14ac:dyDescent="0.15">
      <c r="A2950" s="202" t="str">
        <f>'Banks COA'!A1679</f>
        <v>13</v>
      </c>
      <c r="B2950" s="202" t="str">
        <f>'Banks COA'!B1679</f>
        <v>6</v>
      </c>
      <c r="C2950" s="202">
        <f>'Banks COA'!C1679</f>
        <v>9</v>
      </c>
      <c r="D2950" s="202" t="str">
        <f>'Banks COA'!D1679</f>
        <v>12</v>
      </c>
      <c r="E2950" s="202" t="str">
        <f>'Banks COA'!E1679</f>
        <v>Special Mention Loans – Other Consumers Loans – Individuals – Resident – USD</v>
      </c>
      <c r="F2950" s="202">
        <f>'Banks COA'!F1679*E2</f>
        <v>0</v>
      </c>
    </row>
    <row r="2951" spans="1:6" hidden="1" x14ac:dyDescent="0.15">
      <c r="A2951" s="202" t="str">
        <f>'Banks COA'!A1680</f>
        <v>13</v>
      </c>
      <c r="B2951" s="202" t="str">
        <f>'Banks COA'!B1680</f>
        <v>6</v>
      </c>
      <c r="C2951" s="202">
        <f>'Banks COA'!C1680</f>
        <v>9</v>
      </c>
      <c r="D2951" s="202" t="str">
        <f>'Banks COA'!D1680</f>
        <v>13</v>
      </c>
      <c r="E2951" s="202" t="str">
        <f>'Banks COA'!E1680</f>
        <v>Special Mention Loans – Other Consumers Loans – Individuals – Resident – EUR</v>
      </c>
      <c r="F2951" s="202">
        <f>'Banks COA'!F1680*E2</f>
        <v>0</v>
      </c>
    </row>
    <row r="2952" spans="1:6" hidden="1" x14ac:dyDescent="0.15">
      <c r="A2952" s="202" t="str">
        <f>'Banks COA'!A1681</f>
        <v>13</v>
      </c>
      <c r="B2952" s="202" t="str">
        <f>'Banks COA'!B1681</f>
        <v>6</v>
      </c>
      <c r="C2952" s="202">
        <f>'Banks COA'!C1681</f>
        <v>9</v>
      </c>
      <c r="D2952" s="202" t="str">
        <f>'Banks COA'!D1681</f>
        <v>14</v>
      </c>
      <c r="E2952" s="202" t="str">
        <f>'Banks COA'!E1681</f>
        <v>Special Mention Loans – Other Consumers Loans – Individuals – Resident – JPY</v>
      </c>
      <c r="F2952" s="202">
        <f>'Banks COA'!F1681*E2</f>
        <v>0</v>
      </c>
    </row>
    <row r="2953" spans="1:6" hidden="1" x14ac:dyDescent="0.15">
      <c r="A2953" s="202" t="str">
        <f>'Banks COA'!A1682</f>
        <v>13</v>
      </c>
      <c r="B2953" s="202" t="str">
        <f>'Banks COA'!B1682</f>
        <v>6</v>
      </c>
      <c r="C2953" s="202">
        <f>'Banks COA'!C1682</f>
        <v>9</v>
      </c>
      <c r="D2953" s="202" t="str">
        <f>'Banks COA'!D1682</f>
        <v>19</v>
      </c>
      <c r="E2953" s="202" t="str">
        <f>'Banks COA'!E1682</f>
        <v>Special Mention Loans – Other Consumers Loans – Individuals – Resident – Other</v>
      </c>
      <c r="F2953" s="202">
        <f>'Banks COA'!F1682*E2</f>
        <v>0</v>
      </c>
    </row>
    <row r="2954" spans="1:6" hidden="1" x14ac:dyDescent="0.15">
      <c r="A2954" s="201" t="str">
        <f>'Banks COA'!A1973</f>
        <v>14</v>
      </c>
      <c r="B2954" s="201">
        <f>'Banks COA'!B1973</f>
        <v>3</v>
      </c>
      <c r="C2954" s="201">
        <f>'Banks COA'!C1973</f>
        <v>3</v>
      </c>
      <c r="D2954" s="201" t="str">
        <f>'Banks COA'!D1973</f>
        <v>12</v>
      </c>
      <c r="E2954" s="202" t="str">
        <f>'Banks COA'!E1973</f>
        <v>Substandard Loans – Credit Revolving – Individuals – Resident – USD</v>
      </c>
      <c r="F2954" s="202">
        <f>'Banks COA'!F1973*E2</f>
        <v>0</v>
      </c>
    </row>
    <row r="2955" spans="1:6" hidden="1" x14ac:dyDescent="0.15">
      <c r="A2955" s="201" t="str">
        <f>'Banks COA'!A1974</f>
        <v>14</v>
      </c>
      <c r="B2955" s="201">
        <f>'Banks COA'!B1974</f>
        <v>3</v>
      </c>
      <c r="C2955" s="201">
        <f>'Banks COA'!C1974</f>
        <v>3</v>
      </c>
      <c r="D2955" s="201" t="str">
        <f>'Banks COA'!D1974</f>
        <v>13</v>
      </c>
      <c r="E2955" s="202" t="str">
        <f>'Banks COA'!E1974</f>
        <v>Substandard Loans – Credit Revolving – Individuals – Resident – EUR</v>
      </c>
      <c r="F2955" s="202">
        <f>'Banks COA'!F1974*E2</f>
        <v>0</v>
      </c>
    </row>
    <row r="2956" spans="1:6" hidden="1" x14ac:dyDescent="0.15">
      <c r="A2956" s="201" t="str">
        <f>'Banks COA'!A1975</f>
        <v>14</v>
      </c>
      <c r="B2956" s="201">
        <f>'Banks COA'!B1975</f>
        <v>3</v>
      </c>
      <c r="C2956" s="201">
        <f>'Banks COA'!C1975</f>
        <v>3</v>
      </c>
      <c r="D2956" s="201" t="str">
        <f>'Banks COA'!D1975</f>
        <v>14</v>
      </c>
      <c r="E2956" s="202" t="str">
        <f>'Banks COA'!E1975</f>
        <v>Substandard Loans – Credit Revolving – Individuals – Resident – JPY</v>
      </c>
      <c r="F2956" s="202">
        <f>'Banks COA'!F1975*E2</f>
        <v>0</v>
      </c>
    </row>
    <row r="2957" spans="1:6" hidden="1" x14ac:dyDescent="0.15">
      <c r="A2957" s="201" t="str">
        <f>'Banks COA'!A1976</f>
        <v>14</v>
      </c>
      <c r="B2957" s="201">
        <f>'Banks COA'!B1976</f>
        <v>3</v>
      </c>
      <c r="C2957" s="201">
        <f>'Banks COA'!C1976</f>
        <v>3</v>
      </c>
      <c r="D2957" s="201" t="str">
        <f>'Banks COA'!D1976</f>
        <v>19</v>
      </c>
      <c r="E2957" s="202" t="str">
        <f>'Banks COA'!E1976</f>
        <v>Substandard Loans – Credit Revolving – Individuals – Resident – Other</v>
      </c>
      <c r="F2957" s="202">
        <f>'Banks COA'!F1976*E2</f>
        <v>0</v>
      </c>
    </row>
    <row r="2958" spans="1:6" hidden="1" x14ac:dyDescent="0.15">
      <c r="A2958" s="201" t="str">
        <f>'Banks COA'!A1986</f>
        <v>14</v>
      </c>
      <c r="B2958" s="201">
        <f>'Banks COA'!B1986</f>
        <v>3</v>
      </c>
      <c r="C2958" s="201">
        <f>'Banks COA'!C1986</f>
        <v>4</v>
      </c>
      <c r="D2958" s="201" t="str">
        <f>'Banks COA'!D1986</f>
        <v>12</v>
      </c>
      <c r="E2958" s="202" t="str">
        <f>'Banks COA'!E1986</f>
        <v>Substandard Loans – Motor Vehicle Loans – Individuals – Resident – USD</v>
      </c>
      <c r="F2958" s="202">
        <f>'Banks COA'!F1986*E2</f>
        <v>0</v>
      </c>
    </row>
    <row r="2959" spans="1:6" hidden="1" x14ac:dyDescent="0.15">
      <c r="A2959" s="201" t="str">
        <f>'Banks COA'!A1987</f>
        <v>14</v>
      </c>
      <c r="B2959" s="201">
        <f>'Banks COA'!B1987</f>
        <v>3</v>
      </c>
      <c r="C2959" s="201">
        <f>'Banks COA'!C1987</f>
        <v>4</v>
      </c>
      <c r="D2959" s="201" t="str">
        <f>'Banks COA'!D1987</f>
        <v>13</v>
      </c>
      <c r="E2959" s="202" t="str">
        <f>'Banks COA'!E1987</f>
        <v>Substandard Loans – Motor Vehicle Loans – Individuals – Resident – EUR</v>
      </c>
      <c r="F2959" s="202">
        <f>'Banks COA'!F1987*E2</f>
        <v>0</v>
      </c>
    </row>
    <row r="2960" spans="1:6" hidden="1" x14ac:dyDescent="0.15">
      <c r="A2960" s="201" t="str">
        <f>'Banks COA'!A1988</f>
        <v>14</v>
      </c>
      <c r="B2960" s="201">
        <f>'Banks COA'!B1988</f>
        <v>3</v>
      </c>
      <c r="C2960" s="201">
        <f>'Banks COA'!C1988</f>
        <v>4</v>
      </c>
      <c r="D2960" s="201" t="str">
        <f>'Banks COA'!D1988</f>
        <v>14</v>
      </c>
      <c r="E2960" s="202" t="str">
        <f>'Banks COA'!E1988</f>
        <v>Substandard Loans – Motor Vehicle Loans – Individuals – Resident – JPY</v>
      </c>
      <c r="F2960" s="202">
        <f>'Banks COA'!F1988*E2</f>
        <v>0</v>
      </c>
    </row>
    <row r="2961" spans="1:6" hidden="1" x14ac:dyDescent="0.15">
      <c r="A2961" s="201" t="str">
        <f>'Banks COA'!A1989</f>
        <v>14</v>
      </c>
      <c r="B2961" s="201">
        <f>'Banks COA'!B1989</f>
        <v>3</v>
      </c>
      <c r="C2961" s="201">
        <f>'Banks COA'!C1989</f>
        <v>4</v>
      </c>
      <c r="D2961" s="201" t="str">
        <f>'Banks COA'!D1989</f>
        <v>19</v>
      </c>
      <c r="E2961" s="202" t="str">
        <f>'Banks COA'!E1989</f>
        <v>Substandard Loans – Motor Vehicle Loans – Individuals – Resident – Other</v>
      </c>
      <c r="F2961" s="202">
        <f>'Banks COA'!F1989*E2</f>
        <v>0</v>
      </c>
    </row>
    <row r="2962" spans="1:6" hidden="1" x14ac:dyDescent="0.15">
      <c r="A2962" s="201" t="str">
        <f>'Banks COA'!A1999</f>
        <v>14</v>
      </c>
      <c r="B2962" s="201" t="str">
        <f>'Banks COA'!B1999</f>
        <v>3</v>
      </c>
      <c r="C2962" s="201" t="str">
        <f>'Banks COA'!C1999</f>
        <v>5</v>
      </c>
      <c r="D2962" s="201" t="str">
        <f>'Banks COA'!D1999</f>
        <v>12</v>
      </c>
      <c r="E2962" s="202" t="str">
        <f>'Banks COA'!E1999</f>
        <v>Substandard Loans – Overdraft –  Individuals – Resident – USD</v>
      </c>
      <c r="F2962" s="202">
        <f>'Banks COA'!F1999*E2</f>
        <v>0</v>
      </c>
    </row>
    <row r="2963" spans="1:6" hidden="1" x14ac:dyDescent="0.15">
      <c r="A2963" s="201" t="str">
        <f>'Banks COA'!A2000</f>
        <v>14</v>
      </c>
      <c r="B2963" s="201" t="str">
        <f>'Banks COA'!B2000</f>
        <v>3</v>
      </c>
      <c r="C2963" s="201" t="str">
        <f>'Banks COA'!C2000</f>
        <v>5</v>
      </c>
      <c r="D2963" s="201" t="str">
        <f>'Banks COA'!D2000</f>
        <v>13</v>
      </c>
      <c r="E2963" s="202" t="str">
        <f>'Banks COA'!E2000</f>
        <v>Substandard Loans – Overdraft –  Individuals – Resident – EUR</v>
      </c>
      <c r="F2963" s="202">
        <f>'Banks COA'!F2000*E2</f>
        <v>0</v>
      </c>
    </row>
    <row r="2964" spans="1:6" hidden="1" x14ac:dyDescent="0.15">
      <c r="A2964" s="201" t="str">
        <f>'Banks COA'!A2001</f>
        <v>14</v>
      </c>
      <c r="B2964" s="201" t="str">
        <f>'Banks COA'!B2001</f>
        <v>3</v>
      </c>
      <c r="C2964" s="201" t="str">
        <f>'Banks COA'!C2001</f>
        <v>5</v>
      </c>
      <c r="D2964" s="201" t="str">
        <f>'Banks COA'!D2001</f>
        <v>14</v>
      </c>
      <c r="E2964" s="202" t="str">
        <f>'Banks COA'!E2001</f>
        <v>Substandard Loans – Overdraft –  Individuals – Resident – JPY</v>
      </c>
      <c r="F2964" s="202">
        <f>'Banks COA'!F2001*E2</f>
        <v>0</v>
      </c>
    </row>
    <row r="2965" spans="1:6" hidden="1" x14ac:dyDescent="0.15">
      <c r="A2965" s="201" t="str">
        <f>'Banks COA'!A2002</f>
        <v>14</v>
      </c>
      <c r="B2965" s="201" t="str">
        <f>'Banks COA'!B2002</f>
        <v>3</v>
      </c>
      <c r="C2965" s="201" t="str">
        <f>'Banks COA'!C2002</f>
        <v>5</v>
      </c>
      <c r="D2965" s="201" t="str">
        <f>'Banks COA'!D2002</f>
        <v>19</v>
      </c>
      <c r="E2965" s="202" t="str">
        <f>'Banks COA'!E2002</f>
        <v>Substandard Loans – Overdraft –  Individuals – Resident – Other</v>
      </c>
      <c r="F2965" s="202">
        <f>'Banks COA'!F2002*E2</f>
        <v>0</v>
      </c>
    </row>
    <row r="2966" spans="1:6" hidden="1" x14ac:dyDescent="0.15">
      <c r="A2966" s="201" t="str">
        <f>'Banks COA'!A2012</f>
        <v>14</v>
      </c>
      <c r="B2966" s="201">
        <f>'Banks COA'!B2012</f>
        <v>3</v>
      </c>
      <c r="C2966" s="201">
        <f>'Banks COA'!C2012</f>
        <v>9</v>
      </c>
      <c r="D2966" s="201" t="str">
        <f>'Banks COA'!D2012</f>
        <v>12</v>
      </c>
      <c r="E2966" s="202" t="str">
        <f>'Banks COA'!E2012</f>
        <v>Substandard Loans – Other Consumers Loans – Individuals – Resident – USD</v>
      </c>
      <c r="F2966" s="202">
        <f>'Banks COA'!F2012*E2</f>
        <v>0</v>
      </c>
    </row>
    <row r="2967" spans="1:6" hidden="1" x14ac:dyDescent="0.15">
      <c r="A2967" s="201" t="str">
        <f>'Banks COA'!A2013</f>
        <v>14</v>
      </c>
      <c r="B2967" s="201">
        <f>'Banks COA'!B2013</f>
        <v>3</v>
      </c>
      <c r="C2967" s="201">
        <f>'Banks COA'!C2013</f>
        <v>9</v>
      </c>
      <c r="D2967" s="201" t="str">
        <f>'Banks COA'!D2013</f>
        <v>13</v>
      </c>
      <c r="E2967" s="202" t="str">
        <f>'Banks COA'!E2013</f>
        <v>Substandard Loans – Other Consumers Loans – Individuals – Resident – EUR</v>
      </c>
      <c r="F2967" s="202">
        <f>'Banks COA'!F2013*E2</f>
        <v>0</v>
      </c>
    </row>
    <row r="2968" spans="1:6" hidden="1" x14ac:dyDescent="0.15">
      <c r="A2968" s="201" t="str">
        <f>'Banks COA'!A2014</f>
        <v>14</v>
      </c>
      <c r="B2968" s="201">
        <f>'Banks COA'!B2014</f>
        <v>3</v>
      </c>
      <c r="C2968" s="201">
        <f>'Banks COA'!C2014</f>
        <v>9</v>
      </c>
      <c r="D2968" s="201" t="str">
        <f>'Banks COA'!D2014</f>
        <v>14</v>
      </c>
      <c r="E2968" s="202" t="str">
        <f>'Banks COA'!E2014</f>
        <v>Substandard Loans – Other Consumers Loans – Individuals – Resident – JPY</v>
      </c>
      <c r="F2968" s="202">
        <f>'Banks COA'!F2014*E2</f>
        <v>0</v>
      </c>
    </row>
    <row r="2969" spans="1:6" hidden="1" x14ac:dyDescent="0.15">
      <c r="A2969" s="201" t="str">
        <f>'Banks COA'!A2015</f>
        <v>14</v>
      </c>
      <c r="B2969" s="201">
        <f>'Banks COA'!B2015</f>
        <v>3</v>
      </c>
      <c r="C2969" s="201">
        <f>'Banks COA'!C2015</f>
        <v>9</v>
      </c>
      <c r="D2969" s="201" t="str">
        <f>'Banks COA'!D2015</f>
        <v>19</v>
      </c>
      <c r="E2969" s="202" t="str">
        <f>'Banks COA'!E2015</f>
        <v>Substandard Loans – Other Consumers Loans – Individuals – Resident – Other</v>
      </c>
      <c r="F2969" s="202">
        <f>'Banks COA'!F2015*E2</f>
        <v>0</v>
      </c>
    </row>
    <row r="2970" spans="1:6" hidden="1" x14ac:dyDescent="0.15">
      <c r="A2970" s="201" t="str">
        <f>'Banks COA'!A2280</f>
        <v>15</v>
      </c>
      <c r="B2970" s="201">
        <f>'Banks COA'!B2280</f>
        <v>3</v>
      </c>
      <c r="C2970" s="201">
        <f>'Banks COA'!C2280</f>
        <v>1</v>
      </c>
      <c r="D2970" s="201" t="str">
        <f>'Banks COA'!D2280</f>
        <v>12</v>
      </c>
      <c r="E2970" s="202" t="str">
        <f>'Banks COA'!E2280</f>
        <v>Doubtful Loans – Real Estate Mortgage Loans – Individuals – Resident – USD</v>
      </c>
      <c r="F2970" s="202">
        <f>'Banks COA'!F2280*E2</f>
        <v>0</v>
      </c>
    </row>
    <row r="2971" spans="1:6" hidden="1" x14ac:dyDescent="0.15">
      <c r="A2971" s="201" t="str">
        <f>'Banks COA'!A2281</f>
        <v>15</v>
      </c>
      <c r="B2971" s="201">
        <f>'Banks COA'!B2281</f>
        <v>3</v>
      </c>
      <c r="C2971" s="201">
        <f>'Banks COA'!C2281</f>
        <v>1</v>
      </c>
      <c r="D2971" s="201" t="str">
        <f>'Banks COA'!D2281</f>
        <v>13</v>
      </c>
      <c r="E2971" s="202" t="str">
        <f>'Banks COA'!E2281</f>
        <v>Doubtful Loans – Real Estate Mortgage Loans – Individuals – Resident – EUR</v>
      </c>
      <c r="F2971" s="202">
        <f>'Banks COA'!F2281*E2</f>
        <v>0</v>
      </c>
    </row>
    <row r="2972" spans="1:6" hidden="1" x14ac:dyDescent="0.15">
      <c r="A2972" s="201" t="str">
        <f>'Banks COA'!A2282</f>
        <v>15</v>
      </c>
      <c r="B2972" s="201">
        <f>'Banks COA'!B2282</f>
        <v>3</v>
      </c>
      <c r="C2972" s="201">
        <f>'Banks COA'!C2282</f>
        <v>1</v>
      </c>
      <c r="D2972" s="201" t="str">
        <f>'Banks COA'!D2282</f>
        <v>14</v>
      </c>
      <c r="E2972" s="202" t="str">
        <f>'Banks COA'!E2282</f>
        <v>Doubtful Loans – Real Estate Mortgage Loans – Individuals – Resident – JPY</v>
      </c>
      <c r="F2972" s="202">
        <f>'Banks COA'!F2282*E2</f>
        <v>0</v>
      </c>
    </row>
    <row r="2973" spans="1:6" hidden="1" x14ac:dyDescent="0.15">
      <c r="A2973" s="201" t="str">
        <f>'Banks COA'!A2283</f>
        <v>15</v>
      </c>
      <c r="B2973" s="201">
        <f>'Banks COA'!B2283</f>
        <v>3</v>
      </c>
      <c r="C2973" s="201">
        <f>'Banks COA'!C2283</f>
        <v>1</v>
      </c>
      <c r="D2973" s="201" t="str">
        <f>'Banks COA'!D2283</f>
        <v>19</v>
      </c>
      <c r="E2973" s="202" t="str">
        <f>'Banks COA'!E2283</f>
        <v>Doubtful Loans – Real Estate Mortgage Loans – Individuals – Resident – Other</v>
      </c>
      <c r="F2973" s="202">
        <f>'Banks COA'!F2283*E2</f>
        <v>0</v>
      </c>
    </row>
    <row r="2974" spans="1:6" hidden="1" x14ac:dyDescent="0.15">
      <c r="A2974" s="201" t="str">
        <f>'Banks COA'!A2286</f>
        <v>15</v>
      </c>
      <c r="B2974" s="201">
        <f>'Banks COA'!B2286</f>
        <v>3</v>
      </c>
      <c r="C2974" s="201">
        <f>'Banks COA'!C2286</f>
        <v>1</v>
      </c>
      <c r="D2974" s="201" t="str">
        <f>'Banks COA'!D2286</f>
        <v>22</v>
      </c>
      <c r="E2974" s="202" t="str">
        <f>'Banks COA'!E2286</f>
        <v xml:space="preserve">  Doubtful Loans – Bank Employee – Resident    – USD</v>
      </c>
      <c r="F2974" s="202">
        <f>'Banks COA'!F2286*E2</f>
        <v>0</v>
      </c>
    </row>
    <row r="2975" spans="1:6" hidden="1" x14ac:dyDescent="0.15">
      <c r="A2975" s="201" t="str">
        <f>'Banks COA'!A2287</f>
        <v>15</v>
      </c>
      <c r="B2975" s="201">
        <f>'Banks COA'!B2287</f>
        <v>3</v>
      </c>
      <c r="C2975" s="201">
        <f>'Banks COA'!C2287</f>
        <v>1</v>
      </c>
      <c r="D2975" s="201" t="str">
        <f>'Banks COA'!D2287</f>
        <v>23</v>
      </c>
      <c r="E2975" s="202" t="str">
        <f>'Banks COA'!E2287</f>
        <v xml:space="preserve">  Doubtful Loans – Bank Employee – Resident   – EUR</v>
      </c>
      <c r="F2975" s="202">
        <f>'Banks COA'!F2287*E2</f>
        <v>0</v>
      </c>
    </row>
    <row r="2976" spans="1:6" hidden="1" x14ac:dyDescent="0.15">
      <c r="A2976" s="201" t="str">
        <f>'Banks COA'!A2288</f>
        <v>15</v>
      </c>
      <c r="B2976" s="201">
        <f>'Banks COA'!B2288</f>
        <v>3</v>
      </c>
      <c r="C2976" s="201">
        <f>'Banks COA'!C2288</f>
        <v>1</v>
      </c>
      <c r="D2976" s="201" t="str">
        <f>'Banks COA'!D2288</f>
        <v>24</v>
      </c>
      <c r="E2976" s="202" t="str">
        <f>'Banks COA'!E2288</f>
        <v xml:space="preserve">  Doubtful Loans – Bank Employee – Resident    – JPY</v>
      </c>
      <c r="F2976" s="202">
        <f>'Banks COA'!F2288*E2</f>
        <v>0</v>
      </c>
    </row>
    <row r="2977" spans="1:6" hidden="1" x14ac:dyDescent="0.15">
      <c r="A2977" s="201" t="str">
        <f>'Banks COA'!A2289</f>
        <v>15</v>
      </c>
      <c r="B2977" s="201">
        <f>'Banks COA'!B2289</f>
        <v>3</v>
      </c>
      <c r="C2977" s="201">
        <f>'Banks COA'!C2289</f>
        <v>1</v>
      </c>
      <c r="D2977" s="201" t="str">
        <f>'Banks COA'!D2289</f>
        <v>29</v>
      </c>
      <c r="E2977" s="202" t="str">
        <f>'Banks COA'!E2289</f>
        <v xml:space="preserve">  Doubtful Loans – Bank Employee – Resident    – Other</v>
      </c>
      <c r="F2977" s="202">
        <f>'Banks COA'!F2289*E2</f>
        <v>0</v>
      </c>
    </row>
    <row r="2978" spans="1:6" hidden="1" x14ac:dyDescent="0.15">
      <c r="A2978" s="201" t="str">
        <f>'Banks COA'!A2293</f>
        <v>15</v>
      </c>
      <c r="B2978" s="201">
        <f>'Banks COA'!B2293</f>
        <v>3</v>
      </c>
      <c r="C2978" s="201">
        <f>'Banks COA'!C2293</f>
        <v>2</v>
      </c>
      <c r="D2978" s="201" t="str">
        <f>'Banks COA'!D2293</f>
        <v>12</v>
      </c>
      <c r="E2978" s="202" t="str">
        <f>'Banks COA'!E2293</f>
        <v>Doubtful Loans – Credit Cards Loans – Individuals – Resident – USD</v>
      </c>
      <c r="F2978" s="202">
        <f>'Banks COA'!F2293*E2</f>
        <v>0</v>
      </c>
    </row>
    <row r="2979" spans="1:6" hidden="1" x14ac:dyDescent="0.15">
      <c r="A2979" s="201" t="str">
        <f>'Banks COA'!A2294</f>
        <v>15</v>
      </c>
      <c r="B2979" s="201">
        <f>'Banks COA'!B2294</f>
        <v>3</v>
      </c>
      <c r="C2979" s="201">
        <f>'Banks COA'!C2294</f>
        <v>2</v>
      </c>
      <c r="D2979" s="201" t="str">
        <f>'Banks COA'!D2294</f>
        <v>13</v>
      </c>
      <c r="E2979" s="202" t="str">
        <f>'Banks COA'!E2294</f>
        <v>Doubtful Loans – Credit Cards Loans – Individuals – Resident – EUR</v>
      </c>
      <c r="F2979" s="202">
        <f>'Banks COA'!F2294*E2</f>
        <v>0</v>
      </c>
    </row>
    <row r="2980" spans="1:6" hidden="1" x14ac:dyDescent="0.15">
      <c r="A2980" s="201" t="str">
        <f>'Banks COA'!A2295</f>
        <v>15</v>
      </c>
      <c r="B2980" s="201">
        <f>'Banks COA'!B2295</f>
        <v>3</v>
      </c>
      <c r="C2980" s="201">
        <f>'Banks COA'!C2295</f>
        <v>2</v>
      </c>
      <c r="D2980" s="201" t="str">
        <f>'Banks COA'!D2295</f>
        <v>14</v>
      </c>
      <c r="E2980" s="202" t="str">
        <f>'Banks COA'!E2295</f>
        <v>Doubtful Loans – Credit Cards Loans – Individuals – Resident – JPY</v>
      </c>
      <c r="F2980" s="202">
        <f>'Banks COA'!F2295*E2</f>
        <v>0</v>
      </c>
    </row>
    <row r="2981" spans="1:6" hidden="1" x14ac:dyDescent="0.15">
      <c r="A2981" s="201" t="str">
        <f>'Banks COA'!A2296</f>
        <v>15</v>
      </c>
      <c r="B2981" s="201">
        <f>'Banks COA'!B2296</f>
        <v>3</v>
      </c>
      <c r="C2981" s="201">
        <f>'Banks COA'!C2296</f>
        <v>2</v>
      </c>
      <c r="D2981" s="201" t="str">
        <f>'Banks COA'!D2296</f>
        <v>19</v>
      </c>
      <c r="E2981" s="202" t="str">
        <f>'Banks COA'!E2296</f>
        <v>Doubtful Loans – Credit Cards Loans – Individuals – Resident – Other</v>
      </c>
      <c r="F2981" s="202">
        <f>'Banks COA'!F2296*E2</f>
        <v>0</v>
      </c>
    </row>
    <row r="2982" spans="1:6" hidden="1" x14ac:dyDescent="0.15">
      <c r="A2982" s="201" t="str">
        <f>'Banks COA'!A2306</f>
        <v>15</v>
      </c>
      <c r="B2982" s="201">
        <f>'Banks COA'!B2306</f>
        <v>3</v>
      </c>
      <c r="C2982" s="201">
        <f>'Banks COA'!C2306</f>
        <v>3</v>
      </c>
      <c r="D2982" s="201" t="str">
        <f>'Banks COA'!D2306</f>
        <v>12</v>
      </c>
      <c r="E2982" s="202" t="str">
        <f>'Banks COA'!E2306</f>
        <v>Doubtful Loans – Credit Revolving – Individuals – Resident – USD</v>
      </c>
      <c r="F2982" s="202">
        <f>'Banks COA'!F2306*E2</f>
        <v>0</v>
      </c>
    </row>
    <row r="2983" spans="1:6" hidden="1" x14ac:dyDescent="0.15">
      <c r="A2983" s="201" t="str">
        <f>'Banks COA'!A2307</f>
        <v>15</v>
      </c>
      <c r="B2983" s="201">
        <f>'Banks COA'!B2307</f>
        <v>3</v>
      </c>
      <c r="C2983" s="201">
        <f>'Banks COA'!C2307</f>
        <v>3</v>
      </c>
      <c r="D2983" s="201" t="str">
        <f>'Banks COA'!D2307</f>
        <v>13</v>
      </c>
      <c r="E2983" s="202" t="str">
        <f>'Banks COA'!E2307</f>
        <v>Doubtful Loans – Credit Revolving – Individuals – Resident – EUR</v>
      </c>
      <c r="F2983" s="202">
        <f>'Banks COA'!F2307*E2</f>
        <v>0</v>
      </c>
    </row>
    <row r="2984" spans="1:6" hidden="1" x14ac:dyDescent="0.15">
      <c r="A2984" s="201" t="str">
        <f>'Banks COA'!A2308</f>
        <v>15</v>
      </c>
      <c r="B2984" s="201">
        <f>'Banks COA'!B2308</f>
        <v>3</v>
      </c>
      <c r="C2984" s="201">
        <f>'Banks COA'!C2308</f>
        <v>3</v>
      </c>
      <c r="D2984" s="201" t="str">
        <f>'Banks COA'!D2308</f>
        <v>14</v>
      </c>
      <c r="E2984" s="202" t="str">
        <f>'Banks COA'!E2308</f>
        <v>Doubtful Loans – Credit Revolving – Individuals – Resident – JPY</v>
      </c>
      <c r="F2984" s="202">
        <f>'Banks COA'!F2308*E2</f>
        <v>0</v>
      </c>
    </row>
    <row r="2985" spans="1:6" hidden="1" x14ac:dyDescent="0.15">
      <c r="A2985" s="201" t="str">
        <f>'Banks COA'!A2309</f>
        <v>15</v>
      </c>
      <c r="B2985" s="201">
        <f>'Banks COA'!B2309</f>
        <v>3</v>
      </c>
      <c r="C2985" s="201">
        <f>'Banks COA'!C2309</f>
        <v>3</v>
      </c>
      <c r="D2985" s="201" t="str">
        <f>'Banks COA'!D2309</f>
        <v>19</v>
      </c>
      <c r="E2985" s="202" t="str">
        <f>'Banks COA'!E2309</f>
        <v>Doubtful Loans – Credit Revolving – Individuals – Resident – Other</v>
      </c>
      <c r="F2985" s="202">
        <f>'Banks COA'!F2309*E2</f>
        <v>0</v>
      </c>
    </row>
    <row r="2986" spans="1:6" hidden="1" x14ac:dyDescent="0.15">
      <c r="A2986" s="201" t="str">
        <f>'Banks COA'!A2319</f>
        <v>15</v>
      </c>
      <c r="B2986" s="201">
        <f>'Banks COA'!B2319</f>
        <v>3</v>
      </c>
      <c r="C2986" s="201">
        <f>'Banks COA'!C2319</f>
        <v>4</v>
      </c>
      <c r="D2986" s="201" t="str">
        <f>'Banks COA'!D2319</f>
        <v>12</v>
      </c>
      <c r="E2986" s="202" t="str">
        <f>'Banks COA'!E2319</f>
        <v>Doubtful Loans – Motor Vehicle Loans – Individuals – Resident – USD</v>
      </c>
      <c r="F2986" s="202">
        <f>'Banks COA'!F2319*E2</f>
        <v>0</v>
      </c>
    </row>
    <row r="2987" spans="1:6" hidden="1" x14ac:dyDescent="0.15">
      <c r="A2987" s="201" t="str">
        <f>'Banks COA'!A2320</f>
        <v>15</v>
      </c>
      <c r="B2987" s="201">
        <f>'Banks COA'!B2320</f>
        <v>3</v>
      </c>
      <c r="C2987" s="201">
        <f>'Banks COA'!C2320</f>
        <v>4</v>
      </c>
      <c r="D2987" s="201" t="str">
        <f>'Banks COA'!D2320</f>
        <v>13</v>
      </c>
      <c r="E2987" s="202" t="str">
        <f>'Banks COA'!E2320</f>
        <v>Doubtful Loans – Motor Vehicle Loans – Individuals – Resident – EUR</v>
      </c>
      <c r="F2987" s="202">
        <f>'Banks COA'!F2320*E2</f>
        <v>0</v>
      </c>
    </row>
    <row r="2988" spans="1:6" hidden="1" x14ac:dyDescent="0.15">
      <c r="A2988" s="201" t="str">
        <f>'Banks COA'!A2321</f>
        <v>15</v>
      </c>
      <c r="B2988" s="201">
        <f>'Banks COA'!B2321</f>
        <v>3</v>
      </c>
      <c r="C2988" s="201">
        <f>'Banks COA'!C2321</f>
        <v>4</v>
      </c>
      <c r="D2988" s="201" t="str">
        <f>'Banks COA'!D2321</f>
        <v>14</v>
      </c>
      <c r="E2988" s="202" t="str">
        <f>'Banks COA'!E2321</f>
        <v>Doubtful Loans – Motor Vehicle Loans – Individuals – Resident – JPY</v>
      </c>
      <c r="F2988" s="202">
        <f>'Banks COA'!F2321*E2</f>
        <v>0</v>
      </c>
    </row>
    <row r="2989" spans="1:6" hidden="1" x14ac:dyDescent="0.15">
      <c r="A2989" s="201" t="str">
        <f>'Banks COA'!A2322</f>
        <v>15</v>
      </c>
      <c r="B2989" s="201">
        <f>'Banks COA'!B2322</f>
        <v>3</v>
      </c>
      <c r="C2989" s="201">
        <f>'Banks COA'!C2322</f>
        <v>4</v>
      </c>
      <c r="D2989" s="201" t="str">
        <f>'Banks COA'!D2322</f>
        <v>19</v>
      </c>
      <c r="E2989" s="202" t="str">
        <f>'Banks COA'!E2322</f>
        <v>Doubtful Loans – Motor Vehicle Loans – Individuals – Resident – Other</v>
      </c>
      <c r="F2989" s="202">
        <f>'Banks COA'!F2322*E2</f>
        <v>0</v>
      </c>
    </row>
    <row r="2990" spans="1:6" hidden="1" x14ac:dyDescent="0.15">
      <c r="A2990" s="201" t="str">
        <f>'Banks COA'!A2332</f>
        <v>15</v>
      </c>
      <c r="B2990" s="201" t="str">
        <f>'Banks COA'!B2332</f>
        <v>3</v>
      </c>
      <c r="C2990" s="201" t="str">
        <f>'Banks COA'!C2332</f>
        <v>5</v>
      </c>
      <c r="D2990" s="201" t="str">
        <f>'Banks COA'!D2332</f>
        <v>12</v>
      </c>
      <c r="E2990" s="202" t="str">
        <f>'Banks COA'!E2332</f>
        <v>Doubtful Loans – Overdraft –  Individuals – Resident – USD</v>
      </c>
      <c r="F2990" s="202">
        <f>'Banks COA'!F2332*E2</f>
        <v>0</v>
      </c>
    </row>
    <row r="2991" spans="1:6" hidden="1" x14ac:dyDescent="0.15">
      <c r="A2991" s="201" t="str">
        <f>'Banks COA'!A2333</f>
        <v>15</v>
      </c>
      <c r="B2991" s="201" t="str">
        <f>'Banks COA'!B2333</f>
        <v>3</v>
      </c>
      <c r="C2991" s="201" t="str">
        <f>'Banks COA'!C2333</f>
        <v>5</v>
      </c>
      <c r="D2991" s="201" t="str">
        <f>'Banks COA'!D2333</f>
        <v>13</v>
      </c>
      <c r="E2991" s="202" t="str">
        <f>'Banks COA'!E2333</f>
        <v>Doubtful Loans – Overdraft –  Individuals – Resident – EUR</v>
      </c>
      <c r="F2991" s="202">
        <f>'Banks COA'!F2333*E2</f>
        <v>0</v>
      </c>
    </row>
    <row r="2992" spans="1:6" hidden="1" x14ac:dyDescent="0.15">
      <c r="A2992" s="201" t="str">
        <f>'Banks COA'!A2334</f>
        <v>15</v>
      </c>
      <c r="B2992" s="201" t="str">
        <f>'Banks COA'!B2334</f>
        <v>3</v>
      </c>
      <c r="C2992" s="201" t="str">
        <f>'Banks COA'!C2334</f>
        <v>5</v>
      </c>
      <c r="D2992" s="201" t="str">
        <f>'Banks COA'!D2334</f>
        <v>14</v>
      </c>
      <c r="E2992" s="202" t="str">
        <f>'Banks COA'!E2334</f>
        <v>Doubtful Loans – Overdraft –  Individuals – Resident – JPY</v>
      </c>
      <c r="F2992" s="202">
        <f>'Banks COA'!F2334*E2</f>
        <v>0</v>
      </c>
    </row>
    <row r="2993" spans="1:6" hidden="1" x14ac:dyDescent="0.15">
      <c r="A2993" s="201" t="str">
        <f>'Banks COA'!A2335</f>
        <v>15</v>
      </c>
      <c r="B2993" s="201" t="str">
        <f>'Banks COA'!B2335</f>
        <v>3</v>
      </c>
      <c r="C2993" s="201" t="str">
        <f>'Banks COA'!C2335</f>
        <v>5</v>
      </c>
      <c r="D2993" s="201" t="str">
        <f>'Banks COA'!D2335</f>
        <v>19</v>
      </c>
      <c r="E2993" s="202" t="str">
        <f>'Banks COA'!E2335</f>
        <v>Doubtful Loans – Overdraft –  Individuals – Resident – Other</v>
      </c>
      <c r="F2993" s="202">
        <f>'Banks COA'!F2335*E2</f>
        <v>0</v>
      </c>
    </row>
    <row r="2994" spans="1:6" hidden="1" x14ac:dyDescent="0.15">
      <c r="A2994" s="201" t="str">
        <f>'Banks COA'!A2345</f>
        <v>15</v>
      </c>
      <c r="B2994" s="201">
        <f>'Banks COA'!B2345</f>
        <v>3</v>
      </c>
      <c r="C2994" s="201">
        <f>'Banks COA'!C2345</f>
        <v>9</v>
      </c>
      <c r="D2994" s="201" t="str">
        <f>'Banks COA'!D2345</f>
        <v>12</v>
      </c>
      <c r="E2994" s="202" t="str">
        <f>'Banks COA'!E2345</f>
        <v>Doubtful Loans – Other Consumers Loans – Individuals – Resident – USD</v>
      </c>
      <c r="F2994" s="202">
        <f>'Banks COA'!F2345*E2</f>
        <v>0</v>
      </c>
    </row>
    <row r="2995" spans="1:6" hidden="1" x14ac:dyDescent="0.15">
      <c r="A2995" s="201" t="str">
        <f>'Banks COA'!A2346</f>
        <v>15</v>
      </c>
      <c r="B2995" s="201">
        <f>'Banks COA'!B2346</f>
        <v>3</v>
      </c>
      <c r="C2995" s="201">
        <f>'Banks COA'!C2346</f>
        <v>9</v>
      </c>
      <c r="D2995" s="201" t="str">
        <f>'Banks COA'!D2346</f>
        <v>13</v>
      </c>
      <c r="E2995" s="202" t="str">
        <f>'Banks COA'!E2346</f>
        <v>Doubtful Loans – Other Consumers Loans – Individuals – Resident – EUR</v>
      </c>
      <c r="F2995" s="202">
        <f>'Banks COA'!F2346*E2</f>
        <v>0</v>
      </c>
    </row>
    <row r="2996" spans="1:6" hidden="1" x14ac:dyDescent="0.15">
      <c r="A2996" s="201" t="str">
        <f>'Banks COA'!A2347</f>
        <v>15</v>
      </c>
      <c r="B2996" s="201">
        <f>'Banks COA'!B2347</f>
        <v>3</v>
      </c>
      <c r="C2996" s="201">
        <f>'Banks COA'!C2347</f>
        <v>9</v>
      </c>
      <c r="D2996" s="201" t="str">
        <f>'Banks COA'!D2347</f>
        <v>14</v>
      </c>
      <c r="E2996" s="202" t="str">
        <f>'Banks COA'!E2347</f>
        <v>Doubtful Loans – Other Consumers Loans – Individuals – Resident – JPY</v>
      </c>
      <c r="F2996" s="202">
        <f>'Banks COA'!F2347*E2</f>
        <v>0</v>
      </c>
    </row>
    <row r="2997" spans="1:6" hidden="1" x14ac:dyDescent="0.15">
      <c r="A2997" s="201" t="str">
        <f>'Banks COA'!A2348</f>
        <v>15</v>
      </c>
      <c r="B2997" s="201">
        <f>'Banks COA'!B2348</f>
        <v>3</v>
      </c>
      <c r="C2997" s="201">
        <f>'Banks COA'!C2348</f>
        <v>9</v>
      </c>
      <c r="D2997" s="201" t="str">
        <f>'Banks COA'!D2348</f>
        <v>19</v>
      </c>
      <c r="E2997" s="202" t="str">
        <f>'Banks COA'!E2348</f>
        <v>Doubtful Loans – Other Consumers Loans – Individuals – Resident – Other</v>
      </c>
      <c r="F2997" s="202">
        <f>'Banks COA'!F2348*E2</f>
        <v>0</v>
      </c>
    </row>
    <row r="2998" spans="1:6" hidden="1" x14ac:dyDescent="0.15">
      <c r="A2998" s="201" t="str">
        <f>'Banks COA'!A2613</f>
        <v>16</v>
      </c>
      <c r="B2998" s="201">
        <f>'Banks COA'!B2613</f>
        <v>3</v>
      </c>
      <c r="C2998" s="201">
        <f>'Banks COA'!C2613</f>
        <v>1</v>
      </c>
      <c r="D2998" s="201" t="str">
        <f>'Banks COA'!D2613</f>
        <v>12</v>
      </c>
      <c r="E2998" s="202" t="str">
        <f>'Banks COA'!E2613</f>
        <v>Loss Loans – Real Estate Mortgage Loans – Individuals – Resident – USD</v>
      </c>
      <c r="F2998" s="202">
        <f>'Banks COA'!F2613*E2</f>
        <v>0</v>
      </c>
    </row>
    <row r="2999" spans="1:6" hidden="1" x14ac:dyDescent="0.15">
      <c r="A2999" s="201" t="str">
        <f>'Banks COA'!A2614</f>
        <v>16</v>
      </c>
      <c r="B2999" s="201">
        <f>'Banks COA'!B2614</f>
        <v>3</v>
      </c>
      <c r="C2999" s="201">
        <f>'Banks COA'!C2614</f>
        <v>1</v>
      </c>
      <c r="D2999" s="201" t="str">
        <f>'Banks COA'!D2614</f>
        <v>13</v>
      </c>
      <c r="E2999" s="202" t="str">
        <f>'Banks COA'!E2614</f>
        <v>Loss Loans – Real Estate Mortgage Loans – Individuals – Resident – EUR</v>
      </c>
      <c r="F2999" s="202">
        <f>'Banks COA'!F2614*E2</f>
        <v>0</v>
      </c>
    </row>
    <row r="3000" spans="1:6" hidden="1" x14ac:dyDescent="0.15">
      <c r="A3000" s="201" t="str">
        <f>'Banks COA'!A2615</f>
        <v>16</v>
      </c>
      <c r="B3000" s="201">
        <f>'Banks COA'!B2615</f>
        <v>3</v>
      </c>
      <c r="C3000" s="201">
        <f>'Banks COA'!C2615</f>
        <v>1</v>
      </c>
      <c r="D3000" s="201" t="str">
        <f>'Banks COA'!D2615</f>
        <v>14</v>
      </c>
      <c r="E3000" s="202" t="str">
        <f>'Banks COA'!E2615</f>
        <v>Loss Loans – Real Estate Mortgage Loans – Individuals – Resident – JPY</v>
      </c>
      <c r="F3000" s="202">
        <f>'Banks COA'!F2615*E2</f>
        <v>0</v>
      </c>
    </row>
    <row r="3001" spans="1:6" hidden="1" x14ac:dyDescent="0.15">
      <c r="A3001" s="201" t="str">
        <f>'Banks COA'!A2616</f>
        <v>16</v>
      </c>
      <c r="B3001" s="201">
        <f>'Banks COA'!B2616</f>
        <v>3</v>
      </c>
      <c r="C3001" s="201">
        <f>'Banks COA'!C2616</f>
        <v>1</v>
      </c>
      <c r="D3001" s="201" t="str">
        <f>'Banks COA'!D2616</f>
        <v>19</v>
      </c>
      <c r="E3001" s="202" t="str">
        <f>'Banks COA'!E2616</f>
        <v>Loss Loans – Real Estate Mortgage Loans – Individuals – Resident – Other</v>
      </c>
      <c r="F3001" s="202">
        <f>'Banks COA'!F2616*E2</f>
        <v>0</v>
      </c>
    </row>
    <row r="3002" spans="1:6" hidden="1" x14ac:dyDescent="0.15">
      <c r="A3002" s="201" t="str">
        <f>'Banks COA'!A2619</f>
        <v>16</v>
      </c>
      <c r="B3002" s="201">
        <f>'Banks COA'!B2619</f>
        <v>3</v>
      </c>
      <c r="C3002" s="201">
        <f>'Banks COA'!C2619</f>
        <v>1</v>
      </c>
      <c r="D3002" s="201" t="str">
        <f>'Banks COA'!D2619</f>
        <v>22</v>
      </c>
      <c r="E3002" s="202" t="str">
        <f>'Banks COA'!E2619</f>
        <v xml:space="preserve"> Loss Loans – Bank Employee – Resident    – USD</v>
      </c>
      <c r="F3002" s="202">
        <f>'Banks COA'!F2619*E2</f>
        <v>0</v>
      </c>
    </row>
    <row r="3003" spans="1:6" hidden="1" x14ac:dyDescent="0.15">
      <c r="A3003" s="201" t="str">
        <f>'Banks COA'!A2620</f>
        <v>16</v>
      </c>
      <c r="B3003" s="201">
        <f>'Banks COA'!B2620</f>
        <v>3</v>
      </c>
      <c r="C3003" s="201">
        <f>'Banks COA'!C2620</f>
        <v>1</v>
      </c>
      <c r="D3003" s="201" t="str">
        <f>'Banks COA'!D2620</f>
        <v>23</v>
      </c>
      <c r="E3003" s="202" t="str">
        <f>'Banks COA'!E2620</f>
        <v xml:space="preserve"> Loss Loans – Bank Employee – Resident    – EUR</v>
      </c>
      <c r="F3003" s="202">
        <f>'Banks COA'!F2620*E2</f>
        <v>0</v>
      </c>
    </row>
    <row r="3004" spans="1:6" hidden="1" x14ac:dyDescent="0.15">
      <c r="A3004" s="201" t="str">
        <f>'Banks COA'!A2621</f>
        <v>16</v>
      </c>
      <c r="B3004" s="201">
        <f>'Banks COA'!B2621</f>
        <v>3</v>
      </c>
      <c r="C3004" s="201">
        <f>'Banks COA'!C2621</f>
        <v>1</v>
      </c>
      <c r="D3004" s="201" t="str">
        <f>'Banks COA'!D2621</f>
        <v>24</v>
      </c>
      <c r="E3004" s="202" t="str">
        <f>'Banks COA'!E2621</f>
        <v xml:space="preserve"> Loss Loans – Bank Employee – Resident    – JPY</v>
      </c>
      <c r="F3004" s="202">
        <f>'Banks COA'!F2621*E2</f>
        <v>0</v>
      </c>
    </row>
    <row r="3005" spans="1:6" hidden="1" x14ac:dyDescent="0.15">
      <c r="A3005" s="201" t="str">
        <f>'Banks COA'!A2622</f>
        <v>16</v>
      </c>
      <c r="B3005" s="201">
        <f>'Banks COA'!B2622</f>
        <v>3</v>
      </c>
      <c r="C3005" s="201">
        <f>'Banks COA'!C2622</f>
        <v>1</v>
      </c>
      <c r="D3005" s="201" t="str">
        <f>'Banks COA'!D2622</f>
        <v>29</v>
      </c>
      <c r="E3005" s="202" t="str">
        <f>'Banks COA'!E2622</f>
        <v xml:space="preserve"> Loss Loans – Bank Employee – Resident    – Other</v>
      </c>
      <c r="F3005" s="202">
        <f>'Banks COA'!F2622*E2</f>
        <v>0</v>
      </c>
    </row>
    <row r="3006" spans="1:6" hidden="1" x14ac:dyDescent="0.15">
      <c r="A3006" s="201" t="str">
        <f>'Banks COA'!A2626</f>
        <v>16</v>
      </c>
      <c r="B3006" s="201">
        <f>'Banks COA'!B2626</f>
        <v>3</v>
      </c>
      <c r="C3006" s="201">
        <f>'Banks COA'!C2626</f>
        <v>2</v>
      </c>
      <c r="D3006" s="201" t="str">
        <f>'Banks COA'!D2626</f>
        <v>12</v>
      </c>
      <c r="E3006" s="202" t="str">
        <f>'Banks COA'!E2626</f>
        <v>Loss Loans – Credit Cards Loans – Individuals – Resident – USD</v>
      </c>
      <c r="F3006" s="202">
        <f>'Banks COA'!F2626*E2</f>
        <v>0</v>
      </c>
    </row>
    <row r="3007" spans="1:6" hidden="1" x14ac:dyDescent="0.15">
      <c r="A3007" s="201" t="str">
        <f>'Banks COA'!A2627</f>
        <v>16</v>
      </c>
      <c r="B3007" s="201">
        <f>'Banks COA'!B2627</f>
        <v>3</v>
      </c>
      <c r="C3007" s="201">
        <f>'Banks COA'!C2627</f>
        <v>2</v>
      </c>
      <c r="D3007" s="201" t="str">
        <f>'Banks COA'!D2627</f>
        <v>13</v>
      </c>
      <c r="E3007" s="202" t="str">
        <f>'Banks COA'!E2627</f>
        <v>Loss Loans – Credit Cards Loans – Individuals – Resident – EUR</v>
      </c>
      <c r="F3007" s="202">
        <f>'Banks COA'!F2627*E2</f>
        <v>0</v>
      </c>
    </row>
    <row r="3008" spans="1:6" hidden="1" x14ac:dyDescent="0.15">
      <c r="A3008" s="201" t="str">
        <f>'Banks COA'!A2628</f>
        <v>16</v>
      </c>
      <c r="B3008" s="201">
        <f>'Banks COA'!B2628</f>
        <v>3</v>
      </c>
      <c r="C3008" s="201">
        <f>'Banks COA'!C2628</f>
        <v>2</v>
      </c>
      <c r="D3008" s="201" t="str">
        <f>'Banks COA'!D2628</f>
        <v>14</v>
      </c>
      <c r="E3008" s="202" t="str">
        <f>'Banks COA'!E2628</f>
        <v>Loss Loans – Credit Cards Loans – Individuals – Resident – JPY</v>
      </c>
      <c r="F3008" s="202">
        <f>'Banks COA'!F2628*E2</f>
        <v>0</v>
      </c>
    </row>
    <row r="3009" spans="1:6" hidden="1" x14ac:dyDescent="0.15">
      <c r="A3009" s="201" t="str">
        <f>'Banks COA'!A2629</f>
        <v>16</v>
      </c>
      <c r="B3009" s="201">
        <f>'Banks COA'!B2629</f>
        <v>3</v>
      </c>
      <c r="C3009" s="201">
        <f>'Banks COA'!C2629</f>
        <v>2</v>
      </c>
      <c r="D3009" s="201" t="str">
        <f>'Banks COA'!D2629</f>
        <v>19</v>
      </c>
      <c r="E3009" s="202" t="str">
        <f>'Banks COA'!E2629</f>
        <v>Loss Loans – Credit Cards Loans – Individuals – Resident – Other</v>
      </c>
      <c r="F3009" s="202">
        <f>'Banks COA'!F2629*E2</f>
        <v>0</v>
      </c>
    </row>
    <row r="3010" spans="1:6" hidden="1" x14ac:dyDescent="0.15">
      <c r="A3010" s="201" t="str">
        <f>'Banks COA'!A2639</f>
        <v>16</v>
      </c>
      <c r="B3010" s="201">
        <f>'Banks COA'!B2639</f>
        <v>3</v>
      </c>
      <c r="C3010" s="201">
        <f>'Banks COA'!C2639</f>
        <v>3</v>
      </c>
      <c r="D3010" s="201" t="str">
        <f>'Banks COA'!D2639</f>
        <v>12</v>
      </c>
      <c r="E3010" s="202" t="str">
        <f>'Banks COA'!E2639</f>
        <v>Loss Loans – Credit Revolving – Individuals – Resident – USD</v>
      </c>
      <c r="F3010" s="202">
        <f>'Banks COA'!F2639*E2</f>
        <v>0</v>
      </c>
    </row>
    <row r="3011" spans="1:6" hidden="1" x14ac:dyDescent="0.15">
      <c r="A3011" s="201" t="str">
        <f>'Banks COA'!A2640</f>
        <v>16</v>
      </c>
      <c r="B3011" s="201">
        <f>'Banks COA'!B2640</f>
        <v>3</v>
      </c>
      <c r="C3011" s="201">
        <f>'Banks COA'!C2640</f>
        <v>3</v>
      </c>
      <c r="D3011" s="201" t="str">
        <f>'Banks COA'!D2640</f>
        <v>13</v>
      </c>
      <c r="E3011" s="202" t="str">
        <f>'Banks COA'!E2640</f>
        <v>Loss Loans – Credit Revolving – Individuals – Resident – EUR</v>
      </c>
      <c r="F3011" s="202">
        <f>'Banks COA'!F2640*E2</f>
        <v>0</v>
      </c>
    </row>
    <row r="3012" spans="1:6" hidden="1" x14ac:dyDescent="0.15">
      <c r="A3012" s="201" t="str">
        <f>'Banks COA'!A2641</f>
        <v>16</v>
      </c>
      <c r="B3012" s="201">
        <f>'Banks COA'!B2641</f>
        <v>3</v>
      </c>
      <c r="C3012" s="201">
        <f>'Banks COA'!C2641</f>
        <v>3</v>
      </c>
      <c r="D3012" s="201" t="str">
        <f>'Banks COA'!D2641</f>
        <v>14</v>
      </c>
      <c r="E3012" s="202" t="str">
        <f>'Banks COA'!E2641</f>
        <v>Loss Loans – Credit Revolving – Individuals – Resident – JPY</v>
      </c>
      <c r="F3012" s="202">
        <f>'Banks COA'!F2641*E2</f>
        <v>0</v>
      </c>
    </row>
    <row r="3013" spans="1:6" hidden="1" x14ac:dyDescent="0.15">
      <c r="A3013" s="201" t="str">
        <f>'Banks COA'!A2642</f>
        <v>16</v>
      </c>
      <c r="B3013" s="201">
        <f>'Banks COA'!B2642</f>
        <v>3</v>
      </c>
      <c r="C3013" s="201">
        <f>'Banks COA'!C2642</f>
        <v>3</v>
      </c>
      <c r="D3013" s="201" t="str">
        <f>'Banks COA'!D2642</f>
        <v>19</v>
      </c>
      <c r="E3013" s="202" t="str">
        <f>'Banks COA'!E2642</f>
        <v>Loss Loans – Credit Revolving – Individuals – Resident – Other</v>
      </c>
      <c r="F3013" s="202">
        <f>'Banks COA'!F2642*E2</f>
        <v>0</v>
      </c>
    </row>
    <row r="3014" spans="1:6" hidden="1" x14ac:dyDescent="0.15">
      <c r="A3014" s="201" t="str">
        <f>'Banks COA'!A2652</f>
        <v>16</v>
      </c>
      <c r="B3014" s="201">
        <f>'Banks COA'!B2652</f>
        <v>3</v>
      </c>
      <c r="C3014" s="201">
        <f>'Banks COA'!C2652</f>
        <v>4</v>
      </c>
      <c r="D3014" s="201" t="str">
        <f>'Banks COA'!D2652</f>
        <v>12</v>
      </c>
      <c r="E3014" s="202" t="str">
        <f>'Banks COA'!E2652</f>
        <v>Loss Loans – Motor Vehicle Loans – Individuals – Resident – USD</v>
      </c>
      <c r="F3014" s="202">
        <f>'Banks COA'!F2652*E2</f>
        <v>0</v>
      </c>
    </row>
    <row r="3015" spans="1:6" hidden="1" x14ac:dyDescent="0.15">
      <c r="A3015" s="201" t="str">
        <f>'Banks COA'!A2653</f>
        <v>16</v>
      </c>
      <c r="B3015" s="201">
        <f>'Banks COA'!B2653</f>
        <v>3</v>
      </c>
      <c r="C3015" s="201">
        <f>'Banks COA'!C2653</f>
        <v>4</v>
      </c>
      <c r="D3015" s="201" t="str">
        <f>'Banks COA'!D2653</f>
        <v>13</v>
      </c>
      <c r="E3015" s="202" t="str">
        <f>'Banks COA'!E2653</f>
        <v>Loss Loans – Motor Vehicle Loans – Individuals – Resident – EUR</v>
      </c>
      <c r="F3015" s="202">
        <f>'Banks COA'!F2653*E2</f>
        <v>0</v>
      </c>
    </row>
    <row r="3016" spans="1:6" hidden="1" x14ac:dyDescent="0.15">
      <c r="A3016" s="201" t="str">
        <f>'Banks COA'!A2654</f>
        <v>16</v>
      </c>
      <c r="B3016" s="201">
        <f>'Banks COA'!B2654</f>
        <v>3</v>
      </c>
      <c r="C3016" s="201">
        <f>'Banks COA'!C2654</f>
        <v>4</v>
      </c>
      <c r="D3016" s="201" t="str">
        <f>'Banks COA'!D2654</f>
        <v>14</v>
      </c>
      <c r="E3016" s="202" t="str">
        <f>'Banks COA'!E2654</f>
        <v>Loss Loans – Motor Vehicle Loans – Individuals – Resident – JPY</v>
      </c>
      <c r="F3016" s="202">
        <f>'Banks COA'!F2654*E2</f>
        <v>0</v>
      </c>
    </row>
    <row r="3017" spans="1:6" hidden="1" x14ac:dyDescent="0.15">
      <c r="A3017" s="201" t="str">
        <f>'Banks COA'!A2655</f>
        <v>16</v>
      </c>
      <c r="B3017" s="201">
        <f>'Banks COA'!B2655</f>
        <v>3</v>
      </c>
      <c r="C3017" s="201">
        <f>'Banks COA'!C2655</f>
        <v>4</v>
      </c>
      <c r="D3017" s="201" t="str">
        <f>'Banks COA'!D2655</f>
        <v>19</v>
      </c>
      <c r="E3017" s="202" t="str">
        <f>'Banks COA'!E2655</f>
        <v>Loss Loans – Motor Vehicle Loans – Individuals – Resident – Other</v>
      </c>
      <c r="F3017" s="202">
        <f>'Banks COA'!F2655*E2</f>
        <v>0</v>
      </c>
    </row>
    <row r="3018" spans="1:6" hidden="1" x14ac:dyDescent="0.15">
      <c r="A3018" s="201" t="str">
        <f>'Banks COA'!A2665</f>
        <v>16</v>
      </c>
      <c r="B3018" s="201" t="str">
        <f>'Banks COA'!B2665</f>
        <v>3</v>
      </c>
      <c r="C3018" s="201" t="str">
        <f>'Banks COA'!C2665</f>
        <v>5</v>
      </c>
      <c r="D3018" s="201" t="str">
        <f>'Banks COA'!D2665</f>
        <v>12</v>
      </c>
      <c r="E3018" s="202" t="str">
        <f>'Banks COA'!E2665</f>
        <v>Loss Loans – Overdraft –  Individuals – Resident – USD</v>
      </c>
      <c r="F3018" s="202">
        <f>'Banks COA'!F2665*E2</f>
        <v>0</v>
      </c>
    </row>
    <row r="3019" spans="1:6" hidden="1" x14ac:dyDescent="0.15">
      <c r="A3019" s="201" t="str">
        <f>'Banks COA'!A2666</f>
        <v>16</v>
      </c>
      <c r="B3019" s="201" t="str">
        <f>'Banks COA'!B2666</f>
        <v>3</v>
      </c>
      <c r="C3019" s="201" t="str">
        <f>'Banks COA'!C2666</f>
        <v>5</v>
      </c>
      <c r="D3019" s="201" t="str">
        <f>'Banks COA'!D2666</f>
        <v>13</v>
      </c>
      <c r="E3019" s="202" t="str">
        <f>'Banks COA'!E2666</f>
        <v>Loss Loans – Overdraft –  Individuals – Resident – EUR</v>
      </c>
      <c r="F3019" s="202">
        <f>'Banks COA'!F2666*E2</f>
        <v>0</v>
      </c>
    </row>
    <row r="3020" spans="1:6" hidden="1" x14ac:dyDescent="0.15">
      <c r="A3020" s="201" t="str">
        <f>'Banks COA'!A2667</f>
        <v>16</v>
      </c>
      <c r="B3020" s="201" t="str">
        <f>'Banks COA'!B2667</f>
        <v>3</v>
      </c>
      <c r="C3020" s="201" t="str">
        <f>'Banks COA'!C2667</f>
        <v>5</v>
      </c>
      <c r="D3020" s="201" t="str">
        <f>'Banks COA'!D2667</f>
        <v>14</v>
      </c>
      <c r="E3020" s="202" t="str">
        <f>'Banks COA'!E2667</f>
        <v>Loss Loans – Overdraft –  Individuals – Resident – JPY</v>
      </c>
      <c r="F3020" s="202">
        <f>'Banks COA'!F2667*E2</f>
        <v>0</v>
      </c>
    </row>
    <row r="3021" spans="1:6" hidden="1" x14ac:dyDescent="0.15">
      <c r="A3021" s="201" t="str">
        <f>'Banks COA'!A2668</f>
        <v>16</v>
      </c>
      <c r="B3021" s="201" t="str">
        <f>'Banks COA'!B2668</f>
        <v>3</v>
      </c>
      <c r="C3021" s="201" t="str">
        <f>'Banks COA'!C2668</f>
        <v>5</v>
      </c>
      <c r="D3021" s="201" t="str">
        <f>'Banks COA'!D2668</f>
        <v>19</v>
      </c>
      <c r="E3021" s="202" t="str">
        <f>'Banks COA'!E2668</f>
        <v>Loss Loans – Overdraft –  Individuals – Resident – Other</v>
      </c>
      <c r="F3021" s="202">
        <f>'Banks COA'!F2668*E2</f>
        <v>0</v>
      </c>
    </row>
    <row r="3022" spans="1:6" hidden="1" x14ac:dyDescent="0.15">
      <c r="A3022" s="201" t="str">
        <f>'Banks COA'!A2678</f>
        <v>16</v>
      </c>
      <c r="B3022" s="201">
        <f>'Banks COA'!B2678</f>
        <v>3</v>
      </c>
      <c r="C3022" s="201">
        <f>'Banks COA'!C2678</f>
        <v>9</v>
      </c>
      <c r="D3022" s="201" t="str">
        <f>'Banks COA'!D2678</f>
        <v>12</v>
      </c>
      <c r="E3022" s="202" t="str">
        <f>'Banks COA'!E2678</f>
        <v>Loss Loans – Other Consumers Loans – Individuals – Resident – USD</v>
      </c>
      <c r="F3022" s="202">
        <f>'Banks COA'!F2678*E2</f>
        <v>0</v>
      </c>
    </row>
    <row r="3023" spans="1:6" hidden="1" x14ac:dyDescent="0.15">
      <c r="A3023" s="201" t="str">
        <f>'Banks COA'!A2679</f>
        <v>16</v>
      </c>
      <c r="B3023" s="201">
        <f>'Banks COA'!B2679</f>
        <v>3</v>
      </c>
      <c r="C3023" s="201">
        <f>'Banks COA'!C2679</f>
        <v>9</v>
      </c>
      <c r="D3023" s="201" t="str">
        <f>'Banks COA'!D2679</f>
        <v>13</v>
      </c>
      <c r="E3023" s="202" t="str">
        <f>'Banks COA'!E2679</f>
        <v>Loss Loans – Other Consumers Loans – Individuals – Resident – EUR</v>
      </c>
      <c r="F3023" s="202">
        <f>'Banks COA'!F2679*E2</f>
        <v>0</v>
      </c>
    </row>
    <row r="3024" spans="1:6" hidden="1" x14ac:dyDescent="0.15">
      <c r="A3024" s="201" t="str">
        <f>'Banks COA'!A2680</f>
        <v>16</v>
      </c>
      <c r="B3024" s="201">
        <f>'Banks COA'!B2680</f>
        <v>3</v>
      </c>
      <c r="C3024" s="201">
        <f>'Banks COA'!C2680</f>
        <v>9</v>
      </c>
      <c r="D3024" s="201" t="str">
        <f>'Banks COA'!D2680</f>
        <v>14</v>
      </c>
      <c r="E3024" s="202" t="str">
        <f>'Banks COA'!E2680</f>
        <v>Loss Loans – Other Consumers Loans – Individuals – Resident – JPY</v>
      </c>
      <c r="F3024" s="202">
        <f>'Banks COA'!F2680*E2</f>
        <v>0</v>
      </c>
    </row>
    <row r="3025" spans="1:6" hidden="1" x14ac:dyDescent="0.15">
      <c r="A3025" s="201" t="str">
        <f>'Banks COA'!A2681</f>
        <v>16</v>
      </c>
      <c r="B3025" s="201">
        <f>'Banks COA'!B2681</f>
        <v>3</v>
      </c>
      <c r="C3025" s="201">
        <f>'Banks COA'!C2681</f>
        <v>9</v>
      </c>
      <c r="D3025" s="201" t="str">
        <f>'Banks COA'!D2681</f>
        <v>19</v>
      </c>
      <c r="E3025" s="202" t="str">
        <f>'Banks COA'!E2681</f>
        <v>Loss Loans – Other Consumers Loans – Individuals – Resident – Other</v>
      </c>
      <c r="F3025" s="202">
        <f>'Banks COA'!F2681*E2</f>
        <v>0</v>
      </c>
    </row>
    <row r="3026" spans="1:6" hidden="1" x14ac:dyDescent="0.15">
      <c r="A3026" s="201" t="str">
        <f>'Banks COA'!A1947</f>
        <v>14</v>
      </c>
      <c r="B3026" s="201">
        <f>'Banks COA'!B1947</f>
        <v>3</v>
      </c>
      <c r="C3026" s="201">
        <f>'Banks COA'!C1947</f>
        <v>1</v>
      </c>
      <c r="D3026" s="201" t="str">
        <f>'Banks COA'!D1947</f>
        <v>12</v>
      </c>
      <c r="E3026" s="202" t="str">
        <f>'Banks COA'!E1947</f>
        <v>Substandard Loans – Real Estate Mortgage Loans – Individuals – Resident – USD</v>
      </c>
      <c r="F3026" s="202">
        <f>'Banks COA'!F1947*E2</f>
        <v>0</v>
      </c>
    </row>
    <row r="3027" spans="1:6" hidden="1" x14ac:dyDescent="0.15">
      <c r="A3027" s="201" t="str">
        <f>'Banks COA'!A1948</f>
        <v>14</v>
      </c>
      <c r="B3027" s="201">
        <f>'Banks COA'!B1948</f>
        <v>3</v>
      </c>
      <c r="C3027" s="201">
        <f>'Banks COA'!C1948</f>
        <v>1</v>
      </c>
      <c r="D3027" s="201" t="str">
        <f>'Banks COA'!D1948</f>
        <v>13</v>
      </c>
      <c r="E3027" s="202" t="str">
        <f>'Banks COA'!E1948</f>
        <v>Substandard Loans – Real Estate Mortgage Loans – Individuals – Resident – EUR</v>
      </c>
      <c r="F3027" s="202">
        <f>'Banks COA'!F1948*E2</f>
        <v>0</v>
      </c>
    </row>
    <row r="3028" spans="1:6" hidden="1" x14ac:dyDescent="0.15">
      <c r="A3028" s="201" t="str">
        <f>'Banks COA'!A1949</f>
        <v>14</v>
      </c>
      <c r="B3028" s="201">
        <f>'Banks COA'!B1949</f>
        <v>3</v>
      </c>
      <c r="C3028" s="201">
        <f>'Banks COA'!C1949</f>
        <v>1</v>
      </c>
      <c r="D3028" s="201" t="str">
        <f>'Banks COA'!D1949</f>
        <v>14</v>
      </c>
      <c r="E3028" s="202" t="str">
        <f>'Banks COA'!E1949</f>
        <v>Substandard Loans – Real Estate Mortgage Loans – Individuals – Resident – JPY</v>
      </c>
      <c r="F3028" s="202">
        <f>'Banks COA'!F1949*E2</f>
        <v>0</v>
      </c>
    </row>
    <row r="3029" spans="1:6" hidden="1" x14ac:dyDescent="0.15">
      <c r="A3029" s="201" t="str">
        <f>'Banks COA'!A1950</f>
        <v>14</v>
      </c>
      <c r="B3029" s="201">
        <f>'Banks COA'!B1950</f>
        <v>3</v>
      </c>
      <c r="C3029" s="201">
        <f>'Banks COA'!C1950</f>
        <v>1</v>
      </c>
      <c r="D3029" s="201" t="str">
        <f>'Banks COA'!D1950</f>
        <v>19</v>
      </c>
      <c r="E3029" s="202" t="str">
        <f>'Banks COA'!E1950</f>
        <v>Substandard Loans – Real Estate Mortgage Loans – Individuals – Resident – Other</v>
      </c>
      <c r="F3029" s="202">
        <f>'Banks COA'!F1950*E2</f>
        <v>0</v>
      </c>
    </row>
    <row r="3030" spans="1:6" hidden="1" x14ac:dyDescent="0.15">
      <c r="A3030" s="201" t="str">
        <f>'Banks COA'!A1953</f>
        <v>14</v>
      </c>
      <c r="B3030" s="201">
        <f>'Banks COA'!B1953</f>
        <v>3</v>
      </c>
      <c r="C3030" s="201">
        <f>'Banks COA'!C1953</f>
        <v>1</v>
      </c>
      <c r="D3030" s="201" t="str">
        <f>'Banks COA'!D1953</f>
        <v>22</v>
      </c>
      <c r="E3030" s="202" t="str">
        <f>'Banks COA'!E1953</f>
        <v>Substandard Loans – Bank Employee – Resident  – USD</v>
      </c>
      <c r="F3030" s="202">
        <f>'Banks COA'!F1953*E2</f>
        <v>0</v>
      </c>
    </row>
    <row r="3031" spans="1:6" hidden="1" x14ac:dyDescent="0.15">
      <c r="A3031" s="201" t="str">
        <f>'Banks COA'!A1954</f>
        <v>14</v>
      </c>
      <c r="B3031" s="201">
        <f>'Banks COA'!B1954</f>
        <v>3</v>
      </c>
      <c r="C3031" s="201">
        <f>'Banks COA'!C1954</f>
        <v>1</v>
      </c>
      <c r="D3031" s="201" t="str">
        <f>'Banks COA'!D1954</f>
        <v>23</v>
      </c>
      <c r="E3031" s="202" t="str">
        <f>'Banks COA'!E1954</f>
        <v>Substandard Loans – Bank Employee – Resident  – EUR</v>
      </c>
      <c r="F3031" s="202">
        <f>'Banks COA'!F1954*E2</f>
        <v>0</v>
      </c>
    </row>
    <row r="3032" spans="1:6" hidden="1" x14ac:dyDescent="0.15">
      <c r="A3032" s="201" t="str">
        <f>'Banks COA'!A1955</f>
        <v>14</v>
      </c>
      <c r="B3032" s="201">
        <f>'Banks COA'!B1955</f>
        <v>3</v>
      </c>
      <c r="C3032" s="201">
        <f>'Banks COA'!C1955</f>
        <v>1</v>
      </c>
      <c r="D3032" s="201" t="str">
        <f>'Banks COA'!D1955</f>
        <v>24</v>
      </c>
      <c r="E3032" s="202" t="str">
        <f>'Banks COA'!E1955</f>
        <v>Substandard Loans – Bank Employee – Resident  – JPY</v>
      </c>
      <c r="F3032" s="202">
        <f>'Banks COA'!F1955*E2</f>
        <v>0</v>
      </c>
    </row>
    <row r="3033" spans="1:6" hidden="1" x14ac:dyDescent="0.15">
      <c r="A3033" s="201" t="str">
        <f>'Banks COA'!A1956</f>
        <v>14</v>
      </c>
      <c r="B3033" s="201">
        <f>'Banks COA'!B1956</f>
        <v>3</v>
      </c>
      <c r="C3033" s="201">
        <f>'Banks COA'!C1956</f>
        <v>1</v>
      </c>
      <c r="D3033" s="201" t="str">
        <f>'Banks COA'!D1956</f>
        <v>29</v>
      </c>
      <c r="E3033" s="202" t="str">
        <f>'Banks COA'!E1956</f>
        <v>Substandard Loans – Bank Employee – Resident  – Other</v>
      </c>
      <c r="F3033" s="202">
        <f>'Banks COA'!F1956*E2</f>
        <v>0</v>
      </c>
    </row>
    <row r="3034" spans="1:6" hidden="1" x14ac:dyDescent="0.15">
      <c r="A3034" s="201" t="str">
        <f>'Banks COA'!A1960</f>
        <v>14</v>
      </c>
      <c r="B3034" s="201">
        <f>'Banks COA'!B1960</f>
        <v>3</v>
      </c>
      <c r="C3034" s="201">
        <f>'Banks COA'!C1960</f>
        <v>2</v>
      </c>
      <c r="D3034" s="201" t="str">
        <f>'Banks COA'!D1960</f>
        <v>12</v>
      </c>
      <c r="E3034" s="202" t="str">
        <f>'Banks COA'!E1960</f>
        <v>Substandard Loans – Credit Cards Loans – Individuals – Resident – USD</v>
      </c>
      <c r="F3034" s="202">
        <f>'Banks COA'!F1960*E2</f>
        <v>0</v>
      </c>
    </row>
    <row r="3035" spans="1:6" hidden="1" x14ac:dyDescent="0.15">
      <c r="A3035" s="201" t="str">
        <f>'Banks COA'!A1961</f>
        <v>14</v>
      </c>
      <c r="B3035" s="201">
        <f>'Banks COA'!B1961</f>
        <v>3</v>
      </c>
      <c r="C3035" s="201">
        <f>'Banks COA'!C1961</f>
        <v>2</v>
      </c>
      <c r="D3035" s="201" t="str">
        <f>'Banks COA'!D1961</f>
        <v>13</v>
      </c>
      <c r="E3035" s="202" t="str">
        <f>'Banks COA'!E1961</f>
        <v>Substandard Loans – Credit Cards Loans – Individuals – Resident – EUR</v>
      </c>
      <c r="F3035" s="202">
        <f>'Banks COA'!F1961*E2</f>
        <v>0</v>
      </c>
    </row>
    <row r="3036" spans="1:6" hidden="1" x14ac:dyDescent="0.15">
      <c r="A3036" s="201" t="str">
        <f>'Banks COA'!A1962</f>
        <v>14</v>
      </c>
      <c r="B3036" s="201">
        <f>'Banks COA'!B1962</f>
        <v>3</v>
      </c>
      <c r="C3036" s="201">
        <f>'Banks COA'!C1962</f>
        <v>2</v>
      </c>
      <c r="D3036" s="201" t="str">
        <f>'Banks COA'!D1962</f>
        <v>14</v>
      </c>
      <c r="E3036" s="202" t="str">
        <f>'Banks COA'!E1962</f>
        <v>Substandard Loans – Credit Cards Loans – Individuals – Resident – JPY</v>
      </c>
      <c r="F3036" s="202">
        <f>'Banks COA'!F1962*E2</f>
        <v>0</v>
      </c>
    </row>
    <row r="3037" spans="1:6" hidden="1" x14ac:dyDescent="0.15">
      <c r="A3037" s="201" t="str">
        <f>'Banks COA'!A1963</f>
        <v>14</v>
      </c>
      <c r="B3037" s="201">
        <f>'Banks COA'!B1963</f>
        <v>3</v>
      </c>
      <c r="C3037" s="201">
        <f>'Banks COA'!C1963</f>
        <v>2</v>
      </c>
      <c r="D3037" s="201" t="str">
        <f>'Banks COA'!D1963</f>
        <v>19</v>
      </c>
      <c r="E3037" s="202" t="str">
        <f>'Banks COA'!E1963</f>
        <v>Substandard Loans – Credit Cards Loans – Individuals – Resident – Other</v>
      </c>
      <c r="F3037" s="202">
        <f>'Banks COA'!F1963*E2</f>
        <v>0</v>
      </c>
    </row>
    <row r="3038" spans="1:6" hidden="1" x14ac:dyDescent="0.15">
      <c r="A3038" s="201" t="str">
        <f>'Banks COA'!A5589</f>
        <v>25</v>
      </c>
      <c r="B3038" s="201">
        <f>'Banks COA'!B5589</f>
        <v>3</v>
      </c>
      <c r="C3038" s="201">
        <f>'Banks COA'!C5589</f>
        <v>1</v>
      </c>
      <c r="D3038" s="201" t="str">
        <f>'Banks COA'!D5589</f>
        <v>12</v>
      </c>
      <c r="E3038" s="202" t="str">
        <f>'Banks COA'!E5589</f>
        <v>AIR – Standard Loans – Real Estate Mortgage Loans – Individuals – Resident – USD</v>
      </c>
      <c r="F3038" s="202">
        <f>'Banks COA'!F5589*E2</f>
        <v>0</v>
      </c>
    </row>
    <row r="3039" spans="1:6" hidden="1" x14ac:dyDescent="0.15">
      <c r="A3039" s="201" t="str">
        <f>'Banks COA'!A5590</f>
        <v>25</v>
      </c>
      <c r="B3039" s="201">
        <f>'Banks COA'!B5590</f>
        <v>3</v>
      </c>
      <c r="C3039" s="201">
        <f>'Banks COA'!C5590</f>
        <v>1</v>
      </c>
      <c r="D3039" s="201" t="str">
        <f>'Banks COA'!D5590</f>
        <v>13</v>
      </c>
      <c r="E3039" s="202" t="str">
        <f>'Banks COA'!E5590</f>
        <v>AIR – Standard Loans – Real Estate Mortgage Loans – Individuals – Resident – EUR</v>
      </c>
      <c r="F3039" s="202">
        <f>'Banks COA'!F5590*E2</f>
        <v>0</v>
      </c>
    </row>
    <row r="3040" spans="1:6" hidden="1" x14ac:dyDescent="0.15">
      <c r="A3040" s="201" t="str">
        <f>'Banks COA'!A5591</f>
        <v>25</v>
      </c>
      <c r="B3040" s="201">
        <f>'Banks COA'!B5591</f>
        <v>3</v>
      </c>
      <c r="C3040" s="201">
        <f>'Banks COA'!C5591</f>
        <v>1</v>
      </c>
      <c r="D3040" s="201" t="str">
        <f>'Banks COA'!D5591</f>
        <v>14</v>
      </c>
      <c r="E3040" s="202" t="str">
        <f>'Banks COA'!E5591</f>
        <v>AIR – Standard Loans – Real Estate Mortgage Loans – Individuals – Resident – JPY</v>
      </c>
      <c r="F3040" s="202">
        <f>'Banks COA'!F5591*E2</f>
        <v>0</v>
      </c>
    </row>
    <row r="3041" spans="1:6" hidden="1" x14ac:dyDescent="0.15">
      <c r="A3041" s="201" t="str">
        <f>'Banks COA'!A5592</f>
        <v>25</v>
      </c>
      <c r="B3041" s="201">
        <f>'Banks COA'!B5592</f>
        <v>3</v>
      </c>
      <c r="C3041" s="201">
        <f>'Banks COA'!C5592</f>
        <v>1</v>
      </c>
      <c r="D3041" s="201" t="str">
        <f>'Banks COA'!D5592</f>
        <v>19</v>
      </c>
      <c r="E3041" s="202" t="str">
        <f>'Banks COA'!E5592</f>
        <v>AIR – Standard Loans – Real Estate Mortgage Loans – Individuals – Resident – Other</v>
      </c>
      <c r="F3041" s="202">
        <f>'Banks COA'!F5592*E2</f>
        <v>0</v>
      </c>
    </row>
    <row r="3042" spans="1:6" hidden="1" x14ac:dyDescent="0.15">
      <c r="A3042" s="201" t="str">
        <f>'Banks COA'!A5595</f>
        <v>25</v>
      </c>
      <c r="B3042" s="201">
        <f>'Banks COA'!B5595</f>
        <v>3</v>
      </c>
      <c r="C3042" s="201">
        <f>'Banks COA'!C5595</f>
        <v>1</v>
      </c>
      <c r="D3042" s="201" t="str">
        <f>'Banks COA'!D5595</f>
        <v>22</v>
      </c>
      <c r="E3042" s="202" t="str">
        <f>'Banks COA'!E5595</f>
        <v>AIR – Standard Loans – Real Estate Mortgage Loans – Bank Employee – Resident – USD</v>
      </c>
      <c r="F3042" s="202">
        <f>'Banks COA'!F5595*E2</f>
        <v>0</v>
      </c>
    </row>
    <row r="3043" spans="1:6" hidden="1" x14ac:dyDescent="0.15">
      <c r="A3043" s="201" t="str">
        <f>'Banks COA'!A5596</f>
        <v>25</v>
      </c>
      <c r="B3043" s="201">
        <f>'Banks COA'!B5596</f>
        <v>3</v>
      </c>
      <c r="C3043" s="201">
        <f>'Banks COA'!C5596</f>
        <v>1</v>
      </c>
      <c r="D3043" s="201" t="str">
        <f>'Banks COA'!D5596</f>
        <v>23</v>
      </c>
      <c r="E3043" s="202" t="str">
        <f>'Banks COA'!E5596</f>
        <v>AIR – Standard Loans – Real Estate Mortgage Loans – Bank Employee – Resident – EUR</v>
      </c>
      <c r="F3043" s="202">
        <f>'Banks COA'!F5596*E2</f>
        <v>0</v>
      </c>
    </row>
    <row r="3044" spans="1:6" hidden="1" x14ac:dyDescent="0.15">
      <c r="A3044" s="201" t="str">
        <f>'Banks COA'!A5597</f>
        <v>25</v>
      </c>
      <c r="B3044" s="201">
        <f>'Banks COA'!B5597</f>
        <v>3</v>
      </c>
      <c r="C3044" s="201">
        <f>'Banks COA'!C5597</f>
        <v>1</v>
      </c>
      <c r="D3044" s="201" t="str">
        <f>'Banks COA'!D5597</f>
        <v>24</v>
      </c>
      <c r="E3044" s="202" t="str">
        <f>'Banks COA'!E5597</f>
        <v>AIR – Standard Loans – Real Estate Mortgage Loans – Bank Employee – Resident – JPY</v>
      </c>
      <c r="F3044" s="202">
        <f>'Banks COA'!F5597*E2</f>
        <v>0</v>
      </c>
    </row>
    <row r="3045" spans="1:6" hidden="1" x14ac:dyDescent="0.15">
      <c r="A3045" s="201" t="str">
        <f>'Banks COA'!A5598</f>
        <v>25</v>
      </c>
      <c r="B3045" s="201">
        <f>'Banks COA'!B5598</f>
        <v>3</v>
      </c>
      <c r="C3045" s="201">
        <f>'Banks COA'!C5598</f>
        <v>1</v>
      </c>
      <c r="D3045" s="201" t="str">
        <f>'Banks COA'!D5598</f>
        <v>29</v>
      </c>
      <c r="E3045" s="202" t="str">
        <f>'Banks COA'!E5598</f>
        <v>AIR – Standard Loans – Real Estate Mortgage Loans – Bank Employee – Resident – Other</v>
      </c>
      <c r="F3045" s="202">
        <f>'Banks COA'!F5598*E2</f>
        <v>0</v>
      </c>
    </row>
    <row r="3046" spans="1:6" hidden="1" x14ac:dyDescent="0.15">
      <c r="A3046" s="201" t="str">
        <f>'Banks COA'!A5602</f>
        <v>25</v>
      </c>
      <c r="B3046" s="201">
        <f>'Banks COA'!B5602</f>
        <v>3</v>
      </c>
      <c r="C3046" s="201">
        <f>'Banks COA'!C5602</f>
        <v>2</v>
      </c>
      <c r="D3046" s="201" t="str">
        <f>'Banks COA'!D5602</f>
        <v>12</v>
      </c>
      <c r="E3046" s="202" t="str">
        <f>'Banks COA'!E5602</f>
        <v>AIR – Standard Loans – Credit Cards Loans – Individuals – Resident – USD</v>
      </c>
      <c r="F3046" s="202">
        <f>'Banks COA'!F5602*E2</f>
        <v>0</v>
      </c>
    </row>
    <row r="3047" spans="1:6" hidden="1" x14ac:dyDescent="0.15">
      <c r="A3047" s="201" t="str">
        <f>'Banks COA'!A5603</f>
        <v>25</v>
      </c>
      <c r="B3047" s="201">
        <f>'Banks COA'!B5603</f>
        <v>3</v>
      </c>
      <c r="C3047" s="201">
        <f>'Banks COA'!C5603</f>
        <v>2</v>
      </c>
      <c r="D3047" s="201" t="str">
        <f>'Banks COA'!D5603</f>
        <v>13</v>
      </c>
      <c r="E3047" s="202" t="str">
        <f>'Banks COA'!E5603</f>
        <v>AIR – Standard Loans – Credit Cards Loans – Individuals – Resident – EUR</v>
      </c>
      <c r="F3047" s="202">
        <f>'Banks COA'!F5603*E2</f>
        <v>0</v>
      </c>
    </row>
    <row r="3048" spans="1:6" hidden="1" x14ac:dyDescent="0.15">
      <c r="A3048" s="201" t="str">
        <f>'Banks COA'!A5604</f>
        <v>25</v>
      </c>
      <c r="B3048" s="201">
        <f>'Banks COA'!B5604</f>
        <v>3</v>
      </c>
      <c r="C3048" s="201">
        <f>'Banks COA'!C5604</f>
        <v>2</v>
      </c>
      <c r="D3048" s="201" t="str">
        <f>'Banks COA'!D5604</f>
        <v>14</v>
      </c>
      <c r="E3048" s="202" t="str">
        <f>'Banks COA'!E5604</f>
        <v>AIR – Standard Loans – Credit Cards Loans – Individuals – Resident – JPY</v>
      </c>
      <c r="F3048" s="202">
        <f>'Banks COA'!F5604*E2</f>
        <v>0</v>
      </c>
    </row>
    <row r="3049" spans="1:6" hidden="1" x14ac:dyDescent="0.15">
      <c r="A3049" s="201" t="str">
        <f>'Banks COA'!A5605</f>
        <v>25</v>
      </c>
      <c r="B3049" s="201">
        <f>'Banks COA'!B5605</f>
        <v>3</v>
      </c>
      <c r="C3049" s="201">
        <f>'Banks COA'!C5605</f>
        <v>2</v>
      </c>
      <c r="D3049" s="201" t="str">
        <f>'Banks COA'!D5605</f>
        <v>19</v>
      </c>
      <c r="E3049" s="202" t="str">
        <f>'Banks COA'!E5605</f>
        <v>AIR – Standard Loans – Credit Cards Loans – Individuals – Resident – Other</v>
      </c>
      <c r="F3049" s="202">
        <f>'Banks COA'!F5605*E2</f>
        <v>0</v>
      </c>
    </row>
    <row r="3050" spans="1:6" hidden="1" x14ac:dyDescent="0.15">
      <c r="A3050" s="201" t="str">
        <f>'Banks COA'!A5615</f>
        <v>25</v>
      </c>
      <c r="B3050" s="201">
        <f>'Banks COA'!B5615</f>
        <v>3</v>
      </c>
      <c r="C3050" s="201">
        <f>'Banks COA'!C5615</f>
        <v>3</v>
      </c>
      <c r="D3050" s="201" t="str">
        <f>'Banks COA'!D5615</f>
        <v>12</v>
      </c>
      <c r="E3050" s="202" t="str">
        <f>'Banks COA'!E5615</f>
        <v>AIR – Standard Loans – Credit Revolving – Individuals – Resident – USD</v>
      </c>
      <c r="F3050" s="202">
        <f>'Banks COA'!F5615*E2</f>
        <v>0</v>
      </c>
    </row>
    <row r="3051" spans="1:6" hidden="1" x14ac:dyDescent="0.15">
      <c r="A3051" s="201" t="str">
        <f>'Banks COA'!A5616</f>
        <v>25</v>
      </c>
      <c r="B3051" s="201">
        <f>'Banks COA'!B5616</f>
        <v>3</v>
      </c>
      <c r="C3051" s="201">
        <f>'Banks COA'!C5616</f>
        <v>3</v>
      </c>
      <c r="D3051" s="201" t="str">
        <f>'Banks COA'!D5616</f>
        <v>13</v>
      </c>
      <c r="E3051" s="202" t="str">
        <f>'Banks COA'!E5616</f>
        <v>AIR – Standard Loans – Credit Revolving – Individuals – Resident – EUR</v>
      </c>
      <c r="F3051" s="202">
        <f>'Banks COA'!F5616*E2</f>
        <v>0</v>
      </c>
    </row>
    <row r="3052" spans="1:6" hidden="1" x14ac:dyDescent="0.15">
      <c r="A3052" s="201" t="str">
        <f>'Banks COA'!A5617</f>
        <v>25</v>
      </c>
      <c r="B3052" s="201">
        <f>'Banks COA'!B5617</f>
        <v>3</v>
      </c>
      <c r="C3052" s="201">
        <f>'Banks COA'!C5617</f>
        <v>3</v>
      </c>
      <c r="D3052" s="201" t="str">
        <f>'Banks COA'!D5617</f>
        <v>14</v>
      </c>
      <c r="E3052" s="202" t="str">
        <f>'Banks COA'!E5617</f>
        <v>AIR – Standard Loans – Credit Revolving – Individuals – Resident – JPY</v>
      </c>
      <c r="F3052" s="202">
        <f>'Banks COA'!F5617*E2</f>
        <v>0</v>
      </c>
    </row>
    <row r="3053" spans="1:6" hidden="1" x14ac:dyDescent="0.15">
      <c r="A3053" s="201" t="str">
        <f>'Banks COA'!A5618</f>
        <v>25</v>
      </c>
      <c r="B3053" s="201">
        <f>'Banks COA'!B5618</f>
        <v>3</v>
      </c>
      <c r="C3053" s="201">
        <f>'Banks COA'!C5618</f>
        <v>3</v>
      </c>
      <c r="D3053" s="201" t="str">
        <f>'Banks COA'!D5618</f>
        <v>19</v>
      </c>
      <c r="E3053" s="202" t="str">
        <f>'Banks COA'!E5618</f>
        <v>AIR – Standard Loans – Credit Revolving – Individuals – Resident – Other</v>
      </c>
      <c r="F3053" s="202">
        <f>'Banks COA'!F5618*E2</f>
        <v>0</v>
      </c>
    </row>
    <row r="3054" spans="1:6" hidden="1" x14ac:dyDescent="0.15">
      <c r="A3054" s="201" t="str">
        <f>'Banks COA'!A5628</f>
        <v>25</v>
      </c>
      <c r="B3054" s="201">
        <f>'Banks COA'!B5628</f>
        <v>3</v>
      </c>
      <c r="C3054" s="201">
        <f>'Banks COA'!C5628</f>
        <v>4</v>
      </c>
      <c r="D3054" s="201" t="str">
        <f>'Banks COA'!D5628</f>
        <v>12</v>
      </c>
      <c r="E3054" s="202" t="str">
        <f>'Banks COA'!E5628</f>
        <v>AIR – Standard Loans – Motor Vehicle Loans – Individuals – Resident – USD</v>
      </c>
      <c r="F3054" s="202">
        <f>'Banks COA'!F5628*E2</f>
        <v>0</v>
      </c>
    </row>
    <row r="3055" spans="1:6" hidden="1" x14ac:dyDescent="0.15">
      <c r="A3055" s="201" t="str">
        <f>'Banks COA'!A5629</f>
        <v>25</v>
      </c>
      <c r="B3055" s="201">
        <f>'Banks COA'!B5629</f>
        <v>3</v>
      </c>
      <c r="C3055" s="201">
        <f>'Banks COA'!C5629</f>
        <v>4</v>
      </c>
      <c r="D3055" s="201" t="str">
        <f>'Banks COA'!D5629</f>
        <v>13</v>
      </c>
      <c r="E3055" s="202" t="str">
        <f>'Banks COA'!E5629</f>
        <v>AIR – Standard Loans – Motor Vehicle Loans – Individuals – Resident – EUR</v>
      </c>
      <c r="F3055" s="202">
        <f>'Banks COA'!F5629*E2</f>
        <v>0</v>
      </c>
    </row>
    <row r="3056" spans="1:6" hidden="1" x14ac:dyDescent="0.15">
      <c r="A3056" s="201" t="str">
        <f>'Banks COA'!A5630</f>
        <v>25</v>
      </c>
      <c r="B3056" s="201">
        <f>'Banks COA'!B5630</f>
        <v>3</v>
      </c>
      <c r="C3056" s="201">
        <f>'Banks COA'!C5630</f>
        <v>4</v>
      </c>
      <c r="D3056" s="201" t="str">
        <f>'Banks COA'!D5630</f>
        <v>14</v>
      </c>
      <c r="E3056" s="202" t="str">
        <f>'Banks COA'!E5630</f>
        <v>AIR – Standard Loans – Motor Vehicle Loans – Individuals – Resident – JPY</v>
      </c>
      <c r="F3056" s="202">
        <f>'Banks COA'!F5630*E2</f>
        <v>0</v>
      </c>
    </row>
    <row r="3057" spans="1:6" hidden="1" x14ac:dyDescent="0.15">
      <c r="A3057" s="201" t="str">
        <f>'Banks COA'!A5631</f>
        <v>25</v>
      </c>
      <c r="B3057" s="201">
        <f>'Banks COA'!B5631</f>
        <v>3</v>
      </c>
      <c r="C3057" s="201">
        <f>'Banks COA'!C5631</f>
        <v>4</v>
      </c>
      <c r="D3057" s="201" t="str">
        <f>'Banks COA'!D5631</f>
        <v>19</v>
      </c>
      <c r="E3057" s="202" t="str">
        <f>'Banks COA'!E5631</f>
        <v>AIR – Standard Loans – Motor Vehicle Loans – Individuals – Resident – Other</v>
      </c>
      <c r="F3057" s="202">
        <f>'Banks COA'!F5631*E2</f>
        <v>0</v>
      </c>
    </row>
    <row r="3058" spans="1:6" hidden="1" x14ac:dyDescent="0.15">
      <c r="A3058" s="201" t="str">
        <f>'Banks COA'!A5641</f>
        <v>25</v>
      </c>
      <c r="B3058" s="201" t="str">
        <f>'Banks COA'!B5641</f>
        <v>3</v>
      </c>
      <c r="C3058" s="201" t="str">
        <f>'Banks COA'!C5641</f>
        <v>5</v>
      </c>
      <c r="D3058" s="201" t="str">
        <f>'Banks COA'!D5641</f>
        <v>12</v>
      </c>
      <c r="E3058" s="202" t="str">
        <f>'Banks COA'!E5641</f>
        <v>AIR – Standard Loans – Overdraft –  Individuals – Resident – USD</v>
      </c>
      <c r="F3058" s="202">
        <f>'Banks COA'!F5641*E2</f>
        <v>0</v>
      </c>
    </row>
    <row r="3059" spans="1:6" hidden="1" x14ac:dyDescent="0.15">
      <c r="A3059" s="201" t="str">
        <f>'Banks COA'!A5642</f>
        <v>25</v>
      </c>
      <c r="B3059" s="201" t="str">
        <f>'Banks COA'!B5642</f>
        <v>3</v>
      </c>
      <c r="C3059" s="201" t="str">
        <f>'Banks COA'!C5642</f>
        <v>5</v>
      </c>
      <c r="D3059" s="201" t="str">
        <f>'Banks COA'!D5642</f>
        <v>13</v>
      </c>
      <c r="E3059" s="202" t="str">
        <f>'Banks COA'!E5642</f>
        <v>AIR – Standard Loans – Overdraft –  Individuals – Resident – EUR</v>
      </c>
      <c r="F3059" s="202">
        <f>'Banks COA'!F5642*E2</f>
        <v>0</v>
      </c>
    </row>
    <row r="3060" spans="1:6" hidden="1" x14ac:dyDescent="0.15">
      <c r="A3060" s="201" t="str">
        <f>'Banks COA'!A5643</f>
        <v>25</v>
      </c>
      <c r="B3060" s="201" t="str">
        <f>'Banks COA'!B5643</f>
        <v>3</v>
      </c>
      <c r="C3060" s="201" t="str">
        <f>'Banks COA'!C5643</f>
        <v>5</v>
      </c>
      <c r="D3060" s="201" t="str">
        <f>'Banks COA'!D5643</f>
        <v>14</v>
      </c>
      <c r="E3060" s="202" t="str">
        <f>'Banks COA'!E5643</f>
        <v>AIR – Standard Loans – Overdraft –  Individuals – Resident – JPY</v>
      </c>
      <c r="F3060" s="202">
        <f>'Banks COA'!F5643*E2</f>
        <v>0</v>
      </c>
    </row>
    <row r="3061" spans="1:6" hidden="1" x14ac:dyDescent="0.15">
      <c r="A3061" s="201" t="str">
        <f>'Banks COA'!A5644</f>
        <v>25</v>
      </c>
      <c r="B3061" s="201" t="str">
        <f>'Banks COA'!B5644</f>
        <v>3</v>
      </c>
      <c r="C3061" s="201" t="str">
        <f>'Banks COA'!C5644</f>
        <v>5</v>
      </c>
      <c r="D3061" s="201" t="str">
        <f>'Banks COA'!D5644</f>
        <v>19</v>
      </c>
      <c r="E3061" s="202" t="str">
        <f>'Banks COA'!E5644</f>
        <v>AIR – Standard Loans – Overdraft –  Individuals – Resident – Other</v>
      </c>
      <c r="F3061" s="202">
        <f>'Banks COA'!F5644*E2</f>
        <v>0</v>
      </c>
    </row>
    <row r="3062" spans="1:6" hidden="1" x14ac:dyDescent="0.15">
      <c r="A3062" s="201" t="str">
        <f>'Banks COA'!A5654</f>
        <v>25</v>
      </c>
      <c r="B3062" s="201">
        <f>'Banks COA'!B5654</f>
        <v>3</v>
      </c>
      <c r="C3062" s="201">
        <f>'Banks COA'!C5654</f>
        <v>9</v>
      </c>
      <c r="D3062" s="201" t="str">
        <f>'Banks COA'!D5654</f>
        <v>12</v>
      </c>
      <c r="E3062" s="202" t="str">
        <f>'Banks COA'!E5654</f>
        <v>AIR – Standard Loans – Other Consumers Loans – Individuals – Resident – USD</v>
      </c>
      <c r="F3062" s="202">
        <f>'Banks COA'!F5654*E2</f>
        <v>0</v>
      </c>
    </row>
    <row r="3063" spans="1:6" hidden="1" x14ac:dyDescent="0.15">
      <c r="A3063" s="201" t="str">
        <f>'Banks COA'!A5655</f>
        <v>25</v>
      </c>
      <c r="B3063" s="201">
        <f>'Banks COA'!B5655</f>
        <v>3</v>
      </c>
      <c r="C3063" s="201">
        <f>'Banks COA'!C5655</f>
        <v>9</v>
      </c>
      <c r="D3063" s="201" t="str">
        <f>'Banks COA'!D5655</f>
        <v>13</v>
      </c>
      <c r="E3063" s="202" t="str">
        <f>'Banks COA'!E5655</f>
        <v>AIR – Standard Loans – Other Consumers Loans – Individuals – Resident – EUR</v>
      </c>
      <c r="F3063" s="202">
        <f>'Banks COA'!F5655*E2</f>
        <v>0</v>
      </c>
    </row>
    <row r="3064" spans="1:6" hidden="1" x14ac:dyDescent="0.15">
      <c r="A3064" s="201" t="str">
        <f>'Banks COA'!A5656</f>
        <v>25</v>
      </c>
      <c r="B3064" s="201">
        <f>'Banks COA'!B5656</f>
        <v>3</v>
      </c>
      <c r="C3064" s="201">
        <f>'Banks COA'!C5656</f>
        <v>9</v>
      </c>
      <c r="D3064" s="201" t="str">
        <f>'Banks COA'!D5656</f>
        <v>14</v>
      </c>
      <c r="E3064" s="202" t="str">
        <f>'Banks COA'!E5656</f>
        <v>AIR – Standard Loans – Other Consumers Loans – Individuals – Resident – JPY</v>
      </c>
      <c r="F3064" s="202">
        <f>'Banks COA'!F5656*E2</f>
        <v>0</v>
      </c>
    </row>
    <row r="3065" spans="1:6" hidden="1" x14ac:dyDescent="0.15">
      <c r="A3065" s="201" t="str">
        <f>'Banks COA'!A5657</f>
        <v>25</v>
      </c>
      <c r="B3065" s="201">
        <f>'Banks COA'!B5657</f>
        <v>3</v>
      </c>
      <c r="C3065" s="201">
        <f>'Banks COA'!C5657</f>
        <v>9</v>
      </c>
      <c r="D3065" s="201" t="str">
        <f>'Banks COA'!D5657</f>
        <v>19</v>
      </c>
      <c r="E3065" s="202" t="str">
        <f>'Banks COA'!E5657</f>
        <v>AIR – Standard Loans – Other Consumers Loans – Individuals – Resident – Other</v>
      </c>
      <c r="F3065" s="202">
        <f>'Banks COA'!F5657*E2</f>
        <v>0</v>
      </c>
    </row>
    <row r="3066" spans="1:6" hidden="1" x14ac:dyDescent="0.15">
      <c r="A3066" s="202" t="str">
        <f>'Banks COA'!A5921</f>
        <v>25</v>
      </c>
      <c r="B3066" s="202" t="str">
        <f>'Banks COA'!B5921</f>
        <v>6</v>
      </c>
      <c r="C3066" s="202">
        <f>'Banks COA'!C5921</f>
        <v>1</v>
      </c>
      <c r="D3066" s="202" t="str">
        <f>'Banks COA'!D5921</f>
        <v>12</v>
      </c>
      <c r="E3066" s="202" t="str">
        <f>'Banks COA'!E5921</f>
        <v>AIR – Special Mention Loans – Real Estate Mortgage Loans – Individuals – Resident – USD</v>
      </c>
      <c r="F3066" s="202">
        <f>'Banks COA'!F5921*E2</f>
        <v>0</v>
      </c>
    </row>
    <row r="3067" spans="1:6" hidden="1" x14ac:dyDescent="0.15">
      <c r="A3067" s="202" t="str">
        <f>'Banks COA'!A5922</f>
        <v>25</v>
      </c>
      <c r="B3067" s="202" t="str">
        <f>'Banks COA'!B5922</f>
        <v>6</v>
      </c>
      <c r="C3067" s="202">
        <f>'Banks COA'!C5922</f>
        <v>1</v>
      </c>
      <c r="D3067" s="202" t="str">
        <f>'Banks COA'!D5922</f>
        <v>13</v>
      </c>
      <c r="E3067" s="202" t="str">
        <f>'Banks COA'!E5922</f>
        <v>AIR – Special Mention Loans – Real Estate Mortgage Loans – Individuals – Resident – EUR</v>
      </c>
      <c r="F3067" s="202">
        <f>'Banks COA'!F5922*E2</f>
        <v>0</v>
      </c>
    </row>
    <row r="3068" spans="1:6" hidden="1" x14ac:dyDescent="0.15">
      <c r="A3068" s="202" t="str">
        <f>'Banks COA'!A5923</f>
        <v>25</v>
      </c>
      <c r="B3068" s="202" t="str">
        <f>'Banks COA'!B5923</f>
        <v>6</v>
      </c>
      <c r="C3068" s="202">
        <f>'Banks COA'!C5923</f>
        <v>1</v>
      </c>
      <c r="D3068" s="202" t="str">
        <f>'Banks COA'!D5923</f>
        <v>14</v>
      </c>
      <c r="E3068" s="202" t="str">
        <f>'Banks COA'!E5923</f>
        <v>AIR – Special Mention Loans – Real Estate Mortgage Loans – Individuals – Resident – JPY</v>
      </c>
      <c r="F3068" s="202">
        <f>'Banks COA'!F5923*E2</f>
        <v>0</v>
      </c>
    </row>
    <row r="3069" spans="1:6" hidden="1" x14ac:dyDescent="0.15">
      <c r="A3069" s="202" t="str">
        <f>'Banks COA'!A5924</f>
        <v>25</v>
      </c>
      <c r="B3069" s="202" t="str">
        <f>'Banks COA'!B5924</f>
        <v>6</v>
      </c>
      <c r="C3069" s="202">
        <f>'Banks COA'!C5924</f>
        <v>1</v>
      </c>
      <c r="D3069" s="202" t="str">
        <f>'Banks COA'!D5924</f>
        <v>19</v>
      </c>
      <c r="E3069" s="202" t="str">
        <f>'Banks COA'!E5924</f>
        <v>AIR – Special Mention Loans – Real Estate Mortgage Loans – Individuals – Resident – Other</v>
      </c>
      <c r="F3069" s="202">
        <f>'Banks COA'!F5924*E2</f>
        <v>0</v>
      </c>
    </row>
    <row r="3070" spans="1:6" hidden="1" x14ac:dyDescent="0.15">
      <c r="A3070" s="202" t="str">
        <f>'Banks COA'!A5927</f>
        <v>25</v>
      </c>
      <c r="B3070" s="202" t="str">
        <f>'Banks COA'!B5927</f>
        <v>6</v>
      </c>
      <c r="C3070" s="202">
        <f>'Banks COA'!C5927</f>
        <v>1</v>
      </c>
      <c r="D3070" s="202" t="str">
        <f>'Banks COA'!D5927</f>
        <v>22</v>
      </c>
      <c r="E3070" s="202" t="str">
        <f>'Banks COA'!E5927</f>
        <v>AIR – Special Mention Loans – Bank Employee – Resident – USD</v>
      </c>
      <c r="F3070" s="202">
        <f>'Banks COA'!F5927*E2</f>
        <v>0</v>
      </c>
    </row>
    <row r="3071" spans="1:6" hidden="1" x14ac:dyDescent="0.15">
      <c r="A3071" s="202" t="str">
        <f>'Banks COA'!A5928</f>
        <v>25</v>
      </c>
      <c r="B3071" s="202" t="str">
        <f>'Banks COA'!B5928</f>
        <v>6</v>
      </c>
      <c r="C3071" s="202">
        <f>'Banks COA'!C5928</f>
        <v>1</v>
      </c>
      <c r="D3071" s="202" t="str">
        <f>'Banks COA'!D5928</f>
        <v>23</v>
      </c>
      <c r="E3071" s="202" t="str">
        <f>'Banks COA'!E5928</f>
        <v>AIR – Special Mention Loans – Bank Employee – Resident – EUR</v>
      </c>
      <c r="F3071" s="202">
        <f>'Banks COA'!F5928*E2</f>
        <v>0</v>
      </c>
    </row>
    <row r="3072" spans="1:6" hidden="1" x14ac:dyDescent="0.15">
      <c r="A3072" s="202" t="str">
        <f>'Banks COA'!A5929</f>
        <v>25</v>
      </c>
      <c r="B3072" s="202" t="str">
        <f>'Banks COA'!B5929</f>
        <v>6</v>
      </c>
      <c r="C3072" s="202">
        <f>'Banks COA'!C5929</f>
        <v>1</v>
      </c>
      <c r="D3072" s="202" t="str">
        <f>'Banks COA'!D5929</f>
        <v>24</v>
      </c>
      <c r="E3072" s="202" t="str">
        <f>'Banks COA'!E5929</f>
        <v>AIR – Special Mention Loans  – Bank Employee – Resident – JPY</v>
      </c>
      <c r="F3072" s="202">
        <f>'Banks COA'!F5929*E2</f>
        <v>0</v>
      </c>
    </row>
    <row r="3073" spans="1:6" hidden="1" x14ac:dyDescent="0.15">
      <c r="A3073" s="202" t="str">
        <f>'Banks COA'!A5930</f>
        <v>25</v>
      </c>
      <c r="B3073" s="202" t="str">
        <f>'Banks COA'!B5930</f>
        <v>6</v>
      </c>
      <c r="C3073" s="202">
        <f>'Banks COA'!C5930</f>
        <v>1</v>
      </c>
      <c r="D3073" s="202" t="str">
        <f>'Banks COA'!D5930</f>
        <v>29</v>
      </c>
      <c r="E3073" s="202" t="str">
        <f>'Banks COA'!E5930</f>
        <v>AIR – Special Mention Loans – Bank Employee – Resident – Other</v>
      </c>
      <c r="F3073" s="202">
        <f>'Banks COA'!F5930*E2</f>
        <v>0</v>
      </c>
    </row>
    <row r="3074" spans="1:6" hidden="1" x14ac:dyDescent="0.15">
      <c r="A3074" s="202" t="str">
        <f>'Banks COA'!A5934</f>
        <v>25</v>
      </c>
      <c r="B3074" s="202" t="str">
        <f>'Banks COA'!B5934</f>
        <v>6</v>
      </c>
      <c r="C3074" s="202">
        <f>'Banks COA'!C5934</f>
        <v>2</v>
      </c>
      <c r="D3074" s="202" t="str">
        <f>'Banks COA'!D5934</f>
        <v>12</v>
      </c>
      <c r="E3074" s="202" t="str">
        <f>'Banks COA'!E5934</f>
        <v>AIR – Special Mention Loans – Credit Cards Loans – Individuals – Resident – USD</v>
      </c>
      <c r="F3074" s="202">
        <f>'Banks COA'!F5934*E2</f>
        <v>0</v>
      </c>
    </row>
    <row r="3075" spans="1:6" hidden="1" x14ac:dyDescent="0.15">
      <c r="A3075" s="202" t="str">
        <f>'Banks COA'!A5935</f>
        <v>25</v>
      </c>
      <c r="B3075" s="202" t="str">
        <f>'Banks COA'!B5935</f>
        <v>6</v>
      </c>
      <c r="C3075" s="202">
        <f>'Banks COA'!C5935</f>
        <v>2</v>
      </c>
      <c r="D3075" s="202" t="str">
        <f>'Banks COA'!D5935</f>
        <v>13</v>
      </c>
      <c r="E3075" s="202" t="str">
        <f>'Banks COA'!E5935</f>
        <v>AIR – Special Mention Loans – Credit Cards Loans – Individuals – Resident – EUR</v>
      </c>
      <c r="F3075" s="202">
        <f>'Banks COA'!F5935*E2</f>
        <v>0</v>
      </c>
    </row>
    <row r="3076" spans="1:6" hidden="1" x14ac:dyDescent="0.15">
      <c r="A3076" s="202" t="str">
        <f>'Banks COA'!A5936</f>
        <v>25</v>
      </c>
      <c r="B3076" s="202" t="str">
        <f>'Banks COA'!B5936</f>
        <v>6</v>
      </c>
      <c r="C3076" s="202">
        <f>'Banks COA'!C5936</f>
        <v>2</v>
      </c>
      <c r="D3076" s="202" t="str">
        <f>'Banks COA'!D5936</f>
        <v>14</v>
      </c>
      <c r="E3076" s="202" t="str">
        <f>'Banks COA'!E5936</f>
        <v>AIR – Special Mention Loans – Credit Cards Loans – Individuals – Resident – JPY</v>
      </c>
      <c r="F3076" s="202">
        <f>'Banks COA'!F5936*E2</f>
        <v>0</v>
      </c>
    </row>
    <row r="3077" spans="1:6" hidden="1" x14ac:dyDescent="0.15">
      <c r="A3077" s="202" t="str">
        <f>'Banks COA'!A5937</f>
        <v>25</v>
      </c>
      <c r="B3077" s="202" t="str">
        <f>'Banks COA'!B5937</f>
        <v>6</v>
      </c>
      <c r="C3077" s="202">
        <f>'Banks COA'!C5937</f>
        <v>2</v>
      </c>
      <c r="D3077" s="202" t="str">
        <f>'Banks COA'!D5937</f>
        <v>19</v>
      </c>
      <c r="E3077" s="202" t="str">
        <f>'Banks COA'!E5937</f>
        <v>AIR – Special Mention Loans – Credit Cards Loans – Individuals – Resident – Other</v>
      </c>
      <c r="F3077" s="202">
        <f>'Banks COA'!F5937*E2</f>
        <v>0</v>
      </c>
    </row>
    <row r="3078" spans="1:6" hidden="1" x14ac:dyDescent="0.15">
      <c r="A3078" s="202" t="str">
        <f>'Banks COA'!A5947</f>
        <v>25</v>
      </c>
      <c r="B3078" s="202" t="str">
        <f>'Banks COA'!B5947</f>
        <v>6</v>
      </c>
      <c r="C3078" s="202">
        <f>'Banks COA'!C5947</f>
        <v>3</v>
      </c>
      <c r="D3078" s="202" t="str">
        <f>'Banks COA'!D5947</f>
        <v>12</v>
      </c>
      <c r="E3078" s="202" t="str">
        <f>'Banks COA'!E5947</f>
        <v>AIR – Special Mention Loans – Credit Revolving – Individuals – Resident – USD</v>
      </c>
      <c r="F3078" s="202">
        <f>'Banks COA'!F5947*E2</f>
        <v>0</v>
      </c>
    </row>
    <row r="3079" spans="1:6" hidden="1" x14ac:dyDescent="0.15">
      <c r="A3079" s="202" t="str">
        <f>'Banks COA'!A5948</f>
        <v>25</v>
      </c>
      <c r="B3079" s="202" t="str">
        <f>'Banks COA'!B5948</f>
        <v>6</v>
      </c>
      <c r="C3079" s="202">
        <f>'Banks COA'!C5948</f>
        <v>3</v>
      </c>
      <c r="D3079" s="202" t="str">
        <f>'Banks COA'!D5948</f>
        <v>13</v>
      </c>
      <c r="E3079" s="202" t="str">
        <f>'Banks COA'!E5948</f>
        <v>AIR – Special Mention Loans – Credit Revolving – Individuals – Resident – EUR</v>
      </c>
      <c r="F3079" s="202">
        <f>'Banks COA'!F5948*E2</f>
        <v>0</v>
      </c>
    </row>
    <row r="3080" spans="1:6" hidden="1" x14ac:dyDescent="0.15">
      <c r="A3080" s="202" t="str">
        <f>'Banks COA'!A5949</f>
        <v>25</v>
      </c>
      <c r="B3080" s="202" t="str">
        <f>'Banks COA'!B5949</f>
        <v>6</v>
      </c>
      <c r="C3080" s="202">
        <f>'Banks COA'!C5949</f>
        <v>3</v>
      </c>
      <c r="D3080" s="202" t="str">
        <f>'Banks COA'!D5949</f>
        <v>14</v>
      </c>
      <c r="E3080" s="202" t="str">
        <f>'Banks COA'!E5949</f>
        <v>AIR – Special Mention Loans – Credit Revolving – Individuals – Resident – JPY</v>
      </c>
      <c r="F3080" s="202">
        <f>'Banks COA'!F5949*E2</f>
        <v>0</v>
      </c>
    </row>
    <row r="3081" spans="1:6" hidden="1" x14ac:dyDescent="0.15">
      <c r="A3081" s="202" t="str">
        <f>'Banks COA'!A5950</f>
        <v>25</v>
      </c>
      <c r="B3081" s="202" t="str">
        <f>'Banks COA'!B5950</f>
        <v>6</v>
      </c>
      <c r="C3081" s="202">
        <f>'Banks COA'!C5950</f>
        <v>3</v>
      </c>
      <c r="D3081" s="202" t="str">
        <f>'Banks COA'!D5950</f>
        <v>19</v>
      </c>
      <c r="E3081" s="202" t="str">
        <f>'Banks COA'!E5950</f>
        <v>AIR – Special Mention Loans – Credit Revolving – Individuals – Resident – Other</v>
      </c>
      <c r="F3081" s="202">
        <f>'Banks COA'!F5950*E2</f>
        <v>0</v>
      </c>
    </row>
    <row r="3082" spans="1:6" hidden="1" x14ac:dyDescent="0.15">
      <c r="A3082" s="202" t="str">
        <f>'Banks COA'!A5960</f>
        <v>25</v>
      </c>
      <c r="B3082" s="202" t="str">
        <f>'Banks COA'!B5960</f>
        <v>6</v>
      </c>
      <c r="C3082" s="202">
        <f>'Banks COA'!C5960</f>
        <v>4</v>
      </c>
      <c r="D3082" s="202" t="str">
        <f>'Banks COA'!D5960</f>
        <v>12</v>
      </c>
      <c r="E3082" s="202" t="str">
        <f>'Banks COA'!E5960</f>
        <v>AIR – Special Mention Loans – Motor Vehicle Loans – Individuals – Resident – USD</v>
      </c>
      <c r="F3082" s="202">
        <f>'Banks COA'!F5960*E2</f>
        <v>0</v>
      </c>
    </row>
    <row r="3083" spans="1:6" hidden="1" x14ac:dyDescent="0.15">
      <c r="A3083" s="202" t="str">
        <f>'Banks COA'!A5961</f>
        <v>25</v>
      </c>
      <c r="B3083" s="202" t="str">
        <f>'Banks COA'!B5961</f>
        <v>6</v>
      </c>
      <c r="C3083" s="202">
        <f>'Banks COA'!C5961</f>
        <v>4</v>
      </c>
      <c r="D3083" s="202" t="str">
        <f>'Banks COA'!D5961</f>
        <v>13</v>
      </c>
      <c r="E3083" s="202" t="str">
        <f>'Banks COA'!E5961</f>
        <v>AIR – Special Mention Loans – Motor Vehicle Loans – Individuals – Resident – EUR</v>
      </c>
      <c r="F3083" s="202">
        <f>'Banks COA'!F5961*E2</f>
        <v>0</v>
      </c>
    </row>
    <row r="3084" spans="1:6" hidden="1" x14ac:dyDescent="0.15">
      <c r="A3084" s="202" t="str">
        <f>'Banks COA'!A5962</f>
        <v>25</v>
      </c>
      <c r="B3084" s="202" t="str">
        <f>'Banks COA'!B5962</f>
        <v>6</v>
      </c>
      <c r="C3084" s="202">
        <f>'Banks COA'!C5962</f>
        <v>4</v>
      </c>
      <c r="D3084" s="202" t="str">
        <f>'Banks COA'!D5962</f>
        <v>14</v>
      </c>
      <c r="E3084" s="202" t="str">
        <f>'Banks COA'!E5962</f>
        <v>AIR – Special Mention Loans – Motor Vehicle Loans – Individuals – Resident – JPY</v>
      </c>
      <c r="F3084" s="202">
        <f>'Banks COA'!F5962*E2</f>
        <v>0</v>
      </c>
    </row>
    <row r="3085" spans="1:6" hidden="1" x14ac:dyDescent="0.15">
      <c r="A3085" s="202" t="str">
        <f>'Banks COA'!A5963</f>
        <v>25</v>
      </c>
      <c r="B3085" s="202" t="str">
        <f>'Banks COA'!B5963</f>
        <v>6</v>
      </c>
      <c r="C3085" s="202">
        <f>'Banks COA'!C5963</f>
        <v>4</v>
      </c>
      <c r="D3085" s="202" t="str">
        <f>'Banks COA'!D5963</f>
        <v>19</v>
      </c>
      <c r="E3085" s="202" t="str">
        <f>'Banks COA'!E5963</f>
        <v>AIR – Special Mention Loans – Motor Vehicle Loans – Individuals – Resident – Other</v>
      </c>
      <c r="F3085" s="202">
        <f>'Banks COA'!F5963*E2</f>
        <v>0</v>
      </c>
    </row>
    <row r="3086" spans="1:6" hidden="1" x14ac:dyDescent="0.15">
      <c r="A3086" s="202" t="str">
        <f>'Banks COA'!A5973</f>
        <v>25</v>
      </c>
      <c r="B3086" s="202" t="str">
        <f>'Banks COA'!B5973</f>
        <v>6</v>
      </c>
      <c r="C3086" s="202" t="str">
        <f>'Banks COA'!C5973</f>
        <v>5</v>
      </c>
      <c r="D3086" s="202" t="str">
        <f>'Banks COA'!D5973</f>
        <v>12</v>
      </c>
      <c r="E3086" s="202" t="str">
        <f>'Banks COA'!E5973</f>
        <v>AIR – Special Mention Loans – Overdraft –  Individuals – Resident – USD</v>
      </c>
      <c r="F3086" s="202">
        <f>'Banks COA'!F5973*E2</f>
        <v>0</v>
      </c>
    </row>
    <row r="3087" spans="1:6" hidden="1" x14ac:dyDescent="0.15">
      <c r="A3087" s="202" t="str">
        <f>'Banks COA'!A5974</f>
        <v>25</v>
      </c>
      <c r="B3087" s="202" t="str">
        <f>'Banks COA'!B5974</f>
        <v>6</v>
      </c>
      <c r="C3087" s="202" t="str">
        <f>'Banks COA'!C5974</f>
        <v>5</v>
      </c>
      <c r="D3087" s="202" t="str">
        <f>'Banks COA'!D5974</f>
        <v>13</v>
      </c>
      <c r="E3087" s="202" t="str">
        <f>'Banks COA'!E5974</f>
        <v>AIR – Special Mention Loans – Overdraft –  Individuals – Resident – EUR</v>
      </c>
      <c r="F3087" s="202">
        <f>'Banks COA'!F5974*E2</f>
        <v>0</v>
      </c>
    </row>
    <row r="3088" spans="1:6" hidden="1" x14ac:dyDescent="0.15">
      <c r="A3088" s="202" t="str">
        <f>'Banks COA'!A5975</f>
        <v>25</v>
      </c>
      <c r="B3088" s="202" t="str">
        <f>'Banks COA'!B5975</f>
        <v>6</v>
      </c>
      <c r="C3088" s="202" t="str">
        <f>'Banks COA'!C5975</f>
        <v>5</v>
      </c>
      <c r="D3088" s="202" t="str">
        <f>'Banks COA'!D5975</f>
        <v>14</v>
      </c>
      <c r="E3088" s="202" t="str">
        <f>'Banks COA'!E5975</f>
        <v>AIR – Special Mention Loans – Overdraft –  Individuals – Resident – JPY</v>
      </c>
      <c r="F3088" s="202">
        <f>'Banks COA'!F5975*E2</f>
        <v>0</v>
      </c>
    </row>
    <row r="3089" spans="1:6" hidden="1" x14ac:dyDescent="0.15">
      <c r="A3089" s="202" t="str">
        <f>'Banks COA'!A5976</f>
        <v>25</v>
      </c>
      <c r="B3089" s="202" t="str">
        <f>'Banks COA'!B5976</f>
        <v>6</v>
      </c>
      <c r="C3089" s="202" t="str">
        <f>'Banks COA'!C5976</f>
        <v>5</v>
      </c>
      <c r="D3089" s="202" t="str">
        <f>'Banks COA'!D5976</f>
        <v>19</v>
      </c>
      <c r="E3089" s="202" t="str">
        <f>'Banks COA'!E5976</f>
        <v>AIR – Special Mention Loans – Overdraft –  Individuals – Resident – Other</v>
      </c>
      <c r="F3089" s="202">
        <f>'Banks COA'!F5976*E2</f>
        <v>0</v>
      </c>
    </row>
    <row r="3090" spans="1:6" hidden="1" x14ac:dyDescent="0.15">
      <c r="A3090" s="202" t="str">
        <f>'Banks COA'!A5986</f>
        <v>25</v>
      </c>
      <c r="B3090" s="202" t="str">
        <f>'Banks COA'!B5986</f>
        <v>6</v>
      </c>
      <c r="C3090" s="202">
        <f>'Banks COA'!C5986</f>
        <v>9</v>
      </c>
      <c r="D3090" s="202" t="str">
        <f>'Banks COA'!D5986</f>
        <v>12</v>
      </c>
      <c r="E3090" s="202" t="str">
        <f>'Banks COA'!E5986</f>
        <v>AIR – Special Mention Loans – Other Consumers Loans – Individuals – Resident – USD</v>
      </c>
      <c r="F3090" s="202">
        <f>'Banks COA'!F5986*E2</f>
        <v>0</v>
      </c>
    </row>
    <row r="3091" spans="1:6" hidden="1" x14ac:dyDescent="0.15">
      <c r="A3091" s="202" t="str">
        <f>'Banks COA'!A5987</f>
        <v>25</v>
      </c>
      <c r="B3091" s="202" t="str">
        <f>'Banks COA'!B5987</f>
        <v>6</v>
      </c>
      <c r="C3091" s="202">
        <f>'Banks COA'!C5987</f>
        <v>9</v>
      </c>
      <c r="D3091" s="202" t="str">
        <f>'Banks COA'!D5987</f>
        <v>13</v>
      </c>
      <c r="E3091" s="202" t="str">
        <f>'Banks COA'!E5987</f>
        <v>AIR – Special Mention Loans – Other Consumers Loans – Individuals – Resident – EUR</v>
      </c>
      <c r="F3091" s="202">
        <f>'Banks COA'!F5987*E2</f>
        <v>0</v>
      </c>
    </row>
    <row r="3092" spans="1:6" hidden="1" x14ac:dyDescent="0.15">
      <c r="A3092" s="202" t="str">
        <f>'Banks COA'!A5988</f>
        <v>25</v>
      </c>
      <c r="B3092" s="202" t="str">
        <f>'Banks COA'!B5988</f>
        <v>6</v>
      </c>
      <c r="C3092" s="202">
        <f>'Banks COA'!C5988</f>
        <v>9</v>
      </c>
      <c r="D3092" s="202" t="str">
        <f>'Banks COA'!D5988</f>
        <v>14</v>
      </c>
      <c r="E3092" s="202" t="str">
        <f>'Banks COA'!E5988</f>
        <v>AIR – Special Mention Loans – Other Consumers Loans – Individuals – Resident – JPY</v>
      </c>
      <c r="F3092" s="202">
        <f>'Banks COA'!F5988*E2</f>
        <v>0</v>
      </c>
    </row>
    <row r="3093" spans="1:6" hidden="1" x14ac:dyDescent="0.15">
      <c r="A3093" s="202" t="str">
        <f>'Banks COA'!A5989</f>
        <v>25</v>
      </c>
      <c r="B3093" s="202" t="str">
        <f>'Banks COA'!B5989</f>
        <v>6</v>
      </c>
      <c r="C3093" s="202">
        <f>'Banks COA'!C5989</f>
        <v>9</v>
      </c>
      <c r="D3093" s="202" t="str">
        <f>'Banks COA'!D5989</f>
        <v>19</v>
      </c>
      <c r="E3093" s="202" t="str">
        <f>'Banks COA'!E5989</f>
        <v>AIR – Special Mention Loans – Other Consumers Loans – Individuals – Resident – Other</v>
      </c>
      <c r="F3093" s="202">
        <f>'Banks COA'!F5989*E2</f>
        <v>0</v>
      </c>
    </row>
    <row r="3094" spans="1:6" hidden="1" x14ac:dyDescent="0.15">
      <c r="A3094" s="201" t="str">
        <f>'Banks COA'!A6254</f>
        <v>26</v>
      </c>
      <c r="B3094" s="201">
        <f>'Banks COA'!B6254</f>
        <v>3</v>
      </c>
      <c r="C3094" s="201">
        <f>'Banks COA'!C6254</f>
        <v>1</v>
      </c>
      <c r="D3094" s="201" t="str">
        <f>'Banks COA'!D6254</f>
        <v>12</v>
      </c>
      <c r="E3094" s="202" t="str">
        <f>'Banks COA'!E6254</f>
        <v>AIR – Substandard Loans – Real Estate Mortgage Loans – Individuals – Resident – USD</v>
      </c>
      <c r="F3094" s="202">
        <f>'Banks COA'!F6254*E2</f>
        <v>0</v>
      </c>
    </row>
    <row r="3095" spans="1:6" hidden="1" x14ac:dyDescent="0.15">
      <c r="A3095" s="201" t="str">
        <f>'Banks COA'!A6255</f>
        <v>26</v>
      </c>
      <c r="B3095" s="201">
        <f>'Banks COA'!B6255</f>
        <v>3</v>
      </c>
      <c r="C3095" s="201">
        <f>'Banks COA'!C6255</f>
        <v>1</v>
      </c>
      <c r="D3095" s="201" t="str">
        <f>'Banks COA'!D6255</f>
        <v>13</v>
      </c>
      <c r="E3095" s="202" t="str">
        <f>'Banks COA'!E6255</f>
        <v>AIR – Substandard Loans – Real Estate Mortgage Loans – Individuals – Resident – EUR</v>
      </c>
      <c r="F3095" s="202">
        <f>'Banks COA'!F6255*E2</f>
        <v>0</v>
      </c>
    </row>
    <row r="3096" spans="1:6" hidden="1" x14ac:dyDescent="0.15">
      <c r="A3096" s="201" t="str">
        <f>'Banks COA'!A6256</f>
        <v>26</v>
      </c>
      <c r="B3096" s="201">
        <f>'Banks COA'!B6256</f>
        <v>3</v>
      </c>
      <c r="C3096" s="201">
        <f>'Banks COA'!C6256</f>
        <v>1</v>
      </c>
      <c r="D3096" s="201" t="str">
        <f>'Banks COA'!D6256</f>
        <v>14</v>
      </c>
      <c r="E3096" s="202" t="str">
        <f>'Banks COA'!E6256</f>
        <v>AIR – Substandard Loans – Real Estate Mortgage Loans – Individuals – Resident – JPY</v>
      </c>
      <c r="F3096" s="202">
        <f>'Banks COA'!F6256*E2</f>
        <v>0</v>
      </c>
    </row>
    <row r="3097" spans="1:6" hidden="1" x14ac:dyDescent="0.15">
      <c r="A3097" s="201" t="str">
        <f>'Banks COA'!A6257</f>
        <v>26</v>
      </c>
      <c r="B3097" s="201">
        <f>'Banks COA'!B6257</f>
        <v>3</v>
      </c>
      <c r="C3097" s="201">
        <f>'Banks COA'!C6257</f>
        <v>1</v>
      </c>
      <c r="D3097" s="201" t="str">
        <f>'Banks COA'!D6257</f>
        <v>19</v>
      </c>
      <c r="E3097" s="202" t="str">
        <f>'Banks COA'!E6257</f>
        <v>AIR – Substandard Loans – Real Estate Mortgage Loans – Individuals – Resident – Other</v>
      </c>
      <c r="F3097" s="202">
        <f>'Banks COA'!F6257*E2</f>
        <v>0</v>
      </c>
    </row>
    <row r="3098" spans="1:6" hidden="1" x14ac:dyDescent="0.15">
      <c r="A3098" s="201" t="str">
        <f>'Banks COA'!A6260</f>
        <v>26</v>
      </c>
      <c r="B3098" s="201">
        <f>'Banks COA'!B6260</f>
        <v>3</v>
      </c>
      <c r="C3098" s="201">
        <f>'Banks COA'!C6260</f>
        <v>1</v>
      </c>
      <c r="D3098" s="201" t="str">
        <f>'Banks COA'!D6260</f>
        <v>22</v>
      </c>
      <c r="E3098" s="202" t="str">
        <f>'Banks COA'!E6260</f>
        <v>AIR – Substandard Loans – Real Estate Mortgage Loans – Bank Employee – Resident – USD</v>
      </c>
      <c r="F3098" s="202">
        <f>'Banks COA'!F6260*E2</f>
        <v>0</v>
      </c>
    </row>
    <row r="3099" spans="1:6" hidden="1" x14ac:dyDescent="0.15">
      <c r="A3099" s="201" t="str">
        <f>'Banks COA'!A6261</f>
        <v>26</v>
      </c>
      <c r="B3099" s="201">
        <f>'Banks COA'!B6261</f>
        <v>3</v>
      </c>
      <c r="C3099" s="201">
        <f>'Banks COA'!C6261</f>
        <v>1</v>
      </c>
      <c r="D3099" s="201" t="str">
        <f>'Banks COA'!D6261</f>
        <v>23</v>
      </c>
      <c r="E3099" s="202" t="str">
        <f>'Banks COA'!E6261</f>
        <v>AIR – Substandard Loans – Real Estate Mortgage Loans – Bank Employee – Resident – EUR</v>
      </c>
      <c r="F3099" s="202">
        <f>'Banks COA'!F6261*E2</f>
        <v>0</v>
      </c>
    </row>
    <row r="3100" spans="1:6" hidden="1" x14ac:dyDescent="0.15">
      <c r="A3100" s="201" t="str">
        <f>'Banks COA'!A6262</f>
        <v>26</v>
      </c>
      <c r="B3100" s="201">
        <f>'Banks COA'!B6262</f>
        <v>3</v>
      </c>
      <c r="C3100" s="201">
        <f>'Banks COA'!C6262</f>
        <v>1</v>
      </c>
      <c r="D3100" s="201" t="str">
        <f>'Banks COA'!D6262</f>
        <v>24</v>
      </c>
      <c r="E3100" s="202" t="str">
        <f>'Banks COA'!E6262</f>
        <v>AIR – Substandard Loans – Real Estate Mortgage Loans – Bank Employee – Resident – JPY</v>
      </c>
      <c r="F3100" s="202">
        <f>'Banks COA'!F6262*E2</f>
        <v>0</v>
      </c>
    </row>
    <row r="3101" spans="1:6" hidden="1" x14ac:dyDescent="0.15">
      <c r="A3101" s="201" t="str">
        <f>'Banks COA'!A6263</f>
        <v>26</v>
      </c>
      <c r="B3101" s="201">
        <f>'Banks COA'!B6263</f>
        <v>3</v>
      </c>
      <c r="C3101" s="201">
        <f>'Banks COA'!C6263</f>
        <v>1</v>
      </c>
      <c r="D3101" s="201" t="str">
        <f>'Banks COA'!D6263</f>
        <v>29</v>
      </c>
      <c r="E3101" s="202" t="str">
        <f>'Banks COA'!E6263</f>
        <v>AIR – Substandard Loans – Real Estate Mortgage Loans – Bank Employee – Resident – Other</v>
      </c>
      <c r="F3101" s="202">
        <f>'Banks COA'!F6263*E2</f>
        <v>0</v>
      </c>
    </row>
    <row r="3102" spans="1:6" hidden="1" x14ac:dyDescent="0.15">
      <c r="A3102" s="201" t="str">
        <f>'Banks COA'!A6267</f>
        <v>26</v>
      </c>
      <c r="B3102" s="201">
        <f>'Banks COA'!B6267</f>
        <v>3</v>
      </c>
      <c r="C3102" s="201">
        <f>'Banks COA'!C6267</f>
        <v>2</v>
      </c>
      <c r="D3102" s="201" t="str">
        <f>'Banks COA'!D6267</f>
        <v>12</v>
      </c>
      <c r="E3102" s="202" t="str">
        <f>'Banks COA'!E6267</f>
        <v>AIR – Substandard Loans – Credit Cards Loans – Individuals – Resident – USD</v>
      </c>
      <c r="F3102" s="202">
        <f>'Banks COA'!F6267*E2</f>
        <v>0</v>
      </c>
    </row>
    <row r="3103" spans="1:6" hidden="1" x14ac:dyDescent="0.15">
      <c r="A3103" s="201" t="str">
        <f>'Banks COA'!A6268</f>
        <v>26</v>
      </c>
      <c r="B3103" s="201">
        <f>'Banks COA'!B6268</f>
        <v>3</v>
      </c>
      <c r="C3103" s="201">
        <f>'Banks COA'!C6268</f>
        <v>2</v>
      </c>
      <c r="D3103" s="201" t="str">
        <f>'Banks COA'!D6268</f>
        <v>13</v>
      </c>
      <c r="E3103" s="202" t="str">
        <f>'Banks COA'!E6268</f>
        <v>AIR – Substandard Loans – Credit Cards Loans – Individuals – Resident – EUR</v>
      </c>
      <c r="F3103" s="202">
        <f>'Banks COA'!F6268*E2</f>
        <v>0</v>
      </c>
    </row>
    <row r="3104" spans="1:6" hidden="1" x14ac:dyDescent="0.15">
      <c r="A3104" s="201" t="str">
        <f>'Banks COA'!A6269</f>
        <v>26</v>
      </c>
      <c r="B3104" s="201">
        <f>'Banks COA'!B6269</f>
        <v>3</v>
      </c>
      <c r="C3104" s="201">
        <f>'Banks COA'!C6269</f>
        <v>2</v>
      </c>
      <c r="D3104" s="201" t="str">
        <f>'Banks COA'!D6269</f>
        <v>14</v>
      </c>
      <c r="E3104" s="202" t="str">
        <f>'Banks COA'!E6269</f>
        <v>AIR – Substandard Loans – Credit Cards Loans – Individuals – Resident – JPY</v>
      </c>
      <c r="F3104" s="202">
        <f>'Banks COA'!F6269*E2</f>
        <v>0</v>
      </c>
    </row>
    <row r="3105" spans="1:6" hidden="1" x14ac:dyDescent="0.15">
      <c r="A3105" s="201" t="str">
        <f>'Banks COA'!A6270</f>
        <v>26</v>
      </c>
      <c r="B3105" s="201">
        <f>'Banks COA'!B6270</f>
        <v>3</v>
      </c>
      <c r="C3105" s="201">
        <f>'Banks COA'!C6270</f>
        <v>2</v>
      </c>
      <c r="D3105" s="201" t="str">
        <f>'Banks COA'!D6270</f>
        <v>19</v>
      </c>
      <c r="E3105" s="202" t="str">
        <f>'Banks COA'!E6270</f>
        <v>AIR – Substandard Loans – Credit Cards Loans – Individuals – Resident – Other</v>
      </c>
      <c r="F3105" s="202">
        <f>'Banks COA'!F6270*E2</f>
        <v>0</v>
      </c>
    </row>
    <row r="3106" spans="1:6" hidden="1" x14ac:dyDescent="0.15">
      <c r="A3106" s="201" t="str">
        <f>'Banks COA'!A6280</f>
        <v>26</v>
      </c>
      <c r="B3106" s="201">
        <f>'Banks COA'!B6280</f>
        <v>3</v>
      </c>
      <c r="C3106" s="201">
        <f>'Banks COA'!C6280</f>
        <v>3</v>
      </c>
      <c r="D3106" s="201" t="str">
        <f>'Banks COA'!D6280</f>
        <v>12</v>
      </c>
      <c r="E3106" s="202" t="str">
        <f>'Banks COA'!E6280</f>
        <v>AIR – Substandard Loans – Credit Revolving – Individuals – Resident – USD</v>
      </c>
      <c r="F3106" s="202">
        <f>'Banks COA'!F6280*E2</f>
        <v>0</v>
      </c>
    </row>
    <row r="3107" spans="1:6" hidden="1" x14ac:dyDescent="0.15">
      <c r="A3107" s="201" t="str">
        <f>'Banks COA'!A6281</f>
        <v>26</v>
      </c>
      <c r="B3107" s="201">
        <f>'Banks COA'!B6281</f>
        <v>3</v>
      </c>
      <c r="C3107" s="201">
        <f>'Banks COA'!C6281</f>
        <v>3</v>
      </c>
      <c r="D3107" s="201" t="str">
        <f>'Banks COA'!D6281</f>
        <v>13</v>
      </c>
      <c r="E3107" s="202" t="str">
        <f>'Banks COA'!E6281</f>
        <v>AIR – Substandard Loans – Credit Revolving – Individuals – Resident – EUR</v>
      </c>
      <c r="F3107" s="202">
        <f>'Banks COA'!F6281*E2</f>
        <v>0</v>
      </c>
    </row>
    <row r="3108" spans="1:6" hidden="1" x14ac:dyDescent="0.15">
      <c r="A3108" s="201" t="str">
        <f>'Banks COA'!A6282</f>
        <v>26</v>
      </c>
      <c r="B3108" s="201">
        <f>'Banks COA'!B6282</f>
        <v>3</v>
      </c>
      <c r="C3108" s="201">
        <f>'Banks COA'!C6282</f>
        <v>3</v>
      </c>
      <c r="D3108" s="201" t="str">
        <f>'Banks COA'!D6282</f>
        <v>14</v>
      </c>
      <c r="E3108" s="202" t="str">
        <f>'Banks COA'!E6282</f>
        <v>AIR – Substandard Loans – Credit Revolving – Individuals – Resident – JPY</v>
      </c>
      <c r="F3108" s="202">
        <f>'Banks COA'!F6282*E2</f>
        <v>0</v>
      </c>
    </row>
    <row r="3109" spans="1:6" hidden="1" x14ac:dyDescent="0.15">
      <c r="A3109" s="201" t="str">
        <f>'Banks COA'!A6283</f>
        <v>26</v>
      </c>
      <c r="B3109" s="201">
        <f>'Banks COA'!B6283</f>
        <v>3</v>
      </c>
      <c r="C3109" s="201">
        <f>'Banks COA'!C6283</f>
        <v>3</v>
      </c>
      <c r="D3109" s="201" t="str">
        <f>'Banks COA'!D6283</f>
        <v>19</v>
      </c>
      <c r="E3109" s="202" t="str">
        <f>'Banks COA'!E6283</f>
        <v>AIR – Substandard Loans – Credit Revolving – Individuals – Resident – Other</v>
      </c>
      <c r="F3109" s="202">
        <f>'Banks COA'!F6283*E2</f>
        <v>0</v>
      </c>
    </row>
    <row r="3110" spans="1:6" hidden="1" x14ac:dyDescent="0.15">
      <c r="A3110" s="201" t="str">
        <f>'Banks COA'!A6293</f>
        <v>26</v>
      </c>
      <c r="B3110" s="201">
        <f>'Banks COA'!B6293</f>
        <v>3</v>
      </c>
      <c r="C3110" s="201">
        <f>'Banks COA'!C6293</f>
        <v>4</v>
      </c>
      <c r="D3110" s="201" t="str">
        <f>'Banks COA'!D6293</f>
        <v>12</v>
      </c>
      <c r="E3110" s="202" t="str">
        <f>'Banks COA'!E6293</f>
        <v>AIR – Substandard Loans – Motor Vehicle Loans – Individuals – Resident – USD</v>
      </c>
      <c r="F3110" s="202">
        <f>'Banks COA'!F6293*E2</f>
        <v>0</v>
      </c>
    </row>
    <row r="3111" spans="1:6" hidden="1" x14ac:dyDescent="0.15">
      <c r="A3111" s="201" t="str">
        <f>'Banks COA'!A6294</f>
        <v>26</v>
      </c>
      <c r="B3111" s="201">
        <f>'Banks COA'!B6294</f>
        <v>3</v>
      </c>
      <c r="C3111" s="201">
        <f>'Banks COA'!C6294</f>
        <v>4</v>
      </c>
      <c r="D3111" s="201" t="str">
        <f>'Banks COA'!D6294</f>
        <v>13</v>
      </c>
      <c r="E3111" s="202" t="str">
        <f>'Banks COA'!E6294</f>
        <v>AIR – Substandard Loans – Motor Vehicle Loans – Individuals – Resident – EUR</v>
      </c>
      <c r="F3111" s="202">
        <f>'Banks COA'!F6294*E2</f>
        <v>0</v>
      </c>
    </row>
    <row r="3112" spans="1:6" hidden="1" x14ac:dyDescent="0.15">
      <c r="A3112" s="201" t="str">
        <f>'Banks COA'!A6295</f>
        <v>26</v>
      </c>
      <c r="B3112" s="201">
        <f>'Banks COA'!B6295</f>
        <v>3</v>
      </c>
      <c r="C3112" s="201">
        <f>'Banks COA'!C6295</f>
        <v>4</v>
      </c>
      <c r="D3112" s="201" t="str">
        <f>'Banks COA'!D6295</f>
        <v>14</v>
      </c>
      <c r="E3112" s="202" t="str">
        <f>'Banks COA'!E6295</f>
        <v>AIR – Substandard Loans – Motor Vehicle Loans – Individuals – Resident – JPY</v>
      </c>
      <c r="F3112" s="202">
        <f>'Banks COA'!F6295*E2</f>
        <v>0</v>
      </c>
    </row>
    <row r="3113" spans="1:6" hidden="1" x14ac:dyDescent="0.15">
      <c r="A3113" s="201" t="str">
        <f>'Banks COA'!A6296</f>
        <v>26</v>
      </c>
      <c r="B3113" s="201">
        <f>'Banks COA'!B6296</f>
        <v>3</v>
      </c>
      <c r="C3113" s="201">
        <f>'Banks COA'!C6296</f>
        <v>4</v>
      </c>
      <c r="D3113" s="201" t="str">
        <f>'Banks COA'!D6296</f>
        <v>19</v>
      </c>
      <c r="E3113" s="202" t="str">
        <f>'Banks COA'!E6296</f>
        <v>AIR – Substandard Loans – Motor Vehicle Loans – Individuals – Resident – Other</v>
      </c>
      <c r="F3113" s="202">
        <f>'Banks COA'!F6296*E2</f>
        <v>0</v>
      </c>
    </row>
    <row r="3114" spans="1:6" hidden="1" x14ac:dyDescent="0.15">
      <c r="A3114" s="201" t="str">
        <f>'Banks COA'!A6306</f>
        <v>26</v>
      </c>
      <c r="B3114" s="201" t="str">
        <f>'Banks COA'!B6306</f>
        <v>3</v>
      </c>
      <c r="C3114" s="201" t="str">
        <f>'Banks COA'!C6306</f>
        <v>5</v>
      </c>
      <c r="D3114" s="201" t="str">
        <f>'Banks COA'!D6306</f>
        <v>12</v>
      </c>
      <c r="E3114" s="202" t="str">
        <f>'Banks COA'!E6306</f>
        <v>AIR – Substandard Loans – Overdraft –  Individuals – Resident – USD</v>
      </c>
      <c r="F3114" s="202">
        <f>'Banks COA'!F6306*E2</f>
        <v>0</v>
      </c>
    </row>
    <row r="3115" spans="1:6" hidden="1" x14ac:dyDescent="0.15">
      <c r="A3115" s="201" t="str">
        <f>'Banks COA'!A6307</f>
        <v>26</v>
      </c>
      <c r="B3115" s="201" t="str">
        <f>'Banks COA'!B6307</f>
        <v>3</v>
      </c>
      <c r="C3115" s="201" t="str">
        <f>'Banks COA'!C6307</f>
        <v>5</v>
      </c>
      <c r="D3115" s="201" t="str">
        <f>'Banks COA'!D6307</f>
        <v>13</v>
      </c>
      <c r="E3115" s="202" t="str">
        <f>'Banks COA'!E6307</f>
        <v>AIR – Substandard Loans – Overdraft –  Individuals – Resident – EUR</v>
      </c>
      <c r="F3115" s="202">
        <f>'Banks COA'!F6307*E2</f>
        <v>0</v>
      </c>
    </row>
    <row r="3116" spans="1:6" hidden="1" x14ac:dyDescent="0.15">
      <c r="A3116" s="201" t="str">
        <f>'Banks COA'!A6308</f>
        <v>26</v>
      </c>
      <c r="B3116" s="201" t="str">
        <f>'Banks COA'!B6308</f>
        <v>3</v>
      </c>
      <c r="C3116" s="201" t="str">
        <f>'Banks COA'!C6308</f>
        <v>5</v>
      </c>
      <c r="D3116" s="201" t="str">
        <f>'Banks COA'!D6308</f>
        <v>14</v>
      </c>
      <c r="E3116" s="202" t="str">
        <f>'Banks COA'!E6308</f>
        <v>AIR – Substandard Loans – Overdraft –  Individuals – Resident – JPY</v>
      </c>
      <c r="F3116" s="202">
        <f>'Banks COA'!F6308*E2</f>
        <v>0</v>
      </c>
    </row>
    <row r="3117" spans="1:6" hidden="1" x14ac:dyDescent="0.15">
      <c r="A3117" s="201" t="str">
        <f>'Banks COA'!A6309</f>
        <v>26</v>
      </c>
      <c r="B3117" s="201" t="str">
        <f>'Banks COA'!B6309</f>
        <v>3</v>
      </c>
      <c r="C3117" s="201" t="str">
        <f>'Banks COA'!C6309</f>
        <v>5</v>
      </c>
      <c r="D3117" s="201" t="str">
        <f>'Banks COA'!D6309</f>
        <v>19</v>
      </c>
      <c r="E3117" s="202" t="str">
        <f>'Banks COA'!E6309</f>
        <v>AIR – Substandard Loans – Overdraft –  Individuals – Resident – Other</v>
      </c>
      <c r="F3117" s="202">
        <f>'Banks COA'!F6309*E2</f>
        <v>0</v>
      </c>
    </row>
    <row r="3118" spans="1:6" hidden="1" x14ac:dyDescent="0.15">
      <c r="A3118" s="201" t="str">
        <f>'Banks COA'!A6319</f>
        <v>26</v>
      </c>
      <c r="B3118" s="201">
        <f>'Banks COA'!B6319</f>
        <v>3</v>
      </c>
      <c r="C3118" s="201">
        <f>'Banks COA'!C6319</f>
        <v>9</v>
      </c>
      <c r="D3118" s="201" t="str">
        <f>'Banks COA'!D6319</f>
        <v>12</v>
      </c>
      <c r="E3118" s="202" t="str">
        <f>'Banks COA'!E6319</f>
        <v>AIR – Substandard Loans – Other Consumers Loans – Individuals – Resident – USD</v>
      </c>
      <c r="F3118" s="202">
        <f>'Banks COA'!F6319*E2</f>
        <v>0</v>
      </c>
    </row>
    <row r="3119" spans="1:6" hidden="1" x14ac:dyDescent="0.15">
      <c r="A3119" s="201" t="str">
        <f>'Banks COA'!A6320</f>
        <v>26</v>
      </c>
      <c r="B3119" s="201">
        <f>'Banks COA'!B6320</f>
        <v>3</v>
      </c>
      <c r="C3119" s="201">
        <f>'Banks COA'!C6320</f>
        <v>9</v>
      </c>
      <c r="D3119" s="201" t="str">
        <f>'Banks COA'!D6320</f>
        <v>13</v>
      </c>
      <c r="E3119" s="202" t="str">
        <f>'Banks COA'!E6320</f>
        <v>AIR – Substandard Loans – Other Consumers Loans – Individuals – Resident – EUR</v>
      </c>
      <c r="F3119" s="202">
        <f>'Banks COA'!F6320*E2</f>
        <v>0</v>
      </c>
    </row>
    <row r="3120" spans="1:6" hidden="1" x14ac:dyDescent="0.15">
      <c r="A3120" s="201" t="str">
        <f>'Banks COA'!A6321</f>
        <v>26</v>
      </c>
      <c r="B3120" s="201">
        <f>'Banks COA'!B6321</f>
        <v>3</v>
      </c>
      <c r="C3120" s="201">
        <f>'Banks COA'!C6321</f>
        <v>9</v>
      </c>
      <c r="D3120" s="201" t="str">
        <f>'Banks COA'!D6321</f>
        <v>14</v>
      </c>
      <c r="E3120" s="202" t="str">
        <f>'Banks COA'!E6321</f>
        <v>AIR – Substandard Loans – Other Consumers Loans – Individuals – Resident – JPY</v>
      </c>
      <c r="F3120" s="202">
        <f>'Banks COA'!F6321*E2</f>
        <v>0</v>
      </c>
    </row>
    <row r="3121" spans="1:6" hidden="1" x14ac:dyDescent="0.15">
      <c r="A3121" s="201" t="str">
        <f>'Banks COA'!A6322</f>
        <v>26</v>
      </c>
      <c r="B3121" s="201">
        <f>'Banks COA'!B6322</f>
        <v>3</v>
      </c>
      <c r="C3121" s="201">
        <f>'Banks COA'!C6322</f>
        <v>9</v>
      </c>
      <c r="D3121" s="201" t="str">
        <f>'Banks COA'!D6322</f>
        <v>19</v>
      </c>
      <c r="E3121" s="202" t="str">
        <f>'Banks COA'!E6322</f>
        <v>AIR – Substandard Loans – Other Consumers Loans – Individuals – Resident – Other</v>
      </c>
      <c r="F3121" s="202">
        <f>'Banks COA'!F6322*E2</f>
        <v>0</v>
      </c>
    </row>
    <row r="3122" spans="1:6" hidden="1" x14ac:dyDescent="0.15">
      <c r="A3122" s="201" t="str">
        <f>'Banks COA'!A6587</f>
        <v>27</v>
      </c>
      <c r="B3122" s="201">
        <f>'Banks COA'!B6587</f>
        <v>3</v>
      </c>
      <c r="C3122" s="201">
        <f>'Banks COA'!C6587</f>
        <v>1</v>
      </c>
      <c r="D3122" s="201" t="str">
        <f>'Banks COA'!D6587</f>
        <v>12</v>
      </c>
      <c r="E3122" s="202" t="str">
        <f>'Banks COA'!E6587</f>
        <v>AIR – Doubtful Loans – Real Estate Mortgage Loans – Individuals – Resident – USD</v>
      </c>
      <c r="F3122" s="202">
        <f>'Banks COA'!F6587*E2</f>
        <v>0</v>
      </c>
    </row>
    <row r="3123" spans="1:6" hidden="1" x14ac:dyDescent="0.15">
      <c r="A3123" s="201" t="str">
        <f>'Banks COA'!A6588</f>
        <v>27</v>
      </c>
      <c r="B3123" s="201">
        <f>'Banks COA'!B6588</f>
        <v>3</v>
      </c>
      <c r="C3123" s="201">
        <f>'Banks COA'!C6588</f>
        <v>1</v>
      </c>
      <c r="D3123" s="201" t="str">
        <f>'Banks COA'!D6588</f>
        <v>13</v>
      </c>
      <c r="E3123" s="202" t="str">
        <f>'Banks COA'!E6588</f>
        <v>AIR – Doubtful Loans – Real Estate Mortgage Loans – Individuals – Resident – EUR</v>
      </c>
      <c r="F3123" s="202">
        <f>'Banks COA'!F6588*E2</f>
        <v>0</v>
      </c>
    </row>
    <row r="3124" spans="1:6" hidden="1" x14ac:dyDescent="0.15">
      <c r="A3124" s="201" t="str">
        <f>'Banks COA'!A6589</f>
        <v>27</v>
      </c>
      <c r="B3124" s="201">
        <f>'Banks COA'!B6589</f>
        <v>3</v>
      </c>
      <c r="C3124" s="201">
        <f>'Banks COA'!C6589</f>
        <v>1</v>
      </c>
      <c r="D3124" s="201" t="str">
        <f>'Banks COA'!D6589</f>
        <v>14</v>
      </c>
      <c r="E3124" s="202" t="str">
        <f>'Banks COA'!E6589</f>
        <v>AIR – Doubtful Loans – Real Estate Mortgage Loans – Individuals – Resident – JPY</v>
      </c>
      <c r="F3124" s="202">
        <f>'Banks COA'!F6589*E2</f>
        <v>0</v>
      </c>
    </row>
    <row r="3125" spans="1:6" hidden="1" x14ac:dyDescent="0.15">
      <c r="A3125" s="201" t="str">
        <f>'Banks COA'!A6590</f>
        <v>27</v>
      </c>
      <c r="B3125" s="201">
        <f>'Banks COA'!B6590</f>
        <v>3</v>
      </c>
      <c r="C3125" s="201">
        <f>'Banks COA'!C6590</f>
        <v>1</v>
      </c>
      <c r="D3125" s="201" t="str">
        <f>'Banks COA'!D6590</f>
        <v>19</v>
      </c>
      <c r="E3125" s="202" t="str">
        <f>'Banks COA'!E6590</f>
        <v>AIR – Doubtful Loans – Real Estate Mortgage Loans – Individuals – Resident – Other</v>
      </c>
      <c r="F3125" s="202">
        <f>'Banks COA'!F6590*E2</f>
        <v>0</v>
      </c>
    </row>
    <row r="3126" spans="1:6" hidden="1" x14ac:dyDescent="0.15">
      <c r="A3126" s="201" t="str">
        <f>'Banks COA'!A6593</f>
        <v>27</v>
      </c>
      <c r="B3126" s="201">
        <f>'Banks COA'!B6593</f>
        <v>3</v>
      </c>
      <c r="C3126" s="201">
        <f>'Banks COA'!C6593</f>
        <v>1</v>
      </c>
      <c r="D3126" s="201" t="str">
        <f>'Banks COA'!D6593</f>
        <v>22</v>
      </c>
      <c r="E3126" s="202" t="str">
        <f>'Banks COA'!E6593</f>
        <v>AIR – Substandard Loans – Bank Employee – Resident    – USD</v>
      </c>
      <c r="F3126" s="202">
        <f>'Banks COA'!F6593*E2</f>
        <v>0</v>
      </c>
    </row>
    <row r="3127" spans="1:6" hidden="1" x14ac:dyDescent="0.15">
      <c r="A3127" s="201" t="str">
        <f>'Banks COA'!A6594</f>
        <v>27</v>
      </c>
      <c r="B3127" s="201">
        <f>'Banks COA'!B6594</f>
        <v>3</v>
      </c>
      <c r="C3127" s="201">
        <f>'Banks COA'!C6594</f>
        <v>1</v>
      </c>
      <c r="D3127" s="201" t="str">
        <f>'Banks COA'!D6594</f>
        <v>23</v>
      </c>
      <c r="E3127" s="202" t="str">
        <f>'Banks COA'!E6594</f>
        <v>AIR – Substandard Loans – Bank Employee – Resident    – EUR</v>
      </c>
      <c r="F3127" s="202">
        <f>'Banks COA'!F6594*E2</f>
        <v>0</v>
      </c>
    </row>
    <row r="3128" spans="1:6" hidden="1" x14ac:dyDescent="0.15">
      <c r="A3128" s="201" t="str">
        <f>'Banks COA'!A6595</f>
        <v>27</v>
      </c>
      <c r="B3128" s="201">
        <f>'Banks COA'!B6595</f>
        <v>3</v>
      </c>
      <c r="C3128" s="201">
        <f>'Banks COA'!C6595</f>
        <v>1</v>
      </c>
      <c r="D3128" s="201" t="str">
        <f>'Banks COA'!D6595</f>
        <v>24</v>
      </c>
      <c r="E3128" s="202" t="str">
        <f>'Banks COA'!E6595</f>
        <v>AIR – Substandard Loans – Bank Employee – Resident    – JPY</v>
      </c>
      <c r="F3128" s="202">
        <f>'Banks COA'!F6595*E2</f>
        <v>0</v>
      </c>
    </row>
    <row r="3129" spans="1:6" hidden="1" x14ac:dyDescent="0.15">
      <c r="A3129" s="201" t="str">
        <f>'Banks COA'!A6596</f>
        <v>27</v>
      </c>
      <c r="B3129" s="201">
        <f>'Banks COA'!B6596</f>
        <v>3</v>
      </c>
      <c r="C3129" s="201">
        <f>'Banks COA'!C6596</f>
        <v>1</v>
      </c>
      <c r="D3129" s="201" t="str">
        <f>'Banks COA'!D6596</f>
        <v>29</v>
      </c>
      <c r="E3129" s="202" t="str">
        <f>'Banks COA'!E6596</f>
        <v>AIR – Substandard Loans – Bank Employee – Resident    – Other</v>
      </c>
      <c r="F3129" s="202">
        <f>'Banks COA'!F6596*E2</f>
        <v>0</v>
      </c>
    </row>
    <row r="3130" spans="1:6" hidden="1" x14ac:dyDescent="0.15">
      <c r="A3130" s="201" t="str">
        <f>'Banks COA'!A6600</f>
        <v>27</v>
      </c>
      <c r="B3130" s="201">
        <f>'Banks COA'!B6600</f>
        <v>3</v>
      </c>
      <c r="C3130" s="201">
        <f>'Banks COA'!C6600</f>
        <v>2</v>
      </c>
      <c r="D3130" s="201" t="str">
        <f>'Banks COA'!D6600</f>
        <v>12</v>
      </c>
      <c r="E3130" s="202" t="str">
        <f>'Banks COA'!E6600</f>
        <v>AIR – Doubtful Loans – Credit Cards Loans – Individuals – Resident – USD</v>
      </c>
      <c r="F3130" s="202">
        <f>'Banks COA'!F6600*E2</f>
        <v>0</v>
      </c>
    </row>
    <row r="3131" spans="1:6" hidden="1" x14ac:dyDescent="0.15">
      <c r="A3131" s="201" t="str">
        <f>'Banks COA'!A6601</f>
        <v>27</v>
      </c>
      <c r="B3131" s="201">
        <f>'Banks COA'!B6601</f>
        <v>3</v>
      </c>
      <c r="C3131" s="201">
        <f>'Banks COA'!C6601</f>
        <v>2</v>
      </c>
      <c r="D3131" s="201" t="str">
        <f>'Banks COA'!D6601</f>
        <v>13</v>
      </c>
      <c r="E3131" s="202" t="str">
        <f>'Banks COA'!E6601</f>
        <v>AIR – Doubtful Loans – Credit Cards Loans – Individuals – Resident – EUR</v>
      </c>
      <c r="F3131" s="202">
        <f>'Banks COA'!F6601*E2</f>
        <v>0</v>
      </c>
    </row>
    <row r="3132" spans="1:6" hidden="1" x14ac:dyDescent="0.15">
      <c r="A3132" s="201" t="str">
        <f>'Banks COA'!A6602</f>
        <v>27</v>
      </c>
      <c r="B3132" s="201">
        <f>'Banks COA'!B6602</f>
        <v>3</v>
      </c>
      <c r="C3132" s="201">
        <f>'Banks COA'!C6602</f>
        <v>2</v>
      </c>
      <c r="D3132" s="201" t="str">
        <f>'Banks COA'!D6602</f>
        <v>14</v>
      </c>
      <c r="E3132" s="202" t="str">
        <f>'Banks COA'!E6602</f>
        <v>AIR – Doubtful Loans – Credit Cards Loans – Individuals – Resident – JPY</v>
      </c>
      <c r="F3132" s="202">
        <f>'Banks COA'!F6602*E2</f>
        <v>0</v>
      </c>
    </row>
    <row r="3133" spans="1:6" hidden="1" x14ac:dyDescent="0.15">
      <c r="A3133" s="201" t="str">
        <f>'Banks COA'!A6603</f>
        <v>27</v>
      </c>
      <c r="B3133" s="201">
        <f>'Banks COA'!B6603</f>
        <v>3</v>
      </c>
      <c r="C3133" s="201">
        <f>'Banks COA'!C6603</f>
        <v>2</v>
      </c>
      <c r="D3133" s="201" t="str">
        <f>'Banks COA'!D6603</f>
        <v>19</v>
      </c>
      <c r="E3133" s="202" t="str">
        <f>'Banks COA'!E6603</f>
        <v>AIR – Doubtful Loans – Credit Cards Loans – Individuals – Resident – Other</v>
      </c>
      <c r="F3133" s="202">
        <f>'Banks COA'!F6603*E2</f>
        <v>0</v>
      </c>
    </row>
    <row r="3134" spans="1:6" hidden="1" x14ac:dyDescent="0.15">
      <c r="A3134" s="201" t="str">
        <f>'Banks COA'!A6613</f>
        <v>27</v>
      </c>
      <c r="B3134" s="201">
        <f>'Banks COA'!B6613</f>
        <v>3</v>
      </c>
      <c r="C3134" s="201">
        <f>'Banks COA'!C6613</f>
        <v>3</v>
      </c>
      <c r="D3134" s="201" t="str">
        <f>'Banks COA'!D6613</f>
        <v>12</v>
      </c>
      <c r="E3134" s="202" t="str">
        <f>'Banks COA'!E6613</f>
        <v>AIR – Doubtful Loans – Credit Revolving – Individuals – Resident – USD</v>
      </c>
      <c r="F3134" s="202">
        <f>'Banks COA'!F6613*E2</f>
        <v>0</v>
      </c>
    </row>
    <row r="3135" spans="1:6" hidden="1" x14ac:dyDescent="0.15">
      <c r="A3135" s="201" t="str">
        <f>'Banks COA'!A6614</f>
        <v>27</v>
      </c>
      <c r="B3135" s="201">
        <f>'Banks COA'!B6614</f>
        <v>3</v>
      </c>
      <c r="C3135" s="201">
        <f>'Banks COA'!C6614</f>
        <v>3</v>
      </c>
      <c r="D3135" s="201" t="str">
        <f>'Banks COA'!D6614</f>
        <v>13</v>
      </c>
      <c r="E3135" s="202" t="str">
        <f>'Banks COA'!E6614</f>
        <v>AIR – Doubtful Loans – Credit Revolving – Individuals – Resident – EUR</v>
      </c>
      <c r="F3135" s="202">
        <f>'Banks COA'!F6614*E2</f>
        <v>0</v>
      </c>
    </row>
    <row r="3136" spans="1:6" hidden="1" x14ac:dyDescent="0.15">
      <c r="A3136" s="201" t="str">
        <f>'Banks COA'!A6615</f>
        <v>27</v>
      </c>
      <c r="B3136" s="201">
        <f>'Banks COA'!B6615</f>
        <v>3</v>
      </c>
      <c r="C3136" s="201">
        <f>'Banks COA'!C6615</f>
        <v>3</v>
      </c>
      <c r="D3136" s="201" t="str">
        <f>'Banks COA'!D6615</f>
        <v>14</v>
      </c>
      <c r="E3136" s="202" t="str">
        <f>'Banks COA'!E6615</f>
        <v>AIR – Doubtful Loans – Credit Revolving – Individuals – Resident – JPY</v>
      </c>
      <c r="F3136" s="202">
        <f>'Banks COA'!F6615*E2</f>
        <v>0</v>
      </c>
    </row>
    <row r="3137" spans="1:6" hidden="1" x14ac:dyDescent="0.15">
      <c r="A3137" s="201" t="str">
        <f>'Banks COA'!A6616</f>
        <v>27</v>
      </c>
      <c r="B3137" s="201">
        <f>'Banks COA'!B6616</f>
        <v>3</v>
      </c>
      <c r="C3137" s="201">
        <f>'Banks COA'!C6616</f>
        <v>3</v>
      </c>
      <c r="D3137" s="201" t="str">
        <f>'Banks COA'!D6616</f>
        <v>19</v>
      </c>
      <c r="E3137" s="202" t="str">
        <f>'Banks COA'!E6616</f>
        <v>AIR – Doubtful Loans – Credit Revolving – Individuals – Resident – Other</v>
      </c>
      <c r="F3137" s="202">
        <f>'Banks COA'!F6616*E2</f>
        <v>0</v>
      </c>
    </row>
    <row r="3138" spans="1:6" hidden="1" x14ac:dyDescent="0.15">
      <c r="A3138" s="201" t="str">
        <f>'Banks COA'!A6626</f>
        <v>27</v>
      </c>
      <c r="B3138" s="201">
        <f>'Banks COA'!B6626</f>
        <v>3</v>
      </c>
      <c r="C3138" s="201">
        <f>'Banks COA'!C6626</f>
        <v>4</v>
      </c>
      <c r="D3138" s="201" t="str">
        <f>'Banks COA'!D6626</f>
        <v>12</v>
      </c>
      <c r="E3138" s="202" t="str">
        <f>'Banks COA'!E6626</f>
        <v>AIR – Doubtful Loans – Motor Vehicle Loans – Individuals – Resident – USD</v>
      </c>
      <c r="F3138" s="202">
        <f>'Banks COA'!F6626*E2</f>
        <v>0</v>
      </c>
    </row>
    <row r="3139" spans="1:6" hidden="1" x14ac:dyDescent="0.15">
      <c r="A3139" s="201" t="str">
        <f>'Banks COA'!A6627</f>
        <v>27</v>
      </c>
      <c r="B3139" s="201">
        <f>'Banks COA'!B6627</f>
        <v>3</v>
      </c>
      <c r="C3139" s="201">
        <f>'Banks COA'!C6627</f>
        <v>4</v>
      </c>
      <c r="D3139" s="201" t="str">
        <f>'Banks COA'!D6627</f>
        <v>13</v>
      </c>
      <c r="E3139" s="202" t="str">
        <f>'Banks COA'!E6627</f>
        <v>AIR – Doubtful Loans – Motor Vehicle Loans – Individuals – Resident – EUR</v>
      </c>
      <c r="F3139" s="202">
        <f>'Banks COA'!F6627*E2</f>
        <v>0</v>
      </c>
    </row>
    <row r="3140" spans="1:6" hidden="1" x14ac:dyDescent="0.15">
      <c r="A3140" s="201" t="str">
        <f>'Banks COA'!A6628</f>
        <v>27</v>
      </c>
      <c r="B3140" s="201">
        <f>'Banks COA'!B6628</f>
        <v>3</v>
      </c>
      <c r="C3140" s="201">
        <f>'Banks COA'!C6628</f>
        <v>4</v>
      </c>
      <c r="D3140" s="201" t="str">
        <f>'Banks COA'!D6628</f>
        <v>14</v>
      </c>
      <c r="E3140" s="202" t="str">
        <f>'Banks COA'!E6628</f>
        <v>AIR – Doubtful Loans – Motor Vehicle Loans – Individuals – Resident – JPY</v>
      </c>
      <c r="F3140" s="202">
        <f>'Banks COA'!F6628*E2</f>
        <v>0</v>
      </c>
    </row>
    <row r="3141" spans="1:6" hidden="1" x14ac:dyDescent="0.15">
      <c r="A3141" s="201" t="str">
        <f>'Banks COA'!A6629</f>
        <v>27</v>
      </c>
      <c r="B3141" s="201">
        <f>'Banks COA'!B6629</f>
        <v>3</v>
      </c>
      <c r="C3141" s="201">
        <f>'Banks COA'!C6629</f>
        <v>4</v>
      </c>
      <c r="D3141" s="201" t="str">
        <f>'Banks COA'!D6629</f>
        <v>19</v>
      </c>
      <c r="E3141" s="202" t="str">
        <f>'Banks COA'!E6629</f>
        <v>AIR – Doubtful Loans – Motor Vehicle Loans – Individuals – Resident – Other</v>
      </c>
      <c r="F3141" s="202">
        <f>'Banks COA'!F6629*E2</f>
        <v>0</v>
      </c>
    </row>
    <row r="3142" spans="1:6" hidden="1" x14ac:dyDescent="0.15">
      <c r="A3142" s="201" t="str">
        <f>'Banks COA'!A6639</f>
        <v>27</v>
      </c>
      <c r="B3142" s="201" t="str">
        <f>'Banks COA'!B6639</f>
        <v>3</v>
      </c>
      <c r="C3142" s="201" t="str">
        <f>'Banks COA'!C6639</f>
        <v>5</v>
      </c>
      <c r="D3142" s="201" t="str">
        <f>'Banks COA'!D6639</f>
        <v>12</v>
      </c>
      <c r="E3142" s="202" t="str">
        <f>'Banks COA'!E6639</f>
        <v>AIR – Doubtful Loans – Overdraft –  Individuals – Resident – USD</v>
      </c>
      <c r="F3142" s="202">
        <f>'Banks COA'!F6639*E2</f>
        <v>0</v>
      </c>
    </row>
    <row r="3143" spans="1:6" hidden="1" x14ac:dyDescent="0.15">
      <c r="A3143" s="201" t="str">
        <f>'Banks COA'!A6640</f>
        <v>27</v>
      </c>
      <c r="B3143" s="201" t="str">
        <f>'Banks COA'!B6640</f>
        <v>3</v>
      </c>
      <c r="C3143" s="201" t="str">
        <f>'Banks COA'!C6640</f>
        <v>5</v>
      </c>
      <c r="D3143" s="201" t="str">
        <f>'Banks COA'!D6640</f>
        <v>13</v>
      </c>
      <c r="E3143" s="202" t="str">
        <f>'Banks COA'!E6640</f>
        <v>AIR – Doubtful Loans – Overdraft –  Individuals – Resident – EUR</v>
      </c>
      <c r="F3143" s="202">
        <f>'Banks COA'!F6640*E2</f>
        <v>0</v>
      </c>
    </row>
    <row r="3144" spans="1:6" hidden="1" x14ac:dyDescent="0.15">
      <c r="A3144" s="201" t="str">
        <f>'Banks COA'!A6641</f>
        <v>27</v>
      </c>
      <c r="B3144" s="201" t="str">
        <f>'Banks COA'!B6641</f>
        <v>3</v>
      </c>
      <c r="C3144" s="201" t="str">
        <f>'Banks COA'!C6641</f>
        <v>5</v>
      </c>
      <c r="D3144" s="201" t="str">
        <f>'Banks COA'!D6641</f>
        <v>14</v>
      </c>
      <c r="E3144" s="202" t="str">
        <f>'Banks COA'!E6641</f>
        <v>AIR – Doubtful Loans – Overdraft –  Individuals – Resident – JPY</v>
      </c>
      <c r="F3144" s="202">
        <f>'Banks COA'!F6641*E2</f>
        <v>0</v>
      </c>
    </row>
    <row r="3145" spans="1:6" hidden="1" x14ac:dyDescent="0.15">
      <c r="A3145" s="201" t="str">
        <f>'Banks COA'!A6642</f>
        <v>27</v>
      </c>
      <c r="B3145" s="201" t="str">
        <f>'Banks COA'!B6642</f>
        <v>3</v>
      </c>
      <c r="C3145" s="201" t="str">
        <f>'Banks COA'!C6642</f>
        <v>5</v>
      </c>
      <c r="D3145" s="201" t="str">
        <f>'Banks COA'!D6642</f>
        <v>19</v>
      </c>
      <c r="E3145" s="202" t="str">
        <f>'Banks COA'!E6642</f>
        <v>AIR – Doubtful Loans – Overdraft –  Individuals – Resident – Other</v>
      </c>
      <c r="F3145" s="202">
        <f>'Banks COA'!F6642*E2</f>
        <v>0</v>
      </c>
    </row>
    <row r="3146" spans="1:6" ht="11.25" hidden="1" customHeight="1" x14ac:dyDescent="0.15">
      <c r="A3146" s="201" t="str">
        <f>'Banks COA'!A6652</f>
        <v>27</v>
      </c>
      <c r="B3146" s="201">
        <f>'Banks COA'!B6652</f>
        <v>3</v>
      </c>
      <c r="C3146" s="201">
        <f>'Banks COA'!C6652</f>
        <v>9</v>
      </c>
      <c r="D3146" s="201" t="str">
        <f>'Banks COA'!D6652</f>
        <v>12</v>
      </c>
      <c r="E3146" s="202" t="str">
        <f>'Banks COA'!E6652</f>
        <v>AIR – Doubtful Loans – Other Consumers Loans – Individuals – Resident – USD</v>
      </c>
      <c r="F3146" s="202">
        <f>'Banks COA'!F6652*E2</f>
        <v>0</v>
      </c>
    </row>
    <row r="3147" spans="1:6" ht="11.25" hidden="1" customHeight="1" x14ac:dyDescent="0.15">
      <c r="A3147" s="201" t="str">
        <f>'Banks COA'!A6653</f>
        <v>27</v>
      </c>
      <c r="B3147" s="201">
        <f>'Banks COA'!B6653</f>
        <v>3</v>
      </c>
      <c r="C3147" s="201">
        <f>'Banks COA'!C6653</f>
        <v>9</v>
      </c>
      <c r="D3147" s="201" t="str">
        <f>'Banks COA'!D6653</f>
        <v>13</v>
      </c>
      <c r="E3147" s="202" t="str">
        <f>'Banks COA'!E6653</f>
        <v>AIR – Doubtful Loans – Other Consumers Loans – Individuals – Resident – EUR</v>
      </c>
      <c r="F3147" s="202">
        <f>'Banks COA'!F6653*E2</f>
        <v>0</v>
      </c>
    </row>
    <row r="3148" spans="1:6" ht="11.25" hidden="1" customHeight="1" x14ac:dyDescent="0.15">
      <c r="A3148" s="201" t="str">
        <f>'Banks COA'!A6654</f>
        <v>27</v>
      </c>
      <c r="B3148" s="201">
        <f>'Banks COA'!B6654</f>
        <v>3</v>
      </c>
      <c r="C3148" s="201">
        <f>'Banks COA'!C6654</f>
        <v>9</v>
      </c>
      <c r="D3148" s="201" t="str">
        <f>'Banks COA'!D6654</f>
        <v>14</v>
      </c>
      <c r="E3148" s="202" t="str">
        <f>'Banks COA'!E6654</f>
        <v>AIR – Doubtful Loans – Other Consumers Loans – Individuals – Resident – JPY</v>
      </c>
      <c r="F3148" s="202">
        <f>'Banks COA'!F6654*E2</f>
        <v>0</v>
      </c>
    </row>
    <row r="3149" spans="1:6" ht="11.25" hidden="1" customHeight="1" x14ac:dyDescent="0.15">
      <c r="A3149" s="201" t="str">
        <f>'Banks COA'!A6655</f>
        <v>27</v>
      </c>
      <c r="B3149" s="201">
        <f>'Banks COA'!B6655</f>
        <v>3</v>
      </c>
      <c r="C3149" s="201">
        <f>'Banks COA'!C6655</f>
        <v>9</v>
      </c>
      <c r="D3149" s="201" t="str">
        <f>'Banks COA'!D6655</f>
        <v>19</v>
      </c>
      <c r="E3149" s="202" t="str">
        <f>'Banks COA'!E6655</f>
        <v>AIR – Doubtful Loans – Other Consumers Loans – Individuals – Resident – Other</v>
      </c>
      <c r="F3149" s="202">
        <f>'Banks COA'!F6655*E2</f>
        <v>0</v>
      </c>
    </row>
    <row r="3150" spans="1:6" hidden="1" x14ac:dyDescent="0.15">
      <c r="A3150" s="201" t="str">
        <f>'Banks COA'!A6920</f>
        <v>28</v>
      </c>
      <c r="B3150" s="201">
        <f>'Banks COA'!B6920</f>
        <v>3</v>
      </c>
      <c r="C3150" s="201">
        <f>'Banks COA'!C6920</f>
        <v>1</v>
      </c>
      <c r="D3150" s="201" t="str">
        <f>'Banks COA'!D6920</f>
        <v>12</v>
      </c>
      <c r="E3150" s="202" t="str">
        <f>'Banks COA'!E6920</f>
        <v>AIR – Loss Loans – Real Estate Mortgage Loans – Individuals – Resident – USD</v>
      </c>
      <c r="F3150" s="202">
        <f>'Banks COA'!F6920*E2</f>
        <v>0</v>
      </c>
    </row>
    <row r="3151" spans="1:6" hidden="1" x14ac:dyDescent="0.15">
      <c r="A3151" s="201" t="str">
        <f>'Banks COA'!A6921</f>
        <v>28</v>
      </c>
      <c r="B3151" s="201">
        <f>'Banks COA'!B6921</f>
        <v>3</v>
      </c>
      <c r="C3151" s="201">
        <f>'Banks COA'!C6921</f>
        <v>1</v>
      </c>
      <c r="D3151" s="201" t="str">
        <f>'Banks COA'!D6921</f>
        <v>13</v>
      </c>
      <c r="E3151" s="202" t="str">
        <f>'Banks COA'!E6921</f>
        <v>AIR – Loss Loans – Real Estate Mortgage Loans – Individuals – Resident – EUR</v>
      </c>
      <c r="F3151" s="202">
        <f>'Banks COA'!F6921*E2</f>
        <v>0</v>
      </c>
    </row>
    <row r="3152" spans="1:6" hidden="1" x14ac:dyDescent="0.15">
      <c r="A3152" s="201" t="str">
        <f>'Banks COA'!A6922</f>
        <v>28</v>
      </c>
      <c r="B3152" s="201">
        <f>'Banks COA'!B6922</f>
        <v>3</v>
      </c>
      <c r="C3152" s="201">
        <f>'Banks COA'!C6922</f>
        <v>1</v>
      </c>
      <c r="D3152" s="201" t="str">
        <f>'Banks COA'!D6922</f>
        <v>14</v>
      </c>
      <c r="E3152" s="202" t="str">
        <f>'Banks COA'!E6922</f>
        <v>AIR – Loss Loans – Real Estate Mortgage Loans – Individuals – Resident – JPY</v>
      </c>
      <c r="F3152" s="202">
        <f>'Banks COA'!F6922*E2</f>
        <v>0</v>
      </c>
    </row>
    <row r="3153" spans="1:6" hidden="1" x14ac:dyDescent="0.15">
      <c r="A3153" s="201" t="str">
        <f>'Banks COA'!A6923</f>
        <v>28</v>
      </c>
      <c r="B3153" s="201">
        <f>'Banks COA'!B6923</f>
        <v>3</v>
      </c>
      <c r="C3153" s="201">
        <f>'Banks COA'!C6923</f>
        <v>1</v>
      </c>
      <c r="D3153" s="201" t="str">
        <f>'Banks COA'!D6923</f>
        <v>19</v>
      </c>
      <c r="E3153" s="202" t="str">
        <f>'Banks COA'!E6923</f>
        <v>AIR – Loss Loans – Real Estate Mortgage Loans – Individuals – Resident – Other</v>
      </c>
      <c r="F3153" s="202">
        <f>'Banks COA'!F6923*E2</f>
        <v>0</v>
      </c>
    </row>
    <row r="3154" spans="1:6" hidden="1" x14ac:dyDescent="0.15">
      <c r="A3154" s="201" t="str">
        <f>'Banks COA'!A6926</f>
        <v>28</v>
      </c>
      <c r="B3154" s="201">
        <f>'Banks COA'!B6926</f>
        <v>3</v>
      </c>
      <c r="C3154" s="201">
        <f>'Banks COA'!C6926</f>
        <v>1</v>
      </c>
      <c r="D3154" s="201" t="str">
        <f>'Banks COA'!D6926</f>
        <v>22</v>
      </c>
      <c r="E3154" s="202" t="str">
        <f>'Banks COA'!E6926</f>
        <v>AIR – Loss Loans – Bank Employee – Resident   – USD</v>
      </c>
      <c r="F3154" s="202">
        <f>'Banks COA'!F6926*E2</f>
        <v>0</v>
      </c>
    </row>
    <row r="3155" spans="1:6" hidden="1" x14ac:dyDescent="0.15">
      <c r="A3155" s="201" t="str">
        <f>'Banks COA'!A6927</f>
        <v>28</v>
      </c>
      <c r="B3155" s="201">
        <f>'Banks COA'!B6927</f>
        <v>3</v>
      </c>
      <c r="C3155" s="201">
        <f>'Banks COA'!C6927</f>
        <v>1</v>
      </c>
      <c r="D3155" s="201" t="str">
        <f>'Banks COA'!D6927</f>
        <v>23</v>
      </c>
      <c r="E3155" s="202" t="str">
        <f>'Banks COA'!E6927</f>
        <v>AIR – Loss Loans – Bank Employee – Resident   – EUR</v>
      </c>
      <c r="F3155" s="202">
        <f>'Banks COA'!F6927*E2</f>
        <v>0</v>
      </c>
    </row>
    <row r="3156" spans="1:6" hidden="1" x14ac:dyDescent="0.15">
      <c r="A3156" s="201" t="str">
        <f>'Banks COA'!A6928</f>
        <v>28</v>
      </c>
      <c r="B3156" s="201">
        <f>'Banks COA'!B6928</f>
        <v>3</v>
      </c>
      <c r="C3156" s="201">
        <f>'Banks COA'!C6928</f>
        <v>1</v>
      </c>
      <c r="D3156" s="201" t="str">
        <f>'Banks COA'!D6928</f>
        <v>24</v>
      </c>
      <c r="E3156" s="202" t="str">
        <f>'Banks COA'!E6928</f>
        <v>AIR – Loss Loans – Bank Employee – Resident   – JPY</v>
      </c>
      <c r="F3156" s="202">
        <f>'Banks COA'!F6928*E2</f>
        <v>0</v>
      </c>
    </row>
    <row r="3157" spans="1:6" hidden="1" x14ac:dyDescent="0.15">
      <c r="A3157" s="201" t="str">
        <f>'Banks COA'!A6929</f>
        <v>28</v>
      </c>
      <c r="B3157" s="201">
        <f>'Banks COA'!B6929</f>
        <v>3</v>
      </c>
      <c r="C3157" s="201">
        <f>'Banks COA'!C6929</f>
        <v>1</v>
      </c>
      <c r="D3157" s="201" t="str">
        <f>'Banks COA'!D6929</f>
        <v>29</v>
      </c>
      <c r="E3157" s="202" t="str">
        <f>'Banks COA'!E6929</f>
        <v>AIR – Loss Loans – Bank Employee – Resident   – Other</v>
      </c>
      <c r="F3157" s="202">
        <f>'Banks COA'!F6929*E2</f>
        <v>0</v>
      </c>
    </row>
    <row r="3158" spans="1:6" hidden="1" x14ac:dyDescent="0.15">
      <c r="A3158" s="201" t="str">
        <f>'Banks COA'!A6933</f>
        <v>28</v>
      </c>
      <c r="B3158" s="201">
        <f>'Banks COA'!B6933</f>
        <v>3</v>
      </c>
      <c r="C3158" s="201">
        <f>'Banks COA'!C6933</f>
        <v>2</v>
      </c>
      <c r="D3158" s="201" t="str">
        <f>'Banks COA'!D6933</f>
        <v>12</v>
      </c>
      <c r="E3158" s="202" t="str">
        <f>'Banks COA'!E6933</f>
        <v>AIR – Loss Loans – Credit Cards Loans – Individuals – Resident – USD</v>
      </c>
      <c r="F3158" s="202">
        <f>'Banks COA'!F6933*E2</f>
        <v>0</v>
      </c>
    </row>
    <row r="3159" spans="1:6" hidden="1" x14ac:dyDescent="0.15">
      <c r="A3159" s="201" t="str">
        <f>'Banks COA'!A6934</f>
        <v>28</v>
      </c>
      <c r="B3159" s="201">
        <f>'Banks COA'!B6934</f>
        <v>3</v>
      </c>
      <c r="C3159" s="201">
        <f>'Banks COA'!C6934</f>
        <v>2</v>
      </c>
      <c r="D3159" s="201" t="str">
        <f>'Banks COA'!D6934</f>
        <v>13</v>
      </c>
      <c r="E3159" s="202" t="str">
        <f>'Banks COA'!E6934</f>
        <v>AIR – Loss Loans – Credit Cards Loans – Individuals – Resident – EUR</v>
      </c>
      <c r="F3159" s="202">
        <f>'Banks COA'!F6934*E2</f>
        <v>0</v>
      </c>
    </row>
    <row r="3160" spans="1:6" hidden="1" x14ac:dyDescent="0.15">
      <c r="A3160" s="201" t="str">
        <f>'Banks COA'!A6935</f>
        <v>28</v>
      </c>
      <c r="B3160" s="201">
        <f>'Banks COA'!B6935</f>
        <v>3</v>
      </c>
      <c r="C3160" s="201">
        <f>'Banks COA'!C6935</f>
        <v>2</v>
      </c>
      <c r="D3160" s="201" t="str">
        <f>'Banks COA'!D6935</f>
        <v>14</v>
      </c>
      <c r="E3160" s="202" t="str">
        <f>'Banks COA'!E6935</f>
        <v>AIR – Loss Loans – Credit Cards Loans – Individuals – Resident – JPY</v>
      </c>
      <c r="F3160" s="202">
        <f>'Banks COA'!F6935*E2</f>
        <v>0</v>
      </c>
    </row>
    <row r="3161" spans="1:6" hidden="1" x14ac:dyDescent="0.15">
      <c r="A3161" s="201" t="str">
        <f>'Banks COA'!A6936</f>
        <v>28</v>
      </c>
      <c r="B3161" s="201">
        <f>'Banks COA'!B6936</f>
        <v>3</v>
      </c>
      <c r="C3161" s="201">
        <f>'Banks COA'!C6936</f>
        <v>2</v>
      </c>
      <c r="D3161" s="201" t="str">
        <f>'Banks COA'!D6936</f>
        <v>19</v>
      </c>
      <c r="E3161" s="202" t="str">
        <f>'Banks COA'!E6936</f>
        <v>AIR – Loss Loans – Credit Cards Loans – Individuals – Resident – Other</v>
      </c>
      <c r="F3161" s="202">
        <f>'Banks COA'!F6936*E2</f>
        <v>0</v>
      </c>
    </row>
    <row r="3162" spans="1:6" hidden="1" x14ac:dyDescent="0.15">
      <c r="A3162" s="201" t="str">
        <f>'Banks COA'!A6946</f>
        <v>28</v>
      </c>
      <c r="B3162" s="201">
        <f>'Banks COA'!B6946</f>
        <v>3</v>
      </c>
      <c r="C3162" s="201">
        <f>'Banks COA'!C6946</f>
        <v>3</v>
      </c>
      <c r="D3162" s="201" t="str">
        <f>'Banks COA'!D6946</f>
        <v>12</v>
      </c>
      <c r="E3162" s="202" t="str">
        <f>'Banks COA'!E6946</f>
        <v>AIR – Loss Loans – Credit Revolving – Individuals – Resident – USD</v>
      </c>
      <c r="F3162" s="202">
        <f>'Banks COA'!F6946*E2</f>
        <v>0</v>
      </c>
    </row>
    <row r="3163" spans="1:6" hidden="1" x14ac:dyDescent="0.15">
      <c r="A3163" s="201" t="str">
        <f>'Banks COA'!A6947</f>
        <v>28</v>
      </c>
      <c r="B3163" s="201">
        <f>'Banks COA'!B6947</f>
        <v>3</v>
      </c>
      <c r="C3163" s="201">
        <f>'Banks COA'!C6947</f>
        <v>3</v>
      </c>
      <c r="D3163" s="201" t="str">
        <f>'Banks COA'!D6947</f>
        <v>13</v>
      </c>
      <c r="E3163" s="202" t="str">
        <f>'Banks COA'!E6947</f>
        <v>AIR – Loss Loans – Credit Revolving – Individuals – Resident – EUR</v>
      </c>
      <c r="F3163" s="202">
        <f>'Banks COA'!F6947*E2</f>
        <v>0</v>
      </c>
    </row>
    <row r="3164" spans="1:6" hidden="1" x14ac:dyDescent="0.15">
      <c r="A3164" s="201" t="str">
        <f>'Banks COA'!A6948</f>
        <v>28</v>
      </c>
      <c r="B3164" s="201">
        <f>'Banks COA'!B6948</f>
        <v>3</v>
      </c>
      <c r="C3164" s="201">
        <f>'Banks COA'!C6948</f>
        <v>3</v>
      </c>
      <c r="D3164" s="201" t="str">
        <f>'Banks COA'!D6948</f>
        <v>14</v>
      </c>
      <c r="E3164" s="202" t="str">
        <f>'Banks COA'!E6948</f>
        <v>AIR – Loss Loans – Credit Revolving – Individuals – Resident – JPY</v>
      </c>
      <c r="F3164" s="202">
        <f>'Banks COA'!F6948*E2</f>
        <v>0</v>
      </c>
    </row>
    <row r="3165" spans="1:6" hidden="1" x14ac:dyDescent="0.15">
      <c r="A3165" s="201" t="str">
        <f>'Banks COA'!A6949</f>
        <v>28</v>
      </c>
      <c r="B3165" s="201">
        <f>'Banks COA'!B6949</f>
        <v>3</v>
      </c>
      <c r="C3165" s="201">
        <f>'Banks COA'!C6949</f>
        <v>3</v>
      </c>
      <c r="D3165" s="201" t="str">
        <f>'Banks COA'!D6949</f>
        <v>19</v>
      </c>
      <c r="E3165" s="202" t="str">
        <f>'Banks COA'!E6949</f>
        <v>AIR – Loss Loans – Credit Revolving – Individuals – Resident – Other</v>
      </c>
      <c r="F3165" s="202">
        <f>'Banks COA'!F6949*E2</f>
        <v>0</v>
      </c>
    </row>
    <row r="3166" spans="1:6" hidden="1" x14ac:dyDescent="0.15">
      <c r="A3166" s="201" t="str">
        <f>'Banks COA'!A6959</f>
        <v>28</v>
      </c>
      <c r="B3166" s="201">
        <f>'Banks COA'!B6959</f>
        <v>3</v>
      </c>
      <c r="C3166" s="201">
        <f>'Banks COA'!C6959</f>
        <v>4</v>
      </c>
      <c r="D3166" s="201" t="str">
        <f>'Banks COA'!D6959</f>
        <v>12</v>
      </c>
      <c r="E3166" s="202" t="str">
        <f>'Banks COA'!E6959</f>
        <v>AIR – Loss Loans – Motor Vehicle Loans – Individuals – Resident – USD</v>
      </c>
      <c r="F3166" s="202">
        <f>'Banks COA'!F6959*E2</f>
        <v>0</v>
      </c>
    </row>
    <row r="3167" spans="1:6" hidden="1" x14ac:dyDescent="0.15">
      <c r="A3167" s="201" t="str">
        <f>'Banks COA'!A6960</f>
        <v>28</v>
      </c>
      <c r="B3167" s="201">
        <f>'Banks COA'!B6960</f>
        <v>3</v>
      </c>
      <c r="C3167" s="201">
        <f>'Banks COA'!C6960</f>
        <v>4</v>
      </c>
      <c r="D3167" s="201" t="str">
        <f>'Banks COA'!D6960</f>
        <v>13</v>
      </c>
      <c r="E3167" s="202" t="str">
        <f>'Banks COA'!E6960</f>
        <v>AIR – Loss Loans – Motor Vehicle Loans – Individuals – Resident – EUR</v>
      </c>
      <c r="F3167" s="202">
        <f>'Banks COA'!F6960*E2</f>
        <v>0</v>
      </c>
    </row>
    <row r="3168" spans="1:6" hidden="1" x14ac:dyDescent="0.15">
      <c r="A3168" s="201" t="str">
        <f>'Banks COA'!A6961</f>
        <v>28</v>
      </c>
      <c r="B3168" s="201">
        <f>'Banks COA'!B6961</f>
        <v>3</v>
      </c>
      <c r="C3168" s="201">
        <f>'Banks COA'!C6961</f>
        <v>4</v>
      </c>
      <c r="D3168" s="201" t="str">
        <f>'Banks COA'!D6961</f>
        <v>14</v>
      </c>
      <c r="E3168" s="202" t="str">
        <f>'Banks COA'!E6961</f>
        <v>AIR – Loss Loans – Motor Vehicle Loans – Individuals – Resident – JPY</v>
      </c>
      <c r="F3168" s="202">
        <f>'Banks COA'!F6961*E2</f>
        <v>0</v>
      </c>
    </row>
    <row r="3169" spans="1:6" hidden="1" x14ac:dyDescent="0.15">
      <c r="A3169" s="201" t="str">
        <f>'Banks COA'!A6962</f>
        <v>28</v>
      </c>
      <c r="B3169" s="201">
        <f>'Banks COA'!B6962</f>
        <v>3</v>
      </c>
      <c r="C3169" s="201">
        <f>'Banks COA'!C6962</f>
        <v>4</v>
      </c>
      <c r="D3169" s="201" t="str">
        <f>'Banks COA'!D6962</f>
        <v>19</v>
      </c>
      <c r="E3169" s="202" t="str">
        <f>'Banks COA'!E6962</f>
        <v>AIR – Loss Loans – Motor Vehicle Loans – Individuals – Resident – Other</v>
      </c>
      <c r="F3169" s="202">
        <f>'Banks COA'!F6962*E2</f>
        <v>0</v>
      </c>
    </row>
    <row r="3170" spans="1:6" hidden="1" x14ac:dyDescent="0.15">
      <c r="A3170" s="201" t="str">
        <f>'Banks COA'!A6972</f>
        <v>28</v>
      </c>
      <c r="B3170" s="201" t="str">
        <f>'Banks COA'!B6972</f>
        <v>3</v>
      </c>
      <c r="C3170" s="201" t="str">
        <f>'Banks COA'!C6972</f>
        <v>5</v>
      </c>
      <c r="D3170" s="201" t="str">
        <f>'Banks COA'!D6972</f>
        <v>12</v>
      </c>
      <c r="E3170" s="202" t="str">
        <f>'Banks COA'!E6972</f>
        <v>AIR – Loss Loans – Overdraft –  Individuals – Resident – USD</v>
      </c>
      <c r="F3170" s="202">
        <f>'Banks COA'!F6972*E2</f>
        <v>0</v>
      </c>
    </row>
    <row r="3171" spans="1:6" hidden="1" x14ac:dyDescent="0.15">
      <c r="A3171" s="201" t="str">
        <f>'Banks COA'!A6973</f>
        <v>28</v>
      </c>
      <c r="B3171" s="201" t="str">
        <f>'Banks COA'!B6973</f>
        <v>3</v>
      </c>
      <c r="C3171" s="201" t="str">
        <f>'Banks COA'!C6973</f>
        <v>5</v>
      </c>
      <c r="D3171" s="201" t="str">
        <f>'Banks COA'!D6973</f>
        <v>13</v>
      </c>
      <c r="E3171" s="202" t="str">
        <f>'Banks COA'!E6973</f>
        <v>AIR – Loss Loans – Overdraft –  Individuals – Resident – EUR</v>
      </c>
      <c r="F3171" s="202">
        <f>'Banks COA'!F6973*E2</f>
        <v>0</v>
      </c>
    </row>
    <row r="3172" spans="1:6" hidden="1" x14ac:dyDescent="0.15">
      <c r="A3172" s="201" t="str">
        <f>'Banks COA'!A6974</f>
        <v>28</v>
      </c>
      <c r="B3172" s="201" t="str">
        <f>'Banks COA'!B6974</f>
        <v>3</v>
      </c>
      <c r="C3172" s="201" t="str">
        <f>'Banks COA'!C6974</f>
        <v>5</v>
      </c>
      <c r="D3172" s="201" t="str">
        <f>'Banks COA'!D6974</f>
        <v>14</v>
      </c>
      <c r="E3172" s="202" t="str">
        <f>'Banks COA'!E6974</f>
        <v>AIR – Loss Loans – Overdraft –  Individuals – Resident – JPY</v>
      </c>
      <c r="F3172" s="202">
        <f>'Banks COA'!F6974*E2</f>
        <v>0</v>
      </c>
    </row>
    <row r="3173" spans="1:6" hidden="1" x14ac:dyDescent="0.15">
      <c r="A3173" s="201" t="str">
        <f>'Banks COA'!A6975</f>
        <v>28</v>
      </c>
      <c r="B3173" s="201" t="str">
        <f>'Banks COA'!B6975</f>
        <v>3</v>
      </c>
      <c r="C3173" s="201" t="str">
        <f>'Banks COA'!C6975</f>
        <v>5</v>
      </c>
      <c r="D3173" s="201" t="str">
        <f>'Banks COA'!D6975</f>
        <v>19</v>
      </c>
      <c r="E3173" s="202" t="str">
        <f>'Banks COA'!E6975</f>
        <v>AIR – Loss Loans – Overdraft –  Individuals – Resident – Other</v>
      </c>
      <c r="F3173" s="202">
        <f>'Banks COA'!F6975*E2</f>
        <v>0</v>
      </c>
    </row>
    <row r="3174" spans="1:6" hidden="1" x14ac:dyDescent="0.15">
      <c r="A3174" s="201" t="str">
        <f>'Banks COA'!A6985</f>
        <v>28</v>
      </c>
      <c r="B3174" s="201">
        <f>'Banks COA'!B6985</f>
        <v>3</v>
      </c>
      <c r="C3174" s="201">
        <f>'Banks COA'!C6985</f>
        <v>9</v>
      </c>
      <c r="D3174" s="201" t="str">
        <f>'Banks COA'!D6985</f>
        <v>12</v>
      </c>
      <c r="E3174" s="202" t="str">
        <f>'Banks COA'!E6985</f>
        <v>AIR – Loss Loans – Other Consumers Loans – Individuals – Resident – USD</v>
      </c>
      <c r="F3174" s="202">
        <f>'Banks COA'!F6985*E2</f>
        <v>0</v>
      </c>
    </row>
    <row r="3175" spans="1:6" hidden="1" x14ac:dyDescent="0.15">
      <c r="A3175" s="201" t="str">
        <f>'Banks COA'!A6986</f>
        <v>28</v>
      </c>
      <c r="B3175" s="201">
        <f>'Banks COA'!B6986</f>
        <v>3</v>
      </c>
      <c r="C3175" s="201">
        <f>'Banks COA'!C6986</f>
        <v>9</v>
      </c>
      <c r="D3175" s="201" t="str">
        <f>'Banks COA'!D6986</f>
        <v>13</v>
      </c>
      <c r="E3175" s="202" t="str">
        <f>'Banks COA'!E6986</f>
        <v>AIR – Loss Loans – Other Consumers Loans – Individuals – Resident – EUR</v>
      </c>
      <c r="F3175" s="202">
        <f>'Banks COA'!F6986*E2</f>
        <v>0</v>
      </c>
    </row>
    <row r="3176" spans="1:6" hidden="1" x14ac:dyDescent="0.15">
      <c r="A3176" s="201" t="str">
        <f>'Banks COA'!A6987</f>
        <v>28</v>
      </c>
      <c r="B3176" s="201">
        <f>'Banks COA'!B6987</f>
        <v>3</v>
      </c>
      <c r="C3176" s="201">
        <f>'Banks COA'!C6987</f>
        <v>9</v>
      </c>
      <c r="D3176" s="201" t="str">
        <f>'Banks COA'!D6987</f>
        <v>14</v>
      </c>
      <c r="E3176" s="202" t="str">
        <f>'Banks COA'!E6987</f>
        <v>AIR – Loss Loans – Other Consumers Loans – Individuals – Resident – JPY</v>
      </c>
      <c r="F3176" s="202">
        <f>'Banks COA'!F6987*E2</f>
        <v>0</v>
      </c>
    </row>
    <row r="3177" spans="1:6" hidden="1" x14ac:dyDescent="0.15">
      <c r="A3177" s="201" t="str">
        <f>'Banks COA'!A6988</f>
        <v>28</v>
      </c>
      <c r="B3177" s="201">
        <f>'Banks COA'!B6988</f>
        <v>3</v>
      </c>
      <c r="C3177" s="201">
        <f>'Banks COA'!C6988</f>
        <v>9</v>
      </c>
      <c r="D3177" s="201" t="str">
        <f>'Banks COA'!D6988</f>
        <v>19</v>
      </c>
      <c r="E3177" s="202" t="str">
        <f>'Banks COA'!E6988</f>
        <v>AIR – Loss Loans – Other Consumers Loans – Individuals – Resident – Other</v>
      </c>
      <c r="F3177" s="202">
        <f>'Banks COA'!F6988*E2</f>
        <v>0</v>
      </c>
    </row>
    <row r="3178" spans="1:6" x14ac:dyDescent="0.15">
      <c r="A3178" s="203"/>
      <c r="B3178" s="203"/>
      <c r="C3178" s="203"/>
      <c r="D3178" s="203"/>
      <c r="E3178" s="219" t="s">
        <v>498</v>
      </c>
      <c r="F3178" s="205">
        <f>SUM(F3179:F3212)</f>
        <v>0</v>
      </c>
    </row>
    <row r="3179" spans="1:6" x14ac:dyDescent="0.15">
      <c r="A3179" s="206"/>
      <c r="B3179" s="206"/>
      <c r="C3179" s="206"/>
      <c r="D3179" s="206"/>
      <c r="E3179" s="220" t="s">
        <v>730</v>
      </c>
      <c r="F3179" s="184">
        <f>SUM(F3180:F3211)</f>
        <v>0</v>
      </c>
    </row>
    <row r="3180" spans="1:6" hidden="1" x14ac:dyDescent="0.15">
      <c r="A3180" s="201" t="str">
        <f>'Banks COA'!A996</f>
        <v>12</v>
      </c>
      <c r="B3180" s="201" t="str">
        <f>'Banks COA'!B996</f>
        <v>6</v>
      </c>
      <c r="C3180" s="201">
        <f>'Banks COA'!C996</f>
        <v>4</v>
      </c>
      <c r="D3180" s="201" t="str">
        <f>'Banks COA'!D996</f>
        <v>02</v>
      </c>
      <c r="E3180" s="202" t="str">
        <f>'Banks COA'!E996</f>
        <v>Securities Purchased Under Agreement to Resell – OFIs – Non Resident – USD</v>
      </c>
      <c r="F3180" s="202">
        <f>'Banks COA'!F996*E2</f>
        <v>0</v>
      </c>
    </row>
    <row r="3181" spans="1:6" hidden="1" x14ac:dyDescent="0.15">
      <c r="A3181" s="201" t="str">
        <f>'Banks COA'!A997</f>
        <v>12</v>
      </c>
      <c r="B3181" s="201" t="str">
        <f>'Banks COA'!B997</f>
        <v>6</v>
      </c>
      <c r="C3181" s="201">
        <f>'Banks COA'!C997</f>
        <v>4</v>
      </c>
      <c r="D3181" s="201" t="str">
        <f>'Banks COA'!D997</f>
        <v>03</v>
      </c>
      <c r="E3181" s="202" t="str">
        <f>'Banks COA'!E997</f>
        <v>Securities Purchased Under Agreement to Resell – OFIs – Non Resident – EUR</v>
      </c>
      <c r="F3181" s="202">
        <f>'Banks COA'!F997*E2</f>
        <v>0</v>
      </c>
    </row>
    <row r="3182" spans="1:6" hidden="1" x14ac:dyDescent="0.15">
      <c r="A3182" s="201" t="str">
        <f>'Banks COA'!A998</f>
        <v>12</v>
      </c>
      <c r="B3182" s="201" t="str">
        <f>'Banks COA'!B998</f>
        <v>6</v>
      </c>
      <c r="C3182" s="201">
        <f>'Banks COA'!C998</f>
        <v>4</v>
      </c>
      <c r="D3182" s="201" t="str">
        <f>'Banks COA'!D998</f>
        <v>04</v>
      </c>
      <c r="E3182" s="202" t="str">
        <f>'Banks COA'!E998</f>
        <v>Securities Purchased Under Agreement to Resell – OFIs – Non Resident – JPY</v>
      </c>
      <c r="F3182" s="202">
        <f>'Banks COA'!F998*E2</f>
        <v>0</v>
      </c>
    </row>
    <row r="3183" spans="1:6" hidden="1" x14ac:dyDescent="0.15">
      <c r="A3183" s="201" t="str">
        <f>'Banks COA'!A999</f>
        <v>12</v>
      </c>
      <c r="B3183" s="201" t="str">
        <f>'Banks COA'!B999</f>
        <v>6</v>
      </c>
      <c r="C3183" s="201">
        <f>'Banks COA'!C999</f>
        <v>4</v>
      </c>
      <c r="D3183" s="201" t="str">
        <f>'Banks COA'!D999</f>
        <v>09</v>
      </c>
      <c r="E3183" s="202" t="str">
        <f>'Banks COA'!E999</f>
        <v>Securities Purchased Under Agreement to Resell – OFIs – Non Resident – Other</v>
      </c>
      <c r="F3183" s="202">
        <f>'Banks COA'!F999*E2</f>
        <v>0</v>
      </c>
    </row>
    <row r="3184" spans="1:6" hidden="1" x14ac:dyDescent="0.15">
      <c r="A3184" s="201" t="str">
        <f>'Banks COA'!A1008</f>
        <v>12</v>
      </c>
      <c r="B3184" s="201" t="str">
        <f>'Banks COA'!B1008</f>
        <v>6</v>
      </c>
      <c r="C3184" s="201">
        <f>'Banks COA'!C1008</f>
        <v>6</v>
      </c>
      <c r="D3184" s="201" t="str">
        <f>'Banks COA'!D1008</f>
        <v>02</v>
      </c>
      <c r="E3184" s="202" t="str">
        <f>'Banks COA'!E1008</f>
        <v>Securities Purchased Under Agreement to Resell – Private Sector – Non Resident – USD</v>
      </c>
      <c r="F3184" s="202">
        <f>'Banks COA'!F1008*E2</f>
        <v>0</v>
      </c>
    </row>
    <row r="3185" spans="1:6" hidden="1" x14ac:dyDescent="0.15">
      <c r="A3185" s="201" t="str">
        <f>'Banks COA'!A1009</f>
        <v>12</v>
      </c>
      <c r="B3185" s="201" t="str">
        <f>'Banks COA'!B1009</f>
        <v>6</v>
      </c>
      <c r="C3185" s="201">
        <f>'Banks COA'!C1009</f>
        <v>6</v>
      </c>
      <c r="D3185" s="201" t="str">
        <f>'Banks COA'!D1009</f>
        <v>03</v>
      </c>
      <c r="E3185" s="202" t="str">
        <f>'Banks COA'!E1009</f>
        <v>Securities Purchased Under Agreement to Resell – Private Sector – Non Resident – EUR</v>
      </c>
      <c r="F3185" s="202">
        <f>'Banks COA'!F1009*E2</f>
        <v>0</v>
      </c>
    </row>
    <row r="3186" spans="1:6" hidden="1" x14ac:dyDescent="0.15">
      <c r="A3186" s="201" t="str">
        <f>'Banks COA'!A1010</f>
        <v>12</v>
      </c>
      <c r="B3186" s="201" t="str">
        <f>'Banks COA'!B1010</f>
        <v>6</v>
      </c>
      <c r="C3186" s="201">
        <f>'Banks COA'!C1010</f>
        <v>6</v>
      </c>
      <c r="D3186" s="201" t="str">
        <f>'Banks COA'!D1010</f>
        <v>04</v>
      </c>
      <c r="E3186" s="202" t="str">
        <f>'Banks COA'!E1010</f>
        <v>Securities Purchased Under Agreement to Resell – Private Sector – Non Resident – JPY</v>
      </c>
      <c r="F3186" s="202">
        <f>'Banks COA'!F1010*E2</f>
        <v>0</v>
      </c>
    </row>
    <row r="3187" spans="1:6" hidden="1" x14ac:dyDescent="0.15">
      <c r="A3187" s="201" t="str">
        <f>'Banks COA'!A1011</f>
        <v>12</v>
      </c>
      <c r="B3187" s="201" t="str">
        <f>'Banks COA'!B1011</f>
        <v>6</v>
      </c>
      <c r="C3187" s="201">
        <f>'Banks COA'!C1011</f>
        <v>6</v>
      </c>
      <c r="D3187" s="201" t="str">
        <f>'Banks COA'!D1011</f>
        <v>09</v>
      </c>
      <c r="E3187" s="202" t="str">
        <f>'Banks COA'!E1011</f>
        <v>Securities Purchased Under Agreement to Resell – Private Sector – Non Resident – Other</v>
      </c>
      <c r="F3187" s="202">
        <f>'Banks COA'!F1011*E2</f>
        <v>0</v>
      </c>
    </row>
    <row r="3188" spans="1:6" hidden="1" x14ac:dyDescent="0.15">
      <c r="A3188" s="201" t="str">
        <f>'Banks COA'!A1020</f>
        <v>12</v>
      </c>
      <c r="B3188" s="201" t="str">
        <f>'Banks COA'!B1020</f>
        <v>6</v>
      </c>
      <c r="C3188" s="201">
        <f>'Banks COA'!C1020</f>
        <v>8</v>
      </c>
      <c r="D3188" s="201" t="str">
        <f>'Banks COA'!D1020</f>
        <v>02</v>
      </c>
      <c r="E3188" s="202" t="str">
        <f>'Banks COA'!E1020</f>
        <v>Securities Purchased Under Agreement to Resell – Foreign Government – Non Resident – USD</v>
      </c>
      <c r="F3188" s="202">
        <f>'Banks COA'!F1020*E2</f>
        <v>0</v>
      </c>
    </row>
    <row r="3189" spans="1:6" hidden="1" x14ac:dyDescent="0.15">
      <c r="A3189" s="201" t="str">
        <f>'Banks COA'!A1021</f>
        <v>12</v>
      </c>
      <c r="B3189" s="201" t="str">
        <f>'Banks COA'!B1021</f>
        <v>6</v>
      </c>
      <c r="C3189" s="201">
        <f>'Banks COA'!C1021</f>
        <v>8</v>
      </c>
      <c r="D3189" s="201" t="str">
        <f>'Banks COA'!D1021</f>
        <v>03</v>
      </c>
      <c r="E3189" s="202" t="str">
        <f>'Banks COA'!E1021</f>
        <v>Securities Purchased Under Agreement to Resell – Foreign Government – Non Resident – EUR</v>
      </c>
      <c r="F3189" s="202">
        <f>'Banks COA'!F1021*E2</f>
        <v>0</v>
      </c>
    </row>
    <row r="3190" spans="1:6" hidden="1" x14ac:dyDescent="0.15">
      <c r="A3190" s="201" t="str">
        <f>'Banks COA'!A1022</f>
        <v>12</v>
      </c>
      <c r="B3190" s="201" t="str">
        <f>'Banks COA'!B1022</f>
        <v>6</v>
      </c>
      <c r="C3190" s="201">
        <f>'Banks COA'!C1022</f>
        <v>8</v>
      </c>
      <c r="D3190" s="201" t="str">
        <f>'Banks COA'!D1022</f>
        <v>04</v>
      </c>
      <c r="E3190" s="202" t="str">
        <f>'Banks COA'!E1022</f>
        <v>Securities Purchased Under Agreement to Resell – Foreign Government – Non Resident – JPY</v>
      </c>
      <c r="F3190" s="202">
        <f>'Banks COA'!F1022*E2</f>
        <v>0</v>
      </c>
    </row>
    <row r="3191" spans="1:6" hidden="1" x14ac:dyDescent="0.15">
      <c r="A3191" s="201" t="str">
        <f>'Banks COA'!A1023</f>
        <v>12</v>
      </c>
      <c r="B3191" s="201" t="str">
        <f>'Banks COA'!B1023</f>
        <v>6</v>
      </c>
      <c r="C3191" s="201">
        <f>'Banks COA'!C1023</f>
        <v>8</v>
      </c>
      <c r="D3191" s="201" t="str">
        <f>'Banks COA'!D1023</f>
        <v>09</v>
      </c>
      <c r="E3191" s="202" t="str">
        <f>'Banks COA'!E1023</f>
        <v>Securities Purchased Under Agreement to Resell – Foreign Government – Non Resident – Other</v>
      </c>
      <c r="F3191" s="202">
        <f>'Banks COA'!F1023*E2</f>
        <v>0</v>
      </c>
    </row>
    <row r="3192" spans="1:6" hidden="1" x14ac:dyDescent="0.15">
      <c r="A3192" s="201" t="str">
        <f>'Banks COA'!A984</f>
        <v>12</v>
      </c>
      <c r="B3192" s="201" t="str">
        <f>'Banks COA'!B984</f>
        <v>6</v>
      </c>
      <c r="C3192" s="201">
        <f>'Banks COA'!C984</f>
        <v>2</v>
      </c>
      <c r="D3192" s="201" t="str">
        <f>'Banks COA'!D984</f>
        <v>02</v>
      </c>
      <c r="E3192" s="202" t="str">
        <f>'Banks COA'!E984</f>
        <v>Securities Purchased Under Agreement to Resell – Banks – Non Resident – USD</v>
      </c>
      <c r="F3192" s="202">
        <f>'Banks COA'!F984*E2</f>
        <v>0</v>
      </c>
    </row>
    <row r="3193" spans="1:6" hidden="1" x14ac:dyDescent="0.15">
      <c r="A3193" s="201" t="str">
        <f>'Banks COA'!A985</f>
        <v>12</v>
      </c>
      <c r="B3193" s="201" t="str">
        <f>'Banks COA'!B985</f>
        <v>6</v>
      </c>
      <c r="C3193" s="201">
        <f>'Banks COA'!C985</f>
        <v>2</v>
      </c>
      <c r="D3193" s="201" t="str">
        <f>'Banks COA'!D985</f>
        <v>03</v>
      </c>
      <c r="E3193" s="202" t="str">
        <f>'Banks COA'!E985</f>
        <v>Securities Purchased Under Agreement to Resell – Banks – Non Resident – EUR</v>
      </c>
      <c r="F3193" s="202">
        <f>'Banks COA'!F985*E2</f>
        <v>0</v>
      </c>
    </row>
    <row r="3194" spans="1:6" hidden="1" x14ac:dyDescent="0.15">
      <c r="A3194" s="201" t="str">
        <f>'Banks COA'!A986</f>
        <v>12</v>
      </c>
      <c r="B3194" s="201" t="str">
        <f>'Banks COA'!B986</f>
        <v>6</v>
      </c>
      <c r="C3194" s="201">
        <f>'Banks COA'!C986</f>
        <v>2</v>
      </c>
      <c r="D3194" s="201" t="str">
        <f>'Banks COA'!D986</f>
        <v>04</v>
      </c>
      <c r="E3194" s="202" t="str">
        <f>'Banks COA'!E986</f>
        <v>Securities Purchased Under Agreement to Resell – Banks – Non Resident – JPY</v>
      </c>
      <c r="F3194" s="202">
        <f>'Banks COA'!F986*E2</f>
        <v>0</v>
      </c>
    </row>
    <row r="3195" spans="1:6" hidden="1" x14ac:dyDescent="0.15">
      <c r="A3195" s="201" t="str">
        <f>'Banks COA'!A987</f>
        <v>12</v>
      </c>
      <c r="B3195" s="201" t="str">
        <f>'Banks COA'!B987</f>
        <v>6</v>
      </c>
      <c r="C3195" s="201">
        <f>'Banks COA'!C987</f>
        <v>2</v>
      </c>
      <c r="D3195" s="201" t="str">
        <f>'Banks COA'!D987</f>
        <v>09</v>
      </c>
      <c r="E3195" s="202" t="str">
        <f>'Banks COA'!E987</f>
        <v>Securities Purchased Under Agreement to Resell – Banks – Non Resident – Other</v>
      </c>
      <c r="F3195" s="202">
        <f>'Banks COA'!F987*E2</f>
        <v>0</v>
      </c>
    </row>
    <row r="3196" spans="1:6" hidden="1" x14ac:dyDescent="0.15">
      <c r="A3196" s="201">
        <f>'Banks COA'!A4790</f>
        <v>23</v>
      </c>
      <c r="B3196" s="201" t="str">
        <f>'Banks COA'!B4790</f>
        <v>7</v>
      </c>
      <c r="C3196" s="201" t="str">
        <f>'Banks COA'!C4790</f>
        <v>2</v>
      </c>
      <c r="D3196" s="201" t="str">
        <f>'Banks COA'!D4790</f>
        <v>02</v>
      </c>
      <c r="E3196" s="202" t="str">
        <f>'Banks COA'!E4790</f>
        <v>AIR – Securities Purchased Under Agreement to Resell – Banks – Non Resident – USD</v>
      </c>
      <c r="F3196" s="202">
        <f>'Banks COA'!F4790*E2</f>
        <v>0</v>
      </c>
    </row>
    <row r="3197" spans="1:6" hidden="1" x14ac:dyDescent="0.15">
      <c r="A3197" s="201">
        <f>'Banks COA'!A4791</f>
        <v>23</v>
      </c>
      <c r="B3197" s="201" t="str">
        <f>'Banks COA'!B4791</f>
        <v>7</v>
      </c>
      <c r="C3197" s="201" t="str">
        <f>'Banks COA'!C4791</f>
        <v>2</v>
      </c>
      <c r="D3197" s="201" t="str">
        <f>'Banks COA'!D4791</f>
        <v>03</v>
      </c>
      <c r="E3197" s="202" t="str">
        <f>'Banks COA'!E4791</f>
        <v>AIR – Securities Purchased Under Agreement to Resell – Banks – Non Resident – EUR</v>
      </c>
      <c r="F3197" s="202">
        <f>'Banks COA'!F4791*E2</f>
        <v>0</v>
      </c>
    </row>
    <row r="3198" spans="1:6" hidden="1" x14ac:dyDescent="0.15">
      <c r="A3198" s="201">
        <f>'Banks COA'!A4792</f>
        <v>23</v>
      </c>
      <c r="B3198" s="201" t="str">
        <f>'Banks COA'!B4792</f>
        <v>7</v>
      </c>
      <c r="C3198" s="201" t="str">
        <f>'Banks COA'!C4792</f>
        <v>2</v>
      </c>
      <c r="D3198" s="201" t="str">
        <f>'Banks COA'!D4792</f>
        <v>04</v>
      </c>
      <c r="E3198" s="202" t="str">
        <f>'Banks COA'!E4792</f>
        <v>AIR – Securities Purchased Under Agreement to Resell – Banks – Non Resident – JPY</v>
      </c>
      <c r="F3198" s="202">
        <f>'Banks COA'!F4792*E2</f>
        <v>0</v>
      </c>
    </row>
    <row r="3199" spans="1:6" hidden="1" x14ac:dyDescent="0.15">
      <c r="A3199" s="201">
        <f>'Banks COA'!A4793</f>
        <v>23</v>
      </c>
      <c r="B3199" s="201" t="str">
        <f>'Banks COA'!B4793</f>
        <v>7</v>
      </c>
      <c r="C3199" s="201" t="str">
        <f>'Banks COA'!C4793</f>
        <v>2</v>
      </c>
      <c r="D3199" s="201" t="str">
        <f>'Banks COA'!D4793</f>
        <v>09</v>
      </c>
      <c r="E3199" s="202" t="str">
        <f>'Banks COA'!E4793</f>
        <v>AIR – Securities Purchased Under Agreement to Resell – Banks – Non Resident – Other</v>
      </c>
      <c r="F3199" s="202">
        <f>'Banks COA'!F4793*E2</f>
        <v>0</v>
      </c>
    </row>
    <row r="3200" spans="1:6" hidden="1" x14ac:dyDescent="0.15">
      <c r="A3200" s="201">
        <f>'Banks COA'!A4802</f>
        <v>23</v>
      </c>
      <c r="B3200" s="201" t="str">
        <f>'Banks COA'!B4802</f>
        <v>7</v>
      </c>
      <c r="C3200" s="201" t="str">
        <f>'Banks COA'!C4802</f>
        <v>4</v>
      </c>
      <c r="D3200" s="201" t="str">
        <f>'Banks COA'!D4802</f>
        <v>02</v>
      </c>
      <c r="E3200" s="202" t="str">
        <f>'Banks COA'!E4802</f>
        <v>AIR – Securities Purchased Under Agreement to Resell – OFIs – Non Resident – USD</v>
      </c>
      <c r="F3200" s="202">
        <f>'Banks COA'!F4802*E2</f>
        <v>0</v>
      </c>
    </row>
    <row r="3201" spans="1:6" hidden="1" x14ac:dyDescent="0.15">
      <c r="A3201" s="201">
        <f>'Banks COA'!A4803</f>
        <v>23</v>
      </c>
      <c r="B3201" s="201" t="str">
        <f>'Banks COA'!B4803</f>
        <v>7</v>
      </c>
      <c r="C3201" s="201" t="str">
        <f>'Banks COA'!C4803</f>
        <v>4</v>
      </c>
      <c r="D3201" s="201" t="str">
        <f>'Banks COA'!D4803</f>
        <v>03</v>
      </c>
      <c r="E3201" s="202" t="str">
        <f>'Banks COA'!E4803</f>
        <v>AIR – Securities Purchased Under Agreement to Resell – OFIs – Non Resident – EUR</v>
      </c>
      <c r="F3201" s="202">
        <f>'Banks COA'!F4803*E2</f>
        <v>0</v>
      </c>
    </row>
    <row r="3202" spans="1:6" hidden="1" x14ac:dyDescent="0.15">
      <c r="A3202" s="201">
        <f>'Banks COA'!A4804</f>
        <v>23</v>
      </c>
      <c r="B3202" s="201" t="str">
        <f>'Banks COA'!B4804</f>
        <v>7</v>
      </c>
      <c r="C3202" s="201" t="str">
        <f>'Banks COA'!C4804</f>
        <v>4</v>
      </c>
      <c r="D3202" s="201" t="str">
        <f>'Banks COA'!D4804</f>
        <v>04</v>
      </c>
      <c r="E3202" s="202" t="str">
        <f>'Banks COA'!E4804</f>
        <v>AIR – Securities Purchased Under Agreement to Resell – OFIs – Non Resident – JPY</v>
      </c>
      <c r="F3202" s="202">
        <f>'Banks COA'!F4804*E2</f>
        <v>0</v>
      </c>
    </row>
    <row r="3203" spans="1:6" hidden="1" x14ac:dyDescent="0.15">
      <c r="A3203" s="201">
        <f>'Banks COA'!A4805</f>
        <v>23</v>
      </c>
      <c r="B3203" s="201" t="str">
        <f>'Banks COA'!B4805</f>
        <v>7</v>
      </c>
      <c r="C3203" s="201" t="str">
        <f>'Banks COA'!C4805</f>
        <v>4</v>
      </c>
      <c r="D3203" s="201" t="str">
        <f>'Banks COA'!D4805</f>
        <v>09</v>
      </c>
      <c r="E3203" s="202" t="str">
        <f>'Banks COA'!E4805</f>
        <v>AIR – Securities Purchased Under Agreement to Resell – OFIs – Non Resident – Other</v>
      </c>
      <c r="F3203" s="202">
        <f>'Banks COA'!F4805*E2</f>
        <v>0</v>
      </c>
    </row>
    <row r="3204" spans="1:6" hidden="1" x14ac:dyDescent="0.15">
      <c r="A3204" s="201">
        <f>'Banks COA'!A4814</f>
        <v>23</v>
      </c>
      <c r="B3204" s="201" t="str">
        <f>'Banks COA'!B4814</f>
        <v>7</v>
      </c>
      <c r="C3204" s="201" t="str">
        <f>'Banks COA'!C4814</f>
        <v>6</v>
      </c>
      <c r="D3204" s="201" t="str">
        <f>'Banks COA'!D4814</f>
        <v>02</v>
      </c>
      <c r="E3204" s="202" t="str">
        <f>'Banks COA'!E4814</f>
        <v>AIR – Securities Purchased Under Agreement to Resell – Private Sector – Non Resident – USD</v>
      </c>
      <c r="F3204" s="202">
        <f>'Banks COA'!F4814*E2</f>
        <v>0</v>
      </c>
    </row>
    <row r="3205" spans="1:6" hidden="1" x14ac:dyDescent="0.15">
      <c r="A3205" s="201">
        <f>'Banks COA'!A4815</f>
        <v>23</v>
      </c>
      <c r="B3205" s="201" t="str">
        <f>'Banks COA'!B4815</f>
        <v>7</v>
      </c>
      <c r="C3205" s="201" t="str">
        <f>'Banks COA'!C4815</f>
        <v>6</v>
      </c>
      <c r="D3205" s="201" t="str">
        <f>'Banks COA'!D4815</f>
        <v>03</v>
      </c>
      <c r="E3205" s="202" t="str">
        <f>'Banks COA'!E4815</f>
        <v>AIR – Securities Purchased Under Agreement to Resell – Private Sector – Non Resident – EUR</v>
      </c>
      <c r="F3205" s="202">
        <f>'Banks COA'!F4815*E2</f>
        <v>0</v>
      </c>
    </row>
    <row r="3206" spans="1:6" hidden="1" x14ac:dyDescent="0.15">
      <c r="A3206" s="201">
        <f>'Banks COA'!A4816</f>
        <v>23</v>
      </c>
      <c r="B3206" s="201" t="str">
        <f>'Banks COA'!B4816</f>
        <v>7</v>
      </c>
      <c r="C3206" s="201" t="str">
        <f>'Banks COA'!C4816</f>
        <v>6</v>
      </c>
      <c r="D3206" s="201" t="str">
        <f>'Banks COA'!D4816</f>
        <v>04</v>
      </c>
      <c r="E3206" s="202" t="str">
        <f>'Banks COA'!E4816</f>
        <v>AIR – Securities Purchased Under Agreement to Resell – Private Sector – Non Resident – JPY</v>
      </c>
      <c r="F3206" s="202">
        <f>'Banks COA'!F4816*E2</f>
        <v>0</v>
      </c>
    </row>
    <row r="3207" spans="1:6" hidden="1" x14ac:dyDescent="0.15">
      <c r="A3207" s="201">
        <f>'Banks COA'!A4817</f>
        <v>23</v>
      </c>
      <c r="B3207" s="201" t="str">
        <f>'Banks COA'!B4817</f>
        <v>7</v>
      </c>
      <c r="C3207" s="201" t="str">
        <f>'Banks COA'!C4817</f>
        <v>6</v>
      </c>
      <c r="D3207" s="201" t="str">
        <f>'Banks COA'!D4817</f>
        <v>09</v>
      </c>
      <c r="E3207" s="202" t="str">
        <f>'Banks COA'!E4817</f>
        <v>AIR – Securities Purchased Under Agreement to Resell – Private Sector – Non Resident – Other</v>
      </c>
      <c r="F3207" s="202">
        <f>'Banks COA'!F4817*E2</f>
        <v>0</v>
      </c>
    </row>
    <row r="3208" spans="1:6" hidden="1" x14ac:dyDescent="0.15">
      <c r="A3208" s="201">
        <f>'Banks COA'!A4826</f>
        <v>23</v>
      </c>
      <c r="B3208" s="201" t="str">
        <f>'Banks COA'!B4826</f>
        <v>7</v>
      </c>
      <c r="C3208" s="201">
        <f>'Banks COA'!C4826</f>
        <v>8</v>
      </c>
      <c r="D3208" s="201" t="str">
        <f>'Banks COA'!D4826</f>
        <v>02</v>
      </c>
      <c r="E3208" s="202" t="str">
        <f>'Banks COA'!E4826</f>
        <v>AIR – Securities Purchased Under Agreement to Resell – Foreign Gov. – Non Resident – USD</v>
      </c>
      <c r="F3208" s="202">
        <f>'Banks COA'!F4826*E2</f>
        <v>0</v>
      </c>
    </row>
    <row r="3209" spans="1:6" hidden="1" x14ac:dyDescent="0.15">
      <c r="A3209" s="201">
        <f>'Banks COA'!A4827</f>
        <v>23</v>
      </c>
      <c r="B3209" s="201" t="str">
        <f>'Banks COA'!B4827</f>
        <v>7</v>
      </c>
      <c r="C3209" s="201">
        <f>'Banks COA'!C4827</f>
        <v>8</v>
      </c>
      <c r="D3209" s="201" t="str">
        <f>'Banks COA'!D4827</f>
        <v>03</v>
      </c>
      <c r="E3209" s="202" t="str">
        <f>'Banks COA'!E4827</f>
        <v>AIR – Securities Purchased Under Agreement to Resell – Foreign Gov. – Non Resident – EUR</v>
      </c>
      <c r="F3209" s="202">
        <f>'Banks COA'!F4827*E2</f>
        <v>0</v>
      </c>
    </row>
    <row r="3210" spans="1:6" hidden="1" x14ac:dyDescent="0.15">
      <c r="A3210" s="201">
        <f>'Banks COA'!A4828</f>
        <v>23</v>
      </c>
      <c r="B3210" s="201" t="str">
        <f>'Banks COA'!B4828</f>
        <v>7</v>
      </c>
      <c r="C3210" s="201">
        <f>'Banks COA'!C4828</f>
        <v>8</v>
      </c>
      <c r="D3210" s="201" t="str">
        <f>'Banks COA'!D4828</f>
        <v>04</v>
      </c>
      <c r="E3210" s="202" t="str">
        <f>'Banks COA'!E4828</f>
        <v>AIR – Securities Purchased Under Agreement to Resell – Foreign Gov. – Non Resident – JPY</v>
      </c>
      <c r="F3210" s="202">
        <f>'Banks COA'!F4828*E2</f>
        <v>0</v>
      </c>
    </row>
    <row r="3211" spans="1:6" hidden="1" x14ac:dyDescent="0.15">
      <c r="A3211" s="201">
        <f>'Banks COA'!A4829</f>
        <v>23</v>
      </c>
      <c r="B3211" s="201" t="str">
        <f>'Banks COA'!B4829</f>
        <v>7</v>
      </c>
      <c r="C3211" s="201">
        <f>'Banks COA'!C4829</f>
        <v>8</v>
      </c>
      <c r="D3211" s="201" t="str">
        <f>'Banks COA'!D4829</f>
        <v>09</v>
      </c>
      <c r="E3211" s="202" t="str">
        <f>'Banks COA'!E4829</f>
        <v>AIR – Securities Purchased Under Agreement to Resell – Foreign Gov. – Non Resident – Other</v>
      </c>
      <c r="F3211" s="202">
        <f>'Banks COA'!F4829*E2</f>
        <v>0</v>
      </c>
    </row>
    <row r="3212" spans="1:6" x14ac:dyDescent="0.15">
      <c r="A3212" s="206"/>
      <c r="B3212" s="206"/>
      <c r="C3212" s="206"/>
      <c r="D3212" s="206"/>
      <c r="E3212" s="220" t="s">
        <v>731</v>
      </c>
      <c r="F3212" s="184">
        <f>SUM(F3213:F4160)</f>
        <v>0</v>
      </c>
    </row>
    <row r="3213" spans="1:6" hidden="1" x14ac:dyDescent="0.15">
      <c r="A3213" s="201" t="str">
        <f>'Banks COA'!A128</f>
        <v>12</v>
      </c>
      <c r="B3213" s="201" t="str">
        <f>'Banks COA'!B128</f>
        <v>1</v>
      </c>
      <c r="C3213" s="201" t="str">
        <f>'Banks COA'!C128</f>
        <v>1</v>
      </c>
      <c r="D3213" s="201" t="str">
        <f>'Banks COA'!D128</f>
        <v>22</v>
      </c>
      <c r="E3213" s="202" t="str">
        <f>'Banks COA'!E128</f>
        <v>Standard Loans – Short term Loans to Banks – Non Resident – USD</v>
      </c>
      <c r="F3213" s="202">
        <f>'Banks COA'!F128*E2</f>
        <v>0</v>
      </c>
    </row>
    <row r="3214" spans="1:6" hidden="1" x14ac:dyDescent="0.15">
      <c r="A3214" s="201" t="str">
        <f>'Banks COA'!A129</f>
        <v>12</v>
      </c>
      <c r="B3214" s="201" t="str">
        <f>'Banks COA'!B129</f>
        <v>1</v>
      </c>
      <c r="C3214" s="201" t="str">
        <f>'Banks COA'!C129</f>
        <v>1</v>
      </c>
      <c r="D3214" s="201" t="str">
        <f>'Banks COA'!D129</f>
        <v>23</v>
      </c>
      <c r="E3214" s="202" t="str">
        <f>'Banks COA'!E129</f>
        <v>Standard Loans – Short term Loans to Banks – Non Resident – EUR</v>
      </c>
      <c r="F3214" s="202">
        <f>'Banks COA'!F129*E2</f>
        <v>0</v>
      </c>
    </row>
    <row r="3215" spans="1:6" hidden="1" x14ac:dyDescent="0.15">
      <c r="A3215" s="201" t="str">
        <f>'Banks COA'!A130</f>
        <v>12</v>
      </c>
      <c r="B3215" s="201" t="str">
        <f>'Banks COA'!B130</f>
        <v>1</v>
      </c>
      <c r="C3215" s="201" t="str">
        <f>'Banks COA'!C130</f>
        <v>1</v>
      </c>
      <c r="D3215" s="201" t="str">
        <f>'Banks COA'!D130</f>
        <v>24</v>
      </c>
      <c r="E3215" s="202" t="str">
        <f>'Banks COA'!E130</f>
        <v>Standard Loans – Short term Loans to Banks – Non Resident – JPY</v>
      </c>
      <c r="F3215" s="202">
        <f>'Banks COA'!F130*E2</f>
        <v>0</v>
      </c>
    </row>
    <row r="3216" spans="1:6" hidden="1" x14ac:dyDescent="0.15">
      <c r="A3216" s="201" t="str">
        <f>'Banks COA'!A131</f>
        <v>12</v>
      </c>
      <c r="B3216" s="201" t="str">
        <f>'Banks COA'!B131</f>
        <v>1</v>
      </c>
      <c r="C3216" s="201" t="str">
        <f>'Banks COA'!C131</f>
        <v>1</v>
      </c>
      <c r="D3216" s="201" t="str">
        <f>'Banks COA'!D131</f>
        <v>29</v>
      </c>
      <c r="E3216" s="202" t="str">
        <f>'Banks COA'!E131</f>
        <v>Standard Loans – Short term Loans to Banks – Non Resident – Other</v>
      </c>
      <c r="F3216" s="202">
        <f>'Banks COA'!F131*E2</f>
        <v>0</v>
      </c>
    </row>
    <row r="3217" spans="1:6" hidden="1" x14ac:dyDescent="0.15">
      <c r="A3217" s="201" t="str">
        <f>'Banks COA'!A152</f>
        <v>12</v>
      </c>
      <c r="B3217" s="201" t="str">
        <f>'Banks COA'!B152</f>
        <v>1</v>
      </c>
      <c r="C3217" s="201" t="str">
        <f>'Banks COA'!C152</f>
        <v>1</v>
      </c>
      <c r="D3217" s="201" t="str">
        <f>'Banks COA'!D152</f>
        <v>62</v>
      </c>
      <c r="E3217" s="202" t="str">
        <f>'Banks COA'!E152</f>
        <v>Standard Loans – Short term Loans to OFIs – Non Resident – USD</v>
      </c>
      <c r="F3217" s="202">
        <f>'Banks COA'!F152*E2</f>
        <v>0</v>
      </c>
    </row>
    <row r="3218" spans="1:6" hidden="1" x14ac:dyDescent="0.15">
      <c r="A3218" s="201" t="str">
        <f>'Banks COA'!A153</f>
        <v>12</v>
      </c>
      <c r="B3218" s="201" t="str">
        <f>'Banks COA'!B153</f>
        <v>1</v>
      </c>
      <c r="C3218" s="201" t="str">
        <f>'Banks COA'!C153</f>
        <v>1</v>
      </c>
      <c r="D3218" s="201" t="str">
        <f>'Banks COA'!D153</f>
        <v>63</v>
      </c>
      <c r="E3218" s="202" t="str">
        <f>'Banks COA'!E153</f>
        <v>Standard Loans – Short term Loans to OFIs – Non Resident – EUR</v>
      </c>
      <c r="F3218" s="202">
        <f>'Banks COA'!F153*E2</f>
        <v>0</v>
      </c>
    </row>
    <row r="3219" spans="1:6" hidden="1" x14ac:dyDescent="0.15">
      <c r="A3219" s="201" t="str">
        <f>'Banks COA'!A154</f>
        <v>12</v>
      </c>
      <c r="B3219" s="201" t="str">
        <f>'Banks COA'!B154</f>
        <v>1</v>
      </c>
      <c r="C3219" s="201" t="str">
        <f>'Banks COA'!C154</f>
        <v>1</v>
      </c>
      <c r="D3219" s="201" t="str">
        <f>'Banks COA'!D154</f>
        <v>64</v>
      </c>
      <c r="E3219" s="202" t="str">
        <f>'Banks COA'!E154</f>
        <v>Standard Loans – Short term Loans to OFIs – Non Resident – JPY</v>
      </c>
      <c r="F3219" s="202">
        <f>'Banks COA'!F154*E2</f>
        <v>0</v>
      </c>
    </row>
    <row r="3220" spans="1:6" hidden="1" x14ac:dyDescent="0.15">
      <c r="A3220" s="201" t="str">
        <f>'Banks COA'!A155</f>
        <v>12</v>
      </c>
      <c r="B3220" s="201" t="str">
        <f>'Banks COA'!B155</f>
        <v>1</v>
      </c>
      <c r="C3220" s="201" t="str">
        <f>'Banks COA'!C155</f>
        <v>1</v>
      </c>
      <c r="D3220" s="201" t="str">
        <f>'Banks COA'!D155</f>
        <v>69</v>
      </c>
      <c r="E3220" s="202" t="str">
        <f>'Banks COA'!E155</f>
        <v>Standard Loans – Short term Loans to OFIs – Non Resident – Other</v>
      </c>
      <c r="F3220" s="202">
        <f>'Banks COA'!F155*E2</f>
        <v>0</v>
      </c>
    </row>
    <row r="3221" spans="1:6" hidden="1" x14ac:dyDescent="0.15">
      <c r="A3221" s="201" t="str">
        <f>'Banks COA'!A171</f>
        <v>12</v>
      </c>
      <c r="B3221" s="201" t="str">
        <f>'Banks COA'!B171</f>
        <v>1</v>
      </c>
      <c r="C3221" s="201" t="str">
        <f>'Banks COA'!C171</f>
        <v>2</v>
      </c>
      <c r="D3221" s="201" t="str">
        <f>'Banks COA'!D171</f>
        <v>22</v>
      </c>
      <c r="E3221" s="202" t="str">
        <f>'Banks COA'!E171</f>
        <v>Standard Loans – Long term Loans to Banks – Non Resident – USD</v>
      </c>
      <c r="F3221" s="202">
        <f>'Banks COA'!F171*E2</f>
        <v>0</v>
      </c>
    </row>
    <row r="3222" spans="1:6" hidden="1" x14ac:dyDescent="0.15">
      <c r="A3222" s="201" t="str">
        <f>'Banks COA'!A172</f>
        <v>12</v>
      </c>
      <c r="B3222" s="201" t="str">
        <f>'Banks COA'!B172</f>
        <v>1</v>
      </c>
      <c r="C3222" s="201" t="str">
        <f>'Banks COA'!C172</f>
        <v>2</v>
      </c>
      <c r="D3222" s="201" t="str">
        <f>'Banks COA'!D172</f>
        <v>23</v>
      </c>
      <c r="E3222" s="202" t="str">
        <f>'Banks COA'!E172</f>
        <v>Standard Loans – Long term Loans to Banks – Non Resident – EUR</v>
      </c>
      <c r="F3222" s="202">
        <f>'Banks COA'!F172*E2</f>
        <v>0</v>
      </c>
    </row>
    <row r="3223" spans="1:6" hidden="1" x14ac:dyDescent="0.15">
      <c r="A3223" s="201" t="str">
        <f>'Banks COA'!A173</f>
        <v>12</v>
      </c>
      <c r="B3223" s="201" t="str">
        <f>'Banks COA'!B173</f>
        <v>1</v>
      </c>
      <c r="C3223" s="201" t="str">
        <f>'Banks COA'!C173</f>
        <v>2</v>
      </c>
      <c r="D3223" s="201" t="str">
        <f>'Banks COA'!D173</f>
        <v>24</v>
      </c>
      <c r="E3223" s="202" t="str">
        <f>'Banks COA'!E173</f>
        <v>Standard Loans – Long term Loans to Banks – Non Resident – JPY</v>
      </c>
      <c r="F3223" s="202">
        <f>'Banks COA'!F173*E2</f>
        <v>0</v>
      </c>
    </row>
    <row r="3224" spans="1:6" hidden="1" x14ac:dyDescent="0.15">
      <c r="A3224" s="201" t="str">
        <f>'Banks COA'!A174</f>
        <v>12</v>
      </c>
      <c r="B3224" s="201" t="str">
        <f>'Banks COA'!B174</f>
        <v>1</v>
      </c>
      <c r="C3224" s="201" t="str">
        <f>'Banks COA'!C174</f>
        <v>2</v>
      </c>
      <c r="D3224" s="201" t="str">
        <f>'Banks COA'!D174</f>
        <v>29</v>
      </c>
      <c r="E3224" s="202" t="str">
        <f>'Banks COA'!E174</f>
        <v>Standard Loans – Long term Loans to Banks – Non Resident – Other</v>
      </c>
      <c r="F3224" s="202">
        <f>'Banks COA'!F174*E2</f>
        <v>0</v>
      </c>
    </row>
    <row r="3225" spans="1:6" hidden="1" x14ac:dyDescent="0.15">
      <c r="A3225" s="201" t="str">
        <f>'Banks COA'!A195</f>
        <v>12</v>
      </c>
      <c r="B3225" s="201" t="str">
        <f>'Banks COA'!B195</f>
        <v>1</v>
      </c>
      <c r="C3225" s="201" t="str">
        <f>'Banks COA'!C195</f>
        <v>2</v>
      </c>
      <c r="D3225" s="201" t="str">
        <f>'Banks COA'!D195</f>
        <v>62</v>
      </c>
      <c r="E3225" s="202" t="str">
        <f>'Banks COA'!E195</f>
        <v>Standard Loans – Long term Loans to OFIs – Non Resident – USD</v>
      </c>
      <c r="F3225" s="202">
        <f>'Banks COA'!F195*E2</f>
        <v>0</v>
      </c>
    </row>
    <row r="3226" spans="1:6" hidden="1" x14ac:dyDescent="0.15">
      <c r="A3226" s="201" t="str">
        <f>'Banks COA'!A196</f>
        <v>12</v>
      </c>
      <c r="B3226" s="201" t="str">
        <f>'Banks COA'!B196</f>
        <v>1</v>
      </c>
      <c r="C3226" s="201" t="str">
        <f>'Banks COA'!C196</f>
        <v>2</v>
      </c>
      <c r="D3226" s="201" t="str">
        <f>'Banks COA'!D196</f>
        <v>63</v>
      </c>
      <c r="E3226" s="202" t="str">
        <f>'Banks COA'!E196</f>
        <v>Standard Loans – Long term Loans to OFIs – Non Resident – EUR</v>
      </c>
      <c r="F3226" s="202">
        <f>'Banks COA'!F196*E2</f>
        <v>0</v>
      </c>
    </row>
    <row r="3227" spans="1:6" hidden="1" x14ac:dyDescent="0.15">
      <c r="A3227" s="201" t="str">
        <f>'Banks COA'!A197</f>
        <v>12</v>
      </c>
      <c r="B3227" s="201" t="str">
        <f>'Banks COA'!B197</f>
        <v>1</v>
      </c>
      <c r="C3227" s="201" t="str">
        <f>'Banks COA'!C197</f>
        <v>2</v>
      </c>
      <c r="D3227" s="201" t="str">
        <f>'Banks COA'!D197</f>
        <v>64</v>
      </c>
      <c r="E3227" s="202" t="str">
        <f>'Banks COA'!E197</f>
        <v>Standard Loans – Long term Loans to OFIs – Non Resident – JPY</v>
      </c>
      <c r="F3227" s="202">
        <f>'Banks COA'!F197*E2</f>
        <v>0</v>
      </c>
    </row>
    <row r="3228" spans="1:6" hidden="1" x14ac:dyDescent="0.15">
      <c r="A3228" s="201" t="str">
        <f>'Banks COA'!A198</f>
        <v>12</v>
      </c>
      <c r="B3228" s="201" t="str">
        <f>'Banks COA'!B198</f>
        <v>1</v>
      </c>
      <c r="C3228" s="201" t="str">
        <f>'Banks COA'!C198</f>
        <v>2</v>
      </c>
      <c r="D3228" s="201" t="str">
        <f>'Banks COA'!D198</f>
        <v>69</v>
      </c>
      <c r="E3228" s="202" t="str">
        <f>'Banks COA'!E198</f>
        <v>Standard Loans – Long term Loans to OFIs – Non Resident – Other</v>
      </c>
      <c r="F3228" s="202">
        <f>'Banks COA'!F198*E2</f>
        <v>0</v>
      </c>
    </row>
    <row r="3229" spans="1:6" hidden="1" x14ac:dyDescent="0.15">
      <c r="A3229" s="201" t="str">
        <f>'Banks COA'!A339</f>
        <v>12</v>
      </c>
      <c r="B3229" s="201" t="str">
        <f>'Banks COA'!B339</f>
        <v>2</v>
      </c>
      <c r="C3229" s="201" t="str">
        <f>'Banks COA'!C339</f>
        <v>1</v>
      </c>
      <c r="D3229" s="201" t="str">
        <f>'Banks COA'!D339</f>
        <v>22</v>
      </c>
      <c r="E3229" s="202" t="str">
        <f>'Banks COA'!E339</f>
        <v>Substandard Loans – Short term Loans to Banks – Non Resident – USD</v>
      </c>
      <c r="F3229" s="202">
        <f>'Banks COA'!F339*E2</f>
        <v>0</v>
      </c>
    </row>
    <row r="3230" spans="1:6" hidden="1" x14ac:dyDescent="0.15">
      <c r="A3230" s="201" t="str">
        <f>'Banks COA'!A340</f>
        <v>12</v>
      </c>
      <c r="B3230" s="201" t="str">
        <f>'Banks COA'!B340</f>
        <v>2</v>
      </c>
      <c r="C3230" s="201" t="str">
        <f>'Banks COA'!C340</f>
        <v>1</v>
      </c>
      <c r="D3230" s="201" t="str">
        <f>'Banks COA'!D340</f>
        <v>23</v>
      </c>
      <c r="E3230" s="202" t="str">
        <f>'Banks COA'!E340</f>
        <v>Substandard Loans – Short term Loans to Banks – Non Resident – EUR</v>
      </c>
      <c r="F3230" s="202">
        <f>'Banks COA'!F340*E2</f>
        <v>0</v>
      </c>
    </row>
    <row r="3231" spans="1:6" hidden="1" x14ac:dyDescent="0.15">
      <c r="A3231" s="201" t="str">
        <f>'Banks COA'!A341</f>
        <v>12</v>
      </c>
      <c r="B3231" s="201" t="str">
        <f>'Banks COA'!B341</f>
        <v>2</v>
      </c>
      <c r="C3231" s="201" t="str">
        <f>'Banks COA'!C341</f>
        <v>1</v>
      </c>
      <c r="D3231" s="201" t="str">
        <f>'Banks COA'!D341</f>
        <v>24</v>
      </c>
      <c r="E3231" s="202" t="str">
        <f>'Banks COA'!E341</f>
        <v>Substandard Loans – Short term Loans to Banks – Non Resident – JPY</v>
      </c>
      <c r="F3231" s="202">
        <f>'Banks COA'!F341*E2</f>
        <v>0</v>
      </c>
    </row>
    <row r="3232" spans="1:6" hidden="1" x14ac:dyDescent="0.15">
      <c r="A3232" s="201" t="str">
        <f>'Banks COA'!A342</f>
        <v>12</v>
      </c>
      <c r="B3232" s="201" t="str">
        <f>'Banks COA'!B342</f>
        <v>2</v>
      </c>
      <c r="C3232" s="201" t="str">
        <f>'Banks COA'!C342</f>
        <v>1</v>
      </c>
      <c r="D3232" s="201" t="str">
        <f>'Banks COA'!D342</f>
        <v>29</v>
      </c>
      <c r="E3232" s="202" t="str">
        <f>'Banks COA'!E342</f>
        <v>Substandard Loans – Short term Loans to Banks – Non Resident – Other</v>
      </c>
      <c r="F3232" s="202">
        <f>'Banks COA'!F342*E2</f>
        <v>0</v>
      </c>
    </row>
    <row r="3233" spans="1:6" hidden="1" x14ac:dyDescent="0.15">
      <c r="A3233" s="201" t="str">
        <f>'Banks COA'!A363</f>
        <v>12</v>
      </c>
      <c r="B3233" s="201" t="str">
        <f>'Banks COA'!B363</f>
        <v>2</v>
      </c>
      <c r="C3233" s="201" t="str">
        <f>'Banks COA'!C363</f>
        <v>1</v>
      </c>
      <c r="D3233" s="201" t="str">
        <f>'Banks COA'!D363</f>
        <v>62</v>
      </c>
      <c r="E3233" s="202" t="str">
        <f>'Banks COA'!E363</f>
        <v>Substandard Loans – Short term Loans to OFIs – Non Resident – USD</v>
      </c>
      <c r="F3233" s="202">
        <f>'Banks COA'!F363*E2</f>
        <v>0</v>
      </c>
    </row>
    <row r="3234" spans="1:6" hidden="1" x14ac:dyDescent="0.15">
      <c r="A3234" s="201" t="str">
        <f>'Banks COA'!A364</f>
        <v>12</v>
      </c>
      <c r="B3234" s="201" t="str">
        <f>'Banks COA'!B364</f>
        <v>2</v>
      </c>
      <c r="C3234" s="201" t="str">
        <f>'Banks COA'!C364</f>
        <v>1</v>
      </c>
      <c r="D3234" s="201" t="str">
        <f>'Banks COA'!D364</f>
        <v>63</v>
      </c>
      <c r="E3234" s="202" t="str">
        <f>'Banks COA'!E364</f>
        <v>Substandard Loans – Short term Loans to OFIs – Non Resident – EUR</v>
      </c>
      <c r="F3234" s="202">
        <f>'Banks COA'!F364*E2</f>
        <v>0</v>
      </c>
    </row>
    <row r="3235" spans="1:6" hidden="1" x14ac:dyDescent="0.15">
      <c r="A3235" s="201" t="str">
        <f>'Banks COA'!A365</f>
        <v>12</v>
      </c>
      <c r="B3235" s="201" t="str">
        <f>'Banks COA'!B365</f>
        <v>2</v>
      </c>
      <c r="C3235" s="201" t="str">
        <f>'Banks COA'!C365</f>
        <v>1</v>
      </c>
      <c r="D3235" s="201" t="str">
        <f>'Banks COA'!D365</f>
        <v>64</v>
      </c>
      <c r="E3235" s="202" t="str">
        <f>'Banks COA'!E365</f>
        <v>Substandard Loans – Short term Loans to OFIs – Non Resident – JPY</v>
      </c>
      <c r="F3235" s="202">
        <f>'Banks COA'!F365*E2</f>
        <v>0</v>
      </c>
    </row>
    <row r="3236" spans="1:6" hidden="1" x14ac:dyDescent="0.15">
      <c r="A3236" s="201" t="str">
        <f>'Banks COA'!A366</f>
        <v>12</v>
      </c>
      <c r="B3236" s="201" t="str">
        <f>'Banks COA'!B366</f>
        <v>2</v>
      </c>
      <c r="C3236" s="201" t="str">
        <f>'Banks COA'!C366</f>
        <v>1</v>
      </c>
      <c r="D3236" s="201" t="str">
        <f>'Banks COA'!D366</f>
        <v>69</v>
      </c>
      <c r="E3236" s="202" t="str">
        <f>'Banks COA'!E366</f>
        <v>Substandard Loans – Short term Loans to OFIs – Non Resident – Other</v>
      </c>
      <c r="F3236" s="202">
        <f>'Banks COA'!F366*E2</f>
        <v>0</v>
      </c>
    </row>
    <row r="3237" spans="1:6" hidden="1" x14ac:dyDescent="0.15">
      <c r="A3237" s="201" t="str">
        <f>'Banks COA'!A382</f>
        <v>12</v>
      </c>
      <c r="B3237" s="201" t="str">
        <f>'Banks COA'!B382</f>
        <v>2</v>
      </c>
      <c r="C3237" s="201" t="str">
        <f>'Banks COA'!C382</f>
        <v>2</v>
      </c>
      <c r="D3237" s="201" t="str">
        <f>'Banks COA'!D382</f>
        <v>22</v>
      </c>
      <c r="E3237" s="202" t="str">
        <f>'Banks COA'!E382</f>
        <v>Substandard Loans – Long term Loans to Banks – Non Resident – USD</v>
      </c>
      <c r="F3237" s="202">
        <f>'Banks COA'!F382*E2</f>
        <v>0</v>
      </c>
    </row>
    <row r="3238" spans="1:6" hidden="1" x14ac:dyDescent="0.15">
      <c r="A3238" s="201" t="str">
        <f>'Banks COA'!A383</f>
        <v>12</v>
      </c>
      <c r="B3238" s="201" t="str">
        <f>'Banks COA'!B383</f>
        <v>2</v>
      </c>
      <c r="C3238" s="201" t="str">
        <f>'Banks COA'!C383</f>
        <v>2</v>
      </c>
      <c r="D3238" s="201" t="str">
        <f>'Banks COA'!D383</f>
        <v>23</v>
      </c>
      <c r="E3238" s="202" t="str">
        <f>'Banks COA'!E383</f>
        <v>Substandard Loans – Long term Loans to Banks – Non Resident – EUR</v>
      </c>
      <c r="F3238" s="202">
        <f>'Banks COA'!F383*E2</f>
        <v>0</v>
      </c>
    </row>
    <row r="3239" spans="1:6" hidden="1" x14ac:dyDescent="0.15">
      <c r="A3239" s="201" t="str">
        <f>'Banks COA'!A384</f>
        <v>12</v>
      </c>
      <c r="B3239" s="201" t="str">
        <f>'Banks COA'!B384</f>
        <v>2</v>
      </c>
      <c r="C3239" s="201" t="str">
        <f>'Banks COA'!C384</f>
        <v>2</v>
      </c>
      <c r="D3239" s="201" t="str">
        <f>'Banks COA'!D384</f>
        <v>24</v>
      </c>
      <c r="E3239" s="202" t="str">
        <f>'Banks COA'!E384</f>
        <v>Substandard Loans – Long term Loans to Banks – Non Resident – JPY</v>
      </c>
      <c r="F3239" s="202">
        <f>'Banks COA'!F384*E2</f>
        <v>0</v>
      </c>
    </row>
    <row r="3240" spans="1:6" hidden="1" x14ac:dyDescent="0.15">
      <c r="A3240" s="201" t="str">
        <f>'Banks COA'!A385</f>
        <v>12</v>
      </c>
      <c r="B3240" s="201" t="str">
        <f>'Banks COA'!B385</f>
        <v>2</v>
      </c>
      <c r="C3240" s="201" t="str">
        <f>'Banks COA'!C385</f>
        <v>2</v>
      </c>
      <c r="D3240" s="201" t="str">
        <f>'Banks COA'!D385</f>
        <v>29</v>
      </c>
      <c r="E3240" s="202" t="str">
        <f>'Banks COA'!E385</f>
        <v>Substandard Loans – Long term Loans to Banks – Non Resident – Other</v>
      </c>
      <c r="F3240" s="202">
        <f>'Banks COA'!F385*E2</f>
        <v>0</v>
      </c>
    </row>
    <row r="3241" spans="1:6" hidden="1" x14ac:dyDescent="0.15">
      <c r="A3241" s="201" t="str">
        <f>'Banks COA'!A406</f>
        <v>12</v>
      </c>
      <c r="B3241" s="201" t="str">
        <f>'Banks COA'!B406</f>
        <v>2</v>
      </c>
      <c r="C3241" s="201" t="str">
        <f>'Banks COA'!C406</f>
        <v>2</v>
      </c>
      <c r="D3241" s="201" t="str">
        <f>'Banks COA'!D406</f>
        <v>62</v>
      </c>
      <c r="E3241" s="202" t="str">
        <f>'Banks COA'!E406</f>
        <v>Substandard Loans – Long term Loans to OFIs – Non Resident – USD</v>
      </c>
      <c r="F3241" s="202">
        <f>'Banks COA'!F406*E2</f>
        <v>0</v>
      </c>
    </row>
    <row r="3242" spans="1:6" hidden="1" x14ac:dyDescent="0.15">
      <c r="A3242" s="201" t="str">
        <f>'Banks COA'!A407</f>
        <v>12</v>
      </c>
      <c r="B3242" s="201" t="str">
        <f>'Banks COA'!B407</f>
        <v>2</v>
      </c>
      <c r="C3242" s="201" t="str">
        <f>'Banks COA'!C407</f>
        <v>2</v>
      </c>
      <c r="D3242" s="201" t="str">
        <f>'Banks COA'!D407</f>
        <v>63</v>
      </c>
      <c r="E3242" s="202" t="str">
        <f>'Banks COA'!E407</f>
        <v>Substandard Loans – Long term Loans to OFIs – Non Resident – EUR</v>
      </c>
      <c r="F3242" s="202">
        <f>'Banks COA'!F407*E2</f>
        <v>0</v>
      </c>
    </row>
    <row r="3243" spans="1:6" hidden="1" x14ac:dyDescent="0.15">
      <c r="A3243" s="201" t="str">
        <f>'Banks COA'!A408</f>
        <v>12</v>
      </c>
      <c r="B3243" s="201" t="str">
        <f>'Banks COA'!B408</f>
        <v>2</v>
      </c>
      <c r="C3243" s="201" t="str">
        <f>'Banks COA'!C408</f>
        <v>2</v>
      </c>
      <c r="D3243" s="201" t="str">
        <f>'Banks COA'!D408</f>
        <v>64</v>
      </c>
      <c r="E3243" s="202" t="str">
        <f>'Banks COA'!E408</f>
        <v>Substandard Loans – Long term Loans to OFIs – Non Resident – JPY</v>
      </c>
      <c r="F3243" s="202">
        <f>'Banks COA'!F408*E2</f>
        <v>0</v>
      </c>
    </row>
    <row r="3244" spans="1:6" hidden="1" x14ac:dyDescent="0.15">
      <c r="A3244" s="201" t="str">
        <f>'Banks COA'!A409</f>
        <v>12</v>
      </c>
      <c r="B3244" s="201" t="str">
        <f>'Banks COA'!B409</f>
        <v>2</v>
      </c>
      <c r="C3244" s="201" t="str">
        <f>'Banks COA'!C409</f>
        <v>2</v>
      </c>
      <c r="D3244" s="201" t="str">
        <f>'Banks COA'!D409</f>
        <v>69</v>
      </c>
      <c r="E3244" s="202" t="str">
        <f>'Banks COA'!E409</f>
        <v>Substandard Loans – Long term Loans to OFIs – Non Resident – Other</v>
      </c>
      <c r="F3244" s="202">
        <f>'Banks COA'!F409*E2</f>
        <v>0</v>
      </c>
    </row>
    <row r="3245" spans="1:6" hidden="1" x14ac:dyDescent="0.15">
      <c r="A3245" s="201" t="str">
        <f>'Banks COA'!A550</f>
        <v>12</v>
      </c>
      <c r="B3245" s="201" t="str">
        <f>'Banks COA'!B550</f>
        <v>3</v>
      </c>
      <c r="C3245" s="201" t="str">
        <f>'Banks COA'!C550</f>
        <v>1</v>
      </c>
      <c r="D3245" s="201" t="str">
        <f>'Banks COA'!D550</f>
        <v>22</v>
      </c>
      <c r="E3245" s="202" t="str">
        <f>'Banks COA'!E550</f>
        <v>Doubtful Loans – Short term Loans to Banks – Non Resident – USD</v>
      </c>
      <c r="F3245" s="202">
        <f>'Banks COA'!F550*E2</f>
        <v>0</v>
      </c>
    </row>
    <row r="3246" spans="1:6" hidden="1" x14ac:dyDescent="0.15">
      <c r="A3246" s="201" t="str">
        <f>'Banks COA'!A551</f>
        <v>12</v>
      </c>
      <c r="B3246" s="201" t="str">
        <f>'Banks COA'!B551</f>
        <v>3</v>
      </c>
      <c r="C3246" s="201" t="str">
        <f>'Banks COA'!C551</f>
        <v>1</v>
      </c>
      <c r="D3246" s="201" t="str">
        <f>'Banks COA'!D551</f>
        <v>23</v>
      </c>
      <c r="E3246" s="202" t="str">
        <f>'Banks COA'!E551</f>
        <v>Doubtful Loans – Short term Loans to Banks – Non Resident – EUR</v>
      </c>
      <c r="F3246" s="202">
        <f>'Banks COA'!F551*E2</f>
        <v>0</v>
      </c>
    </row>
    <row r="3247" spans="1:6" hidden="1" x14ac:dyDescent="0.15">
      <c r="A3247" s="201" t="str">
        <f>'Banks COA'!A552</f>
        <v>12</v>
      </c>
      <c r="B3247" s="201" t="str">
        <f>'Banks COA'!B552</f>
        <v>3</v>
      </c>
      <c r="C3247" s="201" t="str">
        <f>'Banks COA'!C552</f>
        <v>1</v>
      </c>
      <c r="D3247" s="201" t="str">
        <f>'Banks COA'!D552</f>
        <v>24</v>
      </c>
      <c r="E3247" s="202" t="str">
        <f>'Banks COA'!E552</f>
        <v>Doubtful Loans – Short term Loans to Banks – Non Resident – JPY</v>
      </c>
      <c r="F3247" s="202">
        <f>'Banks COA'!F552*E2</f>
        <v>0</v>
      </c>
    </row>
    <row r="3248" spans="1:6" hidden="1" x14ac:dyDescent="0.15">
      <c r="A3248" s="201" t="str">
        <f>'Banks COA'!A553</f>
        <v>12</v>
      </c>
      <c r="B3248" s="201" t="str">
        <f>'Banks COA'!B553</f>
        <v>3</v>
      </c>
      <c r="C3248" s="201" t="str">
        <f>'Banks COA'!C553</f>
        <v>1</v>
      </c>
      <c r="D3248" s="201" t="str">
        <f>'Banks COA'!D553</f>
        <v>29</v>
      </c>
      <c r="E3248" s="202" t="str">
        <f>'Banks COA'!E553</f>
        <v>Doubtful Loans – Short term Loans to Banks – Non Resident – Other</v>
      </c>
      <c r="F3248" s="202">
        <f>'Banks COA'!F553*E2</f>
        <v>0</v>
      </c>
    </row>
    <row r="3249" spans="1:6" hidden="1" x14ac:dyDescent="0.15">
      <c r="A3249" s="201" t="str">
        <f>'Banks COA'!A574</f>
        <v>12</v>
      </c>
      <c r="B3249" s="201" t="str">
        <f>'Banks COA'!B574</f>
        <v>3</v>
      </c>
      <c r="C3249" s="201" t="str">
        <f>'Banks COA'!C574</f>
        <v>1</v>
      </c>
      <c r="D3249" s="201" t="str">
        <f>'Banks COA'!D574</f>
        <v>62</v>
      </c>
      <c r="E3249" s="202" t="str">
        <f>'Banks COA'!E574</f>
        <v>Doubtful Loans – Short term Loans to OFIs – Non Resident – USD</v>
      </c>
      <c r="F3249" s="202">
        <f>'Banks COA'!F574*E2</f>
        <v>0</v>
      </c>
    </row>
    <row r="3250" spans="1:6" hidden="1" x14ac:dyDescent="0.15">
      <c r="A3250" s="201" t="str">
        <f>'Banks COA'!A575</f>
        <v>12</v>
      </c>
      <c r="B3250" s="201" t="str">
        <f>'Banks COA'!B575</f>
        <v>3</v>
      </c>
      <c r="C3250" s="201" t="str">
        <f>'Banks COA'!C575</f>
        <v>1</v>
      </c>
      <c r="D3250" s="201" t="str">
        <f>'Banks COA'!D575</f>
        <v>63</v>
      </c>
      <c r="E3250" s="202" t="str">
        <f>'Banks COA'!E575</f>
        <v>Doubtful Loans – Short term Loans to OFIs – Non Resident – EUR</v>
      </c>
      <c r="F3250" s="202">
        <f>'Banks COA'!F575*E2</f>
        <v>0</v>
      </c>
    </row>
    <row r="3251" spans="1:6" hidden="1" x14ac:dyDescent="0.15">
      <c r="A3251" s="201" t="str">
        <f>'Banks COA'!A576</f>
        <v>12</v>
      </c>
      <c r="B3251" s="201" t="str">
        <f>'Banks COA'!B576</f>
        <v>3</v>
      </c>
      <c r="C3251" s="201" t="str">
        <f>'Banks COA'!C576</f>
        <v>1</v>
      </c>
      <c r="D3251" s="201" t="str">
        <f>'Banks COA'!D576</f>
        <v>64</v>
      </c>
      <c r="E3251" s="202" t="str">
        <f>'Banks COA'!E576</f>
        <v>Doubtful Loans – Short term Loans to OFIs – Non Resident – JPY</v>
      </c>
      <c r="F3251" s="202">
        <f>'Banks COA'!F576*E2</f>
        <v>0</v>
      </c>
    </row>
    <row r="3252" spans="1:6" hidden="1" x14ac:dyDescent="0.15">
      <c r="A3252" s="201" t="str">
        <f>'Banks COA'!A577</f>
        <v>12</v>
      </c>
      <c r="B3252" s="201" t="str">
        <f>'Banks COA'!B577</f>
        <v>3</v>
      </c>
      <c r="C3252" s="201" t="str">
        <f>'Banks COA'!C577</f>
        <v>1</v>
      </c>
      <c r="D3252" s="201" t="str">
        <f>'Banks COA'!D577</f>
        <v>69</v>
      </c>
      <c r="E3252" s="202" t="str">
        <f>'Banks COA'!E577</f>
        <v>Doubtful Loans – Short term Loans to OFIs – Non Resident – Other</v>
      </c>
      <c r="F3252" s="202">
        <f>'Banks COA'!F577*E2</f>
        <v>0</v>
      </c>
    </row>
    <row r="3253" spans="1:6" hidden="1" x14ac:dyDescent="0.15">
      <c r="A3253" s="201" t="str">
        <f>'Banks COA'!A593</f>
        <v>12</v>
      </c>
      <c r="B3253" s="201" t="str">
        <f>'Banks COA'!B593</f>
        <v>3</v>
      </c>
      <c r="C3253" s="201" t="str">
        <f>'Banks COA'!C593</f>
        <v>2</v>
      </c>
      <c r="D3253" s="201" t="str">
        <f>'Banks COA'!D593</f>
        <v>22</v>
      </c>
      <c r="E3253" s="202" t="str">
        <f>'Banks COA'!E593</f>
        <v>Doubtful Loans – Long term Loans to Banks – Non Resident – USD</v>
      </c>
      <c r="F3253" s="202">
        <f>'Banks COA'!F593*E2</f>
        <v>0</v>
      </c>
    </row>
    <row r="3254" spans="1:6" hidden="1" x14ac:dyDescent="0.15">
      <c r="A3254" s="201" t="str">
        <f>'Banks COA'!A594</f>
        <v>12</v>
      </c>
      <c r="B3254" s="201" t="str">
        <f>'Banks COA'!B594</f>
        <v>3</v>
      </c>
      <c r="C3254" s="201" t="str">
        <f>'Banks COA'!C594</f>
        <v>2</v>
      </c>
      <c r="D3254" s="201" t="str">
        <f>'Banks COA'!D594</f>
        <v>23</v>
      </c>
      <c r="E3254" s="202" t="str">
        <f>'Banks COA'!E594</f>
        <v>Doubtful Loans – Long term Loans to Banks – Non Resident – EUR</v>
      </c>
      <c r="F3254" s="202">
        <f>'Banks COA'!F594*E2</f>
        <v>0</v>
      </c>
    </row>
    <row r="3255" spans="1:6" hidden="1" x14ac:dyDescent="0.15">
      <c r="A3255" s="201" t="str">
        <f>'Banks COA'!A595</f>
        <v>12</v>
      </c>
      <c r="B3255" s="201" t="str">
        <f>'Banks COA'!B595</f>
        <v>3</v>
      </c>
      <c r="C3255" s="201" t="str">
        <f>'Banks COA'!C595</f>
        <v>2</v>
      </c>
      <c r="D3255" s="201" t="str">
        <f>'Banks COA'!D595</f>
        <v>24</v>
      </c>
      <c r="E3255" s="202" t="str">
        <f>'Banks COA'!E595</f>
        <v>Doubtful Loans – Long term Loans to Banks – Non Resident – JPY</v>
      </c>
      <c r="F3255" s="202">
        <f>'Banks COA'!F595*E2</f>
        <v>0</v>
      </c>
    </row>
    <row r="3256" spans="1:6" hidden="1" x14ac:dyDescent="0.15">
      <c r="A3256" s="201" t="str">
        <f>'Banks COA'!A596</f>
        <v>12</v>
      </c>
      <c r="B3256" s="201" t="str">
        <f>'Banks COA'!B596</f>
        <v>3</v>
      </c>
      <c r="C3256" s="201" t="str">
        <f>'Banks COA'!C596</f>
        <v>2</v>
      </c>
      <c r="D3256" s="201" t="str">
        <f>'Banks COA'!D596</f>
        <v>29</v>
      </c>
      <c r="E3256" s="202" t="str">
        <f>'Banks COA'!E596</f>
        <v>Doubtful Loans – Long term Loans to Banks – Non Resident – Other</v>
      </c>
      <c r="F3256" s="202">
        <f>'Banks COA'!F596*E2</f>
        <v>0</v>
      </c>
    </row>
    <row r="3257" spans="1:6" hidden="1" x14ac:dyDescent="0.15">
      <c r="A3257" s="201" t="str">
        <f>'Banks COA'!A617</f>
        <v>12</v>
      </c>
      <c r="B3257" s="201" t="str">
        <f>'Banks COA'!B617</f>
        <v>3</v>
      </c>
      <c r="C3257" s="201" t="str">
        <f>'Banks COA'!C617</f>
        <v>2</v>
      </c>
      <c r="D3257" s="201" t="str">
        <f>'Banks COA'!D617</f>
        <v>62</v>
      </c>
      <c r="E3257" s="202" t="str">
        <f>'Banks COA'!E617</f>
        <v>Doubtful Loans – Long term Loans to OFIs – Non Resident – USD</v>
      </c>
      <c r="F3257" s="202">
        <f>'Banks COA'!F617*E2</f>
        <v>0</v>
      </c>
    </row>
    <row r="3258" spans="1:6" hidden="1" x14ac:dyDescent="0.15">
      <c r="A3258" s="201" t="str">
        <f>'Banks COA'!A618</f>
        <v>12</v>
      </c>
      <c r="B3258" s="201" t="str">
        <f>'Banks COA'!B618</f>
        <v>3</v>
      </c>
      <c r="C3258" s="201" t="str">
        <f>'Banks COA'!C618</f>
        <v>2</v>
      </c>
      <c r="D3258" s="201" t="str">
        <f>'Banks COA'!D618</f>
        <v>63</v>
      </c>
      <c r="E3258" s="202" t="str">
        <f>'Banks COA'!E618</f>
        <v>Doubtful Loans – Long term Loans to OFIs – Non Resident – EUR</v>
      </c>
      <c r="F3258" s="202">
        <f>'Banks COA'!F618*E2</f>
        <v>0</v>
      </c>
    </row>
    <row r="3259" spans="1:6" hidden="1" x14ac:dyDescent="0.15">
      <c r="A3259" s="201" t="str">
        <f>'Banks COA'!A619</f>
        <v>12</v>
      </c>
      <c r="B3259" s="201" t="str">
        <f>'Banks COA'!B619</f>
        <v>3</v>
      </c>
      <c r="C3259" s="201" t="str">
        <f>'Banks COA'!C619</f>
        <v>2</v>
      </c>
      <c r="D3259" s="201" t="str">
        <f>'Banks COA'!D619</f>
        <v>64</v>
      </c>
      <c r="E3259" s="202" t="str">
        <f>'Banks COA'!E619</f>
        <v>Doubtful Loans – Long term Loans to OFIs – Non Resident – JPY</v>
      </c>
      <c r="F3259" s="202">
        <f>'Banks COA'!F619*E2</f>
        <v>0</v>
      </c>
    </row>
    <row r="3260" spans="1:6" hidden="1" x14ac:dyDescent="0.15">
      <c r="A3260" s="201" t="str">
        <f>'Banks COA'!A620</f>
        <v>12</v>
      </c>
      <c r="B3260" s="201" t="str">
        <f>'Banks COA'!B620</f>
        <v>3</v>
      </c>
      <c r="C3260" s="201" t="str">
        <f>'Banks COA'!C620</f>
        <v>2</v>
      </c>
      <c r="D3260" s="201" t="str">
        <f>'Banks COA'!D620</f>
        <v>69</v>
      </c>
      <c r="E3260" s="202" t="str">
        <f>'Banks COA'!E620</f>
        <v>Doubtful Loans – Long term Loans to OFIs – Non Resident – Other</v>
      </c>
      <c r="F3260" s="202">
        <f>'Banks COA'!F620*E2</f>
        <v>0</v>
      </c>
    </row>
    <row r="3261" spans="1:6" hidden="1" x14ac:dyDescent="0.15">
      <c r="A3261" s="201" t="str">
        <f>'Banks COA'!A761</f>
        <v>12</v>
      </c>
      <c r="B3261" s="201" t="str">
        <f>'Banks COA'!B761</f>
        <v>4</v>
      </c>
      <c r="C3261" s="201" t="str">
        <f>'Banks COA'!C761</f>
        <v>1</v>
      </c>
      <c r="D3261" s="201" t="str">
        <f>'Banks COA'!D761</f>
        <v>22</v>
      </c>
      <c r="E3261" s="202" t="str">
        <f>'Banks COA'!E761</f>
        <v>Loss Loans – Short term Loans to Banks – Non Resident – USD</v>
      </c>
      <c r="F3261" s="202">
        <f>'Banks COA'!F761*E2</f>
        <v>0</v>
      </c>
    </row>
    <row r="3262" spans="1:6" hidden="1" x14ac:dyDescent="0.15">
      <c r="A3262" s="201" t="str">
        <f>'Banks COA'!A762</f>
        <v>12</v>
      </c>
      <c r="B3262" s="201" t="str">
        <f>'Banks COA'!B762</f>
        <v>4</v>
      </c>
      <c r="C3262" s="201" t="str">
        <f>'Banks COA'!C762</f>
        <v>1</v>
      </c>
      <c r="D3262" s="201" t="str">
        <f>'Banks COA'!D762</f>
        <v>23</v>
      </c>
      <c r="E3262" s="202" t="str">
        <f>'Banks COA'!E762</f>
        <v>Loss Loans – Short term Loans to Banks – Non Resident – EUR</v>
      </c>
      <c r="F3262" s="202">
        <f>'Banks COA'!F762*E2</f>
        <v>0</v>
      </c>
    </row>
    <row r="3263" spans="1:6" hidden="1" x14ac:dyDescent="0.15">
      <c r="A3263" s="201" t="str">
        <f>'Banks COA'!A763</f>
        <v>12</v>
      </c>
      <c r="B3263" s="201" t="str">
        <f>'Banks COA'!B763</f>
        <v>4</v>
      </c>
      <c r="C3263" s="201" t="str">
        <f>'Banks COA'!C763</f>
        <v>1</v>
      </c>
      <c r="D3263" s="201" t="str">
        <f>'Banks COA'!D763</f>
        <v>24</v>
      </c>
      <c r="E3263" s="202" t="str">
        <f>'Banks COA'!E763</f>
        <v>Loss Loans – Short term Loans to Banks – Non Resident – JPY</v>
      </c>
      <c r="F3263" s="202">
        <f>'Banks COA'!F763*E2</f>
        <v>0</v>
      </c>
    </row>
    <row r="3264" spans="1:6" hidden="1" x14ac:dyDescent="0.15">
      <c r="A3264" s="201" t="str">
        <f>'Banks COA'!A764</f>
        <v>12</v>
      </c>
      <c r="B3264" s="201" t="str">
        <f>'Banks COA'!B764</f>
        <v>4</v>
      </c>
      <c r="C3264" s="201" t="str">
        <f>'Banks COA'!C764</f>
        <v>1</v>
      </c>
      <c r="D3264" s="201" t="str">
        <f>'Banks COA'!D764</f>
        <v>29</v>
      </c>
      <c r="E3264" s="202" t="str">
        <f>'Banks COA'!E764</f>
        <v>Loss Loans – Short term Loans to Banks – Non Resident – Other</v>
      </c>
      <c r="F3264" s="202">
        <f>'Banks COA'!F764*E2</f>
        <v>0</v>
      </c>
    </row>
    <row r="3265" spans="1:6" hidden="1" x14ac:dyDescent="0.15">
      <c r="A3265" s="201" t="str">
        <f>'Banks COA'!A785</f>
        <v>12</v>
      </c>
      <c r="B3265" s="201" t="str">
        <f>'Banks COA'!B785</f>
        <v>4</v>
      </c>
      <c r="C3265" s="201" t="str">
        <f>'Banks COA'!C785</f>
        <v>1</v>
      </c>
      <c r="D3265" s="201" t="str">
        <f>'Banks COA'!D785</f>
        <v>62</v>
      </c>
      <c r="E3265" s="202" t="str">
        <f>'Banks COA'!E785</f>
        <v>Loss Loans – Short term Loans to OFIs – Non Resident – USD</v>
      </c>
      <c r="F3265" s="202">
        <f>'Banks COA'!F785*E2</f>
        <v>0</v>
      </c>
    </row>
    <row r="3266" spans="1:6" hidden="1" x14ac:dyDescent="0.15">
      <c r="A3266" s="201" t="str">
        <f>'Banks COA'!A786</f>
        <v>12</v>
      </c>
      <c r="B3266" s="201" t="str">
        <f>'Banks COA'!B786</f>
        <v>4</v>
      </c>
      <c r="C3266" s="201" t="str">
        <f>'Banks COA'!C786</f>
        <v>1</v>
      </c>
      <c r="D3266" s="201" t="str">
        <f>'Banks COA'!D786</f>
        <v>63</v>
      </c>
      <c r="E3266" s="202" t="str">
        <f>'Banks COA'!E786</f>
        <v>Loss Loans – Short term Loans to OFIs – Non Resident – EUR</v>
      </c>
      <c r="F3266" s="202">
        <f>'Banks COA'!F786*E2</f>
        <v>0</v>
      </c>
    </row>
    <row r="3267" spans="1:6" hidden="1" x14ac:dyDescent="0.15">
      <c r="A3267" s="201" t="str">
        <f>'Banks COA'!A787</f>
        <v>12</v>
      </c>
      <c r="B3267" s="201" t="str">
        <f>'Banks COA'!B787</f>
        <v>4</v>
      </c>
      <c r="C3267" s="201" t="str">
        <f>'Banks COA'!C787</f>
        <v>1</v>
      </c>
      <c r="D3267" s="201" t="str">
        <f>'Banks COA'!D787</f>
        <v>64</v>
      </c>
      <c r="E3267" s="202" t="str">
        <f>'Banks COA'!E787</f>
        <v>Loss Loans – Short term Loans to OFIs – Non Resident – JPY</v>
      </c>
      <c r="F3267" s="202">
        <f>'Banks COA'!F787*E2</f>
        <v>0</v>
      </c>
    </row>
    <row r="3268" spans="1:6" hidden="1" x14ac:dyDescent="0.15">
      <c r="A3268" s="201" t="str">
        <f>'Banks COA'!A788</f>
        <v>12</v>
      </c>
      <c r="B3268" s="201" t="str">
        <f>'Banks COA'!B788</f>
        <v>4</v>
      </c>
      <c r="C3268" s="201" t="str">
        <f>'Banks COA'!C788</f>
        <v>1</v>
      </c>
      <c r="D3268" s="201" t="str">
        <f>'Banks COA'!D788</f>
        <v>69</v>
      </c>
      <c r="E3268" s="202" t="str">
        <f>'Banks COA'!E788</f>
        <v>Loss Loans – Short term Loans to OFIs – Non Resident – Other</v>
      </c>
      <c r="F3268" s="202">
        <f>'Banks COA'!F788*E2</f>
        <v>0</v>
      </c>
    </row>
    <row r="3269" spans="1:6" hidden="1" x14ac:dyDescent="0.15">
      <c r="A3269" s="201" t="str">
        <f>'Banks COA'!A804</f>
        <v>12</v>
      </c>
      <c r="B3269" s="201" t="str">
        <f>'Banks COA'!B804</f>
        <v>4</v>
      </c>
      <c r="C3269" s="201" t="str">
        <f>'Banks COA'!C804</f>
        <v>2</v>
      </c>
      <c r="D3269" s="201" t="str">
        <f>'Banks COA'!D804</f>
        <v>22</v>
      </c>
      <c r="E3269" s="202" t="str">
        <f>'Banks COA'!E804</f>
        <v>Loss Loans – Long term Loans to Banks – Non Resident – USD</v>
      </c>
      <c r="F3269" s="202">
        <f>'Banks COA'!F804*E2</f>
        <v>0</v>
      </c>
    </row>
    <row r="3270" spans="1:6" hidden="1" x14ac:dyDescent="0.15">
      <c r="A3270" s="201" t="str">
        <f>'Banks COA'!A805</f>
        <v>12</v>
      </c>
      <c r="B3270" s="201" t="str">
        <f>'Banks COA'!B805</f>
        <v>4</v>
      </c>
      <c r="C3270" s="201" t="str">
        <f>'Banks COA'!C805</f>
        <v>2</v>
      </c>
      <c r="D3270" s="201" t="str">
        <f>'Banks COA'!D805</f>
        <v>23</v>
      </c>
      <c r="E3270" s="202" t="str">
        <f>'Banks COA'!E805</f>
        <v>Loss Loans – Long term Loans to Banks – Non Resident – EUR</v>
      </c>
      <c r="F3270" s="202">
        <f>'Banks COA'!F805*E2</f>
        <v>0</v>
      </c>
    </row>
    <row r="3271" spans="1:6" hidden="1" x14ac:dyDescent="0.15">
      <c r="A3271" s="201" t="str">
        <f>'Banks COA'!A806</f>
        <v>12</v>
      </c>
      <c r="B3271" s="201" t="str">
        <f>'Banks COA'!B806</f>
        <v>4</v>
      </c>
      <c r="C3271" s="201" t="str">
        <f>'Banks COA'!C806</f>
        <v>2</v>
      </c>
      <c r="D3271" s="201" t="str">
        <f>'Banks COA'!D806</f>
        <v>24</v>
      </c>
      <c r="E3271" s="202" t="str">
        <f>'Banks COA'!E806</f>
        <v>Loss Loans – Long term Loans to Banks – Non Resident – JPY</v>
      </c>
      <c r="F3271" s="202">
        <f>'Banks COA'!F806*E2</f>
        <v>0</v>
      </c>
    </row>
    <row r="3272" spans="1:6" hidden="1" x14ac:dyDescent="0.15">
      <c r="A3272" s="201" t="str">
        <f>'Banks COA'!A807</f>
        <v>12</v>
      </c>
      <c r="B3272" s="201" t="str">
        <f>'Banks COA'!B807</f>
        <v>4</v>
      </c>
      <c r="C3272" s="201" t="str">
        <f>'Banks COA'!C807</f>
        <v>2</v>
      </c>
      <c r="D3272" s="201" t="str">
        <f>'Banks COA'!D807</f>
        <v>29</v>
      </c>
      <c r="E3272" s="202" t="str">
        <f>'Banks COA'!E807</f>
        <v>Loss Loans – Long term Loans to Banks – Non Resident – Other</v>
      </c>
      <c r="F3272" s="202">
        <f>'Banks COA'!F807*E2</f>
        <v>0</v>
      </c>
    </row>
    <row r="3273" spans="1:6" hidden="1" x14ac:dyDescent="0.15">
      <c r="A3273" s="201" t="str">
        <f>'Banks COA'!A828</f>
        <v>12</v>
      </c>
      <c r="B3273" s="201" t="str">
        <f>'Banks COA'!B828</f>
        <v>4</v>
      </c>
      <c r="C3273" s="201" t="str">
        <f>'Banks COA'!C828</f>
        <v>2</v>
      </c>
      <c r="D3273" s="201" t="str">
        <f>'Banks COA'!D828</f>
        <v>62</v>
      </c>
      <c r="E3273" s="202" t="str">
        <f>'Banks COA'!E828</f>
        <v>Loss Loans – Long term Loans to OFIs – Non Resident – USD</v>
      </c>
      <c r="F3273" s="202">
        <f>'Banks COA'!F828*E2</f>
        <v>0</v>
      </c>
    </row>
    <row r="3274" spans="1:6" hidden="1" x14ac:dyDescent="0.15">
      <c r="A3274" s="201" t="str">
        <f>'Banks COA'!A829</f>
        <v>12</v>
      </c>
      <c r="B3274" s="201" t="str">
        <f>'Banks COA'!B829</f>
        <v>4</v>
      </c>
      <c r="C3274" s="201" t="str">
        <f>'Banks COA'!C829</f>
        <v>2</v>
      </c>
      <c r="D3274" s="201" t="str">
        <f>'Banks COA'!D829</f>
        <v>63</v>
      </c>
      <c r="E3274" s="202" t="str">
        <f>'Banks COA'!E829</f>
        <v>Loss Loans – Long term Loans to OFIs – Non Resident – EUR</v>
      </c>
      <c r="F3274" s="202">
        <f>'Banks COA'!F829*E2</f>
        <v>0</v>
      </c>
    </row>
    <row r="3275" spans="1:6" hidden="1" x14ac:dyDescent="0.15">
      <c r="A3275" s="201" t="str">
        <f>'Banks COA'!A830</f>
        <v>12</v>
      </c>
      <c r="B3275" s="201" t="str">
        <f>'Banks COA'!B830</f>
        <v>4</v>
      </c>
      <c r="C3275" s="201" t="str">
        <f>'Banks COA'!C830</f>
        <v>2</v>
      </c>
      <c r="D3275" s="201" t="str">
        <f>'Banks COA'!D830</f>
        <v>64</v>
      </c>
      <c r="E3275" s="202" t="str">
        <f>'Banks COA'!E830</f>
        <v>Loss Loans – Long term Loans to OFIs – Non Resident – JPY</v>
      </c>
      <c r="F3275" s="202">
        <f>'Banks COA'!F830*E2</f>
        <v>0</v>
      </c>
    </row>
    <row r="3276" spans="1:6" hidden="1" x14ac:dyDescent="0.15">
      <c r="A3276" s="201" t="str">
        <f>'Banks COA'!A831</f>
        <v>12</v>
      </c>
      <c r="B3276" s="201" t="str">
        <f>'Banks COA'!B831</f>
        <v>4</v>
      </c>
      <c r="C3276" s="201" t="str">
        <f>'Banks COA'!C831</f>
        <v>2</v>
      </c>
      <c r="D3276" s="201" t="str">
        <f>'Banks COA'!D831</f>
        <v>69</v>
      </c>
      <c r="E3276" s="202" t="str">
        <f>'Banks COA'!E831</f>
        <v>Loss Loans – Long term Loans to OFIs – Non Resident – Other</v>
      </c>
      <c r="F3276" s="202">
        <f>'Banks COA'!F831*E2</f>
        <v>0</v>
      </c>
    </row>
    <row r="3277" spans="1:6" hidden="1" x14ac:dyDescent="0.15">
      <c r="A3277" s="201" t="str">
        <f>'Banks COA'!A1055</f>
        <v>13</v>
      </c>
      <c r="B3277" s="201">
        <f>'Banks COA'!B1055</f>
        <v>1</v>
      </c>
      <c r="C3277" s="201">
        <f>'Banks COA'!C1055</f>
        <v>3</v>
      </c>
      <c r="D3277" s="201" t="str">
        <f>'Banks COA'!D1055</f>
        <v>12</v>
      </c>
      <c r="E3277" s="202" t="str">
        <f>'Banks COA'!E1055</f>
        <v>Standard Loans – Short term Loans to Foreign Governments – USD</v>
      </c>
      <c r="F3277" s="202">
        <f>'Banks COA'!F1055*E2</f>
        <v>0</v>
      </c>
    </row>
    <row r="3278" spans="1:6" hidden="1" x14ac:dyDescent="0.15">
      <c r="A3278" s="201" t="str">
        <f>'Banks COA'!A1056</f>
        <v>13</v>
      </c>
      <c r="B3278" s="201">
        <f>'Banks COA'!B1056</f>
        <v>1</v>
      </c>
      <c r="C3278" s="201">
        <f>'Banks COA'!C1056</f>
        <v>3</v>
      </c>
      <c r="D3278" s="201" t="str">
        <f>'Banks COA'!D1056</f>
        <v>13</v>
      </c>
      <c r="E3278" s="202" t="str">
        <f>'Banks COA'!E1056</f>
        <v>Standard Loans – Short term Loans to Foreign Governments – EUR</v>
      </c>
      <c r="F3278" s="202">
        <f>'Banks COA'!F1056*E2</f>
        <v>0</v>
      </c>
    </row>
    <row r="3279" spans="1:6" hidden="1" x14ac:dyDescent="0.15">
      <c r="A3279" s="201" t="str">
        <f>'Banks COA'!A1057</f>
        <v>13</v>
      </c>
      <c r="B3279" s="201">
        <f>'Banks COA'!B1057</f>
        <v>1</v>
      </c>
      <c r="C3279" s="201">
        <f>'Banks COA'!C1057</f>
        <v>3</v>
      </c>
      <c r="D3279" s="201" t="str">
        <f>'Banks COA'!D1057</f>
        <v>14</v>
      </c>
      <c r="E3279" s="202" t="str">
        <f>'Banks COA'!E1057</f>
        <v>Standard Loans – Short term Loans to Foreign Governments – JPY</v>
      </c>
      <c r="F3279" s="202">
        <f>'Banks COA'!F1057*E2</f>
        <v>0</v>
      </c>
    </row>
    <row r="3280" spans="1:6" hidden="1" x14ac:dyDescent="0.15">
      <c r="A3280" s="201" t="str">
        <f>'Banks COA'!A1058</f>
        <v>13</v>
      </c>
      <c r="B3280" s="201">
        <f>'Banks COA'!B1058</f>
        <v>1</v>
      </c>
      <c r="C3280" s="201">
        <f>'Banks COA'!C1058</f>
        <v>3</v>
      </c>
      <c r="D3280" s="201" t="str">
        <f>'Banks COA'!D1058</f>
        <v>19</v>
      </c>
      <c r="E3280" s="202" t="str">
        <f>'Banks COA'!E1058</f>
        <v>Standard Loans – Short term Loans to Foreign Governments – Other</v>
      </c>
      <c r="F3280" s="202">
        <f>'Banks COA'!F1058*E2</f>
        <v>0</v>
      </c>
    </row>
    <row r="3281" spans="1:6" hidden="1" x14ac:dyDescent="0.15">
      <c r="A3281" s="201" t="str">
        <f>'Banks COA'!A1061</f>
        <v>13</v>
      </c>
      <c r="B3281" s="201">
        <f>'Banks COA'!B1061</f>
        <v>1</v>
      </c>
      <c r="C3281" s="201">
        <f>'Banks COA'!C1061</f>
        <v>3</v>
      </c>
      <c r="D3281" s="201" t="str">
        <f>'Banks COA'!D1061</f>
        <v>22</v>
      </c>
      <c r="E3281" s="202" t="str">
        <f>'Banks COA'!E1061</f>
        <v>Standard Loans – Long term Loans to Foreign Governments – USD</v>
      </c>
      <c r="F3281" s="202">
        <f>'Banks COA'!F1061*E2</f>
        <v>0</v>
      </c>
    </row>
    <row r="3282" spans="1:6" hidden="1" x14ac:dyDescent="0.15">
      <c r="A3282" s="201" t="str">
        <f>'Banks COA'!A1062</f>
        <v>13</v>
      </c>
      <c r="B3282" s="201">
        <f>'Banks COA'!B1062</f>
        <v>1</v>
      </c>
      <c r="C3282" s="201">
        <f>'Banks COA'!C1062</f>
        <v>3</v>
      </c>
      <c r="D3282" s="201" t="str">
        <f>'Banks COA'!D1062</f>
        <v>23</v>
      </c>
      <c r="E3282" s="202" t="str">
        <f>'Banks COA'!E1062</f>
        <v>Standard Loans – Long term Loans to Foreign Governments – EUR</v>
      </c>
      <c r="F3282" s="202">
        <f>'Banks COA'!F1062*E2</f>
        <v>0</v>
      </c>
    </row>
    <row r="3283" spans="1:6" hidden="1" x14ac:dyDescent="0.15">
      <c r="A3283" s="201" t="str">
        <f>'Banks COA'!A1063</f>
        <v>13</v>
      </c>
      <c r="B3283" s="201">
        <f>'Banks COA'!B1063</f>
        <v>1</v>
      </c>
      <c r="C3283" s="201">
        <f>'Banks COA'!C1063</f>
        <v>3</v>
      </c>
      <c r="D3283" s="201" t="str">
        <f>'Banks COA'!D1063</f>
        <v>24</v>
      </c>
      <c r="E3283" s="202" t="str">
        <f>'Banks COA'!E1063</f>
        <v>Standard Loans – Long term Loans to Foreign Governments – JPY</v>
      </c>
      <c r="F3283" s="202">
        <f>'Banks COA'!F1063*E2</f>
        <v>0</v>
      </c>
    </row>
    <row r="3284" spans="1:6" hidden="1" x14ac:dyDescent="0.15">
      <c r="A3284" s="201" t="str">
        <f>'Banks COA'!A1064</f>
        <v>13</v>
      </c>
      <c r="B3284" s="201">
        <f>'Banks COA'!B1064</f>
        <v>1</v>
      </c>
      <c r="C3284" s="201">
        <f>'Banks COA'!C1064</f>
        <v>3</v>
      </c>
      <c r="D3284" s="201" t="str">
        <f>'Banks COA'!D1064</f>
        <v>29</v>
      </c>
      <c r="E3284" s="202" t="str">
        <f>'Banks COA'!E1064</f>
        <v>Standard Loans – Long term Loans to Foreign Governments – Other</v>
      </c>
      <c r="F3284" s="202">
        <f>'Banks COA'!F1064*E2</f>
        <v>0</v>
      </c>
    </row>
    <row r="3285" spans="1:6" hidden="1" x14ac:dyDescent="0.15">
      <c r="A3285" s="201" t="str">
        <f>'Banks COA'!A1075</f>
        <v>13</v>
      </c>
      <c r="B3285" s="201">
        <f>'Banks COA'!B1075</f>
        <v>2</v>
      </c>
      <c r="C3285" s="201">
        <f>'Banks COA'!C1075</f>
        <v>1</v>
      </c>
      <c r="D3285" s="201" t="str">
        <f>'Banks COA'!D1075</f>
        <v>22</v>
      </c>
      <c r="E3285" s="202" t="str">
        <f>'Banks COA'!E1075</f>
        <v>Standard Loans – Overdraft (Permanent Line of Credit) – Private Sector – Non Resident – USD</v>
      </c>
      <c r="F3285" s="202">
        <f>'Banks COA'!F1075*E2</f>
        <v>0</v>
      </c>
    </row>
    <row r="3286" spans="1:6" hidden="1" x14ac:dyDescent="0.15">
      <c r="A3286" s="201" t="str">
        <f>'Banks COA'!A1076</f>
        <v>13</v>
      </c>
      <c r="B3286" s="201">
        <f>'Banks COA'!B1076</f>
        <v>2</v>
      </c>
      <c r="C3286" s="201">
        <f>'Banks COA'!C1076</f>
        <v>1</v>
      </c>
      <c r="D3286" s="201" t="str">
        <f>'Banks COA'!D1076</f>
        <v>23</v>
      </c>
      <c r="E3286" s="202" t="str">
        <f>'Banks COA'!E1076</f>
        <v>Standard Loans – Overdraft (Permanent Line of Credit) – Private Sector – Non Resident – EUR</v>
      </c>
      <c r="F3286" s="202">
        <f>'Banks COA'!F1076*E2</f>
        <v>0</v>
      </c>
    </row>
    <row r="3287" spans="1:6" hidden="1" x14ac:dyDescent="0.15">
      <c r="A3287" s="201" t="str">
        <f>'Banks COA'!A1077</f>
        <v>13</v>
      </c>
      <c r="B3287" s="201">
        <f>'Banks COA'!B1077</f>
        <v>2</v>
      </c>
      <c r="C3287" s="201">
        <f>'Banks COA'!C1077</f>
        <v>1</v>
      </c>
      <c r="D3287" s="201" t="str">
        <f>'Banks COA'!D1077</f>
        <v>24</v>
      </c>
      <c r="E3287" s="202" t="str">
        <f>'Banks COA'!E1077</f>
        <v>Standard Loans – Overdraft (Permanent Line of Credit) – Private Sector – Non Resident – JPY</v>
      </c>
      <c r="F3287" s="202">
        <f>'Banks COA'!F1077*E2</f>
        <v>0</v>
      </c>
    </row>
    <row r="3288" spans="1:6" hidden="1" x14ac:dyDescent="0.15">
      <c r="A3288" s="201" t="str">
        <f>'Banks COA'!A1078</f>
        <v>13</v>
      </c>
      <c r="B3288" s="201">
        <f>'Banks COA'!B1078</f>
        <v>2</v>
      </c>
      <c r="C3288" s="201">
        <f>'Banks COA'!C1078</f>
        <v>1</v>
      </c>
      <c r="D3288" s="201" t="str">
        <f>'Banks COA'!D1078</f>
        <v>29</v>
      </c>
      <c r="E3288" s="202" t="str">
        <f>'Banks COA'!E1078</f>
        <v>Standard Loans – Overdraft (Permanent Line of Credit) – Private Sector – Non Resident – Other</v>
      </c>
      <c r="F3288" s="202">
        <f>'Banks COA'!F1078*E2</f>
        <v>0</v>
      </c>
    </row>
    <row r="3289" spans="1:6" hidden="1" x14ac:dyDescent="0.15">
      <c r="A3289" s="201" t="str">
        <f>'Banks COA'!A1094</f>
        <v>13</v>
      </c>
      <c r="B3289" s="201">
        <f>'Banks COA'!B1094</f>
        <v>2</v>
      </c>
      <c r="C3289" s="201">
        <f>'Banks COA'!C1094</f>
        <v>2</v>
      </c>
      <c r="D3289" s="201" t="str">
        <f>'Banks COA'!D1094</f>
        <v>22</v>
      </c>
      <c r="E3289" s="202" t="str">
        <f>'Banks COA'!E1094</f>
        <v>Standard Loans – Short term Commercial Loans – Private Sector – Non Resident – USD</v>
      </c>
      <c r="F3289" s="202">
        <f>'Banks COA'!F1094*E2</f>
        <v>0</v>
      </c>
    </row>
    <row r="3290" spans="1:6" hidden="1" x14ac:dyDescent="0.15">
      <c r="A3290" s="201" t="str">
        <f>'Banks COA'!A1095</f>
        <v>13</v>
      </c>
      <c r="B3290" s="201">
        <f>'Banks COA'!B1095</f>
        <v>2</v>
      </c>
      <c r="C3290" s="201">
        <f>'Banks COA'!C1095</f>
        <v>2</v>
      </c>
      <c r="D3290" s="201" t="str">
        <f>'Banks COA'!D1095</f>
        <v>23</v>
      </c>
      <c r="E3290" s="202" t="str">
        <f>'Banks COA'!E1095</f>
        <v>Standard Loans – Short term Commercial Loans – Private Sector – Non Resident – EUR</v>
      </c>
      <c r="F3290" s="202">
        <f>'Banks COA'!F1095*E2</f>
        <v>0</v>
      </c>
    </row>
    <row r="3291" spans="1:6" hidden="1" x14ac:dyDescent="0.15">
      <c r="A3291" s="201" t="str">
        <f>'Banks COA'!A1096</f>
        <v>13</v>
      </c>
      <c r="B3291" s="201">
        <f>'Banks COA'!B1096</f>
        <v>2</v>
      </c>
      <c r="C3291" s="201">
        <f>'Banks COA'!C1096</f>
        <v>2</v>
      </c>
      <c r="D3291" s="201" t="str">
        <f>'Banks COA'!D1096</f>
        <v>24</v>
      </c>
      <c r="E3291" s="202" t="str">
        <f>'Banks COA'!E1096</f>
        <v>Standard Loans – Short term Commercial Loans – Private Sector – Non Resident – JPY</v>
      </c>
      <c r="F3291" s="202">
        <f>'Banks COA'!F1096*E2</f>
        <v>0</v>
      </c>
    </row>
    <row r="3292" spans="1:6" hidden="1" x14ac:dyDescent="0.15">
      <c r="A3292" s="201" t="str">
        <f>'Banks COA'!A1097</f>
        <v>13</v>
      </c>
      <c r="B3292" s="201">
        <f>'Banks COA'!B1097</f>
        <v>2</v>
      </c>
      <c r="C3292" s="201">
        <f>'Banks COA'!C1097</f>
        <v>2</v>
      </c>
      <c r="D3292" s="201" t="str">
        <f>'Banks COA'!D1097</f>
        <v>29</v>
      </c>
      <c r="E3292" s="202" t="str">
        <f>'Banks COA'!E1097</f>
        <v>Standard Loans – Short term Commercial Loans – Private Sector – Non Resident – Other</v>
      </c>
      <c r="F3292" s="202">
        <f>'Banks COA'!F1097*E2</f>
        <v>0</v>
      </c>
    </row>
    <row r="3293" spans="1:6" hidden="1" x14ac:dyDescent="0.15">
      <c r="A3293" s="201" t="str">
        <f>'Banks COA'!A1113</f>
        <v>13</v>
      </c>
      <c r="B3293" s="201">
        <f>'Banks COA'!B1113</f>
        <v>2</v>
      </c>
      <c r="C3293" s="201">
        <f>'Banks COA'!C1113</f>
        <v>3</v>
      </c>
      <c r="D3293" s="201">
        <f>'Banks COA'!D1113</f>
        <v>22</v>
      </c>
      <c r="E3293" s="202" t="str">
        <f>'Banks COA'!E1113</f>
        <v>Standard Loans – Equipment Loans – Private Sector – Non Resident – USD</v>
      </c>
      <c r="F3293" s="202">
        <f>'Banks COA'!F1113*E2</f>
        <v>0</v>
      </c>
    </row>
    <row r="3294" spans="1:6" hidden="1" x14ac:dyDescent="0.15">
      <c r="A3294" s="201" t="str">
        <f>'Banks COA'!A1114</f>
        <v>13</v>
      </c>
      <c r="B3294" s="201">
        <f>'Banks COA'!B1114</f>
        <v>2</v>
      </c>
      <c r="C3294" s="201">
        <f>'Banks COA'!C1114</f>
        <v>3</v>
      </c>
      <c r="D3294" s="201">
        <f>'Banks COA'!D1114</f>
        <v>23</v>
      </c>
      <c r="E3294" s="202" t="str">
        <f>'Banks COA'!E1114</f>
        <v>Standard Loans – Equipment Loans – Private Sector – Non Resident – EUR</v>
      </c>
      <c r="F3294" s="202">
        <f>'Banks COA'!F1114*E2</f>
        <v>0</v>
      </c>
    </row>
    <row r="3295" spans="1:6" hidden="1" x14ac:dyDescent="0.15">
      <c r="A3295" s="201" t="str">
        <f>'Banks COA'!A1115</f>
        <v>13</v>
      </c>
      <c r="B3295" s="201">
        <f>'Banks COA'!B1115</f>
        <v>2</v>
      </c>
      <c r="C3295" s="201">
        <f>'Banks COA'!C1115</f>
        <v>3</v>
      </c>
      <c r="D3295" s="201">
        <f>'Banks COA'!D1115</f>
        <v>24</v>
      </c>
      <c r="E3295" s="202" t="str">
        <f>'Banks COA'!E1115</f>
        <v>Standard Loans – Equipment Loans – Private Sector – Non Resident – JPY</v>
      </c>
      <c r="F3295" s="202">
        <f>'Banks COA'!F1115*E2</f>
        <v>0</v>
      </c>
    </row>
    <row r="3296" spans="1:6" hidden="1" x14ac:dyDescent="0.15">
      <c r="A3296" s="201" t="str">
        <f>'Banks COA'!A1116</f>
        <v>13</v>
      </c>
      <c r="B3296" s="201">
        <f>'Banks COA'!B1116</f>
        <v>2</v>
      </c>
      <c r="C3296" s="201">
        <f>'Banks COA'!C1116</f>
        <v>3</v>
      </c>
      <c r="D3296" s="201">
        <f>'Banks COA'!D1116</f>
        <v>29</v>
      </c>
      <c r="E3296" s="202" t="str">
        <f>'Banks COA'!E1116</f>
        <v>Standard Loans – Equipment Loans – Private Sector – Non Resident – Other</v>
      </c>
      <c r="F3296" s="202">
        <f>'Banks COA'!F1116*E2</f>
        <v>0</v>
      </c>
    </row>
    <row r="3297" spans="1:6" hidden="1" x14ac:dyDescent="0.15">
      <c r="A3297" s="201" t="str">
        <f>'Banks COA'!A1131</f>
        <v>13</v>
      </c>
      <c r="B3297" s="201">
        <f>'Banks COA'!B1131</f>
        <v>2</v>
      </c>
      <c r="C3297" s="201">
        <f>'Banks COA'!C1131</f>
        <v>3</v>
      </c>
      <c r="D3297" s="201" t="str">
        <f>'Banks COA'!D1131</f>
        <v>52</v>
      </c>
      <c r="E3297" s="202" t="str">
        <f>'Banks COA'!E1131</f>
        <v>Standard Loans – Real Estate Mortgage Loans – Private Sector – Non Resident – USD</v>
      </c>
      <c r="F3297" s="202">
        <f>'Banks COA'!F1131*E2</f>
        <v>0</v>
      </c>
    </row>
    <row r="3298" spans="1:6" hidden="1" x14ac:dyDescent="0.15">
      <c r="A3298" s="201" t="str">
        <f>'Banks COA'!A1132</f>
        <v>13</v>
      </c>
      <c r="B3298" s="201">
        <f>'Banks COA'!B1132</f>
        <v>2</v>
      </c>
      <c r="C3298" s="201">
        <f>'Banks COA'!C1132</f>
        <v>3</v>
      </c>
      <c r="D3298" s="201" t="str">
        <f>'Banks COA'!D1132</f>
        <v>53</v>
      </c>
      <c r="E3298" s="202" t="str">
        <f>'Banks COA'!E1132</f>
        <v>Standard Loans – Real Estate Mortgage Loans – Private Sector – Non Resident – EUR</v>
      </c>
      <c r="F3298" s="202">
        <f>'Banks COA'!F1132*E2</f>
        <v>0</v>
      </c>
    </row>
    <row r="3299" spans="1:6" hidden="1" x14ac:dyDescent="0.15">
      <c r="A3299" s="201" t="str">
        <f>'Banks COA'!A1133</f>
        <v>13</v>
      </c>
      <c r="B3299" s="201">
        <f>'Banks COA'!B1133</f>
        <v>2</v>
      </c>
      <c r="C3299" s="201">
        <f>'Banks COA'!C1133</f>
        <v>3</v>
      </c>
      <c r="D3299" s="201" t="str">
        <f>'Banks COA'!D1133</f>
        <v>54</v>
      </c>
      <c r="E3299" s="202" t="str">
        <f>'Banks COA'!E1133</f>
        <v>Standard Loans – Real Estate Mortgage Loans – Private Sector – Non Resident – JPY</v>
      </c>
      <c r="F3299" s="202">
        <f>'Banks COA'!F1133*E2</f>
        <v>0</v>
      </c>
    </row>
    <row r="3300" spans="1:6" hidden="1" x14ac:dyDescent="0.15">
      <c r="A3300" s="201" t="str">
        <f>'Banks COA'!A1134</f>
        <v>13</v>
      </c>
      <c r="B3300" s="201">
        <f>'Banks COA'!B1134</f>
        <v>2</v>
      </c>
      <c r="C3300" s="201">
        <f>'Banks COA'!C1134</f>
        <v>3</v>
      </c>
      <c r="D3300" s="201" t="str">
        <f>'Banks COA'!D1134</f>
        <v>59</v>
      </c>
      <c r="E3300" s="202" t="str">
        <f>'Banks COA'!E1134</f>
        <v>Standard Loans – Real Estate Mortgage Loans – Private Sector – Non Resident – Other</v>
      </c>
      <c r="F3300" s="202">
        <f>'Banks COA'!F1134*E2</f>
        <v>0</v>
      </c>
    </row>
    <row r="3301" spans="1:6" hidden="1" x14ac:dyDescent="0.15">
      <c r="A3301" s="201" t="str">
        <f>'Banks COA'!A1149</f>
        <v>13</v>
      </c>
      <c r="B3301" s="201">
        <f>'Banks COA'!B1149</f>
        <v>2</v>
      </c>
      <c r="C3301" s="201">
        <f>'Banks COA'!C1149</f>
        <v>3</v>
      </c>
      <c r="D3301" s="201" t="str">
        <f>'Banks COA'!D1149</f>
        <v>82</v>
      </c>
      <c r="E3301" s="202" t="str">
        <f>'Banks COA'!E1149</f>
        <v>Standard Loans – Other Long term Loans – Private Sector – Non Resident – USD</v>
      </c>
      <c r="F3301" s="202">
        <f>'Banks COA'!F1149*E2</f>
        <v>0</v>
      </c>
    </row>
    <row r="3302" spans="1:6" hidden="1" x14ac:dyDescent="0.15">
      <c r="A3302" s="201" t="str">
        <f>'Banks COA'!A1150</f>
        <v>13</v>
      </c>
      <c r="B3302" s="201">
        <f>'Banks COA'!B1150</f>
        <v>2</v>
      </c>
      <c r="C3302" s="201">
        <f>'Banks COA'!C1150</f>
        <v>3</v>
      </c>
      <c r="D3302" s="201" t="str">
        <f>'Banks COA'!D1150</f>
        <v>83</v>
      </c>
      <c r="E3302" s="202" t="str">
        <f>'Banks COA'!E1150</f>
        <v>Standard Loans – Other Long term Loans – Private Sector – Non Resident – EUR</v>
      </c>
      <c r="F3302" s="202">
        <f>'Banks COA'!F1150*E2</f>
        <v>0</v>
      </c>
    </row>
    <row r="3303" spans="1:6" hidden="1" x14ac:dyDescent="0.15">
      <c r="A3303" s="201" t="str">
        <f>'Banks COA'!A1151</f>
        <v>13</v>
      </c>
      <c r="B3303" s="201">
        <f>'Banks COA'!B1151</f>
        <v>2</v>
      </c>
      <c r="C3303" s="201">
        <f>'Banks COA'!C1151</f>
        <v>3</v>
      </c>
      <c r="D3303" s="201" t="str">
        <f>'Banks COA'!D1151</f>
        <v>84</v>
      </c>
      <c r="E3303" s="202" t="str">
        <f>'Banks COA'!E1151</f>
        <v>Standard Loans – Other Long term Loans – Private Sector – Non Resident – JPY</v>
      </c>
      <c r="F3303" s="202">
        <f>'Banks COA'!F1151*E2</f>
        <v>0</v>
      </c>
    </row>
    <row r="3304" spans="1:6" hidden="1" x14ac:dyDescent="0.15">
      <c r="A3304" s="201" t="str">
        <f>'Banks COA'!A1152</f>
        <v>13</v>
      </c>
      <c r="B3304" s="201">
        <f>'Banks COA'!B1152</f>
        <v>2</v>
      </c>
      <c r="C3304" s="201">
        <f>'Banks COA'!C1152</f>
        <v>3</v>
      </c>
      <c r="D3304" s="201" t="str">
        <f>'Banks COA'!D1152</f>
        <v>89</v>
      </c>
      <c r="E3304" s="202" t="str">
        <f>'Banks COA'!E1152</f>
        <v>Standard Loans – Other Long term Loans – Private Sector – Non Resident – Other</v>
      </c>
      <c r="F3304" s="202">
        <f>'Banks COA'!F1152*E2</f>
        <v>0</v>
      </c>
    </row>
    <row r="3305" spans="1:6" hidden="1" x14ac:dyDescent="0.15">
      <c r="A3305" s="201" t="str">
        <f>'Banks COA'!A1168</f>
        <v>13</v>
      </c>
      <c r="B3305" s="201">
        <f>'Banks COA'!B1168</f>
        <v>2</v>
      </c>
      <c r="C3305" s="201">
        <f>'Banks COA'!C1168</f>
        <v>4</v>
      </c>
      <c r="D3305" s="201" t="str">
        <f>'Banks COA'!D1168</f>
        <v>22</v>
      </c>
      <c r="E3305" s="202" t="str">
        <f>'Banks COA'!E1168</f>
        <v>Standard Loans – Lease Financing Receivable – Private Sector – Non Resident – USD</v>
      </c>
      <c r="F3305" s="202">
        <f>'Banks COA'!F1168*E2</f>
        <v>0</v>
      </c>
    </row>
    <row r="3306" spans="1:6" hidden="1" x14ac:dyDescent="0.15">
      <c r="A3306" s="201" t="str">
        <f>'Banks COA'!A1169</f>
        <v>13</v>
      </c>
      <c r="B3306" s="201">
        <f>'Banks COA'!B1169</f>
        <v>2</v>
      </c>
      <c r="C3306" s="201">
        <f>'Banks COA'!C1169</f>
        <v>4</v>
      </c>
      <c r="D3306" s="201" t="str">
        <f>'Banks COA'!D1169</f>
        <v>23</v>
      </c>
      <c r="E3306" s="202" t="str">
        <f>'Banks COA'!E1169</f>
        <v>Standard Loans – Lease Financing Receivable – Private Sector – Non Resident – EUR</v>
      </c>
      <c r="F3306" s="202">
        <f>'Banks COA'!F1169*E2</f>
        <v>0</v>
      </c>
    </row>
    <row r="3307" spans="1:6" hidden="1" x14ac:dyDescent="0.15">
      <c r="A3307" s="201" t="str">
        <f>'Banks COA'!A1170</f>
        <v>13</v>
      </c>
      <c r="B3307" s="201">
        <f>'Banks COA'!B1170</f>
        <v>2</v>
      </c>
      <c r="C3307" s="201">
        <f>'Banks COA'!C1170</f>
        <v>4</v>
      </c>
      <c r="D3307" s="201" t="str">
        <f>'Banks COA'!D1170</f>
        <v>24</v>
      </c>
      <c r="E3307" s="202" t="str">
        <f>'Banks COA'!E1170</f>
        <v>Standard Loans – Lease Financing Receivable – Private Sector – Non Resident – JPY</v>
      </c>
      <c r="F3307" s="202">
        <f>'Banks COA'!F1170*E2</f>
        <v>0</v>
      </c>
    </row>
    <row r="3308" spans="1:6" hidden="1" x14ac:dyDescent="0.15">
      <c r="A3308" s="201" t="str">
        <f>'Banks COA'!A1171</f>
        <v>13</v>
      </c>
      <c r="B3308" s="201">
        <f>'Banks COA'!B1171</f>
        <v>2</v>
      </c>
      <c r="C3308" s="201">
        <f>'Banks COA'!C1171</f>
        <v>4</v>
      </c>
      <c r="D3308" s="201" t="str">
        <f>'Banks COA'!D1171</f>
        <v>29</v>
      </c>
      <c r="E3308" s="202" t="str">
        <f>'Banks COA'!E1171</f>
        <v>Standard Loans – Lease Financing Receivable – Private Sector – Non Resident – Other</v>
      </c>
      <c r="F3308" s="202">
        <f>'Banks COA'!F1171*E2</f>
        <v>0</v>
      </c>
    </row>
    <row r="3309" spans="1:6" hidden="1" x14ac:dyDescent="0.15">
      <c r="A3309" s="201" t="str">
        <f>'Banks COA'!A1187</f>
        <v>13</v>
      </c>
      <c r="B3309" s="201">
        <f>'Banks COA'!B1187</f>
        <v>2</v>
      </c>
      <c r="C3309" s="201">
        <f>'Banks COA'!C1187</f>
        <v>5</v>
      </c>
      <c r="D3309" s="201" t="str">
        <f>'Banks COA'!D1187</f>
        <v>22</v>
      </c>
      <c r="E3309" s="202" t="str">
        <f>'Banks COA'!E1187</f>
        <v>Standard Loans – Loans to Related Parties – Private Sector – Non Resident – USD</v>
      </c>
      <c r="F3309" s="202">
        <f>'Banks COA'!F1187*E2</f>
        <v>0</v>
      </c>
    </row>
    <row r="3310" spans="1:6" hidden="1" x14ac:dyDescent="0.15">
      <c r="A3310" s="201" t="str">
        <f>'Banks COA'!A1188</f>
        <v>13</v>
      </c>
      <c r="B3310" s="201">
        <f>'Banks COA'!B1188</f>
        <v>2</v>
      </c>
      <c r="C3310" s="201">
        <f>'Banks COA'!C1188</f>
        <v>5</v>
      </c>
      <c r="D3310" s="201" t="str">
        <f>'Banks COA'!D1188</f>
        <v>23</v>
      </c>
      <c r="E3310" s="202" t="str">
        <f>'Banks COA'!E1188</f>
        <v>Standard Loans – Loans to Related Parties – Private Sector – Non Resident – EUR</v>
      </c>
      <c r="F3310" s="202">
        <f>'Banks COA'!F1188*E2</f>
        <v>0</v>
      </c>
    </row>
    <row r="3311" spans="1:6" hidden="1" x14ac:dyDescent="0.15">
      <c r="A3311" s="201" t="str">
        <f>'Banks COA'!A1189</f>
        <v>13</v>
      </c>
      <c r="B3311" s="201">
        <f>'Banks COA'!B1189</f>
        <v>2</v>
      </c>
      <c r="C3311" s="201">
        <f>'Banks COA'!C1189</f>
        <v>5</v>
      </c>
      <c r="D3311" s="201" t="str">
        <f>'Banks COA'!D1189</f>
        <v>24</v>
      </c>
      <c r="E3311" s="202" t="str">
        <f>'Banks COA'!E1189</f>
        <v>Standard Loans – Loans to Related Parties – Private Sector – Non Resident – JPY</v>
      </c>
      <c r="F3311" s="202">
        <f>'Banks COA'!F1189*E2</f>
        <v>0</v>
      </c>
    </row>
    <row r="3312" spans="1:6" hidden="1" x14ac:dyDescent="0.15">
      <c r="A3312" s="201" t="str">
        <f>'Banks COA'!A1190</f>
        <v>13</v>
      </c>
      <c r="B3312" s="201">
        <f>'Banks COA'!B1190</f>
        <v>2</v>
      </c>
      <c r="C3312" s="201">
        <f>'Banks COA'!C1190</f>
        <v>5</v>
      </c>
      <c r="D3312" s="201" t="str">
        <f>'Banks COA'!D1190</f>
        <v>29</v>
      </c>
      <c r="E3312" s="202" t="str">
        <f>'Banks COA'!E1190</f>
        <v>Standard Loans – Loans to Related Parties – Private Sector – Non Resident – Other</v>
      </c>
      <c r="F3312" s="202">
        <f>'Banks COA'!F1190*E2</f>
        <v>0</v>
      </c>
    </row>
    <row r="3313" spans="1:6" hidden="1" x14ac:dyDescent="0.15">
      <c r="A3313" s="201" t="str">
        <f>'Banks COA'!A1200</f>
        <v>13</v>
      </c>
      <c r="B3313" s="201">
        <f>'Banks COA'!B1200</f>
        <v>2</v>
      </c>
      <c r="C3313" s="201">
        <f>'Banks COA'!C1200</f>
        <v>6</v>
      </c>
      <c r="D3313" s="201" t="str">
        <f>'Banks COA'!D1200</f>
        <v>22</v>
      </c>
      <c r="E3313" s="202" t="str">
        <f>'Banks COA'!E1200</f>
        <v>Standard Loans – Other Commercial Loans – Private Sector – Non Resident – USD</v>
      </c>
      <c r="F3313" s="202">
        <f>'Banks COA'!F1200*E2</f>
        <v>0</v>
      </c>
    </row>
    <row r="3314" spans="1:6" hidden="1" x14ac:dyDescent="0.15">
      <c r="A3314" s="201" t="str">
        <f>'Banks COA'!A1201</f>
        <v>13</v>
      </c>
      <c r="B3314" s="201">
        <f>'Banks COA'!B1201</f>
        <v>2</v>
      </c>
      <c r="C3314" s="201">
        <f>'Banks COA'!C1201</f>
        <v>6</v>
      </c>
      <c r="D3314" s="201" t="str">
        <f>'Banks COA'!D1201</f>
        <v>23</v>
      </c>
      <c r="E3314" s="202" t="str">
        <f>'Banks COA'!E1201</f>
        <v>Standard Loans – Other Commercial Loans – Private Sector – Non Resident – EUR</v>
      </c>
      <c r="F3314" s="202">
        <f>'Banks COA'!F1201*E2</f>
        <v>0</v>
      </c>
    </row>
    <row r="3315" spans="1:6" hidden="1" x14ac:dyDescent="0.15">
      <c r="A3315" s="201" t="str">
        <f>'Banks COA'!A1202</f>
        <v>13</v>
      </c>
      <c r="B3315" s="201">
        <f>'Banks COA'!B1202</f>
        <v>2</v>
      </c>
      <c r="C3315" s="201">
        <f>'Banks COA'!C1202</f>
        <v>6</v>
      </c>
      <c r="D3315" s="201" t="str">
        <f>'Banks COA'!D1202</f>
        <v>24</v>
      </c>
      <c r="E3315" s="202" t="str">
        <f>'Banks COA'!E1202</f>
        <v>Standard Loans – Other Commercial Loans – Private Sector – Non Resident – JPY</v>
      </c>
      <c r="F3315" s="202">
        <f>'Banks COA'!F1202*E2</f>
        <v>0</v>
      </c>
    </row>
    <row r="3316" spans="1:6" hidden="1" x14ac:dyDescent="0.15">
      <c r="A3316" s="201" t="str">
        <f>'Banks COA'!A1203</f>
        <v>13</v>
      </c>
      <c r="B3316" s="201">
        <f>'Banks COA'!B1203</f>
        <v>2</v>
      </c>
      <c r="C3316" s="201">
        <f>'Banks COA'!C1203</f>
        <v>6</v>
      </c>
      <c r="D3316" s="201" t="str">
        <f>'Banks COA'!D1203</f>
        <v>29</v>
      </c>
      <c r="E3316" s="202" t="str">
        <f>'Banks COA'!E1203</f>
        <v>Standard Loans – Other Commercial Loans – Private Sector – Non Resident – Other</v>
      </c>
      <c r="F3316" s="202">
        <f>'Banks COA'!F1203*E2</f>
        <v>0</v>
      </c>
    </row>
    <row r="3317" spans="1:6" hidden="1" x14ac:dyDescent="0.15">
      <c r="A3317" s="201" t="str">
        <f>'Banks COA'!A1213</f>
        <v>13</v>
      </c>
      <c r="B3317" s="201" t="str">
        <f>'Banks COA'!B1213</f>
        <v>2</v>
      </c>
      <c r="C3317" s="201" t="str">
        <f>'Banks COA'!C1213</f>
        <v>7</v>
      </c>
      <c r="D3317" s="201" t="str">
        <f>'Banks COA'!D1213</f>
        <v>22</v>
      </c>
      <c r="E3317" s="202" t="str">
        <f>'Banks COA'!E1213</f>
        <v>Standard Loans – Bankers' Acceptances – Private Sector – Non Resident – USD</v>
      </c>
      <c r="F3317" s="202">
        <f>'Banks COA'!F1213*E2</f>
        <v>0</v>
      </c>
    </row>
    <row r="3318" spans="1:6" hidden="1" x14ac:dyDescent="0.15">
      <c r="A3318" s="201" t="str">
        <f>'Banks COA'!A1214</f>
        <v>13</v>
      </c>
      <c r="B3318" s="201" t="str">
        <f>'Banks COA'!B1214</f>
        <v>2</v>
      </c>
      <c r="C3318" s="201" t="str">
        <f>'Banks COA'!C1214</f>
        <v>7</v>
      </c>
      <c r="D3318" s="201" t="str">
        <f>'Banks COA'!D1214</f>
        <v>23</v>
      </c>
      <c r="E3318" s="202" t="str">
        <f>'Banks COA'!E1214</f>
        <v>Standard Loans – Bankers' Acceptances – Private Sector – Non Resident – EUR</v>
      </c>
      <c r="F3318" s="202">
        <f>'Banks COA'!F1214*E2</f>
        <v>0</v>
      </c>
    </row>
    <row r="3319" spans="1:6" hidden="1" x14ac:dyDescent="0.15">
      <c r="A3319" s="201" t="str">
        <f>'Banks COA'!A1215</f>
        <v>13</v>
      </c>
      <c r="B3319" s="201" t="str">
        <f>'Banks COA'!B1215</f>
        <v>2</v>
      </c>
      <c r="C3319" s="201" t="str">
        <f>'Banks COA'!C1215</f>
        <v>7</v>
      </c>
      <c r="D3319" s="201" t="str">
        <f>'Banks COA'!D1215</f>
        <v>24</v>
      </c>
      <c r="E3319" s="202" t="str">
        <f>'Banks COA'!E1215</f>
        <v>Standard Loans – Bankers' Acceptances – Private Sector – Non Resident – JPY</v>
      </c>
      <c r="F3319" s="202">
        <f>'Banks COA'!F1215*E2</f>
        <v>0</v>
      </c>
    </row>
    <row r="3320" spans="1:6" hidden="1" x14ac:dyDescent="0.15">
      <c r="A3320" s="201" t="str">
        <f>'Banks COA'!A1216</f>
        <v>13</v>
      </c>
      <c r="B3320" s="201" t="str">
        <f>'Banks COA'!B1216</f>
        <v>2</v>
      </c>
      <c r="C3320" s="201" t="str">
        <f>'Banks COA'!C1216</f>
        <v>7</v>
      </c>
      <c r="D3320" s="201" t="str">
        <f>'Banks COA'!D1216</f>
        <v>29</v>
      </c>
      <c r="E3320" s="202" t="str">
        <f>'Banks COA'!E1216</f>
        <v>Standard Loans – Bankers' Acceptances – Private Sector – Non Resident – Other</v>
      </c>
      <c r="F3320" s="202">
        <f>'Banks COA'!F1216*E2</f>
        <v>0</v>
      </c>
    </row>
    <row r="3321" spans="1:6" hidden="1" x14ac:dyDescent="0.15">
      <c r="A3321" s="201" t="str">
        <f>'Banks COA'!A1231</f>
        <v>13</v>
      </c>
      <c r="B3321" s="201">
        <f>'Banks COA'!B1231</f>
        <v>2</v>
      </c>
      <c r="C3321" s="201">
        <f>'Banks COA'!C1231</f>
        <v>7</v>
      </c>
      <c r="D3321" s="201" t="str">
        <f>'Banks COA'!D1231</f>
        <v>52</v>
      </c>
      <c r="E3321" s="202" t="str">
        <f>'Banks COA'!E1231</f>
        <v>Standard Loans – Other Bill of Exchange (BoE) – Private Sector – Non Resident – USD</v>
      </c>
      <c r="F3321" s="202">
        <f>'Banks COA'!F1231*E2</f>
        <v>0</v>
      </c>
    </row>
    <row r="3322" spans="1:6" hidden="1" x14ac:dyDescent="0.15">
      <c r="A3322" s="201" t="str">
        <f>'Banks COA'!A1232</f>
        <v>13</v>
      </c>
      <c r="B3322" s="201">
        <f>'Banks COA'!B1232</f>
        <v>2</v>
      </c>
      <c r="C3322" s="201">
        <f>'Banks COA'!C1232</f>
        <v>7</v>
      </c>
      <c r="D3322" s="201" t="str">
        <f>'Banks COA'!D1232</f>
        <v>53</v>
      </c>
      <c r="E3322" s="202" t="str">
        <f>'Banks COA'!E1232</f>
        <v>Standard Loans – Other Bill of Exchange (BoE) – Private Sector – Non Resident – EUR</v>
      </c>
      <c r="F3322" s="202">
        <f>'Banks COA'!F1232*E2</f>
        <v>0</v>
      </c>
    </row>
    <row r="3323" spans="1:6" hidden="1" x14ac:dyDescent="0.15">
      <c r="A3323" s="201" t="str">
        <f>'Banks COA'!A1233</f>
        <v>13</v>
      </c>
      <c r="B3323" s="201">
        <f>'Banks COA'!B1233</f>
        <v>2</v>
      </c>
      <c r="C3323" s="201">
        <f>'Banks COA'!C1233</f>
        <v>7</v>
      </c>
      <c r="D3323" s="201" t="str">
        <f>'Banks COA'!D1233</f>
        <v>54</v>
      </c>
      <c r="E3323" s="202" t="str">
        <f>'Banks COA'!E1233</f>
        <v>Standard Loans – Other Bill of Exchange (BoE) – Private Sector – Non Resident – JPY</v>
      </c>
      <c r="F3323" s="202">
        <f>'Banks COA'!F1233*E2</f>
        <v>0</v>
      </c>
    </row>
    <row r="3324" spans="1:6" hidden="1" x14ac:dyDescent="0.15">
      <c r="A3324" s="201" t="str">
        <f>'Banks COA'!A1234</f>
        <v>13</v>
      </c>
      <c r="B3324" s="201">
        <f>'Banks COA'!B1234</f>
        <v>2</v>
      </c>
      <c r="C3324" s="201">
        <f>'Banks COA'!C1234</f>
        <v>7</v>
      </c>
      <c r="D3324" s="201" t="str">
        <f>'Banks COA'!D1234</f>
        <v>59</v>
      </c>
      <c r="E3324" s="202" t="str">
        <f>'Banks COA'!E1234</f>
        <v>Standard Loans – Other Bill of Exchange (BoE) – Private Sector – Non Resident – Other</v>
      </c>
      <c r="F3324" s="202">
        <f>'Banks COA'!F1234*E2</f>
        <v>0</v>
      </c>
    </row>
    <row r="3325" spans="1:6" hidden="1" x14ac:dyDescent="0.15">
      <c r="A3325" s="201" t="str">
        <f>'Banks COA'!A1249</f>
        <v>13</v>
      </c>
      <c r="B3325" s="201">
        <f>'Banks COA'!B1249</f>
        <v>2</v>
      </c>
      <c r="C3325" s="201">
        <f>'Banks COA'!C1249</f>
        <v>7</v>
      </c>
      <c r="D3325" s="201" t="str">
        <f>'Banks COA'!D1249</f>
        <v>82</v>
      </c>
      <c r="E3325" s="202" t="str">
        <f>'Banks COA'!E1249</f>
        <v>Standard Loans – Trust Receipt – Private Sector – Non Resident – USD</v>
      </c>
      <c r="F3325" s="202">
        <f>'Banks COA'!F1249*E2</f>
        <v>0</v>
      </c>
    </row>
    <row r="3326" spans="1:6" hidden="1" x14ac:dyDescent="0.15">
      <c r="A3326" s="201" t="str">
        <f>'Banks COA'!A1250</f>
        <v>13</v>
      </c>
      <c r="B3326" s="201">
        <f>'Banks COA'!B1250</f>
        <v>2</v>
      </c>
      <c r="C3326" s="201">
        <f>'Banks COA'!C1250</f>
        <v>7</v>
      </c>
      <c r="D3326" s="201" t="str">
        <f>'Banks COA'!D1250</f>
        <v>83</v>
      </c>
      <c r="E3326" s="202" t="str">
        <f>'Banks COA'!E1250</f>
        <v>Standard Loans – Trust Receipt – Private Sector – Non Resident – EUR</v>
      </c>
      <c r="F3326" s="202">
        <f>'Banks COA'!F1250*E2</f>
        <v>0</v>
      </c>
    </row>
    <row r="3327" spans="1:6" hidden="1" x14ac:dyDescent="0.15">
      <c r="A3327" s="201" t="str">
        <f>'Banks COA'!A1251</f>
        <v>13</v>
      </c>
      <c r="B3327" s="201">
        <f>'Banks COA'!B1251</f>
        <v>2</v>
      </c>
      <c r="C3327" s="201">
        <f>'Banks COA'!C1251</f>
        <v>7</v>
      </c>
      <c r="D3327" s="201" t="str">
        <f>'Banks COA'!D1251</f>
        <v>84</v>
      </c>
      <c r="E3327" s="202" t="str">
        <f>'Banks COA'!E1251</f>
        <v>Standard Loans – Trust Receipt – Private Sector – Non Resident – JPY</v>
      </c>
      <c r="F3327" s="202">
        <f>'Banks COA'!F1251*E2</f>
        <v>0</v>
      </c>
    </row>
    <row r="3328" spans="1:6" hidden="1" x14ac:dyDescent="0.15">
      <c r="A3328" s="201" t="str">
        <f>'Banks COA'!A1252</f>
        <v>13</v>
      </c>
      <c r="B3328" s="201">
        <f>'Banks COA'!B1252</f>
        <v>2</v>
      </c>
      <c r="C3328" s="201">
        <f>'Banks COA'!C1252</f>
        <v>7</v>
      </c>
      <c r="D3328" s="201" t="str">
        <f>'Banks COA'!D1252</f>
        <v>89</v>
      </c>
      <c r="E3328" s="202" t="str">
        <f>'Banks COA'!E1252</f>
        <v>Standard Loans – Trust Receipt – Private Sector – Non Resident – Other</v>
      </c>
      <c r="F3328" s="202">
        <f>'Banks COA'!F1252*E2</f>
        <v>0</v>
      </c>
    </row>
    <row r="3329" spans="1:6" hidden="1" x14ac:dyDescent="0.15">
      <c r="A3329" s="201">
        <f>'Banks COA'!A1268</f>
        <v>13</v>
      </c>
      <c r="B3329" s="201">
        <f>'Banks COA'!B1268</f>
        <v>2</v>
      </c>
      <c r="C3329" s="201">
        <f>'Banks COA'!C1268</f>
        <v>8</v>
      </c>
      <c r="D3329" s="201">
        <f>'Banks COA'!D1268</f>
        <v>22</v>
      </c>
      <c r="E3329" s="202" t="str">
        <f>'Banks COA'!E1268</f>
        <v>Standard Loans – Credit Revolving – Private Sector – Non Resident – USD</v>
      </c>
      <c r="F3329" s="202">
        <f>'Banks COA'!F1268*E2</f>
        <v>0</v>
      </c>
    </row>
    <row r="3330" spans="1:6" hidden="1" x14ac:dyDescent="0.15">
      <c r="A3330" s="201">
        <f>'Banks COA'!A1269</f>
        <v>13</v>
      </c>
      <c r="B3330" s="201">
        <f>'Banks COA'!B1269</f>
        <v>2</v>
      </c>
      <c r="C3330" s="201">
        <f>'Banks COA'!C1269</f>
        <v>8</v>
      </c>
      <c r="D3330" s="201">
        <f>'Banks COA'!D1269</f>
        <v>23</v>
      </c>
      <c r="E3330" s="202" t="str">
        <f>'Banks COA'!E1269</f>
        <v>Standard Loans – Credit Revolving – Private Sector – Non Resident – EUR</v>
      </c>
      <c r="F3330" s="202">
        <f>'Banks COA'!F1269*E2</f>
        <v>0</v>
      </c>
    </row>
    <row r="3331" spans="1:6" hidden="1" x14ac:dyDescent="0.15">
      <c r="A3331" s="201">
        <f>'Banks COA'!A1270</f>
        <v>13</v>
      </c>
      <c r="B3331" s="201">
        <f>'Banks COA'!B1270</f>
        <v>2</v>
      </c>
      <c r="C3331" s="201">
        <f>'Banks COA'!C1270</f>
        <v>8</v>
      </c>
      <c r="D3331" s="201">
        <f>'Banks COA'!D1270</f>
        <v>24</v>
      </c>
      <c r="E3331" s="202" t="str">
        <f>'Banks COA'!E1270</f>
        <v>Standard Loans – Credit Revolving – Private Sector – Non Resident – JPY</v>
      </c>
      <c r="F3331" s="202">
        <f>'Banks COA'!F1270*E2</f>
        <v>0</v>
      </c>
    </row>
    <row r="3332" spans="1:6" hidden="1" x14ac:dyDescent="0.15">
      <c r="A3332" s="201">
        <f>'Banks COA'!A1271</f>
        <v>13</v>
      </c>
      <c r="B3332" s="201">
        <f>'Banks COA'!B1271</f>
        <v>2</v>
      </c>
      <c r="C3332" s="201">
        <f>'Banks COA'!C1271</f>
        <v>8</v>
      </c>
      <c r="D3332" s="201">
        <f>'Banks COA'!D1271</f>
        <v>29</v>
      </c>
      <c r="E3332" s="202" t="str">
        <f>'Banks COA'!E1271</f>
        <v>Standard Loans – Credit Revolving – Private Sector – Non Resident – Other</v>
      </c>
      <c r="F3332" s="202">
        <f>'Banks COA'!F1271*E2</f>
        <v>0</v>
      </c>
    </row>
    <row r="3333" spans="1:6" hidden="1" x14ac:dyDescent="0.15">
      <c r="A3333" s="201" t="str">
        <f>'Banks COA'!A1301</f>
        <v>13</v>
      </c>
      <c r="B3333" s="201">
        <f>'Banks COA'!B1301</f>
        <v>3</v>
      </c>
      <c r="C3333" s="201">
        <f>'Banks COA'!C1301</f>
        <v>2</v>
      </c>
      <c r="D3333" s="201" t="str">
        <f>'Banks COA'!D1301</f>
        <v>22</v>
      </c>
      <c r="E3333" s="202" t="str">
        <f>'Banks COA'!E1301</f>
        <v>Standard Loans – Credit Cards Loans – Individuals – Non Resident – USD</v>
      </c>
      <c r="F3333" s="202">
        <f>'Banks COA'!F1301*E2</f>
        <v>0</v>
      </c>
    </row>
    <row r="3334" spans="1:6" hidden="1" x14ac:dyDescent="0.15">
      <c r="A3334" s="201" t="str">
        <f>'Banks COA'!A1302</f>
        <v>13</v>
      </c>
      <c r="B3334" s="201">
        <f>'Banks COA'!B1302</f>
        <v>3</v>
      </c>
      <c r="C3334" s="201">
        <f>'Banks COA'!C1302</f>
        <v>2</v>
      </c>
      <c r="D3334" s="201" t="str">
        <f>'Banks COA'!D1302</f>
        <v>23</v>
      </c>
      <c r="E3334" s="202" t="str">
        <f>'Banks COA'!E1302</f>
        <v>Standard Loans – Credit Cards Loans – Individuals – Non Resident – EUR</v>
      </c>
      <c r="F3334" s="202">
        <f>'Banks COA'!F1302*E2</f>
        <v>0</v>
      </c>
    </row>
    <row r="3335" spans="1:6" hidden="1" x14ac:dyDescent="0.15">
      <c r="A3335" s="201" t="str">
        <f>'Banks COA'!A1303</f>
        <v>13</v>
      </c>
      <c r="B3335" s="201">
        <f>'Banks COA'!B1303</f>
        <v>3</v>
      </c>
      <c r="C3335" s="201">
        <f>'Banks COA'!C1303</f>
        <v>2</v>
      </c>
      <c r="D3335" s="201" t="str">
        <f>'Banks COA'!D1303</f>
        <v>24</v>
      </c>
      <c r="E3335" s="202" t="str">
        <f>'Banks COA'!E1303</f>
        <v>Standard Loans – Credit Cards Loans – Individuals – Non Resident – JPY</v>
      </c>
      <c r="F3335" s="202">
        <f>'Banks COA'!F1303*E2</f>
        <v>0</v>
      </c>
    </row>
    <row r="3336" spans="1:6" hidden="1" x14ac:dyDescent="0.15">
      <c r="A3336" s="201" t="str">
        <f>'Banks COA'!A1304</f>
        <v>13</v>
      </c>
      <c r="B3336" s="201">
        <f>'Banks COA'!B1304</f>
        <v>3</v>
      </c>
      <c r="C3336" s="201">
        <f>'Banks COA'!C1304</f>
        <v>2</v>
      </c>
      <c r="D3336" s="201" t="str">
        <f>'Banks COA'!D1304</f>
        <v>29</v>
      </c>
      <c r="E3336" s="202" t="str">
        <f>'Banks COA'!E1304</f>
        <v>Standard Loans – Credit Cards Loans – Individuals – Non Resident – Other</v>
      </c>
      <c r="F3336" s="202">
        <f>'Banks COA'!F1304*E2</f>
        <v>0</v>
      </c>
    </row>
    <row r="3337" spans="1:6" hidden="1" x14ac:dyDescent="0.15">
      <c r="A3337" s="201" t="str">
        <f>'Banks COA'!A1314</f>
        <v>13</v>
      </c>
      <c r="B3337" s="201">
        <f>'Banks COA'!B1314</f>
        <v>3</v>
      </c>
      <c r="C3337" s="201">
        <f>'Banks COA'!C1314</f>
        <v>3</v>
      </c>
      <c r="D3337" s="201" t="str">
        <f>'Banks COA'!D1314</f>
        <v>22</v>
      </c>
      <c r="E3337" s="202" t="str">
        <f>'Banks COA'!E1314</f>
        <v>Standard Loans – Credit Revolving – Individuals – Non Resident – USD</v>
      </c>
      <c r="F3337" s="202">
        <f>'Banks COA'!F1314*E2</f>
        <v>0</v>
      </c>
    </row>
    <row r="3338" spans="1:6" hidden="1" x14ac:dyDescent="0.15">
      <c r="A3338" s="201" t="str">
        <f>'Banks COA'!A1315</f>
        <v>13</v>
      </c>
      <c r="B3338" s="201">
        <f>'Banks COA'!B1315</f>
        <v>3</v>
      </c>
      <c r="C3338" s="201">
        <f>'Banks COA'!C1315</f>
        <v>3</v>
      </c>
      <c r="D3338" s="201" t="str">
        <f>'Banks COA'!D1315</f>
        <v>23</v>
      </c>
      <c r="E3338" s="202" t="str">
        <f>'Banks COA'!E1315</f>
        <v>Standard Loans – Credit Revolving – Individuals – Non Resident – EUR</v>
      </c>
      <c r="F3338" s="202">
        <f>'Banks COA'!F1315*E2</f>
        <v>0</v>
      </c>
    </row>
    <row r="3339" spans="1:6" hidden="1" x14ac:dyDescent="0.15">
      <c r="A3339" s="201" t="str">
        <f>'Banks COA'!A1316</f>
        <v>13</v>
      </c>
      <c r="B3339" s="201">
        <f>'Banks COA'!B1316</f>
        <v>3</v>
      </c>
      <c r="C3339" s="201">
        <f>'Banks COA'!C1316</f>
        <v>3</v>
      </c>
      <c r="D3339" s="201" t="str">
        <f>'Banks COA'!D1316</f>
        <v>24</v>
      </c>
      <c r="E3339" s="202" t="str">
        <f>'Banks COA'!E1316</f>
        <v>Standard Loans – Credit Revolving – Individuals – Non Resident – JPY</v>
      </c>
      <c r="F3339" s="202">
        <f>'Banks COA'!F1316*E2</f>
        <v>0</v>
      </c>
    </row>
    <row r="3340" spans="1:6" hidden="1" x14ac:dyDescent="0.15">
      <c r="A3340" s="201" t="str">
        <f>'Banks COA'!A1317</f>
        <v>13</v>
      </c>
      <c r="B3340" s="201">
        <f>'Banks COA'!B1317</f>
        <v>3</v>
      </c>
      <c r="C3340" s="201">
        <f>'Banks COA'!C1317</f>
        <v>3</v>
      </c>
      <c r="D3340" s="201" t="str">
        <f>'Banks COA'!D1317</f>
        <v>29</v>
      </c>
      <c r="E3340" s="202" t="str">
        <f>'Banks COA'!E1317</f>
        <v>Standard Loans – Credit Revolving – Individuals – Non Resident – Other</v>
      </c>
      <c r="F3340" s="202">
        <f>'Banks COA'!F1317*E2</f>
        <v>0</v>
      </c>
    </row>
    <row r="3341" spans="1:6" hidden="1" x14ac:dyDescent="0.15">
      <c r="A3341" s="201" t="str">
        <f>'Banks COA'!A1327</f>
        <v>13</v>
      </c>
      <c r="B3341" s="201">
        <f>'Banks COA'!B1327</f>
        <v>3</v>
      </c>
      <c r="C3341" s="201">
        <f>'Banks COA'!C1327</f>
        <v>4</v>
      </c>
      <c r="D3341" s="201" t="str">
        <f>'Banks COA'!D1327</f>
        <v>22</v>
      </c>
      <c r="E3341" s="202" t="str">
        <f>'Banks COA'!E1327</f>
        <v>Standard Loans – Motor Vehicle Loans – Individuals – Non Resident – USD</v>
      </c>
      <c r="F3341" s="202">
        <f>'Banks COA'!F1327*E2</f>
        <v>0</v>
      </c>
    </row>
    <row r="3342" spans="1:6" hidden="1" x14ac:dyDescent="0.15">
      <c r="A3342" s="201" t="str">
        <f>'Banks COA'!A1328</f>
        <v>13</v>
      </c>
      <c r="B3342" s="201">
        <f>'Banks COA'!B1328</f>
        <v>3</v>
      </c>
      <c r="C3342" s="201">
        <f>'Banks COA'!C1328</f>
        <v>4</v>
      </c>
      <c r="D3342" s="201" t="str">
        <f>'Banks COA'!D1328</f>
        <v>23</v>
      </c>
      <c r="E3342" s="202" t="str">
        <f>'Banks COA'!E1328</f>
        <v>Standard Loans – Motor Vehicle Loans – Individuals – Non Resident – EUR</v>
      </c>
      <c r="F3342" s="202">
        <f>'Banks COA'!F1328*E2</f>
        <v>0</v>
      </c>
    </row>
    <row r="3343" spans="1:6" hidden="1" x14ac:dyDescent="0.15">
      <c r="A3343" s="201" t="str">
        <f>'Banks COA'!A1329</f>
        <v>13</v>
      </c>
      <c r="B3343" s="201">
        <f>'Banks COA'!B1329</f>
        <v>3</v>
      </c>
      <c r="C3343" s="201">
        <f>'Banks COA'!C1329</f>
        <v>4</v>
      </c>
      <c r="D3343" s="201" t="str">
        <f>'Banks COA'!D1329</f>
        <v>24</v>
      </c>
      <c r="E3343" s="202" t="str">
        <f>'Banks COA'!E1329</f>
        <v>Standard Loans – Motor Vehicle Loans – Individuals – Non Resident – JPY</v>
      </c>
      <c r="F3343" s="202">
        <f>'Banks COA'!F1329*E2</f>
        <v>0</v>
      </c>
    </row>
    <row r="3344" spans="1:6" hidden="1" x14ac:dyDescent="0.15">
      <c r="A3344" s="201" t="str">
        <f>'Banks COA'!A1330</f>
        <v>13</v>
      </c>
      <c r="B3344" s="201">
        <f>'Banks COA'!B1330</f>
        <v>3</v>
      </c>
      <c r="C3344" s="201">
        <f>'Banks COA'!C1330</f>
        <v>4</v>
      </c>
      <c r="D3344" s="201" t="str">
        <f>'Banks COA'!D1330</f>
        <v>29</v>
      </c>
      <c r="E3344" s="202" t="str">
        <f>'Banks COA'!E1330</f>
        <v>Standard Loans – Motor Vehicle Loans – Individuals – Non Resident – Other</v>
      </c>
      <c r="F3344" s="202">
        <f>'Banks COA'!F1330*E2</f>
        <v>0</v>
      </c>
    </row>
    <row r="3345" spans="1:6" hidden="1" x14ac:dyDescent="0.15">
      <c r="A3345" s="201" t="str">
        <f>'Banks COA'!A1340</f>
        <v>13</v>
      </c>
      <c r="B3345" s="201" t="str">
        <f>'Banks COA'!B1340</f>
        <v>3</v>
      </c>
      <c r="C3345" s="201" t="str">
        <f>'Banks COA'!C1340</f>
        <v>5</v>
      </c>
      <c r="D3345" s="201" t="str">
        <f>'Banks COA'!D1340</f>
        <v>22</v>
      </c>
      <c r="E3345" s="202" t="str">
        <f>'Banks COA'!E1340</f>
        <v>Standard Loans – Overdraft –  Individuals – Non Resident – USD</v>
      </c>
      <c r="F3345" s="202">
        <f>'Banks COA'!F1340*E2</f>
        <v>0</v>
      </c>
    </row>
    <row r="3346" spans="1:6" hidden="1" x14ac:dyDescent="0.15">
      <c r="A3346" s="201" t="str">
        <f>'Banks COA'!A1341</f>
        <v>13</v>
      </c>
      <c r="B3346" s="201" t="str">
        <f>'Banks COA'!B1341</f>
        <v>3</v>
      </c>
      <c r="C3346" s="201" t="str">
        <f>'Banks COA'!C1341</f>
        <v>5</v>
      </c>
      <c r="D3346" s="201" t="str">
        <f>'Banks COA'!D1341</f>
        <v>23</v>
      </c>
      <c r="E3346" s="202" t="str">
        <f>'Banks COA'!E1341</f>
        <v>Standard Loans – Overdraft –  Individuals – Non Resident – EUR</v>
      </c>
      <c r="F3346" s="202">
        <f>'Banks COA'!F1341*E2</f>
        <v>0</v>
      </c>
    </row>
    <row r="3347" spans="1:6" hidden="1" x14ac:dyDescent="0.15">
      <c r="A3347" s="201" t="str">
        <f>'Banks COA'!A1342</f>
        <v>13</v>
      </c>
      <c r="B3347" s="201" t="str">
        <f>'Banks COA'!B1342</f>
        <v>3</v>
      </c>
      <c r="C3347" s="201" t="str">
        <f>'Banks COA'!C1342</f>
        <v>5</v>
      </c>
      <c r="D3347" s="201" t="str">
        <f>'Banks COA'!D1342</f>
        <v>24</v>
      </c>
      <c r="E3347" s="202" t="str">
        <f>'Banks COA'!E1342</f>
        <v>Standard Loans – Overdraft –  Individuals – Non Resident – JPY</v>
      </c>
      <c r="F3347" s="202">
        <f>'Banks COA'!F1342*E2</f>
        <v>0</v>
      </c>
    </row>
    <row r="3348" spans="1:6" hidden="1" x14ac:dyDescent="0.15">
      <c r="A3348" s="201" t="str">
        <f>'Banks COA'!A1343</f>
        <v>13</v>
      </c>
      <c r="B3348" s="201" t="str">
        <f>'Banks COA'!B1343</f>
        <v>3</v>
      </c>
      <c r="C3348" s="201" t="str">
        <f>'Banks COA'!C1343</f>
        <v>5</v>
      </c>
      <c r="D3348" s="201" t="str">
        <f>'Banks COA'!D1343</f>
        <v>29</v>
      </c>
      <c r="E3348" s="202" t="str">
        <f>'Banks COA'!E1343</f>
        <v>Standard Loans – Overdraft –  Individuals – Non Resident – Other</v>
      </c>
      <c r="F3348" s="202">
        <f>'Banks COA'!F1343*E2</f>
        <v>0</v>
      </c>
    </row>
    <row r="3349" spans="1:6" hidden="1" x14ac:dyDescent="0.15">
      <c r="A3349" s="201" t="str">
        <f>'Banks COA'!A1353</f>
        <v>13</v>
      </c>
      <c r="B3349" s="201">
        <f>'Banks COA'!B1353</f>
        <v>3</v>
      </c>
      <c r="C3349" s="201">
        <f>'Banks COA'!C1353</f>
        <v>9</v>
      </c>
      <c r="D3349" s="201" t="str">
        <f>'Banks COA'!D1353</f>
        <v>22</v>
      </c>
      <c r="E3349" s="202" t="str">
        <f>'Banks COA'!E1353</f>
        <v>Standard Loans – Other Consumers Loans – Individuals – Non Resident – USD</v>
      </c>
      <c r="F3349" s="202">
        <f>'Banks COA'!F1353*E2</f>
        <v>0</v>
      </c>
    </row>
    <row r="3350" spans="1:6" hidden="1" x14ac:dyDescent="0.15">
      <c r="A3350" s="201" t="str">
        <f>'Banks COA'!A1354</f>
        <v>13</v>
      </c>
      <c r="B3350" s="201">
        <f>'Banks COA'!B1354</f>
        <v>3</v>
      </c>
      <c r="C3350" s="201">
        <f>'Banks COA'!C1354</f>
        <v>9</v>
      </c>
      <c r="D3350" s="201" t="str">
        <f>'Banks COA'!D1354</f>
        <v>23</v>
      </c>
      <c r="E3350" s="202" t="str">
        <f>'Banks COA'!E1354</f>
        <v>Standard Loans – Other Consumers Loans – Individuals – Non Resident – EUR</v>
      </c>
      <c r="F3350" s="202">
        <f>'Banks COA'!F1354*E2</f>
        <v>0</v>
      </c>
    </row>
    <row r="3351" spans="1:6" hidden="1" x14ac:dyDescent="0.15">
      <c r="A3351" s="201" t="str">
        <f>'Banks COA'!A1355</f>
        <v>13</v>
      </c>
      <c r="B3351" s="201">
        <f>'Banks COA'!B1355</f>
        <v>3</v>
      </c>
      <c r="C3351" s="201">
        <f>'Banks COA'!C1355</f>
        <v>9</v>
      </c>
      <c r="D3351" s="201" t="str">
        <f>'Banks COA'!D1355</f>
        <v>24</v>
      </c>
      <c r="E3351" s="202" t="str">
        <f>'Banks COA'!E1355</f>
        <v>Standard Loans – Other Consumers Loans – Individuals – Non Resident – JPY</v>
      </c>
      <c r="F3351" s="202">
        <f>'Banks COA'!F1355*E2</f>
        <v>0</v>
      </c>
    </row>
    <row r="3352" spans="1:6" hidden="1" x14ac:dyDescent="0.15">
      <c r="A3352" s="201" t="str">
        <f>'Banks COA'!A1356</f>
        <v>13</v>
      </c>
      <c r="B3352" s="201">
        <f>'Banks COA'!B1356</f>
        <v>3</v>
      </c>
      <c r="C3352" s="201">
        <f>'Banks COA'!C1356</f>
        <v>9</v>
      </c>
      <c r="D3352" s="201" t="str">
        <f>'Banks COA'!D1356</f>
        <v>29</v>
      </c>
      <c r="E3352" s="202" t="str">
        <f>'Banks COA'!E1356</f>
        <v>Standard Loans – Other Consumers Loans – Individuals – Non Resident – Other</v>
      </c>
      <c r="F3352" s="202">
        <f>'Banks COA'!F1356*E2</f>
        <v>0</v>
      </c>
    </row>
    <row r="3353" spans="1:6" hidden="1" x14ac:dyDescent="0.15">
      <c r="A3353" s="202" t="str">
        <f>'Banks COA'!A1387</f>
        <v>13</v>
      </c>
      <c r="B3353" s="202" t="str">
        <f>'Banks COA'!B1387</f>
        <v>4</v>
      </c>
      <c r="C3353" s="202">
        <f>'Banks COA'!C1387</f>
        <v>3</v>
      </c>
      <c r="D3353" s="202" t="str">
        <f>'Banks COA'!D1387</f>
        <v>12</v>
      </c>
      <c r="E3353" s="202" t="str">
        <f>'Banks COA'!E1387</f>
        <v>Special Mention Loans – Short term Loans to Foreign Governments – USD</v>
      </c>
      <c r="F3353" s="202">
        <f>'Banks COA'!F1387*E2</f>
        <v>0</v>
      </c>
    </row>
    <row r="3354" spans="1:6" hidden="1" x14ac:dyDescent="0.15">
      <c r="A3354" s="202" t="str">
        <f>'Banks COA'!A1388</f>
        <v>13</v>
      </c>
      <c r="B3354" s="202" t="str">
        <f>'Banks COA'!B1388</f>
        <v>4</v>
      </c>
      <c r="C3354" s="202">
        <f>'Banks COA'!C1388</f>
        <v>3</v>
      </c>
      <c r="D3354" s="202" t="str">
        <f>'Banks COA'!D1388</f>
        <v>13</v>
      </c>
      <c r="E3354" s="202" t="str">
        <f>'Banks COA'!E1388</f>
        <v>Special Mention Loans – Short term Loans to Foreign Governments – EUR</v>
      </c>
      <c r="F3354" s="202">
        <f>'Banks COA'!F1388*E2</f>
        <v>0</v>
      </c>
    </row>
    <row r="3355" spans="1:6" hidden="1" x14ac:dyDescent="0.15">
      <c r="A3355" s="202" t="str">
        <f>'Banks COA'!A1389</f>
        <v>13</v>
      </c>
      <c r="B3355" s="202" t="str">
        <f>'Banks COA'!B1389</f>
        <v>4</v>
      </c>
      <c r="C3355" s="202">
        <f>'Banks COA'!C1389</f>
        <v>3</v>
      </c>
      <c r="D3355" s="202" t="str">
        <f>'Banks COA'!D1389</f>
        <v>14</v>
      </c>
      <c r="E3355" s="202" t="str">
        <f>'Banks COA'!E1389</f>
        <v>Special Mention Loans – Short term Loans to Foreign Governments – JPY</v>
      </c>
      <c r="F3355" s="202">
        <f>'Banks COA'!F1389*E2</f>
        <v>0</v>
      </c>
    </row>
    <row r="3356" spans="1:6" hidden="1" x14ac:dyDescent="0.15">
      <c r="A3356" s="202" t="str">
        <f>'Banks COA'!A1390</f>
        <v>13</v>
      </c>
      <c r="B3356" s="202" t="str">
        <f>'Banks COA'!B1390</f>
        <v>4</v>
      </c>
      <c r="C3356" s="202">
        <f>'Banks COA'!C1390</f>
        <v>3</v>
      </c>
      <c r="D3356" s="202" t="str">
        <f>'Banks COA'!D1390</f>
        <v>19</v>
      </c>
      <c r="E3356" s="202" t="str">
        <f>'Banks COA'!E1390</f>
        <v>Special Mention Loans – Short term Loans to Foreign Governments – Other</v>
      </c>
      <c r="F3356" s="202">
        <f>'Banks COA'!F1390*E2</f>
        <v>0</v>
      </c>
    </row>
    <row r="3357" spans="1:6" hidden="1" x14ac:dyDescent="0.15">
      <c r="A3357" s="202" t="str">
        <f>'Banks COA'!A1393</f>
        <v>13</v>
      </c>
      <c r="B3357" s="202" t="str">
        <f>'Banks COA'!B1393</f>
        <v>4</v>
      </c>
      <c r="C3357" s="202">
        <f>'Banks COA'!C1393</f>
        <v>3</v>
      </c>
      <c r="D3357" s="202" t="str">
        <f>'Banks COA'!D1393</f>
        <v>22</v>
      </c>
      <c r="E3357" s="202" t="str">
        <f>'Banks COA'!E1393</f>
        <v>Special Mention Loans – Long term Loans to Foreign Governments – USD</v>
      </c>
      <c r="F3357" s="202">
        <f>'Banks COA'!F1393*E2</f>
        <v>0</v>
      </c>
    </row>
    <row r="3358" spans="1:6" hidden="1" x14ac:dyDescent="0.15">
      <c r="A3358" s="202" t="str">
        <f>'Banks COA'!A1394</f>
        <v>13</v>
      </c>
      <c r="B3358" s="202" t="str">
        <f>'Banks COA'!B1394</f>
        <v>4</v>
      </c>
      <c r="C3358" s="202">
        <f>'Banks COA'!C1394</f>
        <v>3</v>
      </c>
      <c r="D3358" s="202" t="str">
        <f>'Banks COA'!D1394</f>
        <v>23</v>
      </c>
      <c r="E3358" s="202" t="str">
        <f>'Banks COA'!E1394</f>
        <v>Special Mention Loans – Long term Loans to Foreign Governments – EUR</v>
      </c>
      <c r="F3358" s="202">
        <f>'Banks COA'!F1394*E2</f>
        <v>0</v>
      </c>
    </row>
    <row r="3359" spans="1:6" hidden="1" x14ac:dyDescent="0.15">
      <c r="A3359" s="202" t="str">
        <f>'Banks COA'!A1395</f>
        <v>13</v>
      </c>
      <c r="B3359" s="202" t="str">
        <f>'Banks COA'!B1395</f>
        <v>4</v>
      </c>
      <c r="C3359" s="202">
        <f>'Banks COA'!C1395</f>
        <v>3</v>
      </c>
      <c r="D3359" s="202" t="str">
        <f>'Banks COA'!D1395</f>
        <v>24</v>
      </c>
      <c r="E3359" s="202" t="str">
        <f>'Banks COA'!E1395</f>
        <v>Special Mention Loans – Long term Loans to Foreign Governments – JPY</v>
      </c>
      <c r="F3359" s="202">
        <f>'Banks COA'!F1395*E2</f>
        <v>0</v>
      </c>
    </row>
    <row r="3360" spans="1:6" hidden="1" x14ac:dyDescent="0.15">
      <c r="A3360" s="202" t="str">
        <f>'Banks COA'!A1396</f>
        <v>13</v>
      </c>
      <c r="B3360" s="202" t="str">
        <f>'Banks COA'!B1396</f>
        <v>4</v>
      </c>
      <c r="C3360" s="202">
        <f>'Banks COA'!C1396</f>
        <v>3</v>
      </c>
      <c r="D3360" s="202" t="str">
        <f>'Banks COA'!D1396</f>
        <v>29</v>
      </c>
      <c r="E3360" s="202" t="str">
        <f>'Banks COA'!E1396</f>
        <v>Special Mention Loans – Long term Loans to Foreign Governments – Other</v>
      </c>
      <c r="F3360" s="202">
        <f>'Banks COA'!F1396*E2</f>
        <v>0</v>
      </c>
    </row>
    <row r="3361" spans="1:6" hidden="1" x14ac:dyDescent="0.15">
      <c r="A3361" s="202" t="str">
        <f>'Banks COA'!A1407</f>
        <v>13</v>
      </c>
      <c r="B3361" s="202" t="str">
        <f>'Banks COA'!B1407</f>
        <v>5</v>
      </c>
      <c r="C3361" s="202">
        <f>'Banks COA'!C1407</f>
        <v>1</v>
      </c>
      <c r="D3361" s="202" t="str">
        <f>'Banks COA'!D1407</f>
        <v>22</v>
      </c>
      <c r="E3361" s="202" t="str">
        <f>'Banks COA'!E1407</f>
        <v>Special Mention Loans – Overdraft (Permanent Line of Credit) – Private Sector – Non Resident – USD</v>
      </c>
      <c r="F3361" s="202">
        <f>'Banks COA'!F1407*E2</f>
        <v>0</v>
      </c>
    </row>
    <row r="3362" spans="1:6" hidden="1" x14ac:dyDescent="0.15">
      <c r="A3362" s="202" t="str">
        <f>'Banks COA'!A1408</f>
        <v>13</v>
      </c>
      <c r="B3362" s="202" t="str">
        <f>'Banks COA'!B1408</f>
        <v>5</v>
      </c>
      <c r="C3362" s="202">
        <f>'Banks COA'!C1408</f>
        <v>1</v>
      </c>
      <c r="D3362" s="202" t="str">
        <f>'Banks COA'!D1408</f>
        <v>23</v>
      </c>
      <c r="E3362" s="202" t="str">
        <f>'Banks COA'!E1408</f>
        <v>Special Mention Loans – Overdraft (Permanent Line of Credit) – Private Sector – Non Resident – EUR</v>
      </c>
      <c r="F3362" s="202">
        <f>'Banks COA'!F1408*E2</f>
        <v>0</v>
      </c>
    </row>
    <row r="3363" spans="1:6" hidden="1" x14ac:dyDescent="0.15">
      <c r="A3363" s="202" t="str">
        <f>'Banks COA'!A1409</f>
        <v>13</v>
      </c>
      <c r="B3363" s="202" t="str">
        <f>'Banks COA'!B1409</f>
        <v>5</v>
      </c>
      <c r="C3363" s="202">
        <f>'Banks COA'!C1409</f>
        <v>1</v>
      </c>
      <c r="D3363" s="202" t="str">
        <f>'Banks COA'!D1409</f>
        <v>24</v>
      </c>
      <c r="E3363" s="202" t="str">
        <f>'Banks COA'!E1409</f>
        <v>Special Mention Loans – Overdraft (Permanent Line of Credit) – Private Sector – Non Resident – JPY</v>
      </c>
      <c r="F3363" s="202">
        <f>'Banks COA'!F1409*E2</f>
        <v>0</v>
      </c>
    </row>
    <row r="3364" spans="1:6" hidden="1" x14ac:dyDescent="0.15">
      <c r="A3364" s="202" t="str">
        <f>'Banks COA'!A1410</f>
        <v>13</v>
      </c>
      <c r="B3364" s="202" t="str">
        <f>'Banks COA'!B1410</f>
        <v>5</v>
      </c>
      <c r="C3364" s="202">
        <f>'Banks COA'!C1410</f>
        <v>1</v>
      </c>
      <c r="D3364" s="202" t="str">
        <f>'Banks COA'!D1410</f>
        <v>29</v>
      </c>
      <c r="E3364" s="202" t="str">
        <f>'Banks COA'!E1410</f>
        <v>Special Mention Loans – Overdraft (Permanent Line of Credit) – Private Sector – Non Resident – Other</v>
      </c>
      <c r="F3364" s="202">
        <f>'Banks COA'!F1410*E2</f>
        <v>0</v>
      </c>
    </row>
    <row r="3365" spans="1:6" s="320" customFormat="1" hidden="1" x14ac:dyDescent="0.15">
      <c r="A3365" s="319" t="str">
        <f>+'Banks COA'!A1426</f>
        <v>13</v>
      </c>
      <c r="B3365" s="319" t="str">
        <f>+'Banks COA'!B1426</f>
        <v>5</v>
      </c>
      <c r="C3365" s="319">
        <f>+'Banks COA'!C1426</f>
        <v>2</v>
      </c>
      <c r="D3365" s="319" t="str">
        <f>+'Banks COA'!D1426</f>
        <v>22</v>
      </c>
      <c r="E3365" s="319" t="str">
        <f>+'Banks COA'!E1426</f>
        <v>Special Mention Loans – Short term Commercial Loans – Private Sector – Non Resident – USD</v>
      </c>
      <c r="F3365" s="319">
        <f>F$2*'Banks COA'!F1426</f>
        <v>0</v>
      </c>
    </row>
    <row r="3366" spans="1:6" s="320" customFormat="1" hidden="1" x14ac:dyDescent="0.15">
      <c r="A3366" s="319" t="str">
        <f>+'Banks COA'!A1427</f>
        <v>13</v>
      </c>
      <c r="B3366" s="319" t="str">
        <f>+'Banks COA'!B1427</f>
        <v>5</v>
      </c>
      <c r="C3366" s="319">
        <f>+'Banks COA'!C1427</f>
        <v>2</v>
      </c>
      <c r="D3366" s="319" t="str">
        <f>+'Banks COA'!D1427</f>
        <v>23</v>
      </c>
      <c r="E3366" s="319" t="str">
        <f>+'Banks COA'!E1427</f>
        <v>Special Mention Loans – Short term Commercial Loans – Private Sector – Non Resident – EUR</v>
      </c>
      <c r="F3366" s="319">
        <f>F$2*'Banks COA'!F1427</f>
        <v>0</v>
      </c>
    </row>
    <row r="3367" spans="1:6" s="320" customFormat="1" hidden="1" x14ac:dyDescent="0.15">
      <c r="A3367" s="319" t="str">
        <f>+'Banks COA'!A1428</f>
        <v>13</v>
      </c>
      <c r="B3367" s="319" t="str">
        <f>+'Banks COA'!B1428</f>
        <v>5</v>
      </c>
      <c r="C3367" s="319">
        <f>+'Banks COA'!C1428</f>
        <v>2</v>
      </c>
      <c r="D3367" s="319" t="str">
        <f>+'Banks COA'!D1428</f>
        <v>24</v>
      </c>
      <c r="E3367" s="319" t="str">
        <f>+'Banks COA'!E1428</f>
        <v>Special Mention Loans – Short term Commercial Loans – Private Sector – Non Resident – JPY</v>
      </c>
      <c r="F3367" s="319">
        <f>F$2*'Banks COA'!F1428</f>
        <v>0</v>
      </c>
    </row>
    <row r="3368" spans="1:6" s="320" customFormat="1" hidden="1" x14ac:dyDescent="0.15">
      <c r="A3368" s="319" t="str">
        <f>+'Banks COA'!A1429</f>
        <v>13</v>
      </c>
      <c r="B3368" s="319" t="str">
        <f>+'Banks COA'!B1429</f>
        <v>5</v>
      </c>
      <c r="C3368" s="319">
        <f>+'Banks COA'!C1429</f>
        <v>2</v>
      </c>
      <c r="D3368" s="319" t="str">
        <f>+'Banks COA'!D1429</f>
        <v>29</v>
      </c>
      <c r="E3368" s="319" t="str">
        <f>+'Banks COA'!E1429</f>
        <v>Special Mention Loans – Short term Commercial Loans – Private Sector – Non Resident – Other</v>
      </c>
      <c r="F3368" s="319">
        <f>F$2*'Banks COA'!F1429</f>
        <v>0</v>
      </c>
    </row>
    <row r="3369" spans="1:6" s="320" customFormat="1" hidden="1" x14ac:dyDescent="0.15">
      <c r="A3369" s="319" t="str">
        <f>+'Banks COA'!A1445</f>
        <v>13</v>
      </c>
      <c r="B3369" s="319" t="str">
        <f>+'Banks COA'!B1445</f>
        <v>5</v>
      </c>
      <c r="C3369" s="319">
        <f>+'Banks COA'!C1445</f>
        <v>3</v>
      </c>
      <c r="D3369" s="319">
        <f>+'Banks COA'!D1445</f>
        <v>22</v>
      </c>
      <c r="E3369" s="319" t="str">
        <f>+'Banks COA'!E1445</f>
        <v>Special Mention Loans – Equipment Loans – Private Sector – Non Resident – USD</v>
      </c>
      <c r="F3369" s="319">
        <f>F$2*'Banks COA'!F1445</f>
        <v>0</v>
      </c>
    </row>
    <row r="3370" spans="1:6" s="320" customFormat="1" hidden="1" x14ac:dyDescent="0.15">
      <c r="A3370" s="319" t="str">
        <f>+'Banks COA'!A1446</f>
        <v>13</v>
      </c>
      <c r="B3370" s="319" t="str">
        <f>+'Banks COA'!B1446</f>
        <v>5</v>
      </c>
      <c r="C3370" s="319">
        <f>+'Banks COA'!C1446</f>
        <v>3</v>
      </c>
      <c r="D3370" s="319">
        <f>+'Banks COA'!D1446</f>
        <v>23</v>
      </c>
      <c r="E3370" s="319" t="str">
        <f>+'Banks COA'!E1446</f>
        <v>Special Mention Loans – Equipment Loans – Private Sector – Non Resident – EUR</v>
      </c>
      <c r="F3370" s="319">
        <f>F$2*'Banks COA'!F1446</f>
        <v>0</v>
      </c>
    </row>
    <row r="3371" spans="1:6" s="320" customFormat="1" hidden="1" x14ac:dyDescent="0.15">
      <c r="A3371" s="319" t="str">
        <f>+'Banks COA'!A1447</f>
        <v>13</v>
      </c>
      <c r="B3371" s="319" t="str">
        <f>+'Banks COA'!B1447</f>
        <v>5</v>
      </c>
      <c r="C3371" s="319">
        <f>+'Banks COA'!C1447</f>
        <v>3</v>
      </c>
      <c r="D3371" s="319">
        <f>+'Banks COA'!D1447</f>
        <v>24</v>
      </c>
      <c r="E3371" s="319" t="str">
        <f>+'Banks COA'!E1447</f>
        <v>Special Mention Loans – Equipment Loans – Private Sector – Non Resident – JPY</v>
      </c>
      <c r="F3371" s="319">
        <f>F$2*'Banks COA'!F1447</f>
        <v>0</v>
      </c>
    </row>
    <row r="3372" spans="1:6" s="320" customFormat="1" hidden="1" x14ac:dyDescent="0.15">
      <c r="A3372" s="319" t="str">
        <f>+'Banks COA'!A1448</f>
        <v>13</v>
      </c>
      <c r="B3372" s="319" t="str">
        <f>+'Banks COA'!B1448</f>
        <v>5</v>
      </c>
      <c r="C3372" s="319">
        <f>+'Banks COA'!C1448</f>
        <v>3</v>
      </c>
      <c r="D3372" s="319">
        <f>+'Banks COA'!D1448</f>
        <v>29</v>
      </c>
      <c r="E3372" s="319" t="str">
        <f>+'Banks COA'!E1448</f>
        <v>Special Mention Loans – Equipment Loans – Private Sector – Non Resident – Other</v>
      </c>
      <c r="F3372" s="319">
        <f>F$2*'Banks COA'!F1448</f>
        <v>0</v>
      </c>
    </row>
    <row r="3373" spans="1:6" s="320" customFormat="1" hidden="1" x14ac:dyDescent="0.15">
      <c r="A3373" s="319" t="str">
        <f>+'Banks COA'!A1463</f>
        <v>13</v>
      </c>
      <c r="B3373" s="319" t="str">
        <f>+'Banks COA'!B1463</f>
        <v>5</v>
      </c>
      <c r="C3373" s="319">
        <f>+'Banks COA'!C1463</f>
        <v>3</v>
      </c>
      <c r="D3373" s="319" t="str">
        <f>+'Banks COA'!D1463</f>
        <v>52</v>
      </c>
      <c r="E3373" s="319" t="str">
        <f>+'Banks COA'!E1463</f>
        <v>Special Mention Loans – Real Estate Mortgage Loans – Private Sector – Non Resident – USD</v>
      </c>
      <c r="F3373" s="319">
        <f>F$2*'Banks COA'!F1463</f>
        <v>0</v>
      </c>
    </row>
    <row r="3374" spans="1:6" s="320" customFormat="1" hidden="1" x14ac:dyDescent="0.15">
      <c r="A3374" s="319" t="str">
        <f>+'Banks COA'!A1464</f>
        <v>13</v>
      </c>
      <c r="B3374" s="319" t="str">
        <f>+'Banks COA'!B1464</f>
        <v>5</v>
      </c>
      <c r="C3374" s="319">
        <f>+'Banks COA'!C1464</f>
        <v>3</v>
      </c>
      <c r="D3374" s="319" t="str">
        <f>+'Banks COA'!D1464</f>
        <v>53</v>
      </c>
      <c r="E3374" s="319" t="str">
        <f>+'Banks COA'!E1464</f>
        <v>Special Mention Loans – Real Estate Mortgage Loans – Private Sector – Non Resident – EUR</v>
      </c>
      <c r="F3374" s="319">
        <f>F$2*'Banks COA'!F1464</f>
        <v>0</v>
      </c>
    </row>
    <row r="3375" spans="1:6" s="320" customFormat="1" hidden="1" x14ac:dyDescent="0.15">
      <c r="A3375" s="319" t="str">
        <f>+'Banks COA'!A1465</f>
        <v>13</v>
      </c>
      <c r="B3375" s="319" t="str">
        <f>+'Banks COA'!B1465</f>
        <v>5</v>
      </c>
      <c r="C3375" s="319">
        <f>+'Banks COA'!C1465</f>
        <v>3</v>
      </c>
      <c r="D3375" s="319" t="str">
        <f>+'Banks COA'!D1465</f>
        <v>54</v>
      </c>
      <c r="E3375" s="319" t="str">
        <f>+'Banks COA'!E1465</f>
        <v>Special Mention Loans – Real Estate Mortgage Loans – Private Sector – Non Resident – JPY</v>
      </c>
      <c r="F3375" s="319">
        <f>F$2*'Banks COA'!F1465</f>
        <v>0</v>
      </c>
    </row>
    <row r="3376" spans="1:6" s="320" customFormat="1" hidden="1" x14ac:dyDescent="0.15">
      <c r="A3376" s="319" t="str">
        <f>+'Banks COA'!A1466</f>
        <v>13</v>
      </c>
      <c r="B3376" s="319" t="str">
        <f>+'Banks COA'!B1466</f>
        <v>5</v>
      </c>
      <c r="C3376" s="319">
        <f>+'Banks COA'!C1466</f>
        <v>3</v>
      </c>
      <c r="D3376" s="319" t="str">
        <f>+'Banks COA'!D1466</f>
        <v>59</v>
      </c>
      <c r="E3376" s="319" t="str">
        <f>+'Banks COA'!E1466</f>
        <v>Special Mention Loans – Real Estate Mortgage Loans – Private Sector – Non Resident – Other</v>
      </c>
      <c r="F3376" s="319">
        <f>F$2*'Banks COA'!F1466</f>
        <v>0</v>
      </c>
    </row>
    <row r="3377" spans="1:6" s="320" customFormat="1" hidden="1" x14ac:dyDescent="0.15">
      <c r="A3377" s="319" t="str">
        <f>+'Banks COA'!A1481</f>
        <v>13</v>
      </c>
      <c r="B3377" s="319" t="str">
        <f>+'Banks COA'!B1481</f>
        <v>5</v>
      </c>
      <c r="C3377" s="319">
        <f>+'Banks COA'!C1481</f>
        <v>3</v>
      </c>
      <c r="D3377" s="319" t="str">
        <f>+'Banks COA'!D1481</f>
        <v>82</v>
      </c>
      <c r="E3377" s="319" t="str">
        <f>+'Banks COA'!E1481</f>
        <v>Special Mention Loans – Other Long term Loans – Private Sector – Non Resident – USD</v>
      </c>
      <c r="F3377" s="319">
        <f>F$2*'Banks COA'!F1481</f>
        <v>0</v>
      </c>
    </row>
    <row r="3378" spans="1:6" s="320" customFormat="1" hidden="1" x14ac:dyDescent="0.15">
      <c r="A3378" s="319" t="str">
        <f>+'Banks COA'!A1482</f>
        <v>13</v>
      </c>
      <c r="B3378" s="319" t="str">
        <f>+'Banks COA'!B1482</f>
        <v>5</v>
      </c>
      <c r="C3378" s="319">
        <f>+'Banks COA'!C1482</f>
        <v>3</v>
      </c>
      <c r="D3378" s="319" t="str">
        <f>+'Banks COA'!D1482</f>
        <v>83</v>
      </c>
      <c r="E3378" s="319" t="str">
        <f>+'Banks COA'!E1482</f>
        <v>Special Mention Loans – Other Long term Loans – Private Sector – Non Resident – EUR</v>
      </c>
      <c r="F3378" s="319">
        <f>F$2*'Banks COA'!F1482</f>
        <v>0</v>
      </c>
    </row>
    <row r="3379" spans="1:6" s="320" customFormat="1" hidden="1" x14ac:dyDescent="0.15">
      <c r="A3379" s="319" t="str">
        <f>+'Banks COA'!A1483</f>
        <v>13</v>
      </c>
      <c r="B3379" s="319" t="str">
        <f>+'Banks COA'!B1483</f>
        <v>5</v>
      </c>
      <c r="C3379" s="319">
        <f>+'Banks COA'!C1483</f>
        <v>3</v>
      </c>
      <c r="D3379" s="319" t="str">
        <f>+'Banks COA'!D1483</f>
        <v>84</v>
      </c>
      <c r="E3379" s="319" t="str">
        <f>+'Banks COA'!E1483</f>
        <v>Special Mention Loans – Other Long term Loans – Private Sector – Non Resident – JPY</v>
      </c>
      <c r="F3379" s="319">
        <f>F$2*'Banks COA'!F1483</f>
        <v>0</v>
      </c>
    </row>
    <row r="3380" spans="1:6" s="320" customFormat="1" hidden="1" x14ac:dyDescent="0.15">
      <c r="A3380" s="319" t="str">
        <f>+'Banks COA'!A1484</f>
        <v>13</v>
      </c>
      <c r="B3380" s="319" t="str">
        <f>+'Banks COA'!B1484</f>
        <v>5</v>
      </c>
      <c r="C3380" s="319">
        <f>+'Banks COA'!C1484</f>
        <v>3</v>
      </c>
      <c r="D3380" s="319" t="str">
        <f>+'Banks COA'!D1484</f>
        <v>89</v>
      </c>
      <c r="E3380" s="319" t="str">
        <f>+'Banks COA'!E1484</f>
        <v>Special Mention Loans – Other Long term Loans – Private Sector – Non Resident – Other</v>
      </c>
      <c r="F3380" s="319">
        <f>F$2*'Banks COA'!F1484</f>
        <v>0</v>
      </c>
    </row>
    <row r="3381" spans="1:6" s="320" customFormat="1" hidden="1" x14ac:dyDescent="0.15">
      <c r="A3381" s="319" t="str">
        <f>+'Banks COA'!A1500</f>
        <v>13</v>
      </c>
      <c r="B3381" s="319" t="str">
        <f>+'Banks COA'!B1500</f>
        <v>5</v>
      </c>
      <c r="C3381" s="319">
        <f>+'Banks COA'!C1500</f>
        <v>4</v>
      </c>
      <c r="D3381" s="319" t="str">
        <f>+'Banks COA'!D1500</f>
        <v>22</v>
      </c>
      <c r="E3381" s="319" t="str">
        <f>+'Banks COA'!E1500</f>
        <v>Special Mention Loans – Lease Financing Receivable – Private Sector – Non Resident – USD</v>
      </c>
      <c r="F3381" s="319">
        <f>F$2*'Banks COA'!F1500</f>
        <v>0</v>
      </c>
    </row>
    <row r="3382" spans="1:6" s="320" customFormat="1" hidden="1" x14ac:dyDescent="0.15">
      <c r="A3382" s="319" t="str">
        <f>+'Banks COA'!A1501</f>
        <v>13</v>
      </c>
      <c r="B3382" s="319" t="str">
        <f>+'Banks COA'!B1501</f>
        <v>5</v>
      </c>
      <c r="C3382" s="319">
        <f>+'Banks COA'!C1501</f>
        <v>4</v>
      </c>
      <c r="D3382" s="319" t="str">
        <f>+'Banks COA'!D1501</f>
        <v>23</v>
      </c>
      <c r="E3382" s="319" t="str">
        <f>+'Banks COA'!E1501</f>
        <v>Special Mention Loans – Lease Financing Receivable – Private Sector – Non Resident – EUR</v>
      </c>
      <c r="F3382" s="319">
        <f>F$2*'Banks COA'!F1501</f>
        <v>0</v>
      </c>
    </row>
    <row r="3383" spans="1:6" s="320" customFormat="1" hidden="1" x14ac:dyDescent="0.15">
      <c r="A3383" s="319" t="str">
        <f>+'Banks COA'!A1502</f>
        <v>13</v>
      </c>
      <c r="B3383" s="319" t="str">
        <f>+'Banks COA'!B1502</f>
        <v>5</v>
      </c>
      <c r="C3383" s="319">
        <f>+'Banks COA'!C1502</f>
        <v>4</v>
      </c>
      <c r="D3383" s="319" t="str">
        <f>+'Banks COA'!D1502</f>
        <v>24</v>
      </c>
      <c r="E3383" s="319" t="str">
        <f>+'Banks COA'!E1502</f>
        <v>Special Mention Loans – Lease Financing Receivable – Private Sector – Non Resident – JPY</v>
      </c>
      <c r="F3383" s="319">
        <f>F$2*'Banks COA'!F1502</f>
        <v>0</v>
      </c>
    </row>
    <row r="3384" spans="1:6" s="320" customFormat="1" hidden="1" x14ac:dyDescent="0.15">
      <c r="A3384" s="319" t="str">
        <f>+'Banks COA'!A1503</f>
        <v>13</v>
      </c>
      <c r="B3384" s="319" t="str">
        <f>+'Banks COA'!B1503</f>
        <v>5</v>
      </c>
      <c r="C3384" s="319">
        <f>+'Banks COA'!C1503</f>
        <v>4</v>
      </c>
      <c r="D3384" s="319" t="str">
        <f>+'Banks COA'!D1503</f>
        <v>29</v>
      </c>
      <c r="E3384" s="319" t="str">
        <f>+'Banks COA'!E1503</f>
        <v>Special Mention Loans – Lease Financing Receivable – Private Sector – Non Resident – Other</v>
      </c>
      <c r="F3384" s="319">
        <f>F$2*'Banks COA'!F1503</f>
        <v>0</v>
      </c>
    </row>
    <row r="3385" spans="1:6" s="320" customFormat="1" hidden="1" x14ac:dyDescent="0.15">
      <c r="A3385" s="319" t="str">
        <f>+'Banks COA'!A1519</f>
        <v>13</v>
      </c>
      <c r="B3385" s="319" t="str">
        <f>+'Banks COA'!B1519</f>
        <v>5</v>
      </c>
      <c r="C3385" s="319">
        <f>+'Banks COA'!C1519</f>
        <v>5</v>
      </c>
      <c r="D3385" s="319" t="str">
        <f>+'Banks COA'!D1519</f>
        <v>22</v>
      </c>
      <c r="E3385" s="319" t="str">
        <f>+'Banks COA'!E1519</f>
        <v>Special Mention Loans – Loans to Related Parties – Private Sector – Non Resident – USD</v>
      </c>
      <c r="F3385" s="319">
        <f>F$2*'Banks COA'!F1519</f>
        <v>0</v>
      </c>
    </row>
    <row r="3386" spans="1:6" s="320" customFormat="1" hidden="1" x14ac:dyDescent="0.15">
      <c r="A3386" s="319" t="str">
        <f>+'Banks COA'!A1520</f>
        <v>13</v>
      </c>
      <c r="B3386" s="319" t="str">
        <f>+'Banks COA'!B1520</f>
        <v>5</v>
      </c>
      <c r="C3386" s="319">
        <f>+'Banks COA'!C1520</f>
        <v>5</v>
      </c>
      <c r="D3386" s="319" t="str">
        <f>+'Banks COA'!D1520</f>
        <v>23</v>
      </c>
      <c r="E3386" s="319" t="str">
        <f>+'Banks COA'!E1520</f>
        <v>Special Mention Loans – Loans to Related Parties – Private Sector – Non Resident – EUR</v>
      </c>
      <c r="F3386" s="319">
        <f>F$2*'Banks COA'!F1520</f>
        <v>0</v>
      </c>
    </row>
    <row r="3387" spans="1:6" s="320" customFormat="1" hidden="1" x14ac:dyDescent="0.15">
      <c r="A3387" s="319" t="str">
        <f>+'Banks COA'!A1521</f>
        <v>13</v>
      </c>
      <c r="B3387" s="319" t="str">
        <f>+'Banks COA'!B1521</f>
        <v>5</v>
      </c>
      <c r="C3387" s="319">
        <f>+'Banks COA'!C1521</f>
        <v>5</v>
      </c>
      <c r="D3387" s="319" t="str">
        <f>+'Banks COA'!D1521</f>
        <v>24</v>
      </c>
      <c r="E3387" s="319" t="str">
        <f>+'Banks COA'!E1521</f>
        <v>Special Mention Loans – Loans to Related Parties – Private Sector – Non Resident – JPY</v>
      </c>
      <c r="F3387" s="319">
        <f>F$2*'Banks COA'!F1521</f>
        <v>0</v>
      </c>
    </row>
    <row r="3388" spans="1:6" s="320" customFormat="1" hidden="1" x14ac:dyDescent="0.15">
      <c r="A3388" s="319" t="str">
        <f>+'Banks COA'!A1522</f>
        <v>13</v>
      </c>
      <c r="B3388" s="319" t="str">
        <f>+'Banks COA'!B1522</f>
        <v>5</v>
      </c>
      <c r="C3388" s="319">
        <f>+'Banks COA'!C1522</f>
        <v>5</v>
      </c>
      <c r="D3388" s="319" t="str">
        <f>+'Banks COA'!D1522</f>
        <v>29</v>
      </c>
      <c r="E3388" s="319" t="str">
        <f>+'Banks COA'!E1522</f>
        <v>Special Mention Loans – Loans to Related Parties – Private Sector – Non Resident – Other</v>
      </c>
      <c r="F3388" s="319">
        <f>F$2*'Banks COA'!F1522</f>
        <v>0</v>
      </c>
    </row>
    <row r="3389" spans="1:6" s="320" customFormat="1" hidden="1" x14ac:dyDescent="0.15">
      <c r="A3389" s="319" t="str">
        <f>+'Banks COA'!A1532</f>
        <v>13</v>
      </c>
      <c r="B3389" s="319" t="str">
        <f>+'Banks COA'!B1532</f>
        <v>5</v>
      </c>
      <c r="C3389" s="319">
        <f>+'Banks COA'!C1532</f>
        <v>6</v>
      </c>
      <c r="D3389" s="319" t="str">
        <f>+'Banks COA'!D1532</f>
        <v>22</v>
      </c>
      <c r="E3389" s="319" t="str">
        <f>+'Banks COA'!E1532</f>
        <v>Special Mention Loans – Other Commercial Loans – Private Sector – Non Resident – USD</v>
      </c>
      <c r="F3389" s="319">
        <f>F$2*'Banks COA'!F1532</f>
        <v>0</v>
      </c>
    </row>
    <row r="3390" spans="1:6" s="320" customFormat="1" hidden="1" x14ac:dyDescent="0.15">
      <c r="A3390" s="319" t="str">
        <f>+'Banks COA'!A1533</f>
        <v>13</v>
      </c>
      <c r="B3390" s="319" t="str">
        <f>+'Banks COA'!B1533</f>
        <v>5</v>
      </c>
      <c r="C3390" s="319">
        <f>+'Banks COA'!C1533</f>
        <v>6</v>
      </c>
      <c r="D3390" s="319" t="str">
        <f>+'Banks COA'!D1533</f>
        <v>23</v>
      </c>
      <c r="E3390" s="319" t="str">
        <f>+'Banks COA'!E1533</f>
        <v>Special Mention Loans – Other Commercial Loans – Private Sector – Non Resident – EUR</v>
      </c>
      <c r="F3390" s="319">
        <f>F$2*'Banks COA'!F1533</f>
        <v>0</v>
      </c>
    </row>
    <row r="3391" spans="1:6" s="320" customFormat="1" hidden="1" x14ac:dyDescent="0.15">
      <c r="A3391" s="319" t="str">
        <f>+'Banks COA'!A1534</f>
        <v>13</v>
      </c>
      <c r="B3391" s="319" t="str">
        <f>+'Banks COA'!B1534</f>
        <v>5</v>
      </c>
      <c r="C3391" s="319">
        <f>+'Banks COA'!C1534</f>
        <v>6</v>
      </c>
      <c r="D3391" s="319" t="str">
        <f>+'Banks COA'!D1534</f>
        <v>24</v>
      </c>
      <c r="E3391" s="319" t="str">
        <f>+'Banks COA'!E1534</f>
        <v>Special Mention Loans – Other Commercial Loans – Private Sector – Non Resident – JPY</v>
      </c>
      <c r="F3391" s="319">
        <f>F$2*'Banks COA'!F1534</f>
        <v>0</v>
      </c>
    </row>
    <row r="3392" spans="1:6" s="320" customFormat="1" hidden="1" x14ac:dyDescent="0.15">
      <c r="A3392" s="319" t="str">
        <f>+'Banks COA'!A1535</f>
        <v>13</v>
      </c>
      <c r="B3392" s="319" t="str">
        <f>+'Banks COA'!B1535</f>
        <v>5</v>
      </c>
      <c r="C3392" s="319">
        <f>+'Banks COA'!C1535</f>
        <v>6</v>
      </c>
      <c r="D3392" s="319" t="str">
        <f>+'Banks COA'!D1535</f>
        <v>29</v>
      </c>
      <c r="E3392" s="319" t="str">
        <f>+'Banks COA'!E1535</f>
        <v>Special Mention Loans – Other Commercial Loans – Private Sector – Non Resident – Other</v>
      </c>
      <c r="F3392" s="319">
        <f>F$2*'Banks COA'!F1535</f>
        <v>0</v>
      </c>
    </row>
    <row r="3393" spans="1:6" s="320" customFormat="1" hidden="1" x14ac:dyDescent="0.15">
      <c r="A3393" s="319" t="str">
        <f>+'Banks COA'!A1545</f>
        <v>13</v>
      </c>
      <c r="B3393" s="319" t="str">
        <f>+'Banks COA'!B1545</f>
        <v>5</v>
      </c>
      <c r="C3393" s="319" t="str">
        <f>+'Banks COA'!C1545</f>
        <v>7</v>
      </c>
      <c r="D3393" s="319" t="str">
        <f>+'Banks COA'!D1545</f>
        <v>22</v>
      </c>
      <c r="E3393" s="319" t="str">
        <f>+'Banks COA'!E1545</f>
        <v>Special Mention Loans – Bankers' Acceptances – Private Sector – Non Resident – USD</v>
      </c>
      <c r="F3393" s="319">
        <f>F$2*'Banks COA'!F1545</f>
        <v>0</v>
      </c>
    </row>
    <row r="3394" spans="1:6" s="320" customFormat="1" hidden="1" x14ac:dyDescent="0.15">
      <c r="A3394" s="319" t="str">
        <f>+'Banks COA'!A1546</f>
        <v>13</v>
      </c>
      <c r="B3394" s="319" t="str">
        <f>+'Banks COA'!B1546</f>
        <v>5</v>
      </c>
      <c r="C3394" s="319" t="str">
        <f>+'Banks COA'!C1546</f>
        <v>7</v>
      </c>
      <c r="D3394" s="319" t="str">
        <f>+'Banks COA'!D1546</f>
        <v>23</v>
      </c>
      <c r="E3394" s="319" t="str">
        <f>+'Banks COA'!E1546</f>
        <v>Special Mention Loans – Bankers' Acceptances – Private Sector – Non Resident – EUR</v>
      </c>
      <c r="F3394" s="319">
        <f>F$2*'Banks COA'!F1546</f>
        <v>0</v>
      </c>
    </row>
    <row r="3395" spans="1:6" s="320" customFormat="1" hidden="1" x14ac:dyDescent="0.15">
      <c r="A3395" s="319" t="str">
        <f>+'Banks COA'!A1547</f>
        <v>13</v>
      </c>
      <c r="B3395" s="319" t="str">
        <f>+'Banks COA'!B1547</f>
        <v>5</v>
      </c>
      <c r="C3395" s="319" t="str">
        <f>+'Banks COA'!C1547</f>
        <v>7</v>
      </c>
      <c r="D3395" s="319" t="str">
        <f>+'Banks COA'!D1547</f>
        <v>24</v>
      </c>
      <c r="E3395" s="319" t="str">
        <f>+'Banks COA'!E1547</f>
        <v>Special Mention Loans – Bankers' Acceptances – Private Sector – Non Resident – JPY</v>
      </c>
      <c r="F3395" s="319">
        <f>F$2*'Banks COA'!F1547</f>
        <v>0</v>
      </c>
    </row>
    <row r="3396" spans="1:6" s="320" customFormat="1" hidden="1" x14ac:dyDescent="0.15">
      <c r="A3396" s="319" t="str">
        <f>+'Banks COA'!A1548</f>
        <v>13</v>
      </c>
      <c r="B3396" s="319" t="str">
        <f>+'Banks COA'!B1548</f>
        <v>5</v>
      </c>
      <c r="C3396" s="319" t="str">
        <f>+'Banks COA'!C1548</f>
        <v>7</v>
      </c>
      <c r="D3396" s="319" t="str">
        <f>+'Banks COA'!D1548</f>
        <v>29</v>
      </c>
      <c r="E3396" s="319" t="str">
        <f>+'Banks COA'!E1548</f>
        <v>Special Mention Loans – Bankers' Acceptances – Private Sector – Non Resident – Other</v>
      </c>
      <c r="F3396" s="319">
        <f>F$2*'Banks COA'!F1548</f>
        <v>0</v>
      </c>
    </row>
    <row r="3397" spans="1:6" s="320" customFormat="1" hidden="1" x14ac:dyDescent="0.15">
      <c r="A3397" s="319" t="str">
        <f>+'Banks COA'!A1563</f>
        <v>13</v>
      </c>
      <c r="B3397" s="319" t="str">
        <f>+'Banks COA'!B1563</f>
        <v>5</v>
      </c>
      <c r="C3397" s="319">
        <f>+'Banks COA'!C1563</f>
        <v>7</v>
      </c>
      <c r="D3397" s="319" t="str">
        <f>+'Banks COA'!D1563</f>
        <v>52</v>
      </c>
      <c r="E3397" s="319" t="str">
        <f>+'Banks COA'!E1563</f>
        <v>Special Mention Loans – Other Bill of Exchange (BoE) – Private Sector – Non Resident – USD</v>
      </c>
      <c r="F3397" s="319">
        <f>F$2*'Banks COA'!F1563</f>
        <v>0</v>
      </c>
    </row>
    <row r="3398" spans="1:6" s="320" customFormat="1" hidden="1" x14ac:dyDescent="0.15">
      <c r="A3398" s="319" t="str">
        <f>+'Banks COA'!A1564</f>
        <v>13</v>
      </c>
      <c r="B3398" s="319" t="str">
        <f>+'Banks COA'!B1564</f>
        <v>5</v>
      </c>
      <c r="C3398" s="319">
        <f>+'Banks COA'!C1564</f>
        <v>7</v>
      </c>
      <c r="D3398" s="319" t="str">
        <f>+'Banks COA'!D1564</f>
        <v>53</v>
      </c>
      <c r="E3398" s="319" t="str">
        <f>+'Banks COA'!E1564</f>
        <v>Special Mention Loans – Other Bill of Exchange (BoE) – Private Sector – Non Resident – EUR</v>
      </c>
      <c r="F3398" s="319">
        <f>F$2*'Banks COA'!F1564</f>
        <v>0</v>
      </c>
    </row>
    <row r="3399" spans="1:6" s="320" customFormat="1" hidden="1" x14ac:dyDescent="0.15">
      <c r="A3399" s="319" t="str">
        <f>+'Banks COA'!A1565</f>
        <v>13</v>
      </c>
      <c r="B3399" s="319" t="str">
        <f>+'Banks COA'!B1565</f>
        <v>5</v>
      </c>
      <c r="C3399" s="319">
        <f>+'Banks COA'!C1565</f>
        <v>7</v>
      </c>
      <c r="D3399" s="319" t="str">
        <f>+'Banks COA'!D1565</f>
        <v>54</v>
      </c>
      <c r="E3399" s="319" t="str">
        <f>+'Banks COA'!E1565</f>
        <v>Special Mention Loans – Other Bill of Exchange (BoE) – Private Sector – Non Resident – JPY</v>
      </c>
      <c r="F3399" s="319">
        <f>F$2*'Banks COA'!F1565</f>
        <v>0</v>
      </c>
    </row>
    <row r="3400" spans="1:6" s="320" customFormat="1" hidden="1" x14ac:dyDescent="0.15">
      <c r="A3400" s="319" t="str">
        <f>+'Banks COA'!A1566</f>
        <v>13</v>
      </c>
      <c r="B3400" s="319" t="str">
        <f>+'Banks COA'!B1566</f>
        <v>5</v>
      </c>
      <c r="C3400" s="319">
        <f>+'Banks COA'!C1566</f>
        <v>7</v>
      </c>
      <c r="D3400" s="319" t="str">
        <f>+'Banks COA'!D1566</f>
        <v>59</v>
      </c>
      <c r="E3400" s="319" t="str">
        <f>+'Banks COA'!E1566</f>
        <v>Special Mention Loans – Other Bill of Exchange (BoE) – Private Sector – Non Resident – Other</v>
      </c>
      <c r="F3400" s="319">
        <f>F$2*'Banks COA'!F1566</f>
        <v>0</v>
      </c>
    </row>
    <row r="3401" spans="1:6" s="320" customFormat="1" hidden="1" x14ac:dyDescent="0.15">
      <c r="A3401" s="319" t="str">
        <f>+'Banks COA'!A1581</f>
        <v>13</v>
      </c>
      <c r="B3401" s="319" t="str">
        <f>+'Banks COA'!B1581</f>
        <v>5</v>
      </c>
      <c r="C3401" s="319">
        <f>+'Banks COA'!C1581</f>
        <v>7</v>
      </c>
      <c r="D3401" s="319" t="str">
        <f>+'Banks COA'!D1581</f>
        <v>82</v>
      </c>
      <c r="E3401" s="319" t="str">
        <f>+'Banks COA'!E1581</f>
        <v>Special Mention Loans – Trust Receipt – Private Sector – Non Resident – USD</v>
      </c>
      <c r="F3401" s="319">
        <f>F$2*'Banks COA'!F1581</f>
        <v>0</v>
      </c>
    </row>
    <row r="3402" spans="1:6" s="320" customFormat="1" hidden="1" x14ac:dyDescent="0.15">
      <c r="A3402" s="319" t="str">
        <f>+'Banks COA'!A1582</f>
        <v>13</v>
      </c>
      <c r="B3402" s="319" t="str">
        <f>+'Banks COA'!B1582</f>
        <v>5</v>
      </c>
      <c r="C3402" s="319">
        <f>+'Banks COA'!C1582</f>
        <v>7</v>
      </c>
      <c r="D3402" s="319" t="str">
        <f>+'Banks COA'!D1582</f>
        <v>83</v>
      </c>
      <c r="E3402" s="319" t="str">
        <f>+'Banks COA'!E1582</f>
        <v>Special Mention Loans – Trust Receipt – Private Sector – Non Resident – EUR</v>
      </c>
      <c r="F3402" s="319">
        <f>F$2*'Banks COA'!F1582</f>
        <v>0</v>
      </c>
    </row>
    <row r="3403" spans="1:6" s="320" customFormat="1" hidden="1" x14ac:dyDescent="0.15">
      <c r="A3403" s="319" t="str">
        <f>+'Banks COA'!A1583</f>
        <v>13</v>
      </c>
      <c r="B3403" s="319" t="str">
        <f>+'Banks COA'!B1583</f>
        <v>5</v>
      </c>
      <c r="C3403" s="319">
        <f>+'Banks COA'!C1583</f>
        <v>7</v>
      </c>
      <c r="D3403" s="319" t="str">
        <f>+'Banks COA'!D1583</f>
        <v>84</v>
      </c>
      <c r="E3403" s="319" t="str">
        <f>+'Banks COA'!E1583</f>
        <v>Special Mention Loans – Trust Receipt – Private Sector – Non Resident – JPY</v>
      </c>
      <c r="F3403" s="319">
        <f>F$2*'Banks COA'!F1583</f>
        <v>0</v>
      </c>
    </row>
    <row r="3404" spans="1:6" s="320" customFormat="1" hidden="1" x14ac:dyDescent="0.15">
      <c r="A3404" s="319" t="str">
        <f>+'Banks COA'!A1584</f>
        <v>13</v>
      </c>
      <c r="B3404" s="319" t="str">
        <f>+'Banks COA'!B1584</f>
        <v>5</v>
      </c>
      <c r="C3404" s="319">
        <f>+'Banks COA'!C1584</f>
        <v>7</v>
      </c>
      <c r="D3404" s="319" t="str">
        <f>+'Banks COA'!D1584</f>
        <v>89</v>
      </c>
      <c r="E3404" s="319" t="str">
        <f>+'Banks COA'!E1584</f>
        <v>Special Mention Loans – Trust Receipt – Private Sector – Non Resident – Other</v>
      </c>
      <c r="F3404" s="319">
        <f>F$2*'Banks COA'!F1584</f>
        <v>0</v>
      </c>
    </row>
    <row r="3405" spans="1:6" s="320" customFormat="1" hidden="1" x14ac:dyDescent="0.15">
      <c r="A3405" s="319">
        <f>+'Banks COA'!A1600</f>
        <v>13</v>
      </c>
      <c r="B3405" s="319" t="str">
        <f>+'Banks COA'!B1600</f>
        <v>5</v>
      </c>
      <c r="C3405" s="319">
        <f>+'Banks COA'!C1600</f>
        <v>8</v>
      </c>
      <c r="D3405" s="319">
        <f>+'Banks COA'!D1600</f>
        <v>22</v>
      </c>
      <c r="E3405" s="319" t="str">
        <f>+'Banks COA'!E1600</f>
        <v>Special Mention Loans – Credit Revolving – Private Sector – Non Resident – USD</v>
      </c>
      <c r="F3405" s="319">
        <f>F$2*'Banks COA'!F1600</f>
        <v>0</v>
      </c>
    </row>
    <row r="3406" spans="1:6" s="320" customFormat="1" hidden="1" x14ac:dyDescent="0.15">
      <c r="A3406" s="319">
        <f>+'Banks COA'!A1601</f>
        <v>13</v>
      </c>
      <c r="B3406" s="319" t="str">
        <f>+'Banks COA'!B1601</f>
        <v>5</v>
      </c>
      <c r="C3406" s="319">
        <f>+'Banks COA'!C1601</f>
        <v>8</v>
      </c>
      <c r="D3406" s="319">
        <f>+'Banks COA'!D1601</f>
        <v>23</v>
      </c>
      <c r="E3406" s="319" t="str">
        <f>+'Banks COA'!E1601</f>
        <v>Special Mention Loans – Credit Revolving – Private Sector – Non Resident – EUR</v>
      </c>
      <c r="F3406" s="319">
        <f>F$2*'Banks COA'!F1601</f>
        <v>0</v>
      </c>
    </row>
    <row r="3407" spans="1:6" s="320" customFormat="1" hidden="1" x14ac:dyDescent="0.15">
      <c r="A3407" s="319">
        <f>+'Banks COA'!A1602</f>
        <v>13</v>
      </c>
      <c r="B3407" s="319" t="str">
        <f>+'Banks COA'!B1602</f>
        <v>5</v>
      </c>
      <c r="C3407" s="319">
        <f>+'Banks COA'!C1602</f>
        <v>8</v>
      </c>
      <c r="D3407" s="319">
        <f>+'Banks COA'!D1602</f>
        <v>24</v>
      </c>
      <c r="E3407" s="319" t="str">
        <f>+'Banks COA'!E1602</f>
        <v>Special Mention Loans – Credit Revolving – Private Sector – Non Resident – JPY</v>
      </c>
      <c r="F3407" s="319">
        <f>F$2*'Banks COA'!F1602</f>
        <v>0</v>
      </c>
    </row>
    <row r="3408" spans="1:6" s="320" customFormat="1" hidden="1" x14ac:dyDescent="0.15">
      <c r="A3408" s="319">
        <f>+'Banks COA'!A1603</f>
        <v>13</v>
      </c>
      <c r="B3408" s="319" t="str">
        <f>+'Banks COA'!B1603</f>
        <v>5</v>
      </c>
      <c r="C3408" s="319">
        <f>+'Banks COA'!C1603</f>
        <v>8</v>
      </c>
      <c r="D3408" s="319">
        <f>+'Banks COA'!D1603</f>
        <v>29</v>
      </c>
      <c r="E3408" s="319" t="str">
        <f>+'Banks COA'!E1603</f>
        <v>Special Mention Loans – Credit Revolving – Private Sector – Non Resident – Other</v>
      </c>
      <c r="F3408" s="319">
        <f>F$2*'Banks COA'!F1603</f>
        <v>0</v>
      </c>
    </row>
    <row r="3409" spans="1:6" s="320" customFormat="1" hidden="1" x14ac:dyDescent="0.15">
      <c r="A3409" s="319" t="str">
        <f>+'Banks COA'!A1633</f>
        <v>13</v>
      </c>
      <c r="B3409" s="319" t="str">
        <f>+'Banks COA'!B1633</f>
        <v>6</v>
      </c>
      <c r="C3409" s="319">
        <f>+'Banks COA'!C1633</f>
        <v>2</v>
      </c>
      <c r="D3409" s="319" t="str">
        <f>+'Banks COA'!D1633</f>
        <v>22</v>
      </c>
      <c r="E3409" s="319" t="str">
        <f>+'Banks COA'!E1633</f>
        <v>Special Mention Loans – Credit Cards Loans – Individuals – Non Resident – USD</v>
      </c>
      <c r="F3409" s="319">
        <f>F$2*'Banks COA'!F1633</f>
        <v>0</v>
      </c>
    </row>
    <row r="3410" spans="1:6" s="320" customFormat="1" hidden="1" x14ac:dyDescent="0.15">
      <c r="A3410" s="319" t="str">
        <f>+'Banks COA'!A1634</f>
        <v>13</v>
      </c>
      <c r="B3410" s="319" t="str">
        <f>+'Banks COA'!B1634</f>
        <v>6</v>
      </c>
      <c r="C3410" s="319">
        <f>+'Banks COA'!C1634</f>
        <v>2</v>
      </c>
      <c r="D3410" s="319" t="str">
        <f>+'Banks COA'!D1634</f>
        <v>23</v>
      </c>
      <c r="E3410" s="319" t="str">
        <f>+'Banks COA'!E1634</f>
        <v>Special Mention Loans – Credit Cards Loans – Individuals – Non Resident – EUR</v>
      </c>
      <c r="F3410" s="319">
        <f>F$2*'Banks COA'!F1634</f>
        <v>0</v>
      </c>
    </row>
    <row r="3411" spans="1:6" s="320" customFormat="1" hidden="1" x14ac:dyDescent="0.15">
      <c r="A3411" s="319" t="str">
        <f>+'Banks COA'!A1635</f>
        <v>13</v>
      </c>
      <c r="B3411" s="319" t="str">
        <f>+'Banks COA'!B1635</f>
        <v>6</v>
      </c>
      <c r="C3411" s="319">
        <f>+'Banks COA'!C1635</f>
        <v>2</v>
      </c>
      <c r="D3411" s="319" t="str">
        <f>+'Banks COA'!D1635</f>
        <v>24</v>
      </c>
      <c r="E3411" s="319" t="str">
        <f>+'Banks COA'!E1635</f>
        <v>Special Mention Loans – Credit Cards Loans – Individuals – Non Resident – JPY</v>
      </c>
      <c r="F3411" s="319">
        <f>F$2*'Banks COA'!F1635</f>
        <v>0</v>
      </c>
    </row>
    <row r="3412" spans="1:6" s="320" customFormat="1" hidden="1" x14ac:dyDescent="0.15">
      <c r="A3412" s="319" t="str">
        <f>+'Banks COA'!A1636</f>
        <v>13</v>
      </c>
      <c r="B3412" s="319" t="str">
        <f>+'Banks COA'!B1636</f>
        <v>6</v>
      </c>
      <c r="C3412" s="319">
        <f>+'Banks COA'!C1636</f>
        <v>2</v>
      </c>
      <c r="D3412" s="319" t="str">
        <f>+'Banks COA'!D1636</f>
        <v>29</v>
      </c>
      <c r="E3412" s="319" t="str">
        <f>+'Banks COA'!E1636</f>
        <v>Special Mention Loans – Credit Cards Loans – Individuals – Non Resident – Other</v>
      </c>
      <c r="F3412" s="319">
        <f>F$2*'Banks COA'!F1636</f>
        <v>0</v>
      </c>
    </row>
    <row r="3413" spans="1:6" s="320" customFormat="1" hidden="1" x14ac:dyDescent="0.15">
      <c r="A3413" s="319" t="str">
        <f>+'Banks COA'!A1646</f>
        <v>13</v>
      </c>
      <c r="B3413" s="319" t="str">
        <f>+'Banks COA'!B1646</f>
        <v>6</v>
      </c>
      <c r="C3413" s="319">
        <f>+'Banks COA'!C1646</f>
        <v>3</v>
      </c>
      <c r="D3413" s="319" t="str">
        <f>+'Banks COA'!D1646</f>
        <v>22</v>
      </c>
      <c r="E3413" s="319" t="str">
        <f>+'Banks COA'!E1646</f>
        <v>Special Mention Loans – Credit Revolving – Individuals – Non Resident – USD</v>
      </c>
      <c r="F3413" s="319">
        <f>F$2*'Banks COA'!F1646</f>
        <v>0</v>
      </c>
    </row>
    <row r="3414" spans="1:6" s="320" customFormat="1" hidden="1" x14ac:dyDescent="0.15">
      <c r="A3414" s="319" t="str">
        <f>+'Banks COA'!A1647</f>
        <v>13</v>
      </c>
      <c r="B3414" s="319" t="str">
        <f>+'Banks COA'!B1647</f>
        <v>6</v>
      </c>
      <c r="C3414" s="319">
        <f>+'Banks COA'!C1647</f>
        <v>3</v>
      </c>
      <c r="D3414" s="319" t="str">
        <f>+'Banks COA'!D1647</f>
        <v>23</v>
      </c>
      <c r="E3414" s="319" t="str">
        <f>+'Banks COA'!E1647</f>
        <v>Special Mention Loans – Credit Revolving – Individuals – Non Resident – EUR</v>
      </c>
      <c r="F3414" s="319">
        <f>F$2*'Banks COA'!F1647</f>
        <v>0</v>
      </c>
    </row>
    <row r="3415" spans="1:6" s="320" customFormat="1" hidden="1" x14ac:dyDescent="0.15">
      <c r="A3415" s="319" t="str">
        <f>+'Banks COA'!A1648</f>
        <v>13</v>
      </c>
      <c r="B3415" s="319" t="str">
        <f>+'Banks COA'!B1648</f>
        <v>6</v>
      </c>
      <c r="C3415" s="319">
        <f>+'Banks COA'!C1648</f>
        <v>3</v>
      </c>
      <c r="D3415" s="319" t="str">
        <f>+'Banks COA'!D1648</f>
        <v>24</v>
      </c>
      <c r="E3415" s="319" t="str">
        <f>+'Banks COA'!E1648</f>
        <v>Special Mention Loans – Credit Revolving – Individuals – Non Resident – JPY</v>
      </c>
      <c r="F3415" s="319">
        <f>F$2*'Banks COA'!F1648</f>
        <v>0</v>
      </c>
    </row>
    <row r="3416" spans="1:6" s="320" customFormat="1" hidden="1" x14ac:dyDescent="0.15">
      <c r="A3416" s="319" t="str">
        <f>+'Banks COA'!A1649</f>
        <v>13</v>
      </c>
      <c r="B3416" s="319" t="str">
        <f>+'Banks COA'!B1649</f>
        <v>6</v>
      </c>
      <c r="C3416" s="319">
        <f>+'Banks COA'!C1649</f>
        <v>3</v>
      </c>
      <c r="D3416" s="319" t="str">
        <f>+'Banks COA'!D1649</f>
        <v>29</v>
      </c>
      <c r="E3416" s="319" t="str">
        <f>+'Banks COA'!E1649</f>
        <v>Special Mention Loans – Credit Revolving – Individuals – Non Resident – Other</v>
      </c>
      <c r="F3416" s="319">
        <f>F$2*'Banks COA'!F1649</f>
        <v>0</v>
      </c>
    </row>
    <row r="3417" spans="1:6" s="320" customFormat="1" hidden="1" x14ac:dyDescent="0.15">
      <c r="A3417" s="319" t="str">
        <f>+'Banks COA'!A1659</f>
        <v>13</v>
      </c>
      <c r="B3417" s="319" t="str">
        <f>+'Banks COA'!B1659</f>
        <v>6</v>
      </c>
      <c r="C3417" s="319">
        <f>+'Banks COA'!C1659</f>
        <v>4</v>
      </c>
      <c r="D3417" s="319" t="str">
        <f>+'Banks COA'!D1659</f>
        <v>22</v>
      </c>
      <c r="E3417" s="319" t="str">
        <f>+'Banks COA'!E1659</f>
        <v>Special Mention Loans – Motor Vehicle Loans – Individuals – Non Resident – USD</v>
      </c>
      <c r="F3417" s="319">
        <f>F$2*'Banks COA'!F1659</f>
        <v>0</v>
      </c>
    </row>
    <row r="3418" spans="1:6" s="320" customFormat="1" hidden="1" x14ac:dyDescent="0.15">
      <c r="A3418" s="319" t="str">
        <f>+'Banks COA'!A1660</f>
        <v>13</v>
      </c>
      <c r="B3418" s="319" t="str">
        <f>+'Banks COA'!B1660</f>
        <v>6</v>
      </c>
      <c r="C3418" s="319">
        <f>+'Banks COA'!C1660</f>
        <v>4</v>
      </c>
      <c r="D3418" s="319" t="str">
        <f>+'Banks COA'!D1660</f>
        <v>23</v>
      </c>
      <c r="E3418" s="319" t="str">
        <f>+'Banks COA'!E1660</f>
        <v>Special Mention Loans – Motor Vehicle Loans – Individuals – Non Resident – EUR</v>
      </c>
      <c r="F3418" s="319">
        <f>F$2*'Banks COA'!F1660</f>
        <v>0</v>
      </c>
    </row>
    <row r="3419" spans="1:6" s="320" customFormat="1" hidden="1" x14ac:dyDescent="0.15">
      <c r="A3419" s="319" t="str">
        <f>+'Banks COA'!A1661</f>
        <v>13</v>
      </c>
      <c r="B3419" s="319" t="str">
        <f>+'Banks COA'!B1661</f>
        <v>6</v>
      </c>
      <c r="C3419" s="319">
        <f>+'Banks COA'!C1661</f>
        <v>4</v>
      </c>
      <c r="D3419" s="319" t="str">
        <f>+'Banks COA'!D1661</f>
        <v>24</v>
      </c>
      <c r="E3419" s="319" t="str">
        <f>+'Banks COA'!E1661</f>
        <v>Special Mention Loans – Motor Vehicle Loans – Individuals – Non Resident – JPY</v>
      </c>
      <c r="F3419" s="319">
        <f>F$2*'Banks COA'!F1661</f>
        <v>0</v>
      </c>
    </row>
    <row r="3420" spans="1:6" s="320" customFormat="1" hidden="1" x14ac:dyDescent="0.15">
      <c r="A3420" s="319" t="str">
        <f>+'Banks COA'!A1662</f>
        <v>13</v>
      </c>
      <c r="B3420" s="319" t="str">
        <f>+'Banks COA'!B1662</f>
        <v>6</v>
      </c>
      <c r="C3420" s="319">
        <f>+'Banks COA'!C1662</f>
        <v>4</v>
      </c>
      <c r="D3420" s="319" t="str">
        <f>+'Banks COA'!D1662</f>
        <v>29</v>
      </c>
      <c r="E3420" s="319" t="str">
        <f>+'Banks COA'!E1662</f>
        <v>Special Mention Loans – Motor Vehicle Loans – Individuals – Non Resident – Other</v>
      </c>
      <c r="F3420" s="319">
        <f>F$2*'Banks COA'!F1662</f>
        <v>0</v>
      </c>
    </row>
    <row r="3421" spans="1:6" s="320" customFormat="1" hidden="1" x14ac:dyDescent="0.15">
      <c r="A3421" s="319" t="str">
        <f>+'Banks COA'!A1672</f>
        <v>13</v>
      </c>
      <c r="B3421" s="319" t="str">
        <f>+'Banks COA'!B1672</f>
        <v>6</v>
      </c>
      <c r="C3421" s="319" t="str">
        <f>+'Banks COA'!C1672</f>
        <v>5</v>
      </c>
      <c r="D3421" s="319" t="str">
        <f>+'Banks COA'!D1672</f>
        <v>22</v>
      </c>
      <c r="E3421" s="319" t="str">
        <f>+'Banks COA'!E1672</f>
        <v>Special Mention Loans – Overdraft –  Individuals – Non Resident – USD</v>
      </c>
      <c r="F3421" s="319">
        <f>F$2*'Banks COA'!F1672</f>
        <v>0</v>
      </c>
    </row>
    <row r="3422" spans="1:6" s="320" customFormat="1" hidden="1" x14ac:dyDescent="0.15">
      <c r="A3422" s="319" t="str">
        <f>+'Banks COA'!A1673</f>
        <v>13</v>
      </c>
      <c r="B3422" s="319" t="str">
        <f>+'Banks COA'!B1673</f>
        <v>6</v>
      </c>
      <c r="C3422" s="319" t="str">
        <f>+'Banks COA'!C1673</f>
        <v>5</v>
      </c>
      <c r="D3422" s="319" t="str">
        <f>+'Banks COA'!D1673</f>
        <v>23</v>
      </c>
      <c r="E3422" s="319" t="str">
        <f>+'Banks COA'!E1673</f>
        <v>Special Mention Loans – Overdraft –  Individuals – Non Resident – EUR</v>
      </c>
      <c r="F3422" s="319">
        <f>F$2*'Banks COA'!F1673</f>
        <v>0</v>
      </c>
    </row>
    <row r="3423" spans="1:6" s="320" customFormat="1" hidden="1" x14ac:dyDescent="0.15">
      <c r="A3423" s="319" t="str">
        <f>+'Banks COA'!A1674</f>
        <v>13</v>
      </c>
      <c r="B3423" s="319" t="str">
        <f>+'Banks COA'!B1674</f>
        <v>6</v>
      </c>
      <c r="C3423" s="319" t="str">
        <f>+'Banks COA'!C1674</f>
        <v>5</v>
      </c>
      <c r="D3423" s="319" t="str">
        <f>+'Banks COA'!D1674</f>
        <v>24</v>
      </c>
      <c r="E3423" s="319" t="str">
        <f>+'Banks COA'!E1674</f>
        <v>Special Mention Loans – Overdraft –  Individuals – Non Resident – JPY</v>
      </c>
      <c r="F3423" s="319">
        <f>F$2*'Banks COA'!F1674</f>
        <v>0</v>
      </c>
    </row>
    <row r="3424" spans="1:6" s="320" customFormat="1" hidden="1" x14ac:dyDescent="0.15">
      <c r="A3424" s="319" t="str">
        <f>+'Banks COA'!A1675</f>
        <v>13</v>
      </c>
      <c r="B3424" s="319" t="str">
        <f>+'Banks COA'!B1675</f>
        <v>6</v>
      </c>
      <c r="C3424" s="319" t="str">
        <f>+'Banks COA'!C1675</f>
        <v>5</v>
      </c>
      <c r="D3424" s="319" t="str">
        <f>+'Banks COA'!D1675</f>
        <v>29</v>
      </c>
      <c r="E3424" s="319" t="str">
        <f>+'Banks COA'!E1675</f>
        <v>Special Mention Loans – Overdraft –  Individuals – Non Resident – Other</v>
      </c>
      <c r="F3424" s="319">
        <f>F$2*'Banks COA'!F1675</f>
        <v>0</v>
      </c>
    </row>
    <row r="3425" spans="1:6" s="320" customFormat="1" hidden="1" x14ac:dyDescent="0.15">
      <c r="A3425" s="319" t="str">
        <f>+'Banks COA'!A1685</f>
        <v>13</v>
      </c>
      <c r="B3425" s="319" t="str">
        <f>+'Banks COA'!B1685</f>
        <v>6</v>
      </c>
      <c r="C3425" s="319">
        <f>+'Banks COA'!C1685</f>
        <v>9</v>
      </c>
      <c r="D3425" s="319" t="str">
        <f>+'Banks COA'!D1685</f>
        <v>22</v>
      </c>
      <c r="E3425" s="319" t="str">
        <f>+'Banks COA'!E1685</f>
        <v>Special Mention Loans – Other Consumers Loans – Individuals – Non Resident – USD</v>
      </c>
      <c r="F3425" s="319">
        <f>F$2*'Banks COA'!F1685</f>
        <v>0</v>
      </c>
    </row>
    <row r="3426" spans="1:6" s="320" customFormat="1" hidden="1" x14ac:dyDescent="0.15">
      <c r="A3426" s="319" t="str">
        <f>+'Banks COA'!A1686</f>
        <v>13</v>
      </c>
      <c r="B3426" s="319" t="str">
        <f>+'Banks COA'!B1686</f>
        <v>6</v>
      </c>
      <c r="C3426" s="319">
        <f>+'Banks COA'!C1686</f>
        <v>9</v>
      </c>
      <c r="D3426" s="319" t="str">
        <f>+'Banks COA'!D1686</f>
        <v>23</v>
      </c>
      <c r="E3426" s="319" t="str">
        <f>+'Banks COA'!E1686</f>
        <v>Special Mention Loans – Other Consumers Loans – Individuals – Non Resident – EUR</v>
      </c>
      <c r="F3426" s="319">
        <f>F$2*'Banks COA'!F1686</f>
        <v>0</v>
      </c>
    </row>
    <row r="3427" spans="1:6" s="320" customFormat="1" hidden="1" x14ac:dyDescent="0.15">
      <c r="A3427" s="319" t="str">
        <f>+'Banks COA'!A1687</f>
        <v>13</v>
      </c>
      <c r="B3427" s="319" t="str">
        <f>+'Banks COA'!B1687</f>
        <v>6</v>
      </c>
      <c r="C3427" s="319">
        <f>+'Banks COA'!C1687</f>
        <v>9</v>
      </c>
      <c r="D3427" s="319" t="str">
        <f>+'Banks COA'!D1687</f>
        <v>24</v>
      </c>
      <c r="E3427" s="319" t="str">
        <f>+'Banks COA'!E1687</f>
        <v>Special Mention Loans – Other Consumers Loans – Individuals – Non Resident – JPY</v>
      </c>
      <c r="F3427" s="319">
        <f>F$2*'Banks COA'!F1687</f>
        <v>0</v>
      </c>
    </row>
    <row r="3428" spans="1:6" s="320" customFormat="1" hidden="1" x14ac:dyDescent="0.15">
      <c r="A3428" s="319" t="str">
        <f>+'Banks COA'!A1688</f>
        <v>13</v>
      </c>
      <c r="B3428" s="319" t="str">
        <f>+'Banks COA'!B1688</f>
        <v>6</v>
      </c>
      <c r="C3428" s="319">
        <f>+'Banks COA'!C1688</f>
        <v>9</v>
      </c>
      <c r="D3428" s="319" t="str">
        <f>+'Banks COA'!D1688</f>
        <v>29</v>
      </c>
      <c r="E3428" s="319" t="str">
        <f>+'Banks COA'!E1688</f>
        <v>Special Mention Loans – Other Consumers Loans – Individuals – Non Resident – Other</v>
      </c>
      <c r="F3428" s="319">
        <f>F$2*'Banks COA'!F1688</f>
        <v>0</v>
      </c>
    </row>
    <row r="3429" spans="1:6" hidden="1" x14ac:dyDescent="0.15">
      <c r="A3429" s="201" t="str">
        <f>'Banks COA'!A1720</f>
        <v>14</v>
      </c>
      <c r="B3429" s="201">
        <f>'Banks COA'!B1720</f>
        <v>1</v>
      </c>
      <c r="C3429" s="201">
        <f>'Banks COA'!C1720</f>
        <v>3</v>
      </c>
      <c r="D3429" s="201" t="str">
        <f>'Banks COA'!D1720</f>
        <v>12</v>
      </c>
      <c r="E3429" s="202" t="str">
        <f>'Banks COA'!E1720</f>
        <v>Substandard Loans – Short term Loans to Foreign Governments – USD</v>
      </c>
      <c r="F3429" s="202">
        <f>'Banks COA'!F1720*E2</f>
        <v>0</v>
      </c>
    </row>
    <row r="3430" spans="1:6" hidden="1" x14ac:dyDescent="0.15">
      <c r="A3430" s="201" t="str">
        <f>'Banks COA'!A1721</f>
        <v>14</v>
      </c>
      <c r="B3430" s="201">
        <f>'Banks COA'!B1721</f>
        <v>1</v>
      </c>
      <c r="C3430" s="201">
        <f>'Banks COA'!C1721</f>
        <v>3</v>
      </c>
      <c r="D3430" s="201" t="str">
        <f>'Banks COA'!D1721</f>
        <v>13</v>
      </c>
      <c r="E3430" s="202" t="str">
        <f>'Banks COA'!E1721</f>
        <v>Substandard Loans – Short term Loans to Foreign Governments – EUR</v>
      </c>
      <c r="F3430" s="202">
        <f>'Banks COA'!F1721*E2</f>
        <v>0</v>
      </c>
    </row>
    <row r="3431" spans="1:6" hidden="1" x14ac:dyDescent="0.15">
      <c r="A3431" s="201" t="str">
        <f>'Banks COA'!A1722</f>
        <v>14</v>
      </c>
      <c r="B3431" s="201">
        <f>'Banks COA'!B1722</f>
        <v>1</v>
      </c>
      <c r="C3431" s="201">
        <f>'Banks COA'!C1722</f>
        <v>3</v>
      </c>
      <c r="D3431" s="201" t="str">
        <f>'Banks COA'!D1722</f>
        <v>14</v>
      </c>
      <c r="E3431" s="202" t="str">
        <f>'Banks COA'!E1722</f>
        <v>Substandard Loans – Short term Loans to Foreign Governments – JPY</v>
      </c>
      <c r="F3431" s="202">
        <f>'Banks COA'!F1722*E2</f>
        <v>0</v>
      </c>
    </row>
    <row r="3432" spans="1:6" hidden="1" x14ac:dyDescent="0.15">
      <c r="A3432" s="201" t="str">
        <f>'Banks COA'!A1723</f>
        <v>14</v>
      </c>
      <c r="B3432" s="201">
        <f>'Banks COA'!B1723</f>
        <v>1</v>
      </c>
      <c r="C3432" s="201">
        <f>'Banks COA'!C1723</f>
        <v>3</v>
      </c>
      <c r="D3432" s="201" t="str">
        <f>'Banks COA'!D1723</f>
        <v>19</v>
      </c>
      <c r="E3432" s="202" t="str">
        <f>'Banks COA'!E1723</f>
        <v>Substandard Loans – Short term Loans to Foreign Governments – Other</v>
      </c>
      <c r="F3432" s="202">
        <f>'Banks COA'!F1723*E2</f>
        <v>0</v>
      </c>
    </row>
    <row r="3433" spans="1:6" hidden="1" x14ac:dyDescent="0.15">
      <c r="A3433" s="201" t="str">
        <f>'Banks COA'!A1726</f>
        <v>14</v>
      </c>
      <c r="B3433" s="201">
        <f>'Banks COA'!B1726</f>
        <v>1</v>
      </c>
      <c r="C3433" s="201">
        <f>'Banks COA'!C1726</f>
        <v>3</v>
      </c>
      <c r="D3433" s="201" t="str">
        <f>'Banks COA'!D1726</f>
        <v>22</v>
      </c>
      <c r="E3433" s="202" t="str">
        <f>'Banks COA'!E1726</f>
        <v>Substandard Loans – Long term Loans to Foreign Governments – USD</v>
      </c>
      <c r="F3433" s="202">
        <f>'Banks COA'!F1726*E2</f>
        <v>0</v>
      </c>
    </row>
    <row r="3434" spans="1:6" hidden="1" x14ac:dyDescent="0.15">
      <c r="A3434" s="201" t="str">
        <f>'Banks COA'!A1727</f>
        <v>14</v>
      </c>
      <c r="B3434" s="201">
        <f>'Banks COA'!B1727</f>
        <v>1</v>
      </c>
      <c r="C3434" s="201">
        <f>'Banks COA'!C1727</f>
        <v>3</v>
      </c>
      <c r="D3434" s="201" t="str">
        <f>'Banks COA'!D1727</f>
        <v>23</v>
      </c>
      <c r="E3434" s="202" t="str">
        <f>'Banks COA'!E1727</f>
        <v>Substandard Loans – Long term Loans to Foreign Governments – EUR</v>
      </c>
      <c r="F3434" s="202">
        <f>'Banks COA'!F1727*E2</f>
        <v>0</v>
      </c>
    </row>
    <row r="3435" spans="1:6" hidden="1" x14ac:dyDescent="0.15">
      <c r="A3435" s="201" t="str">
        <f>'Banks COA'!A1728</f>
        <v>14</v>
      </c>
      <c r="B3435" s="201">
        <f>'Banks COA'!B1728</f>
        <v>1</v>
      </c>
      <c r="C3435" s="201">
        <f>'Banks COA'!C1728</f>
        <v>3</v>
      </c>
      <c r="D3435" s="201" t="str">
        <f>'Banks COA'!D1728</f>
        <v>24</v>
      </c>
      <c r="E3435" s="202" t="str">
        <f>'Banks COA'!E1728</f>
        <v>Substandard Loans – Long term Loans to Foreign Governments – JPY</v>
      </c>
      <c r="F3435" s="202">
        <f>'Banks COA'!F1728*E2</f>
        <v>0</v>
      </c>
    </row>
    <row r="3436" spans="1:6" hidden="1" x14ac:dyDescent="0.15">
      <c r="A3436" s="201" t="str">
        <f>'Banks COA'!A1729</f>
        <v>14</v>
      </c>
      <c r="B3436" s="201">
        <f>'Banks COA'!B1729</f>
        <v>1</v>
      </c>
      <c r="C3436" s="201">
        <f>'Banks COA'!C1729</f>
        <v>3</v>
      </c>
      <c r="D3436" s="201" t="str">
        <f>'Banks COA'!D1729</f>
        <v>29</v>
      </c>
      <c r="E3436" s="202" t="str">
        <f>'Banks COA'!E1729</f>
        <v>Substandard Loans – Long term Loans to Foreign Governments – Other</v>
      </c>
      <c r="F3436" s="202">
        <f>'Banks COA'!F1729*E2</f>
        <v>0</v>
      </c>
    </row>
    <row r="3437" spans="1:6" hidden="1" x14ac:dyDescent="0.15">
      <c r="A3437" s="201" t="str">
        <f>'Banks COA'!A1740</f>
        <v>14</v>
      </c>
      <c r="B3437" s="201">
        <f>'Banks COA'!B1740</f>
        <v>2</v>
      </c>
      <c r="C3437" s="201">
        <f>'Banks COA'!C1740</f>
        <v>1</v>
      </c>
      <c r="D3437" s="201" t="str">
        <f>'Banks COA'!D1740</f>
        <v>22</v>
      </c>
      <c r="E3437" s="202" t="str">
        <f>'Banks COA'!E1740</f>
        <v>Substandard Loans – Overdraft (Permanent Line of Credit) – Private Sector – Non Resident – USD</v>
      </c>
      <c r="F3437" s="202">
        <f>'Banks COA'!F1740*E2</f>
        <v>0</v>
      </c>
    </row>
    <row r="3438" spans="1:6" hidden="1" x14ac:dyDescent="0.15">
      <c r="A3438" s="201" t="str">
        <f>'Banks COA'!A1741</f>
        <v>14</v>
      </c>
      <c r="B3438" s="201">
        <f>'Banks COA'!B1741</f>
        <v>2</v>
      </c>
      <c r="C3438" s="201">
        <f>'Banks COA'!C1741</f>
        <v>1</v>
      </c>
      <c r="D3438" s="201" t="str">
        <f>'Banks COA'!D1741</f>
        <v>23</v>
      </c>
      <c r="E3438" s="202" t="str">
        <f>'Banks COA'!E1741</f>
        <v>Substandard Loans – Overdraft (Permanent Line of Credit) – Private Sector – Non Resident – EUR</v>
      </c>
      <c r="F3438" s="202">
        <f>'Banks COA'!F1741*E2</f>
        <v>0</v>
      </c>
    </row>
    <row r="3439" spans="1:6" hidden="1" x14ac:dyDescent="0.15">
      <c r="A3439" s="201" t="str">
        <f>'Banks COA'!A1742</f>
        <v>14</v>
      </c>
      <c r="B3439" s="201">
        <f>'Banks COA'!B1742</f>
        <v>2</v>
      </c>
      <c r="C3439" s="201">
        <f>'Banks COA'!C1742</f>
        <v>1</v>
      </c>
      <c r="D3439" s="201" t="str">
        <f>'Banks COA'!D1742</f>
        <v>24</v>
      </c>
      <c r="E3439" s="202" t="str">
        <f>'Banks COA'!E1742</f>
        <v>Substandard Loans – Overdraft (Permanent Line of Credit) – Private Sector – Non Resident – JPY</v>
      </c>
      <c r="F3439" s="202">
        <f>'Banks COA'!F1742*E2</f>
        <v>0</v>
      </c>
    </row>
    <row r="3440" spans="1:6" hidden="1" x14ac:dyDescent="0.15">
      <c r="A3440" s="201" t="str">
        <f>'Banks COA'!A1743</f>
        <v>14</v>
      </c>
      <c r="B3440" s="201">
        <f>'Banks COA'!B1743</f>
        <v>2</v>
      </c>
      <c r="C3440" s="201">
        <f>'Banks COA'!C1743</f>
        <v>1</v>
      </c>
      <c r="D3440" s="201" t="str">
        <f>'Banks COA'!D1743</f>
        <v>29</v>
      </c>
      <c r="E3440" s="202" t="str">
        <f>'Banks COA'!E1743</f>
        <v>Substandard Loans – Overdraft (Permanent Line of Credit) – Private Sector – Non Resident – Other</v>
      </c>
      <c r="F3440" s="202">
        <f>'Banks COA'!F1743*E2</f>
        <v>0</v>
      </c>
    </row>
    <row r="3441" spans="1:6" hidden="1" x14ac:dyDescent="0.15">
      <c r="A3441" s="201" t="str">
        <f>'Banks COA'!A1759</f>
        <v>14</v>
      </c>
      <c r="B3441" s="201">
        <f>'Banks COA'!B1759</f>
        <v>2</v>
      </c>
      <c r="C3441" s="201">
        <f>'Banks COA'!C1759</f>
        <v>2</v>
      </c>
      <c r="D3441" s="201" t="str">
        <f>'Banks COA'!D1759</f>
        <v>22</v>
      </c>
      <c r="E3441" s="202" t="str">
        <f>'Banks COA'!E1759</f>
        <v>Substandard Loans – Short term Commercial Loans – Private Sector – Non Resident – USD</v>
      </c>
      <c r="F3441" s="202">
        <f>'Banks COA'!F1759*E2</f>
        <v>0</v>
      </c>
    </row>
    <row r="3442" spans="1:6" hidden="1" x14ac:dyDescent="0.15">
      <c r="A3442" s="201" t="str">
        <f>'Banks COA'!A1760</f>
        <v>14</v>
      </c>
      <c r="B3442" s="201">
        <f>'Banks COA'!B1760</f>
        <v>2</v>
      </c>
      <c r="C3442" s="201">
        <f>'Banks COA'!C1760</f>
        <v>2</v>
      </c>
      <c r="D3442" s="201" t="str">
        <f>'Banks COA'!D1760</f>
        <v>23</v>
      </c>
      <c r="E3442" s="202" t="str">
        <f>'Banks COA'!E1760</f>
        <v>Substandard Loans – Short term Commercial Loans – Private Sector – Non Resident – EUR</v>
      </c>
      <c r="F3442" s="202">
        <f>'Banks COA'!F1760*E2</f>
        <v>0</v>
      </c>
    </row>
    <row r="3443" spans="1:6" hidden="1" x14ac:dyDescent="0.15">
      <c r="A3443" s="201" t="str">
        <f>'Banks COA'!A1761</f>
        <v>14</v>
      </c>
      <c r="B3443" s="201">
        <f>'Banks COA'!B1761</f>
        <v>2</v>
      </c>
      <c r="C3443" s="201">
        <f>'Banks COA'!C1761</f>
        <v>2</v>
      </c>
      <c r="D3443" s="201" t="str">
        <f>'Banks COA'!D1761</f>
        <v>24</v>
      </c>
      <c r="E3443" s="202" t="str">
        <f>'Banks COA'!E1761</f>
        <v>Substandard Loans – Short term Commercial Loans – Private Sector – Non Resident – JPY</v>
      </c>
      <c r="F3443" s="202">
        <f>'Banks COA'!F1761*E2</f>
        <v>0</v>
      </c>
    </row>
    <row r="3444" spans="1:6" hidden="1" x14ac:dyDescent="0.15">
      <c r="A3444" s="201" t="str">
        <f>'Banks COA'!A1762</f>
        <v>14</v>
      </c>
      <c r="B3444" s="201">
        <f>'Banks COA'!B1762</f>
        <v>2</v>
      </c>
      <c r="C3444" s="201">
        <f>'Banks COA'!C1762</f>
        <v>2</v>
      </c>
      <c r="D3444" s="201" t="str">
        <f>'Banks COA'!D1762</f>
        <v>29</v>
      </c>
      <c r="E3444" s="202" t="str">
        <f>'Banks COA'!E1762</f>
        <v>Substandard Loans – Short term Commercial Loans – Private Sector – Non Resident – Other</v>
      </c>
      <c r="F3444" s="202">
        <f>'Banks COA'!F1762*E2</f>
        <v>0</v>
      </c>
    </row>
    <row r="3445" spans="1:6" hidden="1" x14ac:dyDescent="0.15">
      <c r="A3445" s="201" t="str">
        <f>'Banks COA'!A1778</f>
        <v>14</v>
      </c>
      <c r="B3445" s="201">
        <f>'Banks COA'!B1778</f>
        <v>2</v>
      </c>
      <c r="C3445" s="201">
        <f>'Banks COA'!C1778</f>
        <v>3</v>
      </c>
      <c r="D3445" s="201">
        <f>'Banks COA'!D1778</f>
        <v>22</v>
      </c>
      <c r="E3445" s="202" t="str">
        <f>'Banks COA'!E1778</f>
        <v>Substandard Loans – Equipment Loans – Private Sector – Non Resident – USD</v>
      </c>
      <c r="F3445" s="202">
        <f>'Banks COA'!F1778*E2</f>
        <v>0</v>
      </c>
    </row>
    <row r="3446" spans="1:6" hidden="1" x14ac:dyDescent="0.15">
      <c r="A3446" s="201" t="str">
        <f>'Banks COA'!A1779</f>
        <v>14</v>
      </c>
      <c r="B3446" s="201">
        <f>'Banks COA'!B1779</f>
        <v>2</v>
      </c>
      <c r="C3446" s="201">
        <f>'Banks COA'!C1779</f>
        <v>3</v>
      </c>
      <c r="D3446" s="201">
        <f>'Banks COA'!D1779</f>
        <v>23</v>
      </c>
      <c r="E3446" s="202" t="str">
        <f>'Banks COA'!E1779</f>
        <v>Substandard Loans – Equipment Loans – Private Sector – Non Resident – EUR</v>
      </c>
      <c r="F3446" s="202">
        <f>'Banks COA'!F1779*E2</f>
        <v>0</v>
      </c>
    </row>
    <row r="3447" spans="1:6" hidden="1" x14ac:dyDescent="0.15">
      <c r="A3447" s="201" t="str">
        <f>'Banks COA'!A1780</f>
        <v>14</v>
      </c>
      <c r="B3447" s="201">
        <f>'Banks COA'!B1780</f>
        <v>2</v>
      </c>
      <c r="C3447" s="201">
        <f>'Banks COA'!C1780</f>
        <v>3</v>
      </c>
      <c r="D3447" s="201">
        <f>'Banks COA'!D1780</f>
        <v>24</v>
      </c>
      <c r="E3447" s="202" t="str">
        <f>'Banks COA'!E1780</f>
        <v>Substandard Loans – Equipment Loans – Private Sector – Non Resident – JPY</v>
      </c>
      <c r="F3447" s="202">
        <f>'Banks COA'!F1780*E2</f>
        <v>0</v>
      </c>
    </row>
    <row r="3448" spans="1:6" hidden="1" x14ac:dyDescent="0.15">
      <c r="A3448" s="201" t="str">
        <f>'Banks COA'!A1781</f>
        <v>14</v>
      </c>
      <c r="B3448" s="201">
        <f>'Banks COA'!B1781</f>
        <v>2</v>
      </c>
      <c r="C3448" s="201">
        <f>'Banks COA'!C1781</f>
        <v>3</v>
      </c>
      <c r="D3448" s="201">
        <f>'Banks COA'!D1781</f>
        <v>29</v>
      </c>
      <c r="E3448" s="202" t="str">
        <f>'Banks COA'!E1781</f>
        <v>Substandard Loans – Equipment Loans – Private Sector – Non Resident – Other</v>
      </c>
      <c r="F3448" s="202">
        <f>'Banks COA'!F1781*E2</f>
        <v>0</v>
      </c>
    </row>
    <row r="3449" spans="1:6" hidden="1" x14ac:dyDescent="0.15">
      <c r="A3449" s="201" t="str">
        <f>'Banks COA'!A1796</f>
        <v>14</v>
      </c>
      <c r="B3449" s="201">
        <f>'Banks COA'!B1796</f>
        <v>2</v>
      </c>
      <c r="C3449" s="201">
        <f>'Banks COA'!C1796</f>
        <v>3</v>
      </c>
      <c r="D3449" s="201" t="str">
        <f>'Banks COA'!D1796</f>
        <v>52</v>
      </c>
      <c r="E3449" s="202" t="str">
        <f>'Banks COA'!E1796</f>
        <v>Substandard Loans – Real Estate Mortgage Loans – Private Sector – Non Resident – USD</v>
      </c>
      <c r="F3449" s="202">
        <f>'Banks COA'!F1796*E2</f>
        <v>0</v>
      </c>
    </row>
    <row r="3450" spans="1:6" hidden="1" x14ac:dyDescent="0.15">
      <c r="A3450" s="201" t="str">
        <f>'Banks COA'!A1797</f>
        <v>14</v>
      </c>
      <c r="B3450" s="201">
        <f>'Banks COA'!B1797</f>
        <v>2</v>
      </c>
      <c r="C3450" s="201">
        <f>'Banks COA'!C1797</f>
        <v>3</v>
      </c>
      <c r="D3450" s="201" t="str">
        <f>'Banks COA'!D1797</f>
        <v>53</v>
      </c>
      <c r="E3450" s="202" t="str">
        <f>'Banks COA'!E1797</f>
        <v>Substandard Loans – Real Estate Mortgage Loans – Private Sector – Non Resident – EUR</v>
      </c>
      <c r="F3450" s="202">
        <f>'Banks COA'!F1797*E2</f>
        <v>0</v>
      </c>
    </row>
    <row r="3451" spans="1:6" hidden="1" x14ac:dyDescent="0.15">
      <c r="A3451" s="201" t="str">
        <f>'Banks COA'!A1798</f>
        <v>14</v>
      </c>
      <c r="B3451" s="201">
        <f>'Banks COA'!B1798</f>
        <v>2</v>
      </c>
      <c r="C3451" s="201">
        <f>'Banks COA'!C1798</f>
        <v>3</v>
      </c>
      <c r="D3451" s="201" t="str">
        <f>'Banks COA'!D1798</f>
        <v>54</v>
      </c>
      <c r="E3451" s="202" t="str">
        <f>'Banks COA'!E1798</f>
        <v>Substandard Loans – Real Estate Mortgage Loans – Private Sector – Non Resident – JPY</v>
      </c>
      <c r="F3451" s="202">
        <f>'Banks COA'!F1798*E2</f>
        <v>0</v>
      </c>
    </row>
    <row r="3452" spans="1:6" hidden="1" x14ac:dyDescent="0.15">
      <c r="A3452" s="201" t="str">
        <f>'Banks COA'!A1799</f>
        <v>14</v>
      </c>
      <c r="B3452" s="201">
        <f>'Banks COA'!B1799</f>
        <v>2</v>
      </c>
      <c r="C3452" s="201">
        <f>'Banks COA'!C1799</f>
        <v>3</v>
      </c>
      <c r="D3452" s="201" t="str">
        <f>'Banks COA'!D1799</f>
        <v>59</v>
      </c>
      <c r="E3452" s="202" t="str">
        <f>'Banks COA'!E1799</f>
        <v>Substandard Loans – Real Estate Mortgage Loans – Private Sector – Non Resident – Other</v>
      </c>
      <c r="F3452" s="202">
        <f>'Banks COA'!F1799*E2</f>
        <v>0</v>
      </c>
    </row>
    <row r="3453" spans="1:6" hidden="1" x14ac:dyDescent="0.15">
      <c r="A3453" s="201" t="str">
        <f>'Banks COA'!A1814</f>
        <v>14</v>
      </c>
      <c r="B3453" s="201">
        <f>'Banks COA'!B1814</f>
        <v>2</v>
      </c>
      <c r="C3453" s="201">
        <f>'Banks COA'!C1814</f>
        <v>3</v>
      </c>
      <c r="D3453" s="201" t="str">
        <f>'Banks COA'!D1814</f>
        <v>82</v>
      </c>
      <c r="E3453" s="202" t="str">
        <f>'Banks COA'!E1814</f>
        <v>Substandard Loans – Other Long term Loans – Private Sector – Non Resident – USD</v>
      </c>
      <c r="F3453" s="202">
        <f>'Banks COA'!F1814*E2</f>
        <v>0</v>
      </c>
    </row>
    <row r="3454" spans="1:6" hidden="1" x14ac:dyDescent="0.15">
      <c r="A3454" s="201" t="str">
        <f>'Banks COA'!A1815</f>
        <v>14</v>
      </c>
      <c r="B3454" s="201">
        <f>'Banks COA'!B1815</f>
        <v>2</v>
      </c>
      <c r="C3454" s="201">
        <f>'Banks COA'!C1815</f>
        <v>3</v>
      </c>
      <c r="D3454" s="201" t="str">
        <f>'Banks COA'!D1815</f>
        <v>83</v>
      </c>
      <c r="E3454" s="202" t="str">
        <f>'Banks COA'!E1815</f>
        <v>Substandard Loans – Other Long term Loans – Private Sector – Non Resident – EUR</v>
      </c>
      <c r="F3454" s="202">
        <f>'Banks COA'!F1815*E2</f>
        <v>0</v>
      </c>
    </row>
    <row r="3455" spans="1:6" hidden="1" x14ac:dyDescent="0.15">
      <c r="A3455" s="201" t="str">
        <f>'Banks COA'!A1816</f>
        <v>14</v>
      </c>
      <c r="B3455" s="201">
        <f>'Banks COA'!B1816</f>
        <v>2</v>
      </c>
      <c r="C3455" s="201">
        <f>'Banks COA'!C1816</f>
        <v>3</v>
      </c>
      <c r="D3455" s="201" t="str">
        <f>'Banks COA'!D1816</f>
        <v>84</v>
      </c>
      <c r="E3455" s="202" t="str">
        <f>'Banks COA'!E1816</f>
        <v>Substandard Loans – Other Long term Loans – Private Sector – Non Resident – JPY</v>
      </c>
      <c r="F3455" s="202">
        <f>'Banks COA'!F1816*E2</f>
        <v>0</v>
      </c>
    </row>
    <row r="3456" spans="1:6" hidden="1" x14ac:dyDescent="0.15">
      <c r="A3456" s="201" t="str">
        <f>'Banks COA'!A1817</f>
        <v>14</v>
      </c>
      <c r="B3456" s="201">
        <f>'Banks COA'!B1817</f>
        <v>2</v>
      </c>
      <c r="C3456" s="201">
        <f>'Banks COA'!C1817</f>
        <v>3</v>
      </c>
      <c r="D3456" s="201" t="str">
        <f>'Banks COA'!D1817</f>
        <v>89</v>
      </c>
      <c r="E3456" s="202" t="str">
        <f>'Banks COA'!E1817</f>
        <v>Substandard Loans – Other Long term Loans – Private Sector – Non Resident – Other</v>
      </c>
      <c r="F3456" s="202">
        <f>'Banks COA'!F1817*E2</f>
        <v>0</v>
      </c>
    </row>
    <row r="3457" spans="1:6" hidden="1" x14ac:dyDescent="0.15">
      <c r="A3457" s="201" t="str">
        <f>'Banks COA'!A1833</f>
        <v>14</v>
      </c>
      <c r="B3457" s="201">
        <f>'Banks COA'!B1833</f>
        <v>2</v>
      </c>
      <c r="C3457" s="201">
        <f>'Banks COA'!C1833</f>
        <v>4</v>
      </c>
      <c r="D3457" s="201" t="str">
        <f>'Banks COA'!D1833</f>
        <v>22</v>
      </c>
      <c r="E3457" s="202" t="str">
        <f>'Banks COA'!E1833</f>
        <v>Substandard Loans – Lease Financing Receivable – Private Sector – Non Resident – USD</v>
      </c>
      <c r="F3457" s="202">
        <f>'Banks COA'!F1833*E2</f>
        <v>0</v>
      </c>
    </row>
    <row r="3458" spans="1:6" hidden="1" x14ac:dyDescent="0.15">
      <c r="A3458" s="201" t="str">
        <f>'Banks COA'!A1834</f>
        <v>14</v>
      </c>
      <c r="B3458" s="201">
        <f>'Banks COA'!B1834</f>
        <v>2</v>
      </c>
      <c r="C3458" s="201">
        <f>'Banks COA'!C1834</f>
        <v>4</v>
      </c>
      <c r="D3458" s="201" t="str">
        <f>'Banks COA'!D1834</f>
        <v>23</v>
      </c>
      <c r="E3458" s="202" t="str">
        <f>'Banks COA'!E1834</f>
        <v>Substandard Loans – Lease Financing Receivable – Private Sector – Non Resident – EUR</v>
      </c>
      <c r="F3458" s="202">
        <f>'Banks COA'!F1834*E2</f>
        <v>0</v>
      </c>
    </row>
    <row r="3459" spans="1:6" hidden="1" x14ac:dyDescent="0.15">
      <c r="A3459" s="201" t="str">
        <f>'Banks COA'!A1835</f>
        <v>14</v>
      </c>
      <c r="B3459" s="201">
        <f>'Banks COA'!B1835</f>
        <v>2</v>
      </c>
      <c r="C3459" s="201">
        <f>'Banks COA'!C1835</f>
        <v>4</v>
      </c>
      <c r="D3459" s="201" t="str">
        <f>'Banks COA'!D1835</f>
        <v>24</v>
      </c>
      <c r="E3459" s="202" t="str">
        <f>'Banks COA'!E1835</f>
        <v>Substandard Loans – Lease Financing Receivable – Private Sector – Non Resident – JPY</v>
      </c>
      <c r="F3459" s="202">
        <f>'Banks COA'!F1835*E2</f>
        <v>0</v>
      </c>
    </row>
    <row r="3460" spans="1:6" hidden="1" x14ac:dyDescent="0.15">
      <c r="A3460" s="201" t="str">
        <f>'Banks COA'!A1836</f>
        <v>14</v>
      </c>
      <c r="B3460" s="201">
        <f>'Banks COA'!B1836</f>
        <v>2</v>
      </c>
      <c r="C3460" s="201">
        <f>'Banks COA'!C1836</f>
        <v>4</v>
      </c>
      <c r="D3460" s="201" t="str">
        <f>'Banks COA'!D1836</f>
        <v>29</v>
      </c>
      <c r="E3460" s="202" t="str">
        <f>'Banks COA'!E1836</f>
        <v>Substandard Loans – Lease Financing Receivable – Private Sector – Non Resident – Other</v>
      </c>
      <c r="F3460" s="202">
        <f>'Banks COA'!F1836*E2</f>
        <v>0</v>
      </c>
    </row>
    <row r="3461" spans="1:6" hidden="1" x14ac:dyDescent="0.15">
      <c r="A3461" s="201" t="str">
        <f>'Banks COA'!A1852</f>
        <v>14</v>
      </c>
      <c r="B3461" s="201">
        <f>'Banks COA'!B1852</f>
        <v>2</v>
      </c>
      <c r="C3461" s="201">
        <f>'Banks COA'!C1852</f>
        <v>5</v>
      </c>
      <c r="D3461" s="201" t="str">
        <f>'Banks COA'!D1852</f>
        <v>22</v>
      </c>
      <c r="E3461" s="202" t="str">
        <f>'Banks COA'!E1852</f>
        <v>Substandard Loans – Loans to Related Parties – Private Sector – Non Resident – USD</v>
      </c>
      <c r="F3461" s="202">
        <f>'Banks COA'!F1852*E2</f>
        <v>0</v>
      </c>
    </row>
    <row r="3462" spans="1:6" hidden="1" x14ac:dyDescent="0.15">
      <c r="A3462" s="201" t="str">
        <f>'Banks COA'!A1853</f>
        <v>14</v>
      </c>
      <c r="B3462" s="201">
        <f>'Banks COA'!B1853</f>
        <v>2</v>
      </c>
      <c r="C3462" s="201">
        <f>'Banks COA'!C1853</f>
        <v>5</v>
      </c>
      <c r="D3462" s="201" t="str">
        <f>'Banks COA'!D1853</f>
        <v>23</v>
      </c>
      <c r="E3462" s="202" t="str">
        <f>'Banks COA'!E1853</f>
        <v>Substandard Loans – Loans to Related Parties – Private Sector – Non Resident – EUR</v>
      </c>
      <c r="F3462" s="202">
        <f>'Banks COA'!F1853*E2</f>
        <v>0</v>
      </c>
    </row>
    <row r="3463" spans="1:6" hidden="1" x14ac:dyDescent="0.15">
      <c r="A3463" s="201" t="str">
        <f>'Banks COA'!A1854</f>
        <v>14</v>
      </c>
      <c r="B3463" s="201">
        <f>'Banks COA'!B1854</f>
        <v>2</v>
      </c>
      <c r="C3463" s="201">
        <f>'Banks COA'!C1854</f>
        <v>5</v>
      </c>
      <c r="D3463" s="201" t="str">
        <f>'Banks COA'!D1854</f>
        <v>24</v>
      </c>
      <c r="E3463" s="202" t="str">
        <f>'Banks COA'!E1854</f>
        <v>Substandard Loans – Loans to Related Parties – Private Sector – Non Resident – JPY</v>
      </c>
      <c r="F3463" s="202">
        <f>'Banks COA'!F1854*E2</f>
        <v>0</v>
      </c>
    </row>
    <row r="3464" spans="1:6" hidden="1" x14ac:dyDescent="0.15">
      <c r="A3464" s="201" t="str">
        <f>'Banks COA'!A1855</f>
        <v>14</v>
      </c>
      <c r="B3464" s="201">
        <f>'Banks COA'!B1855</f>
        <v>2</v>
      </c>
      <c r="C3464" s="201">
        <f>'Banks COA'!C1855</f>
        <v>5</v>
      </c>
      <c r="D3464" s="201" t="str">
        <f>'Banks COA'!D1855</f>
        <v>29</v>
      </c>
      <c r="E3464" s="202" t="str">
        <f>'Banks COA'!E1855</f>
        <v>Substandard Loans – Loans to Related Parties – Private Sector – Non Resident – Other</v>
      </c>
      <c r="F3464" s="202">
        <f>'Banks COA'!F1855*E2</f>
        <v>0</v>
      </c>
    </row>
    <row r="3465" spans="1:6" hidden="1" x14ac:dyDescent="0.15">
      <c r="A3465" s="201" t="str">
        <f>'Banks COA'!A1865</f>
        <v>14</v>
      </c>
      <c r="B3465" s="201">
        <f>'Banks COA'!B1865</f>
        <v>2</v>
      </c>
      <c r="C3465" s="201">
        <f>'Banks COA'!C1865</f>
        <v>6</v>
      </c>
      <c r="D3465" s="201" t="str">
        <f>'Banks COA'!D1865</f>
        <v>22</v>
      </c>
      <c r="E3465" s="202" t="str">
        <f>'Banks COA'!E1865</f>
        <v>Substandard Loans – Other Commercial Loans – Private Sector – Non Resident – USD</v>
      </c>
      <c r="F3465" s="202">
        <f>'Banks COA'!F1865*E2</f>
        <v>0</v>
      </c>
    </row>
    <row r="3466" spans="1:6" hidden="1" x14ac:dyDescent="0.15">
      <c r="A3466" s="201" t="str">
        <f>'Banks COA'!A1866</f>
        <v>14</v>
      </c>
      <c r="B3466" s="201">
        <f>'Banks COA'!B1866</f>
        <v>2</v>
      </c>
      <c r="C3466" s="201">
        <f>'Banks COA'!C1866</f>
        <v>6</v>
      </c>
      <c r="D3466" s="201" t="str">
        <f>'Banks COA'!D1866</f>
        <v>23</v>
      </c>
      <c r="E3466" s="202" t="str">
        <f>'Banks COA'!E1866</f>
        <v>Substandard Loans – Other Commercial Loans – Private Sector – Non Resident – EUR</v>
      </c>
      <c r="F3466" s="202">
        <f>'Banks COA'!F1866*E2</f>
        <v>0</v>
      </c>
    </row>
    <row r="3467" spans="1:6" hidden="1" x14ac:dyDescent="0.15">
      <c r="A3467" s="201" t="str">
        <f>'Banks COA'!A1867</f>
        <v>14</v>
      </c>
      <c r="B3467" s="201">
        <f>'Banks COA'!B1867</f>
        <v>2</v>
      </c>
      <c r="C3467" s="201">
        <f>'Banks COA'!C1867</f>
        <v>6</v>
      </c>
      <c r="D3467" s="201" t="str">
        <f>'Banks COA'!D1867</f>
        <v>24</v>
      </c>
      <c r="E3467" s="202" t="str">
        <f>'Banks COA'!E1867</f>
        <v>Substandard Loans – Other Commercial Loans – Private Sector – Non Resident – JPY</v>
      </c>
      <c r="F3467" s="202">
        <f>'Banks COA'!F1867*E2</f>
        <v>0</v>
      </c>
    </row>
    <row r="3468" spans="1:6" hidden="1" x14ac:dyDescent="0.15">
      <c r="A3468" s="201" t="str">
        <f>'Banks COA'!A1868</f>
        <v>14</v>
      </c>
      <c r="B3468" s="201">
        <f>'Banks COA'!B1868</f>
        <v>2</v>
      </c>
      <c r="C3468" s="201">
        <f>'Banks COA'!C1868</f>
        <v>6</v>
      </c>
      <c r="D3468" s="201" t="str">
        <f>'Banks COA'!D1868</f>
        <v>29</v>
      </c>
      <c r="E3468" s="202" t="str">
        <f>'Banks COA'!E1868</f>
        <v>Substandard Loans – Other Commercial Loans – Private Sector – Non Resident – Other</v>
      </c>
      <c r="F3468" s="202">
        <f>'Banks COA'!F1868*E2</f>
        <v>0</v>
      </c>
    </row>
    <row r="3469" spans="1:6" hidden="1" x14ac:dyDescent="0.15">
      <c r="A3469" s="201" t="str">
        <f>'Banks COA'!A1878</f>
        <v>14</v>
      </c>
      <c r="B3469" s="201" t="str">
        <f>'Banks COA'!B1878</f>
        <v>2</v>
      </c>
      <c r="C3469" s="201" t="str">
        <f>'Banks COA'!C1878</f>
        <v>7</v>
      </c>
      <c r="D3469" s="201" t="str">
        <f>'Banks COA'!D1878</f>
        <v>22</v>
      </c>
      <c r="E3469" s="202" t="str">
        <f>'Banks COA'!E1878</f>
        <v>Substandard Loans – Bankers' Acceptances – Private Sector – Non Resident – USD</v>
      </c>
      <c r="F3469" s="202">
        <f>'Banks COA'!F1878*E2</f>
        <v>0</v>
      </c>
    </row>
    <row r="3470" spans="1:6" hidden="1" x14ac:dyDescent="0.15">
      <c r="A3470" s="201" t="str">
        <f>'Banks COA'!A1879</f>
        <v>14</v>
      </c>
      <c r="B3470" s="201" t="str">
        <f>'Banks COA'!B1879</f>
        <v>2</v>
      </c>
      <c r="C3470" s="201" t="str">
        <f>'Banks COA'!C1879</f>
        <v>7</v>
      </c>
      <c r="D3470" s="201" t="str">
        <f>'Banks COA'!D1879</f>
        <v>23</v>
      </c>
      <c r="E3470" s="202" t="str">
        <f>'Banks COA'!E1879</f>
        <v>Substandard Loans – Bankers' Acceptances – Private Sector – Non Resident – EUR</v>
      </c>
      <c r="F3470" s="202">
        <f>'Banks COA'!F1879*E2</f>
        <v>0</v>
      </c>
    </row>
    <row r="3471" spans="1:6" hidden="1" x14ac:dyDescent="0.15">
      <c r="A3471" s="201" t="str">
        <f>'Banks COA'!A1880</f>
        <v>14</v>
      </c>
      <c r="B3471" s="201" t="str">
        <f>'Banks COA'!B1880</f>
        <v>2</v>
      </c>
      <c r="C3471" s="201" t="str">
        <f>'Banks COA'!C1880</f>
        <v>7</v>
      </c>
      <c r="D3471" s="201" t="str">
        <f>'Banks COA'!D1880</f>
        <v>24</v>
      </c>
      <c r="E3471" s="202" t="str">
        <f>'Banks COA'!E1880</f>
        <v>Substandard Loans – Bankers' Acceptances – Private Sector – Non Resident – JPY</v>
      </c>
      <c r="F3471" s="202">
        <f>'Banks COA'!F1880*E2</f>
        <v>0</v>
      </c>
    </row>
    <row r="3472" spans="1:6" hidden="1" x14ac:dyDescent="0.15">
      <c r="A3472" s="201" t="str">
        <f>'Banks COA'!A1881</f>
        <v>14</v>
      </c>
      <c r="B3472" s="201" t="str">
        <f>'Banks COA'!B1881</f>
        <v>2</v>
      </c>
      <c r="C3472" s="201" t="str">
        <f>'Banks COA'!C1881</f>
        <v>7</v>
      </c>
      <c r="D3472" s="201" t="str">
        <f>'Banks COA'!D1881</f>
        <v>29</v>
      </c>
      <c r="E3472" s="202" t="str">
        <f>'Banks COA'!E1881</f>
        <v>Substandard Loans – Bankers' Acceptances – Private Sector – Non Resident – Other</v>
      </c>
      <c r="F3472" s="202">
        <f>'Banks COA'!F1881*E2</f>
        <v>0</v>
      </c>
    </row>
    <row r="3473" spans="1:6" hidden="1" x14ac:dyDescent="0.15">
      <c r="A3473" s="201" t="str">
        <f>'Banks COA'!A1896</f>
        <v>14</v>
      </c>
      <c r="B3473" s="201">
        <f>'Banks COA'!B1896</f>
        <v>2</v>
      </c>
      <c r="C3473" s="201">
        <f>'Banks COA'!C1896</f>
        <v>7</v>
      </c>
      <c r="D3473" s="201" t="str">
        <f>'Banks COA'!D1896</f>
        <v>52</v>
      </c>
      <c r="E3473" s="202" t="str">
        <f>'Banks COA'!E1896</f>
        <v>Substandard Loans – Other Bill of Exchange (BoE) – Private Sector – Non Resident – USD</v>
      </c>
      <c r="F3473" s="202">
        <f>'Banks COA'!F1896*E2</f>
        <v>0</v>
      </c>
    </row>
    <row r="3474" spans="1:6" hidden="1" x14ac:dyDescent="0.15">
      <c r="A3474" s="201" t="str">
        <f>'Banks COA'!A1897</f>
        <v>14</v>
      </c>
      <c r="B3474" s="201">
        <f>'Banks COA'!B1897</f>
        <v>2</v>
      </c>
      <c r="C3474" s="201">
        <f>'Banks COA'!C1897</f>
        <v>7</v>
      </c>
      <c r="D3474" s="201" t="str">
        <f>'Banks COA'!D1897</f>
        <v>53</v>
      </c>
      <c r="E3474" s="202" t="str">
        <f>'Banks COA'!E1897</f>
        <v>Substandard Loans – Other Bill of Exchange (BoE) – Private Sector – Non Resident – EUR</v>
      </c>
      <c r="F3474" s="202">
        <f>'Banks COA'!F1897*E2</f>
        <v>0</v>
      </c>
    </row>
    <row r="3475" spans="1:6" hidden="1" x14ac:dyDescent="0.15">
      <c r="A3475" s="201" t="str">
        <f>'Banks COA'!A1898</f>
        <v>14</v>
      </c>
      <c r="B3475" s="201">
        <f>'Banks COA'!B1898</f>
        <v>2</v>
      </c>
      <c r="C3475" s="201">
        <f>'Banks COA'!C1898</f>
        <v>7</v>
      </c>
      <c r="D3475" s="201" t="str">
        <f>'Banks COA'!D1898</f>
        <v>54</v>
      </c>
      <c r="E3475" s="202" t="str">
        <f>'Banks COA'!E1898</f>
        <v>Substandard Loans – Other Bill of Exchange (BoE) – Private Sector – Non Resident – JPY</v>
      </c>
      <c r="F3475" s="202">
        <f>'Banks COA'!F1898*E2</f>
        <v>0</v>
      </c>
    </row>
    <row r="3476" spans="1:6" hidden="1" x14ac:dyDescent="0.15">
      <c r="A3476" s="201" t="str">
        <f>'Banks COA'!A1899</f>
        <v>14</v>
      </c>
      <c r="B3476" s="201">
        <f>'Banks COA'!B1899</f>
        <v>2</v>
      </c>
      <c r="C3476" s="201">
        <f>'Banks COA'!C1899</f>
        <v>7</v>
      </c>
      <c r="D3476" s="201" t="str">
        <f>'Banks COA'!D1899</f>
        <v>59</v>
      </c>
      <c r="E3476" s="202" t="str">
        <f>'Banks COA'!E1899</f>
        <v>Substandard Loans – Other Bill of Exchange (BoE) – Private Sector – Non Resident – Other</v>
      </c>
      <c r="F3476" s="202">
        <f>'Banks COA'!F1899*E2</f>
        <v>0</v>
      </c>
    </row>
    <row r="3477" spans="1:6" hidden="1" x14ac:dyDescent="0.15">
      <c r="A3477" s="201" t="str">
        <f>'Banks COA'!A1914</f>
        <v>14</v>
      </c>
      <c r="B3477" s="201">
        <f>'Banks COA'!B1914</f>
        <v>2</v>
      </c>
      <c r="C3477" s="201">
        <f>'Banks COA'!C1914</f>
        <v>7</v>
      </c>
      <c r="D3477" s="201" t="str">
        <f>'Banks COA'!D1914</f>
        <v>82</v>
      </c>
      <c r="E3477" s="202" t="str">
        <f>'Banks COA'!E1914</f>
        <v>Substandard Loans – Trust Receipt – Private Sector – Non Resident – USD</v>
      </c>
      <c r="F3477" s="202">
        <f>'Banks COA'!F1914*E2</f>
        <v>0</v>
      </c>
    </row>
    <row r="3478" spans="1:6" hidden="1" x14ac:dyDescent="0.15">
      <c r="A3478" s="201" t="str">
        <f>'Banks COA'!A1915</f>
        <v>14</v>
      </c>
      <c r="B3478" s="201">
        <f>'Banks COA'!B1915</f>
        <v>2</v>
      </c>
      <c r="C3478" s="201">
        <f>'Banks COA'!C1915</f>
        <v>7</v>
      </c>
      <c r="D3478" s="201" t="str">
        <f>'Banks COA'!D1915</f>
        <v>83</v>
      </c>
      <c r="E3478" s="202" t="str">
        <f>'Banks COA'!E1915</f>
        <v>Substandard Loans – Trust Receipt – Private Sector – Non Resident – EUR</v>
      </c>
      <c r="F3478" s="202">
        <f>'Banks COA'!F1915*E2</f>
        <v>0</v>
      </c>
    </row>
    <row r="3479" spans="1:6" hidden="1" x14ac:dyDescent="0.15">
      <c r="A3479" s="201" t="str">
        <f>'Banks COA'!A1916</f>
        <v>14</v>
      </c>
      <c r="B3479" s="201">
        <f>'Banks COA'!B1916</f>
        <v>2</v>
      </c>
      <c r="C3479" s="201">
        <f>'Banks COA'!C1916</f>
        <v>7</v>
      </c>
      <c r="D3479" s="201" t="str">
        <f>'Banks COA'!D1916</f>
        <v>84</v>
      </c>
      <c r="E3479" s="202" t="str">
        <f>'Banks COA'!E1916</f>
        <v>Substandard Loans – Trust Receipt – Private Sector – Non Resident – JPY</v>
      </c>
      <c r="F3479" s="202">
        <f>'Banks COA'!F1916*E2</f>
        <v>0</v>
      </c>
    </row>
    <row r="3480" spans="1:6" hidden="1" x14ac:dyDescent="0.15">
      <c r="A3480" s="201" t="str">
        <f>'Banks COA'!A1917</f>
        <v>14</v>
      </c>
      <c r="B3480" s="201">
        <f>'Banks COA'!B1917</f>
        <v>2</v>
      </c>
      <c r="C3480" s="201">
        <f>'Banks COA'!C1917</f>
        <v>7</v>
      </c>
      <c r="D3480" s="201" t="str">
        <f>'Banks COA'!D1917</f>
        <v>89</v>
      </c>
      <c r="E3480" s="202" t="str">
        <f>'Banks COA'!E1917</f>
        <v>Substandard Loans – Trust Receipt – Private Sector – Non Resident – Other</v>
      </c>
      <c r="F3480" s="202">
        <f>'Banks COA'!F1917*E2</f>
        <v>0</v>
      </c>
    </row>
    <row r="3481" spans="1:6" hidden="1" x14ac:dyDescent="0.15">
      <c r="A3481" s="201">
        <f>'Banks COA'!A1933</f>
        <v>14</v>
      </c>
      <c r="B3481" s="201">
        <f>'Banks COA'!B1933</f>
        <v>2</v>
      </c>
      <c r="C3481" s="201">
        <f>'Banks COA'!C1933</f>
        <v>8</v>
      </c>
      <c r="D3481" s="201">
        <f>'Banks COA'!D1933</f>
        <v>22</v>
      </c>
      <c r="E3481" s="202" t="str">
        <f>'Banks COA'!E1933</f>
        <v>Substandard Loans – Credit Revolving – Private Sector – Non Resident – USD</v>
      </c>
      <c r="F3481" s="202">
        <f>'Banks COA'!F1933*E2</f>
        <v>0</v>
      </c>
    </row>
    <row r="3482" spans="1:6" hidden="1" x14ac:dyDescent="0.15">
      <c r="A3482" s="201">
        <f>'Banks COA'!A1934</f>
        <v>14</v>
      </c>
      <c r="B3482" s="201">
        <f>'Banks COA'!B1934</f>
        <v>2</v>
      </c>
      <c r="C3482" s="201">
        <f>'Banks COA'!C1934</f>
        <v>8</v>
      </c>
      <c r="D3482" s="201">
        <f>'Banks COA'!D1934</f>
        <v>23</v>
      </c>
      <c r="E3482" s="202" t="str">
        <f>'Banks COA'!E1934</f>
        <v>Substandard Loans – Credit Revolving – Private Sector – Non Resident – EUR</v>
      </c>
      <c r="F3482" s="202">
        <f>'Banks COA'!F1934*E2</f>
        <v>0</v>
      </c>
    </row>
    <row r="3483" spans="1:6" hidden="1" x14ac:dyDescent="0.15">
      <c r="A3483" s="201">
        <f>'Banks COA'!A1935</f>
        <v>14</v>
      </c>
      <c r="B3483" s="201">
        <f>'Banks COA'!B1935</f>
        <v>2</v>
      </c>
      <c r="C3483" s="201">
        <f>'Banks COA'!C1935</f>
        <v>8</v>
      </c>
      <c r="D3483" s="201">
        <f>'Banks COA'!D1935</f>
        <v>24</v>
      </c>
      <c r="E3483" s="202" t="str">
        <f>'Banks COA'!E1935</f>
        <v>Substandard Loans – Credit Revolving – Private Sector – Non Resident – JPY</v>
      </c>
      <c r="F3483" s="202">
        <f>'Banks COA'!F1935*E2</f>
        <v>0</v>
      </c>
    </row>
    <row r="3484" spans="1:6" hidden="1" x14ac:dyDescent="0.15">
      <c r="A3484" s="201">
        <f>'Banks COA'!A1936</f>
        <v>14</v>
      </c>
      <c r="B3484" s="201">
        <f>'Banks COA'!B1936</f>
        <v>2</v>
      </c>
      <c r="C3484" s="201">
        <f>'Banks COA'!C1936</f>
        <v>8</v>
      </c>
      <c r="D3484" s="201">
        <f>'Banks COA'!D1936</f>
        <v>29</v>
      </c>
      <c r="E3484" s="202" t="str">
        <f>'Banks COA'!E1936</f>
        <v>Substandard Loans – Credit Revolving – Private Sector – Non Resident – Other</v>
      </c>
      <c r="F3484" s="202">
        <f>'Banks COA'!F1936*E2</f>
        <v>0</v>
      </c>
    </row>
    <row r="3485" spans="1:6" hidden="1" x14ac:dyDescent="0.15">
      <c r="A3485" s="201" t="str">
        <f>'Banks COA'!A1966</f>
        <v>14</v>
      </c>
      <c r="B3485" s="201">
        <f>'Banks COA'!B1966</f>
        <v>3</v>
      </c>
      <c r="C3485" s="201">
        <f>'Banks COA'!C1966</f>
        <v>2</v>
      </c>
      <c r="D3485" s="201" t="str">
        <f>'Banks COA'!D1966</f>
        <v>22</v>
      </c>
      <c r="E3485" s="202" t="str">
        <f>'Banks COA'!E1966</f>
        <v>Substandard Loans – Credit Cards Loans – Individuals – Non Resident – USD</v>
      </c>
      <c r="F3485" s="202">
        <f>'Banks COA'!F1966*E2</f>
        <v>0</v>
      </c>
    </row>
    <row r="3486" spans="1:6" hidden="1" x14ac:dyDescent="0.15">
      <c r="A3486" s="201" t="str">
        <f>'Banks COA'!A1967</f>
        <v>14</v>
      </c>
      <c r="B3486" s="201">
        <f>'Banks COA'!B1967</f>
        <v>3</v>
      </c>
      <c r="C3486" s="201">
        <f>'Banks COA'!C1967</f>
        <v>2</v>
      </c>
      <c r="D3486" s="201" t="str">
        <f>'Banks COA'!D1967</f>
        <v>23</v>
      </c>
      <c r="E3486" s="202" t="str">
        <f>'Banks COA'!E1967</f>
        <v>Substandard Loans – Credit Cards Loans – Individuals – Non Resident – EUR</v>
      </c>
      <c r="F3486" s="202">
        <f>'Banks COA'!F1967*E2</f>
        <v>0</v>
      </c>
    </row>
    <row r="3487" spans="1:6" hidden="1" x14ac:dyDescent="0.15">
      <c r="A3487" s="201" t="str">
        <f>'Banks COA'!A1968</f>
        <v>14</v>
      </c>
      <c r="B3487" s="201">
        <f>'Banks COA'!B1968</f>
        <v>3</v>
      </c>
      <c r="C3487" s="201">
        <f>'Banks COA'!C1968</f>
        <v>2</v>
      </c>
      <c r="D3487" s="201" t="str">
        <f>'Banks COA'!D1968</f>
        <v>24</v>
      </c>
      <c r="E3487" s="202" t="str">
        <f>'Banks COA'!E1968</f>
        <v>Substandard Loans – Credit Cards Loans – Individuals – Non Resident – JPY</v>
      </c>
      <c r="F3487" s="202">
        <f>'Banks COA'!F1968*E2</f>
        <v>0</v>
      </c>
    </row>
    <row r="3488" spans="1:6" hidden="1" x14ac:dyDescent="0.15">
      <c r="A3488" s="201" t="str">
        <f>'Banks COA'!A1969</f>
        <v>14</v>
      </c>
      <c r="B3488" s="201">
        <f>'Banks COA'!B1969</f>
        <v>3</v>
      </c>
      <c r="C3488" s="201">
        <f>'Banks COA'!C1969</f>
        <v>2</v>
      </c>
      <c r="D3488" s="201" t="str">
        <f>'Banks COA'!D1969</f>
        <v>29</v>
      </c>
      <c r="E3488" s="202" t="str">
        <f>'Banks COA'!E1969</f>
        <v>Substandard Loans – Credit Cards Loans – Individuals – Non Resident – Other</v>
      </c>
      <c r="F3488" s="202">
        <f>'Banks COA'!F1969*E2</f>
        <v>0</v>
      </c>
    </row>
    <row r="3489" spans="1:6" hidden="1" x14ac:dyDescent="0.15">
      <c r="A3489" s="201" t="str">
        <f>'Banks COA'!A1979</f>
        <v>14</v>
      </c>
      <c r="B3489" s="201">
        <f>'Banks COA'!B1979</f>
        <v>3</v>
      </c>
      <c r="C3489" s="201">
        <f>'Banks COA'!C1979</f>
        <v>3</v>
      </c>
      <c r="D3489" s="201" t="str">
        <f>'Banks COA'!D1979</f>
        <v>22</v>
      </c>
      <c r="E3489" s="202" t="str">
        <f>'Banks COA'!E1979</f>
        <v>Substandard Loans – Credit Revolving – Individuals – Non Resident – USD</v>
      </c>
      <c r="F3489" s="202">
        <f>'Banks COA'!F1979*E2</f>
        <v>0</v>
      </c>
    </row>
    <row r="3490" spans="1:6" hidden="1" x14ac:dyDescent="0.15">
      <c r="A3490" s="201" t="str">
        <f>'Banks COA'!A1980</f>
        <v>14</v>
      </c>
      <c r="B3490" s="201">
        <f>'Banks COA'!B1980</f>
        <v>3</v>
      </c>
      <c r="C3490" s="201">
        <f>'Banks COA'!C1980</f>
        <v>3</v>
      </c>
      <c r="D3490" s="201" t="str">
        <f>'Banks COA'!D1980</f>
        <v>23</v>
      </c>
      <c r="E3490" s="202" t="str">
        <f>'Banks COA'!E1980</f>
        <v>Substandard Loans – Credit Revolving – Individuals – Non Resident – EUR</v>
      </c>
      <c r="F3490" s="202">
        <f>'Banks COA'!F1980*E2</f>
        <v>0</v>
      </c>
    </row>
    <row r="3491" spans="1:6" hidden="1" x14ac:dyDescent="0.15">
      <c r="A3491" s="201" t="str">
        <f>'Banks COA'!A1981</f>
        <v>14</v>
      </c>
      <c r="B3491" s="201">
        <f>'Banks COA'!B1981</f>
        <v>3</v>
      </c>
      <c r="C3491" s="201">
        <f>'Banks COA'!C1981</f>
        <v>3</v>
      </c>
      <c r="D3491" s="201" t="str">
        <f>'Banks COA'!D1981</f>
        <v>24</v>
      </c>
      <c r="E3491" s="202" t="str">
        <f>'Banks COA'!E1981</f>
        <v>Substandard Loans – Credit Revolving – Individuals – Non Resident – JPY</v>
      </c>
      <c r="F3491" s="202">
        <f>'Banks COA'!F1981*E2</f>
        <v>0</v>
      </c>
    </row>
    <row r="3492" spans="1:6" hidden="1" x14ac:dyDescent="0.15">
      <c r="A3492" s="201" t="str">
        <f>'Banks COA'!A1982</f>
        <v>14</v>
      </c>
      <c r="B3492" s="201">
        <f>'Banks COA'!B1982</f>
        <v>3</v>
      </c>
      <c r="C3492" s="201">
        <f>'Banks COA'!C1982</f>
        <v>3</v>
      </c>
      <c r="D3492" s="201" t="str">
        <f>'Banks COA'!D1982</f>
        <v>29</v>
      </c>
      <c r="E3492" s="202" t="str">
        <f>'Banks COA'!E1982</f>
        <v>Substandard Loans – Credit Revolving – Individuals – Non Resident – Other</v>
      </c>
      <c r="F3492" s="202">
        <f>'Banks COA'!F1982*E2</f>
        <v>0</v>
      </c>
    </row>
    <row r="3493" spans="1:6" hidden="1" x14ac:dyDescent="0.15">
      <c r="A3493" s="201" t="str">
        <f>'Banks COA'!A1992</f>
        <v>14</v>
      </c>
      <c r="B3493" s="201">
        <f>'Banks COA'!B1992</f>
        <v>3</v>
      </c>
      <c r="C3493" s="201">
        <f>'Banks COA'!C1992</f>
        <v>4</v>
      </c>
      <c r="D3493" s="201" t="str">
        <f>'Banks COA'!D1992</f>
        <v>22</v>
      </c>
      <c r="E3493" s="202" t="str">
        <f>'Banks COA'!E1992</f>
        <v>Substandard Loans – Motor Vehicle Loans – Individuals – Non Resident – USD</v>
      </c>
      <c r="F3493" s="202">
        <f>'Banks COA'!F1992*E2</f>
        <v>0</v>
      </c>
    </row>
    <row r="3494" spans="1:6" hidden="1" x14ac:dyDescent="0.15">
      <c r="A3494" s="201" t="str">
        <f>'Banks COA'!A1993</f>
        <v>14</v>
      </c>
      <c r="B3494" s="201">
        <f>'Banks COA'!B1993</f>
        <v>3</v>
      </c>
      <c r="C3494" s="201">
        <f>'Banks COA'!C1993</f>
        <v>4</v>
      </c>
      <c r="D3494" s="201" t="str">
        <f>'Banks COA'!D1993</f>
        <v>23</v>
      </c>
      <c r="E3494" s="202" t="str">
        <f>'Banks COA'!E1993</f>
        <v>Substandard Loans – Motor Vehicle Loans – Individuals – Non Resident – EUR</v>
      </c>
      <c r="F3494" s="202">
        <f>'Banks COA'!F1993*E2</f>
        <v>0</v>
      </c>
    </row>
    <row r="3495" spans="1:6" hidden="1" x14ac:dyDescent="0.15">
      <c r="A3495" s="201" t="str">
        <f>'Banks COA'!A1994</f>
        <v>14</v>
      </c>
      <c r="B3495" s="201">
        <f>'Banks COA'!B1994</f>
        <v>3</v>
      </c>
      <c r="C3495" s="201">
        <f>'Banks COA'!C1994</f>
        <v>4</v>
      </c>
      <c r="D3495" s="201" t="str">
        <f>'Banks COA'!D1994</f>
        <v>24</v>
      </c>
      <c r="E3495" s="202" t="str">
        <f>'Banks COA'!E1994</f>
        <v>Substandard Loans – Motor Vehicle Loans – Individuals – Non Resident – JPY</v>
      </c>
      <c r="F3495" s="202">
        <f>'Banks COA'!F1994*E2</f>
        <v>0</v>
      </c>
    </row>
    <row r="3496" spans="1:6" hidden="1" x14ac:dyDescent="0.15">
      <c r="A3496" s="201" t="str">
        <f>'Banks COA'!A1995</f>
        <v>14</v>
      </c>
      <c r="B3496" s="201">
        <f>'Banks COA'!B1995</f>
        <v>3</v>
      </c>
      <c r="C3496" s="201">
        <f>'Banks COA'!C1995</f>
        <v>4</v>
      </c>
      <c r="D3496" s="201" t="str">
        <f>'Banks COA'!D1995</f>
        <v>29</v>
      </c>
      <c r="E3496" s="202" t="str">
        <f>'Banks COA'!E1995</f>
        <v>Substandard Loans – Motor Vehicle Loans – Individuals – Non Resident – Other</v>
      </c>
      <c r="F3496" s="202">
        <f>'Banks COA'!F1995*E2</f>
        <v>0</v>
      </c>
    </row>
    <row r="3497" spans="1:6" hidden="1" x14ac:dyDescent="0.15">
      <c r="A3497" s="201" t="str">
        <f>'Banks COA'!A2005</f>
        <v>14</v>
      </c>
      <c r="B3497" s="201" t="str">
        <f>'Banks COA'!B2005</f>
        <v>3</v>
      </c>
      <c r="C3497" s="201" t="str">
        <f>'Banks COA'!C2005</f>
        <v>5</v>
      </c>
      <c r="D3497" s="201" t="str">
        <f>'Banks COA'!D2005</f>
        <v>22</v>
      </c>
      <c r="E3497" s="202" t="str">
        <f>'Banks COA'!E2005</f>
        <v>Substandard Loans – Overdraft –  Individuals – Non Resident – USD</v>
      </c>
      <c r="F3497" s="202">
        <f>'Banks COA'!F2005*E2</f>
        <v>0</v>
      </c>
    </row>
    <row r="3498" spans="1:6" hidden="1" x14ac:dyDescent="0.15">
      <c r="A3498" s="201" t="str">
        <f>'Banks COA'!A2006</f>
        <v>14</v>
      </c>
      <c r="B3498" s="201" t="str">
        <f>'Banks COA'!B2006</f>
        <v>3</v>
      </c>
      <c r="C3498" s="201" t="str">
        <f>'Banks COA'!C2006</f>
        <v>5</v>
      </c>
      <c r="D3498" s="201" t="str">
        <f>'Banks COA'!D2006</f>
        <v>23</v>
      </c>
      <c r="E3498" s="202" t="str">
        <f>'Banks COA'!E2006</f>
        <v>Substandard Loans – Overdraft –  Individuals – Non Resident – EUR</v>
      </c>
      <c r="F3498" s="202">
        <f>'Banks COA'!F2006*E2</f>
        <v>0</v>
      </c>
    </row>
    <row r="3499" spans="1:6" hidden="1" x14ac:dyDescent="0.15">
      <c r="A3499" s="201" t="str">
        <f>'Banks COA'!A2007</f>
        <v>14</v>
      </c>
      <c r="B3499" s="201" t="str">
        <f>'Banks COA'!B2007</f>
        <v>3</v>
      </c>
      <c r="C3499" s="201" t="str">
        <f>'Banks COA'!C2007</f>
        <v>5</v>
      </c>
      <c r="D3499" s="201" t="str">
        <f>'Banks COA'!D2007</f>
        <v>24</v>
      </c>
      <c r="E3499" s="202" t="str">
        <f>'Banks COA'!E2007</f>
        <v>Substandard Loans – Overdraft –  Individuals – Non Resident – JPY</v>
      </c>
      <c r="F3499" s="202">
        <f>'Banks COA'!F2007*E2</f>
        <v>0</v>
      </c>
    </row>
    <row r="3500" spans="1:6" hidden="1" x14ac:dyDescent="0.15">
      <c r="A3500" s="201" t="str">
        <f>'Banks COA'!A2008</f>
        <v>14</v>
      </c>
      <c r="B3500" s="201" t="str">
        <f>'Banks COA'!B2008</f>
        <v>3</v>
      </c>
      <c r="C3500" s="201" t="str">
        <f>'Banks COA'!C2008</f>
        <v>5</v>
      </c>
      <c r="D3500" s="201" t="str">
        <f>'Banks COA'!D2008</f>
        <v>29</v>
      </c>
      <c r="E3500" s="202" t="str">
        <f>'Banks COA'!E2008</f>
        <v>Substandard Loans – Overdraft –  Individuals – Non Resident – Other</v>
      </c>
      <c r="F3500" s="202">
        <f>'Banks COA'!F2008*E2</f>
        <v>0</v>
      </c>
    </row>
    <row r="3501" spans="1:6" hidden="1" x14ac:dyDescent="0.15">
      <c r="A3501" s="201" t="str">
        <f>'Banks COA'!A2018</f>
        <v>14</v>
      </c>
      <c r="B3501" s="201">
        <f>'Banks COA'!B2018</f>
        <v>3</v>
      </c>
      <c r="C3501" s="201">
        <f>'Banks COA'!C2018</f>
        <v>9</v>
      </c>
      <c r="D3501" s="201" t="str">
        <f>'Banks COA'!D2018</f>
        <v>22</v>
      </c>
      <c r="E3501" s="202" t="str">
        <f>'Banks COA'!E2018</f>
        <v>Substandard Loans – Other Consumers Loans – Individuals – Non Resident – USD</v>
      </c>
      <c r="F3501" s="202">
        <f>'Banks COA'!F2018*E2</f>
        <v>0</v>
      </c>
    </row>
    <row r="3502" spans="1:6" hidden="1" x14ac:dyDescent="0.15">
      <c r="A3502" s="201" t="str">
        <f>'Banks COA'!A2019</f>
        <v>14</v>
      </c>
      <c r="B3502" s="201">
        <f>'Banks COA'!B2019</f>
        <v>3</v>
      </c>
      <c r="C3502" s="201">
        <f>'Banks COA'!C2019</f>
        <v>9</v>
      </c>
      <c r="D3502" s="201" t="str">
        <f>'Banks COA'!D2019</f>
        <v>23</v>
      </c>
      <c r="E3502" s="202" t="str">
        <f>'Banks COA'!E2019</f>
        <v>Substandard Loans – Other Consumers Loans – Individuals – Non Resident – EUR</v>
      </c>
      <c r="F3502" s="202">
        <f>'Banks COA'!F2019*E2</f>
        <v>0</v>
      </c>
    </row>
    <row r="3503" spans="1:6" hidden="1" x14ac:dyDescent="0.15">
      <c r="A3503" s="201" t="str">
        <f>'Banks COA'!A2020</f>
        <v>14</v>
      </c>
      <c r="B3503" s="201">
        <f>'Banks COA'!B2020</f>
        <v>3</v>
      </c>
      <c r="C3503" s="201">
        <f>'Banks COA'!C2020</f>
        <v>9</v>
      </c>
      <c r="D3503" s="201" t="str">
        <f>'Banks COA'!D2020</f>
        <v>24</v>
      </c>
      <c r="E3503" s="202" t="str">
        <f>'Banks COA'!E2020</f>
        <v>Substandard Loans – Other Consumers Loans – Individuals – Non Resident – JPY</v>
      </c>
      <c r="F3503" s="202">
        <f>'Banks COA'!F2020*E2</f>
        <v>0</v>
      </c>
    </row>
    <row r="3504" spans="1:6" hidden="1" x14ac:dyDescent="0.15">
      <c r="A3504" s="201" t="str">
        <f>'Banks COA'!A2021</f>
        <v>14</v>
      </c>
      <c r="B3504" s="201">
        <f>'Banks COA'!B2021</f>
        <v>3</v>
      </c>
      <c r="C3504" s="201">
        <f>'Banks COA'!C2021</f>
        <v>9</v>
      </c>
      <c r="D3504" s="201" t="str">
        <f>'Banks COA'!D2021</f>
        <v>29</v>
      </c>
      <c r="E3504" s="202" t="str">
        <f>'Banks COA'!E2021</f>
        <v>Substandard Loans – Other Consumers Loans – Individuals – Non Resident – Other</v>
      </c>
      <c r="F3504" s="202">
        <f>'Banks COA'!F2021*E2</f>
        <v>0</v>
      </c>
    </row>
    <row r="3505" spans="1:6" hidden="1" x14ac:dyDescent="0.15">
      <c r="A3505" s="201" t="str">
        <f>'Banks COA'!A2053</f>
        <v>15</v>
      </c>
      <c r="B3505" s="201">
        <f>'Banks COA'!B2053</f>
        <v>1</v>
      </c>
      <c r="C3505" s="201">
        <f>'Banks COA'!C2053</f>
        <v>3</v>
      </c>
      <c r="D3505" s="201" t="str">
        <f>'Banks COA'!D2053</f>
        <v>12</v>
      </c>
      <c r="E3505" s="202" t="str">
        <f>'Banks COA'!E2053</f>
        <v>Doubtful Loans – Short term Loans to Foreign Governments – USD</v>
      </c>
      <c r="F3505" s="202">
        <f>'Banks COA'!F2053*E2</f>
        <v>0</v>
      </c>
    </row>
    <row r="3506" spans="1:6" hidden="1" x14ac:dyDescent="0.15">
      <c r="A3506" s="201" t="str">
        <f>'Banks COA'!A2054</f>
        <v>15</v>
      </c>
      <c r="B3506" s="201">
        <f>'Banks COA'!B2054</f>
        <v>1</v>
      </c>
      <c r="C3506" s="201">
        <f>'Banks COA'!C2054</f>
        <v>3</v>
      </c>
      <c r="D3506" s="201" t="str">
        <f>'Banks COA'!D2054</f>
        <v>13</v>
      </c>
      <c r="E3506" s="202" t="str">
        <f>'Banks COA'!E2054</f>
        <v>Doubtful Loans – Short term Loans to Foreign Governments – EUR</v>
      </c>
      <c r="F3506" s="202">
        <f>'Banks COA'!F2054*E2</f>
        <v>0</v>
      </c>
    </row>
    <row r="3507" spans="1:6" hidden="1" x14ac:dyDescent="0.15">
      <c r="A3507" s="201" t="str">
        <f>'Banks COA'!A2055</f>
        <v>15</v>
      </c>
      <c r="B3507" s="201">
        <f>'Banks COA'!B2055</f>
        <v>1</v>
      </c>
      <c r="C3507" s="201">
        <f>'Banks COA'!C2055</f>
        <v>3</v>
      </c>
      <c r="D3507" s="201" t="str">
        <f>'Banks COA'!D2055</f>
        <v>14</v>
      </c>
      <c r="E3507" s="202" t="str">
        <f>'Banks COA'!E2055</f>
        <v>Doubtful Loans – Short term Loans to Foreign Governments – JPY</v>
      </c>
      <c r="F3507" s="202">
        <f>'Banks COA'!F2055*E2</f>
        <v>0</v>
      </c>
    </row>
    <row r="3508" spans="1:6" hidden="1" x14ac:dyDescent="0.15">
      <c r="A3508" s="201" t="str">
        <f>'Banks COA'!A2056</f>
        <v>15</v>
      </c>
      <c r="B3508" s="201">
        <f>'Banks COA'!B2056</f>
        <v>1</v>
      </c>
      <c r="C3508" s="201">
        <f>'Banks COA'!C2056</f>
        <v>3</v>
      </c>
      <c r="D3508" s="201" t="str">
        <f>'Banks COA'!D2056</f>
        <v>19</v>
      </c>
      <c r="E3508" s="202" t="str">
        <f>'Banks COA'!E2056</f>
        <v>Doubtful Loans – Short term Loans to Foreign Governments – Other</v>
      </c>
      <c r="F3508" s="202">
        <f>'Banks COA'!F2056*E2</f>
        <v>0</v>
      </c>
    </row>
    <row r="3509" spans="1:6" hidden="1" x14ac:dyDescent="0.15">
      <c r="A3509" s="201" t="str">
        <f>'Banks COA'!A2059</f>
        <v>15</v>
      </c>
      <c r="B3509" s="201">
        <f>'Banks COA'!B2059</f>
        <v>1</v>
      </c>
      <c r="C3509" s="201">
        <f>'Banks COA'!C2059</f>
        <v>3</v>
      </c>
      <c r="D3509" s="201" t="str">
        <f>'Banks COA'!D2059</f>
        <v>22</v>
      </c>
      <c r="E3509" s="202" t="str">
        <f>'Banks COA'!E2059</f>
        <v>Doubtful Loans – Long term Loans to Foreign Governments – USD</v>
      </c>
      <c r="F3509" s="202">
        <f>'Banks COA'!F2059*E2</f>
        <v>0</v>
      </c>
    </row>
    <row r="3510" spans="1:6" hidden="1" x14ac:dyDescent="0.15">
      <c r="A3510" s="201" t="str">
        <f>'Banks COA'!A2060</f>
        <v>15</v>
      </c>
      <c r="B3510" s="201">
        <f>'Banks COA'!B2060</f>
        <v>1</v>
      </c>
      <c r="C3510" s="201">
        <f>'Banks COA'!C2060</f>
        <v>3</v>
      </c>
      <c r="D3510" s="201" t="str">
        <f>'Banks COA'!D2060</f>
        <v>23</v>
      </c>
      <c r="E3510" s="202" t="str">
        <f>'Banks COA'!E2060</f>
        <v>Doubtful Loans – Long term Loans to Foreign Governments – EUR</v>
      </c>
      <c r="F3510" s="202">
        <f>'Banks COA'!F2060*E2</f>
        <v>0</v>
      </c>
    </row>
    <row r="3511" spans="1:6" hidden="1" x14ac:dyDescent="0.15">
      <c r="A3511" s="201" t="str">
        <f>'Banks COA'!A2061</f>
        <v>15</v>
      </c>
      <c r="B3511" s="201">
        <f>'Banks COA'!B2061</f>
        <v>1</v>
      </c>
      <c r="C3511" s="201">
        <f>'Banks COA'!C2061</f>
        <v>3</v>
      </c>
      <c r="D3511" s="201" t="str">
        <f>'Banks COA'!D2061</f>
        <v>24</v>
      </c>
      <c r="E3511" s="202" t="str">
        <f>'Banks COA'!E2061</f>
        <v>Doubtful Loans – Long term Loans to Foreign Governments – JPY</v>
      </c>
      <c r="F3511" s="202">
        <f>'Banks COA'!F2061*E2</f>
        <v>0</v>
      </c>
    </row>
    <row r="3512" spans="1:6" hidden="1" x14ac:dyDescent="0.15">
      <c r="A3512" s="201" t="str">
        <f>'Banks COA'!A2062</f>
        <v>15</v>
      </c>
      <c r="B3512" s="201">
        <f>'Banks COA'!B2062</f>
        <v>1</v>
      </c>
      <c r="C3512" s="201">
        <f>'Banks COA'!C2062</f>
        <v>3</v>
      </c>
      <c r="D3512" s="201" t="str">
        <f>'Banks COA'!D2062</f>
        <v>29</v>
      </c>
      <c r="E3512" s="202" t="str">
        <f>'Banks COA'!E2062</f>
        <v>Doubtful Loans – Long term Loans to Foreign Governments – Other</v>
      </c>
      <c r="F3512" s="202">
        <f>'Banks COA'!F2062*E2</f>
        <v>0</v>
      </c>
    </row>
    <row r="3513" spans="1:6" hidden="1" x14ac:dyDescent="0.15">
      <c r="A3513" s="201" t="str">
        <f>'Banks COA'!A2073</f>
        <v>15</v>
      </c>
      <c r="B3513" s="201">
        <f>'Banks COA'!B2073</f>
        <v>2</v>
      </c>
      <c r="C3513" s="201">
        <f>'Banks COA'!C2073</f>
        <v>1</v>
      </c>
      <c r="D3513" s="201" t="str">
        <f>'Banks COA'!D2073</f>
        <v>22</v>
      </c>
      <c r="E3513" s="202" t="str">
        <f>'Banks COA'!E2073</f>
        <v>Doubtful Loans – Overdraft (Permanent Line of Credit) – Private Sector – Non Resident – USD</v>
      </c>
      <c r="F3513" s="202">
        <f>'Banks COA'!F2073*E2</f>
        <v>0</v>
      </c>
    </row>
    <row r="3514" spans="1:6" hidden="1" x14ac:dyDescent="0.15">
      <c r="A3514" s="201" t="str">
        <f>'Banks COA'!A2074</f>
        <v>15</v>
      </c>
      <c r="B3514" s="201">
        <f>'Banks COA'!B2074</f>
        <v>2</v>
      </c>
      <c r="C3514" s="201">
        <f>'Banks COA'!C2074</f>
        <v>1</v>
      </c>
      <c r="D3514" s="201" t="str">
        <f>'Banks COA'!D2074</f>
        <v>23</v>
      </c>
      <c r="E3514" s="202" t="str">
        <f>'Banks COA'!E2074</f>
        <v>Doubtful Loans – Overdraft (Permanent Line of Credit) – Private Sector – Non Resident – EUR</v>
      </c>
      <c r="F3514" s="202">
        <f>'Banks COA'!F2074*E2</f>
        <v>0</v>
      </c>
    </row>
    <row r="3515" spans="1:6" hidden="1" x14ac:dyDescent="0.15">
      <c r="A3515" s="201" t="str">
        <f>'Banks COA'!A2075</f>
        <v>15</v>
      </c>
      <c r="B3515" s="201">
        <f>'Banks COA'!B2075</f>
        <v>2</v>
      </c>
      <c r="C3515" s="201">
        <f>'Banks COA'!C2075</f>
        <v>1</v>
      </c>
      <c r="D3515" s="201" t="str">
        <f>'Banks COA'!D2075</f>
        <v>24</v>
      </c>
      <c r="E3515" s="202" t="str">
        <f>'Banks COA'!E2075</f>
        <v>Doubtful Loans – Overdraft (Permanent Line of Credit) – Private Sector – Non Resident – JPY</v>
      </c>
      <c r="F3515" s="202">
        <f>'Banks COA'!F2075*E2</f>
        <v>0</v>
      </c>
    </row>
    <row r="3516" spans="1:6" hidden="1" x14ac:dyDescent="0.15">
      <c r="A3516" s="201" t="str">
        <f>'Banks COA'!A2076</f>
        <v>15</v>
      </c>
      <c r="B3516" s="201">
        <f>'Banks COA'!B2076</f>
        <v>2</v>
      </c>
      <c r="C3516" s="201">
        <f>'Banks COA'!C2076</f>
        <v>1</v>
      </c>
      <c r="D3516" s="201" t="str">
        <f>'Banks COA'!D2076</f>
        <v>29</v>
      </c>
      <c r="E3516" s="202" t="str">
        <f>'Banks COA'!E2076</f>
        <v>Doubtful Loans – Overdraft (Permanent Line of Credit) – Private Sector – Non Resident – Other</v>
      </c>
      <c r="F3516" s="202">
        <f>'Banks COA'!F2076*E2</f>
        <v>0</v>
      </c>
    </row>
    <row r="3517" spans="1:6" hidden="1" x14ac:dyDescent="0.15">
      <c r="A3517" s="201" t="str">
        <f>'Banks COA'!A2092</f>
        <v>15</v>
      </c>
      <c r="B3517" s="201">
        <f>'Banks COA'!B2092</f>
        <v>2</v>
      </c>
      <c r="C3517" s="201">
        <f>'Banks COA'!C2092</f>
        <v>2</v>
      </c>
      <c r="D3517" s="201" t="str">
        <f>'Banks COA'!D2092</f>
        <v>22</v>
      </c>
      <c r="E3517" s="202" t="str">
        <f>'Banks COA'!E2092</f>
        <v>Doubtful Loans – Short term Commercial Loans – Private Sector – Non Resident – USD</v>
      </c>
      <c r="F3517" s="202">
        <f>'Banks COA'!F2092*E2</f>
        <v>0</v>
      </c>
    </row>
    <row r="3518" spans="1:6" hidden="1" x14ac:dyDescent="0.15">
      <c r="A3518" s="201" t="str">
        <f>'Banks COA'!A2093</f>
        <v>15</v>
      </c>
      <c r="B3518" s="201">
        <f>'Banks COA'!B2093</f>
        <v>2</v>
      </c>
      <c r="C3518" s="201">
        <f>'Banks COA'!C2093</f>
        <v>2</v>
      </c>
      <c r="D3518" s="201" t="str">
        <f>'Banks COA'!D2093</f>
        <v>23</v>
      </c>
      <c r="E3518" s="202" t="str">
        <f>'Banks COA'!E2093</f>
        <v>Doubtful Loans – Short term Commercial Loans – Private Sector – Non Resident – EUR</v>
      </c>
      <c r="F3518" s="202">
        <f>'Banks COA'!F2093*E2</f>
        <v>0</v>
      </c>
    </row>
    <row r="3519" spans="1:6" hidden="1" x14ac:dyDescent="0.15">
      <c r="A3519" s="201" t="str">
        <f>'Banks COA'!A2094</f>
        <v>15</v>
      </c>
      <c r="B3519" s="201">
        <f>'Banks COA'!B2094</f>
        <v>2</v>
      </c>
      <c r="C3519" s="201">
        <f>'Banks COA'!C2094</f>
        <v>2</v>
      </c>
      <c r="D3519" s="201" t="str">
        <f>'Banks COA'!D2094</f>
        <v>24</v>
      </c>
      <c r="E3519" s="202" t="str">
        <f>'Banks COA'!E2094</f>
        <v>Doubtful Loans – Short term Commercial Loans – Private Sector – Non Resident – JPY</v>
      </c>
      <c r="F3519" s="202">
        <f>'Banks COA'!F2094*E2</f>
        <v>0</v>
      </c>
    </row>
    <row r="3520" spans="1:6" hidden="1" x14ac:dyDescent="0.15">
      <c r="A3520" s="201" t="str">
        <f>'Banks COA'!A2095</f>
        <v>15</v>
      </c>
      <c r="B3520" s="201">
        <f>'Banks COA'!B2095</f>
        <v>2</v>
      </c>
      <c r="C3520" s="201">
        <f>'Banks COA'!C2095</f>
        <v>2</v>
      </c>
      <c r="D3520" s="201" t="str">
        <f>'Banks COA'!D2095</f>
        <v>29</v>
      </c>
      <c r="E3520" s="202" t="str">
        <f>'Banks COA'!E2095</f>
        <v>Doubtful Loans – Short term Commercial Loans – Private Sector – Non Resident – Other</v>
      </c>
      <c r="F3520" s="202">
        <f>'Banks COA'!F2095*E2</f>
        <v>0</v>
      </c>
    </row>
    <row r="3521" spans="1:6" hidden="1" x14ac:dyDescent="0.15">
      <c r="A3521" s="201" t="str">
        <f>'Banks COA'!A2111</f>
        <v>15</v>
      </c>
      <c r="B3521" s="201">
        <f>'Banks COA'!B2111</f>
        <v>2</v>
      </c>
      <c r="C3521" s="201">
        <f>'Banks COA'!C2111</f>
        <v>3</v>
      </c>
      <c r="D3521" s="201">
        <f>'Banks COA'!D2111</f>
        <v>22</v>
      </c>
      <c r="E3521" s="202" t="str">
        <f>'Banks COA'!E2111</f>
        <v>Doubtful Loans – Equipment Loans – Private Sector – Non Resident – USD</v>
      </c>
      <c r="F3521" s="202">
        <f>'Banks COA'!F2111*E2</f>
        <v>0</v>
      </c>
    </row>
    <row r="3522" spans="1:6" hidden="1" x14ac:dyDescent="0.15">
      <c r="A3522" s="201" t="str">
        <f>'Banks COA'!A2112</f>
        <v>15</v>
      </c>
      <c r="B3522" s="201">
        <f>'Banks COA'!B2112</f>
        <v>2</v>
      </c>
      <c r="C3522" s="201">
        <f>'Banks COA'!C2112</f>
        <v>3</v>
      </c>
      <c r="D3522" s="201">
        <f>'Banks COA'!D2112</f>
        <v>23</v>
      </c>
      <c r="E3522" s="202" t="str">
        <f>'Banks COA'!E2112</f>
        <v>Doubtful Loans – Equipment Loans – Private Sector – Non Resident – EUR</v>
      </c>
      <c r="F3522" s="202">
        <f>'Banks COA'!F2112*E2</f>
        <v>0</v>
      </c>
    </row>
    <row r="3523" spans="1:6" hidden="1" x14ac:dyDescent="0.15">
      <c r="A3523" s="201" t="str">
        <f>'Banks COA'!A2113</f>
        <v>15</v>
      </c>
      <c r="B3523" s="201">
        <f>'Banks COA'!B2113</f>
        <v>2</v>
      </c>
      <c r="C3523" s="201">
        <f>'Banks COA'!C2113</f>
        <v>3</v>
      </c>
      <c r="D3523" s="201">
        <f>'Banks COA'!D2113</f>
        <v>24</v>
      </c>
      <c r="E3523" s="202" t="str">
        <f>'Banks COA'!E2113</f>
        <v>Doubtful Loans – Equipment Loans – Private Sector – Non Resident – JPY</v>
      </c>
      <c r="F3523" s="202">
        <f>'Banks COA'!F2113*E2</f>
        <v>0</v>
      </c>
    </row>
    <row r="3524" spans="1:6" hidden="1" x14ac:dyDescent="0.15">
      <c r="A3524" s="201" t="str">
        <f>'Banks COA'!A2114</f>
        <v>15</v>
      </c>
      <c r="B3524" s="201">
        <f>'Banks COA'!B2114</f>
        <v>2</v>
      </c>
      <c r="C3524" s="201">
        <f>'Banks COA'!C2114</f>
        <v>3</v>
      </c>
      <c r="D3524" s="201">
        <f>'Banks COA'!D2114</f>
        <v>29</v>
      </c>
      <c r="E3524" s="202" t="str">
        <f>'Banks COA'!E2114</f>
        <v>Doubtful Loans – Equipment Loans – Private Sector – Non Resident – Other</v>
      </c>
      <c r="F3524" s="202">
        <f>'Banks COA'!F2114*E2</f>
        <v>0</v>
      </c>
    </row>
    <row r="3525" spans="1:6" hidden="1" x14ac:dyDescent="0.15">
      <c r="A3525" s="201" t="str">
        <f>'Banks COA'!A2129</f>
        <v>15</v>
      </c>
      <c r="B3525" s="201">
        <f>'Banks COA'!B2129</f>
        <v>2</v>
      </c>
      <c r="C3525" s="201">
        <f>'Banks COA'!C2129</f>
        <v>3</v>
      </c>
      <c r="D3525" s="201" t="str">
        <f>'Banks COA'!D2129</f>
        <v>52</v>
      </c>
      <c r="E3525" s="202" t="str">
        <f>'Banks COA'!E2129</f>
        <v>Doubtful Loans – Real Estate Mortgage Loans – Private Sector – Non Resident – USD</v>
      </c>
      <c r="F3525" s="202">
        <f>'Banks COA'!F2129*E2</f>
        <v>0</v>
      </c>
    </row>
    <row r="3526" spans="1:6" hidden="1" x14ac:dyDescent="0.15">
      <c r="A3526" s="201" t="str">
        <f>'Banks COA'!A2130</f>
        <v>15</v>
      </c>
      <c r="B3526" s="201">
        <f>'Banks COA'!B2130</f>
        <v>2</v>
      </c>
      <c r="C3526" s="201">
        <f>'Banks COA'!C2130</f>
        <v>3</v>
      </c>
      <c r="D3526" s="201" t="str">
        <f>'Banks COA'!D2130</f>
        <v>53</v>
      </c>
      <c r="E3526" s="202" t="str">
        <f>'Banks COA'!E2130</f>
        <v>Doubtful Loans – Real Estate Mortgage Loans – Private Sector – Non Resident – EUR</v>
      </c>
      <c r="F3526" s="202">
        <f>'Banks COA'!F2130*E2</f>
        <v>0</v>
      </c>
    </row>
    <row r="3527" spans="1:6" hidden="1" x14ac:dyDescent="0.15">
      <c r="A3527" s="201" t="str">
        <f>'Banks COA'!A2131</f>
        <v>15</v>
      </c>
      <c r="B3527" s="201">
        <f>'Banks COA'!B2131</f>
        <v>2</v>
      </c>
      <c r="C3527" s="201">
        <f>'Banks COA'!C2131</f>
        <v>3</v>
      </c>
      <c r="D3527" s="201" t="str">
        <f>'Banks COA'!D2131</f>
        <v>54</v>
      </c>
      <c r="E3527" s="202" t="str">
        <f>'Banks COA'!E2131</f>
        <v>Doubtful Loans – Real Estate Mortgage Loans – Private Sector – Non Resident – JPY</v>
      </c>
      <c r="F3527" s="202">
        <f>'Banks COA'!F2131*E2</f>
        <v>0</v>
      </c>
    </row>
    <row r="3528" spans="1:6" hidden="1" x14ac:dyDescent="0.15">
      <c r="A3528" s="201" t="str">
        <f>'Banks COA'!A2132</f>
        <v>15</v>
      </c>
      <c r="B3528" s="201">
        <f>'Banks COA'!B2132</f>
        <v>2</v>
      </c>
      <c r="C3528" s="201">
        <f>'Banks COA'!C2132</f>
        <v>3</v>
      </c>
      <c r="D3528" s="201" t="str">
        <f>'Banks COA'!D2132</f>
        <v>59</v>
      </c>
      <c r="E3528" s="202" t="str">
        <f>'Banks COA'!E2132</f>
        <v>Doubtful Loans – Real Estate Mortgage Loans – Private Sector – Non Resident – Other</v>
      </c>
      <c r="F3528" s="202">
        <f>'Banks COA'!F2132*E2</f>
        <v>0</v>
      </c>
    </row>
    <row r="3529" spans="1:6" hidden="1" x14ac:dyDescent="0.15">
      <c r="A3529" s="201" t="str">
        <f>'Banks COA'!A2147</f>
        <v>15</v>
      </c>
      <c r="B3529" s="201">
        <f>'Banks COA'!B2147</f>
        <v>2</v>
      </c>
      <c r="C3529" s="201">
        <f>'Banks COA'!C2147</f>
        <v>3</v>
      </c>
      <c r="D3529" s="201" t="str">
        <f>'Banks COA'!D2147</f>
        <v>82</v>
      </c>
      <c r="E3529" s="202" t="str">
        <f>'Banks COA'!E2147</f>
        <v>Doubtful Loans – Other Long term Loans – Private Sector – Non Resident – USD</v>
      </c>
      <c r="F3529" s="202">
        <f>'Banks COA'!F2147*E2</f>
        <v>0</v>
      </c>
    </row>
    <row r="3530" spans="1:6" hidden="1" x14ac:dyDescent="0.15">
      <c r="A3530" s="201" t="str">
        <f>'Banks COA'!A2148</f>
        <v>15</v>
      </c>
      <c r="B3530" s="201">
        <f>'Banks COA'!B2148</f>
        <v>2</v>
      </c>
      <c r="C3530" s="201">
        <f>'Banks COA'!C2148</f>
        <v>3</v>
      </c>
      <c r="D3530" s="201" t="str">
        <f>'Banks COA'!D2148</f>
        <v>83</v>
      </c>
      <c r="E3530" s="202" t="str">
        <f>'Banks COA'!E2148</f>
        <v>Doubtful Loans – Other Long term Loans – Private Sector – Non Resident – EUR</v>
      </c>
      <c r="F3530" s="202">
        <f>'Banks COA'!F2148*E2</f>
        <v>0</v>
      </c>
    </row>
    <row r="3531" spans="1:6" hidden="1" x14ac:dyDescent="0.15">
      <c r="A3531" s="201" t="str">
        <f>'Banks COA'!A2149</f>
        <v>15</v>
      </c>
      <c r="B3531" s="201">
        <f>'Banks COA'!B2149</f>
        <v>2</v>
      </c>
      <c r="C3531" s="201">
        <f>'Banks COA'!C2149</f>
        <v>3</v>
      </c>
      <c r="D3531" s="201" t="str">
        <f>'Banks COA'!D2149</f>
        <v>84</v>
      </c>
      <c r="E3531" s="202" t="str">
        <f>'Banks COA'!E2149</f>
        <v>Doubtful Loans – Other Long term Loans – Private Sector – Non Resident – JPY</v>
      </c>
      <c r="F3531" s="202">
        <f>'Banks COA'!F2149*E2</f>
        <v>0</v>
      </c>
    </row>
    <row r="3532" spans="1:6" hidden="1" x14ac:dyDescent="0.15">
      <c r="A3532" s="201" t="str">
        <f>'Banks COA'!A2150</f>
        <v>15</v>
      </c>
      <c r="B3532" s="201">
        <f>'Banks COA'!B2150</f>
        <v>2</v>
      </c>
      <c r="C3532" s="201">
        <f>'Banks COA'!C2150</f>
        <v>3</v>
      </c>
      <c r="D3532" s="201" t="str">
        <f>'Banks COA'!D2150</f>
        <v>89</v>
      </c>
      <c r="E3532" s="202" t="str">
        <f>'Banks COA'!E2150</f>
        <v>Doubtful Loans – Other Long term Loans – Private Sector – Non Resident – Other</v>
      </c>
      <c r="F3532" s="202">
        <f>'Banks COA'!F2150*E2</f>
        <v>0</v>
      </c>
    </row>
    <row r="3533" spans="1:6" hidden="1" x14ac:dyDescent="0.15">
      <c r="A3533" s="201" t="str">
        <f>'Banks COA'!A2166</f>
        <v>15</v>
      </c>
      <c r="B3533" s="201">
        <f>'Banks COA'!B2166</f>
        <v>2</v>
      </c>
      <c r="C3533" s="201">
        <f>'Banks COA'!C2166</f>
        <v>4</v>
      </c>
      <c r="D3533" s="201" t="str">
        <f>'Banks COA'!D2166</f>
        <v>22</v>
      </c>
      <c r="E3533" s="202" t="str">
        <f>'Banks COA'!E2166</f>
        <v>Doubtful Loans – Lease Financing Receivable – Private Sector – Non Resident – USD</v>
      </c>
      <c r="F3533" s="202">
        <f>'Banks COA'!F2166*E2</f>
        <v>0</v>
      </c>
    </row>
    <row r="3534" spans="1:6" hidden="1" x14ac:dyDescent="0.15">
      <c r="A3534" s="201" t="str">
        <f>'Banks COA'!A2167</f>
        <v>15</v>
      </c>
      <c r="B3534" s="201">
        <f>'Banks COA'!B2167</f>
        <v>2</v>
      </c>
      <c r="C3534" s="201">
        <f>'Banks COA'!C2167</f>
        <v>4</v>
      </c>
      <c r="D3534" s="201" t="str">
        <f>'Banks COA'!D2167</f>
        <v>23</v>
      </c>
      <c r="E3534" s="202" t="str">
        <f>'Banks COA'!E2167</f>
        <v>Doubtful Loans – Lease Financing Receivable – Private Sector – Non Resident – EUR</v>
      </c>
      <c r="F3534" s="202">
        <f>'Banks COA'!F2167*E2</f>
        <v>0</v>
      </c>
    </row>
    <row r="3535" spans="1:6" hidden="1" x14ac:dyDescent="0.15">
      <c r="A3535" s="201" t="str">
        <f>'Banks COA'!A2168</f>
        <v>15</v>
      </c>
      <c r="B3535" s="201">
        <f>'Banks COA'!B2168</f>
        <v>2</v>
      </c>
      <c r="C3535" s="201">
        <f>'Banks COA'!C2168</f>
        <v>4</v>
      </c>
      <c r="D3535" s="201" t="str">
        <f>'Banks COA'!D2168</f>
        <v>24</v>
      </c>
      <c r="E3535" s="202" t="str">
        <f>'Banks COA'!E2168</f>
        <v>Doubtful Loans – Lease Financing Receivable – Private Sector – Non Resident – JPY</v>
      </c>
      <c r="F3535" s="202">
        <f>'Banks COA'!F2168*E2</f>
        <v>0</v>
      </c>
    </row>
    <row r="3536" spans="1:6" hidden="1" x14ac:dyDescent="0.15">
      <c r="A3536" s="201" t="str">
        <f>'Banks COA'!A2169</f>
        <v>15</v>
      </c>
      <c r="B3536" s="201">
        <f>'Banks COA'!B2169</f>
        <v>2</v>
      </c>
      <c r="C3536" s="201">
        <f>'Banks COA'!C2169</f>
        <v>4</v>
      </c>
      <c r="D3536" s="201" t="str">
        <f>'Banks COA'!D2169</f>
        <v>29</v>
      </c>
      <c r="E3536" s="202" t="str">
        <f>'Banks COA'!E2169</f>
        <v>Doubtful Loans – Lease Financing Receivable – Private Sector – Non Resident – Other</v>
      </c>
      <c r="F3536" s="202">
        <f>'Banks COA'!F2169*E2</f>
        <v>0</v>
      </c>
    </row>
    <row r="3537" spans="1:6" hidden="1" x14ac:dyDescent="0.15">
      <c r="A3537" s="201" t="str">
        <f>'Banks COA'!A2185</f>
        <v>15</v>
      </c>
      <c r="B3537" s="201">
        <f>'Banks COA'!B2185</f>
        <v>2</v>
      </c>
      <c r="C3537" s="201">
        <f>'Banks COA'!C2185</f>
        <v>5</v>
      </c>
      <c r="D3537" s="201" t="str">
        <f>'Banks COA'!D2185</f>
        <v>22</v>
      </c>
      <c r="E3537" s="202" t="str">
        <f>'Banks COA'!E2185</f>
        <v>Doubtful Loans – Loans to Related Parties – Private Sector – Non Resident – USD</v>
      </c>
      <c r="F3537" s="202">
        <f>'Banks COA'!F2185*E2</f>
        <v>0</v>
      </c>
    </row>
    <row r="3538" spans="1:6" hidden="1" x14ac:dyDescent="0.15">
      <c r="A3538" s="201" t="str">
        <f>'Banks COA'!A2186</f>
        <v>15</v>
      </c>
      <c r="B3538" s="201">
        <f>'Banks COA'!B2186</f>
        <v>2</v>
      </c>
      <c r="C3538" s="201">
        <f>'Banks COA'!C2186</f>
        <v>5</v>
      </c>
      <c r="D3538" s="201" t="str">
        <f>'Banks COA'!D2186</f>
        <v>23</v>
      </c>
      <c r="E3538" s="202" t="str">
        <f>'Banks COA'!E2186</f>
        <v>Doubtful Loans – Loans to Related Parties – Private Sector – Non Resident – EUR</v>
      </c>
      <c r="F3538" s="202">
        <f>'Banks COA'!F2186*E2</f>
        <v>0</v>
      </c>
    </row>
    <row r="3539" spans="1:6" hidden="1" x14ac:dyDescent="0.15">
      <c r="A3539" s="201" t="str">
        <f>'Banks COA'!A2187</f>
        <v>15</v>
      </c>
      <c r="B3539" s="201">
        <f>'Banks COA'!B2187</f>
        <v>2</v>
      </c>
      <c r="C3539" s="201">
        <f>'Banks COA'!C2187</f>
        <v>5</v>
      </c>
      <c r="D3539" s="201" t="str">
        <f>'Banks COA'!D2187</f>
        <v>24</v>
      </c>
      <c r="E3539" s="202" t="str">
        <f>'Banks COA'!E2187</f>
        <v>Doubtful Loans – Loans to Related Parties – Private Sector – Non Resident – JPY</v>
      </c>
      <c r="F3539" s="202">
        <f>'Banks COA'!F2187*E2</f>
        <v>0</v>
      </c>
    </row>
    <row r="3540" spans="1:6" hidden="1" x14ac:dyDescent="0.15">
      <c r="A3540" s="201" t="str">
        <f>'Banks COA'!A2188</f>
        <v>15</v>
      </c>
      <c r="B3540" s="201">
        <f>'Banks COA'!B2188</f>
        <v>2</v>
      </c>
      <c r="C3540" s="201">
        <f>'Banks COA'!C2188</f>
        <v>5</v>
      </c>
      <c r="D3540" s="201" t="str">
        <f>'Banks COA'!D2188</f>
        <v>29</v>
      </c>
      <c r="E3540" s="202" t="str">
        <f>'Banks COA'!E2188</f>
        <v>Doubtful Loans – Loans to Related Parties – Private Sector – Non Resident – Other</v>
      </c>
      <c r="F3540" s="202">
        <f>'Banks COA'!F2188*E2</f>
        <v>0</v>
      </c>
    </row>
    <row r="3541" spans="1:6" hidden="1" x14ac:dyDescent="0.15">
      <c r="A3541" s="201" t="str">
        <f>'Banks COA'!A2198</f>
        <v>15</v>
      </c>
      <c r="B3541" s="201">
        <f>'Banks COA'!B2198</f>
        <v>2</v>
      </c>
      <c r="C3541" s="201">
        <f>'Banks COA'!C2198</f>
        <v>6</v>
      </c>
      <c r="D3541" s="201" t="str">
        <f>'Banks COA'!D2198</f>
        <v>22</v>
      </c>
      <c r="E3541" s="202" t="str">
        <f>'Banks COA'!E2198</f>
        <v>Doubtful Loans – Other Commercial Loans – Private Sector – Non Resident – USD</v>
      </c>
      <c r="F3541" s="202">
        <f>'Banks COA'!F2198*E2</f>
        <v>0</v>
      </c>
    </row>
    <row r="3542" spans="1:6" hidden="1" x14ac:dyDescent="0.15">
      <c r="A3542" s="201" t="str">
        <f>'Banks COA'!A2199</f>
        <v>15</v>
      </c>
      <c r="B3542" s="201">
        <f>'Banks COA'!B2199</f>
        <v>2</v>
      </c>
      <c r="C3542" s="201">
        <f>'Banks COA'!C2199</f>
        <v>6</v>
      </c>
      <c r="D3542" s="201" t="str">
        <f>'Banks COA'!D2199</f>
        <v>23</v>
      </c>
      <c r="E3542" s="202" t="str">
        <f>'Banks COA'!E2199</f>
        <v>Doubtful Loans – Other Commercial Loans – Private Sector – Non Resident – EUR</v>
      </c>
      <c r="F3542" s="202">
        <f>'Banks COA'!F2199*E2</f>
        <v>0</v>
      </c>
    </row>
    <row r="3543" spans="1:6" hidden="1" x14ac:dyDescent="0.15">
      <c r="A3543" s="201" t="str">
        <f>'Banks COA'!A2200</f>
        <v>15</v>
      </c>
      <c r="B3543" s="201">
        <f>'Banks COA'!B2200</f>
        <v>2</v>
      </c>
      <c r="C3543" s="201">
        <f>'Banks COA'!C2200</f>
        <v>6</v>
      </c>
      <c r="D3543" s="201" t="str">
        <f>'Banks COA'!D2200</f>
        <v>24</v>
      </c>
      <c r="E3543" s="202" t="str">
        <f>'Banks COA'!E2200</f>
        <v>Doubtful Loans – Other Commercial Loans – Private Sector – Non Resident – JPY</v>
      </c>
      <c r="F3543" s="202">
        <f>'Banks COA'!F2200*E2</f>
        <v>0</v>
      </c>
    </row>
    <row r="3544" spans="1:6" hidden="1" x14ac:dyDescent="0.15">
      <c r="A3544" s="201" t="str">
        <f>'Banks COA'!A2201</f>
        <v>15</v>
      </c>
      <c r="B3544" s="201">
        <f>'Banks COA'!B2201</f>
        <v>2</v>
      </c>
      <c r="C3544" s="201">
        <f>'Banks COA'!C2201</f>
        <v>6</v>
      </c>
      <c r="D3544" s="201" t="str">
        <f>'Banks COA'!D2201</f>
        <v>29</v>
      </c>
      <c r="E3544" s="202" t="str">
        <f>'Banks COA'!E2201</f>
        <v>Doubtful Loans – Other Commercial Loans – Private Sector – Non Resident – Other</v>
      </c>
      <c r="F3544" s="202">
        <f>'Banks COA'!F2201*E2</f>
        <v>0</v>
      </c>
    </row>
    <row r="3545" spans="1:6" hidden="1" x14ac:dyDescent="0.15">
      <c r="A3545" s="201" t="str">
        <f>'Banks COA'!A2211</f>
        <v>15</v>
      </c>
      <c r="B3545" s="201" t="str">
        <f>'Banks COA'!B2211</f>
        <v>2</v>
      </c>
      <c r="C3545" s="201" t="str">
        <f>'Banks COA'!C2211</f>
        <v>7</v>
      </c>
      <c r="D3545" s="201" t="str">
        <f>'Banks COA'!D2211</f>
        <v>22</v>
      </c>
      <c r="E3545" s="202" t="str">
        <f>'Banks COA'!E2211</f>
        <v>Doubtful Loans – Bankers' Acceptances – Private Sector – Non Resident – USD</v>
      </c>
      <c r="F3545" s="202">
        <f>'Banks COA'!F2211*E2</f>
        <v>0</v>
      </c>
    </row>
    <row r="3546" spans="1:6" hidden="1" x14ac:dyDescent="0.15">
      <c r="A3546" s="201" t="str">
        <f>'Banks COA'!A2212</f>
        <v>15</v>
      </c>
      <c r="B3546" s="201" t="str">
        <f>'Banks COA'!B2212</f>
        <v>2</v>
      </c>
      <c r="C3546" s="201" t="str">
        <f>'Banks COA'!C2212</f>
        <v>7</v>
      </c>
      <c r="D3546" s="201" t="str">
        <f>'Banks COA'!D2212</f>
        <v>23</v>
      </c>
      <c r="E3546" s="202" t="str">
        <f>'Banks COA'!E2212</f>
        <v>Doubtful Loans – Bankers' Acceptances – Private Sector – Non Resident – EUR</v>
      </c>
      <c r="F3546" s="202">
        <f>'Banks COA'!F2212*E2</f>
        <v>0</v>
      </c>
    </row>
    <row r="3547" spans="1:6" hidden="1" x14ac:dyDescent="0.15">
      <c r="A3547" s="201" t="str">
        <f>'Banks COA'!A2213</f>
        <v>15</v>
      </c>
      <c r="B3547" s="201" t="str">
        <f>'Banks COA'!B2213</f>
        <v>2</v>
      </c>
      <c r="C3547" s="201" t="str">
        <f>'Banks COA'!C2213</f>
        <v>7</v>
      </c>
      <c r="D3547" s="201" t="str">
        <f>'Banks COA'!D2213</f>
        <v>24</v>
      </c>
      <c r="E3547" s="202" t="str">
        <f>'Banks COA'!E2213</f>
        <v>Doubtful Loans – Bankers' Acceptances – Private Sector – Non Resident – JPY</v>
      </c>
      <c r="F3547" s="202">
        <f>'Banks COA'!F2213*E2</f>
        <v>0</v>
      </c>
    </row>
    <row r="3548" spans="1:6" hidden="1" x14ac:dyDescent="0.15">
      <c r="A3548" s="201" t="str">
        <f>'Banks COA'!A2214</f>
        <v>15</v>
      </c>
      <c r="B3548" s="201" t="str">
        <f>'Banks COA'!B2214</f>
        <v>2</v>
      </c>
      <c r="C3548" s="201" t="str">
        <f>'Banks COA'!C2214</f>
        <v>7</v>
      </c>
      <c r="D3548" s="201" t="str">
        <f>'Banks COA'!D2214</f>
        <v>29</v>
      </c>
      <c r="E3548" s="202" t="str">
        <f>'Banks COA'!E2214</f>
        <v>Doubtful Loans – Bankers' Acceptances – Private Sector – Non Resident – Other</v>
      </c>
      <c r="F3548" s="202">
        <f>'Banks COA'!F2214*E2</f>
        <v>0</v>
      </c>
    </row>
    <row r="3549" spans="1:6" hidden="1" x14ac:dyDescent="0.15">
      <c r="A3549" s="201" t="str">
        <f>'Banks COA'!A2229</f>
        <v>15</v>
      </c>
      <c r="B3549" s="201">
        <f>'Banks COA'!B2229</f>
        <v>2</v>
      </c>
      <c r="C3549" s="201">
        <f>'Banks COA'!C2229</f>
        <v>7</v>
      </c>
      <c r="D3549" s="201" t="str">
        <f>'Banks COA'!D2229</f>
        <v>52</v>
      </c>
      <c r="E3549" s="202" t="str">
        <f>'Banks COA'!E2229</f>
        <v>Doubtful Loans – Other Bill of Exchange (BoE) – Private Sector – Non Resident – USD</v>
      </c>
      <c r="F3549" s="202">
        <f>'Banks COA'!F2229*E2</f>
        <v>0</v>
      </c>
    </row>
    <row r="3550" spans="1:6" hidden="1" x14ac:dyDescent="0.15">
      <c r="A3550" s="201" t="str">
        <f>'Banks COA'!A2230</f>
        <v>15</v>
      </c>
      <c r="B3550" s="201">
        <f>'Banks COA'!B2230</f>
        <v>2</v>
      </c>
      <c r="C3550" s="201">
        <f>'Banks COA'!C2230</f>
        <v>7</v>
      </c>
      <c r="D3550" s="201" t="str">
        <f>'Banks COA'!D2230</f>
        <v>53</v>
      </c>
      <c r="E3550" s="202" t="str">
        <f>'Banks COA'!E2230</f>
        <v>Doubtful Loans – Other Bill of Exchange (BoE) – Private Sector – Non Resident – EUR</v>
      </c>
      <c r="F3550" s="202">
        <f>'Banks COA'!F2230*E2</f>
        <v>0</v>
      </c>
    </row>
    <row r="3551" spans="1:6" hidden="1" x14ac:dyDescent="0.15">
      <c r="A3551" s="201" t="str">
        <f>'Banks COA'!A2231</f>
        <v>15</v>
      </c>
      <c r="B3551" s="201">
        <f>'Banks COA'!B2231</f>
        <v>2</v>
      </c>
      <c r="C3551" s="201">
        <f>'Banks COA'!C2231</f>
        <v>7</v>
      </c>
      <c r="D3551" s="201" t="str">
        <f>'Banks COA'!D2231</f>
        <v>54</v>
      </c>
      <c r="E3551" s="202" t="str">
        <f>'Banks COA'!E2231</f>
        <v>Doubtful Loans – Other Bill of Exchange (BoE) – Private Sector – Non Resident – JPY</v>
      </c>
      <c r="F3551" s="202">
        <f>'Banks COA'!F2231*E2</f>
        <v>0</v>
      </c>
    </row>
    <row r="3552" spans="1:6" hidden="1" x14ac:dyDescent="0.15">
      <c r="A3552" s="201" t="str">
        <f>'Banks COA'!A2232</f>
        <v>15</v>
      </c>
      <c r="B3552" s="201">
        <f>'Banks COA'!B2232</f>
        <v>2</v>
      </c>
      <c r="C3552" s="201">
        <f>'Banks COA'!C2232</f>
        <v>7</v>
      </c>
      <c r="D3552" s="201" t="str">
        <f>'Banks COA'!D2232</f>
        <v>59</v>
      </c>
      <c r="E3552" s="202" t="str">
        <f>'Banks COA'!E2232</f>
        <v>Doubtful Loans – Other Bill of Exchange (BoE) – Private Sector – Non Resident – Other</v>
      </c>
      <c r="F3552" s="202">
        <f>'Banks COA'!F2232*E2</f>
        <v>0</v>
      </c>
    </row>
    <row r="3553" spans="1:6" hidden="1" x14ac:dyDescent="0.15">
      <c r="A3553" s="201" t="str">
        <f>'Banks COA'!A2247</f>
        <v>15</v>
      </c>
      <c r="B3553" s="201">
        <f>'Banks COA'!B2247</f>
        <v>2</v>
      </c>
      <c r="C3553" s="201">
        <f>'Banks COA'!C2247</f>
        <v>7</v>
      </c>
      <c r="D3553" s="201" t="str">
        <f>'Banks COA'!D2247</f>
        <v>82</v>
      </c>
      <c r="E3553" s="202" t="str">
        <f>'Banks COA'!E2247</f>
        <v>Doubtful Loans – Trust Receipt – Private Sector – Non Resident – USD</v>
      </c>
      <c r="F3553" s="202">
        <f>'Banks COA'!F2247*E2</f>
        <v>0</v>
      </c>
    </row>
    <row r="3554" spans="1:6" hidden="1" x14ac:dyDescent="0.15">
      <c r="A3554" s="201" t="str">
        <f>'Banks COA'!A2248</f>
        <v>15</v>
      </c>
      <c r="B3554" s="201">
        <f>'Banks COA'!B2248</f>
        <v>2</v>
      </c>
      <c r="C3554" s="201">
        <f>'Banks COA'!C2248</f>
        <v>7</v>
      </c>
      <c r="D3554" s="201" t="str">
        <f>'Banks COA'!D2248</f>
        <v>83</v>
      </c>
      <c r="E3554" s="202" t="str">
        <f>'Banks COA'!E2248</f>
        <v>Doubtful Loans – Trust Receipt – Private Sector – Non Resident – EUR</v>
      </c>
      <c r="F3554" s="202">
        <f>'Banks COA'!F2248*E2</f>
        <v>0</v>
      </c>
    </row>
    <row r="3555" spans="1:6" hidden="1" x14ac:dyDescent="0.15">
      <c r="A3555" s="201" t="str">
        <f>'Banks COA'!A2249</f>
        <v>15</v>
      </c>
      <c r="B3555" s="201">
        <f>'Banks COA'!B2249</f>
        <v>2</v>
      </c>
      <c r="C3555" s="201">
        <f>'Banks COA'!C2249</f>
        <v>7</v>
      </c>
      <c r="D3555" s="201" t="str">
        <f>'Banks COA'!D2249</f>
        <v>84</v>
      </c>
      <c r="E3555" s="202" t="str">
        <f>'Banks COA'!E2249</f>
        <v>Doubtful Loans – Trust Receipt – Private Sector – Non Resident – JPY</v>
      </c>
      <c r="F3555" s="202">
        <f>'Banks COA'!F2249*E2</f>
        <v>0</v>
      </c>
    </row>
    <row r="3556" spans="1:6" hidden="1" x14ac:dyDescent="0.15">
      <c r="A3556" s="201" t="str">
        <f>'Banks COA'!A2250</f>
        <v>15</v>
      </c>
      <c r="B3556" s="201">
        <f>'Banks COA'!B2250</f>
        <v>2</v>
      </c>
      <c r="C3556" s="201">
        <f>'Banks COA'!C2250</f>
        <v>7</v>
      </c>
      <c r="D3556" s="201" t="str">
        <f>'Banks COA'!D2250</f>
        <v>89</v>
      </c>
      <c r="E3556" s="202" t="str">
        <f>'Banks COA'!E2250</f>
        <v>Doubtful Loans – Trust Receipt – Private Sector – Non Resident – Other</v>
      </c>
      <c r="F3556" s="202">
        <f>'Banks COA'!F2250*E2</f>
        <v>0</v>
      </c>
    </row>
    <row r="3557" spans="1:6" hidden="1" x14ac:dyDescent="0.15">
      <c r="A3557" s="201">
        <f>'Banks COA'!A2266</f>
        <v>15</v>
      </c>
      <c r="B3557" s="201">
        <f>'Banks COA'!B2266</f>
        <v>2</v>
      </c>
      <c r="C3557" s="201">
        <f>'Banks COA'!C2266</f>
        <v>8</v>
      </c>
      <c r="D3557" s="201">
        <f>'Banks COA'!D2266</f>
        <v>22</v>
      </c>
      <c r="E3557" s="202" t="str">
        <f>'Banks COA'!E2266</f>
        <v>Doubtful Loans – Credit Revolving – Private Sector – Non Resident – USD</v>
      </c>
      <c r="F3557" s="202">
        <f>'Banks COA'!F2266*E2</f>
        <v>0</v>
      </c>
    </row>
    <row r="3558" spans="1:6" hidden="1" x14ac:dyDescent="0.15">
      <c r="A3558" s="201">
        <f>'Banks COA'!A2267</f>
        <v>15</v>
      </c>
      <c r="B3558" s="201">
        <f>'Banks COA'!B2267</f>
        <v>2</v>
      </c>
      <c r="C3558" s="201">
        <f>'Banks COA'!C2267</f>
        <v>8</v>
      </c>
      <c r="D3558" s="201">
        <f>'Banks COA'!D2267</f>
        <v>23</v>
      </c>
      <c r="E3558" s="202" t="str">
        <f>'Banks COA'!E2267</f>
        <v>Doubtful Loans – Credit Revolving – Private Sector – Non Resident – EUR</v>
      </c>
      <c r="F3558" s="202">
        <f>'Banks COA'!F2267*E2</f>
        <v>0</v>
      </c>
    </row>
    <row r="3559" spans="1:6" hidden="1" x14ac:dyDescent="0.15">
      <c r="A3559" s="201">
        <f>'Banks COA'!A2268</f>
        <v>15</v>
      </c>
      <c r="B3559" s="201">
        <f>'Banks COA'!B2268</f>
        <v>2</v>
      </c>
      <c r="C3559" s="201">
        <f>'Banks COA'!C2268</f>
        <v>8</v>
      </c>
      <c r="D3559" s="201">
        <f>'Banks COA'!D2268</f>
        <v>24</v>
      </c>
      <c r="E3559" s="202" t="str">
        <f>'Banks COA'!E2268</f>
        <v>Doubtful Loans – Credit Revolving – Private Sector – Non Resident – JPY</v>
      </c>
      <c r="F3559" s="202">
        <f>'Banks COA'!F2268*E2</f>
        <v>0</v>
      </c>
    </row>
    <row r="3560" spans="1:6" hidden="1" x14ac:dyDescent="0.15">
      <c r="A3560" s="201">
        <f>'Banks COA'!A2269</f>
        <v>15</v>
      </c>
      <c r="B3560" s="201">
        <f>'Banks COA'!B2269</f>
        <v>2</v>
      </c>
      <c r="C3560" s="201">
        <f>'Banks COA'!C2269</f>
        <v>8</v>
      </c>
      <c r="D3560" s="201">
        <f>'Banks COA'!D2269</f>
        <v>29</v>
      </c>
      <c r="E3560" s="202" t="str">
        <f>'Banks COA'!E2269</f>
        <v>Doubtful Loans – Credit Revolving – Private Sector – Non Resident – Other</v>
      </c>
      <c r="F3560" s="202">
        <f>'Banks COA'!F2269*E2</f>
        <v>0</v>
      </c>
    </row>
    <row r="3561" spans="1:6" hidden="1" x14ac:dyDescent="0.15">
      <c r="A3561" s="201" t="str">
        <f>'Banks COA'!A2299</f>
        <v>15</v>
      </c>
      <c r="B3561" s="201">
        <f>'Banks COA'!B2299</f>
        <v>3</v>
      </c>
      <c r="C3561" s="201">
        <f>'Banks COA'!C2299</f>
        <v>2</v>
      </c>
      <c r="D3561" s="201" t="str">
        <f>'Banks COA'!D2299</f>
        <v>22</v>
      </c>
      <c r="E3561" s="202" t="str">
        <f>'Banks COA'!E2299</f>
        <v>Doubtful Loans – Credit Cards Loans – Individuals – Non Resident – USD</v>
      </c>
      <c r="F3561" s="202">
        <f>'Banks COA'!F2299*E2</f>
        <v>0</v>
      </c>
    </row>
    <row r="3562" spans="1:6" hidden="1" x14ac:dyDescent="0.15">
      <c r="A3562" s="201" t="str">
        <f>'Banks COA'!A2300</f>
        <v>15</v>
      </c>
      <c r="B3562" s="201">
        <f>'Banks COA'!B2300</f>
        <v>3</v>
      </c>
      <c r="C3562" s="201">
        <f>'Banks COA'!C2300</f>
        <v>2</v>
      </c>
      <c r="D3562" s="201" t="str">
        <f>'Banks COA'!D2300</f>
        <v>23</v>
      </c>
      <c r="E3562" s="202" t="str">
        <f>'Banks COA'!E2300</f>
        <v>Doubtful Loans – Credit Cards Loans – Individuals – Non Resident – EUR</v>
      </c>
      <c r="F3562" s="202">
        <f>'Banks COA'!F2300*E2</f>
        <v>0</v>
      </c>
    </row>
    <row r="3563" spans="1:6" hidden="1" x14ac:dyDescent="0.15">
      <c r="A3563" s="201" t="str">
        <f>'Banks COA'!A2301</f>
        <v>15</v>
      </c>
      <c r="B3563" s="201">
        <f>'Banks COA'!B2301</f>
        <v>3</v>
      </c>
      <c r="C3563" s="201">
        <f>'Banks COA'!C2301</f>
        <v>2</v>
      </c>
      <c r="D3563" s="201" t="str">
        <f>'Banks COA'!D2301</f>
        <v>24</v>
      </c>
      <c r="E3563" s="202" t="str">
        <f>'Banks COA'!E2301</f>
        <v>Doubtful Loans – Credit Cards Loans – Individuals – Non Resident – JPY</v>
      </c>
      <c r="F3563" s="202">
        <f>'Banks COA'!F2301*E2</f>
        <v>0</v>
      </c>
    </row>
    <row r="3564" spans="1:6" hidden="1" x14ac:dyDescent="0.15">
      <c r="A3564" s="201" t="str">
        <f>'Banks COA'!A2302</f>
        <v>15</v>
      </c>
      <c r="B3564" s="201">
        <f>'Banks COA'!B2302</f>
        <v>3</v>
      </c>
      <c r="C3564" s="201">
        <f>'Banks COA'!C2302</f>
        <v>2</v>
      </c>
      <c r="D3564" s="201" t="str">
        <f>'Banks COA'!D2302</f>
        <v>29</v>
      </c>
      <c r="E3564" s="202" t="str">
        <f>'Banks COA'!E2302</f>
        <v>Doubtful Loans – Credit Cards Loans – Individuals – Non Resident – Other</v>
      </c>
      <c r="F3564" s="202">
        <f>'Banks COA'!F2302*E2</f>
        <v>0</v>
      </c>
    </row>
    <row r="3565" spans="1:6" hidden="1" x14ac:dyDescent="0.15">
      <c r="A3565" s="201" t="str">
        <f>'Banks COA'!A2312</f>
        <v>15</v>
      </c>
      <c r="B3565" s="201">
        <f>'Banks COA'!B2312</f>
        <v>3</v>
      </c>
      <c r="C3565" s="201">
        <f>'Banks COA'!C2312</f>
        <v>3</v>
      </c>
      <c r="D3565" s="201" t="str">
        <f>'Banks COA'!D2312</f>
        <v>22</v>
      </c>
      <c r="E3565" s="202" t="str">
        <f>'Banks COA'!E2312</f>
        <v>Doubtful Loans – Credit Revolving – Individuals – Non Resident – USD</v>
      </c>
      <c r="F3565" s="202">
        <f>'Banks COA'!F2312*E2</f>
        <v>0</v>
      </c>
    </row>
    <row r="3566" spans="1:6" hidden="1" x14ac:dyDescent="0.15">
      <c r="A3566" s="201" t="str">
        <f>'Banks COA'!A2313</f>
        <v>15</v>
      </c>
      <c r="B3566" s="201">
        <f>'Banks COA'!B2313</f>
        <v>3</v>
      </c>
      <c r="C3566" s="201">
        <f>'Banks COA'!C2313</f>
        <v>3</v>
      </c>
      <c r="D3566" s="201" t="str">
        <f>'Banks COA'!D2313</f>
        <v>23</v>
      </c>
      <c r="E3566" s="202" t="str">
        <f>'Banks COA'!E2313</f>
        <v>Doubtful Loans – Credit Revolving – Individuals – Non Resident – EUR</v>
      </c>
      <c r="F3566" s="202">
        <f>'Banks COA'!F2313*E2</f>
        <v>0</v>
      </c>
    </row>
    <row r="3567" spans="1:6" hidden="1" x14ac:dyDescent="0.15">
      <c r="A3567" s="201" t="str">
        <f>'Banks COA'!A2314</f>
        <v>15</v>
      </c>
      <c r="B3567" s="201">
        <f>'Banks COA'!B2314</f>
        <v>3</v>
      </c>
      <c r="C3567" s="201">
        <f>'Banks COA'!C2314</f>
        <v>3</v>
      </c>
      <c r="D3567" s="201" t="str">
        <f>'Banks COA'!D2314</f>
        <v>24</v>
      </c>
      <c r="E3567" s="202" t="str">
        <f>'Banks COA'!E2314</f>
        <v>Doubtful Loans – Credit Revolving – Individuals – Non Resident – JPY</v>
      </c>
      <c r="F3567" s="202">
        <f>'Banks COA'!F2314*E2</f>
        <v>0</v>
      </c>
    </row>
    <row r="3568" spans="1:6" hidden="1" x14ac:dyDescent="0.15">
      <c r="A3568" s="201" t="str">
        <f>'Banks COA'!A2315</f>
        <v>15</v>
      </c>
      <c r="B3568" s="201">
        <f>'Banks COA'!B2315</f>
        <v>3</v>
      </c>
      <c r="C3568" s="201">
        <f>'Banks COA'!C2315</f>
        <v>3</v>
      </c>
      <c r="D3568" s="201" t="str">
        <f>'Banks COA'!D2315</f>
        <v>29</v>
      </c>
      <c r="E3568" s="202" t="str">
        <f>'Banks COA'!E2315</f>
        <v>Doubtful Loans – Credit Revolving – Individuals – Non Resident – Other</v>
      </c>
      <c r="F3568" s="202">
        <f>'Banks COA'!F2315*E2</f>
        <v>0</v>
      </c>
    </row>
    <row r="3569" spans="1:6" hidden="1" x14ac:dyDescent="0.15">
      <c r="A3569" s="201" t="str">
        <f>'Banks COA'!A2325</f>
        <v>15</v>
      </c>
      <c r="B3569" s="201">
        <f>'Banks COA'!B2325</f>
        <v>3</v>
      </c>
      <c r="C3569" s="201">
        <f>'Banks COA'!C2325</f>
        <v>4</v>
      </c>
      <c r="D3569" s="201" t="str">
        <f>'Banks COA'!D2325</f>
        <v>22</v>
      </c>
      <c r="E3569" s="202" t="str">
        <f>'Banks COA'!E2325</f>
        <v>Doubtful Loans – Motor Vehicle Loans – Individuals – Non Resident – USD</v>
      </c>
      <c r="F3569" s="202">
        <f>'Banks COA'!F2325*E2</f>
        <v>0</v>
      </c>
    </row>
    <row r="3570" spans="1:6" hidden="1" x14ac:dyDescent="0.15">
      <c r="A3570" s="201" t="str">
        <f>'Banks COA'!A2326</f>
        <v>15</v>
      </c>
      <c r="B3570" s="201">
        <f>'Banks COA'!B2326</f>
        <v>3</v>
      </c>
      <c r="C3570" s="201">
        <f>'Banks COA'!C2326</f>
        <v>4</v>
      </c>
      <c r="D3570" s="201" t="str">
        <f>'Banks COA'!D2326</f>
        <v>23</v>
      </c>
      <c r="E3570" s="202" t="str">
        <f>'Banks COA'!E2326</f>
        <v>Doubtful Loans – Motor Vehicle Loans – Individuals – Non Resident – EUR</v>
      </c>
      <c r="F3570" s="202">
        <f>'Banks COA'!F2326*E2</f>
        <v>0</v>
      </c>
    </row>
    <row r="3571" spans="1:6" hidden="1" x14ac:dyDescent="0.15">
      <c r="A3571" s="201" t="str">
        <f>'Banks COA'!A2327</f>
        <v>15</v>
      </c>
      <c r="B3571" s="201">
        <f>'Banks COA'!B2327</f>
        <v>3</v>
      </c>
      <c r="C3571" s="201">
        <f>'Banks COA'!C2327</f>
        <v>4</v>
      </c>
      <c r="D3571" s="201" t="str">
        <f>'Banks COA'!D2327</f>
        <v>24</v>
      </c>
      <c r="E3571" s="202" t="str">
        <f>'Banks COA'!E2327</f>
        <v>Doubtful Loans – Motor Vehicle Loans – Individuals – Non Resident – JPY</v>
      </c>
      <c r="F3571" s="202">
        <f>'Banks COA'!F2327*E2</f>
        <v>0</v>
      </c>
    </row>
    <row r="3572" spans="1:6" hidden="1" x14ac:dyDescent="0.15">
      <c r="A3572" s="201" t="str">
        <f>'Banks COA'!A2328</f>
        <v>15</v>
      </c>
      <c r="B3572" s="201">
        <f>'Banks COA'!B2328</f>
        <v>3</v>
      </c>
      <c r="C3572" s="201">
        <f>'Banks COA'!C2328</f>
        <v>4</v>
      </c>
      <c r="D3572" s="201" t="str">
        <f>'Banks COA'!D2328</f>
        <v>29</v>
      </c>
      <c r="E3572" s="202" t="str">
        <f>'Banks COA'!E2328</f>
        <v>Doubtful Loans – Motor Vehicle Loans – Individuals – Non Resident – Other</v>
      </c>
      <c r="F3572" s="202">
        <f>'Banks COA'!F2328*E2</f>
        <v>0</v>
      </c>
    </row>
    <row r="3573" spans="1:6" hidden="1" x14ac:dyDescent="0.15">
      <c r="A3573" s="201" t="str">
        <f>'Banks COA'!A2338</f>
        <v>15</v>
      </c>
      <c r="B3573" s="201" t="str">
        <f>'Banks COA'!B2338</f>
        <v>3</v>
      </c>
      <c r="C3573" s="201" t="str">
        <f>'Banks COA'!C2338</f>
        <v>5</v>
      </c>
      <c r="D3573" s="201" t="str">
        <f>'Banks COA'!D2338</f>
        <v>22</v>
      </c>
      <c r="E3573" s="202" t="str">
        <f>'Banks COA'!E2338</f>
        <v>Doubtful Loans – Overdraft –  Individuals – Non Resident – USD</v>
      </c>
      <c r="F3573" s="202">
        <f>'Banks COA'!F2338*E2</f>
        <v>0</v>
      </c>
    </row>
    <row r="3574" spans="1:6" hidden="1" x14ac:dyDescent="0.15">
      <c r="A3574" s="201" t="str">
        <f>'Banks COA'!A2339</f>
        <v>15</v>
      </c>
      <c r="B3574" s="201" t="str">
        <f>'Banks COA'!B2339</f>
        <v>3</v>
      </c>
      <c r="C3574" s="201" t="str">
        <f>'Banks COA'!C2339</f>
        <v>5</v>
      </c>
      <c r="D3574" s="201" t="str">
        <f>'Banks COA'!D2339</f>
        <v>23</v>
      </c>
      <c r="E3574" s="202" t="str">
        <f>'Banks COA'!E2339</f>
        <v>Doubtful Loans – Overdraft –  Individuals – Non Resident – EUR</v>
      </c>
      <c r="F3574" s="202">
        <f>'Banks COA'!F2339*E2</f>
        <v>0</v>
      </c>
    </row>
    <row r="3575" spans="1:6" hidden="1" x14ac:dyDescent="0.15">
      <c r="A3575" s="201" t="str">
        <f>'Banks COA'!A2340</f>
        <v>15</v>
      </c>
      <c r="B3575" s="201" t="str">
        <f>'Banks COA'!B2340</f>
        <v>3</v>
      </c>
      <c r="C3575" s="201" t="str">
        <f>'Banks COA'!C2340</f>
        <v>5</v>
      </c>
      <c r="D3575" s="201" t="str">
        <f>'Banks COA'!D2340</f>
        <v>24</v>
      </c>
      <c r="E3575" s="202" t="str">
        <f>'Banks COA'!E2340</f>
        <v>Doubtful Loans – Overdraft –  Individuals – Non Resident – JPY</v>
      </c>
      <c r="F3575" s="202">
        <f>'Banks COA'!F2340*E2</f>
        <v>0</v>
      </c>
    </row>
    <row r="3576" spans="1:6" hidden="1" x14ac:dyDescent="0.15">
      <c r="A3576" s="201" t="str">
        <f>'Banks COA'!A2341</f>
        <v>15</v>
      </c>
      <c r="B3576" s="201" t="str">
        <f>'Banks COA'!B2341</f>
        <v>3</v>
      </c>
      <c r="C3576" s="201" t="str">
        <f>'Banks COA'!C2341</f>
        <v>5</v>
      </c>
      <c r="D3576" s="201" t="str">
        <f>'Banks COA'!D2341</f>
        <v>29</v>
      </c>
      <c r="E3576" s="202" t="str">
        <f>'Banks COA'!E2341</f>
        <v>Doubtful Loans – Overdraft –  Individuals – Non Resident – Other</v>
      </c>
      <c r="F3576" s="202">
        <f>'Banks COA'!F2341*E2</f>
        <v>0</v>
      </c>
    </row>
    <row r="3577" spans="1:6" hidden="1" x14ac:dyDescent="0.15">
      <c r="A3577" s="201" t="str">
        <f>'Banks COA'!A2351</f>
        <v>15</v>
      </c>
      <c r="B3577" s="201">
        <f>'Banks COA'!B2351</f>
        <v>3</v>
      </c>
      <c r="C3577" s="201">
        <f>'Banks COA'!C2351</f>
        <v>9</v>
      </c>
      <c r="D3577" s="201" t="str">
        <f>'Banks COA'!D2351</f>
        <v>22</v>
      </c>
      <c r="E3577" s="202" t="str">
        <f>'Banks COA'!E2351</f>
        <v>Doubtful Loans – Other Consumers Loans – Individuals – Non Resident – USD</v>
      </c>
      <c r="F3577" s="202">
        <f>'Banks COA'!F2351*E2</f>
        <v>0</v>
      </c>
    </row>
    <row r="3578" spans="1:6" hidden="1" x14ac:dyDescent="0.15">
      <c r="A3578" s="201" t="str">
        <f>'Banks COA'!A2352</f>
        <v>15</v>
      </c>
      <c r="B3578" s="201">
        <f>'Banks COA'!B2352</f>
        <v>3</v>
      </c>
      <c r="C3578" s="201">
        <f>'Banks COA'!C2352</f>
        <v>9</v>
      </c>
      <c r="D3578" s="201" t="str">
        <f>'Banks COA'!D2352</f>
        <v>23</v>
      </c>
      <c r="E3578" s="202" t="str">
        <f>'Banks COA'!E2352</f>
        <v>Doubtful Loans – Other Consumers Loans – Individuals – Non Resident – EUR</v>
      </c>
      <c r="F3578" s="202">
        <f>'Banks COA'!F2352*E2</f>
        <v>0</v>
      </c>
    </row>
    <row r="3579" spans="1:6" hidden="1" x14ac:dyDescent="0.15">
      <c r="A3579" s="201" t="str">
        <f>'Banks COA'!A2353</f>
        <v>15</v>
      </c>
      <c r="B3579" s="201">
        <f>'Banks COA'!B2353</f>
        <v>3</v>
      </c>
      <c r="C3579" s="201">
        <f>'Banks COA'!C2353</f>
        <v>9</v>
      </c>
      <c r="D3579" s="201" t="str">
        <f>'Banks COA'!D2353</f>
        <v>24</v>
      </c>
      <c r="E3579" s="202" t="str">
        <f>'Banks COA'!E2353</f>
        <v>Doubtful Loans – Other Consumers Loans – Individuals – Non Resident – JPY</v>
      </c>
      <c r="F3579" s="202">
        <f>'Banks COA'!F2353*E2</f>
        <v>0</v>
      </c>
    </row>
    <row r="3580" spans="1:6" hidden="1" x14ac:dyDescent="0.15">
      <c r="A3580" s="201" t="str">
        <f>'Banks COA'!A2354</f>
        <v>15</v>
      </c>
      <c r="B3580" s="201">
        <f>'Banks COA'!B2354</f>
        <v>3</v>
      </c>
      <c r="C3580" s="201">
        <f>'Banks COA'!C2354</f>
        <v>9</v>
      </c>
      <c r="D3580" s="201" t="str">
        <f>'Banks COA'!D2354</f>
        <v>29</v>
      </c>
      <c r="E3580" s="202" t="str">
        <f>'Banks COA'!E2354</f>
        <v>Doubtful Loans – Other Consumers Loans – Individuals – Non Resident – Other</v>
      </c>
      <c r="F3580" s="202">
        <f>'Banks COA'!F2354*E2</f>
        <v>0</v>
      </c>
    </row>
    <row r="3581" spans="1:6" hidden="1" x14ac:dyDescent="0.15">
      <c r="A3581" s="201" t="str">
        <f>'Banks COA'!A2386</f>
        <v>16</v>
      </c>
      <c r="B3581" s="201">
        <f>'Banks COA'!B2386</f>
        <v>1</v>
      </c>
      <c r="C3581" s="201">
        <f>'Banks COA'!C2386</f>
        <v>3</v>
      </c>
      <c r="D3581" s="201" t="str">
        <f>'Banks COA'!D2386</f>
        <v>12</v>
      </c>
      <c r="E3581" s="202" t="str">
        <f>'Banks COA'!E2386</f>
        <v>Loss Loans – Short term Loans to Foreign Governments – USD</v>
      </c>
      <c r="F3581" s="202">
        <f>'Banks COA'!F2386*E2</f>
        <v>0</v>
      </c>
    </row>
    <row r="3582" spans="1:6" hidden="1" x14ac:dyDescent="0.15">
      <c r="A3582" s="201" t="str">
        <f>'Banks COA'!A2387</f>
        <v>16</v>
      </c>
      <c r="B3582" s="201">
        <f>'Banks COA'!B2387</f>
        <v>1</v>
      </c>
      <c r="C3582" s="201">
        <f>'Banks COA'!C2387</f>
        <v>3</v>
      </c>
      <c r="D3582" s="201" t="str">
        <f>'Banks COA'!D2387</f>
        <v>13</v>
      </c>
      <c r="E3582" s="202" t="str">
        <f>'Banks COA'!E2387</f>
        <v>Loss Loans – Short term Loans to Foreign Governments – EUR</v>
      </c>
      <c r="F3582" s="202">
        <f>'Banks COA'!F2387*E2</f>
        <v>0</v>
      </c>
    </row>
    <row r="3583" spans="1:6" hidden="1" x14ac:dyDescent="0.15">
      <c r="A3583" s="201" t="str">
        <f>'Banks COA'!A2388</f>
        <v>16</v>
      </c>
      <c r="B3583" s="201">
        <f>'Banks COA'!B2388</f>
        <v>1</v>
      </c>
      <c r="C3583" s="201">
        <f>'Banks COA'!C2388</f>
        <v>3</v>
      </c>
      <c r="D3583" s="201" t="str">
        <f>'Banks COA'!D2388</f>
        <v>14</v>
      </c>
      <c r="E3583" s="202" t="str">
        <f>'Banks COA'!E2388</f>
        <v>Loss Loans – Short term Loans to Foreign Governments – JPY</v>
      </c>
      <c r="F3583" s="202">
        <f>'Banks COA'!F2388*E2</f>
        <v>0</v>
      </c>
    </row>
    <row r="3584" spans="1:6" hidden="1" x14ac:dyDescent="0.15">
      <c r="A3584" s="201" t="str">
        <f>'Banks COA'!A2389</f>
        <v>16</v>
      </c>
      <c r="B3584" s="201">
        <f>'Banks COA'!B2389</f>
        <v>1</v>
      </c>
      <c r="C3584" s="201">
        <f>'Banks COA'!C2389</f>
        <v>3</v>
      </c>
      <c r="D3584" s="201" t="str">
        <f>'Banks COA'!D2389</f>
        <v>19</v>
      </c>
      <c r="E3584" s="202" t="str">
        <f>'Banks COA'!E2389</f>
        <v>Loss Loans – Short term Loans to Foreign Governments – Other</v>
      </c>
      <c r="F3584" s="202">
        <f>'Banks COA'!F2389*E2</f>
        <v>0</v>
      </c>
    </row>
    <row r="3585" spans="1:6" hidden="1" x14ac:dyDescent="0.15">
      <c r="A3585" s="201" t="str">
        <f>'Banks COA'!A2392</f>
        <v>16</v>
      </c>
      <c r="B3585" s="201">
        <f>'Banks COA'!B2392</f>
        <v>1</v>
      </c>
      <c r="C3585" s="201">
        <f>'Banks COA'!C2392</f>
        <v>3</v>
      </c>
      <c r="D3585" s="201" t="str">
        <f>'Banks COA'!D2392</f>
        <v>22</v>
      </c>
      <c r="E3585" s="202" t="str">
        <f>'Banks COA'!E2392</f>
        <v>Loss Loans – Long term Loans to Foreign Governments – USD</v>
      </c>
      <c r="F3585" s="202">
        <f>'Banks COA'!F2392*E2</f>
        <v>0</v>
      </c>
    </row>
    <row r="3586" spans="1:6" hidden="1" x14ac:dyDescent="0.15">
      <c r="A3586" s="201" t="str">
        <f>'Banks COA'!A2393</f>
        <v>16</v>
      </c>
      <c r="B3586" s="201">
        <f>'Banks COA'!B2393</f>
        <v>1</v>
      </c>
      <c r="C3586" s="201">
        <f>'Banks COA'!C2393</f>
        <v>3</v>
      </c>
      <c r="D3586" s="201" t="str">
        <f>'Banks COA'!D2393</f>
        <v>23</v>
      </c>
      <c r="E3586" s="202" t="str">
        <f>'Banks COA'!E2393</f>
        <v>Loss Loans – Long term Loans to Foreign Governments – EUR</v>
      </c>
      <c r="F3586" s="202">
        <f>'Banks COA'!F2393*E2</f>
        <v>0</v>
      </c>
    </row>
    <row r="3587" spans="1:6" hidden="1" x14ac:dyDescent="0.15">
      <c r="A3587" s="201" t="str">
        <f>'Banks COA'!A2394</f>
        <v>16</v>
      </c>
      <c r="B3587" s="201">
        <f>'Banks COA'!B2394</f>
        <v>1</v>
      </c>
      <c r="C3587" s="201">
        <f>'Banks COA'!C2394</f>
        <v>3</v>
      </c>
      <c r="D3587" s="201" t="str">
        <f>'Banks COA'!D2394</f>
        <v>24</v>
      </c>
      <c r="E3587" s="202" t="str">
        <f>'Banks COA'!E2394</f>
        <v>Loss Loans – Long term Loans to Foreign Governments – JPY</v>
      </c>
      <c r="F3587" s="202">
        <f>'Banks COA'!F2394*E2</f>
        <v>0</v>
      </c>
    </row>
    <row r="3588" spans="1:6" hidden="1" x14ac:dyDescent="0.15">
      <c r="A3588" s="201" t="str">
        <f>'Banks COA'!A2395</f>
        <v>16</v>
      </c>
      <c r="B3588" s="201">
        <f>'Banks COA'!B2395</f>
        <v>1</v>
      </c>
      <c r="C3588" s="201">
        <f>'Banks COA'!C2395</f>
        <v>3</v>
      </c>
      <c r="D3588" s="201" t="str">
        <f>'Banks COA'!D2395</f>
        <v>29</v>
      </c>
      <c r="E3588" s="202" t="str">
        <f>'Banks COA'!E2395</f>
        <v>Loss Loans – Long term Loans to Foreign Governments – Other</v>
      </c>
      <c r="F3588" s="202">
        <f>'Banks COA'!F2395*E2</f>
        <v>0</v>
      </c>
    </row>
    <row r="3589" spans="1:6" hidden="1" x14ac:dyDescent="0.15">
      <c r="A3589" s="201" t="str">
        <f>'Banks COA'!A2406</f>
        <v>16</v>
      </c>
      <c r="B3589" s="201">
        <f>'Banks COA'!B2406</f>
        <v>2</v>
      </c>
      <c r="C3589" s="201">
        <f>'Banks COA'!C2406</f>
        <v>1</v>
      </c>
      <c r="D3589" s="201" t="str">
        <f>'Banks COA'!D2406</f>
        <v>22</v>
      </c>
      <c r="E3589" s="202" t="str">
        <f>'Banks COA'!E2406</f>
        <v>Loss Loans – Overdraft (Permanent Line of Credit) – Private Sector – Non Resident – USD</v>
      </c>
      <c r="F3589" s="202">
        <f>'Banks COA'!F2406*E2</f>
        <v>0</v>
      </c>
    </row>
    <row r="3590" spans="1:6" hidden="1" x14ac:dyDescent="0.15">
      <c r="A3590" s="201" t="str">
        <f>'Banks COA'!A2407</f>
        <v>16</v>
      </c>
      <c r="B3590" s="201">
        <f>'Banks COA'!B2407</f>
        <v>2</v>
      </c>
      <c r="C3590" s="201">
        <f>'Banks COA'!C2407</f>
        <v>1</v>
      </c>
      <c r="D3590" s="201" t="str">
        <f>'Banks COA'!D2407</f>
        <v>23</v>
      </c>
      <c r="E3590" s="202" t="str">
        <f>'Banks COA'!E2407</f>
        <v>Loss Loans – Overdraft (Permanent Line of Credit) – Private Sector – Non Resident – EUR</v>
      </c>
      <c r="F3590" s="202">
        <f>'Banks COA'!F2407*E2</f>
        <v>0</v>
      </c>
    </row>
    <row r="3591" spans="1:6" hidden="1" x14ac:dyDescent="0.15">
      <c r="A3591" s="201" t="str">
        <f>'Banks COA'!A2408</f>
        <v>16</v>
      </c>
      <c r="B3591" s="201">
        <f>'Banks COA'!B2408</f>
        <v>2</v>
      </c>
      <c r="C3591" s="201">
        <f>'Banks COA'!C2408</f>
        <v>1</v>
      </c>
      <c r="D3591" s="201" t="str">
        <f>'Banks COA'!D2408</f>
        <v>24</v>
      </c>
      <c r="E3591" s="202" t="str">
        <f>'Banks COA'!E2408</f>
        <v>Loss Loans – Overdraft (Permanent Line of Credit) – Private Sector – Non Resident – JPY</v>
      </c>
      <c r="F3591" s="202">
        <f>'Banks COA'!F2408*E2</f>
        <v>0</v>
      </c>
    </row>
    <row r="3592" spans="1:6" hidden="1" x14ac:dyDescent="0.15">
      <c r="A3592" s="201" t="str">
        <f>'Banks COA'!A2409</f>
        <v>16</v>
      </c>
      <c r="B3592" s="201">
        <f>'Banks COA'!B2409</f>
        <v>2</v>
      </c>
      <c r="C3592" s="201">
        <f>'Banks COA'!C2409</f>
        <v>1</v>
      </c>
      <c r="D3592" s="201" t="str">
        <f>'Banks COA'!D2409</f>
        <v>29</v>
      </c>
      <c r="E3592" s="202" t="str">
        <f>'Banks COA'!E2409</f>
        <v>Loss Loans – Overdraft (Permanent Line of Credit) – Private Sector – Non Resident – Other</v>
      </c>
      <c r="F3592" s="202">
        <f>'Banks COA'!F2409*E2</f>
        <v>0</v>
      </c>
    </row>
    <row r="3593" spans="1:6" hidden="1" x14ac:dyDescent="0.15">
      <c r="A3593" s="201" t="str">
        <f>'Banks COA'!A2425</f>
        <v>16</v>
      </c>
      <c r="B3593" s="201">
        <f>'Banks COA'!B2425</f>
        <v>2</v>
      </c>
      <c r="C3593" s="201">
        <f>'Banks COA'!C2425</f>
        <v>2</v>
      </c>
      <c r="D3593" s="201" t="str">
        <f>'Banks COA'!D2425</f>
        <v>22</v>
      </c>
      <c r="E3593" s="202" t="str">
        <f>'Banks COA'!E2425</f>
        <v>Loss Loans – Short term Commercial Loans – Private Sector – Non Resident – USD</v>
      </c>
      <c r="F3593" s="202">
        <f>'Banks COA'!F2425*E2</f>
        <v>0</v>
      </c>
    </row>
    <row r="3594" spans="1:6" hidden="1" x14ac:dyDescent="0.15">
      <c r="A3594" s="201" t="str">
        <f>'Banks COA'!A2426</f>
        <v>16</v>
      </c>
      <c r="B3594" s="201">
        <f>'Banks COA'!B2426</f>
        <v>2</v>
      </c>
      <c r="C3594" s="201">
        <f>'Banks COA'!C2426</f>
        <v>2</v>
      </c>
      <c r="D3594" s="201" t="str">
        <f>'Banks COA'!D2426</f>
        <v>23</v>
      </c>
      <c r="E3594" s="202" t="str">
        <f>'Banks COA'!E2426</f>
        <v>Loss Loans – Short term Commercial Loans – Private Sector – Non Resident – EUR</v>
      </c>
      <c r="F3594" s="202">
        <f>'Banks COA'!F2426*E2</f>
        <v>0</v>
      </c>
    </row>
    <row r="3595" spans="1:6" hidden="1" x14ac:dyDescent="0.15">
      <c r="A3595" s="201" t="str">
        <f>'Banks COA'!A2427</f>
        <v>16</v>
      </c>
      <c r="B3595" s="201">
        <f>'Banks COA'!B2427</f>
        <v>2</v>
      </c>
      <c r="C3595" s="201">
        <f>'Banks COA'!C2427</f>
        <v>2</v>
      </c>
      <c r="D3595" s="201" t="str">
        <f>'Banks COA'!D2427</f>
        <v>24</v>
      </c>
      <c r="E3595" s="202" t="str">
        <f>'Banks COA'!E2427</f>
        <v>Loss Loans – Short term Commercial Loans – Private Sector – Non Resident – JPY</v>
      </c>
      <c r="F3595" s="202">
        <f>'Banks COA'!F2427*E2</f>
        <v>0</v>
      </c>
    </row>
    <row r="3596" spans="1:6" hidden="1" x14ac:dyDescent="0.15">
      <c r="A3596" s="201" t="str">
        <f>'Banks COA'!A2428</f>
        <v>16</v>
      </c>
      <c r="B3596" s="201">
        <f>'Banks COA'!B2428</f>
        <v>2</v>
      </c>
      <c r="C3596" s="201">
        <f>'Banks COA'!C2428</f>
        <v>2</v>
      </c>
      <c r="D3596" s="201" t="str">
        <f>'Banks COA'!D2428</f>
        <v>29</v>
      </c>
      <c r="E3596" s="202" t="str">
        <f>'Banks COA'!E2428</f>
        <v>Loss Loans – Short term Commercial Loans – Private Sector – Non Resident – Other</v>
      </c>
      <c r="F3596" s="202">
        <f>'Banks COA'!F2428*E2</f>
        <v>0</v>
      </c>
    </row>
    <row r="3597" spans="1:6" hidden="1" x14ac:dyDescent="0.15">
      <c r="A3597" s="201" t="str">
        <f>'Banks COA'!A2444</f>
        <v>16</v>
      </c>
      <c r="B3597" s="201">
        <f>'Banks COA'!B2444</f>
        <v>2</v>
      </c>
      <c r="C3597" s="201">
        <f>'Banks COA'!C2444</f>
        <v>3</v>
      </c>
      <c r="D3597" s="201">
        <f>'Banks COA'!D2444</f>
        <v>22</v>
      </c>
      <c r="E3597" s="202" t="str">
        <f>'Banks COA'!E2444</f>
        <v>Loss Loans – Equipment Loans – Private Sector – Non Resident – USD</v>
      </c>
      <c r="F3597" s="202">
        <f>'Banks COA'!F2444*E2</f>
        <v>0</v>
      </c>
    </row>
    <row r="3598" spans="1:6" hidden="1" x14ac:dyDescent="0.15">
      <c r="A3598" s="201" t="str">
        <f>'Banks COA'!A2445</f>
        <v>16</v>
      </c>
      <c r="B3598" s="201">
        <f>'Banks COA'!B2445</f>
        <v>2</v>
      </c>
      <c r="C3598" s="201">
        <f>'Banks COA'!C2445</f>
        <v>3</v>
      </c>
      <c r="D3598" s="201">
        <f>'Banks COA'!D2445</f>
        <v>23</v>
      </c>
      <c r="E3598" s="202" t="str">
        <f>'Banks COA'!E2445</f>
        <v>Loss Loans – Equipment Loans – Private Sector – Non Resident – EUR</v>
      </c>
      <c r="F3598" s="202">
        <f>'Banks COA'!F2445*E2</f>
        <v>0</v>
      </c>
    </row>
    <row r="3599" spans="1:6" hidden="1" x14ac:dyDescent="0.15">
      <c r="A3599" s="201" t="str">
        <f>'Banks COA'!A2446</f>
        <v>16</v>
      </c>
      <c r="B3599" s="201">
        <f>'Banks COA'!B2446</f>
        <v>2</v>
      </c>
      <c r="C3599" s="201">
        <f>'Banks COA'!C2446</f>
        <v>3</v>
      </c>
      <c r="D3599" s="201">
        <f>'Banks COA'!D2446</f>
        <v>24</v>
      </c>
      <c r="E3599" s="202" t="str">
        <f>'Banks COA'!E2446</f>
        <v>Loss Loans – Equipment Loans – Private Sector – Non Resident – JPY</v>
      </c>
      <c r="F3599" s="202">
        <f>'Banks COA'!F2446*E2</f>
        <v>0</v>
      </c>
    </row>
    <row r="3600" spans="1:6" hidden="1" x14ac:dyDescent="0.15">
      <c r="A3600" s="201" t="str">
        <f>'Banks COA'!A2447</f>
        <v>16</v>
      </c>
      <c r="B3600" s="201">
        <f>'Banks COA'!B2447</f>
        <v>2</v>
      </c>
      <c r="C3600" s="201">
        <f>'Banks COA'!C2447</f>
        <v>3</v>
      </c>
      <c r="D3600" s="201">
        <f>'Banks COA'!D2447</f>
        <v>29</v>
      </c>
      <c r="E3600" s="202" t="str">
        <f>'Banks COA'!E2447</f>
        <v>Loss Loans – Equipment Loans – Private Sector – Non Resident – Other</v>
      </c>
      <c r="F3600" s="202">
        <f>'Banks COA'!F2447*E2</f>
        <v>0</v>
      </c>
    </row>
    <row r="3601" spans="1:6" hidden="1" x14ac:dyDescent="0.15">
      <c r="A3601" s="201" t="str">
        <f>'Banks COA'!A2462</f>
        <v>16</v>
      </c>
      <c r="B3601" s="201">
        <f>'Banks COA'!B2462</f>
        <v>2</v>
      </c>
      <c r="C3601" s="201">
        <f>'Banks COA'!C2462</f>
        <v>3</v>
      </c>
      <c r="D3601" s="201" t="str">
        <f>'Banks COA'!D2462</f>
        <v>52</v>
      </c>
      <c r="E3601" s="202" t="str">
        <f>'Banks COA'!E2462</f>
        <v>Loss Loans – Real Estate Mortgage Loans – Private Sector – Non Resident – USD</v>
      </c>
      <c r="F3601" s="202">
        <f>'Banks COA'!F2462*E2</f>
        <v>0</v>
      </c>
    </row>
    <row r="3602" spans="1:6" hidden="1" x14ac:dyDescent="0.15">
      <c r="A3602" s="201" t="str">
        <f>'Banks COA'!A2463</f>
        <v>16</v>
      </c>
      <c r="B3602" s="201">
        <f>'Banks COA'!B2463</f>
        <v>2</v>
      </c>
      <c r="C3602" s="201">
        <f>'Banks COA'!C2463</f>
        <v>3</v>
      </c>
      <c r="D3602" s="201" t="str">
        <f>'Banks COA'!D2463</f>
        <v>53</v>
      </c>
      <c r="E3602" s="202" t="str">
        <f>'Banks COA'!E2463</f>
        <v>Loss Loans – Real Estate Mortgage Loans – Private Sector – Non Resident – EUR</v>
      </c>
      <c r="F3602" s="202">
        <f>'Banks COA'!F2463*E2</f>
        <v>0</v>
      </c>
    </row>
    <row r="3603" spans="1:6" hidden="1" x14ac:dyDescent="0.15">
      <c r="A3603" s="201" t="str">
        <f>'Banks COA'!A2464</f>
        <v>16</v>
      </c>
      <c r="B3603" s="201">
        <f>'Banks COA'!B2464</f>
        <v>2</v>
      </c>
      <c r="C3603" s="201">
        <f>'Banks COA'!C2464</f>
        <v>3</v>
      </c>
      <c r="D3603" s="201" t="str">
        <f>'Banks COA'!D2464</f>
        <v>54</v>
      </c>
      <c r="E3603" s="202" t="str">
        <f>'Banks COA'!E2464</f>
        <v>Loss Loans – Real Estate Mortgage Loans – Private Sector – Non Resident – JPY</v>
      </c>
      <c r="F3603" s="202">
        <f>'Banks COA'!F2464*E2</f>
        <v>0</v>
      </c>
    </row>
    <row r="3604" spans="1:6" hidden="1" x14ac:dyDescent="0.15">
      <c r="A3604" s="201" t="str">
        <f>'Banks COA'!A2465</f>
        <v>16</v>
      </c>
      <c r="B3604" s="201">
        <f>'Banks COA'!B2465</f>
        <v>2</v>
      </c>
      <c r="C3604" s="201">
        <f>'Banks COA'!C2465</f>
        <v>3</v>
      </c>
      <c r="D3604" s="201" t="str">
        <f>'Banks COA'!D2465</f>
        <v>59</v>
      </c>
      <c r="E3604" s="202" t="str">
        <f>'Banks COA'!E2465</f>
        <v>Loss Loans – Real Estate Mortgage Loans – Private Sector – Non Resident – Other</v>
      </c>
      <c r="F3604" s="202">
        <f>'Banks COA'!F2465*E2</f>
        <v>0</v>
      </c>
    </row>
    <row r="3605" spans="1:6" hidden="1" x14ac:dyDescent="0.15">
      <c r="A3605" s="201" t="str">
        <f>'Banks COA'!A2480</f>
        <v>16</v>
      </c>
      <c r="B3605" s="201">
        <f>'Banks COA'!B2480</f>
        <v>2</v>
      </c>
      <c r="C3605" s="201">
        <f>'Banks COA'!C2480</f>
        <v>3</v>
      </c>
      <c r="D3605" s="201" t="str">
        <f>'Banks COA'!D2480</f>
        <v>82</v>
      </c>
      <c r="E3605" s="202" t="str">
        <f>'Banks COA'!E2480</f>
        <v>Loss Loans – Other Long term Loans – Private Sector – Non Resident – USD</v>
      </c>
      <c r="F3605" s="202">
        <f>'Banks COA'!F2480*E2</f>
        <v>0</v>
      </c>
    </row>
    <row r="3606" spans="1:6" hidden="1" x14ac:dyDescent="0.15">
      <c r="A3606" s="201" t="str">
        <f>'Banks COA'!A2481</f>
        <v>16</v>
      </c>
      <c r="B3606" s="201">
        <f>'Banks COA'!B2481</f>
        <v>2</v>
      </c>
      <c r="C3606" s="201">
        <f>'Banks COA'!C2481</f>
        <v>3</v>
      </c>
      <c r="D3606" s="201" t="str">
        <f>'Banks COA'!D2481</f>
        <v>83</v>
      </c>
      <c r="E3606" s="202" t="str">
        <f>'Banks COA'!E2481</f>
        <v>Loss Loans – Other Long term Loans – Private Sector – Non Resident – EUR</v>
      </c>
      <c r="F3606" s="202">
        <f>'Banks COA'!F2481*E2</f>
        <v>0</v>
      </c>
    </row>
    <row r="3607" spans="1:6" hidden="1" x14ac:dyDescent="0.15">
      <c r="A3607" s="201" t="str">
        <f>'Banks COA'!A2482</f>
        <v>16</v>
      </c>
      <c r="B3607" s="201">
        <f>'Banks COA'!B2482</f>
        <v>2</v>
      </c>
      <c r="C3607" s="201">
        <f>'Banks COA'!C2482</f>
        <v>3</v>
      </c>
      <c r="D3607" s="201" t="str">
        <f>'Banks COA'!D2482</f>
        <v>84</v>
      </c>
      <c r="E3607" s="202" t="str">
        <f>'Banks COA'!E2482</f>
        <v>Loss Loans – Other Long term Loans – Private Sector – Non Resident – JPY</v>
      </c>
      <c r="F3607" s="202">
        <f>'Banks COA'!F2482*E2</f>
        <v>0</v>
      </c>
    </row>
    <row r="3608" spans="1:6" hidden="1" x14ac:dyDescent="0.15">
      <c r="A3608" s="201" t="str">
        <f>'Banks COA'!A2483</f>
        <v>16</v>
      </c>
      <c r="B3608" s="201">
        <f>'Banks COA'!B2483</f>
        <v>2</v>
      </c>
      <c r="C3608" s="201">
        <f>'Banks COA'!C2483</f>
        <v>3</v>
      </c>
      <c r="D3608" s="201" t="str">
        <f>'Banks COA'!D2483</f>
        <v>89</v>
      </c>
      <c r="E3608" s="202" t="str">
        <f>'Banks COA'!E2483</f>
        <v>Loss Loans – Other Long term Loans – Private Sector – Non Resident – Other</v>
      </c>
      <c r="F3608" s="202">
        <f>'Banks COA'!F2483*E2</f>
        <v>0</v>
      </c>
    </row>
    <row r="3609" spans="1:6" hidden="1" x14ac:dyDescent="0.15">
      <c r="A3609" s="201" t="str">
        <f>'Banks COA'!A2499</f>
        <v>16</v>
      </c>
      <c r="B3609" s="201">
        <f>'Banks COA'!B2499</f>
        <v>2</v>
      </c>
      <c r="C3609" s="201">
        <f>'Banks COA'!C2499</f>
        <v>4</v>
      </c>
      <c r="D3609" s="201" t="str">
        <f>'Banks COA'!D2499</f>
        <v>22</v>
      </c>
      <c r="E3609" s="202" t="str">
        <f>'Banks COA'!E2499</f>
        <v>Loss Loans – Lease Financing Receivable – Private Sector – Non Resident – USD</v>
      </c>
      <c r="F3609" s="202">
        <f>'Banks COA'!F2499*E2</f>
        <v>0</v>
      </c>
    </row>
    <row r="3610" spans="1:6" hidden="1" x14ac:dyDescent="0.15">
      <c r="A3610" s="201" t="str">
        <f>'Banks COA'!A2500</f>
        <v>16</v>
      </c>
      <c r="B3610" s="201">
        <f>'Banks COA'!B2500</f>
        <v>2</v>
      </c>
      <c r="C3610" s="201">
        <f>'Banks COA'!C2500</f>
        <v>4</v>
      </c>
      <c r="D3610" s="201" t="str">
        <f>'Banks COA'!D2500</f>
        <v>23</v>
      </c>
      <c r="E3610" s="202" t="str">
        <f>'Banks COA'!E2500</f>
        <v>Loss Loans – Lease Financing Receivable – Private Sector – Non Resident – EUR</v>
      </c>
      <c r="F3610" s="202">
        <f>'Banks COA'!F2500*E2</f>
        <v>0</v>
      </c>
    </row>
    <row r="3611" spans="1:6" hidden="1" x14ac:dyDescent="0.15">
      <c r="A3611" s="201" t="str">
        <f>'Banks COA'!A2501</f>
        <v>16</v>
      </c>
      <c r="B3611" s="201">
        <f>'Banks COA'!B2501</f>
        <v>2</v>
      </c>
      <c r="C3611" s="201">
        <f>'Banks COA'!C2501</f>
        <v>4</v>
      </c>
      <c r="D3611" s="201" t="str">
        <f>'Banks COA'!D2501</f>
        <v>24</v>
      </c>
      <c r="E3611" s="202" t="str">
        <f>'Banks COA'!E2501</f>
        <v>Loss Loans – Lease Financing Receivable – Private Sector – Non Resident – JPY</v>
      </c>
      <c r="F3611" s="202">
        <f>'Banks COA'!F2501*E2</f>
        <v>0</v>
      </c>
    </row>
    <row r="3612" spans="1:6" hidden="1" x14ac:dyDescent="0.15">
      <c r="A3612" s="201" t="str">
        <f>'Banks COA'!A2502</f>
        <v>16</v>
      </c>
      <c r="B3612" s="201">
        <f>'Banks COA'!B2502</f>
        <v>2</v>
      </c>
      <c r="C3612" s="201">
        <f>'Banks COA'!C2502</f>
        <v>4</v>
      </c>
      <c r="D3612" s="201" t="str">
        <f>'Banks COA'!D2502</f>
        <v>29</v>
      </c>
      <c r="E3612" s="202" t="str">
        <f>'Banks COA'!E2502</f>
        <v>Loss Loans – Lease Financing Receivable – Private Sector – Non Resident – Other</v>
      </c>
      <c r="F3612" s="202">
        <f>'Banks COA'!F2502*E2</f>
        <v>0</v>
      </c>
    </row>
    <row r="3613" spans="1:6" hidden="1" x14ac:dyDescent="0.15">
      <c r="A3613" s="201" t="str">
        <f>'Banks COA'!A2518</f>
        <v>16</v>
      </c>
      <c r="B3613" s="201">
        <f>'Banks COA'!B2518</f>
        <v>2</v>
      </c>
      <c r="C3613" s="201">
        <f>'Banks COA'!C2518</f>
        <v>5</v>
      </c>
      <c r="D3613" s="201" t="str">
        <f>'Banks COA'!D2518</f>
        <v>22</v>
      </c>
      <c r="E3613" s="202" t="str">
        <f>'Banks COA'!E2518</f>
        <v>Loss Loans – Loans to Related Parties – Private Sector – Non Resident – USD</v>
      </c>
      <c r="F3613" s="202">
        <f>'Banks COA'!F2518*E2</f>
        <v>0</v>
      </c>
    </row>
    <row r="3614" spans="1:6" hidden="1" x14ac:dyDescent="0.15">
      <c r="A3614" s="201" t="str">
        <f>'Banks COA'!A2519</f>
        <v>16</v>
      </c>
      <c r="B3614" s="201">
        <f>'Banks COA'!B2519</f>
        <v>2</v>
      </c>
      <c r="C3614" s="201">
        <f>'Banks COA'!C2519</f>
        <v>5</v>
      </c>
      <c r="D3614" s="201" t="str">
        <f>'Banks COA'!D2519</f>
        <v>23</v>
      </c>
      <c r="E3614" s="202" t="str">
        <f>'Banks COA'!E2519</f>
        <v>Loss Loans – Loans to Related Parties – Private Sector – Non Resident – EUR</v>
      </c>
      <c r="F3614" s="202">
        <f>'Banks COA'!F2519*E2</f>
        <v>0</v>
      </c>
    </row>
    <row r="3615" spans="1:6" hidden="1" x14ac:dyDescent="0.15">
      <c r="A3615" s="201" t="str">
        <f>'Banks COA'!A2520</f>
        <v>16</v>
      </c>
      <c r="B3615" s="201">
        <f>'Banks COA'!B2520</f>
        <v>2</v>
      </c>
      <c r="C3615" s="201">
        <f>'Banks COA'!C2520</f>
        <v>5</v>
      </c>
      <c r="D3615" s="201" t="str">
        <f>'Banks COA'!D2520</f>
        <v>24</v>
      </c>
      <c r="E3615" s="202" t="str">
        <f>'Banks COA'!E2520</f>
        <v>Loss Loans – Loans to Related Parties – Private Sector – Non Resident – JPY</v>
      </c>
      <c r="F3615" s="202">
        <f>'Banks COA'!F2520*E2</f>
        <v>0</v>
      </c>
    </row>
    <row r="3616" spans="1:6" hidden="1" x14ac:dyDescent="0.15">
      <c r="A3616" s="201" t="str">
        <f>'Banks COA'!A2521</f>
        <v>16</v>
      </c>
      <c r="B3616" s="201">
        <f>'Banks COA'!B2521</f>
        <v>2</v>
      </c>
      <c r="C3616" s="201">
        <f>'Banks COA'!C2521</f>
        <v>5</v>
      </c>
      <c r="D3616" s="201" t="str">
        <f>'Banks COA'!D2521</f>
        <v>29</v>
      </c>
      <c r="E3616" s="202" t="str">
        <f>'Banks COA'!E2521</f>
        <v>Loss Loans – Loans to Related Parties – Private Sector – Non Resident – Other</v>
      </c>
      <c r="F3616" s="202">
        <f>'Banks COA'!F2521*E2</f>
        <v>0</v>
      </c>
    </row>
    <row r="3617" spans="1:6" hidden="1" x14ac:dyDescent="0.15">
      <c r="A3617" s="201" t="str">
        <f>'Banks COA'!A2531</f>
        <v>16</v>
      </c>
      <c r="B3617" s="201">
        <f>'Banks COA'!B2531</f>
        <v>2</v>
      </c>
      <c r="C3617" s="201">
        <f>'Banks COA'!C2531</f>
        <v>6</v>
      </c>
      <c r="D3617" s="201" t="str">
        <f>'Banks COA'!D2531</f>
        <v>22</v>
      </c>
      <c r="E3617" s="202" t="str">
        <f>'Banks COA'!E2531</f>
        <v>Loss Loans – Other Commercial Loans – Private Sector – Non Resident – USD</v>
      </c>
      <c r="F3617" s="202">
        <f>'Banks COA'!F2531*E2</f>
        <v>0</v>
      </c>
    </row>
    <row r="3618" spans="1:6" hidden="1" x14ac:dyDescent="0.15">
      <c r="A3618" s="201" t="str">
        <f>'Banks COA'!A2532</f>
        <v>16</v>
      </c>
      <c r="B3618" s="201">
        <f>'Banks COA'!B2532</f>
        <v>2</v>
      </c>
      <c r="C3618" s="201">
        <f>'Banks COA'!C2532</f>
        <v>6</v>
      </c>
      <c r="D3618" s="201" t="str">
        <f>'Banks COA'!D2532</f>
        <v>23</v>
      </c>
      <c r="E3618" s="202" t="str">
        <f>'Banks COA'!E2532</f>
        <v>Loss Loans – Other Commercial Loans – Private Sector – Non Resident – EUR</v>
      </c>
      <c r="F3618" s="202">
        <f>'Banks COA'!F2532*E2</f>
        <v>0</v>
      </c>
    </row>
    <row r="3619" spans="1:6" hidden="1" x14ac:dyDescent="0.15">
      <c r="A3619" s="201" t="str">
        <f>'Banks COA'!A2533</f>
        <v>16</v>
      </c>
      <c r="B3619" s="201">
        <f>'Banks COA'!B2533</f>
        <v>2</v>
      </c>
      <c r="C3619" s="201">
        <f>'Banks COA'!C2533</f>
        <v>6</v>
      </c>
      <c r="D3619" s="201" t="str">
        <f>'Banks COA'!D2533</f>
        <v>24</v>
      </c>
      <c r="E3619" s="202" t="str">
        <f>'Banks COA'!E2533</f>
        <v>Loss Loans – Other Commercial Loans – Private Sector – Non Resident – JPY</v>
      </c>
      <c r="F3619" s="202">
        <f>'Banks COA'!F2533*E2</f>
        <v>0</v>
      </c>
    </row>
    <row r="3620" spans="1:6" hidden="1" x14ac:dyDescent="0.15">
      <c r="A3620" s="201" t="str">
        <f>'Banks COA'!A2534</f>
        <v>16</v>
      </c>
      <c r="B3620" s="201">
        <f>'Banks COA'!B2534</f>
        <v>2</v>
      </c>
      <c r="C3620" s="201">
        <f>'Banks COA'!C2534</f>
        <v>6</v>
      </c>
      <c r="D3620" s="201" t="str">
        <f>'Banks COA'!D2534</f>
        <v>29</v>
      </c>
      <c r="E3620" s="202" t="str">
        <f>'Banks COA'!E2534</f>
        <v>Loss Loans – Other Commercial Loans – Private Sector – Non Resident – Other</v>
      </c>
      <c r="F3620" s="202">
        <f>'Banks COA'!F2534*E2</f>
        <v>0</v>
      </c>
    </row>
    <row r="3621" spans="1:6" hidden="1" x14ac:dyDescent="0.15">
      <c r="A3621" s="201" t="str">
        <f>'Banks COA'!A2544</f>
        <v>16</v>
      </c>
      <c r="B3621" s="201" t="str">
        <f>'Banks COA'!B2544</f>
        <v>2</v>
      </c>
      <c r="C3621" s="201" t="str">
        <f>'Banks COA'!C2544</f>
        <v>7</v>
      </c>
      <c r="D3621" s="201" t="str">
        <f>'Banks COA'!D2544</f>
        <v>22</v>
      </c>
      <c r="E3621" s="202" t="str">
        <f>'Banks COA'!E2544</f>
        <v>Loss Loans – Bankers' Acceptances – Private Sector – Non Resident – USD</v>
      </c>
      <c r="F3621" s="202">
        <f>'Banks COA'!F2544*E2</f>
        <v>0</v>
      </c>
    </row>
    <row r="3622" spans="1:6" hidden="1" x14ac:dyDescent="0.15">
      <c r="A3622" s="201" t="str">
        <f>'Banks COA'!A2545</f>
        <v>16</v>
      </c>
      <c r="B3622" s="201" t="str">
        <f>'Banks COA'!B2545</f>
        <v>2</v>
      </c>
      <c r="C3622" s="201" t="str">
        <f>'Banks COA'!C2545</f>
        <v>7</v>
      </c>
      <c r="D3622" s="201" t="str">
        <f>'Banks COA'!D2545</f>
        <v>23</v>
      </c>
      <c r="E3622" s="202" t="str">
        <f>'Banks COA'!E2545</f>
        <v>Loss Loans – Bankers' Acceptances – Private Sector – Non Resident – EUR</v>
      </c>
      <c r="F3622" s="202">
        <f>'Banks COA'!F2545*E2</f>
        <v>0</v>
      </c>
    </row>
    <row r="3623" spans="1:6" hidden="1" x14ac:dyDescent="0.15">
      <c r="A3623" s="201" t="str">
        <f>'Banks COA'!A2546</f>
        <v>16</v>
      </c>
      <c r="B3623" s="201" t="str">
        <f>'Banks COA'!B2546</f>
        <v>2</v>
      </c>
      <c r="C3623" s="201" t="str">
        <f>'Banks COA'!C2546</f>
        <v>7</v>
      </c>
      <c r="D3623" s="201" t="str">
        <f>'Banks COA'!D2546</f>
        <v>24</v>
      </c>
      <c r="E3623" s="202" t="str">
        <f>'Banks COA'!E2546</f>
        <v>Loss Loans – Bankers' Acceptances – Private Sector – Non Resident – JPY</v>
      </c>
      <c r="F3623" s="202">
        <f>'Banks COA'!F2546*E2</f>
        <v>0</v>
      </c>
    </row>
    <row r="3624" spans="1:6" hidden="1" x14ac:dyDescent="0.15">
      <c r="A3624" s="201" t="str">
        <f>'Banks COA'!A2547</f>
        <v>16</v>
      </c>
      <c r="B3624" s="201" t="str">
        <f>'Banks COA'!B2547</f>
        <v>2</v>
      </c>
      <c r="C3624" s="201" t="str">
        <f>'Banks COA'!C2547</f>
        <v>7</v>
      </c>
      <c r="D3624" s="201" t="str">
        <f>'Banks COA'!D2547</f>
        <v>29</v>
      </c>
      <c r="E3624" s="202" t="str">
        <f>'Banks COA'!E2547</f>
        <v>Loss Loans – Bankers' Acceptances – Private Sector – Non Resident – Other</v>
      </c>
      <c r="F3624" s="202">
        <f>'Banks COA'!F2547*E2</f>
        <v>0</v>
      </c>
    </row>
    <row r="3625" spans="1:6" hidden="1" x14ac:dyDescent="0.15">
      <c r="A3625" s="201" t="str">
        <f>'Banks COA'!A2562</f>
        <v>16</v>
      </c>
      <c r="B3625" s="201">
        <f>'Banks COA'!B2562</f>
        <v>2</v>
      </c>
      <c r="C3625" s="201">
        <f>'Banks COA'!C2562</f>
        <v>7</v>
      </c>
      <c r="D3625" s="201" t="str">
        <f>'Banks COA'!D2562</f>
        <v>52</v>
      </c>
      <c r="E3625" s="202" t="str">
        <f>'Banks COA'!E2562</f>
        <v>Loss Loans – Other Bill of Exchange (BoE) – Private Sector – Non Resident – USD</v>
      </c>
      <c r="F3625" s="202">
        <f>'Banks COA'!F2562*E2</f>
        <v>0</v>
      </c>
    </row>
    <row r="3626" spans="1:6" hidden="1" x14ac:dyDescent="0.15">
      <c r="A3626" s="201" t="str">
        <f>'Banks COA'!A2563</f>
        <v>16</v>
      </c>
      <c r="B3626" s="201">
        <f>'Banks COA'!B2563</f>
        <v>2</v>
      </c>
      <c r="C3626" s="201">
        <f>'Banks COA'!C2563</f>
        <v>7</v>
      </c>
      <c r="D3626" s="201" t="str">
        <f>'Banks COA'!D2563</f>
        <v>53</v>
      </c>
      <c r="E3626" s="202" t="str">
        <f>'Banks COA'!E2563</f>
        <v>Loss Loans – Other Bill of Exchange (BoE) – Private Sector – Non Resident – EUR</v>
      </c>
      <c r="F3626" s="202">
        <f>'Banks COA'!F2563*E2</f>
        <v>0</v>
      </c>
    </row>
    <row r="3627" spans="1:6" hidden="1" x14ac:dyDescent="0.15">
      <c r="A3627" s="201" t="str">
        <f>'Banks COA'!A2564</f>
        <v>16</v>
      </c>
      <c r="B3627" s="201">
        <f>'Banks COA'!B2564</f>
        <v>2</v>
      </c>
      <c r="C3627" s="201">
        <f>'Banks COA'!C2564</f>
        <v>7</v>
      </c>
      <c r="D3627" s="201" t="str">
        <f>'Banks COA'!D2564</f>
        <v>54</v>
      </c>
      <c r="E3627" s="202" t="str">
        <f>'Banks COA'!E2564</f>
        <v>Loss Loans – Other Bill of Exchange (BoE) – Private Sector – Non Resident – JPY</v>
      </c>
      <c r="F3627" s="202">
        <f>'Banks COA'!F2564*E2</f>
        <v>0</v>
      </c>
    </row>
    <row r="3628" spans="1:6" hidden="1" x14ac:dyDescent="0.15">
      <c r="A3628" s="201" t="str">
        <f>'Banks COA'!A2565</f>
        <v>16</v>
      </c>
      <c r="B3628" s="201">
        <f>'Banks COA'!B2565</f>
        <v>2</v>
      </c>
      <c r="C3628" s="201">
        <f>'Banks COA'!C2565</f>
        <v>7</v>
      </c>
      <c r="D3628" s="201" t="str">
        <f>'Banks COA'!D2565</f>
        <v>59</v>
      </c>
      <c r="E3628" s="202" t="str">
        <f>'Banks COA'!E2565</f>
        <v>Loss Loans – Other Bill of Exchange (BoE) – Private Sector – Non Resident – Other</v>
      </c>
      <c r="F3628" s="202">
        <f>'Banks COA'!F2565*E2</f>
        <v>0</v>
      </c>
    </row>
    <row r="3629" spans="1:6" hidden="1" x14ac:dyDescent="0.15">
      <c r="A3629" s="201" t="str">
        <f>'Banks COA'!A2580</f>
        <v>16</v>
      </c>
      <c r="B3629" s="201">
        <f>'Banks COA'!B2580</f>
        <v>2</v>
      </c>
      <c r="C3629" s="201">
        <f>'Banks COA'!C2580</f>
        <v>7</v>
      </c>
      <c r="D3629" s="201" t="str">
        <f>'Banks COA'!D2580</f>
        <v>82</v>
      </c>
      <c r="E3629" s="202" t="str">
        <f>'Banks COA'!E2580</f>
        <v>Loss Loans – Trust Receipt – Private Sector – Non Resident – USD</v>
      </c>
      <c r="F3629" s="202">
        <f>'Banks COA'!F2580*E2</f>
        <v>0</v>
      </c>
    </row>
    <row r="3630" spans="1:6" hidden="1" x14ac:dyDescent="0.15">
      <c r="A3630" s="201" t="str">
        <f>'Banks COA'!A2581</f>
        <v>16</v>
      </c>
      <c r="B3630" s="201">
        <f>'Banks COA'!B2581</f>
        <v>2</v>
      </c>
      <c r="C3630" s="201">
        <f>'Banks COA'!C2581</f>
        <v>7</v>
      </c>
      <c r="D3630" s="201" t="str">
        <f>'Banks COA'!D2581</f>
        <v>83</v>
      </c>
      <c r="E3630" s="202" t="str">
        <f>'Banks COA'!E2581</f>
        <v>Loss Loans – Trust Receipt – Private Sector – Non Resident – EUR</v>
      </c>
      <c r="F3630" s="202">
        <f>'Banks COA'!F2581*E2</f>
        <v>0</v>
      </c>
    </row>
    <row r="3631" spans="1:6" hidden="1" x14ac:dyDescent="0.15">
      <c r="A3631" s="201" t="str">
        <f>'Banks COA'!A2582</f>
        <v>16</v>
      </c>
      <c r="B3631" s="201">
        <f>'Banks COA'!B2582</f>
        <v>2</v>
      </c>
      <c r="C3631" s="201">
        <f>'Banks COA'!C2582</f>
        <v>7</v>
      </c>
      <c r="D3631" s="201" t="str">
        <f>'Banks COA'!D2582</f>
        <v>84</v>
      </c>
      <c r="E3631" s="202" t="str">
        <f>'Banks COA'!E2582</f>
        <v>Loss Loans – Trust Receipt – Private Sector – Non Resident – JPY</v>
      </c>
      <c r="F3631" s="202">
        <f>'Banks COA'!F2582*E2</f>
        <v>0</v>
      </c>
    </row>
    <row r="3632" spans="1:6" hidden="1" x14ac:dyDescent="0.15">
      <c r="A3632" s="201" t="str">
        <f>'Banks COA'!A2583</f>
        <v>16</v>
      </c>
      <c r="B3632" s="201">
        <f>'Banks COA'!B2583</f>
        <v>2</v>
      </c>
      <c r="C3632" s="201">
        <f>'Banks COA'!C2583</f>
        <v>7</v>
      </c>
      <c r="D3632" s="201" t="str">
        <f>'Banks COA'!D2583</f>
        <v>89</v>
      </c>
      <c r="E3632" s="202" t="str">
        <f>'Banks COA'!E2583</f>
        <v>Loss Loans – Trust Receipt – Private Sector – Non Resident – Other</v>
      </c>
      <c r="F3632" s="202">
        <f>'Banks COA'!F2583*E2</f>
        <v>0</v>
      </c>
    </row>
    <row r="3633" spans="1:6" hidden="1" x14ac:dyDescent="0.15">
      <c r="A3633" s="201">
        <f>'Banks COA'!A2599</f>
        <v>16</v>
      </c>
      <c r="B3633" s="201">
        <f>'Banks COA'!B2599</f>
        <v>2</v>
      </c>
      <c r="C3633" s="201">
        <f>'Banks COA'!C2599</f>
        <v>8</v>
      </c>
      <c r="D3633" s="201">
        <f>'Banks COA'!D2599</f>
        <v>22</v>
      </c>
      <c r="E3633" s="202" t="str">
        <f>'Banks COA'!E2599</f>
        <v>Loss Loans – Credit Revolving – Private Sector – Non Resident – USD</v>
      </c>
      <c r="F3633" s="202">
        <f>'Banks COA'!F2599*E2</f>
        <v>0</v>
      </c>
    </row>
    <row r="3634" spans="1:6" hidden="1" x14ac:dyDescent="0.15">
      <c r="A3634" s="201">
        <f>'Banks COA'!A2600</f>
        <v>16</v>
      </c>
      <c r="B3634" s="201">
        <f>'Banks COA'!B2600</f>
        <v>2</v>
      </c>
      <c r="C3634" s="201">
        <f>'Banks COA'!C2600</f>
        <v>8</v>
      </c>
      <c r="D3634" s="201">
        <f>'Banks COA'!D2600</f>
        <v>23</v>
      </c>
      <c r="E3634" s="202" t="str">
        <f>'Banks COA'!E2600</f>
        <v>Loss Loans – Credit Revolving – Private Sector – Non Resident – EUR</v>
      </c>
      <c r="F3634" s="202">
        <f>'Banks COA'!F2600*E2</f>
        <v>0</v>
      </c>
    </row>
    <row r="3635" spans="1:6" hidden="1" x14ac:dyDescent="0.15">
      <c r="A3635" s="201">
        <f>'Banks COA'!A2601</f>
        <v>16</v>
      </c>
      <c r="B3635" s="201">
        <f>'Banks COA'!B2601</f>
        <v>2</v>
      </c>
      <c r="C3635" s="201">
        <f>'Banks COA'!C2601</f>
        <v>8</v>
      </c>
      <c r="D3635" s="201">
        <f>'Banks COA'!D2601</f>
        <v>24</v>
      </c>
      <c r="E3635" s="202" t="str">
        <f>'Banks COA'!E2601</f>
        <v>Loss Loans – Credit Revolving – Private Sector – Non Resident – JPY</v>
      </c>
      <c r="F3635" s="202">
        <f>'Banks COA'!F2601*E2</f>
        <v>0</v>
      </c>
    </row>
    <row r="3636" spans="1:6" hidden="1" x14ac:dyDescent="0.15">
      <c r="A3636" s="201">
        <f>'Banks COA'!A2602</f>
        <v>16</v>
      </c>
      <c r="B3636" s="201">
        <f>'Banks COA'!B2602</f>
        <v>2</v>
      </c>
      <c r="C3636" s="201">
        <f>'Banks COA'!C2602</f>
        <v>8</v>
      </c>
      <c r="D3636" s="201">
        <f>'Banks COA'!D2602</f>
        <v>29</v>
      </c>
      <c r="E3636" s="202" t="str">
        <f>'Banks COA'!E2602</f>
        <v>Loss Loans – Credit Revolving – Private Sector – Non Resident – Other</v>
      </c>
      <c r="F3636" s="202">
        <f>'Banks COA'!F2602*E2</f>
        <v>0</v>
      </c>
    </row>
    <row r="3637" spans="1:6" hidden="1" x14ac:dyDescent="0.15">
      <c r="A3637" s="201" t="str">
        <f>'Banks COA'!A2632</f>
        <v>16</v>
      </c>
      <c r="B3637" s="201">
        <f>'Banks COA'!B2632</f>
        <v>3</v>
      </c>
      <c r="C3637" s="201">
        <f>'Banks COA'!C2632</f>
        <v>2</v>
      </c>
      <c r="D3637" s="201" t="str">
        <f>'Banks COA'!D2632</f>
        <v>22</v>
      </c>
      <c r="E3637" s="202" t="str">
        <f>'Banks COA'!E2632</f>
        <v>Loss Loans – Credit Cards Loans – Individuals – Non Resident – USD</v>
      </c>
      <c r="F3637" s="202">
        <f>'Banks COA'!F2632*E2</f>
        <v>0</v>
      </c>
    </row>
    <row r="3638" spans="1:6" hidden="1" x14ac:dyDescent="0.15">
      <c r="A3638" s="201" t="str">
        <f>'Banks COA'!A2633</f>
        <v>16</v>
      </c>
      <c r="B3638" s="201">
        <f>'Banks COA'!B2633</f>
        <v>3</v>
      </c>
      <c r="C3638" s="201">
        <f>'Banks COA'!C2633</f>
        <v>2</v>
      </c>
      <c r="D3638" s="201" t="str">
        <f>'Banks COA'!D2633</f>
        <v>23</v>
      </c>
      <c r="E3638" s="202" t="str">
        <f>'Banks COA'!E2633</f>
        <v>Loss Loans – Credit Cards Loans – Individuals – Non Resident – EUR</v>
      </c>
      <c r="F3638" s="202">
        <f>'Banks COA'!F2633*E2</f>
        <v>0</v>
      </c>
    </row>
    <row r="3639" spans="1:6" hidden="1" x14ac:dyDescent="0.15">
      <c r="A3639" s="201" t="str">
        <f>'Banks COA'!A2634</f>
        <v>16</v>
      </c>
      <c r="B3639" s="201">
        <f>'Banks COA'!B2634</f>
        <v>3</v>
      </c>
      <c r="C3639" s="201">
        <f>'Banks COA'!C2634</f>
        <v>2</v>
      </c>
      <c r="D3639" s="201" t="str">
        <f>'Banks COA'!D2634</f>
        <v>24</v>
      </c>
      <c r="E3639" s="202" t="str">
        <f>'Banks COA'!E2634</f>
        <v>Loss Loans – Credit Cards Loans – Individuals – Non Resident – JPY</v>
      </c>
      <c r="F3639" s="202">
        <f>'Banks COA'!F2634*E2</f>
        <v>0</v>
      </c>
    </row>
    <row r="3640" spans="1:6" hidden="1" x14ac:dyDescent="0.15">
      <c r="A3640" s="201" t="str">
        <f>'Banks COA'!A2635</f>
        <v>16</v>
      </c>
      <c r="B3640" s="201">
        <f>'Banks COA'!B2635</f>
        <v>3</v>
      </c>
      <c r="C3640" s="201">
        <f>'Banks COA'!C2635</f>
        <v>2</v>
      </c>
      <c r="D3640" s="201" t="str">
        <f>'Banks COA'!D2635</f>
        <v>29</v>
      </c>
      <c r="E3640" s="202" t="str">
        <f>'Banks COA'!E2635</f>
        <v>Loss Loans – Credit Cards Loans – Individuals – Non Resident – Other</v>
      </c>
      <c r="F3640" s="202">
        <f>'Banks COA'!F2635*E2</f>
        <v>0</v>
      </c>
    </row>
    <row r="3641" spans="1:6" hidden="1" x14ac:dyDescent="0.15">
      <c r="A3641" s="201" t="str">
        <f>'Banks COA'!A2645</f>
        <v>16</v>
      </c>
      <c r="B3641" s="201">
        <f>'Banks COA'!B2645</f>
        <v>3</v>
      </c>
      <c r="C3641" s="201">
        <f>'Banks COA'!C2645</f>
        <v>3</v>
      </c>
      <c r="D3641" s="201" t="str">
        <f>'Banks COA'!D2645</f>
        <v>22</v>
      </c>
      <c r="E3641" s="202" t="str">
        <f>'Banks COA'!E2645</f>
        <v>Loss Loans – Credit Revolving – Individuals – Non Resident – USD</v>
      </c>
      <c r="F3641" s="202">
        <f>'Banks COA'!F2645*E2</f>
        <v>0</v>
      </c>
    </row>
    <row r="3642" spans="1:6" hidden="1" x14ac:dyDescent="0.15">
      <c r="A3642" s="201" t="str">
        <f>'Banks COA'!A2646</f>
        <v>16</v>
      </c>
      <c r="B3642" s="201">
        <f>'Banks COA'!B2646</f>
        <v>3</v>
      </c>
      <c r="C3642" s="201">
        <f>'Banks COA'!C2646</f>
        <v>3</v>
      </c>
      <c r="D3642" s="201" t="str">
        <f>'Banks COA'!D2646</f>
        <v>23</v>
      </c>
      <c r="E3642" s="202" t="str">
        <f>'Banks COA'!E2646</f>
        <v>Loss Loans – Credit Revolving – Individuals – Non Resident – EUR</v>
      </c>
      <c r="F3642" s="202">
        <f>'Banks COA'!F2646*E2</f>
        <v>0</v>
      </c>
    </row>
    <row r="3643" spans="1:6" hidden="1" x14ac:dyDescent="0.15">
      <c r="A3643" s="201" t="str">
        <f>'Banks COA'!A2647</f>
        <v>16</v>
      </c>
      <c r="B3643" s="201">
        <f>'Banks COA'!B2647</f>
        <v>3</v>
      </c>
      <c r="C3643" s="201">
        <f>'Banks COA'!C2647</f>
        <v>3</v>
      </c>
      <c r="D3643" s="201" t="str">
        <f>'Banks COA'!D2647</f>
        <v>24</v>
      </c>
      <c r="E3643" s="202" t="str">
        <f>'Banks COA'!E2647</f>
        <v>Loss Loans – Credit Revolving – Individuals – Non Resident – JPY</v>
      </c>
      <c r="F3643" s="202">
        <f>'Banks COA'!F2647*E2</f>
        <v>0</v>
      </c>
    </row>
    <row r="3644" spans="1:6" hidden="1" x14ac:dyDescent="0.15">
      <c r="A3644" s="201" t="str">
        <f>'Banks COA'!A2648</f>
        <v>16</v>
      </c>
      <c r="B3644" s="201">
        <f>'Banks COA'!B2648</f>
        <v>3</v>
      </c>
      <c r="C3644" s="201">
        <f>'Banks COA'!C2648</f>
        <v>3</v>
      </c>
      <c r="D3644" s="201" t="str">
        <f>'Banks COA'!D2648</f>
        <v>29</v>
      </c>
      <c r="E3644" s="202" t="str">
        <f>'Banks COA'!E2648</f>
        <v>Loss Loans – Credit Revolving – Individuals – Non Resident – Other</v>
      </c>
      <c r="F3644" s="202">
        <f>'Banks COA'!F2648*E2</f>
        <v>0</v>
      </c>
    </row>
    <row r="3645" spans="1:6" hidden="1" x14ac:dyDescent="0.15">
      <c r="A3645" s="201" t="str">
        <f>'Banks COA'!A2658</f>
        <v>16</v>
      </c>
      <c r="B3645" s="201">
        <f>'Banks COA'!B2658</f>
        <v>3</v>
      </c>
      <c r="C3645" s="201">
        <f>'Banks COA'!C2658</f>
        <v>4</v>
      </c>
      <c r="D3645" s="201" t="str">
        <f>'Banks COA'!D2658</f>
        <v>22</v>
      </c>
      <c r="E3645" s="202" t="str">
        <f>'Banks COA'!E2658</f>
        <v>Loss Loans – Motor Vehicle Loans – Individuals – Non Resident – USD</v>
      </c>
      <c r="F3645" s="202">
        <f>'Banks COA'!F2658*E2</f>
        <v>0</v>
      </c>
    </row>
    <row r="3646" spans="1:6" hidden="1" x14ac:dyDescent="0.15">
      <c r="A3646" s="201" t="str">
        <f>'Banks COA'!A2659</f>
        <v>16</v>
      </c>
      <c r="B3646" s="201">
        <f>'Banks COA'!B2659</f>
        <v>3</v>
      </c>
      <c r="C3646" s="201">
        <f>'Banks COA'!C2659</f>
        <v>4</v>
      </c>
      <c r="D3646" s="201" t="str">
        <f>'Banks COA'!D2659</f>
        <v>23</v>
      </c>
      <c r="E3646" s="202" t="str">
        <f>'Banks COA'!E2659</f>
        <v>Loss Loans – Motor Vehicle Loans – Individuals – Non Resident – EUR</v>
      </c>
      <c r="F3646" s="202">
        <f>'Banks COA'!F2659*E2</f>
        <v>0</v>
      </c>
    </row>
    <row r="3647" spans="1:6" hidden="1" x14ac:dyDescent="0.15">
      <c r="A3647" s="201" t="str">
        <f>'Banks COA'!A2660</f>
        <v>16</v>
      </c>
      <c r="B3647" s="201">
        <f>'Banks COA'!B2660</f>
        <v>3</v>
      </c>
      <c r="C3647" s="201">
        <f>'Banks COA'!C2660</f>
        <v>4</v>
      </c>
      <c r="D3647" s="201" t="str">
        <f>'Banks COA'!D2660</f>
        <v>24</v>
      </c>
      <c r="E3647" s="202" t="str">
        <f>'Banks COA'!E2660</f>
        <v>Loss Loans – Motor Vehicle Loans – Individuals – Non Resident – JPY</v>
      </c>
      <c r="F3647" s="202">
        <f>'Banks COA'!F2660*E2</f>
        <v>0</v>
      </c>
    </row>
    <row r="3648" spans="1:6" hidden="1" x14ac:dyDescent="0.15">
      <c r="A3648" s="201" t="str">
        <f>'Banks COA'!A2661</f>
        <v>16</v>
      </c>
      <c r="B3648" s="201">
        <f>'Banks COA'!B2661</f>
        <v>3</v>
      </c>
      <c r="C3648" s="201">
        <f>'Banks COA'!C2661</f>
        <v>4</v>
      </c>
      <c r="D3648" s="201" t="str">
        <f>'Banks COA'!D2661</f>
        <v>29</v>
      </c>
      <c r="E3648" s="202" t="str">
        <f>'Banks COA'!E2661</f>
        <v>Loss Loans – Motor Vehicle Loans – Individuals – Non Resident – Other</v>
      </c>
      <c r="F3648" s="202">
        <f>'Banks COA'!F2661*E2</f>
        <v>0</v>
      </c>
    </row>
    <row r="3649" spans="1:6" hidden="1" x14ac:dyDescent="0.15">
      <c r="A3649" s="201" t="str">
        <f>'Banks COA'!A2671</f>
        <v>16</v>
      </c>
      <c r="B3649" s="201" t="str">
        <f>'Banks COA'!B2671</f>
        <v>3</v>
      </c>
      <c r="C3649" s="201" t="str">
        <f>'Banks COA'!C2671</f>
        <v>5</v>
      </c>
      <c r="D3649" s="201" t="str">
        <f>'Banks COA'!D2671</f>
        <v>22</v>
      </c>
      <c r="E3649" s="202" t="str">
        <f>'Banks COA'!E2671</f>
        <v>Loss Loans – Overdraft –  Individuals – Non Resident – USD</v>
      </c>
      <c r="F3649" s="202">
        <f>'Banks COA'!F2671*E2</f>
        <v>0</v>
      </c>
    </row>
    <row r="3650" spans="1:6" hidden="1" x14ac:dyDescent="0.15">
      <c r="A3650" s="201" t="str">
        <f>'Banks COA'!A2672</f>
        <v>16</v>
      </c>
      <c r="B3650" s="201" t="str">
        <f>'Banks COA'!B2672</f>
        <v>3</v>
      </c>
      <c r="C3650" s="201" t="str">
        <f>'Banks COA'!C2672</f>
        <v>5</v>
      </c>
      <c r="D3650" s="201" t="str">
        <f>'Banks COA'!D2672</f>
        <v>23</v>
      </c>
      <c r="E3650" s="202" t="str">
        <f>'Banks COA'!E2672</f>
        <v>Loss Loans – Overdraft –  Individuals – Non Resident – EUR</v>
      </c>
      <c r="F3650" s="202">
        <f>'Banks COA'!F2672*E2</f>
        <v>0</v>
      </c>
    </row>
    <row r="3651" spans="1:6" hidden="1" x14ac:dyDescent="0.15">
      <c r="A3651" s="201" t="str">
        <f>'Banks COA'!A2673</f>
        <v>16</v>
      </c>
      <c r="B3651" s="201" t="str">
        <f>'Banks COA'!B2673</f>
        <v>3</v>
      </c>
      <c r="C3651" s="201" t="str">
        <f>'Banks COA'!C2673</f>
        <v>5</v>
      </c>
      <c r="D3651" s="201" t="str">
        <f>'Banks COA'!D2673</f>
        <v>24</v>
      </c>
      <c r="E3651" s="202" t="str">
        <f>'Banks COA'!E2673</f>
        <v>Loss Loans – Overdraft –  Individuals – Non Resident – JPY</v>
      </c>
      <c r="F3651" s="202">
        <f>'Banks COA'!F2673*E2</f>
        <v>0</v>
      </c>
    </row>
    <row r="3652" spans="1:6" hidden="1" x14ac:dyDescent="0.15">
      <c r="A3652" s="201" t="str">
        <f>'Banks COA'!A2674</f>
        <v>16</v>
      </c>
      <c r="B3652" s="201" t="str">
        <f>'Banks COA'!B2674</f>
        <v>3</v>
      </c>
      <c r="C3652" s="201" t="str">
        <f>'Banks COA'!C2674</f>
        <v>5</v>
      </c>
      <c r="D3652" s="201" t="str">
        <f>'Banks COA'!D2674</f>
        <v>29</v>
      </c>
      <c r="E3652" s="202" t="str">
        <f>'Banks COA'!E2674</f>
        <v>Loss Loans – Overdraft –  Individuals – Non Resident – Other</v>
      </c>
      <c r="F3652" s="202">
        <f>'Banks COA'!F2674*E2</f>
        <v>0</v>
      </c>
    </row>
    <row r="3653" spans="1:6" hidden="1" x14ac:dyDescent="0.15">
      <c r="A3653" s="201" t="str">
        <f>'Banks COA'!A2684</f>
        <v>16</v>
      </c>
      <c r="B3653" s="201">
        <f>'Banks COA'!B2684</f>
        <v>3</v>
      </c>
      <c r="C3653" s="201">
        <f>'Banks COA'!C2684</f>
        <v>9</v>
      </c>
      <c r="D3653" s="201" t="str">
        <f>'Banks COA'!D2684</f>
        <v>22</v>
      </c>
      <c r="E3653" s="202" t="str">
        <f>'Banks COA'!E2684</f>
        <v>Loss Loans – Other Consumers Loans – Individuals – Non Resident – USD</v>
      </c>
      <c r="F3653" s="202">
        <f>'Banks COA'!F2684*E2</f>
        <v>0</v>
      </c>
    </row>
    <row r="3654" spans="1:6" hidden="1" x14ac:dyDescent="0.15">
      <c r="A3654" s="201" t="str">
        <f>'Banks COA'!A2685</f>
        <v>16</v>
      </c>
      <c r="B3654" s="201">
        <f>'Banks COA'!B2685</f>
        <v>3</v>
      </c>
      <c r="C3654" s="201">
        <f>'Banks COA'!C2685</f>
        <v>9</v>
      </c>
      <c r="D3654" s="201" t="str">
        <f>'Banks COA'!D2685</f>
        <v>23</v>
      </c>
      <c r="E3654" s="202" t="str">
        <f>'Banks COA'!E2685</f>
        <v>Loss Loans – Other Consumers Loans – Individuals – Non Resident – EUR</v>
      </c>
      <c r="F3654" s="202">
        <f>'Banks COA'!F2685*E2</f>
        <v>0</v>
      </c>
    </row>
    <row r="3655" spans="1:6" hidden="1" x14ac:dyDescent="0.15">
      <c r="A3655" s="201" t="str">
        <f>'Banks COA'!A2686</f>
        <v>16</v>
      </c>
      <c r="B3655" s="201">
        <f>'Banks COA'!B2686</f>
        <v>3</v>
      </c>
      <c r="C3655" s="201">
        <f>'Banks COA'!C2686</f>
        <v>9</v>
      </c>
      <c r="D3655" s="201" t="str">
        <f>'Banks COA'!D2686</f>
        <v>24</v>
      </c>
      <c r="E3655" s="202" t="str">
        <f>'Banks COA'!E2686</f>
        <v>Loss Loans – Other Consumers Loans – Individuals – Non Resident – JPY</v>
      </c>
      <c r="F3655" s="202">
        <f>'Banks COA'!F2686*E2</f>
        <v>0</v>
      </c>
    </row>
    <row r="3656" spans="1:6" hidden="1" x14ac:dyDescent="0.15">
      <c r="A3656" s="201" t="str">
        <f>'Banks COA'!A2687</f>
        <v>16</v>
      </c>
      <c r="B3656" s="201">
        <f>'Banks COA'!B2687</f>
        <v>3</v>
      </c>
      <c r="C3656" s="201">
        <f>'Banks COA'!C2687</f>
        <v>9</v>
      </c>
      <c r="D3656" s="201" t="str">
        <f>'Banks COA'!D2687</f>
        <v>29</v>
      </c>
      <c r="E3656" s="202" t="str">
        <f>'Banks COA'!E2687</f>
        <v>Loss Loans – Other Consumers Loans – Individuals – Non Resident – Other</v>
      </c>
      <c r="F3656" s="202">
        <f>'Banks COA'!F2687*E2</f>
        <v>0</v>
      </c>
    </row>
    <row r="3657" spans="1:6" hidden="1" x14ac:dyDescent="0.15">
      <c r="A3657" s="201">
        <f>'Banks COA'!A3934</f>
        <v>23</v>
      </c>
      <c r="B3657" s="201" t="str">
        <f>'Banks COA'!B3934</f>
        <v>2</v>
      </c>
      <c r="C3657" s="201" t="str">
        <f>'Banks COA'!C3934</f>
        <v>1</v>
      </c>
      <c r="D3657" s="201" t="str">
        <f>'Banks COA'!D3934</f>
        <v>22</v>
      </c>
      <c r="E3657" s="202" t="str">
        <f>'Banks COA'!E3934</f>
        <v>AIR – Standard Loans – Short term Loans to Banks – Non Resident – USD</v>
      </c>
      <c r="F3657" s="202">
        <f>'Banks COA'!F3934*E2</f>
        <v>0</v>
      </c>
    </row>
    <row r="3658" spans="1:6" hidden="1" x14ac:dyDescent="0.15">
      <c r="A3658" s="201">
        <f>'Banks COA'!A3935</f>
        <v>23</v>
      </c>
      <c r="B3658" s="201" t="str">
        <f>'Banks COA'!B3935</f>
        <v>2</v>
      </c>
      <c r="C3658" s="201" t="str">
        <f>'Banks COA'!C3935</f>
        <v>1</v>
      </c>
      <c r="D3658" s="201" t="str">
        <f>'Banks COA'!D3935</f>
        <v>23</v>
      </c>
      <c r="E3658" s="202" t="str">
        <f>'Banks COA'!E3935</f>
        <v>AIR – Standard Loans – Short term Loans to Banks – Non Resident – EUR</v>
      </c>
      <c r="F3658" s="202">
        <f>'Banks COA'!F3935*E2</f>
        <v>0</v>
      </c>
    </row>
    <row r="3659" spans="1:6" hidden="1" x14ac:dyDescent="0.15">
      <c r="A3659" s="201">
        <f>'Banks COA'!A3936</f>
        <v>23</v>
      </c>
      <c r="B3659" s="201" t="str">
        <f>'Banks COA'!B3936</f>
        <v>2</v>
      </c>
      <c r="C3659" s="201" t="str">
        <f>'Banks COA'!C3936</f>
        <v>1</v>
      </c>
      <c r="D3659" s="201" t="str">
        <f>'Banks COA'!D3936</f>
        <v>24</v>
      </c>
      <c r="E3659" s="202" t="str">
        <f>'Banks COA'!E3936</f>
        <v>AIR – Standard Loans – Short term Loans to Banks – Non Resident – JPY</v>
      </c>
      <c r="F3659" s="202">
        <f>'Banks COA'!F3936*E2</f>
        <v>0</v>
      </c>
    </row>
    <row r="3660" spans="1:6" hidden="1" x14ac:dyDescent="0.15">
      <c r="A3660" s="201">
        <f>'Banks COA'!A3937</f>
        <v>23</v>
      </c>
      <c r="B3660" s="201" t="str">
        <f>'Banks COA'!B3937</f>
        <v>2</v>
      </c>
      <c r="C3660" s="201" t="str">
        <f>'Banks COA'!C3937</f>
        <v>1</v>
      </c>
      <c r="D3660" s="201" t="str">
        <f>'Banks COA'!D3937</f>
        <v>29</v>
      </c>
      <c r="E3660" s="202" t="str">
        <f>'Banks COA'!E3937</f>
        <v>AIR – Standard Loans – Short term Loans to Banks – Non Resident – Other</v>
      </c>
      <c r="F3660" s="202">
        <f>'Banks COA'!F3937*E2</f>
        <v>0</v>
      </c>
    </row>
    <row r="3661" spans="1:6" hidden="1" x14ac:dyDescent="0.15">
      <c r="A3661" s="201">
        <f>'Banks COA'!A3958</f>
        <v>23</v>
      </c>
      <c r="B3661" s="201" t="str">
        <f>'Banks COA'!B3958</f>
        <v>2</v>
      </c>
      <c r="C3661" s="201" t="str">
        <f>'Banks COA'!C3958</f>
        <v>1</v>
      </c>
      <c r="D3661" s="201" t="str">
        <f>'Banks COA'!D3958</f>
        <v>62</v>
      </c>
      <c r="E3661" s="202" t="str">
        <f>'Banks COA'!E3958</f>
        <v>AIR – Standard Loans – Short term Loans to OFIs – Non Resident – USD</v>
      </c>
      <c r="F3661" s="202">
        <f>'Banks COA'!F3958*E2</f>
        <v>0</v>
      </c>
    </row>
    <row r="3662" spans="1:6" hidden="1" x14ac:dyDescent="0.15">
      <c r="A3662" s="201">
        <f>'Banks COA'!A3959</f>
        <v>23</v>
      </c>
      <c r="B3662" s="201" t="str">
        <f>'Banks COA'!B3959</f>
        <v>2</v>
      </c>
      <c r="C3662" s="201" t="str">
        <f>'Banks COA'!C3959</f>
        <v>1</v>
      </c>
      <c r="D3662" s="201" t="str">
        <f>'Banks COA'!D3959</f>
        <v>63</v>
      </c>
      <c r="E3662" s="202" t="str">
        <f>'Banks COA'!E3959</f>
        <v>AIR – Standard Loans – Short term Loans to OFIs – Non Resident – EUR</v>
      </c>
      <c r="F3662" s="202">
        <f>'Banks COA'!F3959*E2</f>
        <v>0</v>
      </c>
    </row>
    <row r="3663" spans="1:6" hidden="1" x14ac:dyDescent="0.15">
      <c r="A3663" s="201">
        <f>'Banks COA'!A3960</f>
        <v>23</v>
      </c>
      <c r="B3663" s="201" t="str">
        <f>'Banks COA'!B3960</f>
        <v>2</v>
      </c>
      <c r="C3663" s="201" t="str">
        <f>'Banks COA'!C3960</f>
        <v>1</v>
      </c>
      <c r="D3663" s="201" t="str">
        <f>'Banks COA'!D3960</f>
        <v>64</v>
      </c>
      <c r="E3663" s="202" t="str">
        <f>'Banks COA'!E3960</f>
        <v>AIR – Standard Loans – Short term Loans to OFIs – Non Resident – JPY</v>
      </c>
      <c r="F3663" s="202">
        <f>'Banks COA'!F3960*E2</f>
        <v>0</v>
      </c>
    </row>
    <row r="3664" spans="1:6" hidden="1" x14ac:dyDescent="0.15">
      <c r="A3664" s="201">
        <f>'Banks COA'!A3961</f>
        <v>23</v>
      </c>
      <c r="B3664" s="201" t="str">
        <f>'Banks COA'!B3961</f>
        <v>2</v>
      </c>
      <c r="C3664" s="201" t="str">
        <f>'Banks COA'!C3961</f>
        <v>1</v>
      </c>
      <c r="D3664" s="201" t="str">
        <f>'Banks COA'!D3961</f>
        <v>69</v>
      </c>
      <c r="E3664" s="202" t="str">
        <f>'Banks COA'!E3961</f>
        <v>AIR – Standard Loans – Short term Loans to OFIs – Non Resident – Other</v>
      </c>
      <c r="F3664" s="202">
        <f>'Banks COA'!F3961*E2</f>
        <v>0</v>
      </c>
    </row>
    <row r="3665" spans="1:6" hidden="1" x14ac:dyDescent="0.15">
      <c r="A3665" s="201">
        <f>'Banks COA'!A3977</f>
        <v>23</v>
      </c>
      <c r="B3665" s="201" t="str">
        <f>'Banks COA'!B3977</f>
        <v>2</v>
      </c>
      <c r="C3665" s="201" t="str">
        <f>'Banks COA'!C3977</f>
        <v>2</v>
      </c>
      <c r="D3665" s="201" t="str">
        <f>'Banks COA'!D3977</f>
        <v>22</v>
      </c>
      <c r="E3665" s="202" t="str">
        <f>'Banks COA'!E3977</f>
        <v>AIR – Standard Loans – Long term Loans to Banks – Non Resident – USD</v>
      </c>
      <c r="F3665" s="202">
        <f>'Banks COA'!F3977*E2</f>
        <v>0</v>
      </c>
    </row>
    <row r="3666" spans="1:6" hidden="1" x14ac:dyDescent="0.15">
      <c r="A3666" s="201">
        <f>'Banks COA'!A3978</f>
        <v>23</v>
      </c>
      <c r="B3666" s="201" t="str">
        <f>'Banks COA'!B3978</f>
        <v>2</v>
      </c>
      <c r="C3666" s="201" t="str">
        <f>'Banks COA'!C3978</f>
        <v>2</v>
      </c>
      <c r="D3666" s="201" t="str">
        <f>'Banks COA'!D3978</f>
        <v>23</v>
      </c>
      <c r="E3666" s="202" t="str">
        <f>'Banks COA'!E3978</f>
        <v>AIR – Standard Loans – Long term Loans to Banks – Non Resident – EUR</v>
      </c>
      <c r="F3666" s="202">
        <f>'Banks COA'!F3978*E2</f>
        <v>0</v>
      </c>
    </row>
    <row r="3667" spans="1:6" hidden="1" x14ac:dyDescent="0.15">
      <c r="A3667" s="201">
        <f>'Banks COA'!A3979</f>
        <v>23</v>
      </c>
      <c r="B3667" s="201" t="str">
        <f>'Banks COA'!B3979</f>
        <v>2</v>
      </c>
      <c r="C3667" s="201" t="str">
        <f>'Banks COA'!C3979</f>
        <v>2</v>
      </c>
      <c r="D3667" s="201" t="str">
        <f>'Banks COA'!D3979</f>
        <v>24</v>
      </c>
      <c r="E3667" s="202" t="str">
        <f>'Banks COA'!E3979</f>
        <v>AIR – Standard Loans – Long term Loans to Banks – Non Resident – JPY</v>
      </c>
      <c r="F3667" s="202">
        <f>'Banks COA'!F3979*E2</f>
        <v>0</v>
      </c>
    </row>
    <row r="3668" spans="1:6" hidden="1" x14ac:dyDescent="0.15">
      <c r="A3668" s="201">
        <f>'Banks COA'!A3980</f>
        <v>23</v>
      </c>
      <c r="B3668" s="201" t="str">
        <f>'Banks COA'!B3980</f>
        <v>2</v>
      </c>
      <c r="C3668" s="201" t="str">
        <f>'Banks COA'!C3980</f>
        <v>2</v>
      </c>
      <c r="D3668" s="201" t="str">
        <f>'Banks COA'!D3980</f>
        <v>29</v>
      </c>
      <c r="E3668" s="202" t="str">
        <f>'Banks COA'!E3980</f>
        <v>AIR – Standard Loans – Long term Loans to Banks – Non Resident – Other</v>
      </c>
      <c r="F3668" s="202">
        <f>'Banks COA'!F3980*E2</f>
        <v>0</v>
      </c>
    </row>
    <row r="3669" spans="1:6" hidden="1" x14ac:dyDescent="0.15">
      <c r="A3669" s="201">
        <f>'Banks COA'!A4001</f>
        <v>23</v>
      </c>
      <c r="B3669" s="201" t="str">
        <f>'Banks COA'!B4001</f>
        <v>2</v>
      </c>
      <c r="C3669" s="201" t="str">
        <f>'Banks COA'!C4001</f>
        <v>2</v>
      </c>
      <c r="D3669" s="201" t="str">
        <f>'Banks COA'!D4001</f>
        <v>62</v>
      </c>
      <c r="E3669" s="202" t="str">
        <f>'Banks COA'!E4001</f>
        <v>AIR – Standard Loans – Long term Loans to OFIs – Non Resident – USD</v>
      </c>
      <c r="F3669" s="202">
        <f>'Banks COA'!F4001*E2</f>
        <v>0</v>
      </c>
    </row>
    <row r="3670" spans="1:6" hidden="1" x14ac:dyDescent="0.15">
      <c r="A3670" s="201">
        <f>'Banks COA'!A4002</f>
        <v>23</v>
      </c>
      <c r="B3670" s="201" t="str">
        <f>'Banks COA'!B4002</f>
        <v>2</v>
      </c>
      <c r="C3670" s="201" t="str">
        <f>'Banks COA'!C4002</f>
        <v>2</v>
      </c>
      <c r="D3670" s="201" t="str">
        <f>'Banks COA'!D4002</f>
        <v>63</v>
      </c>
      <c r="E3670" s="202" t="str">
        <f>'Banks COA'!E4002</f>
        <v>AIR – Standard Loans – Long term Loans to OFIs – Non Resident – EUR</v>
      </c>
      <c r="F3670" s="202">
        <f>'Banks COA'!F4002*E2</f>
        <v>0</v>
      </c>
    </row>
    <row r="3671" spans="1:6" hidden="1" x14ac:dyDescent="0.15">
      <c r="A3671" s="201">
        <f>'Banks COA'!A4003</f>
        <v>23</v>
      </c>
      <c r="B3671" s="201" t="str">
        <f>'Banks COA'!B4003</f>
        <v>2</v>
      </c>
      <c r="C3671" s="201" t="str">
        <f>'Banks COA'!C4003</f>
        <v>2</v>
      </c>
      <c r="D3671" s="201" t="str">
        <f>'Banks COA'!D4003</f>
        <v>64</v>
      </c>
      <c r="E3671" s="202" t="str">
        <f>'Banks COA'!E4003</f>
        <v>AIR – Standard Loans – Long term Loans to OFIs – Non Resident – JPY</v>
      </c>
      <c r="F3671" s="202">
        <f>'Banks COA'!F4003*E2</f>
        <v>0</v>
      </c>
    </row>
    <row r="3672" spans="1:6" hidden="1" x14ac:dyDescent="0.15">
      <c r="A3672" s="201">
        <f>'Banks COA'!A4004</f>
        <v>23</v>
      </c>
      <c r="B3672" s="201" t="str">
        <f>'Banks COA'!B4004</f>
        <v>2</v>
      </c>
      <c r="C3672" s="201" t="str">
        <f>'Banks COA'!C4004</f>
        <v>2</v>
      </c>
      <c r="D3672" s="201" t="str">
        <f>'Banks COA'!D4004</f>
        <v>69</v>
      </c>
      <c r="E3672" s="202" t="str">
        <f>'Banks COA'!E4004</f>
        <v>AIR – Standard Loans – Long term Loans to OFIs – Non Resident – Other</v>
      </c>
      <c r="F3672" s="202">
        <f>'Banks COA'!F4004*E2</f>
        <v>0</v>
      </c>
    </row>
    <row r="3673" spans="1:6" hidden="1" x14ac:dyDescent="0.15">
      <c r="A3673" s="201">
        <f>'Banks COA'!A4145</f>
        <v>23</v>
      </c>
      <c r="B3673" s="201" t="str">
        <f>'Banks COA'!B4145</f>
        <v>3</v>
      </c>
      <c r="C3673" s="201" t="str">
        <f>'Banks COA'!C4145</f>
        <v>1</v>
      </c>
      <c r="D3673" s="201" t="str">
        <f>'Banks COA'!D4145</f>
        <v>22</v>
      </c>
      <c r="E3673" s="202" t="str">
        <f>'Banks COA'!E4145</f>
        <v>AIR – Substandard Loans – Short term Loans to Banks – Non Resident – USD</v>
      </c>
      <c r="F3673" s="202">
        <f>'Banks COA'!F4145*E2</f>
        <v>0</v>
      </c>
    </row>
    <row r="3674" spans="1:6" hidden="1" x14ac:dyDescent="0.15">
      <c r="A3674" s="201">
        <f>'Banks COA'!A4146</f>
        <v>23</v>
      </c>
      <c r="B3674" s="201" t="str">
        <f>'Banks COA'!B4146</f>
        <v>3</v>
      </c>
      <c r="C3674" s="201" t="str">
        <f>'Banks COA'!C4146</f>
        <v>1</v>
      </c>
      <c r="D3674" s="201" t="str">
        <f>'Banks COA'!D4146</f>
        <v>23</v>
      </c>
      <c r="E3674" s="202" t="str">
        <f>'Banks COA'!E4146</f>
        <v>AIR – Substandard Loans – Short term Loans to Banks – Non Resident – EUR</v>
      </c>
      <c r="F3674" s="202">
        <f>'Banks COA'!F4146*E2</f>
        <v>0</v>
      </c>
    </row>
    <row r="3675" spans="1:6" hidden="1" x14ac:dyDescent="0.15">
      <c r="A3675" s="201">
        <f>'Banks COA'!A4147</f>
        <v>23</v>
      </c>
      <c r="B3675" s="201" t="str">
        <f>'Banks COA'!B4147</f>
        <v>3</v>
      </c>
      <c r="C3675" s="201" t="str">
        <f>'Banks COA'!C4147</f>
        <v>1</v>
      </c>
      <c r="D3675" s="201" t="str">
        <f>'Banks COA'!D4147</f>
        <v>24</v>
      </c>
      <c r="E3675" s="202" t="str">
        <f>'Banks COA'!E4147</f>
        <v>AIR – Substandard Loans – Short term Loans to Banks – Non Resident – JPY</v>
      </c>
      <c r="F3675" s="202">
        <f>'Banks COA'!F4147*E2</f>
        <v>0</v>
      </c>
    </row>
    <row r="3676" spans="1:6" hidden="1" x14ac:dyDescent="0.15">
      <c r="A3676" s="201">
        <f>'Banks COA'!A4148</f>
        <v>23</v>
      </c>
      <c r="B3676" s="201" t="str">
        <f>'Banks COA'!B4148</f>
        <v>3</v>
      </c>
      <c r="C3676" s="201" t="str">
        <f>'Banks COA'!C4148</f>
        <v>1</v>
      </c>
      <c r="D3676" s="201" t="str">
        <f>'Banks COA'!D4148</f>
        <v>29</v>
      </c>
      <c r="E3676" s="202" t="str">
        <f>'Banks COA'!E4148</f>
        <v>AIR – Substandard Loans – Short term Loans to Banks – Non Resident – Other</v>
      </c>
      <c r="F3676" s="202">
        <f>'Banks COA'!F4148*E2</f>
        <v>0</v>
      </c>
    </row>
    <row r="3677" spans="1:6" hidden="1" x14ac:dyDescent="0.15">
      <c r="A3677" s="201">
        <f>'Banks COA'!A4169</f>
        <v>23</v>
      </c>
      <c r="B3677" s="201" t="str">
        <f>'Banks COA'!B4169</f>
        <v>3</v>
      </c>
      <c r="C3677" s="201" t="str">
        <f>'Banks COA'!C4169</f>
        <v>1</v>
      </c>
      <c r="D3677" s="201" t="str">
        <f>'Banks COA'!D4169</f>
        <v>62</v>
      </c>
      <c r="E3677" s="202" t="str">
        <f>'Banks COA'!E4169</f>
        <v>AIR – Substandard Loans – Short term Loans to OFIs – Non Resident – USD</v>
      </c>
      <c r="F3677" s="202">
        <f>'Banks COA'!F4169*E2</f>
        <v>0</v>
      </c>
    </row>
    <row r="3678" spans="1:6" hidden="1" x14ac:dyDescent="0.15">
      <c r="A3678" s="201">
        <f>'Banks COA'!A4170</f>
        <v>23</v>
      </c>
      <c r="B3678" s="201" t="str">
        <f>'Banks COA'!B4170</f>
        <v>3</v>
      </c>
      <c r="C3678" s="201" t="str">
        <f>'Banks COA'!C4170</f>
        <v>1</v>
      </c>
      <c r="D3678" s="201" t="str">
        <f>'Banks COA'!D4170</f>
        <v>63</v>
      </c>
      <c r="E3678" s="202" t="str">
        <f>'Banks COA'!E4170</f>
        <v>AIR – Substandard Loans – Short term Loans to OFIs – Non Resident – EUR</v>
      </c>
      <c r="F3678" s="202">
        <f>'Banks COA'!F4170*E2</f>
        <v>0</v>
      </c>
    </row>
    <row r="3679" spans="1:6" hidden="1" x14ac:dyDescent="0.15">
      <c r="A3679" s="201">
        <f>'Banks COA'!A4171</f>
        <v>23</v>
      </c>
      <c r="B3679" s="201" t="str">
        <f>'Banks COA'!B4171</f>
        <v>3</v>
      </c>
      <c r="C3679" s="201" t="str">
        <f>'Banks COA'!C4171</f>
        <v>1</v>
      </c>
      <c r="D3679" s="201" t="str">
        <f>'Banks COA'!D4171</f>
        <v>64</v>
      </c>
      <c r="E3679" s="202" t="str">
        <f>'Banks COA'!E4171</f>
        <v>AIR – Substandard Loans – Short term Loans to OFIs – Non Resident – JPY</v>
      </c>
      <c r="F3679" s="202">
        <f>'Banks COA'!F4171*E2</f>
        <v>0</v>
      </c>
    </row>
    <row r="3680" spans="1:6" hidden="1" x14ac:dyDescent="0.15">
      <c r="A3680" s="201">
        <f>'Banks COA'!A4172</f>
        <v>23</v>
      </c>
      <c r="B3680" s="201" t="str">
        <f>'Banks COA'!B4172</f>
        <v>3</v>
      </c>
      <c r="C3680" s="201" t="str">
        <f>'Banks COA'!C4172</f>
        <v>1</v>
      </c>
      <c r="D3680" s="201" t="str">
        <f>'Banks COA'!D4172</f>
        <v>69</v>
      </c>
      <c r="E3680" s="202" t="str">
        <f>'Banks COA'!E4172</f>
        <v>AIR – Substandard Loans – Short term Loans to OFIs – Non Resident – Other</v>
      </c>
      <c r="F3680" s="202">
        <f>'Banks COA'!F4172*E2</f>
        <v>0</v>
      </c>
    </row>
    <row r="3681" spans="1:6" hidden="1" x14ac:dyDescent="0.15">
      <c r="A3681" s="201">
        <f>'Banks COA'!A4188</f>
        <v>23</v>
      </c>
      <c r="B3681" s="201" t="str">
        <f>'Banks COA'!B4188</f>
        <v>3</v>
      </c>
      <c r="C3681" s="201" t="str">
        <f>'Banks COA'!C4188</f>
        <v>2</v>
      </c>
      <c r="D3681" s="201" t="str">
        <f>'Banks COA'!D4188</f>
        <v>22</v>
      </c>
      <c r="E3681" s="202" t="str">
        <f>'Banks COA'!E4188</f>
        <v>AIR – Substandard Loans – Long term Loans to Banks – Non Resident – USD</v>
      </c>
      <c r="F3681" s="202">
        <f>'Banks COA'!F4188*E2</f>
        <v>0</v>
      </c>
    </row>
    <row r="3682" spans="1:6" hidden="1" x14ac:dyDescent="0.15">
      <c r="A3682" s="201">
        <f>'Banks COA'!A4189</f>
        <v>23</v>
      </c>
      <c r="B3682" s="201" t="str">
        <f>'Banks COA'!B4189</f>
        <v>3</v>
      </c>
      <c r="C3682" s="201" t="str">
        <f>'Banks COA'!C4189</f>
        <v>2</v>
      </c>
      <c r="D3682" s="201" t="str">
        <f>'Banks COA'!D4189</f>
        <v>23</v>
      </c>
      <c r="E3682" s="202" t="str">
        <f>'Banks COA'!E4189</f>
        <v>AIR – Substandard Loans – Long term Loans to Banks – Non Resident – EUR</v>
      </c>
      <c r="F3682" s="202">
        <f>'Banks COA'!F4189*E2</f>
        <v>0</v>
      </c>
    </row>
    <row r="3683" spans="1:6" hidden="1" x14ac:dyDescent="0.15">
      <c r="A3683" s="201">
        <f>'Banks COA'!A4190</f>
        <v>23</v>
      </c>
      <c r="B3683" s="201" t="str">
        <f>'Banks COA'!B4190</f>
        <v>3</v>
      </c>
      <c r="C3683" s="201" t="str">
        <f>'Banks COA'!C4190</f>
        <v>2</v>
      </c>
      <c r="D3683" s="201" t="str">
        <f>'Banks COA'!D4190</f>
        <v>24</v>
      </c>
      <c r="E3683" s="202" t="str">
        <f>'Banks COA'!E4190</f>
        <v>AIR – Substandard Loans – Long term Loans to Banks – Non Resident – JPY</v>
      </c>
      <c r="F3683" s="202">
        <f>'Banks COA'!F4190*E2</f>
        <v>0</v>
      </c>
    </row>
    <row r="3684" spans="1:6" hidden="1" x14ac:dyDescent="0.15">
      <c r="A3684" s="201">
        <f>'Banks COA'!A4191</f>
        <v>23</v>
      </c>
      <c r="B3684" s="201" t="str">
        <f>'Banks COA'!B4191</f>
        <v>3</v>
      </c>
      <c r="C3684" s="201" t="str">
        <f>'Banks COA'!C4191</f>
        <v>2</v>
      </c>
      <c r="D3684" s="201" t="str">
        <f>'Banks COA'!D4191</f>
        <v>29</v>
      </c>
      <c r="E3684" s="202" t="str">
        <f>'Banks COA'!E4191</f>
        <v>AIR – Substandard Loans – Long term Loans to Banks – Non Resident – Other</v>
      </c>
      <c r="F3684" s="202">
        <f>'Banks COA'!F4191*E2</f>
        <v>0</v>
      </c>
    </row>
    <row r="3685" spans="1:6" hidden="1" x14ac:dyDescent="0.15">
      <c r="A3685" s="202">
        <f>'Banks COA'!A4212</f>
        <v>23</v>
      </c>
      <c r="B3685" s="202" t="str">
        <f>'Banks COA'!B4212</f>
        <v>3</v>
      </c>
      <c r="C3685" s="202" t="str">
        <f>'Banks COA'!C4212</f>
        <v>2</v>
      </c>
      <c r="D3685" s="202" t="str">
        <f>'Banks COA'!D4212</f>
        <v>62</v>
      </c>
      <c r="E3685" s="202" t="str">
        <f>'Banks COA'!E4212</f>
        <v>AIR – Substandard Loans – Long term Loans to OFIs – Non Resident – USD</v>
      </c>
      <c r="F3685" s="202">
        <f>'Banks COA'!F4212*E2</f>
        <v>0</v>
      </c>
    </row>
    <row r="3686" spans="1:6" hidden="1" x14ac:dyDescent="0.15">
      <c r="A3686" s="202">
        <f>'Banks COA'!A4213</f>
        <v>23</v>
      </c>
      <c r="B3686" s="202" t="str">
        <f>'Banks COA'!B4213</f>
        <v>3</v>
      </c>
      <c r="C3686" s="202" t="str">
        <f>'Banks COA'!C4213</f>
        <v>2</v>
      </c>
      <c r="D3686" s="202" t="str">
        <f>'Banks COA'!D4213</f>
        <v>63</v>
      </c>
      <c r="E3686" s="202" t="str">
        <f>'Banks COA'!E4213</f>
        <v>AIR – Substandard Loans – Long term Loans to OFIs – Non Resident – EUR</v>
      </c>
      <c r="F3686" s="202">
        <f>'Banks COA'!F4213*E2</f>
        <v>0</v>
      </c>
    </row>
    <row r="3687" spans="1:6" hidden="1" x14ac:dyDescent="0.15">
      <c r="A3687" s="202">
        <f>'Banks COA'!A4214</f>
        <v>23</v>
      </c>
      <c r="B3687" s="202" t="str">
        <f>'Banks COA'!B4214</f>
        <v>3</v>
      </c>
      <c r="C3687" s="202" t="str">
        <f>'Banks COA'!C4214</f>
        <v>2</v>
      </c>
      <c r="D3687" s="202" t="str">
        <f>'Banks COA'!D4214</f>
        <v>64</v>
      </c>
      <c r="E3687" s="202" t="str">
        <f>'Banks COA'!E4214</f>
        <v>AIR – Substandard Loans – Long term Loans to OFIs – Non Resident – JPY</v>
      </c>
      <c r="F3687" s="202">
        <f>'Banks COA'!F4214*E2</f>
        <v>0</v>
      </c>
    </row>
    <row r="3688" spans="1:6" hidden="1" x14ac:dyDescent="0.15">
      <c r="A3688" s="202">
        <f>'Banks COA'!A4215</f>
        <v>23</v>
      </c>
      <c r="B3688" s="202" t="str">
        <f>'Banks COA'!B4215</f>
        <v>3</v>
      </c>
      <c r="C3688" s="202" t="str">
        <f>'Banks COA'!C4215</f>
        <v>2</v>
      </c>
      <c r="D3688" s="202" t="str">
        <f>'Banks COA'!D4215</f>
        <v>69</v>
      </c>
      <c r="E3688" s="202" t="str">
        <f>'Banks COA'!E4215</f>
        <v>AIR – Substandard Loans – Long term Loans to OFIs – Non Resident – Other</v>
      </c>
      <c r="F3688" s="202">
        <f>'Banks COA'!F4215*E2</f>
        <v>0</v>
      </c>
    </row>
    <row r="3689" spans="1:6" hidden="1" x14ac:dyDescent="0.15">
      <c r="A3689" s="202">
        <f>'Banks COA'!A4356</f>
        <v>23</v>
      </c>
      <c r="B3689" s="202" t="str">
        <f>'Banks COA'!B4356</f>
        <v>4</v>
      </c>
      <c r="C3689" s="202" t="str">
        <f>'Banks COA'!C4356</f>
        <v>1</v>
      </c>
      <c r="D3689" s="202" t="str">
        <f>'Banks COA'!D4356</f>
        <v>22</v>
      </c>
      <c r="E3689" s="202" t="str">
        <f>'Banks COA'!E4356</f>
        <v>AIR – Doubtful Loans – Short term Loans to Banks – Non Resident – USD</v>
      </c>
      <c r="F3689" s="202">
        <f>'Banks COA'!F4356*E2</f>
        <v>0</v>
      </c>
    </row>
    <row r="3690" spans="1:6" hidden="1" x14ac:dyDescent="0.15">
      <c r="A3690" s="202">
        <f>'Banks COA'!A4357</f>
        <v>23</v>
      </c>
      <c r="B3690" s="202" t="str">
        <f>'Banks COA'!B4357</f>
        <v>4</v>
      </c>
      <c r="C3690" s="202" t="str">
        <f>'Banks COA'!C4357</f>
        <v>1</v>
      </c>
      <c r="D3690" s="202" t="str">
        <f>'Banks COA'!D4357</f>
        <v>23</v>
      </c>
      <c r="E3690" s="202" t="str">
        <f>'Banks COA'!E4357</f>
        <v>AIR – Doubtful Loans – Short term Loans to Banks – Non Resident – EUR</v>
      </c>
      <c r="F3690" s="202">
        <f>'Banks COA'!F4357*E2</f>
        <v>0</v>
      </c>
    </row>
    <row r="3691" spans="1:6" hidden="1" x14ac:dyDescent="0.15">
      <c r="A3691" s="202">
        <f>'Banks COA'!A4358</f>
        <v>23</v>
      </c>
      <c r="B3691" s="202" t="str">
        <f>'Banks COA'!B4358</f>
        <v>4</v>
      </c>
      <c r="C3691" s="202" t="str">
        <f>'Banks COA'!C4358</f>
        <v>1</v>
      </c>
      <c r="D3691" s="202" t="str">
        <f>'Banks COA'!D4358</f>
        <v>24</v>
      </c>
      <c r="E3691" s="202" t="str">
        <f>'Banks COA'!E4358</f>
        <v>AIR – Doubtful Loans – Short term Loans to Banks – Non Resident – JPY</v>
      </c>
      <c r="F3691" s="202">
        <f>'Banks COA'!F4358*E2</f>
        <v>0</v>
      </c>
    </row>
    <row r="3692" spans="1:6" hidden="1" x14ac:dyDescent="0.15">
      <c r="A3692" s="202">
        <f>'Banks COA'!A4359</f>
        <v>23</v>
      </c>
      <c r="B3692" s="202" t="str">
        <f>'Banks COA'!B4359</f>
        <v>4</v>
      </c>
      <c r="C3692" s="202" t="str">
        <f>'Banks COA'!C4359</f>
        <v>1</v>
      </c>
      <c r="D3692" s="202" t="str">
        <f>'Banks COA'!D4359</f>
        <v>29</v>
      </c>
      <c r="E3692" s="202" t="str">
        <f>'Banks COA'!E4359</f>
        <v>AIR – Doubtful Loans – Short term Loans to Banks – Non Resident – Other</v>
      </c>
      <c r="F3692" s="202">
        <f>'Banks COA'!F4359*E2</f>
        <v>0</v>
      </c>
    </row>
    <row r="3693" spans="1:6" hidden="1" x14ac:dyDescent="0.15">
      <c r="A3693" s="202">
        <f>'Banks COA'!A4380</f>
        <v>23</v>
      </c>
      <c r="B3693" s="202" t="str">
        <f>'Banks COA'!B4380</f>
        <v>4</v>
      </c>
      <c r="C3693" s="202" t="str">
        <f>'Banks COA'!C4380</f>
        <v>1</v>
      </c>
      <c r="D3693" s="202" t="str">
        <f>'Banks COA'!D4380</f>
        <v>62</v>
      </c>
      <c r="E3693" s="202" t="str">
        <f>'Banks COA'!E4380</f>
        <v>AIR – Doubtful Loans – Short term Loans to OFIs – Non Resident – USD</v>
      </c>
      <c r="F3693" s="202">
        <f>'Banks COA'!F4380*E2</f>
        <v>0</v>
      </c>
    </row>
    <row r="3694" spans="1:6" hidden="1" x14ac:dyDescent="0.15">
      <c r="A3694" s="202">
        <f>'Banks COA'!A4381</f>
        <v>23</v>
      </c>
      <c r="B3694" s="202" t="str">
        <f>'Banks COA'!B4381</f>
        <v>4</v>
      </c>
      <c r="C3694" s="202" t="str">
        <f>'Banks COA'!C4381</f>
        <v>1</v>
      </c>
      <c r="D3694" s="202" t="str">
        <f>'Banks COA'!D4381</f>
        <v>63</v>
      </c>
      <c r="E3694" s="202" t="str">
        <f>'Banks COA'!E4381</f>
        <v>AIR – Doubtful Loans – Short term Loans to OFIs – Non Resident – EUR</v>
      </c>
      <c r="F3694" s="202">
        <f>'Banks COA'!F4381*E2</f>
        <v>0</v>
      </c>
    </row>
    <row r="3695" spans="1:6" hidden="1" x14ac:dyDescent="0.15">
      <c r="A3695" s="202">
        <f>'Banks COA'!A4382</f>
        <v>23</v>
      </c>
      <c r="B3695" s="202" t="str">
        <f>'Banks COA'!B4382</f>
        <v>4</v>
      </c>
      <c r="C3695" s="202" t="str">
        <f>'Banks COA'!C4382</f>
        <v>1</v>
      </c>
      <c r="D3695" s="202" t="str">
        <f>'Banks COA'!D4382</f>
        <v>64</v>
      </c>
      <c r="E3695" s="202" t="str">
        <f>'Banks COA'!E4382</f>
        <v>AIR – Doubtful Loans – Short term Loans to OFIs – Non Resident – JPY</v>
      </c>
      <c r="F3695" s="202">
        <f>'Banks COA'!F4382*E2</f>
        <v>0</v>
      </c>
    </row>
    <row r="3696" spans="1:6" hidden="1" x14ac:dyDescent="0.15">
      <c r="A3696" s="202">
        <f>'Banks COA'!A4383</f>
        <v>23</v>
      </c>
      <c r="B3696" s="202" t="str">
        <f>'Banks COA'!B4383</f>
        <v>4</v>
      </c>
      <c r="C3696" s="202" t="str">
        <f>'Banks COA'!C4383</f>
        <v>1</v>
      </c>
      <c r="D3696" s="202" t="str">
        <f>'Banks COA'!D4383</f>
        <v>69</v>
      </c>
      <c r="E3696" s="202" t="str">
        <f>'Banks COA'!E4383</f>
        <v>AIR – Doubtful Loans – Short term Loans to OFIs – Non Resident – Other</v>
      </c>
      <c r="F3696" s="202">
        <f>'Banks COA'!F4383*E2</f>
        <v>0</v>
      </c>
    </row>
    <row r="3697" spans="1:6" hidden="1" x14ac:dyDescent="0.15">
      <c r="A3697" s="202">
        <f>'Banks COA'!A4399</f>
        <v>23</v>
      </c>
      <c r="B3697" s="202" t="str">
        <f>'Banks COA'!B4399</f>
        <v>4</v>
      </c>
      <c r="C3697" s="202" t="str">
        <f>'Banks COA'!C4399</f>
        <v>2</v>
      </c>
      <c r="D3697" s="202" t="str">
        <f>'Banks COA'!D4399</f>
        <v>22</v>
      </c>
      <c r="E3697" s="202" t="str">
        <f>'Banks COA'!E4399</f>
        <v>AIR – Doubtful Loans – Long term Loans to Banks – Non Resident – USD</v>
      </c>
      <c r="F3697" s="202">
        <f>'Banks COA'!F4399*E2</f>
        <v>0</v>
      </c>
    </row>
    <row r="3698" spans="1:6" hidden="1" x14ac:dyDescent="0.15">
      <c r="A3698" s="202">
        <f>'Banks COA'!A4400</f>
        <v>23</v>
      </c>
      <c r="B3698" s="202" t="str">
        <f>'Banks COA'!B4400</f>
        <v>4</v>
      </c>
      <c r="C3698" s="202" t="str">
        <f>'Banks COA'!C4400</f>
        <v>2</v>
      </c>
      <c r="D3698" s="202" t="str">
        <f>'Banks COA'!D4400</f>
        <v>23</v>
      </c>
      <c r="E3698" s="202" t="str">
        <f>'Banks COA'!E4400</f>
        <v>AIR – Doubtful Loans – Long term Loans to Banks – Non Resident – EUR</v>
      </c>
      <c r="F3698" s="202">
        <f>'Banks COA'!F4400*E2</f>
        <v>0</v>
      </c>
    </row>
    <row r="3699" spans="1:6" hidden="1" x14ac:dyDescent="0.15">
      <c r="A3699" s="202">
        <f>'Banks COA'!A4401</f>
        <v>23</v>
      </c>
      <c r="B3699" s="202" t="str">
        <f>'Banks COA'!B4401</f>
        <v>4</v>
      </c>
      <c r="C3699" s="202" t="str">
        <f>'Banks COA'!C4401</f>
        <v>2</v>
      </c>
      <c r="D3699" s="202" t="str">
        <f>'Banks COA'!D4401</f>
        <v>24</v>
      </c>
      <c r="E3699" s="202" t="str">
        <f>'Banks COA'!E4401</f>
        <v>AIR – Doubtful Loans – Long term Loans to Banks – Non Resident – JPY</v>
      </c>
      <c r="F3699" s="202">
        <f>'Banks COA'!F4401*E2</f>
        <v>0</v>
      </c>
    </row>
    <row r="3700" spans="1:6" hidden="1" x14ac:dyDescent="0.15">
      <c r="A3700" s="202">
        <f>'Banks COA'!A4402</f>
        <v>23</v>
      </c>
      <c r="B3700" s="202" t="str">
        <f>'Banks COA'!B4402</f>
        <v>4</v>
      </c>
      <c r="C3700" s="202" t="str">
        <f>'Banks COA'!C4402</f>
        <v>2</v>
      </c>
      <c r="D3700" s="202" t="str">
        <f>'Banks COA'!D4402</f>
        <v>29</v>
      </c>
      <c r="E3700" s="202" t="str">
        <f>'Banks COA'!E4402</f>
        <v>AIR – Doubtful Loans – Long term Loans to Banks – Non Resident – Other</v>
      </c>
      <c r="F3700" s="202">
        <f>'Banks COA'!F4402*E2</f>
        <v>0</v>
      </c>
    </row>
    <row r="3701" spans="1:6" hidden="1" x14ac:dyDescent="0.15">
      <c r="A3701" s="202">
        <f>'Banks COA'!A4411</f>
        <v>23</v>
      </c>
      <c r="B3701" s="202" t="str">
        <f>'Banks COA'!B4411</f>
        <v>4</v>
      </c>
      <c r="C3701" s="202" t="str">
        <f>'Banks COA'!C4411</f>
        <v>2</v>
      </c>
      <c r="D3701" s="202" t="str">
        <f>'Banks COA'!D4411</f>
        <v>42</v>
      </c>
      <c r="E3701" s="202" t="str">
        <f>'Banks COA'!E4411</f>
        <v>AIR – Doubtful Loans – Long term Loans to Head Office / Branches – Non Resident – USD</v>
      </c>
      <c r="F3701" s="202">
        <f>'Banks COA'!F4411*E2</f>
        <v>0</v>
      </c>
    </row>
    <row r="3702" spans="1:6" hidden="1" x14ac:dyDescent="0.15">
      <c r="A3702" s="202">
        <f>'Banks COA'!A4412</f>
        <v>23</v>
      </c>
      <c r="B3702" s="202" t="str">
        <f>'Banks COA'!B4412</f>
        <v>4</v>
      </c>
      <c r="C3702" s="202" t="str">
        <f>'Banks COA'!C4412</f>
        <v>2</v>
      </c>
      <c r="D3702" s="202" t="str">
        <f>'Banks COA'!D4412</f>
        <v>43</v>
      </c>
      <c r="E3702" s="202" t="str">
        <f>'Banks COA'!E4412</f>
        <v>AIR – Doubtful Loans – Long term Loans to Head Office / Branches – Non Resident – EUR</v>
      </c>
      <c r="F3702" s="202">
        <f>'Banks COA'!F4412*E2</f>
        <v>0</v>
      </c>
    </row>
    <row r="3703" spans="1:6" hidden="1" x14ac:dyDescent="0.15">
      <c r="A3703" s="202">
        <f>'Banks COA'!A4413</f>
        <v>23</v>
      </c>
      <c r="B3703" s="202" t="str">
        <f>'Banks COA'!B4413</f>
        <v>4</v>
      </c>
      <c r="C3703" s="202" t="str">
        <f>'Banks COA'!C4413</f>
        <v>2</v>
      </c>
      <c r="D3703" s="202" t="str">
        <f>'Banks COA'!D4413</f>
        <v>44</v>
      </c>
      <c r="E3703" s="202" t="str">
        <f>'Banks COA'!E4413</f>
        <v>AIR – Doubtful Loans – Long term Loans to Head Office / Branches – Non Resident – JPY</v>
      </c>
      <c r="F3703" s="202">
        <f>'Banks COA'!F4413*E2</f>
        <v>0</v>
      </c>
    </row>
    <row r="3704" spans="1:6" hidden="1" x14ac:dyDescent="0.15">
      <c r="A3704" s="202">
        <f>'Banks COA'!A4414</f>
        <v>23</v>
      </c>
      <c r="B3704" s="202" t="str">
        <f>'Banks COA'!B4414</f>
        <v>4</v>
      </c>
      <c r="C3704" s="202" t="str">
        <f>'Banks COA'!C4414</f>
        <v>2</v>
      </c>
      <c r="D3704" s="202" t="str">
        <f>'Banks COA'!D4414</f>
        <v>49</v>
      </c>
      <c r="E3704" s="202" t="str">
        <f>'Banks COA'!E4414</f>
        <v>AIR – Doubtful Loans – Long term Loans to Head Office / Branches – Non Resident – Other</v>
      </c>
      <c r="F3704" s="202">
        <f>'Banks COA'!F4414*E2</f>
        <v>0</v>
      </c>
    </row>
    <row r="3705" spans="1:6" hidden="1" x14ac:dyDescent="0.15">
      <c r="A3705" s="202">
        <f>'Banks COA'!A4423</f>
        <v>23</v>
      </c>
      <c r="B3705" s="202" t="str">
        <f>'Banks COA'!B4423</f>
        <v>4</v>
      </c>
      <c r="C3705" s="202" t="str">
        <f>'Banks COA'!C4423</f>
        <v>2</v>
      </c>
      <c r="D3705" s="202" t="str">
        <f>'Banks COA'!D4423</f>
        <v>62</v>
      </c>
      <c r="E3705" s="202" t="str">
        <f>'Banks COA'!E4423</f>
        <v>AIR – Doubtful Loans – Long term Loans to OFIs – Non Resident – USD</v>
      </c>
      <c r="F3705" s="202">
        <f>'Banks COA'!F4423*E2</f>
        <v>0</v>
      </c>
    </row>
    <row r="3706" spans="1:6" hidden="1" x14ac:dyDescent="0.15">
      <c r="A3706" s="202">
        <f>'Banks COA'!A4424</f>
        <v>23</v>
      </c>
      <c r="B3706" s="202" t="str">
        <f>'Banks COA'!B4424</f>
        <v>4</v>
      </c>
      <c r="C3706" s="202" t="str">
        <f>'Banks COA'!C4424</f>
        <v>2</v>
      </c>
      <c r="D3706" s="202" t="str">
        <f>'Banks COA'!D4424</f>
        <v>63</v>
      </c>
      <c r="E3706" s="202" t="str">
        <f>'Banks COA'!E4424</f>
        <v>AIR – Doubtful Loans – Long term Loans to OFIs – Non Resident – EUR</v>
      </c>
      <c r="F3706" s="202">
        <f>'Banks COA'!F4424*E2</f>
        <v>0</v>
      </c>
    </row>
    <row r="3707" spans="1:6" hidden="1" x14ac:dyDescent="0.15">
      <c r="A3707" s="202">
        <f>'Banks COA'!A4425</f>
        <v>23</v>
      </c>
      <c r="B3707" s="202" t="str">
        <f>'Banks COA'!B4425</f>
        <v>4</v>
      </c>
      <c r="C3707" s="202" t="str">
        <f>'Banks COA'!C4425</f>
        <v>2</v>
      </c>
      <c r="D3707" s="202" t="str">
        <f>'Banks COA'!D4425</f>
        <v>64</v>
      </c>
      <c r="E3707" s="202" t="str">
        <f>'Banks COA'!E4425</f>
        <v>AIR – Doubtful Loans – Long term Loans to OFIs – Non Resident – JPY</v>
      </c>
      <c r="F3707" s="202">
        <f>'Banks COA'!F4425*E2</f>
        <v>0</v>
      </c>
    </row>
    <row r="3708" spans="1:6" hidden="1" x14ac:dyDescent="0.15">
      <c r="A3708" s="202">
        <f>'Banks COA'!A4426</f>
        <v>23</v>
      </c>
      <c r="B3708" s="202" t="str">
        <f>'Banks COA'!B4426</f>
        <v>4</v>
      </c>
      <c r="C3708" s="202" t="str">
        <f>'Banks COA'!C4426</f>
        <v>2</v>
      </c>
      <c r="D3708" s="202" t="str">
        <f>'Banks COA'!D4426</f>
        <v>69</v>
      </c>
      <c r="E3708" s="202" t="str">
        <f>'Banks COA'!E4426</f>
        <v>AIR – Doubtful Loans – Long term Loans to OFIs – Non Resident – Other</v>
      </c>
      <c r="F3708" s="202">
        <f>'Banks COA'!F4426*E2</f>
        <v>0</v>
      </c>
    </row>
    <row r="3709" spans="1:6" hidden="1" x14ac:dyDescent="0.15">
      <c r="A3709" s="202">
        <f>'Banks COA'!A4567</f>
        <v>23</v>
      </c>
      <c r="B3709" s="202" t="str">
        <f>'Banks COA'!B4567</f>
        <v>5</v>
      </c>
      <c r="C3709" s="202" t="str">
        <f>'Banks COA'!C4567</f>
        <v>1</v>
      </c>
      <c r="D3709" s="202" t="str">
        <f>'Banks COA'!D4567</f>
        <v>22</v>
      </c>
      <c r="E3709" s="202" t="str">
        <f>'Banks COA'!E4567</f>
        <v>AIR – Loss Loans – Short term Loans to Banks – Non Resident – USD</v>
      </c>
      <c r="F3709" s="202">
        <f>'Banks COA'!F4567*E2</f>
        <v>0</v>
      </c>
    </row>
    <row r="3710" spans="1:6" hidden="1" x14ac:dyDescent="0.15">
      <c r="A3710" s="202">
        <f>'Banks COA'!A4568</f>
        <v>23</v>
      </c>
      <c r="B3710" s="202" t="str">
        <f>'Banks COA'!B4568</f>
        <v>5</v>
      </c>
      <c r="C3710" s="202" t="str">
        <f>'Banks COA'!C4568</f>
        <v>1</v>
      </c>
      <c r="D3710" s="202" t="str">
        <f>'Banks COA'!D4568</f>
        <v>23</v>
      </c>
      <c r="E3710" s="202" t="str">
        <f>'Banks COA'!E4568</f>
        <v>AIR – Loss Loans – Short term Loans to Banks – Non Resident – EUR</v>
      </c>
      <c r="F3710" s="202">
        <f>'Banks COA'!F4568*E2</f>
        <v>0</v>
      </c>
    </row>
    <row r="3711" spans="1:6" hidden="1" x14ac:dyDescent="0.15">
      <c r="A3711" s="202">
        <f>'Banks COA'!A4569</f>
        <v>23</v>
      </c>
      <c r="B3711" s="202" t="str">
        <f>'Banks COA'!B4569</f>
        <v>5</v>
      </c>
      <c r="C3711" s="202" t="str">
        <f>'Banks COA'!C4569</f>
        <v>1</v>
      </c>
      <c r="D3711" s="202" t="str">
        <f>'Banks COA'!D4569</f>
        <v>24</v>
      </c>
      <c r="E3711" s="202" t="str">
        <f>'Banks COA'!E4569</f>
        <v>AIR – Loss Loans – Short term Loans to Banks – Non Resident – JPY</v>
      </c>
      <c r="F3711" s="202">
        <f>'Banks COA'!F4569*E2</f>
        <v>0</v>
      </c>
    </row>
    <row r="3712" spans="1:6" hidden="1" x14ac:dyDescent="0.15">
      <c r="A3712" s="202">
        <f>'Banks COA'!A4570</f>
        <v>23</v>
      </c>
      <c r="B3712" s="202" t="str">
        <f>'Banks COA'!B4570</f>
        <v>5</v>
      </c>
      <c r="C3712" s="202" t="str">
        <f>'Banks COA'!C4570</f>
        <v>1</v>
      </c>
      <c r="D3712" s="202" t="str">
        <f>'Banks COA'!D4570</f>
        <v>29</v>
      </c>
      <c r="E3712" s="202" t="str">
        <f>'Banks COA'!E4570</f>
        <v>AIR – Loss Loans – Short term Loans to Banks – Non Resident – Other</v>
      </c>
      <c r="F3712" s="202">
        <f>'Banks COA'!F4570*E2</f>
        <v>0</v>
      </c>
    </row>
    <row r="3713" spans="1:6" hidden="1" x14ac:dyDescent="0.15">
      <c r="A3713" s="202">
        <f>'Banks COA'!A4579</f>
        <v>23</v>
      </c>
      <c r="B3713" s="202" t="str">
        <f>'Banks COA'!B4579</f>
        <v>5</v>
      </c>
      <c r="C3713" s="202" t="str">
        <f>'Banks COA'!C4579</f>
        <v>1</v>
      </c>
      <c r="D3713" s="202" t="str">
        <f>'Banks COA'!D4579</f>
        <v>42</v>
      </c>
      <c r="E3713" s="202" t="str">
        <f>'Banks COA'!E4579</f>
        <v>AIR – Loss Loans – Short term Loans to Head Office / Branches – Non Resident – USD</v>
      </c>
      <c r="F3713" s="202">
        <f>'Banks COA'!F4579*E2</f>
        <v>0</v>
      </c>
    </row>
    <row r="3714" spans="1:6" hidden="1" x14ac:dyDescent="0.15">
      <c r="A3714" s="202">
        <f>'Banks COA'!A4580</f>
        <v>23</v>
      </c>
      <c r="B3714" s="202" t="str">
        <f>'Banks COA'!B4580</f>
        <v>5</v>
      </c>
      <c r="C3714" s="202" t="str">
        <f>'Banks COA'!C4580</f>
        <v>1</v>
      </c>
      <c r="D3714" s="202" t="str">
        <f>'Banks COA'!D4580</f>
        <v>43</v>
      </c>
      <c r="E3714" s="202" t="str">
        <f>'Banks COA'!E4580</f>
        <v>AIR – Loss Loans – Short term Loans to Head Office / Branches – Non Resident – EUR</v>
      </c>
      <c r="F3714" s="202">
        <f>'Banks COA'!F4580*E2</f>
        <v>0</v>
      </c>
    </row>
    <row r="3715" spans="1:6" hidden="1" x14ac:dyDescent="0.15">
      <c r="A3715" s="202">
        <f>'Banks COA'!A4581</f>
        <v>23</v>
      </c>
      <c r="B3715" s="202" t="str">
        <f>'Banks COA'!B4581</f>
        <v>5</v>
      </c>
      <c r="C3715" s="202" t="str">
        <f>'Banks COA'!C4581</f>
        <v>1</v>
      </c>
      <c r="D3715" s="202" t="str">
        <f>'Banks COA'!D4581</f>
        <v>44</v>
      </c>
      <c r="E3715" s="202" t="str">
        <f>'Banks COA'!E4581</f>
        <v>AIR – Loss Loans – Short term Loans to Head Office / Branches – Non Resident – JPY</v>
      </c>
      <c r="F3715" s="202">
        <f>'Banks COA'!F4581*E2</f>
        <v>0</v>
      </c>
    </row>
    <row r="3716" spans="1:6" hidden="1" x14ac:dyDescent="0.15">
      <c r="A3716" s="202">
        <f>'Banks COA'!A4582</f>
        <v>23</v>
      </c>
      <c r="B3716" s="202" t="str">
        <f>'Banks COA'!B4582</f>
        <v>5</v>
      </c>
      <c r="C3716" s="202" t="str">
        <f>'Banks COA'!C4582</f>
        <v>1</v>
      </c>
      <c r="D3716" s="202" t="str">
        <f>'Banks COA'!D4582</f>
        <v>49</v>
      </c>
      <c r="E3716" s="202" t="str">
        <f>'Banks COA'!E4582</f>
        <v>AIR – Loss Loans – Short term Loans to Head Office / Branches – Non Resident – Other</v>
      </c>
      <c r="F3716" s="202">
        <f>'Banks COA'!F4582*E2</f>
        <v>0</v>
      </c>
    </row>
    <row r="3717" spans="1:6" hidden="1" x14ac:dyDescent="0.15">
      <c r="A3717" s="202">
        <f>'Banks COA'!A4591</f>
        <v>23</v>
      </c>
      <c r="B3717" s="202" t="str">
        <f>'Banks COA'!B4591</f>
        <v>5</v>
      </c>
      <c r="C3717" s="202" t="str">
        <f>'Banks COA'!C4591</f>
        <v>1</v>
      </c>
      <c r="D3717" s="202" t="str">
        <f>'Banks COA'!D4591</f>
        <v>62</v>
      </c>
      <c r="E3717" s="202" t="str">
        <f>'Banks COA'!E4591</f>
        <v>AIR – Loss Loans – Short term Loans to OFIs – Non Resident – USD</v>
      </c>
      <c r="F3717" s="202">
        <f>'Banks COA'!F4591*E2</f>
        <v>0</v>
      </c>
    </row>
    <row r="3718" spans="1:6" hidden="1" x14ac:dyDescent="0.15">
      <c r="A3718" s="202">
        <f>'Banks COA'!A4592</f>
        <v>23</v>
      </c>
      <c r="B3718" s="202" t="str">
        <f>'Banks COA'!B4592</f>
        <v>5</v>
      </c>
      <c r="C3718" s="202" t="str">
        <f>'Banks COA'!C4592</f>
        <v>1</v>
      </c>
      <c r="D3718" s="202" t="str">
        <f>'Banks COA'!D4592</f>
        <v>63</v>
      </c>
      <c r="E3718" s="202" t="str">
        <f>'Banks COA'!E4592</f>
        <v>AIR – Loss Loans – Short term Loans to OFIs – Non Resident – EUR</v>
      </c>
      <c r="F3718" s="202">
        <f>'Banks COA'!F4592*E2</f>
        <v>0</v>
      </c>
    </row>
    <row r="3719" spans="1:6" hidden="1" x14ac:dyDescent="0.15">
      <c r="A3719" s="202">
        <f>'Banks COA'!A4593</f>
        <v>23</v>
      </c>
      <c r="B3719" s="202" t="str">
        <f>'Banks COA'!B4593</f>
        <v>5</v>
      </c>
      <c r="C3719" s="202" t="str">
        <f>'Banks COA'!C4593</f>
        <v>1</v>
      </c>
      <c r="D3719" s="202" t="str">
        <f>'Banks COA'!D4593</f>
        <v>64</v>
      </c>
      <c r="E3719" s="202" t="str">
        <f>'Banks COA'!E4593</f>
        <v>AIR – Loss Loans – Short term Loans to OFIs – Non Resident – JPY</v>
      </c>
      <c r="F3719" s="202">
        <f>'Banks COA'!F4593*E2</f>
        <v>0</v>
      </c>
    </row>
    <row r="3720" spans="1:6" hidden="1" x14ac:dyDescent="0.15">
      <c r="A3720" s="202">
        <f>'Banks COA'!A4594</f>
        <v>23</v>
      </c>
      <c r="B3720" s="202" t="str">
        <f>'Banks COA'!B4594</f>
        <v>5</v>
      </c>
      <c r="C3720" s="202" t="str">
        <f>'Banks COA'!C4594</f>
        <v>1</v>
      </c>
      <c r="D3720" s="202" t="str">
        <f>'Banks COA'!D4594</f>
        <v>69</v>
      </c>
      <c r="E3720" s="202" t="str">
        <f>'Banks COA'!E4594</f>
        <v>AIR – Loss Loans – Short term Loans to OFIs – Non Resident – Other</v>
      </c>
      <c r="F3720" s="202">
        <f>'Banks COA'!F4594*E2</f>
        <v>0</v>
      </c>
    </row>
    <row r="3721" spans="1:6" hidden="1" x14ac:dyDescent="0.15">
      <c r="A3721" s="202">
        <f>'Banks COA'!A4610</f>
        <v>23</v>
      </c>
      <c r="B3721" s="202" t="str">
        <f>'Banks COA'!B4610</f>
        <v>5</v>
      </c>
      <c r="C3721" s="202" t="str">
        <f>'Banks COA'!C4610</f>
        <v>2</v>
      </c>
      <c r="D3721" s="202" t="str">
        <f>'Banks COA'!D4610</f>
        <v>22</v>
      </c>
      <c r="E3721" s="202" t="str">
        <f>'Banks COA'!E4610</f>
        <v>AIR – Loss Loans – Long term Loans to Banks – Non Resident – USD</v>
      </c>
      <c r="F3721" s="202">
        <f>'Banks COA'!F4610*E2</f>
        <v>0</v>
      </c>
    </row>
    <row r="3722" spans="1:6" hidden="1" x14ac:dyDescent="0.15">
      <c r="A3722" s="202">
        <f>'Banks COA'!A4611</f>
        <v>23</v>
      </c>
      <c r="B3722" s="202" t="str">
        <f>'Banks COA'!B4611</f>
        <v>5</v>
      </c>
      <c r="C3722" s="202" t="str">
        <f>'Banks COA'!C4611</f>
        <v>2</v>
      </c>
      <c r="D3722" s="202" t="str">
        <f>'Banks COA'!D4611</f>
        <v>23</v>
      </c>
      <c r="E3722" s="202" t="str">
        <f>'Banks COA'!E4611</f>
        <v>AIR – Loss Loans – Long term Loans to Banks – Non Resident – EUR</v>
      </c>
      <c r="F3722" s="202">
        <f>'Banks COA'!F4611*E2</f>
        <v>0</v>
      </c>
    </row>
    <row r="3723" spans="1:6" hidden="1" x14ac:dyDescent="0.15">
      <c r="A3723" s="202">
        <f>'Banks COA'!A4612</f>
        <v>23</v>
      </c>
      <c r="B3723" s="202" t="str">
        <f>'Banks COA'!B4612</f>
        <v>5</v>
      </c>
      <c r="C3723" s="202" t="str">
        <f>'Banks COA'!C4612</f>
        <v>2</v>
      </c>
      <c r="D3723" s="202" t="str">
        <f>'Banks COA'!D4612</f>
        <v>24</v>
      </c>
      <c r="E3723" s="202" t="str">
        <f>'Banks COA'!E4612</f>
        <v>AIR – Loss Loans – Long term Loans to Banks – Non Resident – JPY</v>
      </c>
      <c r="F3723" s="202">
        <f>'Banks COA'!F4612*E2</f>
        <v>0</v>
      </c>
    </row>
    <row r="3724" spans="1:6" hidden="1" x14ac:dyDescent="0.15">
      <c r="A3724" s="202">
        <f>'Banks COA'!A4613</f>
        <v>23</v>
      </c>
      <c r="B3724" s="202" t="str">
        <f>'Banks COA'!B4613</f>
        <v>5</v>
      </c>
      <c r="C3724" s="202" t="str">
        <f>'Banks COA'!C4613</f>
        <v>2</v>
      </c>
      <c r="D3724" s="202" t="str">
        <f>'Banks COA'!D4613</f>
        <v>29</v>
      </c>
      <c r="E3724" s="202" t="str">
        <f>'Banks COA'!E4613</f>
        <v>AIR – Loss Loans – Long term Loans to Banks – Non Resident – Other</v>
      </c>
      <c r="F3724" s="202">
        <f>'Banks COA'!F4613*E2</f>
        <v>0</v>
      </c>
    </row>
    <row r="3725" spans="1:6" hidden="1" x14ac:dyDescent="0.15">
      <c r="A3725" s="202">
        <f>'Banks COA'!A4622</f>
        <v>23</v>
      </c>
      <c r="B3725" s="202" t="str">
        <f>'Banks COA'!B4622</f>
        <v>5</v>
      </c>
      <c r="C3725" s="202" t="str">
        <f>'Banks COA'!C4622</f>
        <v>2</v>
      </c>
      <c r="D3725" s="202" t="str">
        <f>'Banks COA'!D4622</f>
        <v>42</v>
      </c>
      <c r="E3725" s="202" t="str">
        <f>'Banks COA'!E4622</f>
        <v>AIR – Loss Loans – Long term Loans to Head Office / Branches – Non Resident – USD</v>
      </c>
      <c r="F3725" s="202">
        <f>'Banks COA'!F4622*E2</f>
        <v>0</v>
      </c>
    </row>
    <row r="3726" spans="1:6" hidden="1" x14ac:dyDescent="0.15">
      <c r="A3726" s="202">
        <f>'Banks COA'!A4623</f>
        <v>23</v>
      </c>
      <c r="B3726" s="202" t="str">
        <f>'Banks COA'!B4623</f>
        <v>5</v>
      </c>
      <c r="C3726" s="202" t="str">
        <f>'Banks COA'!C4623</f>
        <v>2</v>
      </c>
      <c r="D3726" s="202" t="str">
        <f>'Banks COA'!D4623</f>
        <v>43</v>
      </c>
      <c r="E3726" s="202" t="str">
        <f>'Banks COA'!E4623</f>
        <v>AIR – Loss Loans – Long term Loans to Head Office / Branches – Non Resident – EUR</v>
      </c>
      <c r="F3726" s="202">
        <f>'Banks COA'!F4623*E2</f>
        <v>0</v>
      </c>
    </row>
    <row r="3727" spans="1:6" hidden="1" x14ac:dyDescent="0.15">
      <c r="A3727" s="202">
        <f>'Banks COA'!A4624</f>
        <v>23</v>
      </c>
      <c r="B3727" s="202" t="str">
        <f>'Banks COA'!B4624</f>
        <v>5</v>
      </c>
      <c r="C3727" s="202" t="str">
        <f>'Banks COA'!C4624</f>
        <v>2</v>
      </c>
      <c r="D3727" s="202" t="str">
        <f>'Banks COA'!D4624</f>
        <v>44</v>
      </c>
      <c r="E3727" s="202" t="str">
        <f>'Banks COA'!E4624</f>
        <v>AIR – Loss Loans – Long term Loans to Head Office / Branches – Non Resident – JPY</v>
      </c>
      <c r="F3727" s="202">
        <f>'Banks COA'!F4624*E2</f>
        <v>0</v>
      </c>
    </row>
    <row r="3728" spans="1:6" hidden="1" x14ac:dyDescent="0.15">
      <c r="A3728" s="202">
        <f>'Banks COA'!A4625</f>
        <v>23</v>
      </c>
      <c r="B3728" s="202" t="str">
        <f>'Banks COA'!B4625</f>
        <v>5</v>
      </c>
      <c r="C3728" s="202" t="str">
        <f>'Banks COA'!C4625</f>
        <v>2</v>
      </c>
      <c r="D3728" s="202" t="str">
        <f>'Banks COA'!D4625</f>
        <v>49</v>
      </c>
      <c r="E3728" s="202" t="str">
        <f>'Banks COA'!E4625</f>
        <v>AIR – Loss Loans – Long term Loans to Head Office / Branches – Non Resident – Other</v>
      </c>
      <c r="F3728" s="202">
        <f>'Banks COA'!F4625*E2</f>
        <v>0</v>
      </c>
    </row>
    <row r="3729" spans="1:6" hidden="1" x14ac:dyDescent="0.15">
      <c r="A3729" s="202">
        <f>'Banks COA'!A4634</f>
        <v>23</v>
      </c>
      <c r="B3729" s="202" t="str">
        <f>'Banks COA'!B4634</f>
        <v>5</v>
      </c>
      <c r="C3729" s="202" t="str">
        <f>'Banks COA'!C4634</f>
        <v>2</v>
      </c>
      <c r="D3729" s="202" t="str">
        <f>'Banks COA'!D4634</f>
        <v>62</v>
      </c>
      <c r="E3729" s="202" t="str">
        <f>'Banks COA'!E4634</f>
        <v>AIR – Loss Loans – Long term Loans to OFIs – Non Resident – USD</v>
      </c>
      <c r="F3729" s="202">
        <f>'Banks COA'!F4634*E2</f>
        <v>0</v>
      </c>
    </row>
    <row r="3730" spans="1:6" hidden="1" x14ac:dyDescent="0.15">
      <c r="A3730" s="202">
        <f>'Banks COA'!A4635</f>
        <v>23</v>
      </c>
      <c r="B3730" s="202" t="str">
        <f>'Banks COA'!B4635</f>
        <v>5</v>
      </c>
      <c r="C3730" s="202" t="str">
        <f>'Banks COA'!C4635</f>
        <v>2</v>
      </c>
      <c r="D3730" s="202" t="str">
        <f>'Banks COA'!D4635</f>
        <v>63</v>
      </c>
      <c r="E3730" s="202" t="str">
        <f>'Banks COA'!E4635</f>
        <v>AIR – Loss Loans – Long term Loans to OFIs – Non Resident – EUR</v>
      </c>
      <c r="F3730" s="202">
        <f>'Banks COA'!F4635*E2</f>
        <v>0</v>
      </c>
    </row>
    <row r="3731" spans="1:6" hidden="1" x14ac:dyDescent="0.15">
      <c r="A3731" s="202">
        <f>'Banks COA'!A4636</f>
        <v>23</v>
      </c>
      <c r="B3731" s="202" t="str">
        <f>'Banks COA'!B4636</f>
        <v>5</v>
      </c>
      <c r="C3731" s="202" t="str">
        <f>'Banks COA'!C4636</f>
        <v>2</v>
      </c>
      <c r="D3731" s="202" t="str">
        <f>'Banks COA'!D4636</f>
        <v>64</v>
      </c>
      <c r="E3731" s="202" t="str">
        <f>'Banks COA'!E4636</f>
        <v>AIR – Loss Loans – Long term Loans to OFIs – Non Resident – JPY</v>
      </c>
      <c r="F3731" s="202">
        <f>'Banks COA'!F4636*E2</f>
        <v>0</v>
      </c>
    </row>
    <row r="3732" spans="1:6" hidden="1" x14ac:dyDescent="0.15">
      <c r="A3732" s="202">
        <f>'Banks COA'!A4637</f>
        <v>23</v>
      </c>
      <c r="B3732" s="202" t="str">
        <f>'Banks COA'!B4637</f>
        <v>5</v>
      </c>
      <c r="C3732" s="202" t="str">
        <f>'Banks COA'!C4637</f>
        <v>2</v>
      </c>
      <c r="D3732" s="202" t="str">
        <f>'Banks COA'!D4637</f>
        <v>69</v>
      </c>
      <c r="E3732" s="202" t="str">
        <f>'Banks COA'!E4637</f>
        <v>AIR – Loss Loans – Long term Loans to OFIs – Non Resident – Other</v>
      </c>
      <c r="F3732" s="202">
        <f>'Banks COA'!F4637*E2</f>
        <v>0</v>
      </c>
    </row>
    <row r="3733" spans="1:6" hidden="1" x14ac:dyDescent="0.15">
      <c r="A3733" s="202" t="str">
        <f>'Banks COA'!A5362</f>
        <v>25</v>
      </c>
      <c r="B3733" s="202">
        <f>'Banks COA'!B5362</f>
        <v>1</v>
      </c>
      <c r="C3733" s="202">
        <f>'Banks COA'!C5362</f>
        <v>3</v>
      </c>
      <c r="D3733" s="202" t="str">
        <f>'Banks COA'!D5362</f>
        <v>12</v>
      </c>
      <c r="E3733" s="202" t="str">
        <f>'Banks COA'!E5362</f>
        <v>AIR – Standard Loans – Short term Loans to Foreign Governments – USD</v>
      </c>
      <c r="F3733" s="202">
        <f>'Banks COA'!F5362*E2</f>
        <v>0</v>
      </c>
    </row>
    <row r="3734" spans="1:6" hidden="1" x14ac:dyDescent="0.15">
      <c r="A3734" s="202" t="str">
        <f>'Banks COA'!A5363</f>
        <v>25</v>
      </c>
      <c r="B3734" s="202">
        <f>'Banks COA'!B5363</f>
        <v>1</v>
      </c>
      <c r="C3734" s="202">
        <f>'Banks COA'!C5363</f>
        <v>3</v>
      </c>
      <c r="D3734" s="202" t="str">
        <f>'Banks COA'!D5363</f>
        <v>13</v>
      </c>
      <c r="E3734" s="202" t="str">
        <f>'Banks COA'!E5363</f>
        <v>AIR – Standard Loans – Short term Loans to Foreign Governments – EUR</v>
      </c>
      <c r="F3734" s="202">
        <f>'Banks COA'!F5363*E2</f>
        <v>0</v>
      </c>
    </row>
    <row r="3735" spans="1:6" hidden="1" x14ac:dyDescent="0.15">
      <c r="A3735" s="202" t="str">
        <f>'Banks COA'!A5364</f>
        <v>25</v>
      </c>
      <c r="B3735" s="202">
        <f>'Banks COA'!B5364</f>
        <v>1</v>
      </c>
      <c r="C3735" s="202">
        <f>'Banks COA'!C5364</f>
        <v>3</v>
      </c>
      <c r="D3735" s="202" t="str">
        <f>'Banks COA'!D5364</f>
        <v>14</v>
      </c>
      <c r="E3735" s="202" t="str">
        <f>'Banks COA'!E5364</f>
        <v>AIR – Standard Loans – Short term Loans to Foreign Governments – JPY</v>
      </c>
      <c r="F3735" s="202">
        <f>'Banks COA'!F5364*E2</f>
        <v>0</v>
      </c>
    </row>
    <row r="3736" spans="1:6" hidden="1" x14ac:dyDescent="0.15">
      <c r="A3736" s="202" t="str">
        <f>'Banks COA'!A5365</f>
        <v>25</v>
      </c>
      <c r="B3736" s="202">
        <f>'Banks COA'!B5365</f>
        <v>1</v>
      </c>
      <c r="C3736" s="202">
        <f>'Banks COA'!C5365</f>
        <v>3</v>
      </c>
      <c r="D3736" s="202" t="str">
        <f>'Banks COA'!D5365</f>
        <v>19</v>
      </c>
      <c r="E3736" s="202" t="str">
        <f>'Banks COA'!E5365</f>
        <v>AIR – Standard Loans – Short term Loans to Foreign Governments – Other</v>
      </c>
      <c r="F3736" s="202">
        <f>'Banks COA'!F5365*E2</f>
        <v>0</v>
      </c>
    </row>
    <row r="3737" spans="1:6" hidden="1" x14ac:dyDescent="0.15">
      <c r="A3737" s="202" t="str">
        <f>'Banks COA'!A5368</f>
        <v>25</v>
      </c>
      <c r="B3737" s="202">
        <f>'Banks COA'!B5368</f>
        <v>1</v>
      </c>
      <c r="C3737" s="202">
        <f>'Banks COA'!C5368</f>
        <v>3</v>
      </c>
      <c r="D3737" s="202" t="str">
        <f>'Banks COA'!D5368</f>
        <v>22</v>
      </c>
      <c r="E3737" s="202" t="str">
        <f>'Banks COA'!E5368</f>
        <v>AIR – Standard Loans – Long term Loans to Foreign Governments – USD</v>
      </c>
      <c r="F3737" s="202">
        <f>'Banks COA'!F5368*E2</f>
        <v>0</v>
      </c>
    </row>
    <row r="3738" spans="1:6" hidden="1" x14ac:dyDescent="0.15">
      <c r="A3738" s="202" t="str">
        <f>'Banks COA'!A5369</f>
        <v>25</v>
      </c>
      <c r="B3738" s="202">
        <f>'Banks COA'!B5369</f>
        <v>1</v>
      </c>
      <c r="C3738" s="202">
        <f>'Banks COA'!C5369</f>
        <v>3</v>
      </c>
      <c r="D3738" s="202" t="str">
        <f>'Banks COA'!D5369</f>
        <v>23</v>
      </c>
      <c r="E3738" s="202" t="str">
        <f>'Banks COA'!E5369</f>
        <v>AIR – Standard Loans – Long term Loans to Foreign Governments – EUR</v>
      </c>
      <c r="F3738" s="202">
        <f>'Banks COA'!F5369*E2</f>
        <v>0</v>
      </c>
    </row>
    <row r="3739" spans="1:6" hidden="1" x14ac:dyDescent="0.15">
      <c r="A3739" s="202" t="str">
        <f>'Banks COA'!A5370</f>
        <v>25</v>
      </c>
      <c r="B3739" s="202">
        <f>'Banks COA'!B5370</f>
        <v>1</v>
      </c>
      <c r="C3739" s="202">
        <f>'Banks COA'!C5370</f>
        <v>3</v>
      </c>
      <c r="D3739" s="202" t="str">
        <f>'Banks COA'!D5370</f>
        <v>24</v>
      </c>
      <c r="E3739" s="202" t="str">
        <f>'Banks COA'!E5370</f>
        <v>AIR – Standard Loans – Long term Loans to Foreign Governments – JPY</v>
      </c>
      <c r="F3739" s="202">
        <f>'Banks COA'!F5370*E2</f>
        <v>0</v>
      </c>
    </row>
    <row r="3740" spans="1:6" hidden="1" x14ac:dyDescent="0.15">
      <c r="A3740" s="202" t="str">
        <f>'Banks COA'!A5371</f>
        <v>25</v>
      </c>
      <c r="B3740" s="202">
        <f>'Banks COA'!B5371</f>
        <v>1</v>
      </c>
      <c r="C3740" s="202">
        <f>'Banks COA'!C5371</f>
        <v>3</v>
      </c>
      <c r="D3740" s="202" t="str">
        <f>'Banks COA'!D5371</f>
        <v>29</v>
      </c>
      <c r="E3740" s="202" t="str">
        <f>'Banks COA'!E5371</f>
        <v>AIR – Standard Loans – Long term Loans to Foreign Governments – Other</v>
      </c>
      <c r="F3740" s="202">
        <f>'Banks COA'!F5371*E2</f>
        <v>0</v>
      </c>
    </row>
    <row r="3741" spans="1:6" hidden="1" x14ac:dyDescent="0.15">
      <c r="A3741" s="202" t="str">
        <f>'Banks COA'!A5382</f>
        <v>25</v>
      </c>
      <c r="B3741" s="202">
        <f>'Banks COA'!B5382</f>
        <v>2</v>
      </c>
      <c r="C3741" s="202">
        <f>'Banks COA'!C5382</f>
        <v>1</v>
      </c>
      <c r="D3741" s="202" t="str">
        <f>'Banks COA'!D5382</f>
        <v>22</v>
      </c>
      <c r="E3741" s="202" t="str">
        <f>'Banks COA'!E5382</f>
        <v>AIR – Standard Loans – Overdraft (Permanent Line of Credit) – Private Sector – Non Resident – USD</v>
      </c>
      <c r="F3741" s="202">
        <f>'Banks COA'!F5382*E2</f>
        <v>0</v>
      </c>
    </row>
    <row r="3742" spans="1:6" hidden="1" x14ac:dyDescent="0.15">
      <c r="A3742" s="202" t="str">
        <f>'Banks COA'!A5383</f>
        <v>25</v>
      </c>
      <c r="B3742" s="202">
        <f>'Banks COA'!B5383</f>
        <v>2</v>
      </c>
      <c r="C3742" s="202">
        <f>'Banks COA'!C5383</f>
        <v>1</v>
      </c>
      <c r="D3742" s="202" t="str">
        <f>'Banks COA'!D5383</f>
        <v>23</v>
      </c>
      <c r="E3742" s="202" t="str">
        <f>'Banks COA'!E5383</f>
        <v>AIR – Standard Loans – Overdraft (Permanent Line of Credit) – Private Sector – Non Resident – EUR</v>
      </c>
      <c r="F3742" s="202">
        <f>'Banks COA'!F5383*E2</f>
        <v>0</v>
      </c>
    </row>
    <row r="3743" spans="1:6" hidden="1" x14ac:dyDescent="0.15">
      <c r="A3743" s="202" t="str">
        <f>'Banks COA'!A5384</f>
        <v>25</v>
      </c>
      <c r="B3743" s="202">
        <f>'Banks COA'!B5384</f>
        <v>2</v>
      </c>
      <c r="C3743" s="202">
        <f>'Banks COA'!C5384</f>
        <v>1</v>
      </c>
      <c r="D3743" s="202" t="str">
        <f>'Banks COA'!D5384</f>
        <v>24</v>
      </c>
      <c r="E3743" s="202" t="str">
        <f>'Banks COA'!E5384</f>
        <v>AIR – Standard Loans – Overdraft (Permanent Line of Credit) – Private Sector – Non Resident – JPY</v>
      </c>
      <c r="F3743" s="202">
        <f>'Banks COA'!F5384*E2</f>
        <v>0</v>
      </c>
    </row>
    <row r="3744" spans="1:6" hidden="1" x14ac:dyDescent="0.15">
      <c r="A3744" s="202" t="str">
        <f>'Banks COA'!A5385</f>
        <v>25</v>
      </c>
      <c r="B3744" s="202">
        <f>'Banks COA'!B5385</f>
        <v>2</v>
      </c>
      <c r="C3744" s="202">
        <f>'Banks COA'!C5385</f>
        <v>1</v>
      </c>
      <c r="D3744" s="202" t="str">
        <f>'Banks COA'!D5385</f>
        <v>29</v>
      </c>
      <c r="E3744" s="202" t="str">
        <f>'Banks COA'!E5385</f>
        <v>AIR – Standard Loans – Overdraft (Permanent Line of Credit) – Private Sector – Non Resident – Other</v>
      </c>
      <c r="F3744" s="202">
        <f>'Banks COA'!F5385*E2</f>
        <v>0</v>
      </c>
    </row>
    <row r="3745" spans="1:6" hidden="1" x14ac:dyDescent="0.15">
      <c r="A3745" s="202" t="str">
        <f>'Banks COA'!A5401</f>
        <v>25</v>
      </c>
      <c r="B3745" s="202">
        <f>'Banks COA'!B5401</f>
        <v>2</v>
      </c>
      <c r="C3745" s="202">
        <f>'Banks COA'!C5401</f>
        <v>2</v>
      </c>
      <c r="D3745" s="202" t="str">
        <f>'Banks COA'!D5401</f>
        <v>22</v>
      </c>
      <c r="E3745" s="202" t="str">
        <f>'Banks COA'!E5401</f>
        <v>AIR – Standard Loans – Short term Commercial Loans – Private Sector – Non Resident – USD</v>
      </c>
      <c r="F3745" s="202">
        <f>'Banks COA'!F5401*E2</f>
        <v>0</v>
      </c>
    </row>
    <row r="3746" spans="1:6" hidden="1" x14ac:dyDescent="0.15">
      <c r="A3746" s="202" t="str">
        <f>'Banks COA'!A5402</f>
        <v>25</v>
      </c>
      <c r="B3746" s="202">
        <f>'Banks COA'!B5402</f>
        <v>2</v>
      </c>
      <c r="C3746" s="202">
        <f>'Banks COA'!C5402</f>
        <v>2</v>
      </c>
      <c r="D3746" s="202" t="str">
        <f>'Banks COA'!D5402</f>
        <v>23</v>
      </c>
      <c r="E3746" s="202" t="str">
        <f>'Banks COA'!E5402</f>
        <v>AIR – Standard Loans – Short term Commercial Loans – Private Sector – Non Resident – EUR</v>
      </c>
      <c r="F3746" s="202">
        <f>'Banks COA'!F5402*E2</f>
        <v>0</v>
      </c>
    </row>
    <row r="3747" spans="1:6" hidden="1" x14ac:dyDescent="0.15">
      <c r="A3747" s="202" t="str">
        <f>'Banks COA'!A5403</f>
        <v>25</v>
      </c>
      <c r="B3747" s="202">
        <f>'Banks COA'!B5403</f>
        <v>2</v>
      </c>
      <c r="C3747" s="202">
        <f>'Banks COA'!C5403</f>
        <v>2</v>
      </c>
      <c r="D3747" s="202" t="str">
        <f>'Banks COA'!D5403</f>
        <v>24</v>
      </c>
      <c r="E3747" s="202" t="str">
        <f>'Banks COA'!E5403</f>
        <v>AIR – Standard Loans – Short term Commercial Loans – Private Sector – Non Resident – JPY</v>
      </c>
      <c r="F3747" s="202">
        <f>'Banks COA'!F5403*E2</f>
        <v>0</v>
      </c>
    </row>
    <row r="3748" spans="1:6" hidden="1" x14ac:dyDescent="0.15">
      <c r="A3748" s="202" t="str">
        <f>'Banks COA'!A5404</f>
        <v>25</v>
      </c>
      <c r="B3748" s="202">
        <f>'Banks COA'!B5404</f>
        <v>2</v>
      </c>
      <c r="C3748" s="202">
        <f>'Banks COA'!C5404</f>
        <v>2</v>
      </c>
      <c r="D3748" s="202" t="str">
        <f>'Banks COA'!D5404</f>
        <v>29</v>
      </c>
      <c r="E3748" s="202" t="str">
        <f>'Banks COA'!E5404</f>
        <v>AIR – Standard Loans – Short term Commercial Loans – Private Sector – Non Resident – Other</v>
      </c>
      <c r="F3748" s="202">
        <f>'Banks COA'!F5404*E2</f>
        <v>0</v>
      </c>
    </row>
    <row r="3749" spans="1:6" hidden="1" x14ac:dyDescent="0.15">
      <c r="A3749" s="201" t="str">
        <f>'Banks COA'!A5420</f>
        <v>25</v>
      </c>
      <c r="B3749" s="201">
        <f>'Banks COA'!B5420</f>
        <v>2</v>
      </c>
      <c r="C3749" s="201">
        <f>'Banks COA'!C5420</f>
        <v>3</v>
      </c>
      <c r="D3749" s="201">
        <f>'Banks COA'!D5420</f>
        <v>22</v>
      </c>
      <c r="E3749" s="202" t="str">
        <f>'Banks COA'!E5420</f>
        <v>AIR – Standard Loans – Equipment Loans – Private Sector – Non Resident – USD</v>
      </c>
      <c r="F3749" s="202">
        <f>'Banks COA'!F5420*E2</f>
        <v>0</v>
      </c>
    </row>
    <row r="3750" spans="1:6" hidden="1" x14ac:dyDescent="0.15">
      <c r="A3750" s="201" t="str">
        <f>'Banks COA'!A5421</f>
        <v>25</v>
      </c>
      <c r="B3750" s="201">
        <f>'Banks COA'!B5421</f>
        <v>2</v>
      </c>
      <c r="C3750" s="201">
        <f>'Banks COA'!C5421</f>
        <v>3</v>
      </c>
      <c r="D3750" s="201">
        <f>'Banks COA'!D5421</f>
        <v>23</v>
      </c>
      <c r="E3750" s="202" t="str">
        <f>'Banks COA'!E5421</f>
        <v>AIR – Standard Loans – Equipment Loans – Private Sector – Non Resident – EUR</v>
      </c>
      <c r="F3750" s="202">
        <f>'Banks COA'!F5421*E2</f>
        <v>0</v>
      </c>
    </row>
    <row r="3751" spans="1:6" hidden="1" x14ac:dyDescent="0.15">
      <c r="A3751" s="201" t="str">
        <f>'Banks COA'!A5422</f>
        <v>25</v>
      </c>
      <c r="B3751" s="201">
        <f>'Banks COA'!B5422</f>
        <v>2</v>
      </c>
      <c r="C3751" s="201">
        <f>'Banks COA'!C5422</f>
        <v>3</v>
      </c>
      <c r="D3751" s="201">
        <f>'Banks COA'!D5422</f>
        <v>24</v>
      </c>
      <c r="E3751" s="202" t="str">
        <f>'Banks COA'!E5422</f>
        <v>AIR – Standard Loans – Equipment Loans – Private Sector – Non Resident – JPY</v>
      </c>
      <c r="F3751" s="202">
        <f>'Banks COA'!F5422*E2</f>
        <v>0</v>
      </c>
    </row>
    <row r="3752" spans="1:6" hidden="1" x14ac:dyDescent="0.15">
      <c r="A3752" s="201" t="str">
        <f>'Banks COA'!A5423</f>
        <v>25</v>
      </c>
      <c r="B3752" s="201">
        <f>'Banks COA'!B5423</f>
        <v>2</v>
      </c>
      <c r="C3752" s="201">
        <f>'Banks COA'!C5423</f>
        <v>3</v>
      </c>
      <c r="D3752" s="201">
        <f>'Banks COA'!D5423</f>
        <v>29</v>
      </c>
      <c r="E3752" s="202" t="str">
        <f>'Banks COA'!E5423</f>
        <v>AIR – Standard Loans – Equipment Loans – Private Sector – Non Resident – Other</v>
      </c>
      <c r="F3752" s="202">
        <f>'Banks COA'!F5423*E2</f>
        <v>0</v>
      </c>
    </row>
    <row r="3753" spans="1:6" hidden="1" x14ac:dyDescent="0.15">
      <c r="A3753" s="202" t="str">
        <f>'Banks COA'!A5438</f>
        <v>25</v>
      </c>
      <c r="B3753" s="202">
        <f>'Banks COA'!B5438</f>
        <v>2</v>
      </c>
      <c r="C3753" s="202">
        <f>'Banks COA'!C5438</f>
        <v>3</v>
      </c>
      <c r="D3753" s="202" t="str">
        <f>'Banks COA'!D5438</f>
        <v>52</v>
      </c>
      <c r="E3753" s="202" t="str">
        <f>'Banks COA'!E5438</f>
        <v>AIR – Standard Loans – Real Estate Mortgage Loans – Private Sector – Non Resident – USD</v>
      </c>
      <c r="F3753" s="202">
        <f>'Banks COA'!F5438*E2</f>
        <v>0</v>
      </c>
    </row>
    <row r="3754" spans="1:6" hidden="1" x14ac:dyDescent="0.15">
      <c r="A3754" s="202" t="str">
        <f>'Banks COA'!A5439</f>
        <v>25</v>
      </c>
      <c r="B3754" s="202">
        <f>'Banks COA'!B5439</f>
        <v>2</v>
      </c>
      <c r="C3754" s="202">
        <f>'Banks COA'!C5439</f>
        <v>3</v>
      </c>
      <c r="D3754" s="202" t="str">
        <f>'Banks COA'!D5439</f>
        <v>53</v>
      </c>
      <c r="E3754" s="202" t="str">
        <f>'Banks COA'!E5439</f>
        <v>AIR – Standard Loans – Real Estate Mortgage Loans – Private Sector – Non Resident – EUR</v>
      </c>
      <c r="F3754" s="202">
        <f>'Banks COA'!F5439*E2</f>
        <v>0</v>
      </c>
    </row>
    <row r="3755" spans="1:6" hidden="1" x14ac:dyDescent="0.15">
      <c r="A3755" s="202" t="str">
        <f>'Banks COA'!A5440</f>
        <v>25</v>
      </c>
      <c r="B3755" s="202">
        <f>'Banks COA'!B5440</f>
        <v>2</v>
      </c>
      <c r="C3755" s="202">
        <f>'Banks COA'!C5440</f>
        <v>3</v>
      </c>
      <c r="D3755" s="202" t="str">
        <f>'Banks COA'!D5440</f>
        <v>54</v>
      </c>
      <c r="E3755" s="202" t="str">
        <f>'Banks COA'!E5440</f>
        <v>AIR – Standard Loans – Real Estate Mortgage Loans – Private Sector – Non Resident – JPY</v>
      </c>
      <c r="F3755" s="202">
        <f>'Banks COA'!F5440*E2</f>
        <v>0</v>
      </c>
    </row>
    <row r="3756" spans="1:6" hidden="1" x14ac:dyDescent="0.15">
      <c r="A3756" s="202" t="str">
        <f>'Banks COA'!A5441</f>
        <v>25</v>
      </c>
      <c r="B3756" s="202">
        <f>'Banks COA'!B5441</f>
        <v>2</v>
      </c>
      <c r="C3756" s="202">
        <f>'Banks COA'!C5441</f>
        <v>3</v>
      </c>
      <c r="D3756" s="202" t="str">
        <f>'Banks COA'!D5441</f>
        <v>59</v>
      </c>
      <c r="E3756" s="202" t="str">
        <f>'Banks COA'!E5441</f>
        <v>AIR – Standard Loans – Real Estate Mortgage Loans – Private Sector – Non Resident – Other</v>
      </c>
      <c r="F3756" s="202">
        <f>'Banks COA'!F5441*E2</f>
        <v>0</v>
      </c>
    </row>
    <row r="3757" spans="1:6" hidden="1" x14ac:dyDescent="0.15">
      <c r="A3757" s="202" t="str">
        <f>'Banks COA'!A5456</f>
        <v>25</v>
      </c>
      <c r="B3757" s="202">
        <f>'Banks COA'!B5456</f>
        <v>2</v>
      </c>
      <c r="C3757" s="202">
        <f>'Banks COA'!C5456</f>
        <v>3</v>
      </c>
      <c r="D3757" s="202" t="str">
        <f>'Banks COA'!D5456</f>
        <v>82</v>
      </c>
      <c r="E3757" s="202" t="str">
        <f>'Banks COA'!E5456</f>
        <v>AIR – Standard Loans – Other Long term Loans – Private Sector – Non Resident – USD</v>
      </c>
      <c r="F3757" s="202">
        <f>'Banks COA'!F5456*E2</f>
        <v>0</v>
      </c>
    </row>
    <row r="3758" spans="1:6" hidden="1" x14ac:dyDescent="0.15">
      <c r="A3758" s="202" t="str">
        <f>'Banks COA'!A5457</f>
        <v>25</v>
      </c>
      <c r="B3758" s="202">
        <f>'Banks COA'!B5457</f>
        <v>2</v>
      </c>
      <c r="C3758" s="202">
        <f>'Banks COA'!C5457</f>
        <v>3</v>
      </c>
      <c r="D3758" s="202" t="str">
        <f>'Banks COA'!D5457</f>
        <v>83</v>
      </c>
      <c r="E3758" s="202" t="str">
        <f>'Banks COA'!E5457</f>
        <v>AIR – Standard Loans – Other Long term Loans – Private Sector – Non Resident – EUR</v>
      </c>
      <c r="F3758" s="202">
        <f>'Banks COA'!F5457*E2</f>
        <v>0</v>
      </c>
    </row>
    <row r="3759" spans="1:6" hidden="1" x14ac:dyDescent="0.15">
      <c r="A3759" s="202" t="str">
        <f>'Banks COA'!A5458</f>
        <v>25</v>
      </c>
      <c r="B3759" s="202">
        <f>'Banks COA'!B5458</f>
        <v>2</v>
      </c>
      <c r="C3759" s="202">
        <f>'Banks COA'!C5458</f>
        <v>3</v>
      </c>
      <c r="D3759" s="202" t="str">
        <f>'Banks COA'!D5458</f>
        <v>84</v>
      </c>
      <c r="E3759" s="202" t="str">
        <f>'Banks COA'!E5458</f>
        <v>AIR – Standard Loans – Other Long term Loans – Private Sector – Non Resident – JPY</v>
      </c>
      <c r="F3759" s="202">
        <f>'Banks COA'!F5458*E2</f>
        <v>0</v>
      </c>
    </row>
    <row r="3760" spans="1:6" hidden="1" x14ac:dyDescent="0.15">
      <c r="A3760" s="202" t="str">
        <f>'Banks COA'!A5459</f>
        <v>25</v>
      </c>
      <c r="B3760" s="202">
        <f>'Banks COA'!B5459</f>
        <v>2</v>
      </c>
      <c r="C3760" s="202">
        <f>'Banks COA'!C5459</f>
        <v>3</v>
      </c>
      <c r="D3760" s="202" t="str">
        <f>'Banks COA'!D5459</f>
        <v>89</v>
      </c>
      <c r="E3760" s="202" t="str">
        <f>'Banks COA'!E5459</f>
        <v>AIR – Standard Loans – Other Long term Loans – Private Sector – Non Resident – Other</v>
      </c>
      <c r="F3760" s="202">
        <f>'Banks COA'!F5459*E2</f>
        <v>0</v>
      </c>
    </row>
    <row r="3761" spans="1:6" hidden="1" x14ac:dyDescent="0.15">
      <c r="A3761" s="202" t="str">
        <f>'Banks COA'!A5475</f>
        <v>25</v>
      </c>
      <c r="B3761" s="202">
        <f>'Banks COA'!B5475</f>
        <v>2</v>
      </c>
      <c r="C3761" s="202">
        <f>'Banks COA'!C5475</f>
        <v>4</v>
      </c>
      <c r="D3761" s="202" t="str">
        <f>'Banks COA'!D5475</f>
        <v>22</v>
      </c>
      <c r="E3761" s="202" t="str">
        <f>'Banks COA'!E5475</f>
        <v>AIR – Standard Loans – Lease Financing Receivable – Private Sector – Non Resident – USD</v>
      </c>
      <c r="F3761" s="202">
        <f>'Banks COA'!F5475*E2</f>
        <v>0</v>
      </c>
    </row>
    <row r="3762" spans="1:6" hidden="1" x14ac:dyDescent="0.15">
      <c r="A3762" s="202" t="str">
        <f>'Banks COA'!A5476</f>
        <v>25</v>
      </c>
      <c r="B3762" s="202">
        <f>'Banks COA'!B5476</f>
        <v>2</v>
      </c>
      <c r="C3762" s="202">
        <f>'Banks COA'!C5476</f>
        <v>4</v>
      </c>
      <c r="D3762" s="202" t="str">
        <f>'Banks COA'!D5476</f>
        <v>23</v>
      </c>
      <c r="E3762" s="202" t="str">
        <f>'Banks COA'!E5476</f>
        <v>AIR – Standard Loans – Lease Financing Receivable – Private Sector – Non Resident – EUR</v>
      </c>
      <c r="F3762" s="202">
        <f>'Banks COA'!F5476*E2</f>
        <v>0</v>
      </c>
    </row>
    <row r="3763" spans="1:6" hidden="1" x14ac:dyDescent="0.15">
      <c r="A3763" s="202" t="str">
        <f>'Banks COA'!A5477</f>
        <v>25</v>
      </c>
      <c r="B3763" s="202">
        <f>'Banks COA'!B5477</f>
        <v>2</v>
      </c>
      <c r="C3763" s="202">
        <f>'Banks COA'!C5477</f>
        <v>4</v>
      </c>
      <c r="D3763" s="202" t="str">
        <f>'Banks COA'!D5477</f>
        <v>24</v>
      </c>
      <c r="E3763" s="202" t="str">
        <f>'Banks COA'!E5477</f>
        <v>AIR – Standard Loans – Lease Financing Receivable – Private Sector – Non Resident – JPY</v>
      </c>
      <c r="F3763" s="202">
        <f>'Banks COA'!F5477*E2</f>
        <v>0</v>
      </c>
    </row>
    <row r="3764" spans="1:6" hidden="1" x14ac:dyDescent="0.15">
      <c r="A3764" s="202" t="str">
        <f>'Banks COA'!A5478</f>
        <v>25</v>
      </c>
      <c r="B3764" s="202">
        <f>'Banks COA'!B5478</f>
        <v>2</v>
      </c>
      <c r="C3764" s="202">
        <f>'Banks COA'!C5478</f>
        <v>4</v>
      </c>
      <c r="D3764" s="202" t="str">
        <f>'Banks COA'!D5478</f>
        <v>29</v>
      </c>
      <c r="E3764" s="202" t="str">
        <f>'Banks COA'!E5478</f>
        <v>AIR – Standard Loans – Lease Financing Receivable – Private Sector – Non Resident – Other</v>
      </c>
      <c r="F3764" s="202">
        <f>'Banks COA'!F5478*E2</f>
        <v>0</v>
      </c>
    </row>
    <row r="3765" spans="1:6" hidden="1" x14ac:dyDescent="0.15">
      <c r="A3765" s="202" t="str">
        <f>'Banks COA'!A5494</f>
        <v>25</v>
      </c>
      <c r="B3765" s="202">
        <f>'Banks COA'!B5494</f>
        <v>2</v>
      </c>
      <c r="C3765" s="202">
        <f>'Banks COA'!C5494</f>
        <v>5</v>
      </c>
      <c r="D3765" s="202" t="str">
        <f>'Banks COA'!D5494</f>
        <v>22</v>
      </c>
      <c r="E3765" s="202" t="str">
        <f>'Banks COA'!E5494</f>
        <v>AIR – Standard Loans – Loans to Related Parties – Private Sector – Non Resident – USD</v>
      </c>
      <c r="F3765" s="202">
        <f>'Banks COA'!F5494*E2</f>
        <v>0</v>
      </c>
    </row>
    <row r="3766" spans="1:6" hidden="1" x14ac:dyDescent="0.15">
      <c r="A3766" s="202" t="str">
        <f>'Banks COA'!A5495</f>
        <v>25</v>
      </c>
      <c r="B3766" s="202">
        <f>'Banks COA'!B5495</f>
        <v>2</v>
      </c>
      <c r="C3766" s="202">
        <f>'Banks COA'!C5495</f>
        <v>5</v>
      </c>
      <c r="D3766" s="202" t="str">
        <f>'Banks COA'!D5495</f>
        <v>23</v>
      </c>
      <c r="E3766" s="202" t="str">
        <f>'Banks COA'!E5495</f>
        <v>AIR – Standard Loans – Loans to Related Parties – Private Sector – Non Resident – EUR</v>
      </c>
      <c r="F3766" s="202">
        <f>'Banks COA'!F5495*E2</f>
        <v>0</v>
      </c>
    </row>
    <row r="3767" spans="1:6" hidden="1" x14ac:dyDescent="0.15">
      <c r="A3767" s="202" t="str">
        <f>'Banks COA'!A5496</f>
        <v>25</v>
      </c>
      <c r="B3767" s="202">
        <f>'Banks COA'!B5496</f>
        <v>2</v>
      </c>
      <c r="C3767" s="202">
        <f>'Banks COA'!C5496</f>
        <v>5</v>
      </c>
      <c r="D3767" s="202" t="str">
        <f>'Banks COA'!D5496</f>
        <v>24</v>
      </c>
      <c r="E3767" s="202" t="str">
        <f>'Banks COA'!E5496</f>
        <v>AIR – Standard Loans – Loans to Related Parties – Private Sector – Non Resident – JPY</v>
      </c>
      <c r="F3767" s="202">
        <f>'Banks COA'!F5496*E2</f>
        <v>0</v>
      </c>
    </row>
    <row r="3768" spans="1:6" hidden="1" x14ac:dyDescent="0.15">
      <c r="A3768" s="202" t="str">
        <f>'Banks COA'!A5497</f>
        <v>25</v>
      </c>
      <c r="B3768" s="202">
        <f>'Banks COA'!B5497</f>
        <v>2</v>
      </c>
      <c r="C3768" s="202">
        <f>'Banks COA'!C5497</f>
        <v>5</v>
      </c>
      <c r="D3768" s="202" t="str">
        <f>'Banks COA'!D5497</f>
        <v>29</v>
      </c>
      <c r="E3768" s="202" t="str">
        <f>'Banks COA'!E5497</f>
        <v>AIR – Standard Loans – Loans to Related Parties – Private Sector – Non Resident – Other</v>
      </c>
      <c r="F3768" s="202">
        <f>'Banks COA'!F5497*E2</f>
        <v>0</v>
      </c>
    </row>
    <row r="3769" spans="1:6" hidden="1" x14ac:dyDescent="0.15">
      <c r="A3769" s="317" t="str">
        <f>'Banks COA'!A5507</f>
        <v>25</v>
      </c>
      <c r="B3769" s="317">
        <f>'Banks COA'!B5507</f>
        <v>2</v>
      </c>
      <c r="C3769" s="317">
        <f>'Banks COA'!C5507</f>
        <v>6</v>
      </c>
      <c r="D3769" s="317" t="str">
        <f>'Banks COA'!D5507</f>
        <v>22</v>
      </c>
      <c r="E3769" s="317" t="str">
        <f>'Banks COA'!E5507</f>
        <v>AIR – Standard Loans – Other Commercial Loans – Private Sector – Non Resident – USD</v>
      </c>
      <c r="F3769" s="202">
        <f>'Banks COA'!F5507*E$2</f>
        <v>0</v>
      </c>
    </row>
    <row r="3770" spans="1:6" hidden="1" x14ac:dyDescent="0.15">
      <c r="A3770" s="317" t="str">
        <f>'Banks COA'!A5508</f>
        <v>25</v>
      </c>
      <c r="B3770" s="317">
        <f>'Banks COA'!B5508</f>
        <v>2</v>
      </c>
      <c r="C3770" s="317">
        <f>'Banks COA'!C5508</f>
        <v>6</v>
      </c>
      <c r="D3770" s="317" t="str">
        <f>'Banks COA'!D5508</f>
        <v>23</v>
      </c>
      <c r="E3770" s="317" t="str">
        <f>'Banks COA'!E5508</f>
        <v>AIR – Standard Loans – Other Commercial Loans – Private Sector – Non Resident – EUR</v>
      </c>
      <c r="F3770" s="202">
        <f>'Banks COA'!F5508*E$2</f>
        <v>0</v>
      </c>
    </row>
    <row r="3771" spans="1:6" hidden="1" x14ac:dyDescent="0.15">
      <c r="A3771" s="317" t="str">
        <f>'Banks COA'!A5509</f>
        <v>25</v>
      </c>
      <c r="B3771" s="317">
        <f>'Banks COA'!B5509</f>
        <v>2</v>
      </c>
      <c r="C3771" s="317">
        <f>'Banks COA'!C5509</f>
        <v>6</v>
      </c>
      <c r="D3771" s="317" t="str">
        <f>'Banks COA'!D5509</f>
        <v>24</v>
      </c>
      <c r="E3771" s="317" t="str">
        <f>'Banks COA'!E5509</f>
        <v>AIR – Standard Loans – Other Commercial Loans – Private Sector – Non Resident – JPY</v>
      </c>
      <c r="F3771" s="202">
        <f>'Banks COA'!F5509*E$2</f>
        <v>0</v>
      </c>
    </row>
    <row r="3772" spans="1:6" hidden="1" x14ac:dyDescent="0.15">
      <c r="A3772" s="317" t="str">
        <f>'Banks COA'!A5510</f>
        <v>25</v>
      </c>
      <c r="B3772" s="317">
        <f>'Banks COA'!B5510</f>
        <v>2</v>
      </c>
      <c r="C3772" s="317">
        <f>'Banks COA'!C5510</f>
        <v>6</v>
      </c>
      <c r="D3772" s="317" t="str">
        <f>'Banks COA'!D5510</f>
        <v>29</v>
      </c>
      <c r="E3772" s="317" t="str">
        <f>'Banks COA'!E5510</f>
        <v>AIR – Standard Loans – Other Commercial Loans – Private Sector – Non Resident – Other</v>
      </c>
      <c r="F3772" s="202">
        <f>'Banks COA'!F5510*E$2</f>
        <v>0</v>
      </c>
    </row>
    <row r="3773" spans="1:6" hidden="1" x14ac:dyDescent="0.15">
      <c r="A3773" s="202" t="str">
        <f>'Banks COA'!A5556</f>
        <v>25</v>
      </c>
      <c r="B3773" s="202">
        <f>'Banks COA'!B5556</f>
        <v>2</v>
      </c>
      <c r="C3773" s="202">
        <f>'Banks COA'!C5556</f>
        <v>7</v>
      </c>
      <c r="D3773" s="202" t="str">
        <f>'Banks COA'!D5556</f>
        <v>82</v>
      </c>
      <c r="E3773" s="202" t="str">
        <f>'Banks COA'!E5556</f>
        <v>AIR – Standard Loans – Trust Receipt – Private Sector – Non Resident – USD</v>
      </c>
      <c r="F3773" s="202">
        <f>'Banks COA'!F5556*E2</f>
        <v>0</v>
      </c>
    </row>
    <row r="3774" spans="1:6" hidden="1" x14ac:dyDescent="0.15">
      <c r="A3774" s="202" t="str">
        <f>'Banks COA'!A5557</f>
        <v>25</v>
      </c>
      <c r="B3774" s="202">
        <f>'Banks COA'!B5557</f>
        <v>2</v>
      </c>
      <c r="C3774" s="202">
        <f>'Banks COA'!C5557</f>
        <v>7</v>
      </c>
      <c r="D3774" s="202" t="str">
        <f>'Banks COA'!D5557</f>
        <v>83</v>
      </c>
      <c r="E3774" s="202" t="str">
        <f>'Banks COA'!E5557</f>
        <v>AIR – Standard Loans – Trust Receipt – Private Sector – Non Resident – EUR</v>
      </c>
      <c r="F3774" s="202">
        <f>'Banks COA'!F5557*E2</f>
        <v>0</v>
      </c>
    </row>
    <row r="3775" spans="1:6" hidden="1" x14ac:dyDescent="0.15">
      <c r="A3775" s="202" t="str">
        <f>'Banks COA'!A5558</f>
        <v>25</v>
      </c>
      <c r="B3775" s="202">
        <f>'Banks COA'!B5558</f>
        <v>2</v>
      </c>
      <c r="C3775" s="202">
        <f>'Banks COA'!C5558</f>
        <v>7</v>
      </c>
      <c r="D3775" s="202" t="str">
        <f>'Banks COA'!D5558</f>
        <v>84</v>
      </c>
      <c r="E3775" s="202" t="str">
        <f>'Banks COA'!E5558</f>
        <v>AIR – Standard Loans – Trust Receipt – Private Sector – Non Resident – JPY</v>
      </c>
      <c r="F3775" s="202">
        <f>'Banks COA'!F5558*E2</f>
        <v>0</v>
      </c>
    </row>
    <row r="3776" spans="1:6" hidden="1" x14ac:dyDescent="0.15">
      <c r="A3776" s="202" t="str">
        <f>'Banks COA'!A5559</f>
        <v>25</v>
      </c>
      <c r="B3776" s="202">
        <f>'Banks COA'!B5559</f>
        <v>2</v>
      </c>
      <c r="C3776" s="202">
        <f>'Banks COA'!C5559</f>
        <v>7</v>
      </c>
      <c r="D3776" s="202" t="str">
        <f>'Banks COA'!D5559</f>
        <v>89</v>
      </c>
      <c r="E3776" s="202" t="str">
        <f>'Banks COA'!E5559</f>
        <v>AIR – Standard Loans – Trust Receipt – Private Sector – Non Resident – Other</v>
      </c>
      <c r="F3776" s="202">
        <f>'Banks COA'!F5559*E2</f>
        <v>0</v>
      </c>
    </row>
    <row r="3777" spans="1:6" hidden="1" x14ac:dyDescent="0.15">
      <c r="A3777" s="202">
        <f>'Banks COA'!A5575</f>
        <v>25</v>
      </c>
      <c r="B3777" s="202">
        <f>'Banks COA'!B5575</f>
        <v>2</v>
      </c>
      <c r="C3777" s="202">
        <f>'Banks COA'!C5575</f>
        <v>8</v>
      </c>
      <c r="D3777" s="202">
        <f>'Banks COA'!D5575</f>
        <v>22</v>
      </c>
      <c r="E3777" s="202" t="str">
        <f>'Banks COA'!E5575</f>
        <v>AIR – Standard Loans – Credit Revolving – Private Sector – Non Resident – USD</v>
      </c>
      <c r="F3777" s="202">
        <f>'Banks COA'!F5575*E2</f>
        <v>0</v>
      </c>
    </row>
    <row r="3778" spans="1:6" hidden="1" x14ac:dyDescent="0.15">
      <c r="A3778" s="202">
        <f>'Banks COA'!A5576</f>
        <v>25</v>
      </c>
      <c r="B3778" s="202">
        <f>'Banks COA'!B5576</f>
        <v>2</v>
      </c>
      <c r="C3778" s="202">
        <f>'Banks COA'!C5576</f>
        <v>8</v>
      </c>
      <c r="D3778" s="202">
        <f>'Banks COA'!D5576</f>
        <v>23</v>
      </c>
      <c r="E3778" s="202" t="str">
        <f>'Banks COA'!E5576</f>
        <v>AIR – Standard Loans – Credit Revolving – Private Sector – Non Resident – EUR</v>
      </c>
      <c r="F3778" s="202">
        <f>'Banks COA'!F5576*E2</f>
        <v>0</v>
      </c>
    </row>
    <row r="3779" spans="1:6" hidden="1" x14ac:dyDescent="0.15">
      <c r="A3779" s="202">
        <f>'Banks COA'!A5577</f>
        <v>25</v>
      </c>
      <c r="B3779" s="202">
        <f>'Banks COA'!B5577</f>
        <v>2</v>
      </c>
      <c r="C3779" s="202">
        <f>'Banks COA'!C5577</f>
        <v>8</v>
      </c>
      <c r="D3779" s="202">
        <f>'Banks COA'!D5577</f>
        <v>24</v>
      </c>
      <c r="E3779" s="202" t="str">
        <f>'Banks COA'!E5577</f>
        <v>AIR – Standard Loans – Credit Revolving – Private Sector – Non Resident – JPY</v>
      </c>
      <c r="F3779" s="202">
        <f>'Banks COA'!F5577*E2</f>
        <v>0</v>
      </c>
    </row>
    <row r="3780" spans="1:6" hidden="1" x14ac:dyDescent="0.15">
      <c r="A3780" s="202">
        <f>'Banks COA'!A5578</f>
        <v>25</v>
      </c>
      <c r="B3780" s="202">
        <f>'Banks COA'!B5578</f>
        <v>2</v>
      </c>
      <c r="C3780" s="202">
        <f>'Banks COA'!C5578</f>
        <v>8</v>
      </c>
      <c r="D3780" s="202">
        <f>'Banks COA'!D5578</f>
        <v>29</v>
      </c>
      <c r="E3780" s="202" t="str">
        <f>'Banks COA'!E5578</f>
        <v>AIR – Standard Loans – Credit Revolving – Private Sector – Non Resident – Other</v>
      </c>
      <c r="F3780" s="202">
        <f>'Banks COA'!F5578*E2</f>
        <v>0</v>
      </c>
    </row>
    <row r="3781" spans="1:6" hidden="1" x14ac:dyDescent="0.15">
      <c r="A3781" s="202" t="str">
        <f>'Banks COA'!A5608</f>
        <v>25</v>
      </c>
      <c r="B3781" s="202">
        <f>'Banks COA'!B5608</f>
        <v>3</v>
      </c>
      <c r="C3781" s="202">
        <f>'Banks COA'!C5608</f>
        <v>2</v>
      </c>
      <c r="D3781" s="202" t="str">
        <f>'Banks COA'!D5608</f>
        <v>22</v>
      </c>
      <c r="E3781" s="202" t="str">
        <f>'Banks COA'!E5608</f>
        <v>AIR – Standard Loans – Credit Cards Loans – Individuals – Non Resident – USD</v>
      </c>
      <c r="F3781" s="202">
        <f>'Banks COA'!F5608*E2</f>
        <v>0</v>
      </c>
    </row>
    <row r="3782" spans="1:6" hidden="1" x14ac:dyDescent="0.15">
      <c r="A3782" s="202" t="str">
        <f>'Banks COA'!A5609</f>
        <v>25</v>
      </c>
      <c r="B3782" s="202">
        <f>'Banks COA'!B5609</f>
        <v>3</v>
      </c>
      <c r="C3782" s="202">
        <f>'Banks COA'!C5609</f>
        <v>2</v>
      </c>
      <c r="D3782" s="202" t="str">
        <f>'Banks COA'!D5609</f>
        <v>23</v>
      </c>
      <c r="E3782" s="202" t="str">
        <f>'Banks COA'!E5609</f>
        <v>AIR – Standard Loans – Credit Cards Loans – Individuals – Non Resident – EUR</v>
      </c>
      <c r="F3782" s="202">
        <f>'Banks COA'!F5609*E2</f>
        <v>0</v>
      </c>
    </row>
    <row r="3783" spans="1:6" hidden="1" x14ac:dyDescent="0.15">
      <c r="A3783" s="202" t="str">
        <f>'Banks COA'!A5610</f>
        <v>25</v>
      </c>
      <c r="B3783" s="202">
        <f>'Banks COA'!B5610</f>
        <v>3</v>
      </c>
      <c r="C3783" s="202">
        <f>'Banks COA'!C5610</f>
        <v>2</v>
      </c>
      <c r="D3783" s="202" t="str">
        <f>'Banks COA'!D5610</f>
        <v>24</v>
      </c>
      <c r="E3783" s="202" t="str">
        <f>'Banks COA'!E5610</f>
        <v>AIR – Standard Loans – Credit Cards Loans – Individuals – Non Resident – JPY</v>
      </c>
      <c r="F3783" s="202">
        <f>'Banks COA'!F5610*E2</f>
        <v>0</v>
      </c>
    </row>
    <row r="3784" spans="1:6" hidden="1" x14ac:dyDescent="0.15">
      <c r="A3784" s="202" t="str">
        <f>'Banks COA'!A5611</f>
        <v>25</v>
      </c>
      <c r="B3784" s="202">
        <f>'Banks COA'!B5611</f>
        <v>3</v>
      </c>
      <c r="C3784" s="202">
        <f>'Banks COA'!C5611</f>
        <v>2</v>
      </c>
      <c r="D3784" s="202" t="str">
        <f>'Banks COA'!D5611</f>
        <v>29</v>
      </c>
      <c r="E3784" s="202" t="str">
        <f>'Banks COA'!E5611</f>
        <v>AIR – Standard Loans – Credit Cards Loans – Individuals – Non Resident – Other</v>
      </c>
      <c r="F3784" s="202">
        <f>'Banks COA'!F5611*E2</f>
        <v>0</v>
      </c>
    </row>
    <row r="3785" spans="1:6" hidden="1" x14ac:dyDescent="0.15">
      <c r="A3785" s="202" t="str">
        <f>'Banks COA'!A5621</f>
        <v>25</v>
      </c>
      <c r="B3785" s="202">
        <f>'Banks COA'!B5621</f>
        <v>3</v>
      </c>
      <c r="C3785" s="202">
        <f>'Banks COA'!C5621</f>
        <v>3</v>
      </c>
      <c r="D3785" s="202" t="str">
        <f>'Banks COA'!D5621</f>
        <v>22</v>
      </c>
      <c r="E3785" s="202" t="str">
        <f>'Banks COA'!E5621</f>
        <v>AIR – Standard Loans – Credit Revolving – Individuals – Non Resident – USD</v>
      </c>
      <c r="F3785" s="202">
        <f>'Banks COA'!F5621*E2</f>
        <v>0</v>
      </c>
    </row>
    <row r="3786" spans="1:6" hidden="1" x14ac:dyDescent="0.15">
      <c r="A3786" s="202" t="str">
        <f>'Banks COA'!A5622</f>
        <v>25</v>
      </c>
      <c r="B3786" s="202">
        <f>'Banks COA'!B5622</f>
        <v>3</v>
      </c>
      <c r="C3786" s="202">
        <f>'Banks COA'!C5622</f>
        <v>3</v>
      </c>
      <c r="D3786" s="202" t="str">
        <f>'Banks COA'!D5622</f>
        <v>23</v>
      </c>
      <c r="E3786" s="202" t="str">
        <f>'Banks COA'!E5622</f>
        <v>AIR – Standard Loans – Credit Revolving – Individuals – Non Resident – EUR</v>
      </c>
      <c r="F3786" s="202">
        <f>'Banks COA'!F5622*E2</f>
        <v>0</v>
      </c>
    </row>
    <row r="3787" spans="1:6" hidden="1" x14ac:dyDescent="0.15">
      <c r="A3787" s="202" t="str">
        <f>'Banks COA'!A5623</f>
        <v>25</v>
      </c>
      <c r="B3787" s="202">
        <f>'Banks COA'!B5623</f>
        <v>3</v>
      </c>
      <c r="C3787" s="202">
        <f>'Banks COA'!C5623</f>
        <v>3</v>
      </c>
      <c r="D3787" s="202" t="str">
        <f>'Banks COA'!D5623</f>
        <v>24</v>
      </c>
      <c r="E3787" s="202" t="str">
        <f>'Banks COA'!E5623</f>
        <v>AIR – Standard Loans – Credit Revolving – Individuals – Non Resident – JPY</v>
      </c>
      <c r="F3787" s="202">
        <f>'Banks COA'!F5623*E2</f>
        <v>0</v>
      </c>
    </row>
    <row r="3788" spans="1:6" hidden="1" x14ac:dyDescent="0.15">
      <c r="A3788" s="202" t="str">
        <f>'Banks COA'!A5624</f>
        <v>25</v>
      </c>
      <c r="B3788" s="202">
        <f>'Banks COA'!B5624</f>
        <v>3</v>
      </c>
      <c r="C3788" s="202">
        <f>'Banks COA'!C5624</f>
        <v>3</v>
      </c>
      <c r="D3788" s="202" t="str">
        <f>'Banks COA'!D5624</f>
        <v>29</v>
      </c>
      <c r="E3788" s="202" t="str">
        <f>'Banks COA'!E5624</f>
        <v>AIR – Standard Loans – Credit Revolving – Individuals – Non Resident – Other</v>
      </c>
      <c r="F3788" s="202">
        <f>'Banks COA'!F5624*E2</f>
        <v>0</v>
      </c>
    </row>
    <row r="3789" spans="1:6" hidden="1" x14ac:dyDescent="0.15">
      <c r="A3789" s="202" t="str">
        <f>'Banks COA'!A5634</f>
        <v>25</v>
      </c>
      <c r="B3789" s="202">
        <f>'Banks COA'!B5634</f>
        <v>3</v>
      </c>
      <c r="C3789" s="202">
        <f>'Banks COA'!C5634</f>
        <v>4</v>
      </c>
      <c r="D3789" s="202" t="str">
        <f>'Banks COA'!D5634</f>
        <v>22</v>
      </c>
      <c r="E3789" s="202" t="str">
        <f>'Banks COA'!E5634</f>
        <v>AIR – Standard Loans – Motor Vehicle Loans – Individuals – Non Resident – USD</v>
      </c>
      <c r="F3789" s="202">
        <f>'Banks COA'!F5634*E2</f>
        <v>0</v>
      </c>
    </row>
    <row r="3790" spans="1:6" hidden="1" x14ac:dyDescent="0.15">
      <c r="A3790" s="202" t="str">
        <f>'Banks COA'!A5635</f>
        <v>25</v>
      </c>
      <c r="B3790" s="202">
        <f>'Banks COA'!B5635</f>
        <v>3</v>
      </c>
      <c r="C3790" s="202">
        <f>'Banks COA'!C5635</f>
        <v>4</v>
      </c>
      <c r="D3790" s="202" t="str">
        <f>'Banks COA'!D5635</f>
        <v>23</v>
      </c>
      <c r="E3790" s="202" t="str">
        <f>'Banks COA'!E5635</f>
        <v>AIR – Standard Loans – Motor Vehicle Loans – Individuals – Non Resident – EUR</v>
      </c>
      <c r="F3790" s="202">
        <f>'Banks COA'!F5635*E2</f>
        <v>0</v>
      </c>
    </row>
    <row r="3791" spans="1:6" hidden="1" x14ac:dyDescent="0.15">
      <c r="A3791" s="202" t="str">
        <f>'Banks COA'!A5636</f>
        <v>25</v>
      </c>
      <c r="B3791" s="202">
        <f>'Banks COA'!B5636</f>
        <v>3</v>
      </c>
      <c r="C3791" s="202">
        <f>'Banks COA'!C5636</f>
        <v>4</v>
      </c>
      <c r="D3791" s="202" t="str">
        <f>'Banks COA'!D5636</f>
        <v>24</v>
      </c>
      <c r="E3791" s="202" t="str">
        <f>'Banks COA'!E5636</f>
        <v>AIR – Standard Loans – Motor Vehicle Loans – Individuals – Non Resident – JPY</v>
      </c>
      <c r="F3791" s="202">
        <f>'Banks COA'!F5636*E2</f>
        <v>0</v>
      </c>
    </row>
    <row r="3792" spans="1:6" hidden="1" x14ac:dyDescent="0.15">
      <c r="A3792" s="202" t="str">
        <f>'Banks COA'!A5637</f>
        <v>25</v>
      </c>
      <c r="B3792" s="202">
        <f>'Banks COA'!B5637</f>
        <v>3</v>
      </c>
      <c r="C3792" s="202">
        <f>'Banks COA'!C5637</f>
        <v>4</v>
      </c>
      <c r="D3792" s="202" t="str">
        <f>'Banks COA'!D5637</f>
        <v>29</v>
      </c>
      <c r="E3792" s="202" t="str">
        <f>'Banks COA'!E5637</f>
        <v>AIR – Standard Loans – Motor Vehicle Loans – Individuals – Non Resident – Other</v>
      </c>
      <c r="F3792" s="202">
        <f>'Banks COA'!F5637*E2</f>
        <v>0</v>
      </c>
    </row>
    <row r="3793" spans="1:6" hidden="1" x14ac:dyDescent="0.15">
      <c r="A3793" s="202" t="str">
        <f>'Banks COA'!A5647</f>
        <v>25</v>
      </c>
      <c r="B3793" s="202" t="str">
        <f>'Banks COA'!B5647</f>
        <v>3</v>
      </c>
      <c r="C3793" s="202" t="str">
        <f>'Banks COA'!C5647</f>
        <v>5</v>
      </c>
      <c r="D3793" s="202" t="str">
        <f>'Banks COA'!D5647</f>
        <v>22</v>
      </c>
      <c r="E3793" s="202" t="str">
        <f>'Banks COA'!E5647</f>
        <v>AIR – Standard Loans – Overdraft –  Individuals – Non Resident – USD</v>
      </c>
      <c r="F3793" s="202">
        <f>'Banks COA'!F5647*E2</f>
        <v>0</v>
      </c>
    </row>
    <row r="3794" spans="1:6" hidden="1" x14ac:dyDescent="0.15">
      <c r="A3794" s="202" t="str">
        <f>'Banks COA'!A5648</f>
        <v>25</v>
      </c>
      <c r="B3794" s="202" t="str">
        <f>'Banks COA'!B5648</f>
        <v>3</v>
      </c>
      <c r="C3794" s="202" t="str">
        <f>'Banks COA'!C5648</f>
        <v>5</v>
      </c>
      <c r="D3794" s="202" t="str">
        <f>'Banks COA'!D5648</f>
        <v>23</v>
      </c>
      <c r="E3794" s="202" t="str">
        <f>'Banks COA'!E5648</f>
        <v>AIR – Standard Loans – Overdraft –  Individuals – Non Resident – EUR</v>
      </c>
      <c r="F3794" s="202">
        <f>'Banks COA'!F5648*E2</f>
        <v>0</v>
      </c>
    </row>
    <row r="3795" spans="1:6" hidden="1" x14ac:dyDescent="0.15">
      <c r="A3795" s="202" t="str">
        <f>'Banks COA'!A5649</f>
        <v>25</v>
      </c>
      <c r="B3795" s="202" t="str">
        <f>'Banks COA'!B5649</f>
        <v>3</v>
      </c>
      <c r="C3795" s="202" t="str">
        <f>'Banks COA'!C5649</f>
        <v>5</v>
      </c>
      <c r="D3795" s="202" t="str">
        <f>'Banks COA'!D5649</f>
        <v>24</v>
      </c>
      <c r="E3795" s="202" t="str">
        <f>'Banks COA'!E5649</f>
        <v>AIR – Standard Loans – Overdraft –  Individuals – Non Resident – JPY</v>
      </c>
      <c r="F3795" s="202">
        <f>'Banks COA'!F5649*E2</f>
        <v>0</v>
      </c>
    </row>
    <row r="3796" spans="1:6" hidden="1" x14ac:dyDescent="0.15">
      <c r="A3796" s="202" t="str">
        <f>'Banks COA'!A5650</f>
        <v>25</v>
      </c>
      <c r="B3796" s="202" t="str">
        <f>'Banks COA'!B5650</f>
        <v>3</v>
      </c>
      <c r="C3796" s="202" t="str">
        <f>'Banks COA'!C5650</f>
        <v>5</v>
      </c>
      <c r="D3796" s="202" t="str">
        <f>'Banks COA'!D5650</f>
        <v>29</v>
      </c>
      <c r="E3796" s="202" t="str">
        <f>'Banks COA'!E5650</f>
        <v>AIR – Standard Loans – Overdraft –  Individuals – Non Resident – Other</v>
      </c>
      <c r="F3796" s="202">
        <f>'Banks COA'!F5650*E2</f>
        <v>0</v>
      </c>
    </row>
    <row r="3797" spans="1:6" hidden="1" x14ac:dyDescent="0.15">
      <c r="A3797" s="202" t="str">
        <f>'Banks COA'!A5660</f>
        <v>25</v>
      </c>
      <c r="B3797" s="202">
        <f>'Banks COA'!B5660</f>
        <v>3</v>
      </c>
      <c r="C3797" s="202">
        <f>'Banks COA'!C5660</f>
        <v>9</v>
      </c>
      <c r="D3797" s="202" t="str">
        <f>'Banks COA'!D5660</f>
        <v>22</v>
      </c>
      <c r="E3797" s="202" t="str">
        <f>'Banks COA'!E5660</f>
        <v>AIR – Standard Loans – Other Consumers Loans – Individuals – Non Resident – USD</v>
      </c>
      <c r="F3797" s="202">
        <f>'Banks COA'!F5660*E2</f>
        <v>0</v>
      </c>
    </row>
    <row r="3798" spans="1:6" hidden="1" x14ac:dyDescent="0.15">
      <c r="A3798" s="202" t="str">
        <f>'Banks COA'!A5661</f>
        <v>25</v>
      </c>
      <c r="B3798" s="202">
        <f>'Banks COA'!B5661</f>
        <v>3</v>
      </c>
      <c r="C3798" s="202">
        <f>'Banks COA'!C5661</f>
        <v>9</v>
      </c>
      <c r="D3798" s="202" t="str">
        <f>'Banks COA'!D5661</f>
        <v>23</v>
      </c>
      <c r="E3798" s="202" t="str">
        <f>'Banks COA'!E5661</f>
        <v>AIR – Standard Loans – Other Consumers Loans – Individuals – Non Resident – EUR</v>
      </c>
      <c r="F3798" s="202">
        <f>'Banks COA'!F5661*E2</f>
        <v>0</v>
      </c>
    </row>
    <row r="3799" spans="1:6" hidden="1" x14ac:dyDescent="0.15">
      <c r="A3799" s="202" t="str">
        <f>'Banks COA'!A5662</f>
        <v>25</v>
      </c>
      <c r="B3799" s="202">
        <f>'Banks COA'!B5662</f>
        <v>3</v>
      </c>
      <c r="C3799" s="202">
        <f>'Banks COA'!C5662</f>
        <v>9</v>
      </c>
      <c r="D3799" s="202" t="str">
        <f>'Banks COA'!D5662</f>
        <v>24</v>
      </c>
      <c r="E3799" s="202" t="str">
        <f>'Banks COA'!E5662</f>
        <v>AIR – Standard Loans – Other Consumers Loans – Individuals – Non Resident – JPY</v>
      </c>
      <c r="F3799" s="202">
        <f>'Banks COA'!F5662*E2</f>
        <v>0</v>
      </c>
    </row>
    <row r="3800" spans="1:6" hidden="1" x14ac:dyDescent="0.15">
      <c r="A3800" s="202" t="str">
        <f>'Banks COA'!A5663</f>
        <v>25</v>
      </c>
      <c r="B3800" s="202">
        <f>'Banks COA'!B5663</f>
        <v>3</v>
      </c>
      <c r="C3800" s="202">
        <f>'Banks COA'!C5663</f>
        <v>9</v>
      </c>
      <c r="D3800" s="202" t="str">
        <f>'Banks COA'!D5663</f>
        <v>29</v>
      </c>
      <c r="E3800" s="202" t="str">
        <f>'Banks COA'!E5663</f>
        <v>AIR – Standard Loans – Other Consumers Loans – Individuals – Non Resident – Other</v>
      </c>
      <c r="F3800" s="202">
        <f>'Banks COA'!F5663*E2</f>
        <v>0</v>
      </c>
    </row>
    <row r="3801" spans="1:6" hidden="1" x14ac:dyDescent="0.15">
      <c r="A3801" s="202" t="str">
        <f>'Banks COA'!A5694</f>
        <v>25</v>
      </c>
      <c r="B3801" s="202" t="str">
        <f>'Banks COA'!B5694</f>
        <v>4</v>
      </c>
      <c r="C3801" s="202">
        <f>'Banks COA'!C5694</f>
        <v>3</v>
      </c>
      <c r="D3801" s="202" t="str">
        <f>'Banks COA'!D5694</f>
        <v>12</v>
      </c>
      <c r="E3801" s="202" t="str">
        <f>'Banks COA'!E5694</f>
        <v>AIR – Special Mention Loans – Short term Loans to Foreign Governments – USD</v>
      </c>
      <c r="F3801" s="202">
        <f>'Banks COA'!F5694*E2</f>
        <v>0</v>
      </c>
    </row>
    <row r="3802" spans="1:6" hidden="1" x14ac:dyDescent="0.15">
      <c r="A3802" s="202" t="str">
        <f>'Banks COA'!A5695</f>
        <v>25</v>
      </c>
      <c r="B3802" s="202" t="str">
        <f>'Banks COA'!B5695</f>
        <v>4</v>
      </c>
      <c r="C3802" s="202">
        <f>'Banks COA'!C5695</f>
        <v>3</v>
      </c>
      <c r="D3802" s="202" t="str">
        <f>'Banks COA'!D5695</f>
        <v>13</v>
      </c>
      <c r="E3802" s="202" t="str">
        <f>'Banks COA'!E5695</f>
        <v>AIR – Special Mention Loans – Short term Loans to Foreign Governments – EUR</v>
      </c>
      <c r="F3802" s="202">
        <f>'Banks COA'!F5695*E2</f>
        <v>0</v>
      </c>
    </row>
    <row r="3803" spans="1:6" hidden="1" x14ac:dyDescent="0.15">
      <c r="A3803" s="202" t="str">
        <f>'Banks COA'!A5696</f>
        <v>25</v>
      </c>
      <c r="B3803" s="202" t="str">
        <f>'Banks COA'!B5696</f>
        <v>4</v>
      </c>
      <c r="C3803" s="202">
        <f>'Banks COA'!C5696</f>
        <v>3</v>
      </c>
      <c r="D3803" s="202" t="str">
        <f>'Banks COA'!D5696</f>
        <v>14</v>
      </c>
      <c r="E3803" s="202" t="str">
        <f>'Banks COA'!E5696</f>
        <v>AIR – Special Mention Loans – Short term Loans to Foreign Governments – JPY</v>
      </c>
      <c r="F3803" s="202">
        <f>'Banks COA'!F5696*E2</f>
        <v>0</v>
      </c>
    </row>
    <row r="3804" spans="1:6" hidden="1" x14ac:dyDescent="0.15">
      <c r="A3804" s="202" t="str">
        <f>'Banks COA'!A5697</f>
        <v>25</v>
      </c>
      <c r="B3804" s="202" t="str">
        <f>'Banks COA'!B5697</f>
        <v>4</v>
      </c>
      <c r="C3804" s="202">
        <f>'Banks COA'!C5697</f>
        <v>3</v>
      </c>
      <c r="D3804" s="202" t="str">
        <f>'Banks COA'!D5697</f>
        <v>19</v>
      </c>
      <c r="E3804" s="202" t="str">
        <f>'Banks COA'!E5697</f>
        <v>AIR – Special Mention Loans – Short term Loans to Foreign Governments – Other</v>
      </c>
      <c r="F3804" s="202">
        <f>'Banks COA'!F5697*E2</f>
        <v>0</v>
      </c>
    </row>
    <row r="3805" spans="1:6" hidden="1" x14ac:dyDescent="0.15">
      <c r="A3805" s="202" t="str">
        <f>'Banks COA'!A5700</f>
        <v>25</v>
      </c>
      <c r="B3805" s="202" t="str">
        <f>'Banks COA'!B5700</f>
        <v>4</v>
      </c>
      <c r="C3805" s="202">
        <f>'Banks COA'!C5700</f>
        <v>3</v>
      </c>
      <c r="D3805" s="202" t="str">
        <f>'Banks COA'!D5700</f>
        <v>22</v>
      </c>
      <c r="E3805" s="202" t="str">
        <f>'Banks COA'!E5700</f>
        <v>AIR – Special Mention Loans – Long term Loans to Foreign Governments – USD</v>
      </c>
      <c r="F3805" s="202">
        <f>'Banks COA'!F5700*E2</f>
        <v>0</v>
      </c>
    </row>
    <row r="3806" spans="1:6" hidden="1" x14ac:dyDescent="0.15">
      <c r="A3806" s="202" t="str">
        <f>'Banks COA'!A5701</f>
        <v>25</v>
      </c>
      <c r="B3806" s="202" t="str">
        <f>'Banks COA'!B5701</f>
        <v>4</v>
      </c>
      <c r="C3806" s="202">
        <f>'Banks COA'!C5701</f>
        <v>3</v>
      </c>
      <c r="D3806" s="202" t="str">
        <f>'Banks COA'!D5701</f>
        <v>23</v>
      </c>
      <c r="E3806" s="202" t="str">
        <f>'Banks COA'!E5701</f>
        <v>AIR – Special Mention Loans – Long term Loans to Foreign Governments – EUR</v>
      </c>
      <c r="F3806" s="202">
        <f>'Banks COA'!F5701*E2</f>
        <v>0</v>
      </c>
    </row>
    <row r="3807" spans="1:6" hidden="1" x14ac:dyDescent="0.15">
      <c r="A3807" s="202" t="str">
        <f>'Banks COA'!A5702</f>
        <v>25</v>
      </c>
      <c r="B3807" s="202" t="str">
        <f>'Banks COA'!B5702</f>
        <v>4</v>
      </c>
      <c r="C3807" s="202">
        <f>'Banks COA'!C5702</f>
        <v>3</v>
      </c>
      <c r="D3807" s="202" t="str">
        <f>'Banks COA'!D5702</f>
        <v>24</v>
      </c>
      <c r="E3807" s="202" t="str">
        <f>'Banks COA'!E5702</f>
        <v>AIR – Special Mention Loans – Long term Loans to Foreign Governments – JPY</v>
      </c>
      <c r="F3807" s="202">
        <f>'Banks COA'!F5702*E2</f>
        <v>0</v>
      </c>
    </row>
    <row r="3808" spans="1:6" hidden="1" x14ac:dyDescent="0.15">
      <c r="A3808" s="202" t="str">
        <f>'Banks COA'!A5703</f>
        <v>25</v>
      </c>
      <c r="B3808" s="202" t="str">
        <f>'Banks COA'!B5703</f>
        <v>4</v>
      </c>
      <c r="C3808" s="202">
        <f>'Banks COA'!C5703</f>
        <v>3</v>
      </c>
      <c r="D3808" s="202" t="str">
        <f>'Banks COA'!D5703</f>
        <v>29</v>
      </c>
      <c r="E3808" s="202" t="str">
        <f>'Banks COA'!E5703</f>
        <v>AIR – Special Mention Loans – Long term Loans to Foreign Governments – Other</v>
      </c>
      <c r="F3808" s="202">
        <f>'Banks COA'!F5703*E2</f>
        <v>0</v>
      </c>
    </row>
    <row r="3809" spans="1:6" hidden="1" x14ac:dyDescent="0.15">
      <c r="A3809" s="202" t="str">
        <f>'Banks COA'!A5714</f>
        <v>25</v>
      </c>
      <c r="B3809" s="202" t="str">
        <f>'Banks COA'!B5714</f>
        <v>5</v>
      </c>
      <c r="C3809" s="202">
        <f>'Banks COA'!C5714</f>
        <v>1</v>
      </c>
      <c r="D3809" s="202" t="str">
        <f>'Banks COA'!D5714</f>
        <v>22</v>
      </c>
      <c r="E3809" s="202" t="str">
        <f>'Banks COA'!E5714</f>
        <v>AIR – Special Mention Loans – Overdraft (Permanent Line of Credit) – Private Sector – Non Resident – USD</v>
      </c>
      <c r="F3809" s="202">
        <f>'Banks COA'!F5714*E2</f>
        <v>0</v>
      </c>
    </row>
    <row r="3810" spans="1:6" hidden="1" x14ac:dyDescent="0.15">
      <c r="A3810" s="202" t="str">
        <f>'Banks COA'!A5715</f>
        <v>25</v>
      </c>
      <c r="B3810" s="202" t="str">
        <f>'Banks COA'!B5715</f>
        <v>5</v>
      </c>
      <c r="C3810" s="202">
        <f>'Banks COA'!C5715</f>
        <v>1</v>
      </c>
      <c r="D3810" s="202" t="str">
        <f>'Banks COA'!D5715</f>
        <v>23</v>
      </c>
      <c r="E3810" s="202" t="str">
        <f>'Banks COA'!E5715</f>
        <v>AIR – Special Mention Loans – Overdraft (Permanent Line of Credit) – Private Sector – Non Resident – EUR</v>
      </c>
      <c r="F3810" s="202">
        <f>'Banks COA'!F5715*E2</f>
        <v>0</v>
      </c>
    </row>
    <row r="3811" spans="1:6" hidden="1" x14ac:dyDescent="0.15">
      <c r="A3811" s="202" t="str">
        <f>'Banks COA'!A5716</f>
        <v>25</v>
      </c>
      <c r="B3811" s="202" t="str">
        <f>'Banks COA'!B5716</f>
        <v>5</v>
      </c>
      <c r="C3811" s="202">
        <f>'Banks COA'!C5716</f>
        <v>1</v>
      </c>
      <c r="D3811" s="202" t="str">
        <f>'Banks COA'!D5716</f>
        <v>24</v>
      </c>
      <c r="E3811" s="202" t="str">
        <f>'Banks COA'!E5716</f>
        <v>AIR – Special Mention Loans – Overdraft (Permanent Line of Credit) – Private Sector – Non Resident – JPY</v>
      </c>
      <c r="F3811" s="202">
        <f>'Banks COA'!F5716*E2</f>
        <v>0</v>
      </c>
    </row>
    <row r="3812" spans="1:6" hidden="1" x14ac:dyDescent="0.15">
      <c r="A3812" s="202" t="str">
        <f>'Banks COA'!A5717</f>
        <v>25</v>
      </c>
      <c r="B3812" s="202" t="str">
        <f>'Banks COA'!B5717</f>
        <v>5</v>
      </c>
      <c r="C3812" s="202">
        <f>'Banks COA'!C5717</f>
        <v>1</v>
      </c>
      <c r="D3812" s="202" t="str">
        <f>'Banks COA'!D5717</f>
        <v>29</v>
      </c>
      <c r="E3812" s="202" t="str">
        <f>'Banks COA'!E5717</f>
        <v>AIR – Special Mention Loans – Overdraft (Permanent Line of Credit) – Private Sector – Non Resident – Other</v>
      </c>
      <c r="F3812" s="202">
        <f>'Banks COA'!F5717*E2</f>
        <v>0</v>
      </c>
    </row>
    <row r="3813" spans="1:6" hidden="1" x14ac:dyDescent="0.15">
      <c r="A3813" s="202" t="str">
        <f>'Banks COA'!A5733</f>
        <v>25</v>
      </c>
      <c r="B3813" s="202" t="str">
        <f>'Banks COA'!B5733</f>
        <v>5</v>
      </c>
      <c r="C3813" s="202">
        <f>'Banks COA'!C5733</f>
        <v>2</v>
      </c>
      <c r="D3813" s="202" t="str">
        <f>'Banks COA'!D5733</f>
        <v>22</v>
      </c>
      <c r="E3813" s="202" t="str">
        <f>'Banks COA'!E5733</f>
        <v>AIR – Special Mention Loans – Short term Commercial Loans – Private Sector – Non Resident – USD</v>
      </c>
      <c r="F3813" s="202">
        <f>'Banks COA'!F5733*E2</f>
        <v>0</v>
      </c>
    </row>
    <row r="3814" spans="1:6" hidden="1" x14ac:dyDescent="0.15">
      <c r="A3814" s="202" t="str">
        <f>'Banks COA'!A5734</f>
        <v>25</v>
      </c>
      <c r="B3814" s="202" t="str">
        <f>'Banks COA'!B5734</f>
        <v>5</v>
      </c>
      <c r="C3814" s="202">
        <f>'Banks COA'!C5734</f>
        <v>2</v>
      </c>
      <c r="D3814" s="202" t="str">
        <f>'Banks COA'!D5734</f>
        <v>23</v>
      </c>
      <c r="E3814" s="202" t="str">
        <f>'Banks COA'!E5734</f>
        <v>AIR – Special Mention Loans – Short term Commercial Loans – Private Sector – Non Resident – EUR</v>
      </c>
      <c r="F3814" s="202">
        <f>'Banks COA'!F5734*E2</f>
        <v>0</v>
      </c>
    </row>
    <row r="3815" spans="1:6" hidden="1" x14ac:dyDescent="0.15">
      <c r="A3815" s="202" t="str">
        <f>'Banks COA'!A5735</f>
        <v>25</v>
      </c>
      <c r="B3815" s="202" t="str">
        <f>'Banks COA'!B5735</f>
        <v>5</v>
      </c>
      <c r="C3815" s="202">
        <f>'Banks COA'!C5735</f>
        <v>2</v>
      </c>
      <c r="D3815" s="202" t="str">
        <f>'Banks COA'!D5735</f>
        <v>24</v>
      </c>
      <c r="E3815" s="202" t="str">
        <f>'Banks COA'!E5735</f>
        <v>AIR – Special Mention Loans – Short term Commercial Loans – Private Sector – Non Resident – JPY</v>
      </c>
      <c r="F3815" s="202">
        <f>'Banks COA'!F5735*E2</f>
        <v>0</v>
      </c>
    </row>
    <row r="3816" spans="1:6" hidden="1" x14ac:dyDescent="0.15">
      <c r="A3816" s="202" t="str">
        <f>'Banks COA'!A5736</f>
        <v>25</v>
      </c>
      <c r="B3816" s="202" t="str">
        <f>'Banks COA'!B5736</f>
        <v>5</v>
      </c>
      <c r="C3816" s="202">
        <f>'Banks COA'!C5736</f>
        <v>2</v>
      </c>
      <c r="D3816" s="202" t="str">
        <f>'Banks COA'!D5736</f>
        <v>29</v>
      </c>
      <c r="E3816" s="202" t="str">
        <f>'Banks COA'!E5736</f>
        <v>AIR – Special Mention Loans – Short term Commercial Loans – Private Sector – Non Resident – Other</v>
      </c>
      <c r="F3816" s="202">
        <f>'Banks COA'!F5736*E2</f>
        <v>0</v>
      </c>
    </row>
    <row r="3817" spans="1:6" hidden="1" x14ac:dyDescent="0.15">
      <c r="A3817" s="202" t="str">
        <f>'Banks COA'!A5752</f>
        <v>25</v>
      </c>
      <c r="B3817" s="202" t="str">
        <f>'Banks COA'!B5752</f>
        <v>5</v>
      </c>
      <c r="C3817" s="202">
        <f>'Banks COA'!C5752</f>
        <v>3</v>
      </c>
      <c r="D3817" s="202">
        <f>'Banks COA'!D5752</f>
        <v>22</v>
      </c>
      <c r="E3817" s="202" t="str">
        <f>'Banks COA'!E5752</f>
        <v>AIR – Special Mention Loans – Equipment Loans – Private Sector – Non Resident – USD</v>
      </c>
      <c r="F3817" s="202">
        <f>'Banks COA'!F5752*E2</f>
        <v>0</v>
      </c>
    </row>
    <row r="3818" spans="1:6" hidden="1" x14ac:dyDescent="0.15">
      <c r="A3818" s="202" t="str">
        <f>'Banks COA'!A5753</f>
        <v>25</v>
      </c>
      <c r="B3818" s="202" t="str">
        <f>'Banks COA'!B5753</f>
        <v>5</v>
      </c>
      <c r="C3818" s="202">
        <f>'Banks COA'!C5753</f>
        <v>3</v>
      </c>
      <c r="D3818" s="202">
        <f>'Banks COA'!D5753</f>
        <v>23</v>
      </c>
      <c r="E3818" s="202" t="str">
        <f>'Banks COA'!E5753</f>
        <v>AIR – Special Mention Loans – Equipment Loans – Private Sector – Non Resident – EUR</v>
      </c>
      <c r="F3818" s="202">
        <f>'Banks COA'!F5753*E2</f>
        <v>0</v>
      </c>
    </row>
    <row r="3819" spans="1:6" hidden="1" x14ac:dyDescent="0.15">
      <c r="A3819" s="202" t="str">
        <f>'Banks COA'!A5754</f>
        <v>25</v>
      </c>
      <c r="B3819" s="202" t="str">
        <f>'Banks COA'!B5754</f>
        <v>5</v>
      </c>
      <c r="C3819" s="202">
        <f>'Banks COA'!C5754</f>
        <v>3</v>
      </c>
      <c r="D3819" s="202">
        <f>'Banks COA'!D5754</f>
        <v>24</v>
      </c>
      <c r="E3819" s="202" t="str">
        <f>'Banks COA'!E5754</f>
        <v>AIR – Special Mention Loans – Equipment Loans – Private Sector – Non Resident – JPY</v>
      </c>
      <c r="F3819" s="202">
        <f>'Banks COA'!F5754*E2</f>
        <v>0</v>
      </c>
    </row>
    <row r="3820" spans="1:6" hidden="1" x14ac:dyDescent="0.15">
      <c r="A3820" s="202" t="str">
        <f>'Banks COA'!A5755</f>
        <v>25</v>
      </c>
      <c r="B3820" s="202" t="str">
        <f>'Banks COA'!B5755</f>
        <v>5</v>
      </c>
      <c r="C3820" s="202">
        <f>'Banks COA'!C5755</f>
        <v>3</v>
      </c>
      <c r="D3820" s="202">
        <f>'Banks COA'!D5755</f>
        <v>29</v>
      </c>
      <c r="E3820" s="202" t="str">
        <f>'Banks COA'!E5755</f>
        <v>AIR – Special Mention Loans – Equipment Loans – Private Sector – Non Resident – Other</v>
      </c>
      <c r="F3820" s="202">
        <f>'Banks COA'!F5755*E2</f>
        <v>0</v>
      </c>
    </row>
    <row r="3821" spans="1:6" hidden="1" x14ac:dyDescent="0.15">
      <c r="A3821" s="202" t="str">
        <f>'Banks COA'!A5770</f>
        <v>25</v>
      </c>
      <c r="B3821" s="202" t="str">
        <f>'Banks COA'!B5770</f>
        <v>5</v>
      </c>
      <c r="C3821" s="202">
        <f>'Banks COA'!C5770</f>
        <v>3</v>
      </c>
      <c r="D3821" s="202" t="str">
        <f>'Banks COA'!D5770</f>
        <v>52</v>
      </c>
      <c r="E3821" s="202" t="str">
        <f>'Banks COA'!E5770</f>
        <v>AIR – Special Mention Loans – Real Estate Mortgage Loans – Private Sector – Non Resident – USD</v>
      </c>
      <c r="F3821" s="202">
        <f>'Banks COA'!F5770*E2</f>
        <v>0</v>
      </c>
    </row>
    <row r="3822" spans="1:6" hidden="1" x14ac:dyDescent="0.15">
      <c r="A3822" s="202" t="str">
        <f>'Banks COA'!A5771</f>
        <v>25</v>
      </c>
      <c r="B3822" s="202" t="str">
        <f>'Banks COA'!B5771</f>
        <v>5</v>
      </c>
      <c r="C3822" s="202">
        <f>'Banks COA'!C5771</f>
        <v>3</v>
      </c>
      <c r="D3822" s="202" t="str">
        <f>'Banks COA'!D5771</f>
        <v>53</v>
      </c>
      <c r="E3822" s="202" t="str">
        <f>'Banks COA'!E5771</f>
        <v>AIR – Special Mention Loans – Real Estate Mortgage Loans – Private Sector – Non Resident – EUR</v>
      </c>
      <c r="F3822" s="202">
        <f>'Banks COA'!F5771*E2</f>
        <v>0</v>
      </c>
    </row>
    <row r="3823" spans="1:6" hidden="1" x14ac:dyDescent="0.15">
      <c r="A3823" s="202" t="str">
        <f>'Banks COA'!A5772</f>
        <v>25</v>
      </c>
      <c r="B3823" s="202" t="str">
        <f>'Banks COA'!B5772</f>
        <v>5</v>
      </c>
      <c r="C3823" s="202">
        <f>'Banks COA'!C5772</f>
        <v>3</v>
      </c>
      <c r="D3823" s="202" t="str">
        <f>'Banks COA'!D5772</f>
        <v>54</v>
      </c>
      <c r="E3823" s="202" t="str">
        <f>'Banks COA'!E5772</f>
        <v>AIR – Special Mention Loans – Real Estate Mortgage Loans – Private Sector – Non Resident – JPY</v>
      </c>
      <c r="F3823" s="202">
        <f>'Banks COA'!F5772*E2</f>
        <v>0</v>
      </c>
    </row>
    <row r="3824" spans="1:6" hidden="1" x14ac:dyDescent="0.15">
      <c r="A3824" s="202" t="str">
        <f>'Banks COA'!A5773</f>
        <v>25</v>
      </c>
      <c r="B3824" s="202" t="str">
        <f>'Banks COA'!B5773</f>
        <v>5</v>
      </c>
      <c r="C3824" s="202">
        <f>'Banks COA'!C5773</f>
        <v>3</v>
      </c>
      <c r="D3824" s="202" t="str">
        <f>'Banks COA'!D5773</f>
        <v>59</v>
      </c>
      <c r="E3824" s="202" t="str">
        <f>'Banks COA'!E5773</f>
        <v>AIR – Special Mention Loans – Real Estate Mortgage Loans – Private Sector – Non Resident – Other</v>
      </c>
      <c r="F3824" s="202">
        <f>'Banks COA'!F5773*E2</f>
        <v>0</v>
      </c>
    </row>
    <row r="3825" spans="1:6" hidden="1" x14ac:dyDescent="0.15">
      <c r="A3825" s="202" t="str">
        <f>'Banks COA'!A5788</f>
        <v>25</v>
      </c>
      <c r="B3825" s="202" t="str">
        <f>'Banks COA'!B5788</f>
        <v>5</v>
      </c>
      <c r="C3825" s="202">
        <f>'Banks COA'!C5788</f>
        <v>3</v>
      </c>
      <c r="D3825" s="202" t="str">
        <f>'Banks COA'!D5788</f>
        <v>82</v>
      </c>
      <c r="E3825" s="202" t="str">
        <f>'Banks COA'!E5788</f>
        <v>AIR – Special Mention Loans – Other Long term Loans – Private Sector – Non Resident – USD</v>
      </c>
      <c r="F3825" s="202">
        <f>'Banks COA'!F5788*E2</f>
        <v>0</v>
      </c>
    </row>
    <row r="3826" spans="1:6" hidden="1" x14ac:dyDescent="0.15">
      <c r="A3826" s="202" t="str">
        <f>'Banks COA'!A5789</f>
        <v>25</v>
      </c>
      <c r="B3826" s="202" t="str">
        <f>'Banks COA'!B5789</f>
        <v>5</v>
      </c>
      <c r="C3826" s="202">
        <f>'Banks COA'!C5789</f>
        <v>3</v>
      </c>
      <c r="D3826" s="202" t="str">
        <f>'Banks COA'!D5789</f>
        <v>83</v>
      </c>
      <c r="E3826" s="202" t="str">
        <f>'Banks COA'!E5789</f>
        <v>AIR – Special Mention Loans – Other Long term Loans – Private Sector – Non Resident – EUR</v>
      </c>
      <c r="F3826" s="202">
        <f>'Banks COA'!F5789*E2</f>
        <v>0</v>
      </c>
    </row>
    <row r="3827" spans="1:6" hidden="1" x14ac:dyDescent="0.15">
      <c r="A3827" s="202" t="str">
        <f>'Banks COA'!A5790</f>
        <v>25</v>
      </c>
      <c r="B3827" s="202" t="str">
        <f>'Banks COA'!B5790</f>
        <v>5</v>
      </c>
      <c r="C3827" s="202">
        <f>'Banks COA'!C5790</f>
        <v>3</v>
      </c>
      <c r="D3827" s="202" t="str">
        <f>'Banks COA'!D5790</f>
        <v>84</v>
      </c>
      <c r="E3827" s="202" t="str">
        <f>'Banks COA'!E5790</f>
        <v>AIR – Special Mention Loans – Other Long term Loans – Private Sector – Non Resident – JPY</v>
      </c>
      <c r="F3827" s="202">
        <f>'Banks COA'!F5790*E2</f>
        <v>0</v>
      </c>
    </row>
    <row r="3828" spans="1:6" hidden="1" x14ac:dyDescent="0.15">
      <c r="A3828" s="202" t="str">
        <f>'Banks COA'!A5791</f>
        <v>25</v>
      </c>
      <c r="B3828" s="202" t="str">
        <f>'Banks COA'!B5791</f>
        <v>5</v>
      </c>
      <c r="C3828" s="202">
        <f>'Banks COA'!C5791</f>
        <v>3</v>
      </c>
      <c r="D3828" s="202" t="str">
        <f>'Banks COA'!D5791</f>
        <v>89</v>
      </c>
      <c r="E3828" s="202" t="str">
        <f>'Banks COA'!E5791</f>
        <v>AIR – Special Mention Loans – Other Long term Loans – Private Sector – Non Resident – Other</v>
      </c>
      <c r="F3828" s="202">
        <f>'Banks COA'!F5791*E2</f>
        <v>0</v>
      </c>
    </row>
    <row r="3829" spans="1:6" hidden="1" x14ac:dyDescent="0.15">
      <c r="A3829" s="202" t="str">
        <f>'Banks COA'!A5807</f>
        <v>25</v>
      </c>
      <c r="B3829" s="202" t="str">
        <f>'Banks COA'!B5807</f>
        <v>5</v>
      </c>
      <c r="C3829" s="202">
        <f>'Banks COA'!C5807</f>
        <v>4</v>
      </c>
      <c r="D3829" s="202" t="str">
        <f>'Banks COA'!D5807</f>
        <v>22</v>
      </c>
      <c r="E3829" s="202" t="str">
        <f>'Banks COA'!E5807</f>
        <v>AIR – Special Mention Loans – Lease Financing Receivable – Private Sector – Non Resident – USD</v>
      </c>
      <c r="F3829" s="202">
        <f>'Banks COA'!F5807*E2</f>
        <v>0</v>
      </c>
    </row>
    <row r="3830" spans="1:6" hidden="1" x14ac:dyDescent="0.15">
      <c r="A3830" s="202" t="str">
        <f>'Banks COA'!A5808</f>
        <v>25</v>
      </c>
      <c r="B3830" s="202" t="str">
        <f>'Banks COA'!B5808</f>
        <v>5</v>
      </c>
      <c r="C3830" s="202">
        <f>'Banks COA'!C5808</f>
        <v>4</v>
      </c>
      <c r="D3830" s="202" t="str">
        <f>'Banks COA'!D5808</f>
        <v>23</v>
      </c>
      <c r="E3830" s="202" t="str">
        <f>'Banks COA'!E5808</f>
        <v>AIR – Special Mention Loans – Lease Financing Receivable – Private Sector – Non Resident – EUR</v>
      </c>
      <c r="F3830" s="202">
        <f>'Banks COA'!F5808*E2</f>
        <v>0</v>
      </c>
    </row>
    <row r="3831" spans="1:6" hidden="1" x14ac:dyDescent="0.15">
      <c r="A3831" s="202" t="str">
        <f>'Banks COA'!A5809</f>
        <v>25</v>
      </c>
      <c r="B3831" s="202" t="str">
        <f>'Banks COA'!B5809</f>
        <v>5</v>
      </c>
      <c r="C3831" s="202">
        <f>'Banks COA'!C5809</f>
        <v>4</v>
      </c>
      <c r="D3831" s="202" t="str">
        <f>'Banks COA'!D5809</f>
        <v>24</v>
      </c>
      <c r="E3831" s="202" t="str">
        <f>'Banks COA'!E5809</f>
        <v>AIR – Special Mention Loans – Lease Financing Receivable – Private Sector – Non Resident – JPY</v>
      </c>
      <c r="F3831" s="202">
        <f>'Banks COA'!F5809*E2</f>
        <v>0</v>
      </c>
    </row>
    <row r="3832" spans="1:6" hidden="1" x14ac:dyDescent="0.15">
      <c r="A3832" s="202" t="str">
        <f>'Banks COA'!A5810</f>
        <v>25</v>
      </c>
      <c r="B3832" s="202" t="str">
        <f>'Banks COA'!B5810</f>
        <v>5</v>
      </c>
      <c r="C3832" s="202">
        <f>'Banks COA'!C5810</f>
        <v>4</v>
      </c>
      <c r="D3832" s="202" t="str">
        <f>'Banks COA'!D5810</f>
        <v>29</v>
      </c>
      <c r="E3832" s="202" t="str">
        <f>'Banks COA'!E5810</f>
        <v>AIR – Special Mention Loans – Lease Financing Receivable – Private Sector – Non Resident – Other</v>
      </c>
      <c r="F3832" s="202">
        <f>'Banks COA'!F5810*E2</f>
        <v>0</v>
      </c>
    </row>
    <row r="3833" spans="1:6" hidden="1" x14ac:dyDescent="0.15">
      <c r="A3833" s="202" t="str">
        <f>'Banks COA'!A5826</f>
        <v>25</v>
      </c>
      <c r="B3833" s="202" t="str">
        <f>'Banks COA'!B5826</f>
        <v>5</v>
      </c>
      <c r="C3833" s="202">
        <f>'Banks COA'!C5826</f>
        <v>5</v>
      </c>
      <c r="D3833" s="202" t="str">
        <f>'Banks COA'!D5826</f>
        <v>22</v>
      </c>
      <c r="E3833" s="202" t="str">
        <f>'Banks COA'!E5826</f>
        <v>AIR – Special Mention Loans – Loans to Related Parties – Private Sector – Non Resident – USD</v>
      </c>
      <c r="F3833" s="202">
        <f>'Banks COA'!F5826*E2</f>
        <v>0</v>
      </c>
    </row>
    <row r="3834" spans="1:6" hidden="1" x14ac:dyDescent="0.15">
      <c r="A3834" s="202" t="str">
        <f>'Banks COA'!A5827</f>
        <v>25</v>
      </c>
      <c r="B3834" s="202" t="str">
        <f>'Banks COA'!B5827</f>
        <v>5</v>
      </c>
      <c r="C3834" s="202">
        <f>'Banks COA'!C5827</f>
        <v>5</v>
      </c>
      <c r="D3834" s="202" t="str">
        <f>'Banks COA'!D5827</f>
        <v>23</v>
      </c>
      <c r="E3834" s="202" t="str">
        <f>'Banks COA'!E5827</f>
        <v>AIR – Special Mention Loans – Loans to Related Parties – Private Sector – Non Resident – EUR</v>
      </c>
      <c r="F3834" s="202">
        <f>'Banks COA'!F5827*E2</f>
        <v>0</v>
      </c>
    </row>
    <row r="3835" spans="1:6" hidden="1" x14ac:dyDescent="0.15">
      <c r="A3835" s="202" t="str">
        <f>'Banks COA'!A5828</f>
        <v>25</v>
      </c>
      <c r="B3835" s="202" t="str">
        <f>'Banks COA'!B5828</f>
        <v>5</v>
      </c>
      <c r="C3835" s="202">
        <f>'Banks COA'!C5828</f>
        <v>5</v>
      </c>
      <c r="D3835" s="202" t="str">
        <f>'Banks COA'!D5828</f>
        <v>24</v>
      </c>
      <c r="E3835" s="202" t="str">
        <f>'Banks COA'!E5828</f>
        <v>AIR – Special Mention Loans – Loans to Related Parties – Private Sector – Non Resident – JPY</v>
      </c>
      <c r="F3835" s="202">
        <f>'Banks COA'!F5828*E2</f>
        <v>0</v>
      </c>
    </row>
    <row r="3836" spans="1:6" hidden="1" x14ac:dyDescent="0.15">
      <c r="A3836" s="202" t="str">
        <f>'Banks COA'!A5829</f>
        <v>25</v>
      </c>
      <c r="B3836" s="202" t="str">
        <f>'Banks COA'!B5829</f>
        <v>5</v>
      </c>
      <c r="C3836" s="202">
        <f>'Banks COA'!C5829</f>
        <v>5</v>
      </c>
      <c r="D3836" s="202" t="str">
        <f>'Banks COA'!D5829</f>
        <v>29</v>
      </c>
      <c r="E3836" s="202" t="str">
        <f>'Banks COA'!E5829</f>
        <v>AIR – Special Mention Loans – Loans to Related Parties – Private Sector – Non Resident – Other</v>
      </c>
      <c r="F3836" s="202">
        <f>'Banks COA'!F5829*E2</f>
        <v>0</v>
      </c>
    </row>
    <row r="3837" spans="1:6" hidden="1" x14ac:dyDescent="0.15">
      <c r="A3837" s="202" t="str">
        <f>'Banks COA'!A5839</f>
        <v>25</v>
      </c>
      <c r="B3837" s="202" t="str">
        <f>'Banks COA'!B5839</f>
        <v>5</v>
      </c>
      <c r="C3837" s="202">
        <f>'Banks COA'!C5839</f>
        <v>6</v>
      </c>
      <c r="D3837" s="202" t="str">
        <f>'Banks COA'!D5839</f>
        <v>22</v>
      </c>
      <c r="E3837" s="202" t="str">
        <f>'Banks COA'!E5839</f>
        <v>AIR – Special Mention Loans – Other Commercial Loans – Private Sector – Non Resident – USD</v>
      </c>
      <c r="F3837" s="202">
        <f>'Banks COA'!F5839*E2</f>
        <v>0</v>
      </c>
    </row>
    <row r="3838" spans="1:6" hidden="1" x14ac:dyDescent="0.15">
      <c r="A3838" s="202" t="str">
        <f>'Banks COA'!A5840</f>
        <v>25</v>
      </c>
      <c r="B3838" s="202" t="str">
        <f>'Banks COA'!B5840</f>
        <v>5</v>
      </c>
      <c r="C3838" s="202">
        <f>'Banks COA'!C5840</f>
        <v>6</v>
      </c>
      <c r="D3838" s="202" t="str">
        <f>'Banks COA'!D5840</f>
        <v>23</v>
      </c>
      <c r="E3838" s="202" t="str">
        <f>'Banks COA'!E5840</f>
        <v>AIR – Special Mention Loans – Other Commercial Loans – Private Sector – Non Resident – EUR</v>
      </c>
      <c r="F3838" s="202">
        <f>'Banks COA'!F5840*E2</f>
        <v>0</v>
      </c>
    </row>
    <row r="3839" spans="1:6" hidden="1" x14ac:dyDescent="0.15">
      <c r="A3839" s="202" t="str">
        <f>'Banks COA'!A5841</f>
        <v>25</v>
      </c>
      <c r="B3839" s="202" t="str">
        <f>'Banks COA'!B5841</f>
        <v>5</v>
      </c>
      <c r="C3839" s="202">
        <f>'Banks COA'!C5841</f>
        <v>6</v>
      </c>
      <c r="D3839" s="202" t="str">
        <f>'Banks COA'!D5841</f>
        <v>24</v>
      </c>
      <c r="E3839" s="202" t="str">
        <f>'Banks COA'!E5841</f>
        <v>AIR – Special Mention Loans – Other Commercial Loans – Private Sector – Non Resident – JPY</v>
      </c>
      <c r="F3839" s="202">
        <f>'Banks COA'!F5841*E2</f>
        <v>0</v>
      </c>
    </row>
    <row r="3840" spans="1:6" hidden="1" x14ac:dyDescent="0.15">
      <c r="A3840" s="202" t="str">
        <f>'Banks COA'!A5842</f>
        <v>25</v>
      </c>
      <c r="B3840" s="202" t="str">
        <f>'Banks COA'!B5842</f>
        <v>5</v>
      </c>
      <c r="C3840" s="202">
        <f>'Banks COA'!C5842</f>
        <v>6</v>
      </c>
      <c r="D3840" s="202" t="str">
        <f>'Banks COA'!D5842</f>
        <v>29</v>
      </c>
      <c r="E3840" s="202" t="str">
        <f>'Banks COA'!E5842</f>
        <v>AIR – Special Mention Loans – Other Commercial Loans – Private Sector – Non Resident – Other</v>
      </c>
      <c r="F3840" s="202">
        <f>'Banks COA'!F5842*E2</f>
        <v>0</v>
      </c>
    </row>
    <row r="3841" spans="1:6" hidden="1" x14ac:dyDescent="0.15">
      <c r="A3841" s="202" t="str">
        <f>'Banks COA'!A5852</f>
        <v>25</v>
      </c>
      <c r="B3841" s="202" t="str">
        <f>'Banks COA'!B5852</f>
        <v>5</v>
      </c>
      <c r="C3841" s="202" t="str">
        <f>'Banks COA'!C5852</f>
        <v>7</v>
      </c>
      <c r="D3841" s="202" t="str">
        <f>'Banks COA'!D5852</f>
        <v>22</v>
      </c>
      <c r="E3841" s="202" t="str">
        <f>'Banks COA'!E5852</f>
        <v>AIR – Special Mention Loans – Bankers' Acceptances – Private Sector – Non Resident – USD</v>
      </c>
      <c r="F3841" s="202">
        <f>'Banks COA'!F5852*E2</f>
        <v>0</v>
      </c>
    </row>
    <row r="3842" spans="1:6" hidden="1" x14ac:dyDescent="0.15">
      <c r="A3842" s="202" t="str">
        <f>'Banks COA'!A5853</f>
        <v>25</v>
      </c>
      <c r="B3842" s="202" t="str">
        <f>'Banks COA'!B5853</f>
        <v>5</v>
      </c>
      <c r="C3842" s="202" t="str">
        <f>'Banks COA'!C5853</f>
        <v>7</v>
      </c>
      <c r="D3842" s="202" t="str">
        <f>'Banks COA'!D5853</f>
        <v>23</v>
      </c>
      <c r="E3842" s="202" t="str">
        <f>'Banks COA'!E5853</f>
        <v>AIR – Special Mention Loans – Bankers' Acceptances – Private Sector – Non Resident – EUR</v>
      </c>
      <c r="F3842" s="202">
        <f>'Banks COA'!F5853*E2</f>
        <v>0</v>
      </c>
    </row>
    <row r="3843" spans="1:6" hidden="1" x14ac:dyDescent="0.15">
      <c r="A3843" s="202" t="str">
        <f>'Banks COA'!A5854</f>
        <v>25</v>
      </c>
      <c r="B3843" s="202" t="str">
        <f>'Banks COA'!B5854</f>
        <v>5</v>
      </c>
      <c r="C3843" s="202" t="str">
        <f>'Banks COA'!C5854</f>
        <v>7</v>
      </c>
      <c r="D3843" s="202" t="str">
        <f>'Banks COA'!D5854</f>
        <v>24</v>
      </c>
      <c r="E3843" s="202" t="str">
        <f>'Banks COA'!E5854</f>
        <v>AIR – Special Mention Loans – Bankers' Acceptances – Private Sector – Non Resident – JPY</v>
      </c>
      <c r="F3843" s="202">
        <f>'Banks COA'!F5854*E2</f>
        <v>0</v>
      </c>
    </row>
    <row r="3844" spans="1:6" hidden="1" x14ac:dyDescent="0.15">
      <c r="A3844" s="202" t="str">
        <f>'Banks COA'!A5855</f>
        <v>25</v>
      </c>
      <c r="B3844" s="202" t="str">
        <f>'Banks COA'!B5855</f>
        <v>5</v>
      </c>
      <c r="C3844" s="202" t="str">
        <f>'Banks COA'!C5855</f>
        <v>7</v>
      </c>
      <c r="D3844" s="202" t="str">
        <f>'Banks COA'!D5855</f>
        <v>29</v>
      </c>
      <c r="E3844" s="202" t="str">
        <f>'Banks COA'!E5855</f>
        <v>AIR – Special Mention Loans – Bankers' Acceptances – Private Sector – Non Resident – Other</v>
      </c>
      <c r="F3844" s="202">
        <f>'Banks COA'!F5855*E2</f>
        <v>0</v>
      </c>
    </row>
    <row r="3845" spans="1:6" hidden="1" x14ac:dyDescent="0.15">
      <c r="A3845" s="202" t="str">
        <f>'Banks COA'!A5870</f>
        <v>25</v>
      </c>
      <c r="B3845" s="202" t="str">
        <f>'Banks COA'!B5870</f>
        <v>5</v>
      </c>
      <c r="C3845" s="202">
        <f>'Banks COA'!C5870</f>
        <v>7</v>
      </c>
      <c r="D3845" s="202" t="str">
        <f>'Banks COA'!D5870</f>
        <v>52</v>
      </c>
      <c r="E3845" s="202" t="str">
        <f>'Banks COA'!E5870</f>
        <v>AIR – Special Mention Loans – Other Bill of Exchange (BoE) – Private Sector – Non Resident – USD</v>
      </c>
      <c r="F3845" s="202">
        <f>'Banks COA'!F5870*E2</f>
        <v>0</v>
      </c>
    </row>
    <row r="3846" spans="1:6" hidden="1" x14ac:dyDescent="0.15">
      <c r="A3846" s="202" t="str">
        <f>'Banks COA'!A5871</f>
        <v>25</v>
      </c>
      <c r="B3846" s="202" t="str">
        <f>'Banks COA'!B5871</f>
        <v>5</v>
      </c>
      <c r="C3846" s="202">
        <f>'Banks COA'!C5871</f>
        <v>7</v>
      </c>
      <c r="D3846" s="202" t="str">
        <f>'Banks COA'!D5871</f>
        <v>53</v>
      </c>
      <c r="E3846" s="202" t="str">
        <f>'Banks COA'!E5871</f>
        <v>AIR – Special Mention Loans – Other Bill of Exchange (BoE) – Private Sector – Non Resident – EUR</v>
      </c>
      <c r="F3846" s="202">
        <f>'Banks COA'!F5871*E2</f>
        <v>0</v>
      </c>
    </row>
    <row r="3847" spans="1:6" hidden="1" x14ac:dyDescent="0.15">
      <c r="A3847" s="202" t="str">
        <f>'Banks COA'!A5872</f>
        <v>25</v>
      </c>
      <c r="B3847" s="202" t="str">
        <f>'Banks COA'!B5872</f>
        <v>5</v>
      </c>
      <c r="C3847" s="202">
        <f>'Banks COA'!C5872</f>
        <v>7</v>
      </c>
      <c r="D3847" s="202" t="str">
        <f>'Banks COA'!D5872</f>
        <v>54</v>
      </c>
      <c r="E3847" s="202" t="str">
        <f>'Banks COA'!E5872</f>
        <v>AIR – Special Mention Loans – Other Bill of Exchange (BoE) – Private Sector – Non Resident – JPY</v>
      </c>
      <c r="F3847" s="202">
        <f>'Banks COA'!F5872*E2</f>
        <v>0</v>
      </c>
    </row>
    <row r="3848" spans="1:6" hidden="1" x14ac:dyDescent="0.15">
      <c r="A3848" s="202" t="str">
        <f>'Banks COA'!A5873</f>
        <v>25</v>
      </c>
      <c r="B3848" s="202" t="str">
        <f>'Banks COA'!B5873</f>
        <v>5</v>
      </c>
      <c r="C3848" s="202">
        <f>'Banks COA'!C5873</f>
        <v>7</v>
      </c>
      <c r="D3848" s="202" t="str">
        <f>'Banks COA'!D5873</f>
        <v>59</v>
      </c>
      <c r="E3848" s="202" t="str">
        <f>'Banks COA'!E5873</f>
        <v>AIR – Special Mention Loans – Other Bill of Exchange (BoE) – Private Sector – Non Resident – Other</v>
      </c>
      <c r="F3848" s="202">
        <f>'Banks COA'!F5873*E2</f>
        <v>0</v>
      </c>
    </row>
    <row r="3849" spans="1:6" hidden="1" x14ac:dyDescent="0.15">
      <c r="A3849" s="202" t="str">
        <f>'Banks COA'!A5888</f>
        <v>25</v>
      </c>
      <c r="B3849" s="202" t="str">
        <f>'Banks COA'!B5888</f>
        <v>5</v>
      </c>
      <c r="C3849" s="202">
        <f>'Banks COA'!C5888</f>
        <v>7</v>
      </c>
      <c r="D3849" s="202" t="str">
        <f>'Banks COA'!D5888</f>
        <v>82</v>
      </c>
      <c r="E3849" s="202" t="str">
        <f>'Banks COA'!E5888</f>
        <v>AIR – Special Mention Loans – Trust Receipt – Private Sector – Non Resident – USD</v>
      </c>
      <c r="F3849" s="202">
        <f>'Banks COA'!F5888*E2</f>
        <v>0</v>
      </c>
    </row>
    <row r="3850" spans="1:6" hidden="1" x14ac:dyDescent="0.15">
      <c r="A3850" s="202" t="str">
        <f>'Banks COA'!A5889</f>
        <v>25</v>
      </c>
      <c r="B3850" s="202" t="str">
        <f>'Banks COA'!B5889</f>
        <v>5</v>
      </c>
      <c r="C3850" s="202">
        <f>'Banks COA'!C5889</f>
        <v>7</v>
      </c>
      <c r="D3850" s="202" t="str">
        <f>'Banks COA'!D5889</f>
        <v>83</v>
      </c>
      <c r="E3850" s="202" t="str">
        <f>'Banks COA'!E5889</f>
        <v>AIR – Special Mention Loans – Trust Receipt – Private Sector – Non Resident – EUR</v>
      </c>
      <c r="F3850" s="202">
        <f>'Banks COA'!F5889*E2</f>
        <v>0</v>
      </c>
    </row>
    <row r="3851" spans="1:6" hidden="1" x14ac:dyDescent="0.15">
      <c r="A3851" s="202" t="str">
        <f>'Banks COA'!A5890</f>
        <v>25</v>
      </c>
      <c r="B3851" s="202" t="str">
        <f>'Banks COA'!B5890</f>
        <v>5</v>
      </c>
      <c r="C3851" s="202">
        <f>'Banks COA'!C5890</f>
        <v>7</v>
      </c>
      <c r="D3851" s="202" t="str">
        <f>'Banks COA'!D5890</f>
        <v>84</v>
      </c>
      <c r="E3851" s="202" t="str">
        <f>'Banks COA'!E5890</f>
        <v>AIR – Special Mention Loans – Trust Receipt – Private Sector – Non Resident – JPY</v>
      </c>
      <c r="F3851" s="202">
        <f>'Banks COA'!F5890*E2</f>
        <v>0</v>
      </c>
    </row>
    <row r="3852" spans="1:6" hidden="1" x14ac:dyDescent="0.15">
      <c r="A3852" s="202" t="str">
        <f>'Banks COA'!A5891</f>
        <v>25</v>
      </c>
      <c r="B3852" s="202" t="str">
        <f>'Banks COA'!B5891</f>
        <v>5</v>
      </c>
      <c r="C3852" s="202">
        <f>'Banks COA'!C5891</f>
        <v>7</v>
      </c>
      <c r="D3852" s="202" t="str">
        <f>'Banks COA'!D5891</f>
        <v>89</v>
      </c>
      <c r="E3852" s="202" t="str">
        <f>'Banks COA'!E5891</f>
        <v>AIR – Special Mention Loans – Trust Receipt – Private Sector – Non Resident – Other</v>
      </c>
      <c r="F3852" s="202">
        <f>'Banks COA'!F5891*E2</f>
        <v>0</v>
      </c>
    </row>
    <row r="3853" spans="1:6" hidden="1" x14ac:dyDescent="0.15">
      <c r="A3853" s="202">
        <f>'Banks COA'!A5907</f>
        <v>25</v>
      </c>
      <c r="B3853" s="202" t="str">
        <f>'Banks COA'!B5907</f>
        <v>5</v>
      </c>
      <c r="C3853" s="202">
        <f>'Banks COA'!C5907</f>
        <v>8</v>
      </c>
      <c r="D3853" s="202">
        <f>'Banks COA'!D5907</f>
        <v>22</v>
      </c>
      <c r="E3853" s="202" t="str">
        <f>'Banks COA'!E5907</f>
        <v>AIR – Special Mention Loans – Credit Revolving – Private Sector – Non Resident – USD</v>
      </c>
      <c r="F3853" s="202">
        <f>'Banks COA'!F5907*E2</f>
        <v>0</v>
      </c>
    </row>
    <row r="3854" spans="1:6" hidden="1" x14ac:dyDescent="0.15">
      <c r="A3854" s="202">
        <f>'Banks COA'!A5908</f>
        <v>25</v>
      </c>
      <c r="B3854" s="202" t="str">
        <f>'Banks COA'!B5908</f>
        <v>5</v>
      </c>
      <c r="C3854" s="202">
        <f>'Banks COA'!C5908</f>
        <v>8</v>
      </c>
      <c r="D3854" s="202">
        <f>'Banks COA'!D5908</f>
        <v>23</v>
      </c>
      <c r="E3854" s="202" t="str">
        <f>'Banks COA'!E5908</f>
        <v>AIR – Special Mention Loans – Credit Revolving – Private Sector – Non Resident – EUR</v>
      </c>
      <c r="F3854" s="202">
        <f>'Banks COA'!F5908*E2</f>
        <v>0</v>
      </c>
    </row>
    <row r="3855" spans="1:6" hidden="1" x14ac:dyDescent="0.15">
      <c r="A3855" s="202">
        <f>'Banks COA'!A5909</f>
        <v>25</v>
      </c>
      <c r="B3855" s="202" t="str">
        <f>'Banks COA'!B5909</f>
        <v>5</v>
      </c>
      <c r="C3855" s="202">
        <f>'Banks COA'!C5909</f>
        <v>8</v>
      </c>
      <c r="D3855" s="202">
        <f>'Banks COA'!D5909</f>
        <v>24</v>
      </c>
      <c r="E3855" s="202" t="str">
        <f>'Banks COA'!E5909</f>
        <v>AIR – Special Mention Loans – Credit Revolving – Private Sector – Non Resident – JPY</v>
      </c>
      <c r="F3855" s="202">
        <f>'Banks COA'!F5909*E2</f>
        <v>0</v>
      </c>
    </row>
    <row r="3856" spans="1:6" hidden="1" x14ac:dyDescent="0.15">
      <c r="A3856" s="202">
        <f>'Banks COA'!A5910</f>
        <v>25</v>
      </c>
      <c r="B3856" s="202" t="str">
        <f>'Banks COA'!B5910</f>
        <v>5</v>
      </c>
      <c r="C3856" s="202">
        <f>'Banks COA'!C5910</f>
        <v>8</v>
      </c>
      <c r="D3856" s="202">
        <f>'Banks COA'!D5910</f>
        <v>29</v>
      </c>
      <c r="E3856" s="202" t="str">
        <f>'Banks COA'!E5910</f>
        <v>AIR – Special Mention Loans – Credit Revolving – Private Sector – Non Resident – Other</v>
      </c>
      <c r="F3856" s="202">
        <f>'Banks COA'!F5910*E2</f>
        <v>0</v>
      </c>
    </row>
    <row r="3857" spans="1:6" hidden="1" x14ac:dyDescent="0.15">
      <c r="A3857" s="202" t="str">
        <f>'Banks COA'!A5940</f>
        <v>25</v>
      </c>
      <c r="B3857" s="202" t="str">
        <f>'Banks COA'!B5940</f>
        <v>6</v>
      </c>
      <c r="C3857" s="202">
        <f>'Banks COA'!C5940</f>
        <v>2</v>
      </c>
      <c r="D3857" s="202" t="str">
        <f>'Banks COA'!D5940</f>
        <v>22</v>
      </c>
      <c r="E3857" s="202" t="str">
        <f>'Banks COA'!E5940</f>
        <v>AIR – Special Mention Loans – Credit Cards Loans – Individuals – Non Resident – USD</v>
      </c>
      <c r="F3857" s="202">
        <f>'Banks COA'!F5940*E2</f>
        <v>0</v>
      </c>
    </row>
    <row r="3858" spans="1:6" hidden="1" x14ac:dyDescent="0.15">
      <c r="A3858" s="202" t="str">
        <f>'Banks COA'!A5941</f>
        <v>25</v>
      </c>
      <c r="B3858" s="202" t="str">
        <f>'Banks COA'!B5941</f>
        <v>6</v>
      </c>
      <c r="C3858" s="202">
        <f>'Banks COA'!C5941</f>
        <v>2</v>
      </c>
      <c r="D3858" s="202" t="str">
        <f>'Banks COA'!D5941</f>
        <v>23</v>
      </c>
      <c r="E3858" s="202" t="str">
        <f>'Banks COA'!E5941</f>
        <v>AIR – Special Mention Loans – Credit Cards Loans – Individuals – Non Resident – EUR</v>
      </c>
      <c r="F3858" s="202">
        <f>'Banks COA'!F5941*E2</f>
        <v>0</v>
      </c>
    </row>
    <row r="3859" spans="1:6" hidden="1" x14ac:dyDescent="0.15">
      <c r="A3859" s="202" t="str">
        <f>'Banks COA'!A5942</f>
        <v>25</v>
      </c>
      <c r="B3859" s="202" t="str">
        <f>'Banks COA'!B5942</f>
        <v>6</v>
      </c>
      <c r="C3859" s="202">
        <f>'Banks COA'!C5942</f>
        <v>2</v>
      </c>
      <c r="D3859" s="202" t="str">
        <f>'Banks COA'!D5942</f>
        <v>24</v>
      </c>
      <c r="E3859" s="202" t="str">
        <f>'Banks COA'!E5942</f>
        <v>AIR – Special Mention Loans – Credit Cards Loans – Individuals – Non Resident – JPY</v>
      </c>
      <c r="F3859" s="202">
        <f>'Banks COA'!F5942*E2</f>
        <v>0</v>
      </c>
    </row>
    <row r="3860" spans="1:6" hidden="1" x14ac:dyDescent="0.15">
      <c r="A3860" s="202" t="str">
        <f>'Banks COA'!A5943</f>
        <v>25</v>
      </c>
      <c r="B3860" s="202" t="str">
        <f>'Banks COA'!B5943</f>
        <v>6</v>
      </c>
      <c r="C3860" s="202">
        <f>'Banks COA'!C5943</f>
        <v>2</v>
      </c>
      <c r="D3860" s="202" t="str">
        <f>'Banks COA'!D5943</f>
        <v>29</v>
      </c>
      <c r="E3860" s="202" t="str">
        <f>'Banks COA'!E5943</f>
        <v>AIR – Special Mention Loans – Credit Cards Loans – Individuals – Non Resident – Other</v>
      </c>
      <c r="F3860" s="202">
        <f>'Banks COA'!F5943*E2</f>
        <v>0</v>
      </c>
    </row>
    <row r="3861" spans="1:6" hidden="1" x14ac:dyDescent="0.15">
      <c r="A3861" s="202" t="str">
        <f>'Banks COA'!A5953</f>
        <v>25</v>
      </c>
      <c r="B3861" s="202" t="str">
        <f>'Banks COA'!B5953</f>
        <v>6</v>
      </c>
      <c r="C3861" s="202">
        <f>'Banks COA'!C5953</f>
        <v>3</v>
      </c>
      <c r="D3861" s="202" t="str">
        <f>'Banks COA'!D5953</f>
        <v>22</v>
      </c>
      <c r="E3861" s="202" t="str">
        <f>'Banks COA'!E5953</f>
        <v>AIR – Special Mention Loans – Credit Revolving – Individuals – Non Resident – USD</v>
      </c>
      <c r="F3861" s="202">
        <f>'Banks COA'!F5953*E2</f>
        <v>0</v>
      </c>
    </row>
    <row r="3862" spans="1:6" hidden="1" x14ac:dyDescent="0.15">
      <c r="A3862" s="202" t="str">
        <f>'Banks COA'!A5954</f>
        <v>25</v>
      </c>
      <c r="B3862" s="202" t="str">
        <f>'Banks COA'!B5954</f>
        <v>6</v>
      </c>
      <c r="C3862" s="202">
        <f>'Banks COA'!C5954</f>
        <v>3</v>
      </c>
      <c r="D3862" s="202" t="str">
        <f>'Banks COA'!D5954</f>
        <v>23</v>
      </c>
      <c r="E3862" s="202" t="str">
        <f>'Banks COA'!E5954</f>
        <v>AIR – Special Mention Loans – Credit Revolving – Individuals – Non Resident – EUR</v>
      </c>
      <c r="F3862" s="202">
        <f>'Banks COA'!F5954*E2</f>
        <v>0</v>
      </c>
    </row>
    <row r="3863" spans="1:6" hidden="1" x14ac:dyDescent="0.15">
      <c r="A3863" s="202" t="str">
        <f>'Banks COA'!A5955</f>
        <v>25</v>
      </c>
      <c r="B3863" s="202" t="str">
        <f>'Banks COA'!B5955</f>
        <v>6</v>
      </c>
      <c r="C3863" s="202">
        <f>'Banks COA'!C5955</f>
        <v>3</v>
      </c>
      <c r="D3863" s="202" t="str">
        <f>'Banks COA'!D5955</f>
        <v>24</v>
      </c>
      <c r="E3863" s="202" t="str">
        <f>'Banks COA'!E5955</f>
        <v>AIR – Special Mention Loans – Credit Revolving – Individuals – Non Resident – JPY</v>
      </c>
      <c r="F3863" s="202">
        <f>'Banks COA'!F5955*E2</f>
        <v>0</v>
      </c>
    </row>
    <row r="3864" spans="1:6" hidden="1" x14ac:dyDescent="0.15">
      <c r="A3864" s="202" t="str">
        <f>'Banks COA'!A5956</f>
        <v>25</v>
      </c>
      <c r="B3864" s="202" t="str">
        <f>'Banks COA'!B5956</f>
        <v>6</v>
      </c>
      <c r="C3864" s="202">
        <f>'Banks COA'!C5956</f>
        <v>3</v>
      </c>
      <c r="D3864" s="202" t="str">
        <f>'Banks COA'!D5956</f>
        <v>29</v>
      </c>
      <c r="E3864" s="202" t="str">
        <f>'Banks COA'!E5956</f>
        <v>AIR – Special Mention Loans – Credit Revolving – Individuals – Non Resident – Other</v>
      </c>
      <c r="F3864" s="202">
        <f>'Banks COA'!F5956*E2</f>
        <v>0</v>
      </c>
    </row>
    <row r="3865" spans="1:6" hidden="1" x14ac:dyDescent="0.15">
      <c r="A3865" s="202" t="str">
        <f>'Banks COA'!A5966</f>
        <v>25</v>
      </c>
      <c r="B3865" s="202" t="str">
        <f>'Banks COA'!B5966</f>
        <v>6</v>
      </c>
      <c r="C3865" s="202">
        <f>'Banks COA'!C5966</f>
        <v>4</v>
      </c>
      <c r="D3865" s="202" t="str">
        <f>'Banks COA'!D5966</f>
        <v>22</v>
      </c>
      <c r="E3865" s="202" t="str">
        <f>'Banks COA'!E5966</f>
        <v>AIR – Special Mention Loans – Motor Vehicle Loans – Individuals – Non Resident – USD</v>
      </c>
      <c r="F3865" s="202">
        <f>'Banks COA'!F5966*E2</f>
        <v>0</v>
      </c>
    </row>
    <row r="3866" spans="1:6" hidden="1" x14ac:dyDescent="0.15">
      <c r="A3866" s="202" t="str">
        <f>'Banks COA'!A5967</f>
        <v>25</v>
      </c>
      <c r="B3866" s="202" t="str">
        <f>'Banks COA'!B5967</f>
        <v>6</v>
      </c>
      <c r="C3866" s="202">
        <f>'Banks COA'!C5967</f>
        <v>4</v>
      </c>
      <c r="D3866" s="202" t="str">
        <f>'Banks COA'!D5967</f>
        <v>23</v>
      </c>
      <c r="E3866" s="202" t="str">
        <f>'Banks COA'!E5967</f>
        <v>AIR – Special Mention Loans – Motor Vehicle Loans – Individuals – Non Resident – EUR</v>
      </c>
      <c r="F3866" s="202">
        <f>'Banks COA'!F5967*E2</f>
        <v>0</v>
      </c>
    </row>
    <row r="3867" spans="1:6" hidden="1" x14ac:dyDescent="0.15">
      <c r="A3867" s="202" t="str">
        <f>'Banks COA'!A5968</f>
        <v>25</v>
      </c>
      <c r="B3867" s="202" t="str">
        <f>'Banks COA'!B5968</f>
        <v>6</v>
      </c>
      <c r="C3867" s="202">
        <f>'Banks COA'!C5968</f>
        <v>4</v>
      </c>
      <c r="D3867" s="202" t="str">
        <f>'Banks COA'!D5968</f>
        <v>24</v>
      </c>
      <c r="E3867" s="202" t="str">
        <f>'Banks COA'!E5968</f>
        <v>AIR – Special Mention Loans – Motor Vehicle Loans – Individuals – Non Resident – JPY</v>
      </c>
      <c r="F3867" s="202">
        <f>'Banks COA'!F5968*E2</f>
        <v>0</v>
      </c>
    </row>
    <row r="3868" spans="1:6" hidden="1" x14ac:dyDescent="0.15">
      <c r="A3868" s="202" t="str">
        <f>'Banks COA'!A5969</f>
        <v>25</v>
      </c>
      <c r="B3868" s="202" t="str">
        <f>'Banks COA'!B5969</f>
        <v>6</v>
      </c>
      <c r="C3868" s="202">
        <f>'Banks COA'!C5969</f>
        <v>4</v>
      </c>
      <c r="D3868" s="202" t="str">
        <f>'Banks COA'!D5969</f>
        <v>29</v>
      </c>
      <c r="E3868" s="202" t="str">
        <f>'Banks COA'!E5969</f>
        <v>AIR – Special Mention Loans – Motor Vehicle Loans – Individuals – Non Resident – Other</v>
      </c>
      <c r="F3868" s="202">
        <f>'Banks COA'!F5969*E2</f>
        <v>0</v>
      </c>
    </row>
    <row r="3869" spans="1:6" hidden="1" x14ac:dyDescent="0.15">
      <c r="A3869" s="202" t="str">
        <f>'Banks COA'!A5979</f>
        <v>25</v>
      </c>
      <c r="B3869" s="202" t="str">
        <f>'Banks COA'!B5979</f>
        <v>6</v>
      </c>
      <c r="C3869" s="202" t="str">
        <f>'Banks COA'!C5979</f>
        <v>5</v>
      </c>
      <c r="D3869" s="202" t="str">
        <f>'Banks COA'!D5979</f>
        <v>22</v>
      </c>
      <c r="E3869" s="202" t="str">
        <f>'Banks COA'!E5979</f>
        <v>AIR – Special Mention Loans – Overdraft –  Individuals – Non Resident – USD</v>
      </c>
      <c r="F3869" s="202">
        <f>'Banks COA'!F5979*E2</f>
        <v>0</v>
      </c>
    </row>
    <row r="3870" spans="1:6" hidden="1" x14ac:dyDescent="0.15">
      <c r="A3870" s="202" t="str">
        <f>'Banks COA'!A5980</f>
        <v>25</v>
      </c>
      <c r="B3870" s="202" t="str">
        <f>'Banks COA'!B5980</f>
        <v>6</v>
      </c>
      <c r="C3870" s="202" t="str">
        <f>'Banks COA'!C5980</f>
        <v>5</v>
      </c>
      <c r="D3870" s="202" t="str">
        <f>'Banks COA'!D5980</f>
        <v>23</v>
      </c>
      <c r="E3870" s="202" t="str">
        <f>'Banks COA'!E5980</f>
        <v>AIR – Special Mention Loans – Overdraft –  Individuals – Non Resident – EUR</v>
      </c>
      <c r="F3870" s="202">
        <f>'Banks COA'!F5980*E2</f>
        <v>0</v>
      </c>
    </row>
    <row r="3871" spans="1:6" hidden="1" x14ac:dyDescent="0.15">
      <c r="A3871" s="202" t="str">
        <f>'Banks COA'!A5981</f>
        <v>25</v>
      </c>
      <c r="B3871" s="202" t="str">
        <f>'Banks COA'!B5981</f>
        <v>6</v>
      </c>
      <c r="C3871" s="202" t="str">
        <f>'Banks COA'!C5981</f>
        <v>5</v>
      </c>
      <c r="D3871" s="202" t="str">
        <f>'Banks COA'!D5981</f>
        <v>24</v>
      </c>
      <c r="E3871" s="202" t="str">
        <f>'Banks COA'!E5981</f>
        <v>AIR – Special Mention Loans – Overdraft –  Individuals – Non Resident – JPY</v>
      </c>
      <c r="F3871" s="202">
        <f>'Banks COA'!F5981*E2</f>
        <v>0</v>
      </c>
    </row>
    <row r="3872" spans="1:6" hidden="1" x14ac:dyDescent="0.15">
      <c r="A3872" s="202" t="str">
        <f>'Banks COA'!A5982</f>
        <v>25</v>
      </c>
      <c r="B3872" s="202" t="str">
        <f>'Banks COA'!B5982</f>
        <v>6</v>
      </c>
      <c r="C3872" s="202" t="str">
        <f>'Banks COA'!C5982</f>
        <v>5</v>
      </c>
      <c r="D3872" s="202" t="str">
        <f>'Banks COA'!D5982</f>
        <v>29</v>
      </c>
      <c r="E3872" s="202" t="str">
        <f>'Banks COA'!E5982</f>
        <v>AIR – Special Mention Loans – Overdraft –  Individuals – Non Resident – Other</v>
      </c>
      <c r="F3872" s="202">
        <f>'Banks COA'!F5982*E2</f>
        <v>0</v>
      </c>
    </row>
    <row r="3873" spans="1:6" hidden="1" x14ac:dyDescent="0.15">
      <c r="A3873" s="202" t="str">
        <f>'Banks COA'!A5992</f>
        <v>25</v>
      </c>
      <c r="B3873" s="202" t="str">
        <f>'Banks COA'!B5992</f>
        <v>6</v>
      </c>
      <c r="C3873" s="202">
        <f>'Banks COA'!C5992</f>
        <v>9</v>
      </c>
      <c r="D3873" s="202" t="str">
        <f>'Banks COA'!D5992</f>
        <v>22</v>
      </c>
      <c r="E3873" s="202" t="str">
        <f>'Banks COA'!E5992</f>
        <v>AIR – Special Mention Loans – Other Consumers Loans – Individuals – Non Resident – USD</v>
      </c>
      <c r="F3873" s="202">
        <f>'Banks COA'!F5992*E2</f>
        <v>0</v>
      </c>
    </row>
    <row r="3874" spans="1:6" hidden="1" x14ac:dyDescent="0.15">
      <c r="A3874" s="202" t="str">
        <f>'Banks COA'!A5993</f>
        <v>25</v>
      </c>
      <c r="B3874" s="202" t="str">
        <f>'Banks COA'!B5993</f>
        <v>6</v>
      </c>
      <c r="C3874" s="202">
        <f>'Banks COA'!C5993</f>
        <v>9</v>
      </c>
      <c r="D3874" s="202" t="str">
        <f>'Banks COA'!D5993</f>
        <v>23</v>
      </c>
      <c r="E3874" s="202" t="str">
        <f>'Banks COA'!E5993</f>
        <v>AIR – Special Mention Loans – Other Consumers Loans – Individuals – Non Resident – EUR</v>
      </c>
      <c r="F3874" s="202">
        <f>'Banks COA'!F5993*E2</f>
        <v>0</v>
      </c>
    </row>
    <row r="3875" spans="1:6" hidden="1" x14ac:dyDescent="0.15">
      <c r="A3875" s="202" t="str">
        <f>'Banks COA'!A5994</f>
        <v>25</v>
      </c>
      <c r="B3875" s="202" t="str">
        <f>'Banks COA'!B5994</f>
        <v>6</v>
      </c>
      <c r="C3875" s="202">
        <f>'Banks COA'!C5994</f>
        <v>9</v>
      </c>
      <c r="D3875" s="202" t="str">
        <f>'Banks COA'!D5994</f>
        <v>24</v>
      </c>
      <c r="E3875" s="202" t="str">
        <f>'Banks COA'!E5994</f>
        <v>AIR – Special Mention Loans – Other Consumers Loans – Individuals – Non Resident – JPY</v>
      </c>
      <c r="F3875" s="202">
        <f>'Banks COA'!F5994*E2</f>
        <v>0</v>
      </c>
    </row>
    <row r="3876" spans="1:6" hidden="1" x14ac:dyDescent="0.15">
      <c r="A3876" s="202" t="str">
        <f>'Banks COA'!A5995</f>
        <v>25</v>
      </c>
      <c r="B3876" s="202" t="str">
        <f>'Banks COA'!B5995</f>
        <v>6</v>
      </c>
      <c r="C3876" s="202">
        <f>'Banks COA'!C5995</f>
        <v>9</v>
      </c>
      <c r="D3876" s="202" t="str">
        <f>'Banks COA'!D5995</f>
        <v>29</v>
      </c>
      <c r="E3876" s="202" t="str">
        <f>'Banks COA'!E5995</f>
        <v>AIR – Special Mention Loans – Other Consumers Loans – Individuals – Non Resident – Other</v>
      </c>
      <c r="F3876" s="202">
        <f>'Banks COA'!F5995*E2</f>
        <v>0</v>
      </c>
    </row>
    <row r="3877" spans="1:6" hidden="1" x14ac:dyDescent="0.15">
      <c r="A3877" s="202" t="str">
        <f>'Banks COA'!A6027</f>
        <v>26</v>
      </c>
      <c r="B3877" s="202">
        <f>'Banks COA'!B6027</f>
        <v>1</v>
      </c>
      <c r="C3877" s="202">
        <f>'Banks COA'!C6027</f>
        <v>3</v>
      </c>
      <c r="D3877" s="202" t="str">
        <f>'Banks COA'!D6027</f>
        <v>12</v>
      </c>
      <c r="E3877" s="202" t="str">
        <f>'Banks COA'!E6027</f>
        <v>AIR – Substandard Loans – Short term Loans to Foreign Governments – USD</v>
      </c>
      <c r="F3877" s="202">
        <f>'Banks COA'!F6027*E2</f>
        <v>0</v>
      </c>
    </row>
    <row r="3878" spans="1:6" hidden="1" x14ac:dyDescent="0.15">
      <c r="A3878" s="202" t="str">
        <f>'Banks COA'!A6028</f>
        <v>26</v>
      </c>
      <c r="B3878" s="202">
        <f>'Banks COA'!B6028</f>
        <v>1</v>
      </c>
      <c r="C3878" s="202">
        <f>'Banks COA'!C6028</f>
        <v>3</v>
      </c>
      <c r="D3878" s="202" t="str">
        <f>'Banks COA'!D6028</f>
        <v>13</v>
      </c>
      <c r="E3878" s="202" t="str">
        <f>'Banks COA'!E6028</f>
        <v>AIR – Substandard Loans – Short term Loans to Foreign Governments – EUR</v>
      </c>
      <c r="F3878" s="202">
        <f>'Banks COA'!F6028*E2</f>
        <v>0</v>
      </c>
    </row>
    <row r="3879" spans="1:6" hidden="1" x14ac:dyDescent="0.15">
      <c r="A3879" s="202" t="str">
        <f>'Banks COA'!A6029</f>
        <v>26</v>
      </c>
      <c r="B3879" s="202">
        <f>'Banks COA'!B6029</f>
        <v>1</v>
      </c>
      <c r="C3879" s="202">
        <f>'Banks COA'!C6029</f>
        <v>3</v>
      </c>
      <c r="D3879" s="202" t="str">
        <f>'Banks COA'!D6029</f>
        <v>14</v>
      </c>
      <c r="E3879" s="202" t="str">
        <f>'Banks COA'!E6029</f>
        <v>AIR – Substandard Loans – Short term Loans to Foreign Governments – JPY</v>
      </c>
      <c r="F3879" s="202">
        <f>'Banks COA'!F6029*E2</f>
        <v>0</v>
      </c>
    </row>
    <row r="3880" spans="1:6" hidden="1" x14ac:dyDescent="0.15">
      <c r="A3880" s="202" t="str">
        <f>'Banks COA'!A6030</f>
        <v>26</v>
      </c>
      <c r="B3880" s="202">
        <f>'Banks COA'!B6030</f>
        <v>1</v>
      </c>
      <c r="C3880" s="202">
        <f>'Banks COA'!C6030</f>
        <v>3</v>
      </c>
      <c r="D3880" s="202" t="str">
        <f>'Banks COA'!D6030</f>
        <v>19</v>
      </c>
      <c r="E3880" s="202" t="str">
        <f>'Banks COA'!E6030</f>
        <v>AIR – Substandard Loans – Short term Loans to Foreign Governments – Other</v>
      </c>
      <c r="F3880" s="202">
        <f>'Banks COA'!F6030*E2</f>
        <v>0</v>
      </c>
    </row>
    <row r="3881" spans="1:6" hidden="1" x14ac:dyDescent="0.15">
      <c r="A3881" s="202" t="str">
        <f>'Banks COA'!A6033</f>
        <v>26</v>
      </c>
      <c r="B3881" s="202">
        <f>'Banks COA'!B6033</f>
        <v>1</v>
      </c>
      <c r="C3881" s="202">
        <f>'Banks COA'!C6033</f>
        <v>3</v>
      </c>
      <c r="D3881" s="202" t="str">
        <f>'Banks COA'!D6033</f>
        <v>22</v>
      </c>
      <c r="E3881" s="202" t="str">
        <f>'Banks COA'!E6033</f>
        <v>AIR – Substandard Loans – Long term Loans to Foreign Governments – USD</v>
      </c>
      <c r="F3881" s="202">
        <f>'Banks COA'!F6033*E2</f>
        <v>0</v>
      </c>
    </row>
    <row r="3882" spans="1:6" hidden="1" x14ac:dyDescent="0.15">
      <c r="A3882" s="202" t="str">
        <f>'Banks COA'!A6034</f>
        <v>26</v>
      </c>
      <c r="B3882" s="202">
        <f>'Banks COA'!B6034</f>
        <v>1</v>
      </c>
      <c r="C3882" s="202">
        <f>'Banks COA'!C6034</f>
        <v>3</v>
      </c>
      <c r="D3882" s="202" t="str">
        <f>'Banks COA'!D6034</f>
        <v>23</v>
      </c>
      <c r="E3882" s="202" t="str">
        <f>'Banks COA'!E6034</f>
        <v>AIR – Substandard Loans – Long term Loans to Foreign Governments – EUR</v>
      </c>
      <c r="F3882" s="202">
        <f>'Banks COA'!F6034*E2</f>
        <v>0</v>
      </c>
    </row>
    <row r="3883" spans="1:6" hidden="1" x14ac:dyDescent="0.15">
      <c r="A3883" s="202" t="str">
        <f>'Banks COA'!A6035</f>
        <v>26</v>
      </c>
      <c r="B3883" s="202">
        <f>'Banks COA'!B6035</f>
        <v>1</v>
      </c>
      <c r="C3883" s="202">
        <f>'Banks COA'!C6035</f>
        <v>3</v>
      </c>
      <c r="D3883" s="202" t="str">
        <f>'Banks COA'!D6035</f>
        <v>24</v>
      </c>
      <c r="E3883" s="202" t="str">
        <f>'Banks COA'!E6035</f>
        <v>AIR – Substandard Loans – Long term Loans to Foreign Governments – JPY</v>
      </c>
      <c r="F3883" s="202">
        <f>'Banks COA'!F6035*E2</f>
        <v>0</v>
      </c>
    </row>
    <row r="3884" spans="1:6" hidden="1" x14ac:dyDescent="0.15">
      <c r="A3884" s="202" t="str">
        <f>'Banks COA'!A6036</f>
        <v>26</v>
      </c>
      <c r="B3884" s="202">
        <f>'Banks COA'!B6036</f>
        <v>1</v>
      </c>
      <c r="C3884" s="202">
        <f>'Banks COA'!C6036</f>
        <v>3</v>
      </c>
      <c r="D3884" s="202" t="str">
        <f>'Banks COA'!D6036</f>
        <v>29</v>
      </c>
      <c r="E3884" s="202" t="str">
        <f>'Banks COA'!E6036</f>
        <v>AIR – Substandard Loans – Long term Loans to Foreign Governments – Other</v>
      </c>
      <c r="F3884" s="202">
        <f>'Banks COA'!F6036*E2</f>
        <v>0</v>
      </c>
    </row>
    <row r="3885" spans="1:6" hidden="1" x14ac:dyDescent="0.15">
      <c r="A3885" s="202" t="str">
        <f>'Banks COA'!A6047</f>
        <v>26</v>
      </c>
      <c r="B3885" s="202">
        <f>'Banks COA'!B6047</f>
        <v>2</v>
      </c>
      <c r="C3885" s="202">
        <f>'Banks COA'!C6047</f>
        <v>1</v>
      </c>
      <c r="D3885" s="202" t="str">
        <f>'Banks COA'!D6047</f>
        <v>22</v>
      </c>
      <c r="E3885" s="202" t="str">
        <f>'Banks COA'!E6047</f>
        <v>AIR – Substandard Loans – Overdraft (Permanent Line of Credit) – Private Sector – Non Resident – USD</v>
      </c>
      <c r="F3885" s="202">
        <f>'Banks COA'!F6047*E2</f>
        <v>0</v>
      </c>
    </row>
    <row r="3886" spans="1:6" hidden="1" x14ac:dyDescent="0.15">
      <c r="A3886" s="202" t="str">
        <f>'Banks COA'!A6048</f>
        <v>26</v>
      </c>
      <c r="B3886" s="202">
        <f>'Banks COA'!B6048</f>
        <v>2</v>
      </c>
      <c r="C3886" s="202">
        <f>'Banks COA'!C6048</f>
        <v>1</v>
      </c>
      <c r="D3886" s="202" t="str">
        <f>'Banks COA'!D6048</f>
        <v>23</v>
      </c>
      <c r="E3886" s="202" t="str">
        <f>'Banks COA'!E6048</f>
        <v>AIR – Substandard Loans – Overdraft (Permanent Line of Credit) – Private Sector – Non Resident – EUR</v>
      </c>
      <c r="F3886" s="202">
        <f>'Banks COA'!F6048*E2</f>
        <v>0</v>
      </c>
    </row>
    <row r="3887" spans="1:6" hidden="1" x14ac:dyDescent="0.15">
      <c r="A3887" s="202" t="str">
        <f>'Banks COA'!A6049</f>
        <v>26</v>
      </c>
      <c r="B3887" s="202">
        <f>'Banks COA'!B6049</f>
        <v>2</v>
      </c>
      <c r="C3887" s="202">
        <f>'Banks COA'!C6049</f>
        <v>1</v>
      </c>
      <c r="D3887" s="202" t="str">
        <f>'Banks COA'!D6049</f>
        <v>24</v>
      </c>
      <c r="E3887" s="202" t="str">
        <f>'Banks COA'!E6049</f>
        <v>AIR – Substandard Loans – Overdraft (Permanent Line of Credit) – Private Sector – Non Resident – JPY</v>
      </c>
      <c r="F3887" s="202">
        <f>'Banks COA'!F6049*E2</f>
        <v>0</v>
      </c>
    </row>
    <row r="3888" spans="1:6" hidden="1" x14ac:dyDescent="0.15">
      <c r="A3888" s="202" t="str">
        <f>'Banks COA'!A6050</f>
        <v>26</v>
      </c>
      <c r="B3888" s="202">
        <f>'Banks COA'!B6050</f>
        <v>2</v>
      </c>
      <c r="C3888" s="202">
        <f>'Banks COA'!C6050</f>
        <v>1</v>
      </c>
      <c r="D3888" s="202" t="str">
        <f>'Banks COA'!D6050</f>
        <v>29</v>
      </c>
      <c r="E3888" s="202" t="str">
        <f>'Banks COA'!E6050</f>
        <v>AIR – Substandard Loans – Overdraft (Permanent Line of Credit) – Private Sector – Non Resident – Other</v>
      </c>
      <c r="F3888" s="202">
        <f>'Banks COA'!F6050*E2</f>
        <v>0</v>
      </c>
    </row>
    <row r="3889" spans="1:6" hidden="1" x14ac:dyDescent="0.15">
      <c r="A3889" s="202" t="str">
        <f>'Banks COA'!A6066</f>
        <v>26</v>
      </c>
      <c r="B3889" s="202">
        <f>'Banks COA'!B6066</f>
        <v>2</v>
      </c>
      <c r="C3889" s="202">
        <f>'Banks COA'!C6066</f>
        <v>2</v>
      </c>
      <c r="D3889" s="202" t="str">
        <f>'Banks COA'!D6066</f>
        <v>22</v>
      </c>
      <c r="E3889" s="202" t="str">
        <f>'Banks COA'!E6066</f>
        <v>AIR – Substandard Loans – Short term Commercial Loans – Private Sector – Non Resident – USD</v>
      </c>
      <c r="F3889" s="202">
        <f>'Banks COA'!F6066*E2</f>
        <v>0</v>
      </c>
    </row>
    <row r="3890" spans="1:6" hidden="1" x14ac:dyDescent="0.15">
      <c r="A3890" s="202" t="str">
        <f>'Banks COA'!A6067</f>
        <v>26</v>
      </c>
      <c r="B3890" s="202">
        <f>'Banks COA'!B6067</f>
        <v>2</v>
      </c>
      <c r="C3890" s="202">
        <f>'Banks COA'!C6067</f>
        <v>2</v>
      </c>
      <c r="D3890" s="202" t="str">
        <f>'Banks COA'!D6067</f>
        <v>23</v>
      </c>
      <c r="E3890" s="202" t="str">
        <f>'Banks COA'!E6067</f>
        <v>AIR – Substandard Loans – Short term Commercial Loans – Private Sector – Non Resident – EUR</v>
      </c>
      <c r="F3890" s="202">
        <f>'Banks COA'!F6067*E2</f>
        <v>0</v>
      </c>
    </row>
    <row r="3891" spans="1:6" hidden="1" x14ac:dyDescent="0.15">
      <c r="A3891" s="202" t="str">
        <f>'Banks COA'!A6068</f>
        <v>26</v>
      </c>
      <c r="B3891" s="202">
        <f>'Banks COA'!B6068</f>
        <v>2</v>
      </c>
      <c r="C3891" s="202">
        <f>'Banks COA'!C6068</f>
        <v>2</v>
      </c>
      <c r="D3891" s="202" t="str">
        <f>'Banks COA'!D6068</f>
        <v>24</v>
      </c>
      <c r="E3891" s="202" t="str">
        <f>'Banks COA'!E6068</f>
        <v>AIR – Substandard Loans – Short term Commercial Loans – Private Sector – Non Resident – JPY</v>
      </c>
      <c r="F3891" s="202">
        <f>'Banks COA'!F6068*E2</f>
        <v>0</v>
      </c>
    </row>
    <row r="3892" spans="1:6" hidden="1" x14ac:dyDescent="0.15">
      <c r="A3892" s="202" t="str">
        <f>'Banks COA'!A6069</f>
        <v>26</v>
      </c>
      <c r="B3892" s="202">
        <f>'Banks COA'!B6069</f>
        <v>2</v>
      </c>
      <c r="C3892" s="202">
        <f>'Banks COA'!C6069</f>
        <v>2</v>
      </c>
      <c r="D3892" s="202" t="str">
        <f>'Banks COA'!D6069</f>
        <v>29</v>
      </c>
      <c r="E3892" s="202" t="str">
        <f>'Banks COA'!E6069</f>
        <v>AIR – Substandard Loans – Short term Commercial Loans – Private Sector – Non Resident – Other</v>
      </c>
      <c r="F3892" s="202">
        <f>'Banks COA'!F6069*E2</f>
        <v>0</v>
      </c>
    </row>
    <row r="3893" spans="1:6" hidden="1" x14ac:dyDescent="0.15">
      <c r="A3893" s="201" t="str">
        <f>'Banks COA'!A6085</f>
        <v>26</v>
      </c>
      <c r="B3893" s="201">
        <f>'Banks COA'!B6085</f>
        <v>2</v>
      </c>
      <c r="C3893" s="201">
        <f>'Banks COA'!C6085</f>
        <v>3</v>
      </c>
      <c r="D3893" s="201">
        <f>'Banks COA'!D6085</f>
        <v>22</v>
      </c>
      <c r="E3893" s="202" t="str">
        <f>'Banks COA'!E6085</f>
        <v>AIR – Substandard Loans – Equipment Loans – Private Sector – Non Resident – USD</v>
      </c>
      <c r="F3893" s="202">
        <f>'Banks COA'!F6085*E2</f>
        <v>0</v>
      </c>
    </row>
    <row r="3894" spans="1:6" hidden="1" x14ac:dyDescent="0.15">
      <c r="A3894" s="201" t="str">
        <f>'Banks COA'!A6086</f>
        <v>26</v>
      </c>
      <c r="B3894" s="201">
        <f>'Banks COA'!B6086</f>
        <v>2</v>
      </c>
      <c r="C3894" s="201">
        <f>'Banks COA'!C6086</f>
        <v>3</v>
      </c>
      <c r="D3894" s="201">
        <f>'Banks COA'!D6086</f>
        <v>23</v>
      </c>
      <c r="E3894" s="202" t="str">
        <f>'Banks COA'!E6086</f>
        <v>AIR – Substandard Loans – Equipment Loans – Private Sector – Non Resident – EUR</v>
      </c>
      <c r="F3894" s="202">
        <f>'Banks COA'!F6086*E2</f>
        <v>0</v>
      </c>
    </row>
    <row r="3895" spans="1:6" hidden="1" x14ac:dyDescent="0.15">
      <c r="A3895" s="201" t="str">
        <f>'Banks COA'!A6087</f>
        <v>26</v>
      </c>
      <c r="B3895" s="201">
        <f>'Banks COA'!B6087</f>
        <v>2</v>
      </c>
      <c r="C3895" s="201">
        <f>'Banks COA'!C6087</f>
        <v>3</v>
      </c>
      <c r="D3895" s="201">
        <f>'Banks COA'!D6087</f>
        <v>24</v>
      </c>
      <c r="E3895" s="202" t="str">
        <f>'Banks COA'!E6087</f>
        <v>AIR – Substandard Loans – Equipment Loans – Private Sector – Non Resident – JPY</v>
      </c>
      <c r="F3895" s="202">
        <f>'Banks COA'!F6087*E2</f>
        <v>0</v>
      </c>
    </row>
    <row r="3896" spans="1:6" hidden="1" x14ac:dyDescent="0.15">
      <c r="A3896" s="201" t="str">
        <f>'Banks COA'!A6088</f>
        <v>26</v>
      </c>
      <c r="B3896" s="201">
        <f>'Banks COA'!B6088</f>
        <v>2</v>
      </c>
      <c r="C3896" s="201">
        <f>'Banks COA'!C6088</f>
        <v>3</v>
      </c>
      <c r="D3896" s="201">
        <f>'Banks COA'!D6088</f>
        <v>29</v>
      </c>
      <c r="E3896" s="202" t="str">
        <f>'Banks COA'!E6088</f>
        <v>AIR – Substandard Loans – Equipment Loans – Private Sector – Non Resident – Other</v>
      </c>
      <c r="F3896" s="202">
        <f>'Banks COA'!F6088*E2</f>
        <v>0</v>
      </c>
    </row>
    <row r="3897" spans="1:6" hidden="1" x14ac:dyDescent="0.15">
      <c r="A3897" s="201" t="str">
        <f>'Banks COA'!A6103</f>
        <v>26</v>
      </c>
      <c r="B3897" s="201">
        <f>'Banks COA'!B6103</f>
        <v>2</v>
      </c>
      <c r="C3897" s="201">
        <f>'Banks COA'!C6103</f>
        <v>3</v>
      </c>
      <c r="D3897" s="201" t="str">
        <f>'Banks COA'!D6103</f>
        <v>52</v>
      </c>
      <c r="E3897" s="202" t="str">
        <f>'Banks COA'!E6103</f>
        <v>AIR – Substandard Loans – Real Estate Mortgage Loans – Private Sector – Non Resident – USD</v>
      </c>
      <c r="F3897" s="202">
        <f>'Banks COA'!F6103*E2</f>
        <v>0</v>
      </c>
    </row>
    <row r="3898" spans="1:6" hidden="1" x14ac:dyDescent="0.15">
      <c r="A3898" s="201" t="str">
        <f>'Banks COA'!A6104</f>
        <v>26</v>
      </c>
      <c r="B3898" s="201">
        <f>'Banks COA'!B6104</f>
        <v>2</v>
      </c>
      <c r="C3898" s="201">
        <f>'Banks COA'!C6104</f>
        <v>3</v>
      </c>
      <c r="D3898" s="201" t="str">
        <f>'Banks COA'!D6104</f>
        <v>53</v>
      </c>
      <c r="E3898" s="202" t="str">
        <f>'Banks COA'!E6104</f>
        <v>AIR – Substandard Loans – Real Estate Mortgage Loans – Private Sector – Non Resident – EUR</v>
      </c>
      <c r="F3898" s="202">
        <f>'Banks COA'!F6104*E2</f>
        <v>0</v>
      </c>
    </row>
    <row r="3899" spans="1:6" hidden="1" x14ac:dyDescent="0.15">
      <c r="A3899" s="201" t="str">
        <f>'Banks COA'!A6105</f>
        <v>26</v>
      </c>
      <c r="B3899" s="201">
        <f>'Banks COA'!B6105</f>
        <v>2</v>
      </c>
      <c r="C3899" s="201">
        <f>'Banks COA'!C6105</f>
        <v>3</v>
      </c>
      <c r="D3899" s="201" t="str">
        <f>'Banks COA'!D6105</f>
        <v>54</v>
      </c>
      <c r="E3899" s="202" t="str">
        <f>'Banks COA'!E6105</f>
        <v>AIR – Substandard Loans – Real Estate Mortgage Loans – Private Sector – Non Resident – JPY</v>
      </c>
      <c r="F3899" s="202">
        <f>'Banks COA'!F6105*E2</f>
        <v>0</v>
      </c>
    </row>
    <row r="3900" spans="1:6" hidden="1" x14ac:dyDescent="0.15">
      <c r="A3900" s="201" t="str">
        <f>'Banks COA'!A6106</f>
        <v>26</v>
      </c>
      <c r="B3900" s="201">
        <f>'Banks COA'!B6106</f>
        <v>2</v>
      </c>
      <c r="C3900" s="201">
        <f>'Banks COA'!C6106</f>
        <v>3</v>
      </c>
      <c r="D3900" s="201" t="str">
        <f>'Banks COA'!D6106</f>
        <v>59</v>
      </c>
      <c r="E3900" s="202" t="str">
        <f>'Banks COA'!E6106</f>
        <v>AIR – Substandard Loans – Real Estate Mortgage Loans – Private Sector – Non Resident – Other</v>
      </c>
      <c r="F3900" s="202">
        <f>'Banks COA'!F6106*E2</f>
        <v>0</v>
      </c>
    </row>
    <row r="3901" spans="1:6" hidden="1" x14ac:dyDescent="0.15">
      <c r="A3901" s="201" t="str">
        <f>'Banks COA'!A6121</f>
        <v>26</v>
      </c>
      <c r="B3901" s="201">
        <f>'Banks COA'!B6121</f>
        <v>2</v>
      </c>
      <c r="C3901" s="201">
        <f>'Banks COA'!C6121</f>
        <v>3</v>
      </c>
      <c r="D3901" s="201" t="str">
        <f>'Banks COA'!D6121</f>
        <v>82</v>
      </c>
      <c r="E3901" s="202" t="str">
        <f>'Banks COA'!E6121</f>
        <v>AIR – Substandard Loans – Other Long term Loans – Private Sector – Non Resident – USD</v>
      </c>
      <c r="F3901" s="202">
        <f>'Banks COA'!F6121*E2</f>
        <v>0</v>
      </c>
    </row>
    <row r="3902" spans="1:6" hidden="1" x14ac:dyDescent="0.15">
      <c r="A3902" s="201" t="str">
        <f>'Banks COA'!A6122</f>
        <v>26</v>
      </c>
      <c r="B3902" s="201">
        <f>'Banks COA'!B6122</f>
        <v>2</v>
      </c>
      <c r="C3902" s="201">
        <f>'Banks COA'!C6122</f>
        <v>3</v>
      </c>
      <c r="D3902" s="201" t="str">
        <f>'Banks COA'!D6122</f>
        <v>83</v>
      </c>
      <c r="E3902" s="202" t="str">
        <f>'Banks COA'!E6122</f>
        <v>AIR – Substandard Loans – Other Long term Loans – Private Sector – Non Resident – EUR</v>
      </c>
      <c r="F3902" s="202">
        <f>'Banks COA'!F6122*E2</f>
        <v>0</v>
      </c>
    </row>
    <row r="3903" spans="1:6" hidden="1" x14ac:dyDescent="0.15">
      <c r="A3903" s="201" t="str">
        <f>'Banks COA'!A6123</f>
        <v>26</v>
      </c>
      <c r="B3903" s="201">
        <f>'Banks COA'!B6123</f>
        <v>2</v>
      </c>
      <c r="C3903" s="201">
        <f>'Banks COA'!C6123</f>
        <v>3</v>
      </c>
      <c r="D3903" s="201" t="str">
        <f>'Banks COA'!D6123</f>
        <v>84</v>
      </c>
      <c r="E3903" s="202" t="str">
        <f>'Banks COA'!E6123</f>
        <v>AIR – Substandard Loans – Other Long term Loans – Private Sector – Non Resident – JPY</v>
      </c>
      <c r="F3903" s="202">
        <f>'Banks COA'!F6123*E2</f>
        <v>0</v>
      </c>
    </row>
    <row r="3904" spans="1:6" hidden="1" x14ac:dyDescent="0.15">
      <c r="A3904" s="201" t="str">
        <f>'Banks COA'!A6124</f>
        <v>26</v>
      </c>
      <c r="B3904" s="201">
        <f>'Banks COA'!B6124</f>
        <v>2</v>
      </c>
      <c r="C3904" s="201">
        <f>'Banks COA'!C6124</f>
        <v>3</v>
      </c>
      <c r="D3904" s="201" t="str">
        <f>'Banks COA'!D6124</f>
        <v>89</v>
      </c>
      <c r="E3904" s="202" t="str">
        <f>'Banks COA'!E6124</f>
        <v>AIR – Substandard Loans – Other Long term Loans – Private Sector – Non Resident – Other</v>
      </c>
      <c r="F3904" s="202">
        <f>'Banks COA'!F6124*E2</f>
        <v>0</v>
      </c>
    </row>
    <row r="3905" spans="1:6" hidden="1" x14ac:dyDescent="0.15">
      <c r="A3905" s="201" t="str">
        <f>'Banks COA'!A6140</f>
        <v>26</v>
      </c>
      <c r="B3905" s="201">
        <f>'Banks COA'!B6140</f>
        <v>2</v>
      </c>
      <c r="C3905" s="201">
        <f>'Banks COA'!C6140</f>
        <v>4</v>
      </c>
      <c r="D3905" s="201" t="str">
        <f>'Banks COA'!D6140</f>
        <v>22</v>
      </c>
      <c r="E3905" s="202" t="str">
        <f>'Banks COA'!E6140</f>
        <v>AIR – Substandard Loans – Lease Financing Receivable – Private Sector – Non Resident – USD</v>
      </c>
      <c r="F3905" s="202">
        <f>'Banks COA'!F6140*E2</f>
        <v>0</v>
      </c>
    </row>
    <row r="3906" spans="1:6" hidden="1" x14ac:dyDescent="0.15">
      <c r="A3906" s="201" t="str">
        <f>'Banks COA'!A6141</f>
        <v>26</v>
      </c>
      <c r="B3906" s="201">
        <f>'Banks COA'!B6141</f>
        <v>2</v>
      </c>
      <c r="C3906" s="201">
        <f>'Banks COA'!C6141</f>
        <v>4</v>
      </c>
      <c r="D3906" s="201" t="str">
        <f>'Banks COA'!D6141</f>
        <v>23</v>
      </c>
      <c r="E3906" s="202" t="str">
        <f>'Banks COA'!E6141</f>
        <v>AIR – Substandard Loans – Lease Financing Receivable – Private Sector – Non Resident – EUR</v>
      </c>
      <c r="F3906" s="202">
        <f>'Banks COA'!F6141*E2</f>
        <v>0</v>
      </c>
    </row>
    <row r="3907" spans="1:6" hidden="1" x14ac:dyDescent="0.15">
      <c r="A3907" s="201" t="str">
        <f>'Banks COA'!A6142</f>
        <v>26</v>
      </c>
      <c r="B3907" s="201">
        <f>'Banks COA'!B6142</f>
        <v>2</v>
      </c>
      <c r="C3907" s="201">
        <f>'Banks COA'!C6142</f>
        <v>4</v>
      </c>
      <c r="D3907" s="201" t="str">
        <f>'Banks COA'!D6142</f>
        <v>24</v>
      </c>
      <c r="E3907" s="202" t="str">
        <f>'Banks COA'!E6142</f>
        <v>AIR – Substandard Loans – Lease Financing Receivable – Private Sector – Non Resident – JPY</v>
      </c>
      <c r="F3907" s="202">
        <f>'Banks COA'!F6142*E2</f>
        <v>0</v>
      </c>
    </row>
    <row r="3908" spans="1:6" hidden="1" x14ac:dyDescent="0.15">
      <c r="A3908" s="201" t="str">
        <f>'Banks COA'!A6143</f>
        <v>26</v>
      </c>
      <c r="B3908" s="201">
        <f>'Banks COA'!B6143</f>
        <v>2</v>
      </c>
      <c r="C3908" s="201">
        <f>'Banks COA'!C6143</f>
        <v>4</v>
      </c>
      <c r="D3908" s="201" t="str">
        <f>'Banks COA'!D6143</f>
        <v>29</v>
      </c>
      <c r="E3908" s="202" t="str">
        <f>'Banks COA'!E6143</f>
        <v>AIR – Substandard Loans – Lease Financing Receivable – Private Sector – Non Resident – Other</v>
      </c>
      <c r="F3908" s="202">
        <f>'Banks COA'!F6143*E2</f>
        <v>0</v>
      </c>
    </row>
    <row r="3909" spans="1:6" hidden="1" x14ac:dyDescent="0.15">
      <c r="A3909" s="201" t="str">
        <f>'Banks COA'!A6159</f>
        <v>26</v>
      </c>
      <c r="B3909" s="201">
        <f>'Banks COA'!B6159</f>
        <v>2</v>
      </c>
      <c r="C3909" s="201">
        <f>'Banks COA'!C6159</f>
        <v>5</v>
      </c>
      <c r="D3909" s="201" t="str">
        <f>'Banks COA'!D6159</f>
        <v>22</v>
      </c>
      <c r="E3909" s="202" t="str">
        <f>'Banks COA'!E6159</f>
        <v>AIR – Substandard Loans – Loans to Related Parties – Private Sector – Non Resident – USD</v>
      </c>
      <c r="F3909" s="202">
        <f>'Banks COA'!F6159*E2</f>
        <v>0</v>
      </c>
    </row>
    <row r="3910" spans="1:6" hidden="1" x14ac:dyDescent="0.15">
      <c r="A3910" s="201" t="str">
        <f>'Banks COA'!A6160</f>
        <v>26</v>
      </c>
      <c r="B3910" s="201">
        <f>'Banks COA'!B6160</f>
        <v>2</v>
      </c>
      <c r="C3910" s="201">
        <f>'Banks COA'!C6160</f>
        <v>5</v>
      </c>
      <c r="D3910" s="201" t="str">
        <f>'Banks COA'!D6160</f>
        <v>23</v>
      </c>
      <c r="E3910" s="202" t="str">
        <f>'Banks COA'!E6160</f>
        <v>AIR – Substandard Loans – Loans to Related Parties – Private Sector – Non Resident – EUR</v>
      </c>
      <c r="F3910" s="202">
        <f>'Banks COA'!F6160*E2</f>
        <v>0</v>
      </c>
    </row>
    <row r="3911" spans="1:6" hidden="1" x14ac:dyDescent="0.15">
      <c r="A3911" s="201" t="str">
        <f>'Banks COA'!A6161</f>
        <v>26</v>
      </c>
      <c r="B3911" s="201">
        <f>'Banks COA'!B6161</f>
        <v>2</v>
      </c>
      <c r="C3911" s="201">
        <f>'Banks COA'!C6161</f>
        <v>5</v>
      </c>
      <c r="D3911" s="201" t="str">
        <f>'Banks COA'!D6161</f>
        <v>24</v>
      </c>
      <c r="E3911" s="202" t="str">
        <f>'Banks COA'!E6161</f>
        <v>AIR – Substandard Loans – Loans to Related Parties – Private Sector – Non Resident – JPY</v>
      </c>
      <c r="F3911" s="202">
        <f>'Banks COA'!F6161*E2</f>
        <v>0</v>
      </c>
    </row>
    <row r="3912" spans="1:6" hidden="1" x14ac:dyDescent="0.15">
      <c r="A3912" s="201" t="str">
        <f>'Banks COA'!A6162</f>
        <v>26</v>
      </c>
      <c r="B3912" s="201">
        <f>'Banks COA'!B6162</f>
        <v>2</v>
      </c>
      <c r="C3912" s="201">
        <f>'Banks COA'!C6162</f>
        <v>5</v>
      </c>
      <c r="D3912" s="201" t="str">
        <f>'Banks COA'!D6162</f>
        <v>29</v>
      </c>
      <c r="E3912" s="202" t="str">
        <f>'Banks COA'!E6162</f>
        <v>AIR – Substandard Loans – Loans to Related Parties – Private Sector – Non Resident – Other</v>
      </c>
      <c r="F3912" s="202">
        <f>'Banks COA'!F6162*E2</f>
        <v>0</v>
      </c>
    </row>
    <row r="3913" spans="1:6" hidden="1" x14ac:dyDescent="0.15">
      <c r="A3913" s="201" t="str">
        <f>'Banks COA'!A6172</f>
        <v>26</v>
      </c>
      <c r="B3913" s="201">
        <f>'Banks COA'!B6172</f>
        <v>2</v>
      </c>
      <c r="C3913" s="201">
        <f>'Banks COA'!C6172</f>
        <v>6</v>
      </c>
      <c r="D3913" s="201" t="str">
        <f>'Banks COA'!D6172</f>
        <v>22</v>
      </c>
      <c r="E3913" s="202" t="str">
        <f>'Banks COA'!E6172</f>
        <v>AIR – Substandard Loans – Other Commercial Loans – Private Sector – Non Resident – USD</v>
      </c>
      <c r="F3913" s="202">
        <f>'Banks COA'!F6172*E2</f>
        <v>0</v>
      </c>
    </row>
    <row r="3914" spans="1:6" hidden="1" x14ac:dyDescent="0.15">
      <c r="A3914" s="201" t="str">
        <f>'Banks COA'!A6173</f>
        <v>26</v>
      </c>
      <c r="B3914" s="201">
        <f>'Banks COA'!B6173</f>
        <v>2</v>
      </c>
      <c r="C3914" s="201">
        <f>'Banks COA'!C6173</f>
        <v>6</v>
      </c>
      <c r="D3914" s="201" t="str">
        <f>'Banks COA'!D6173</f>
        <v>23</v>
      </c>
      <c r="E3914" s="202" t="str">
        <f>'Banks COA'!E6173</f>
        <v>AIR – Substandard Loans – Other Commercial Loans – Private Sector – Non Resident – EUR</v>
      </c>
      <c r="F3914" s="202">
        <f>'Banks COA'!F6173*E2</f>
        <v>0</v>
      </c>
    </row>
    <row r="3915" spans="1:6" hidden="1" x14ac:dyDescent="0.15">
      <c r="A3915" s="201" t="str">
        <f>'Banks COA'!A6174</f>
        <v>26</v>
      </c>
      <c r="B3915" s="201">
        <f>'Banks COA'!B6174</f>
        <v>2</v>
      </c>
      <c r="C3915" s="201">
        <f>'Banks COA'!C6174</f>
        <v>6</v>
      </c>
      <c r="D3915" s="201" t="str">
        <f>'Banks COA'!D6174</f>
        <v>24</v>
      </c>
      <c r="E3915" s="202" t="str">
        <f>'Banks COA'!E6174</f>
        <v>AIR – Substandard Loans – Other Commercial Loans – Private Sector – Non Resident – JPY</v>
      </c>
      <c r="F3915" s="202">
        <f>'Banks COA'!F6174*E2</f>
        <v>0</v>
      </c>
    </row>
    <row r="3916" spans="1:6" hidden="1" x14ac:dyDescent="0.15">
      <c r="A3916" s="201" t="str">
        <f>'Banks COA'!A6175</f>
        <v>26</v>
      </c>
      <c r="B3916" s="201">
        <f>'Banks COA'!B6175</f>
        <v>2</v>
      </c>
      <c r="C3916" s="201">
        <f>'Banks COA'!C6175</f>
        <v>6</v>
      </c>
      <c r="D3916" s="201" t="str">
        <f>'Banks COA'!D6175</f>
        <v>29</v>
      </c>
      <c r="E3916" s="202" t="str">
        <f>'Banks COA'!E6175</f>
        <v>AIR – Substandard Loans – Other Commercial Loans – Private Sector – Non Resident – Other</v>
      </c>
      <c r="F3916" s="202">
        <f>'Banks COA'!F6175*E2</f>
        <v>0</v>
      </c>
    </row>
    <row r="3917" spans="1:6" hidden="1" x14ac:dyDescent="0.15">
      <c r="A3917" s="201" t="str">
        <f>'Banks COA'!A6185</f>
        <v>26</v>
      </c>
      <c r="B3917" s="201" t="str">
        <f>'Banks COA'!B6185</f>
        <v>2</v>
      </c>
      <c r="C3917" s="201" t="str">
        <f>'Banks COA'!C6185</f>
        <v>7</v>
      </c>
      <c r="D3917" s="201" t="str">
        <f>'Banks COA'!D6185</f>
        <v>22</v>
      </c>
      <c r="E3917" s="202" t="str">
        <f>'Banks COA'!E6185</f>
        <v>AIR – Substandard Loans – Bankers' Acceptances – Private Sector – Non Resident – USD</v>
      </c>
      <c r="F3917" s="202">
        <f>'Banks COA'!F6185*E2</f>
        <v>0</v>
      </c>
    </row>
    <row r="3918" spans="1:6" hidden="1" x14ac:dyDescent="0.15">
      <c r="A3918" s="201" t="str">
        <f>'Banks COA'!A6186</f>
        <v>26</v>
      </c>
      <c r="B3918" s="201" t="str">
        <f>'Banks COA'!B6186</f>
        <v>2</v>
      </c>
      <c r="C3918" s="201" t="str">
        <f>'Banks COA'!C6186</f>
        <v>7</v>
      </c>
      <c r="D3918" s="201" t="str">
        <f>'Banks COA'!D6186</f>
        <v>23</v>
      </c>
      <c r="E3918" s="202" t="str">
        <f>'Banks COA'!E6186</f>
        <v>AIR – Substandard Loans – Bankers' Acceptances – Private Sector – Non Resident – EUR</v>
      </c>
      <c r="F3918" s="202">
        <f>'Banks COA'!F6186*E2</f>
        <v>0</v>
      </c>
    </row>
    <row r="3919" spans="1:6" hidden="1" x14ac:dyDescent="0.15">
      <c r="A3919" s="201" t="str">
        <f>'Banks COA'!A6187</f>
        <v>26</v>
      </c>
      <c r="B3919" s="201" t="str">
        <f>'Banks COA'!B6187</f>
        <v>2</v>
      </c>
      <c r="C3919" s="201" t="str">
        <f>'Banks COA'!C6187</f>
        <v>7</v>
      </c>
      <c r="D3919" s="201" t="str">
        <f>'Banks COA'!D6187</f>
        <v>24</v>
      </c>
      <c r="E3919" s="202" t="str">
        <f>'Banks COA'!E6187</f>
        <v>AIR – Substandard Loans – Bankers' Acceptances – Private Sector – Non Resident – JPY</v>
      </c>
      <c r="F3919" s="202">
        <f>'Banks COA'!F6187*E2</f>
        <v>0</v>
      </c>
    </row>
    <row r="3920" spans="1:6" hidden="1" x14ac:dyDescent="0.15">
      <c r="A3920" s="201" t="str">
        <f>'Banks COA'!A6188</f>
        <v>26</v>
      </c>
      <c r="B3920" s="201" t="str">
        <f>'Banks COA'!B6188</f>
        <v>2</v>
      </c>
      <c r="C3920" s="201" t="str">
        <f>'Banks COA'!C6188</f>
        <v>7</v>
      </c>
      <c r="D3920" s="201" t="str">
        <f>'Banks COA'!D6188</f>
        <v>29</v>
      </c>
      <c r="E3920" s="202" t="str">
        <f>'Banks COA'!E6188</f>
        <v>AIR – Substandard Loans – Bankers' Acceptances – Private Sector – Non Resident – Other</v>
      </c>
      <c r="F3920" s="202">
        <f>'Banks COA'!F6188*E2</f>
        <v>0</v>
      </c>
    </row>
    <row r="3921" spans="1:6" hidden="1" x14ac:dyDescent="0.15">
      <c r="A3921" s="201" t="str">
        <f>'Banks COA'!A6203</f>
        <v>26</v>
      </c>
      <c r="B3921" s="201">
        <f>'Banks COA'!B6203</f>
        <v>2</v>
      </c>
      <c r="C3921" s="201">
        <f>'Banks COA'!C6203</f>
        <v>7</v>
      </c>
      <c r="D3921" s="201" t="str">
        <f>'Banks COA'!D6203</f>
        <v>52</v>
      </c>
      <c r="E3921" s="202" t="str">
        <f>'Banks COA'!E6203</f>
        <v>AIR – Substandard Loans – Other Bill of Exchange (BoE) – Private Sector – Non Resident – USD</v>
      </c>
      <c r="F3921" s="202">
        <f>'Banks COA'!F6203*E2</f>
        <v>0</v>
      </c>
    </row>
    <row r="3922" spans="1:6" hidden="1" x14ac:dyDescent="0.15">
      <c r="A3922" s="201" t="str">
        <f>'Banks COA'!A6204</f>
        <v>26</v>
      </c>
      <c r="B3922" s="201">
        <f>'Banks COA'!B6204</f>
        <v>2</v>
      </c>
      <c r="C3922" s="201">
        <f>'Banks COA'!C6204</f>
        <v>7</v>
      </c>
      <c r="D3922" s="201" t="str">
        <f>'Banks COA'!D6204</f>
        <v>53</v>
      </c>
      <c r="E3922" s="202" t="str">
        <f>'Banks COA'!E6204</f>
        <v>AIR – Substandard Loans – Other Bill of Exchange (BoE) – Private Sector – Non Resident – EUR</v>
      </c>
      <c r="F3922" s="202">
        <f>'Banks COA'!F6204*E2</f>
        <v>0</v>
      </c>
    </row>
    <row r="3923" spans="1:6" hidden="1" x14ac:dyDescent="0.15">
      <c r="A3923" s="201" t="str">
        <f>'Banks COA'!A6205</f>
        <v>26</v>
      </c>
      <c r="B3923" s="201">
        <f>'Banks COA'!B6205</f>
        <v>2</v>
      </c>
      <c r="C3923" s="201">
        <f>'Banks COA'!C6205</f>
        <v>7</v>
      </c>
      <c r="D3923" s="201" t="str">
        <f>'Banks COA'!D6205</f>
        <v>54</v>
      </c>
      <c r="E3923" s="202" t="str">
        <f>'Banks COA'!E6205</f>
        <v>AIR – Substandard Loans – Other Bill of Exchange (BoE) – Private Sector – Non Resident – JPY</v>
      </c>
      <c r="F3923" s="202">
        <f>'Banks COA'!F6205*E2</f>
        <v>0</v>
      </c>
    </row>
    <row r="3924" spans="1:6" hidden="1" x14ac:dyDescent="0.15">
      <c r="A3924" s="201" t="str">
        <f>'Banks COA'!A6206</f>
        <v>26</v>
      </c>
      <c r="B3924" s="201">
        <f>'Banks COA'!B6206</f>
        <v>2</v>
      </c>
      <c r="C3924" s="201">
        <f>'Banks COA'!C6206</f>
        <v>7</v>
      </c>
      <c r="D3924" s="201" t="str">
        <f>'Banks COA'!D6206</f>
        <v>59</v>
      </c>
      <c r="E3924" s="202" t="str">
        <f>'Banks COA'!E6206</f>
        <v>AIR – Substandard Loans – Other Bill of Exchange (BoE) – Private Sector – Non Resident – Other</v>
      </c>
      <c r="F3924" s="202">
        <f>'Banks COA'!F6206*E2</f>
        <v>0</v>
      </c>
    </row>
    <row r="3925" spans="1:6" hidden="1" x14ac:dyDescent="0.15">
      <c r="A3925" s="201" t="str">
        <f>'Banks COA'!A6221</f>
        <v>26</v>
      </c>
      <c r="B3925" s="201">
        <f>'Banks COA'!B6221</f>
        <v>2</v>
      </c>
      <c r="C3925" s="201">
        <f>'Banks COA'!C6221</f>
        <v>7</v>
      </c>
      <c r="D3925" s="201" t="str">
        <f>'Banks COA'!D6221</f>
        <v>82</v>
      </c>
      <c r="E3925" s="202" t="str">
        <f>'Banks COA'!E6221</f>
        <v>AIR – Substandard Loans – Trust Receipt – Private Sector – Non Resident – USD</v>
      </c>
      <c r="F3925" s="202">
        <f>'Banks COA'!F6221*E2</f>
        <v>0</v>
      </c>
    </row>
    <row r="3926" spans="1:6" hidden="1" x14ac:dyDescent="0.15">
      <c r="A3926" s="201" t="str">
        <f>'Banks COA'!A6222</f>
        <v>26</v>
      </c>
      <c r="B3926" s="201">
        <f>'Banks COA'!B6222</f>
        <v>2</v>
      </c>
      <c r="C3926" s="201">
        <f>'Banks COA'!C6222</f>
        <v>7</v>
      </c>
      <c r="D3926" s="201" t="str">
        <f>'Banks COA'!D6222</f>
        <v>83</v>
      </c>
      <c r="E3926" s="202" t="str">
        <f>'Banks COA'!E6222</f>
        <v>AIR – Substandard Loans – Trust Receipt – Private Sector – Non Resident – EUR</v>
      </c>
      <c r="F3926" s="202">
        <f>'Banks COA'!F6222*E2</f>
        <v>0</v>
      </c>
    </row>
    <row r="3927" spans="1:6" hidden="1" x14ac:dyDescent="0.15">
      <c r="A3927" s="201" t="str">
        <f>'Banks COA'!A6223</f>
        <v>26</v>
      </c>
      <c r="B3927" s="201">
        <f>'Banks COA'!B6223</f>
        <v>2</v>
      </c>
      <c r="C3927" s="201">
        <f>'Banks COA'!C6223</f>
        <v>7</v>
      </c>
      <c r="D3927" s="201" t="str">
        <f>'Banks COA'!D6223</f>
        <v>84</v>
      </c>
      <c r="E3927" s="202" t="str">
        <f>'Banks COA'!E6223</f>
        <v>AIR – Substandard Loans – Trust Receipt – Private Sector – Non Resident – JPY</v>
      </c>
      <c r="F3927" s="202">
        <f>'Banks COA'!F6223*E2</f>
        <v>0</v>
      </c>
    </row>
    <row r="3928" spans="1:6" hidden="1" x14ac:dyDescent="0.15">
      <c r="A3928" s="201" t="str">
        <f>'Banks COA'!A6224</f>
        <v>26</v>
      </c>
      <c r="B3928" s="201">
        <f>'Banks COA'!B6224</f>
        <v>2</v>
      </c>
      <c r="C3928" s="201">
        <f>'Banks COA'!C6224</f>
        <v>7</v>
      </c>
      <c r="D3928" s="201" t="str">
        <f>'Banks COA'!D6224</f>
        <v>89</v>
      </c>
      <c r="E3928" s="202" t="str">
        <f>'Banks COA'!E6224</f>
        <v>AIR – Substandard Loans – Trust Receipt – Private Sector – Non Resident – Other</v>
      </c>
      <c r="F3928" s="202">
        <f>'Banks COA'!F6224*E2</f>
        <v>0</v>
      </c>
    </row>
    <row r="3929" spans="1:6" hidden="1" x14ac:dyDescent="0.15">
      <c r="A3929" s="201">
        <f>'Banks COA'!A6240</f>
        <v>26</v>
      </c>
      <c r="B3929" s="201">
        <f>'Banks COA'!B6240</f>
        <v>2</v>
      </c>
      <c r="C3929" s="201">
        <f>'Banks COA'!C6240</f>
        <v>8</v>
      </c>
      <c r="D3929" s="201">
        <f>'Banks COA'!D6240</f>
        <v>22</v>
      </c>
      <c r="E3929" s="202" t="str">
        <f>'Banks COA'!E6240</f>
        <v>AIR – Substandard Loans – Credit Revolving – Private Sector – Non Resident – USD</v>
      </c>
      <c r="F3929" s="202">
        <f>'Banks COA'!F6240*E2</f>
        <v>0</v>
      </c>
    </row>
    <row r="3930" spans="1:6" hidden="1" x14ac:dyDescent="0.15">
      <c r="A3930" s="201">
        <f>'Banks COA'!A6241</f>
        <v>26</v>
      </c>
      <c r="B3930" s="201">
        <f>'Banks COA'!B6241</f>
        <v>2</v>
      </c>
      <c r="C3930" s="201">
        <f>'Banks COA'!C6241</f>
        <v>8</v>
      </c>
      <c r="D3930" s="201">
        <f>'Banks COA'!D6241</f>
        <v>23</v>
      </c>
      <c r="E3930" s="202" t="str">
        <f>'Banks COA'!E6241</f>
        <v>AIR – Substandard Loans – Credit Revolving – Private Sector – Non Resident – EUR</v>
      </c>
      <c r="F3930" s="202">
        <f>'Banks COA'!F6241*E2</f>
        <v>0</v>
      </c>
    </row>
    <row r="3931" spans="1:6" hidden="1" x14ac:dyDescent="0.15">
      <c r="A3931" s="201">
        <f>'Banks COA'!A6242</f>
        <v>26</v>
      </c>
      <c r="B3931" s="201">
        <f>'Banks COA'!B6242</f>
        <v>2</v>
      </c>
      <c r="C3931" s="201">
        <f>'Banks COA'!C6242</f>
        <v>8</v>
      </c>
      <c r="D3931" s="201">
        <f>'Banks COA'!D6242</f>
        <v>24</v>
      </c>
      <c r="E3931" s="202" t="str">
        <f>'Banks COA'!E6242</f>
        <v>AIR – Substandard Loans – Credit Revolving – Private Sector – Non Resident – JPY</v>
      </c>
      <c r="F3931" s="202">
        <f>'Banks COA'!F6242*E2</f>
        <v>0</v>
      </c>
    </row>
    <row r="3932" spans="1:6" hidden="1" x14ac:dyDescent="0.15">
      <c r="A3932" s="201">
        <f>'Banks COA'!A6243</f>
        <v>26</v>
      </c>
      <c r="B3932" s="201">
        <f>'Banks COA'!B6243</f>
        <v>2</v>
      </c>
      <c r="C3932" s="201">
        <f>'Banks COA'!C6243</f>
        <v>8</v>
      </c>
      <c r="D3932" s="201">
        <f>'Banks COA'!D6243</f>
        <v>29</v>
      </c>
      <c r="E3932" s="202" t="str">
        <f>'Banks COA'!E6243</f>
        <v>AIR – Substandard Loans – Credit Revolving – Private Sector – Non Resident – Other</v>
      </c>
      <c r="F3932" s="202">
        <f>'Banks COA'!F6243*E2</f>
        <v>0</v>
      </c>
    </row>
    <row r="3933" spans="1:6" hidden="1" x14ac:dyDescent="0.15">
      <c r="A3933" s="201" t="str">
        <f>'Banks COA'!A6273</f>
        <v>26</v>
      </c>
      <c r="B3933" s="201">
        <f>'Banks COA'!B6273</f>
        <v>3</v>
      </c>
      <c r="C3933" s="201">
        <f>'Banks COA'!C6273</f>
        <v>2</v>
      </c>
      <c r="D3933" s="201" t="str">
        <f>'Banks COA'!D6273</f>
        <v>22</v>
      </c>
      <c r="E3933" s="202" t="str">
        <f>'Banks COA'!E6273</f>
        <v>AIR – Substandard Loans – Credit Cards Loans – Individuals – Non Resident – USD</v>
      </c>
      <c r="F3933" s="202">
        <f>'Banks COA'!F6273*E2</f>
        <v>0</v>
      </c>
    </row>
    <row r="3934" spans="1:6" hidden="1" x14ac:dyDescent="0.15">
      <c r="A3934" s="201" t="str">
        <f>'Banks COA'!A6274</f>
        <v>26</v>
      </c>
      <c r="B3934" s="201">
        <f>'Banks COA'!B6274</f>
        <v>3</v>
      </c>
      <c r="C3934" s="201">
        <f>'Banks COA'!C6274</f>
        <v>2</v>
      </c>
      <c r="D3934" s="201" t="str">
        <f>'Banks COA'!D6274</f>
        <v>23</v>
      </c>
      <c r="E3934" s="202" t="str">
        <f>'Banks COA'!E6274</f>
        <v>AIR – Substandard Loans – Credit Cards Loans – Individuals – Non Resident – EUR</v>
      </c>
      <c r="F3934" s="202">
        <f>'Banks COA'!F6274*E2</f>
        <v>0</v>
      </c>
    </row>
    <row r="3935" spans="1:6" hidden="1" x14ac:dyDescent="0.15">
      <c r="A3935" s="201" t="str">
        <f>'Banks COA'!A6275</f>
        <v>26</v>
      </c>
      <c r="B3935" s="201">
        <f>'Banks COA'!B6275</f>
        <v>3</v>
      </c>
      <c r="C3935" s="201">
        <f>'Banks COA'!C6275</f>
        <v>2</v>
      </c>
      <c r="D3935" s="201" t="str">
        <f>'Banks COA'!D6275</f>
        <v>24</v>
      </c>
      <c r="E3935" s="202" t="str">
        <f>'Banks COA'!E6275</f>
        <v>AIR – Substandard Loans – Credit Cards Loans – Individuals – Non Resident – JPY</v>
      </c>
      <c r="F3935" s="202">
        <f>'Banks COA'!F6275*E2</f>
        <v>0</v>
      </c>
    </row>
    <row r="3936" spans="1:6" hidden="1" x14ac:dyDescent="0.15">
      <c r="A3936" s="201" t="str">
        <f>'Banks COA'!A6276</f>
        <v>26</v>
      </c>
      <c r="B3936" s="201">
        <f>'Banks COA'!B6276</f>
        <v>3</v>
      </c>
      <c r="C3936" s="201">
        <f>'Banks COA'!C6276</f>
        <v>2</v>
      </c>
      <c r="D3936" s="201" t="str">
        <f>'Banks COA'!D6276</f>
        <v>29</v>
      </c>
      <c r="E3936" s="202" t="str">
        <f>'Banks COA'!E6276</f>
        <v>AIR – Substandard Loans – Credit Cards Loans – Individuals – Non Resident – Other</v>
      </c>
      <c r="F3936" s="202">
        <f>'Banks COA'!F6276*E2</f>
        <v>0</v>
      </c>
    </row>
    <row r="3937" spans="1:6" hidden="1" x14ac:dyDescent="0.15">
      <c r="A3937" s="201" t="str">
        <f>'Banks COA'!A6286</f>
        <v>26</v>
      </c>
      <c r="B3937" s="201">
        <f>'Banks COA'!B6286</f>
        <v>3</v>
      </c>
      <c r="C3937" s="201">
        <f>'Banks COA'!C6286</f>
        <v>3</v>
      </c>
      <c r="D3937" s="201" t="str">
        <f>'Banks COA'!D6286</f>
        <v>22</v>
      </c>
      <c r="E3937" s="202" t="str">
        <f>'Banks COA'!E6286</f>
        <v>AIR – Substandard Loans – Credit Revolving – Individuals – Non Resident – USD</v>
      </c>
      <c r="F3937" s="202">
        <f>'Banks COA'!F6286*E2</f>
        <v>0</v>
      </c>
    </row>
    <row r="3938" spans="1:6" hidden="1" x14ac:dyDescent="0.15">
      <c r="A3938" s="201" t="str">
        <f>'Banks COA'!A6287</f>
        <v>26</v>
      </c>
      <c r="B3938" s="201">
        <f>'Banks COA'!B6287</f>
        <v>3</v>
      </c>
      <c r="C3938" s="201">
        <f>'Banks COA'!C6287</f>
        <v>3</v>
      </c>
      <c r="D3938" s="201" t="str">
        <f>'Banks COA'!D6287</f>
        <v>23</v>
      </c>
      <c r="E3938" s="202" t="str">
        <f>'Banks COA'!E6287</f>
        <v>AIR – Substandard Loans – Credit Revolving – Individuals – Non Resident – EUR</v>
      </c>
      <c r="F3938" s="202">
        <f>'Banks COA'!F6287*E2</f>
        <v>0</v>
      </c>
    </row>
    <row r="3939" spans="1:6" hidden="1" x14ac:dyDescent="0.15">
      <c r="A3939" s="201" t="str">
        <f>'Banks COA'!A6288</f>
        <v>26</v>
      </c>
      <c r="B3939" s="201">
        <f>'Banks COA'!B6288</f>
        <v>3</v>
      </c>
      <c r="C3939" s="201">
        <f>'Banks COA'!C6288</f>
        <v>3</v>
      </c>
      <c r="D3939" s="201" t="str">
        <f>'Banks COA'!D6288</f>
        <v>24</v>
      </c>
      <c r="E3939" s="202" t="str">
        <f>'Banks COA'!E6288</f>
        <v>AIR – Substandard Loans – Credit Revolving – Individuals – Non Resident – JPY</v>
      </c>
      <c r="F3939" s="202">
        <f>'Banks COA'!F6288*E2</f>
        <v>0</v>
      </c>
    </row>
    <row r="3940" spans="1:6" hidden="1" x14ac:dyDescent="0.15">
      <c r="A3940" s="201" t="str">
        <f>'Banks COA'!A6289</f>
        <v>26</v>
      </c>
      <c r="B3940" s="201">
        <f>'Banks COA'!B6289</f>
        <v>3</v>
      </c>
      <c r="C3940" s="201">
        <f>'Banks COA'!C6289</f>
        <v>3</v>
      </c>
      <c r="D3940" s="201" t="str">
        <f>'Banks COA'!D6289</f>
        <v>29</v>
      </c>
      <c r="E3940" s="202" t="str">
        <f>'Banks COA'!E6289</f>
        <v>AIR – Substandard Loans – Credit Revolving – Individuals – Non Resident – Other</v>
      </c>
      <c r="F3940" s="202">
        <f>'Banks COA'!F6289*E2</f>
        <v>0</v>
      </c>
    </row>
    <row r="3941" spans="1:6" hidden="1" x14ac:dyDescent="0.15">
      <c r="A3941" s="201" t="str">
        <f>'Banks COA'!A6299</f>
        <v>26</v>
      </c>
      <c r="B3941" s="201">
        <f>'Banks COA'!B6299</f>
        <v>3</v>
      </c>
      <c r="C3941" s="201">
        <f>'Banks COA'!C6299</f>
        <v>4</v>
      </c>
      <c r="D3941" s="201" t="str">
        <f>'Banks COA'!D6299</f>
        <v>22</v>
      </c>
      <c r="E3941" s="202" t="str">
        <f>'Banks COA'!E6299</f>
        <v>AIR – Substandard Loans – Motor Vehicle Loans – Individuals – Non Resident – USD</v>
      </c>
      <c r="F3941" s="202">
        <f>'Banks COA'!F6299*E2</f>
        <v>0</v>
      </c>
    </row>
    <row r="3942" spans="1:6" hidden="1" x14ac:dyDescent="0.15">
      <c r="A3942" s="201" t="str">
        <f>'Banks COA'!A6300</f>
        <v>26</v>
      </c>
      <c r="B3942" s="201">
        <f>'Banks COA'!B6300</f>
        <v>3</v>
      </c>
      <c r="C3942" s="201">
        <f>'Banks COA'!C6300</f>
        <v>4</v>
      </c>
      <c r="D3942" s="201" t="str">
        <f>'Banks COA'!D6300</f>
        <v>23</v>
      </c>
      <c r="E3942" s="202" t="str">
        <f>'Banks COA'!E6300</f>
        <v>AIR – Substandard Loans – Motor Vehicle Loans – Individuals – Non Resident – EUR</v>
      </c>
      <c r="F3942" s="202">
        <f>'Banks COA'!F6300*E2</f>
        <v>0</v>
      </c>
    </row>
    <row r="3943" spans="1:6" hidden="1" x14ac:dyDescent="0.15">
      <c r="A3943" s="201" t="str">
        <f>'Banks COA'!A6301</f>
        <v>26</v>
      </c>
      <c r="B3943" s="201">
        <f>'Banks COA'!B6301</f>
        <v>3</v>
      </c>
      <c r="C3943" s="201">
        <f>'Banks COA'!C6301</f>
        <v>4</v>
      </c>
      <c r="D3943" s="201" t="str">
        <f>'Banks COA'!D6301</f>
        <v>24</v>
      </c>
      <c r="E3943" s="202" t="str">
        <f>'Banks COA'!E6301</f>
        <v>AIR – Substandard Loans – Motor Vehicle Loans – Individuals – Non Resident – JPY</v>
      </c>
      <c r="F3943" s="202">
        <f>'Banks COA'!F6301*E2</f>
        <v>0</v>
      </c>
    </row>
    <row r="3944" spans="1:6" hidden="1" x14ac:dyDescent="0.15">
      <c r="A3944" s="201" t="str">
        <f>'Banks COA'!A6302</f>
        <v>26</v>
      </c>
      <c r="B3944" s="201">
        <f>'Banks COA'!B6302</f>
        <v>3</v>
      </c>
      <c r="C3944" s="201">
        <f>'Banks COA'!C6302</f>
        <v>4</v>
      </c>
      <c r="D3944" s="201" t="str">
        <f>'Banks COA'!D6302</f>
        <v>29</v>
      </c>
      <c r="E3944" s="202" t="str">
        <f>'Banks COA'!E6302</f>
        <v>AIR – Substandard Loans – Motor Vehicle Loans – Individuals – Non Resident – Other</v>
      </c>
      <c r="F3944" s="202">
        <f>'Banks COA'!F6302*E2</f>
        <v>0</v>
      </c>
    </row>
    <row r="3945" spans="1:6" hidden="1" x14ac:dyDescent="0.15">
      <c r="A3945" s="201" t="str">
        <f>'Banks COA'!A6312</f>
        <v>26</v>
      </c>
      <c r="B3945" s="201" t="str">
        <f>'Banks COA'!B6312</f>
        <v>3</v>
      </c>
      <c r="C3945" s="201" t="str">
        <f>'Banks COA'!C6312</f>
        <v>5</v>
      </c>
      <c r="D3945" s="201" t="str">
        <f>'Banks COA'!D6312</f>
        <v>22</v>
      </c>
      <c r="E3945" s="202" t="str">
        <f>'Banks COA'!E6312</f>
        <v>AIR – Substandard Loans – Overdraft –  Individuals – Non Resident – USD</v>
      </c>
      <c r="F3945" s="202">
        <f>'Banks COA'!F6312*E2</f>
        <v>0</v>
      </c>
    </row>
    <row r="3946" spans="1:6" hidden="1" x14ac:dyDescent="0.15">
      <c r="A3946" s="201" t="str">
        <f>'Banks COA'!A6313</f>
        <v>26</v>
      </c>
      <c r="B3946" s="201" t="str">
        <f>'Banks COA'!B6313</f>
        <v>3</v>
      </c>
      <c r="C3946" s="201" t="str">
        <f>'Banks COA'!C6313</f>
        <v>5</v>
      </c>
      <c r="D3946" s="201" t="str">
        <f>'Banks COA'!D6313</f>
        <v>23</v>
      </c>
      <c r="E3946" s="202" t="str">
        <f>'Banks COA'!E6313</f>
        <v>AIR – Substandard Loans – Overdraft –  Individuals – Non Resident – EUR</v>
      </c>
      <c r="F3946" s="202">
        <f>'Banks COA'!F6313*E2</f>
        <v>0</v>
      </c>
    </row>
    <row r="3947" spans="1:6" hidden="1" x14ac:dyDescent="0.15">
      <c r="A3947" s="201" t="str">
        <f>'Banks COA'!A6314</f>
        <v>26</v>
      </c>
      <c r="B3947" s="201" t="str">
        <f>'Banks COA'!B6314</f>
        <v>3</v>
      </c>
      <c r="C3947" s="201" t="str">
        <f>'Banks COA'!C6314</f>
        <v>5</v>
      </c>
      <c r="D3947" s="201" t="str">
        <f>'Banks COA'!D6314</f>
        <v>24</v>
      </c>
      <c r="E3947" s="202" t="str">
        <f>'Banks COA'!E6314</f>
        <v>AIR – Substandard Loans – Overdraft –  Individuals – Non Resident – JPY</v>
      </c>
      <c r="F3947" s="202">
        <f>'Banks COA'!F6314*E2</f>
        <v>0</v>
      </c>
    </row>
    <row r="3948" spans="1:6" hidden="1" x14ac:dyDescent="0.15">
      <c r="A3948" s="201" t="str">
        <f>'Banks COA'!A6315</f>
        <v>26</v>
      </c>
      <c r="B3948" s="201" t="str">
        <f>'Banks COA'!B6315</f>
        <v>3</v>
      </c>
      <c r="C3948" s="201" t="str">
        <f>'Banks COA'!C6315</f>
        <v>5</v>
      </c>
      <c r="D3948" s="201" t="str">
        <f>'Banks COA'!D6315</f>
        <v>29</v>
      </c>
      <c r="E3948" s="202" t="str">
        <f>'Banks COA'!E6315</f>
        <v>AIR – Substandard Loans – Overdraft –  Individuals – Non Resident – Other</v>
      </c>
      <c r="F3948" s="202">
        <f>'Banks COA'!F6315*E2</f>
        <v>0</v>
      </c>
    </row>
    <row r="3949" spans="1:6" hidden="1" x14ac:dyDescent="0.15">
      <c r="A3949" s="201" t="str">
        <f>'Banks COA'!A6325</f>
        <v>26</v>
      </c>
      <c r="B3949" s="201">
        <f>'Banks COA'!B6325</f>
        <v>3</v>
      </c>
      <c r="C3949" s="201">
        <f>'Banks COA'!C6325</f>
        <v>9</v>
      </c>
      <c r="D3949" s="201" t="str">
        <f>'Banks COA'!D6325</f>
        <v>22</v>
      </c>
      <c r="E3949" s="202" t="str">
        <f>'Banks COA'!E6325</f>
        <v>AIR – Substandard Loans – Other Consumers Loans – Individuals – Non Resident – USD</v>
      </c>
      <c r="F3949" s="202">
        <f>'Banks COA'!F6325*E2</f>
        <v>0</v>
      </c>
    </row>
    <row r="3950" spans="1:6" hidden="1" x14ac:dyDescent="0.15">
      <c r="A3950" s="201" t="str">
        <f>'Banks COA'!A6326</f>
        <v>26</v>
      </c>
      <c r="B3950" s="201">
        <f>'Banks COA'!B6326</f>
        <v>3</v>
      </c>
      <c r="C3950" s="201">
        <f>'Banks COA'!C6326</f>
        <v>9</v>
      </c>
      <c r="D3950" s="201" t="str">
        <f>'Banks COA'!D6326</f>
        <v>23</v>
      </c>
      <c r="E3950" s="202" t="str">
        <f>'Banks COA'!E6326</f>
        <v>AIR – Substandard Loans – Other Consumers Loans – Individuals – Non Resident – EUR</v>
      </c>
      <c r="F3950" s="202">
        <f>'Banks COA'!F6326*E2</f>
        <v>0</v>
      </c>
    </row>
    <row r="3951" spans="1:6" hidden="1" x14ac:dyDescent="0.15">
      <c r="A3951" s="201" t="str">
        <f>'Banks COA'!A6327</f>
        <v>26</v>
      </c>
      <c r="B3951" s="201">
        <f>'Banks COA'!B6327</f>
        <v>3</v>
      </c>
      <c r="C3951" s="201">
        <f>'Banks COA'!C6327</f>
        <v>9</v>
      </c>
      <c r="D3951" s="201" t="str">
        <f>'Banks COA'!D6327</f>
        <v>24</v>
      </c>
      <c r="E3951" s="202" t="str">
        <f>'Banks COA'!E6327</f>
        <v>AIR – Substandard Loans – Other Consumers Loans – Individuals – Non Resident – JPY</v>
      </c>
      <c r="F3951" s="202">
        <f>'Banks COA'!F6327*E2</f>
        <v>0</v>
      </c>
    </row>
    <row r="3952" spans="1:6" hidden="1" x14ac:dyDescent="0.15">
      <c r="A3952" s="201" t="str">
        <f>'Banks COA'!A6328</f>
        <v>26</v>
      </c>
      <c r="B3952" s="201">
        <f>'Banks COA'!B6328</f>
        <v>3</v>
      </c>
      <c r="C3952" s="201">
        <f>'Banks COA'!C6328</f>
        <v>9</v>
      </c>
      <c r="D3952" s="201" t="str">
        <f>'Banks COA'!D6328</f>
        <v>29</v>
      </c>
      <c r="E3952" s="202" t="str">
        <f>'Banks COA'!E6328</f>
        <v>AIR – Substandard Loans – Other Consumers Loans – Individuals – Non Resident – Other</v>
      </c>
      <c r="F3952" s="202">
        <f>'Banks COA'!F6328*E2</f>
        <v>0</v>
      </c>
    </row>
    <row r="3953" spans="1:6" hidden="1" x14ac:dyDescent="0.15">
      <c r="A3953" s="201" t="str">
        <f>'Banks COA'!A6360</f>
        <v>27</v>
      </c>
      <c r="B3953" s="201">
        <f>'Banks COA'!B6360</f>
        <v>1</v>
      </c>
      <c r="C3953" s="201">
        <f>'Banks COA'!C6360</f>
        <v>3</v>
      </c>
      <c r="D3953" s="201" t="str">
        <f>'Banks COA'!D6360</f>
        <v>12</v>
      </c>
      <c r="E3953" s="202" t="str">
        <f>'Banks COA'!E6360</f>
        <v>AIR – Doubtful Loans – Short term Loans to Foreign Governments – USD</v>
      </c>
      <c r="F3953" s="202">
        <f>'Banks COA'!F6360*E2</f>
        <v>0</v>
      </c>
    </row>
    <row r="3954" spans="1:6" hidden="1" x14ac:dyDescent="0.15">
      <c r="A3954" s="201" t="str">
        <f>'Banks COA'!A6361</f>
        <v>27</v>
      </c>
      <c r="B3954" s="201">
        <f>'Banks COA'!B6361</f>
        <v>1</v>
      </c>
      <c r="C3954" s="201">
        <f>'Banks COA'!C6361</f>
        <v>3</v>
      </c>
      <c r="D3954" s="201" t="str">
        <f>'Banks COA'!D6361</f>
        <v>13</v>
      </c>
      <c r="E3954" s="202" t="str">
        <f>'Banks COA'!E6361</f>
        <v>AIR – Doubtful Loans – Short term Loans to Foreign Governments – EUR</v>
      </c>
      <c r="F3954" s="202">
        <f>'Banks COA'!F6361*E2</f>
        <v>0</v>
      </c>
    </row>
    <row r="3955" spans="1:6" hidden="1" x14ac:dyDescent="0.15">
      <c r="A3955" s="201" t="str">
        <f>'Banks COA'!A6362</f>
        <v>27</v>
      </c>
      <c r="B3955" s="201">
        <f>'Banks COA'!B6362</f>
        <v>1</v>
      </c>
      <c r="C3955" s="201">
        <f>'Banks COA'!C6362</f>
        <v>3</v>
      </c>
      <c r="D3955" s="201" t="str">
        <f>'Banks COA'!D6362</f>
        <v>14</v>
      </c>
      <c r="E3955" s="202" t="str">
        <f>'Banks COA'!E6362</f>
        <v>AIR – Doubtful Loans – Short term Loans to Foreign Governments – JPY</v>
      </c>
      <c r="F3955" s="202">
        <f>'Banks COA'!F6362*E2</f>
        <v>0</v>
      </c>
    </row>
    <row r="3956" spans="1:6" hidden="1" x14ac:dyDescent="0.15">
      <c r="A3956" s="201" t="str">
        <f>'Banks COA'!A6363</f>
        <v>27</v>
      </c>
      <c r="B3956" s="201">
        <f>'Banks COA'!B6363</f>
        <v>1</v>
      </c>
      <c r="C3956" s="201">
        <f>'Banks COA'!C6363</f>
        <v>3</v>
      </c>
      <c r="D3956" s="201" t="str">
        <f>'Banks COA'!D6363</f>
        <v>19</v>
      </c>
      <c r="E3956" s="202" t="str">
        <f>'Banks COA'!E6363</f>
        <v>AIR – Doubtful Loans – Short term Loans to Foreign Governments – Other</v>
      </c>
      <c r="F3956" s="202">
        <f>'Banks COA'!F6363*E2</f>
        <v>0</v>
      </c>
    </row>
    <row r="3957" spans="1:6" hidden="1" x14ac:dyDescent="0.15">
      <c r="A3957" s="201" t="str">
        <f>'Banks COA'!A6366</f>
        <v>27</v>
      </c>
      <c r="B3957" s="201">
        <f>'Banks COA'!B6366</f>
        <v>1</v>
      </c>
      <c r="C3957" s="201">
        <f>'Banks COA'!C6366</f>
        <v>3</v>
      </c>
      <c r="D3957" s="201" t="str">
        <f>'Banks COA'!D6366</f>
        <v>22</v>
      </c>
      <c r="E3957" s="202" t="str">
        <f>'Banks COA'!E6366</f>
        <v>AIR – Doubtful Loans – Long term Loans to Foreign Governments – USD</v>
      </c>
      <c r="F3957" s="202">
        <f>'Banks COA'!F6366*E2</f>
        <v>0</v>
      </c>
    </row>
    <row r="3958" spans="1:6" hidden="1" x14ac:dyDescent="0.15">
      <c r="A3958" s="201" t="str">
        <f>'Banks COA'!A6367</f>
        <v>27</v>
      </c>
      <c r="B3958" s="201">
        <f>'Banks COA'!B6367</f>
        <v>1</v>
      </c>
      <c r="C3958" s="201">
        <f>'Banks COA'!C6367</f>
        <v>3</v>
      </c>
      <c r="D3958" s="201" t="str">
        <f>'Banks COA'!D6367</f>
        <v>23</v>
      </c>
      <c r="E3958" s="202" t="str">
        <f>'Banks COA'!E6367</f>
        <v>AIR – Doubtful Loans – Long term Loans to Foreign Governments – EUR</v>
      </c>
      <c r="F3958" s="202">
        <f>'Banks COA'!F6367*E2</f>
        <v>0</v>
      </c>
    </row>
    <row r="3959" spans="1:6" hidden="1" x14ac:dyDescent="0.15">
      <c r="A3959" s="201" t="str">
        <f>'Banks COA'!A6368</f>
        <v>27</v>
      </c>
      <c r="B3959" s="201">
        <f>'Banks COA'!B6368</f>
        <v>1</v>
      </c>
      <c r="C3959" s="201">
        <f>'Banks COA'!C6368</f>
        <v>3</v>
      </c>
      <c r="D3959" s="201" t="str">
        <f>'Banks COA'!D6368</f>
        <v>24</v>
      </c>
      <c r="E3959" s="202" t="str">
        <f>'Banks COA'!E6368</f>
        <v>AIR – Doubtful Loans – Long term Loans to Foreign Governments – JPY</v>
      </c>
      <c r="F3959" s="202">
        <f>'Banks COA'!F6368*E2</f>
        <v>0</v>
      </c>
    </row>
    <row r="3960" spans="1:6" hidden="1" x14ac:dyDescent="0.15">
      <c r="A3960" s="201" t="str">
        <f>'Banks COA'!A6369</f>
        <v>27</v>
      </c>
      <c r="B3960" s="201">
        <f>'Banks COA'!B6369</f>
        <v>1</v>
      </c>
      <c r="C3960" s="201">
        <f>'Banks COA'!C6369</f>
        <v>3</v>
      </c>
      <c r="D3960" s="201" t="str">
        <f>'Banks COA'!D6369</f>
        <v>29</v>
      </c>
      <c r="E3960" s="202" t="str">
        <f>'Banks COA'!E6369</f>
        <v>AIR – Doubtful Loans – Long term Loans to Foreign Governments – Other</v>
      </c>
      <c r="F3960" s="202">
        <f>'Banks COA'!F6369*E2</f>
        <v>0</v>
      </c>
    </row>
    <row r="3961" spans="1:6" hidden="1" x14ac:dyDescent="0.15">
      <c r="A3961" s="201" t="str">
        <f>'Banks COA'!A6380</f>
        <v>27</v>
      </c>
      <c r="B3961" s="201">
        <f>'Banks COA'!B6380</f>
        <v>2</v>
      </c>
      <c r="C3961" s="201">
        <f>'Banks COA'!C6380</f>
        <v>1</v>
      </c>
      <c r="D3961" s="201" t="str">
        <f>'Banks COA'!D6380</f>
        <v>22</v>
      </c>
      <c r="E3961" s="202" t="str">
        <f>'Banks COA'!E6380</f>
        <v>AIR – Doubtful Loans – Overdraft (Permanent Line of Credit) – Private Sector – Non Resident – USD</v>
      </c>
      <c r="F3961" s="202">
        <f>'Banks COA'!F6380*E2</f>
        <v>0</v>
      </c>
    </row>
    <row r="3962" spans="1:6" hidden="1" x14ac:dyDescent="0.15">
      <c r="A3962" s="201" t="str">
        <f>'Banks COA'!A6381</f>
        <v>27</v>
      </c>
      <c r="B3962" s="201">
        <f>'Banks COA'!B6381</f>
        <v>2</v>
      </c>
      <c r="C3962" s="201">
        <f>'Banks COA'!C6381</f>
        <v>1</v>
      </c>
      <c r="D3962" s="201" t="str">
        <f>'Banks COA'!D6381</f>
        <v>23</v>
      </c>
      <c r="E3962" s="202" t="str">
        <f>'Banks COA'!E6381</f>
        <v>AIR – Doubtful Loans – Overdraft (Permanent Line of Credit) – Private Sector – Non Resident – EUR</v>
      </c>
      <c r="F3962" s="202">
        <f>'Banks COA'!F6381*E2</f>
        <v>0</v>
      </c>
    </row>
    <row r="3963" spans="1:6" hidden="1" x14ac:dyDescent="0.15">
      <c r="A3963" s="201" t="str">
        <f>'Banks COA'!A6382</f>
        <v>27</v>
      </c>
      <c r="B3963" s="201">
        <f>'Banks COA'!B6382</f>
        <v>2</v>
      </c>
      <c r="C3963" s="201">
        <f>'Banks COA'!C6382</f>
        <v>1</v>
      </c>
      <c r="D3963" s="201" t="str">
        <f>'Banks COA'!D6382</f>
        <v>24</v>
      </c>
      <c r="E3963" s="202" t="str">
        <f>'Banks COA'!E6382</f>
        <v>AIR – Doubtful Loans – Overdraft (Permanent Line of Credit) – Private Sector – Non Resident – JPY</v>
      </c>
      <c r="F3963" s="202">
        <f>'Banks COA'!F6382*E2</f>
        <v>0</v>
      </c>
    </row>
    <row r="3964" spans="1:6" hidden="1" x14ac:dyDescent="0.15">
      <c r="A3964" s="201" t="str">
        <f>'Banks COA'!A6383</f>
        <v>27</v>
      </c>
      <c r="B3964" s="201">
        <f>'Banks COA'!B6383</f>
        <v>2</v>
      </c>
      <c r="C3964" s="201">
        <f>'Banks COA'!C6383</f>
        <v>1</v>
      </c>
      <c r="D3964" s="201" t="str">
        <f>'Banks COA'!D6383</f>
        <v>29</v>
      </c>
      <c r="E3964" s="202" t="str">
        <f>'Banks COA'!E6383</f>
        <v>AIR – Doubtful Loans – Overdraft (Permanent Line of Credit) – Private Sector – Non Resident – Other</v>
      </c>
      <c r="F3964" s="202">
        <f>'Banks COA'!F6383*E2</f>
        <v>0</v>
      </c>
    </row>
    <row r="3965" spans="1:6" hidden="1" x14ac:dyDescent="0.15">
      <c r="A3965" s="201" t="str">
        <f>'Banks COA'!A6399</f>
        <v>27</v>
      </c>
      <c r="B3965" s="201">
        <f>'Banks COA'!B6399</f>
        <v>2</v>
      </c>
      <c r="C3965" s="201">
        <f>'Banks COA'!C6399</f>
        <v>2</v>
      </c>
      <c r="D3965" s="201" t="str">
        <f>'Banks COA'!D6399</f>
        <v>22</v>
      </c>
      <c r="E3965" s="202" t="str">
        <f>'Banks COA'!E6399</f>
        <v>AIR – Doubtful Loans – Short term Commercial Loans – Private Sector – Non Resident – USD</v>
      </c>
      <c r="F3965" s="202">
        <f>'Banks COA'!F6399*E2</f>
        <v>0</v>
      </c>
    </row>
    <row r="3966" spans="1:6" hidden="1" x14ac:dyDescent="0.15">
      <c r="A3966" s="201" t="str">
        <f>'Banks COA'!A6400</f>
        <v>27</v>
      </c>
      <c r="B3966" s="201">
        <f>'Banks COA'!B6400</f>
        <v>2</v>
      </c>
      <c r="C3966" s="201">
        <f>'Banks COA'!C6400</f>
        <v>2</v>
      </c>
      <c r="D3966" s="201" t="str">
        <f>'Banks COA'!D6400</f>
        <v>23</v>
      </c>
      <c r="E3966" s="202" t="str">
        <f>'Banks COA'!E6400</f>
        <v>AIR – Doubtful Loans – Short term Commercial Loans – Private Sector – Non Resident – EUR</v>
      </c>
      <c r="F3966" s="202">
        <f>'Banks COA'!F6400*E2</f>
        <v>0</v>
      </c>
    </row>
    <row r="3967" spans="1:6" hidden="1" x14ac:dyDescent="0.15">
      <c r="A3967" s="201" t="str">
        <f>'Banks COA'!A6401</f>
        <v>27</v>
      </c>
      <c r="B3967" s="201">
        <f>'Banks COA'!B6401</f>
        <v>2</v>
      </c>
      <c r="C3967" s="201">
        <f>'Banks COA'!C6401</f>
        <v>2</v>
      </c>
      <c r="D3967" s="201" t="str">
        <f>'Banks COA'!D6401</f>
        <v>24</v>
      </c>
      <c r="E3967" s="202" t="str">
        <f>'Banks COA'!E6401</f>
        <v>AIR – Doubtful Loans – Short term Commercial Loans – Private Sector – Non Resident – JPY</v>
      </c>
      <c r="F3967" s="202">
        <f>'Banks COA'!F6401*E2</f>
        <v>0</v>
      </c>
    </row>
    <row r="3968" spans="1:6" hidden="1" x14ac:dyDescent="0.15">
      <c r="A3968" s="201" t="str">
        <f>'Banks COA'!A6402</f>
        <v>27</v>
      </c>
      <c r="B3968" s="201">
        <f>'Banks COA'!B6402</f>
        <v>2</v>
      </c>
      <c r="C3968" s="201">
        <f>'Banks COA'!C6402</f>
        <v>2</v>
      </c>
      <c r="D3968" s="201" t="str">
        <f>'Banks COA'!D6402</f>
        <v>29</v>
      </c>
      <c r="E3968" s="202" t="str">
        <f>'Banks COA'!E6402</f>
        <v>AIR – Doubtful Loans – Short term Commercial Loans – Private Sector – Non Resident – Other</v>
      </c>
      <c r="F3968" s="202">
        <f>'Banks COA'!F6402*E2</f>
        <v>0</v>
      </c>
    </row>
    <row r="3969" spans="1:6" hidden="1" x14ac:dyDescent="0.15">
      <c r="A3969" s="201" t="str">
        <f>'Banks COA'!A6418</f>
        <v>27</v>
      </c>
      <c r="B3969" s="201">
        <f>'Banks COA'!B6418</f>
        <v>2</v>
      </c>
      <c r="C3969" s="201">
        <f>'Banks COA'!C6418</f>
        <v>3</v>
      </c>
      <c r="D3969" s="201">
        <f>'Banks COA'!D6418</f>
        <v>22</v>
      </c>
      <c r="E3969" s="202" t="str">
        <f>'Banks COA'!E6418</f>
        <v>AIR – Doubtful Loans – Equipment Loans – Private Sector – Non Resident – USD</v>
      </c>
      <c r="F3969" s="202">
        <f>'Banks COA'!F6418*E2</f>
        <v>0</v>
      </c>
    </row>
    <row r="3970" spans="1:6" hidden="1" x14ac:dyDescent="0.15">
      <c r="A3970" s="201" t="str">
        <f>'Banks COA'!A6419</f>
        <v>27</v>
      </c>
      <c r="B3970" s="201">
        <f>'Banks COA'!B6419</f>
        <v>2</v>
      </c>
      <c r="C3970" s="201">
        <f>'Banks COA'!C6419</f>
        <v>3</v>
      </c>
      <c r="D3970" s="201">
        <f>'Banks COA'!D6419</f>
        <v>23</v>
      </c>
      <c r="E3970" s="202" t="str">
        <f>'Banks COA'!E6419</f>
        <v>AIR – Doubtful Loans – Equipment Loans – Private Sector – Non Resident – EUR</v>
      </c>
      <c r="F3970" s="202">
        <f>'Banks COA'!F6419*E2</f>
        <v>0</v>
      </c>
    </row>
    <row r="3971" spans="1:6" hidden="1" x14ac:dyDescent="0.15">
      <c r="A3971" s="201" t="str">
        <f>'Banks COA'!A6420</f>
        <v>27</v>
      </c>
      <c r="B3971" s="201">
        <f>'Banks COA'!B6420</f>
        <v>2</v>
      </c>
      <c r="C3971" s="201">
        <f>'Banks COA'!C6420</f>
        <v>3</v>
      </c>
      <c r="D3971" s="201">
        <f>'Banks COA'!D6420</f>
        <v>24</v>
      </c>
      <c r="E3971" s="202" t="str">
        <f>'Banks COA'!E6420</f>
        <v>AIR – Doubtful Loans – Equipment Loans – Private Sector – Non Resident – JPY</v>
      </c>
      <c r="F3971" s="202">
        <f>'Banks COA'!F6420*E2</f>
        <v>0</v>
      </c>
    </row>
    <row r="3972" spans="1:6" hidden="1" x14ac:dyDescent="0.15">
      <c r="A3972" s="201" t="str">
        <f>'Banks COA'!A6421</f>
        <v>27</v>
      </c>
      <c r="B3972" s="201">
        <f>'Banks COA'!B6421</f>
        <v>2</v>
      </c>
      <c r="C3972" s="201">
        <f>'Banks COA'!C6421</f>
        <v>3</v>
      </c>
      <c r="D3972" s="201">
        <f>'Banks COA'!D6421</f>
        <v>29</v>
      </c>
      <c r="E3972" s="202" t="str">
        <f>'Banks COA'!E6421</f>
        <v>AIR – Doubtful Loans – Equipment Loans – Private Sector – Non Resident – Other</v>
      </c>
      <c r="F3972" s="202">
        <f>'Banks COA'!F6421*E2</f>
        <v>0</v>
      </c>
    </row>
    <row r="3973" spans="1:6" hidden="1" x14ac:dyDescent="0.15">
      <c r="A3973" s="201" t="str">
        <f>'Banks COA'!A6436</f>
        <v>27</v>
      </c>
      <c r="B3973" s="201">
        <f>'Banks COA'!B6436</f>
        <v>2</v>
      </c>
      <c r="C3973" s="201">
        <f>'Banks COA'!C6436</f>
        <v>3</v>
      </c>
      <c r="D3973" s="201" t="str">
        <f>'Banks COA'!D6436</f>
        <v>52</v>
      </c>
      <c r="E3973" s="202" t="str">
        <f>'Banks COA'!E6436</f>
        <v>AIR – Doubtful Loans – Real Estate Mortgage Loans – Private Sector – Non Resident – USD</v>
      </c>
      <c r="F3973" s="202">
        <f>'Banks COA'!F6436*E2</f>
        <v>0</v>
      </c>
    </row>
    <row r="3974" spans="1:6" hidden="1" x14ac:dyDescent="0.15">
      <c r="A3974" s="201" t="str">
        <f>'Banks COA'!A6437</f>
        <v>27</v>
      </c>
      <c r="B3974" s="201">
        <f>'Banks COA'!B6437</f>
        <v>2</v>
      </c>
      <c r="C3974" s="201">
        <f>'Banks COA'!C6437</f>
        <v>3</v>
      </c>
      <c r="D3974" s="201" t="str">
        <f>'Banks COA'!D6437</f>
        <v>53</v>
      </c>
      <c r="E3974" s="202" t="str">
        <f>'Banks COA'!E6437</f>
        <v>AIR – Doubtful Loans – Real Estate Mortgage Loans – Private Sector – Non Resident – EUR</v>
      </c>
      <c r="F3974" s="202">
        <f>'Banks COA'!F6437*E2</f>
        <v>0</v>
      </c>
    </row>
    <row r="3975" spans="1:6" hidden="1" x14ac:dyDescent="0.15">
      <c r="A3975" s="201" t="str">
        <f>'Banks COA'!A6438</f>
        <v>27</v>
      </c>
      <c r="B3975" s="201">
        <f>'Banks COA'!B6438</f>
        <v>2</v>
      </c>
      <c r="C3975" s="201">
        <f>'Banks COA'!C6438</f>
        <v>3</v>
      </c>
      <c r="D3975" s="201" t="str">
        <f>'Banks COA'!D6438</f>
        <v>54</v>
      </c>
      <c r="E3975" s="202" t="str">
        <f>'Banks COA'!E6438</f>
        <v>AIR – Doubtful Loans – Real Estate Mortgage Loans – Private Sector – Non Resident – JPY</v>
      </c>
      <c r="F3975" s="202">
        <f>'Banks COA'!F6438*E2</f>
        <v>0</v>
      </c>
    </row>
    <row r="3976" spans="1:6" hidden="1" x14ac:dyDescent="0.15">
      <c r="A3976" s="201" t="str">
        <f>'Banks COA'!A6439</f>
        <v>27</v>
      </c>
      <c r="B3976" s="201">
        <f>'Banks COA'!B6439</f>
        <v>2</v>
      </c>
      <c r="C3976" s="201">
        <f>'Banks COA'!C6439</f>
        <v>3</v>
      </c>
      <c r="D3976" s="201" t="str">
        <f>'Banks COA'!D6439</f>
        <v>59</v>
      </c>
      <c r="E3976" s="202" t="str">
        <f>'Banks COA'!E6439</f>
        <v>AIR – Doubtful Loans – Real Estate Mortgage Loans – Private Sector – Non Resident – Other</v>
      </c>
      <c r="F3976" s="202">
        <f>'Banks COA'!F6439*E2</f>
        <v>0</v>
      </c>
    </row>
    <row r="3977" spans="1:6" hidden="1" x14ac:dyDescent="0.15">
      <c r="A3977" s="201" t="str">
        <f>'Banks COA'!A6454</f>
        <v>27</v>
      </c>
      <c r="B3977" s="201">
        <f>'Banks COA'!B6454</f>
        <v>2</v>
      </c>
      <c r="C3977" s="201">
        <f>'Banks COA'!C6454</f>
        <v>3</v>
      </c>
      <c r="D3977" s="201" t="str">
        <f>'Banks COA'!D6454</f>
        <v>82</v>
      </c>
      <c r="E3977" s="202" t="str">
        <f>'Banks COA'!E6454</f>
        <v>AIR – Doubtful Loans – Other Long term Loans – Private Sector – Non Resident – USD</v>
      </c>
      <c r="F3977" s="202">
        <f>'Banks COA'!F6454*E2</f>
        <v>0</v>
      </c>
    </row>
    <row r="3978" spans="1:6" hidden="1" x14ac:dyDescent="0.15">
      <c r="A3978" s="201" t="str">
        <f>'Banks COA'!A6455</f>
        <v>27</v>
      </c>
      <c r="B3978" s="201">
        <f>'Banks COA'!B6455</f>
        <v>2</v>
      </c>
      <c r="C3978" s="201">
        <f>'Banks COA'!C6455</f>
        <v>3</v>
      </c>
      <c r="D3978" s="201" t="str">
        <f>'Banks COA'!D6455</f>
        <v>83</v>
      </c>
      <c r="E3978" s="202" t="str">
        <f>'Banks COA'!E6455</f>
        <v>AIR – Doubtful Loans – Other Long term Loans – Private Sector – Non Resident – EUR</v>
      </c>
      <c r="F3978" s="202">
        <f>'Banks COA'!F6455*E2</f>
        <v>0</v>
      </c>
    </row>
    <row r="3979" spans="1:6" hidden="1" x14ac:dyDescent="0.15">
      <c r="A3979" s="201" t="str">
        <f>'Banks COA'!A6456</f>
        <v>27</v>
      </c>
      <c r="B3979" s="201">
        <f>'Banks COA'!B6456</f>
        <v>2</v>
      </c>
      <c r="C3979" s="201">
        <f>'Banks COA'!C6456</f>
        <v>3</v>
      </c>
      <c r="D3979" s="201" t="str">
        <f>'Banks COA'!D6456</f>
        <v>84</v>
      </c>
      <c r="E3979" s="202" t="str">
        <f>'Banks COA'!E6456</f>
        <v>AIR – Doubtful Loans – Other Long term Loans – Private Sector – Non Resident – JPY</v>
      </c>
      <c r="F3979" s="202">
        <f>'Banks COA'!F6456*E2</f>
        <v>0</v>
      </c>
    </row>
    <row r="3980" spans="1:6" hidden="1" x14ac:dyDescent="0.15">
      <c r="A3980" s="201" t="str">
        <f>'Banks COA'!A6457</f>
        <v>27</v>
      </c>
      <c r="B3980" s="201">
        <f>'Banks COA'!B6457</f>
        <v>2</v>
      </c>
      <c r="C3980" s="201">
        <f>'Banks COA'!C6457</f>
        <v>3</v>
      </c>
      <c r="D3980" s="201" t="str">
        <f>'Banks COA'!D6457</f>
        <v>89</v>
      </c>
      <c r="E3980" s="202" t="str">
        <f>'Banks COA'!E6457</f>
        <v>AIR – Doubtful Loans – Other Long term Loans – Private Sector – Non Resident – Other</v>
      </c>
      <c r="F3980" s="202">
        <f>'Banks COA'!F6457*E2</f>
        <v>0</v>
      </c>
    </row>
    <row r="3981" spans="1:6" hidden="1" x14ac:dyDescent="0.15">
      <c r="A3981" s="201" t="str">
        <f>'Banks COA'!A6473</f>
        <v>27</v>
      </c>
      <c r="B3981" s="201">
        <f>'Banks COA'!B6473</f>
        <v>2</v>
      </c>
      <c r="C3981" s="201">
        <f>'Banks COA'!C6473</f>
        <v>4</v>
      </c>
      <c r="D3981" s="201" t="str">
        <f>'Banks COA'!D6473</f>
        <v>22</v>
      </c>
      <c r="E3981" s="202" t="str">
        <f>'Banks COA'!E6473</f>
        <v>AIR – Doubtful Loans – Lease Financing Receivable – Private Sector – Non Resident – USD</v>
      </c>
      <c r="F3981" s="202">
        <f>'Banks COA'!F6473*E2</f>
        <v>0</v>
      </c>
    </row>
    <row r="3982" spans="1:6" hidden="1" x14ac:dyDescent="0.15">
      <c r="A3982" s="201" t="str">
        <f>'Banks COA'!A6474</f>
        <v>27</v>
      </c>
      <c r="B3982" s="201">
        <f>'Banks COA'!B6474</f>
        <v>2</v>
      </c>
      <c r="C3982" s="201">
        <f>'Banks COA'!C6474</f>
        <v>4</v>
      </c>
      <c r="D3982" s="201" t="str">
        <f>'Banks COA'!D6474</f>
        <v>23</v>
      </c>
      <c r="E3982" s="202" t="str">
        <f>'Banks COA'!E6474</f>
        <v>AIR – Doubtful Loans – Lease Financing Receivable – Private Sector – Non Resident – EUR</v>
      </c>
      <c r="F3982" s="202">
        <f>'Banks COA'!F6474*E2</f>
        <v>0</v>
      </c>
    </row>
    <row r="3983" spans="1:6" hidden="1" x14ac:dyDescent="0.15">
      <c r="A3983" s="201" t="str">
        <f>'Banks COA'!A6475</f>
        <v>27</v>
      </c>
      <c r="B3983" s="201">
        <f>'Banks COA'!B6475</f>
        <v>2</v>
      </c>
      <c r="C3983" s="201">
        <f>'Banks COA'!C6475</f>
        <v>4</v>
      </c>
      <c r="D3983" s="201" t="str">
        <f>'Banks COA'!D6475</f>
        <v>24</v>
      </c>
      <c r="E3983" s="202" t="str">
        <f>'Banks COA'!E6475</f>
        <v>AIR – Doubtful Loans – Lease Financing Receivable – Private Sector – Non Resident – JPY</v>
      </c>
      <c r="F3983" s="202">
        <f>'Banks COA'!F6475*E2</f>
        <v>0</v>
      </c>
    </row>
    <row r="3984" spans="1:6" hidden="1" x14ac:dyDescent="0.15">
      <c r="A3984" s="201" t="str">
        <f>'Banks COA'!A6476</f>
        <v>27</v>
      </c>
      <c r="B3984" s="201">
        <f>'Banks COA'!B6476</f>
        <v>2</v>
      </c>
      <c r="C3984" s="201">
        <f>'Banks COA'!C6476</f>
        <v>4</v>
      </c>
      <c r="D3984" s="201" t="str">
        <f>'Banks COA'!D6476</f>
        <v>29</v>
      </c>
      <c r="E3984" s="202" t="str">
        <f>'Banks COA'!E6476</f>
        <v>AIR – Doubtful Loans – Lease Financing Receivable – Private Sector – Non Resident – Other</v>
      </c>
      <c r="F3984" s="202">
        <f>'Banks COA'!F6476*E2</f>
        <v>0</v>
      </c>
    </row>
    <row r="3985" spans="1:6" hidden="1" x14ac:dyDescent="0.15">
      <c r="A3985" s="201" t="str">
        <f>'Banks COA'!A6492</f>
        <v>27</v>
      </c>
      <c r="B3985" s="201">
        <f>'Banks COA'!B6492</f>
        <v>2</v>
      </c>
      <c r="C3985" s="201">
        <f>'Banks COA'!C6492</f>
        <v>5</v>
      </c>
      <c r="D3985" s="201" t="str">
        <f>'Banks COA'!D6492</f>
        <v>22</v>
      </c>
      <c r="E3985" s="202" t="str">
        <f>'Banks COA'!E6492</f>
        <v>AIR – Doubtful Loans – Loans to Related Parties – Private Sector – Non Resident – USD</v>
      </c>
      <c r="F3985" s="202">
        <f>'Banks COA'!F6492*E2</f>
        <v>0</v>
      </c>
    </row>
    <row r="3986" spans="1:6" hidden="1" x14ac:dyDescent="0.15">
      <c r="A3986" s="201" t="str">
        <f>'Banks COA'!A6493</f>
        <v>27</v>
      </c>
      <c r="B3986" s="201">
        <f>'Banks COA'!B6493</f>
        <v>2</v>
      </c>
      <c r="C3986" s="201">
        <f>'Banks COA'!C6493</f>
        <v>5</v>
      </c>
      <c r="D3986" s="201" t="str">
        <f>'Banks COA'!D6493</f>
        <v>23</v>
      </c>
      <c r="E3986" s="202" t="str">
        <f>'Banks COA'!E6493</f>
        <v>AIR – Doubtful Loans – Loans to Related Parties – Private Sector – Non Resident – EUR</v>
      </c>
      <c r="F3986" s="202">
        <f>'Banks COA'!F6493*E2</f>
        <v>0</v>
      </c>
    </row>
    <row r="3987" spans="1:6" hidden="1" x14ac:dyDescent="0.15">
      <c r="A3987" s="201" t="str">
        <f>'Banks COA'!A6494</f>
        <v>27</v>
      </c>
      <c r="B3987" s="201">
        <f>'Banks COA'!B6494</f>
        <v>2</v>
      </c>
      <c r="C3987" s="201">
        <f>'Banks COA'!C6494</f>
        <v>5</v>
      </c>
      <c r="D3987" s="201" t="str">
        <f>'Banks COA'!D6494</f>
        <v>24</v>
      </c>
      <c r="E3987" s="202" t="str">
        <f>'Banks COA'!E6494</f>
        <v>AIR – Doubtful Loans – Loans to Related Parties – Private Sector – Non Resident – JPY</v>
      </c>
      <c r="F3987" s="202">
        <f>'Banks COA'!F6494*E2</f>
        <v>0</v>
      </c>
    </row>
    <row r="3988" spans="1:6" hidden="1" x14ac:dyDescent="0.15">
      <c r="A3988" s="201" t="str">
        <f>'Banks COA'!A6495</f>
        <v>27</v>
      </c>
      <c r="B3988" s="201">
        <f>'Banks COA'!B6495</f>
        <v>2</v>
      </c>
      <c r="C3988" s="201">
        <f>'Banks COA'!C6495</f>
        <v>5</v>
      </c>
      <c r="D3988" s="201" t="str">
        <f>'Banks COA'!D6495</f>
        <v>29</v>
      </c>
      <c r="E3988" s="202" t="str">
        <f>'Banks COA'!E6495</f>
        <v>AIR – Doubtful Loans – Loans to Related Parties – Private Sector – Non Resident – Other</v>
      </c>
      <c r="F3988" s="202">
        <f>'Banks COA'!F6495*E2</f>
        <v>0</v>
      </c>
    </row>
    <row r="3989" spans="1:6" hidden="1" x14ac:dyDescent="0.15">
      <c r="A3989" s="201" t="str">
        <f>'Banks COA'!A6505</f>
        <v>27</v>
      </c>
      <c r="B3989" s="201">
        <f>'Banks COA'!B6505</f>
        <v>2</v>
      </c>
      <c r="C3989" s="201">
        <f>'Banks COA'!C6505</f>
        <v>6</v>
      </c>
      <c r="D3989" s="201" t="str">
        <f>'Banks COA'!D6505</f>
        <v>22</v>
      </c>
      <c r="E3989" s="202" t="str">
        <f>'Banks COA'!E6505</f>
        <v>AIR – Doubtful Loans – Other Commercial Loans – Private Sector – Non Resident – USD</v>
      </c>
      <c r="F3989" s="202">
        <f>'Banks COA'!F6505*E2</f>
        <v>0</v>
      </c>
    </row>
    <row r="3990" spans="1:6" hidden="1" x14ac:dyDescent="0.15">
      <c r="A3990" s="201" t="str">
        <f>'Banks COA'!A6506</f>
        <v>27</v>
      </c>
      <c r="B3990" s="201">
        <f>'Banks COA'!B6506</f>
        <v>2</v>
      </c>
      <c r="C3990" s="201">
        <f>'Banks COA'!C6506</f>
        <v>6</v>
      </c>
      <c r="D3990" s="201" t="str">
        <f>'Banks COA'!D6506</f>
        <v>23</v>
      </c>
      <c r="E3990" s="202" t="str">
        <f>'Banks COA'!E6506</f>
        <v>AIR – Doubtful Loans – Other Commercial Loans – Private Sector – Non Resident – EUR</v>
      </c>
      <c r="F3990" s="202">
        <f>'Banks COA'!F6506*E2</f>
        <v>0</v>
      </c>
    </row>
    <row r="3991" spans="1:6" hidden="1" x14ac:dyDescent="0.15">
      <c r="A3991" s="201" t="str">
        <f>'Banks COA'!A6507</f>
        <v>27</v>
      </c>
      <c r="B3991" s="201">
        <f>'Banks COA'!B6507</f>
        <v>2</v>
      </c>
      <c r="C3991" s="201">
        <f>'Banks COA'!C6507</f>
        <v>6</v>
      </c>
      <c r="D3991" s="201" t="str">
        <f>'Banks COA'!D6507</f>
        <v>24</v>
      </c>
      <c r="E3991" s="202" t="str">
        <f>'Banks COA'!E6507</f>
        <v>AIR – Doubtful Loans – Other Commercial Loans – Private Sector – Non Resident – JPY</v>
      </c>
      <c r="F3991" s="202">
        <f>'Banks COA'!F6507*E2</f>
        <v>0</v>
      </c>
    </row>
    <row r="3992" spans="1:6" hidden="1" x14ac:dyDescent="0.15">
      <c r="A3992" s="201" t="str">
        <f>'Banks COA'!A6508</f>
        <v>27</v>
      </c>
      <c r="B3992" s="201">
        <f>'Banks COA'!B6508</f>
        <v>2</v>
      </c>
      <c r="C3992" s="201">
        <f>'Banks COA'!C6508</f>
        <v>6</v>
      </c>
      <c r="D3992" s="201" t="str">
        <f>'Banks COA'!D6508</f>
        <v>29</v>
      </c>
      <c r="E3992" s="202" t="str">
        <f>'Banks COA'!E6508</f>
        <v>AIR – Doubtful Loans – Other Commercial Loans – Private Sector – Non Resident – Other</v>
      </c>
      <c r="F3992" s="202">
        <f>'Banks COA'!F6508*E2</f>
        <v>0</v>
      </c>
    </row>
    <row r="3993" spans="1:6" hidden="1" x14ac:dyDescent="0.15">
      <c r="A3993" s="201" t="str">
        <f>'Banks COA'!A6518</f>
        <v>27</v>
      </c>
      <c r="B3993" s="201" t="str">
        <f>'Banks COA'!B6518</f>
        <v>2</v>
      </c>
      <c r="C3993" s="201" t="str">
        <f>'Banks COA'!C6518</f>
        <v>7</v>
      </c>
      <c r="D3993" s="201" t="str">
        <f>'Banks COA'!D6518</f>
        <v>22</v>
      </c>
      <c r="E3993" s="202" t="str">
        <f>'Banks COA'!E6518</f>
        <v>AIR – Doubtful Loans – Bankers' Acceptances – Private Sector – Non Resident – USD</v>
      </c>
      <c r="F3993" s="202">
        <f>'Banks COA'!F6518*E2</f>
        <v>0</v>
      </c>
    </row>
    <row r="3994" spans="1:6" hidden="1" x14ac:dyDescent="0.15">
      <c r="A3994" s="201" t="str">
        <f>'Banks COA'!A6519</f>
        <v>27</v>
      </c>
      <c r="B3994" s="201" t="str">
        <f>'Banks COA'!B6519</f>
        <v>2</v>
      </c>
      <c r="C3994" s="201" t="str">
        <f>'Banks COA'!C6519</f>
        <v>7</v>
      </c>
      <c r="D3994" s="201" t="str">
        <f>'Banks COA'!D6519</f>
        <v>23</v>
      </c>
      <c r="E3994" s="202" t="str">
        <f>'Banks COA'!E6519</f>
        <v>AIR – Doubtful Loans – Bankers' Acceptances – Private Sector – Non Resident – EUR</v>
      </c>
      <c r="F3994" s="202">
        <f>'Banks COA'!F6519*E2</f>
        <v>0</v>
      </c>
    </row>
    <row r="3995" spans="1:6" hidden="1" x14ac:dyDescent="0.15">
      <c r="A3995" s="201" t="str">
        <f>'Banks COA'!A6520</f>
        <v>27</v>
      </c>
      <c r="B3995" s="201" t="str">
        <f>'Banks COA'!B6520</f>
        <v>2</v>
      </c>
      <c r="C3995" s="201" t="str">
        <f>'Banks COA'!C6520</f>
        <v>7</v>
      </c>
      <c r="D3995" s="201" t="str">
        <f>'Banks COA'!D6520</f>
        <v>24</v>
      </c>
      <c r="E3995" s="202" t="str">
        <f>'Banks COA'!E6520</f>
        <v>AIR – Doubtful Loans – Bankers' Acceptances – Private Sector – Non Resident – JPY</v>
      </c>
      <c r="F3995" s="202">
        <f>'Banks COA'!F6520*E2</f>
        <v>0</v>
      </c>
    </row>
    <row r="3996" spans="1:6" hidden="1" x14ac:dyDescent="0.15">
      <c r="A3996" s="201" t="str">
        <f>'Banks COA'!A6521</f>
        <v>27</v>
      </c>
      <c r="B3996" s="201" t="str">
        <f>'Banks COA'!B6521</f>
        <v>2</v>
      </c>
      <c r="C3996" s="201" t="str">
        <f>'Banks COA'!C6521</f>
        <v>7</v>
      </c>
      <c r="D3996" s="201" t="str">
        <f>'Banks COA'!D6521</f>
        <v>29</v>
      </c>
      <c r="E3996" s="202" t="str">
        <f>'Banks COA'!E6521</f>
        <v>AIR – Doubtful Loans – Bankers' Acceptances – Private Sector – Non Resident – Other</v>
      </c>
      <c r="F3996" s="202">
        <f>'Banks COA'!F6521*E2</f>
        <v>0</v>
      </c>
    </row>
    <row r="3997" spans="1:6" hidden="1" x14ac:dyDescent="0.15">
      <c r="A3997" s="201" t="str">
        <f>'Banks COA'!A6536</f>
        <v>27</v>
      </c>
      <c r="B3997" s="201">
        <f>'Banks COA'!B6536</f>
        <v>2</v>
      </c>
      <c r="C3997" s="201">
        <f>'Banks COA'!C6536</f>
        <v>7</v>
      </c>
      <c r="D3997" s="201" t="str">
        <f>'Banks COA'!D6536</f>
        <v>52</v>
      </c>
      <c r="E3997" s="202" t="str">
        <f>'Banks COA'!E6536</f>
        <v>AIR – Doubtful Loans – Other Bill of Exchange (BoE) – Private Sector – Non Resident – USD</v>
      </c>
      <c r="F3997" s="202">
        <f>'Banks COA'!F6536*E2</f>
        <v>0</v>
      </c>
    </row>
    <row r="3998" spans="1:6" hidden="1" x14ac:dyDescent="0.15">
      <c r="A3998" s="201" t="str">
        <f>'Banks COA'!A6537</f>
        <v>27</v>
      </c>
      <c r="B3998" s="201">
        <f>'Banks COA'!B6537</f>
        <v>2</v>
      </c>
      <c r="C3998" s="201">
        <f>'Banks COA'!C6537</f>
        <v>7</v>
      </c>
      <c r="D3998" s="201" t="str">
        <f>'Banks COA'!D6537</f>
        <v>53</v>
      </c>
      <c r="E3998" s="202" t="str">
        <f>'Banks COA'!E6537</f>
        <v>AIR – Doubtful Loans – Other Bill of Exchange (BoE) – Private Sector – Non Resident – EUR</v>
      </c>
      <c r="F3998" s="202">
        <f>'Banks COA'!F6537*E2</f>
        <v>0</v>
      </c>
    </row>
    <row r="3999" spans="1:6" hidden="1" x14ac:dyDescent="0.15">
      <c r="A3999" s="201" t="str">
        <f>'Banks COA'!A6538</f>
        <v>27</v>
      </c>
      <c r="B3999" s="201">
        <f>'Banks COA'!B6538</f>
        <v>2</v>
      </c>
      <c r="C3999" s="201">
        <f>'Banks COA'!C6538</f>
        <v>7</v>
      </c>
      <c r="D3999" s="201" t="str">
        <f>'Banks COA'!D6538</f>
        <v>54</v>
      </c>
      <c r="E3999" s="202" t="str">
        <f>'Banks COA'!E6538</f>
        <v>AIR – Doubtful Loans – Other Bill of Exchange (BoE) – Private Sector – Non Resident – JPY</v>
      </c>
      <c r="F3999" s="202">
        <f>'Banks COA'!F6538*E2</f>
        <v>0</v>
      </c>
    </row>
    <row r="4000" spans="1:6" hidden="1" x14ac:dyDescent="0.15">
      <c r="A4000" s="201" t="str">
        <f>'Banks COA'!A6539</f>
        <v>27</v>
      </c>
      <c r="B4000" s="201">
        <f>'Banks COA'!B6539</f>
        <v>2</v>
      </c>
      <c r="C4000" s="201">
        <f>'Banks COA'!C6539</f>
        <v>7</v>
      </c>
      <c r="D4000" s="201" t="str">
        <f>'Banks COA'!D6539</f>
        <v>59</v>
      </c>
      <c r="E4000" s="202" t="str">
        <f>'Banks COA'!E6539</f>
        <v>AIR – Doubtful Loans – Other Bill of Exchange (BoE) – Private Sector – Non Resident – Other</v>
      </c>
      <c r="F4000" s="202">
        <f>'Banks COA'!F6539*E2</f>
        <v>0</v>
      </c>
    </row>
    <row r="4001" spans="1:6" hidden="1" x14ac:dyDescent="0.15">
      <c r="A4001" s="201" t="str">
        <f>'Banks COA'!A6554</f>
        <v>27</v>
      </c>
      <c r="B4001" s="201">
        <f>'Banks COA'!B6554</f>
        <v>2</v>
      </c>
      <c r="C4001" s="201">
        <f>'Banks COA'!C6554</f>
        <v>7</v>
      </c>
      <c r="D4001" s="201" t="str">
        <f>'Banks COA'!D6554</f>
        <v>82</v>
      </c>
      <c r="E4001" s="202" t="str">
        <f>'Banks COA'!E6554</f>
        <v>AIR – Doubtful Loans – Trust Receipt – Private Sector – Non Resident – USD</v>
      </c>
      <c r="F4001" s="202">
        <f>'Banks COA'!F6554*E2</f>
        <v>0</v>
      </c>
    </row>
    <row r="4002" spans="1:6" hidden="1" x14ac:dyDescent="0.15">
      <c r="A4002" s="201" t="str">
        <f>'Banks COA'!A6555</f>
        <v>27</v>
      </c>
      <c r="B4002" s="201">
        <f>'Banks COA'!B6555</f>
        <v>2</v>
      </c>
      <c r="C4002" s="201">
        <f>'Banks COA'!C6555</f>
        <v>7</v>
      </c>
      <c r="D4002" s="201" t="str">
        <f>'Banks COA'!D6555</f>
        <v>83</v>
      </c>
      <c r="E4002" s="202" t="str">
        <f>'Banks COA'!E6555</f>
        <v>AIR – Doubtful Loans – Trust Receipt – Private Sector – Non Resident – EUR</v>
      </c>
      <c r="F4002" s="202">
        <f>'Banks COA'!F6555*E2</f>
        <v>0</v>
      </c>
    </row>
    <row r="4003" spans="1:6" hidden="1" x14ac:dyDescent="0.15">
      <c r="A4003" s="201" t="str">
        <f>'Banks COA'!A6556</f>
        <v>27</v>
      </c>
      <c r="B4003" s="201">
        <f>'Banks COA'!B6556</f>
        <v>2</v>
      </c>
      <c r="C4003" s="201">
        <f>'Banks COA'!C6556</f>
        <v>7</v>
      </c>
      <c r="D4003" s="201" t="str">
        <f>'Banks COA'!D6556</f>
        <v>84</v>
      </c>
      <c r="E4003" s="202" t="str">
        <f>'Banks COA'!E6556</f>
        <v>AIR – Doubtful Loans – Trust Receipt – Private Sector – Non Resident – JPY</v>
      </c>
      <c r="F4003" s="202">
        <f>'Banks COA'!F6556*E2</f>
        <v>0</v>
      </c>
    </row>
    <row r="4004" spans="1:6" hidden="1" x14ac:dyDescent="0.15">
      <c r="A4004" s="201" t="str">
        <f>'Banks COA'!A6557</f>
        <v>27</v>
      </c>
      <c r="B4004" s="201">
        <f>'Banks COA'!B6557</f>
        <v>2</v>
      </c>
      <c r="C4004" s="201">
        <f>'Banks COA'!C6557</f>
        <v>7</v>
      </c>
      <c r="D4004" s="201" t="str">
        <f>'Banks COA'!D6557</f>
        <v>89</v>
      </c>
      <c r="E4004" s="202" t="str">
        <f>'Banks COA'!E6557</f>
        <v>AIR – Doubtful Loans – Trust Receipt – Private Sector – Non Resident – Other</v>
      </c>
      <c r="F4004" s="202">
        <f>'Banks COA'!F6557*E2</f>
        <v>0</v>
      </c>
    </row>
    <row r="4005" spans="1:6" hidden="1" x14ac:dyDescent="0.15">
      <c r="A4005" s="201">
        <f>'Banks COA'!A6573</f>
        <v>27</v>
      </c>
      <c r="B4005" s="201">
        <f>'Banks COA'!B6573</f>
        <v>2</v>
      </c>
      <c r="C4005" s="201">
        <f>'Banks COA'!C6573</f>
        <v>8</v>
      </c>
      <c r="D4005" s="201">
        <f>'Banks COA'!D6573</f>
        <v>22</v>
      </c>
      <c r="E4005" s="202" t="str">
        <f>'Banks COA'!E6573</f>
        <v>AIR – Doubtful Loans – Credit Revolving – Private Sector – Non Resident – USD</v>
      </c>
      <c r="F4005" s="202">
        <f>'Banks COA'!F6573*E2</f>
        <v>0</v>
      </c>
    </row>
    <row r="4006" spans="1:6" hidden="1" x14ac:dyDescent="0.15">
      <c r="A4006" s="201">
        <f>'Banks COA'!A6574</f>
        <v>27</v>
      </c>
      <c r="B4006" s="201">
        <f>'Banks COA'!B6574</f>
        <v>2</v>
      </c>
      <c r="C4006" s="201">
        <f>'Banks COA'!C6574</f>
        <v>8</v>
      </c>
      <c r="D4006" s="201">
        <f>'Banks COA'!D6574</f>
        <v>23</v>
      </c>
      <c r="E4006" s="202" t="str">
        <f>'Banks COA'!E6574</f>
        <v>AIR – Doubtful Loans – Credit Revolving – Private Sector – Non Resident – EUR</v>
      </c>
      <c r="F4006" s="202">
        <f>'Banks COA'!F6574*E2</f>
        <v>0</v>
      </c>
    </row>
    <row r="4007" spans="1:6" hidden="1" x14ac:dyDescent="0.15">
      <c r="A4007" s="201">
        <f>'Banks COA'!A6575</f>
        <v>27</v>
      </c>
      <c r="B4007" s="201">
        <f>'Banks COA'!B6575</f>
        <v>2</v>
      </c>
      <c r="C4007" s="201">
        <f>'Banks COA'!C6575</f>
        <v>8</v>
      </c>
      <c r="D4007" s="201">
        <f>'Banks COA'!D6575</f>
        <v>24</v>
      </c>
      <c r="E4007" s="202" t="str">
        <f>'Banks COA'!E6575</f>
        <v>AIR – Doubtful Loans – Credit Revolving – Private Sector – Non Resident – JPY</v>
      </c>
      <c r="F4007" s="202">
        <f>'Banks COA'!F6575*E2</f>
        <v>0</v>
      </c>
    </row>
    <row r="4008" spans="1:6" hidden="1" x14ac:dyDescent="0.15">
      <c r="A4008" s="201">
        <f>'Banks COA'!A6576</f>
        <v>27</v>
      </c>
      <c r="B4008" s="201">
        <f>'Banks COA'!B6576</f>
        <v>2</v>
      </c>
      <c r="C4008" s="201">
        <f>'Banks COA'!C6576</f>
        <v>8</v>
      </c>
      <c r="D4008" s="201">
        <f>'Banks COA'!D6576</f>
        <v>29</v>
      </c>
      <c r="E4008" s="202" t="str">
        <f>'Banks COA'!E6576</f>
        <v>AIR – Doubtful Loans – Credit Revolving – Private Sector – Non Resident – Other</v>
      </c>
      <c r="F4008" s="202">
        <f>'Banks COA'!F6576*E2</f>
        <v>0</v>
      </c>
    </row>
    <row r="4009" spans="1:6" hidden="1" x14ac:dyDescent="0.15">
      <c r="A4009" s="201" t="str">
        <f>'Banks COA'!A6606</f>
        <v>27</v>
      </c>
      <c r="B4009" s="201">
        <f>'Banks COA'!B6606</f>
        <v>3</v>
      </c>
      <c r="C4009" s="201">
        <f>'Banks COA'!C6606</f>
        <v>2</v>
      </c>
      <c r="D4009" s="201" t="str">
        <f>'Banks COA'!D6606</f>
        <v>22</v>
      </c>
      <c r="E4009" s="202" t="str">
        <f>'Banks COA'!E6606</f>
        <v>AIR – Doubtful Loans – Credit Cards Loans – Individuals – Non Resident – USD</v>
      </c>
      <c r="F4009" s="202">
        <f>'Banks COA'!F6606*E2</f>
        <v>0</v>
      </c>
    </row>
    <row r="4010" spans="1:6" hidden="1" x14ac:dyDescent="0.15">
      <c r="A4010" s="201" t="str">
        <f>'Banks COA'!A6607</f>
        <v>27</v>
      </c>
      <c r="B4010" s="201">
        <f>'Banks COA'!B6607</f>
        <v>3</v>
      </c>
      <c r="C4010" s="201">
        <f>'Banks COA'!C6607</f>
        <v>2</v>
      </c>
      <c r="D4010" s="201" t="str">
        <f>'Banks COA'!D6607</f>
        <v>23</v>
      </c>
      <c r="E4010" s="202" t="str">
        <f>'Banks COA'!E6607</f>
        <v>AIR – Doubtful Loans – Credit Cards Loans – Individuals – Non Resident – EUR</v>
      </c>
      <c r="F4010" s="202">
        <f>'Banks COA'!F6607*E2</f>
        <v>0</v>
      </c>
    </row>
    <row r="4011" spans="1:6" hidden="1" x14ac:dyDescent="0.15">
      <c r="A4011" s="201" t="str">
        <f>'Banks COA'!A6608</f>
        <v>27</v>
      </c>
      <c r="B4011" s="201">
        <f>'Banks COA'!B6608</f>
        <v>3</v>
      </c>
      <c r="C4011" s="201">
        <f>'Banks COA'!C6608</f>
        <v>2</v>
      </c>
      <c r="D4011" s="201" t="str">
        <f>'Banks COA'!D6608</f>
        <v>24</v>
      </c>
      <c r="E4011" s="202" t="str">
        <f>'Banks COA'!E6608</f>
        <v>AIR – Doubtful Loans – Credit Cards Loans – Individuals – Non Resident – JPY</v>
      </c>
      <c r="F4011" s="202">
        <f>'Banks COA'!F6608*E2</f>
        <v>0</v>
      </c>
    </row>
    <row r="4012" spans="1:6" hidden="1" x14ac:dyDescent="0.15">
      <c r="A4012" s="201" t="str">
        <f>'Banks COA'!A6609</f>
        <v>27</v>
      </c>
      <c r="B4012" s="201">
        <f>'Banks COA'!B6609</f>
        <v>3</v>
      </c>
      <c r="C4012" s="201">
        <f>'Banks COA'!C6609</f>
        <v>2</v>
      </c>
      <c r="D4012" s="201" t="str">
        <f>'Banks COA'!D6609</f>
        <v>29</v>
      </c>
      <c r="E4012" s="202" t="str">
        <f>'Banks COA'!E6609</f>
        <v>AIR – Doubtful Loans – Credit Cards Loans – Individuals – Non Resident – Other</v>
      </c>
      <c r="F4012" s="202">
        <f>'Banks COA'!F6609*E2</f>
        <v>0</v>
      </c>
    </row>
    <row r="4013" spans="1:6" hidden="1" x14ac:dyDescent="0.15">
      <c r="A4013" s="201" t="str">
        <f>'Banks COA'!A6619</f>
        <v>27</v>
      </c>
      <c r="B4013" s="201">
        <f>'Banks COA'!B6619</f>
        <v>3</v>
      </c>
      <c r="C4013" s="201">
        <f>'Banks COA'!C6619</f>
        <v>3</v>
      </c>
      <c r="D4013" s="201" t="str">
        <f>'Banks COA'!D6619</f>
        <v>22</v>
      </c>
      <c r="E4013" s="202" t="str">
        <f>'Banks COA'!E6619</f>
        <v>AIR – Doubtful Loans – Credit Revolving – Individuals – Non Resident – USD</v>
      </c>
      <c r="F4013" s="202">
        <f>'Banks COA'!F6619*E2</f>
        <v>0</v>
      </c>
    </row>
    <row r="4014" spans="1:6" hidden="1" x14ac:dyDescent="0.15">
      <c r="A4014" s="201" t="str">
        <f>'Banks COA'!A6620</f>
        <v>27</v>
      </c>
      <c r="B4014" s="201">
        <f>'Banks COA'!B6620</f>
        <v>3</v>
      </c>
      <c r="C4014" s="201">
        <f>'Banks COA'!C6620</f>
        <v>3</v>
      </c>
      <c r="D4014" s="201" t="str">
        <f>'Banks COA'!D6620</f>
        <v>23</v>
      </c>
      <c r="E4014" s="202" t="str">
        <f>'Banks COA'!E6620</f>
        <v>AIR – Doubtful Loans – Credit Revolving – Individuals – Non Resident – EUR</v>
      </c>
      <c r="F4014" s="202">
        <f>'Banks COA'!F6620*E2</f>
        <v>0</v>
      </c>
    </row>
    <row r="4015" spans="1:6" hidden="1" x14ac:dyDescent="0.15">
      <c r="A4015" s="201" t="str">
        <f>'Banks COA'!A6621</f>
        <v>27</v>
      </c>
      <c r="B4015" s="201">
        <f>'Banks COA'!B6621</f>
        <v>3</v>
      </c>
      <c r="C4015" s="201">
        <f>'Banks COA'!C6621</f>
        <v>3</v>
      </c>
      <c r="D4015" s="201" t="str">
        <f>'Banks COA'!D6621</f>
        <v>24</v>
      </c>
      <c r="E4015" s="202" t="str">
        <f>'Banks COA'!E6621</f>
        <v>AIR – Doubtful Loans – Credit Revolving – Individuals – Non Resident – JPY</v>
      </c>
      <c r="F4015" s="202">
        <f>'Banks COA'!F6621*E2</f>
        <v>0</v>
      </c>
    </row>
    <row r="4016" spans="1:6" hidden="1" x14ac:dyDescent="0.15">
      <c r="A4016" s="201" t="str">
        <f>'Banks COA'!A6622</f>
        <v>27</v>
      </c>
      <c r="B4016" s="201">
        <f>'Banks COA'!B6622</f>
        <v>3</v>
      </c>
      <c r="C4016" s="201">
        <f>'Banks COA'!C6622</f>
        <v>3</v>
      </c>
      <c r="D4016" s="201" t="str">
        <f>'Banks COA'!D6622</f>
        <v>29</v>
      </c>
      <c r="E4016" s="202" t="str">
        <f>'Banks COA'!E6622</f>
        <v>AIR – Doubtful Loans – Credit Revolving – Individuals – Non Resident – Other</v>
      </c>
      <c r="F4016" s="202">
        <f>'Banks COA'!F6622*E2</f>
        <v>0</v>
      </c>
    </row>
    <row r="4017" spans="1:6" hidden="1" x14ac:dyDescent="0.15">
      <c r="A4017" s="201" t="str">
        <f>'Banks COA'!A6632</f>
        <v>27</v>
      </c>
      <c r="B4017" s="201">
        <f>'Banks COA'!B6632</f>
        <v>3</v>
      </c>
      <c r="C4017" s="201">
        <f>'Banks COA'!C6632</f>
        <v>4</v>
      </c>
      <c r="D4017" s="201" t="str">
        <f>'Banks COA'!D6632</f>
        <v>22</v>
      </c>
      <c r="E4017" s="202" t="str">
        <f>'Banks COA'!E6632</f>
        <v>AIR – Doubtful Loans – Motor Vehicle Loans – Individuals – Non Resident – USD</v>
      </c>
      <c r="F4017" s="202">
        <f>'Banks COA'!F6632*E2</f>
        <v>0</v>
      </c>
    </row>
    <row r="4018" spans="1:6" hidden="1" x14ac:dyDescent="0.15">
      <c r="A4018" s="201" t="str">
        <f>'Banks COA'!A6633</f>
        <v>27</v>
      </c>
      <c r="B4018" s="201">
        <f>'Banks COA'!B6633</f>
        <v>3</v>
      </c>
      <c r="C4018" s="201">
        <f>'Banks COA'!C6633</f>
        <v>4</v>
      </c>
      <c r="D4018" s="201" t="str">
        <f>'Banks COA'!D6633</f>
        <v>23</v>
      </c>
      <c r="E4018" s="202" t="str">
        <f>'Banks COA'!E6633</f>
        <v>AIR – Doubtful Loans – Motor Vehicle Loans – Individuals – Non Resident – EUR</v>
      </c>
      <c r="F4018" s="202">
        <f>'Banks COA'!F6633*E2</f>
        <v>0</v>
      </c>
    </row>
    <row r="4019" spans="1:6" hidden="1" x14ac:dyDescent="0.15">
      <c r="A4019" s="201" t="str">
        <f>'Banks COA'!A6634</f>
        <v>27</v>
      </c>
      <c r="B4019" s="201">
        <f>'Banks COA'!B6634</f>
        <v>3</v>
      </c>
      <c r="C4019" s="201">
        <f>'Banks COA'!C6634</f>
        <v>4</v>
      </c>
      <c r="D4019" s="201" t="str">
        <f>'Banks COA'!D6634</f>
        <v>24</v>
      </c>
      <c r="E4019" s="202" t="str">
        <f>'Banks COA'!E6634</f>
        <v>AIR – Doubtful Loans – Motor Vehicle Loans – Individuals – Non Resident – JPY</v>
      </c>
      <c r="F4019" s="202">
        <f>'Banks COA'!F6634*E2</f>
        <v>0</v>
      </c>
    </row>
    <row r="4020" spans="1:6" hidden="1" x14ac:dyDescent="0.15">
      <c r="A4020" s="201" t="str">
        <f>'Banks COA'!A6635</f>
        <v>27</v>
      </c>
      <c r="B4020" s="201">
        <f>'Banks COA'!B6635</f>
        <v>3</v>
      </c>
      <c r="C4020" s="201">
        <f>'Banks COA'!C6635</f>
        <v>4</v>
      </c>
      <c r="D4020" s="201" t="str">
        <f>'Banks COA'!D6635</f>
        <v>29</v>
      </c>
      <c r="E4020" s="202" t="str">
        <f>'Banks COA'!E6635</f>
        <v>AIR – Doubtful Loans – Motor Vehicle Loans – Individuals – Non Resident – Other</v>
      </c>
      <c r="F4020" s="202">
        <f>'Banks COA'!F6635*E2</f>
        <v>0</v>
      </c>
    </row>
    <row r="4021" spans="1:6" hidden="1" x14ac:dyDescent="0.15">
      <c r="A4021" s="201" t="str">
        <f>'Banks COA'!A6645</f>
        <v>27</v>
      </c>
      <c r="B4021" s="201" t="str">
        <f>'Banks COA'!B6645</f>
        <v>3</v>
      </c>
      <c r="C4021" s="201" t="str">
        <f>'Banks COA'!C6645</f>
        <v>5</v>
      </c>
      <c r="D4021" s="201" t="str">
        <f>'Banks COA'!D6645</f>
        <v>22</v>
      </c>
      <c r="E4021" s="202" t="str">
        <f>'Banks COA'!E6645</f>
        <v>AIR – Doubtful Loans – Overdraft –  Individuals – Non Resident – USD</v>
      </c>
      <c r="F4021" s="202">
        <f>'Banks COA'!F6645*E2</f>
        <v>0</v>
      </c>
    </row>
    <row r="4022" spans="1:6" hidden="1" x14ac:dyDescent="0.15">
      <c r="A4022" s="201" t="str">
        <f>'Banks COA'!A6646</f>
        <v>27</v>
      </c>
      <c r="B4022" s="201" t="str">
        <f>'Banks COA'!B6646</f>
        <v>3</v>
      </c>
      <c r="C4022" s="201" t="str">
        <f>'Banks COA'!C6646</f>
        <v>5</v>
      </c>
      <c r="D4022" s="201" t="str">
        <f>'Banks COA'!D6646</f>
        <v>23</v>
      </c>
      <c r="E4022" s="202" t="str">
        <f>'Banks COA'!E6646</f>
        <v>AIR – Doubtful Loans – Overdraft –  Individuals – Non Resident – EUR</v>
      </c>
      <c r="F4022" s="202">
        <f>'Banks COA'!F6646*E2</f>
        <v>0</v>
      </c>
    </row>
    <row r="4023" spans="1:6" hidden="1" x14ac:dyDescent="0.15">
      <c r="A4023" s="201" t="str">
        <f>'Banks COA'!A6647</f>
        <v>27</v>
      </c>
      <c r="B4023" s="201" t="str">
        <f>'Banks COA'!B6647</f>
        <v>3</v>
      </c>
      <c r="C4023" s="201" t="str">
        <f>'Banks COA'!C6647</f>
        <v>5</v>
      </c>
      <c r="D4023" s="201" t="str">
        <f>'Banks COA'!D6647</f>
        <v>24</v>
      </c>
      <c r="E4023" s="202" t="str">
        <f>'Banks COA'!E6647</f>
        <v>AIR – Doubtful Loans – Overdraft –  Individuals – Non Resident – JPY</v>
      </c>
      <c r="F4023" s="202">
        <f>'Banks COA'!F6647*E2</f>
        <v>0</v>
      </c>
    </row>
    <row r="4024" spans="1:6" hidden="1" x14ac:dyDescent="0.15">
      <c r="A4024" s="201" t="str">
        <f>'Banks COA'!A6648</f>
        <v>27</v>
      </c>
      <c r="B4024" s="201" t="str">
        <f>'Banks COA'!B6648</f>
        <v>3</v>
      </c>
      <c r="C4024" s="201" t="str">
        <f>'Banks COA'!C6648</f>
        <v>5</v>
      </c>
      <c r="D4024" s="201" t="str">
        <f>'Banks COA'!D6648</f>
        <v>29</v>
      </c>
      <c r="E4024" s="202" t="str">
        <f>'Banks COA'!E6648</f>
        <v>AIR – Doubtful Loans – Overdraft –  Individuals – Non Resident – Other</v>
      </c>
      <c r="F4024" s="202">
        <f>'Banks COA'!F6648*E2</f>
        <v>0</v>
      </c>
    </row>
    <row r="4025" spans="1:6" hidden="1" x14ac:dyDescent="0.15">
      <c r="A4025" s="201" t="str">
        <f>'Banks COA'!A6658</f>
        <v>27</v>
      </c>
      <c r="B4025" s="201">
        <f>'Banks COA'!B6658</f>
        <v>3</v>
      </c>
      <c r="C4025" s="201">
        <f>'Banks COA'!C6658</f>
        <v>9</v>
      </c>
      <c r="D4025" s="201" t="str">
        <f>'Banks COA'!D6658</f>
        <v>22</v>
      </c>
      <c r="E4025" s="202" t="str">
        <f>'Banks COA'!E6658</f>
        <v>AIR – Doubtful Loans – Other Consumers Loans – Individuals – Non Resident – USD</v>
      </c>
      <c r="F4025" s="202">
        <f>'Banks COA'!F6658*E2</f>
        <v>0</v>
      </c>
    </row>
    <row r="4026" spans="1:6" hidden="1" x14ac:dyDescent="0.15">
      <c r="A4026" s="201" t="str">
        <f>'Banks COA'!A6659</f>
        <v>27</v>
      </c>
      <c r="B4026" s="201">
        <f>'Banks COA'!B6659</f>
        <v>3</v>
      </c>
      <c r="C4026" s="201">
        <f>'Banks COA'!C6659</f>
        <v>9</v>
      </c>
      <c r="D4026" s="201" t="str">
        <f>'Banks COA'!D6659</f>
        <v>23</v>
      </c>
      <c r="E4026" s="202" t="str">
        <f>'Banks COA'!E6659</f>
        <v>AIR – Doubtful Loans – Other Consumers Loans – Individuals – Non Resident – EUR</v>
      </c>
      <c r="F4026" s="202">
        <f>'Banks COA'!F6659*E2</f>
        <v>0</v>
      </c>
    </row>
    <row r="4027" spans="1:6" hidden="1" x14ac:dyDescent="0.15">
      <c r="A4027" s="201" t="str">
        <f>'Banks COA'!A6660</f>
        <v>27</v>
      </c>
      <c r="B4027" s="201">
        <f>'Banks COA'!B6660</f>
        <v>3</v>
      </c>
      <c r="C4027" s="201">
        <f>'Banks COA'!C6660</f>
        <v>9</v>
      </c>
      <c r="D4027" s="201" t="str">
        <f>'Banks COA'!D6660</f>
        <v>24</v>
      </c>
      <c r="E4027" s="202" t="str">
        <f>'Banks COA'!E6660</f>
        <v>AIR – Doubtful Loans – Other Consumers Loans – Individuals – Non Resident – JPY</v>
      </c>
      <c r="F4027" s="202">
        <f>'Banks COA'!F6660*E2</f>
        <v>0</v>
      </c>
    </row>
    <row r="4028" spans="1:6" hidden="1" x14ac:dyDescent="0.15">
      <c r="A4028" s="201" t="str">
        <f>'Banks COA'!A6661</f>
        <v>27</v>
      </c>
      <c r="B4028" s="201">
        <f>'Banks COA'!B6661</f>
        <v>3</v>
      </c>
      <c r="C4028" s="201">
        <f>'Banks COA'!C6661</f>
        <v>9</v>
      </c>
      <c r="D4028" s="201" t="str">
        <f>'Banks COA'!D6661</f>
        <v>29</v>
      </c>
      <c r="E4028" s="202" t="str">
        <f>'Banks COA'!E6661</f>
        <v>AIR – Doubtful Loans – Other Consumers Loans – Individuals – Non Resident – Other</v>
      </c>
      <c r="F4028" s="202">
        <f>'Banks COA'!F6661*E2</f>
        <v>0</v>
      </c>
    </row>
    <row r="4029" spans="1:6" hidden="1" x14ac:dyDescent="0.15">
      <c r="A4029" s="201" t="str">
        <f>'Banks COA'!A6693</f>
        <v>28</v>
      </c>
      <c r="B4029" s="201">
        <f>'Banks COA'!B6693</f>
        <v>1</v>
      </c>
      <c r="C4029" s="201">
        <f>'Banks COA'!C6693</f>
        <v>3</v>
      </c>
      <c r="D4029" s="201" t="str">
        <f>'Banks COA'!D6693</f>
        <v>12</v>
      </c>
      <c r="E4029" s="202" t="str">
        <f>'Banks COA'!E6693</f>
        <v>AIR – Loss Loans – Short term Loans to Foreign Governments – USD</v>
      </c>
      <c r="F4029" s="202">
        <f>'Banks COA'!F6693*E2</f>
        <v>0</v>
      </c>
    </row>
    <row r="4030" spans="1:6" hidden="1" x14ac:dyDescent="0.15">
      <c r="A4030" s="201" t="str">
        <f>'Banks COA'!A6694</f>
        <v>28</v>
      </c>
      <c r="B4030" s="201">
        <f>'Banks COA'!B6694</f>
        <v>1</v>
      </c>
      <c r="C4030" s="201">
        <f>'Banks COA'!C6694</f>
        <v>3</v>
      </c>
      <c r="D4030" s="201" t="str">
        <f>'Banks COA'!D6694</f>
        <v>13</v>
      </c>
      <c r="E4030" s="202" t="str">
        <f>'Banks COA'!E6694</f>
        <v>AIR – Loss Loans – Short term Loans to Foreign Governments – EUR</v>
      </c>
      <c r="F4030" s="202">
        <f>'Banks COA'!F6694*E2</f>
        <v>0</v>
      </c>
    </row>
    <row r="4031" spans="1:6" hidden="1" x14ac:dyDescent="0.15">
      <c r="A4031" s="201" t="str">
        <f>'Banks COA'!A6695</f>
        <v>28</v>
      </c>
      <c r="B4031" s="201">
        <f>'Banks COA'!B6695</f>
        <v>1</v>
      </c>
      <c r="C4031" s="201">
        <f>'Banks COA'!C6695</f>
        <v>3</v>
      </c>
      <c r="D4031" s="201" t="str">
        <f>'Banks COA'!D6695</f>
        <v>14</v>
      </c>
      <c r="E4031" s="202" t="str">
        <f>'Banks COA'!E6695</f>
        <v>AIR – Loss Loans – Short term Loans to Foreign Governments – JPY</v>
      </c>
      <c r="F4031" s="202">
        <f>'Banks COA'!F6695*E2</f>
        <v>0</v>
      </c>
    </row>
    <row r="4032" spans="1:6" hidden="1" x14ac:dyDescent="0.15">
      <c r="A4032" s="201" t="str">
        <f>'Banks COA'!A6696</f>
        <v>28</v>
      </c>
      <c r="B4032" s="201">
        <f>'Banks COA'!B6696</f>
        <v>1</v>
      </c>
      <c r="C4032" s="201">
        <f>'Banks COA'!C6696</f>
        <v>3</v>
      </c>
      <c r="D4032" s="201" t="str">
        <f>'Banks COA'!D6696</f>
        <v>19</v>
      </c>
      <c r="E4032" s="202" t="str">
        <f>'Banks COA'!E6696</f>
        <v>AIR – Loss Loans – Short term Loans to Foreign Governments – Other</v>
      </c>
      <c r="F4032" s="202">
        <f>'Banks COA'!F6696*E2</f>
        <v>0</v>
      </c>
    </row>
    <row r="4033" spans="1:6" hidden="1" x14ac:dyDescent="0.15">
      <c r="A4033" s="201" t="str">
        <f>'Banks COA'!A6699</f>
        <v>28</v>
      </c>
      <c r="B4033" s="201">
        <f>'Banks COA'!B6699</f>
        <v>1</v>
      </c>
      <c r="C4033" s="201">
        <f>'Banks COA'!C6699</f>
        <v>3</v>
      </c>
      <c r="D4033" s="201" t="str">
        <f>'Banks COA'!D6699</f>
        <v>22</v>
      </c>
      <c r="E4033" s="202" t="str">
        <f>'Banks COA'!E6699</f>
        <v>AIR – Loss Loans – Long term Loans to Foreign Governments – USD</v>
      </c>
      <c r="F4033" s="202">
        <f>'Banks COA'!F6699*E2</f>
        <v>0</v>
      </c>
    </row>
    <row r="4034" spans="1:6" hidden="1" x14ac:dyDescent="0.15">
      <c r="A4034" s="201" t="str">
        <f>'Banks COA'!A6700</f>
        <v>28</v>
      </c>
      <c r="B4034" s="201">
        <f>'Banks COA'!B6700</f>
        <v>1</v>
      </c>
      <c r="C4034" s="201">
        <f>'Banks COA'!C6700</f>
        <v>3</v>
      </c>
      <c r="D4034" s="201" t="str">
        <f>'Banks COA'!D6700</f>
        <v>23</v>
      </c>
      <c r="E4034" s="202" t="str">
        <f>'Banks COA'!E6700</f>
        <v>AIR – Loss Loans – Long term Loans to Foreign Governments – EUR</v>
      </c>
      <c r="F4034" s="202">
        <f>'Banks COA'!F6700*E2</f>
        <v>0</v>
      </c>
    </row>
    <row r="4035" spans="1:6" hidden="1" x14ac:dyDescent="0.15">
      <c r="A4035" s="201" t="str">
        <f>'Banks COA'!A6701</f>
        <v>28</v>
      </c>
      <c r="B4035" s="201">
        <f>'Banks COA'!B6701</f>
        <v>1</v>
      </c>
      <c r="C4035" s="201">
        <f>'Banks COA'!C6701</f>
        <v>3</v>
      </c>
      <c r="D4035" s="201" t="str">
        <f>'Banks COA'!D6701</f>
        <v>24</v>
      </c>
      <c r="E4035" s="202" t="str">
        <f>'Banks COA'!E6701</f>
        <v>AIR – Loss Loans – Long term Loans to Foreign Governments – JPY</v>
      </c>
      <c r="F4035" s="202">
        <f>'Banks COA'!F6701*E2</f>
        <v>0</v>
      </c>
    </row>
    <row r="4036" spans="1:6" hidden="1" x14ac:dyDescent="0.15">
      <c r="A4036" s="201" t="str">
        <f>'Banks COA'!A6702</f>
        <v>28</v>
      </c>
      <c r="B4036" s="201">
        <f>'Banks COA'!B6702</f>
        <v>1</v>
      </c>
      <c r="C4036" s="201">
        <f>'Banks COA'!C6702</f>
        <v>3</v>
      </c>
      <c r="D4036" s="201" t="str">
        <f>'Banks COA'!D6702</f>
        <v>29</v>
      </c>
      <c r="E4036" s="202" t="str">
        <f>'Banks COA'!E6702</f>
        <v>AIR – Loss Loans – Long term Loans to Foreign Governments – Other</v>
      </c>
      <c r="F4036" s="202">
        <f>'Banks COA'!F6702*E2</f>
        <v>0</v>
      </c>
    </row>
    <row r="4037" spans="1:6" hidden="1" x14ac:dyDescent="0.15">
      <c r="A4037" s="201" t="str">
        <f>'Banks COA'!A6713</f>
        <v>28</v>
      </c>
      <c r="B4037" s="201">
        <f>'Banks COA'!B6713</f>
        <v>2</v>
      </c>
      <c r="C4037" s="201">
        <f>'Banks COA'!C6713</f>
        <v>1</v>
      </c>
      <c r="D4037" s="201" t="str">
        <f>'Banks COA'!D6713</f>
        <v>22</v>
      </c>
      <c r="E4037" s="202" t="str">
        <f>'Banks COA'!E6713</f>
        <v>AIR – Loss Loans – Overdraft (Permanent Line of Credit) – Private Sector – Non Resident – USD</v>
      </c>
      <c r="F4037" s="202">
        <f>'Banks COA'!F6713*E2</f>
        <v>0</v>
      </c>
    </row>
    <row r="4038" spans="1:6" hidden="1" x14ac:dyDescent="0.15">
      <c r="A4038" s="201" t="str">
        <f>'Banks COA'!A6714</f>
        <v>28</v>
      </c>
      <c r="B4038" s="201">
        <f>'Banks COA'!B6714</f>
        <v>2</v>
      </c>
      <c r="C4038" s="201">
        <f>'Banks COA'!C6714</f>
        <v>1</v>
      </c>
      <c r="D4038" s="201" t="str">
        <f>'Banks COA'!D6714</f>
        <v>23</v>
      </c>
      <c r="E4038" s="202" t="str">
        <f>'Banks COA'!E6714</f>
        <v>AIR – Loss Loans – Overdraft (Permanent Line of Credit) – Private Sector – Non Resident – EUR</v>
      </c>
      <c r="F4038" s="202">
        <f>'Banks COA'!F6714*E2</f>
        <v>0</v>
      </c>
    </row>
    <row r="4039" spans="1:6" hidden="1" x14ac:dyDescent="0.15">
      <c r="A4039" s="201" t="str">
        <f>'Banks COA'!A6715</f>
        <v>28</v>
      </c>
      <c r="B4039" s="201">
        <f>'Banks COA'!B6715</f>
        <v>2</v>
      </c>
      <c r="C4039" s="201">
        <f>'Banks COA'!C6715</f>
        <v>1</v>
      </c>
      <c r="D4039" s="201" t="str">
        <f>'Banks COA'!D6715</f>
        <v>24</v>
      </c>
      <c r="E4039" s="202" t="str">
        <f>'Banks COA'!E6715</f>
        <v>AIR – Loss Loans – Overdraft (Permanent Line of Credit) – Private Sector – Non Resident – JPY</v>
      </c>
      <c r="F4039" s="202">
        <f>'Banks COA'!F6715*E2</f>
        <v>0</v>
      </c>
    </row>
    <row r="4040" spans="1:6" hidden="1" x14ac:dyDescent="0.15">
      <c r="A4040" s="201" t="str">
        <f>'Banks COA'!A6716</f>
        <v>28</v>
      </c>
      <c r="B4040" s="201">
        <f>'Banks COA'!B6716</f>
        <v>2</v>
      </c>
      <c r="C4040" s="201">
        <f>'Banks COA'!C6716</f>
        <v>1</v>
      </c>
      <c r="D4040" s="201" t="str">
        <f>'Banks COA'!D6716</f>
        <v>29</v>
      </c>
      <c r="E4040" s="202" t="str">
        <f>'Banks COA'!E6716</f>
        <v>AIR – Loss Loans – Overdraft (Permanent Line of Credit) – Private Sector – Non Resident – Other</v>
      </c>
      <c r="F4040" s="202">
        <f>'Banks COA'!F6716*E2</f>
        <v>0</v>
      </c>
    </row>
    <row r="4041" spans="1:6" hidden="1" x14ac:dyDescent="0.15">
      <c r="A4041" s="201" t="str">
        <f>'Banks COA'!A6732</f>
        <v>28</v>
      </c>
      <c r="B4041" s="201">
        <f>'Banks COA'!B6732</f>
        <v>2</v>
      </c>
      <c r="C4041" s="201">
        <f>'Banks COA'!C6732</f>
        <v>2</v>
      </c>
      <c r="D4041" s="201" t="str">
        <f>'Banks COA'!D6732</f>
        <v>22</v>
      </c>
      <c r="E4041" s="202" t="str">
        <f>'Banks COA'!E6732</f>
        <v>AIR – Loss Loans – Short term Commercial Loans – Private Sector – Non Resident – USD</v>
      </c>
      <c r="F4041" s="202">
        <f>'Banks COA'!F6732*E2</f>
        <v>0</v>
      </c>
    </row>
    <row r="4042" spans="1:6" hidden="1" x14ac:dyDescent="0.15">
      <c r="A4042" s="201" t="str">
        <f>'Banks COA'!A6733</f>
        <v>28</v>
      </c>
      <c r="B4042" s="201">
        <f>'Banks COA'!B6733</f>
        <v>2</v>
      </c>
      <c r="C4042" s="201">
        <f>'Banks COA'!C6733</f>
        <v>2</v>
      </c>
      <c r="D4042" s="201" t="str">
        <f>'Banks COA'!D6733</f>
        <v>23</v>
      </c>
      <c r="E4042" s="202" t="str">
        <f>'Banks COA'!E6733</f>
        <v>AIR – Loss Loans – Short term Commercial Loans – Private Sector – Non Resident – EUR</v>
      </c>
      <c r="F4042" s="202">
        <f>'Banks COA'!F6733*E2</f>
        <v>0</v>
      </c>
    </row>
    <row r="4043" spans="1:6" hidden="1" x14ac:dyDescent="0.15">
      <c r="A4043" s="201" t="str">
        <f>'Banks COA'!A6734</f>
        <v>28</v>
      </c>
      <c r="B4043" s="201">
        <f>'Banks COA'!B6734</f>
        <v>2</v>
      </c>
      <c r="C4043" s="201">
        <f>'Banks COA'!C6734</f>
        <v>2</v>
      </c>
      <c r="D4043" s="201" t="str">
        <f>'Banks COA'!D6734</f>
        <v>24</v>
      </c>
      <c r="E4043" s="202" t="str">
        <f>'Banks COA'!E6734</f>
        <v>AIR – Loss Loans – Short term Commercial Loans – Private Sector – Non Resident – JPY</v>
      </c>
      <c r="F4043" s="202">
        <f>'Banks COA'!F6734*E2</f>
        <v>0</v>
      </c>
    </row>
    <row r="4044" spans="1:6" hidden="1" x14ac:dyDescent="0.15">
      <c r="A4044" s="201" t="str">
        <f>'Banks COA'!A6735</f>
        <v>28</v>
      </c>
      <c r="B4044" s="201">
        <f>'Banks COA'!B6735</f>
        <v>2</v>
      </c>
      <c r="C4044" s="201">
        <f>'Banks COA'!C6735</f>
        <v>2</v>
      </c>
      <c r="D4044" s="201" t="str">
        <f>'Banks COA'!D6735</f>
        <v>29</v>
      </c>
      <c r="E4044" s="202" t="str">
        <f>'Banks COA'!E6735</f>
        <v>AIR – Loss Loans – Short term Commercial Loans – Private Sector – Non Resident – Other</v>
      </c>
      <c r="F4044" s="202">
        <f>'Banks COA'!F6735*E2</f>
        <v>0</v>
      </c>
    </row>
    <row r="4045" spans="1:6" hidden="1" x14ac:dyDescent="0.15">
      <c r="A4045" s="201" t="str">
        <f>'Banks COA'!A6751</f>
        <v>28</v>
      </c>
      <c r="B4045" s="201">
        <f>'Banks COA'!B6751</f>
        <v>2</v>
      </c>
      <c r="C4045" s="201">
        <f>'Banks COA'!C6751</f>
        <v>3</v>
      </c>
      <c r="D4045" s="201">
        <f>'Banks COA'!D6751</f>
        <v>22</v>
      </c>
      <c r="E4045" s="202" t="str">
        <f>'Banks COA'!E6751</f>
        <v>AIR – Loss Loans – Equipment Loans – Private Sector – Non Resident – USD</v>
      </c>
      <c r="F4045" s="202">
        <f>'Banks COA'!F6751*E2</f>
        <v>0</v>
      </c>
    </row>
    <row r="4046" spans="1:6" hidden="1" x14ac:dyDescent="0.15">
      <c r="A4046" s="201" t="str">
        <f>'Banks COA'!A6752</f>
        <v>28</v>
      </c>
      <c r="B4046" s="201">
        <f>'Banks COA'!B6752</f>
        <v>2</v>
      </c>
      <c r="C4046" s="201">
        <f>'Banks COA'!C6752</f>
        <v>3</v>
      </c>
      <c r="D4046" s="201">
        <f>'Banks COA'!D6752</f>
        <v>23</v>
      </c>
      <c r="E4046" s="202" t="str">
        <f>'Banks COA'!E6752</f>
        <v>AIR – Loss Loans – Equipment Loans – Private Sector – Non Resident – EUR</v>
      </c>
      <c r="F4046" s="202">
        <f>'Banks COA'!F6752*E2</f>
        <v>0</v>
      </c>
    </row>
    <row r="4047" spans="1:6" hidden="1" x14ac:dyDescent="0.15">
      <c r="A4047" s="201" t="str">
        <f>'Banks COA'!A6753</f>
        <v>28</v>
      </c>
      <c r="B4047" s="201">
        <f>'Banks COA'!B6753</f>
        <v>2</v>
      </c>
      <c r="C4047" s="201">
        <f>'Banks COA'!C6753</f>
        <v>3</v>
      </c>
      <c r="D4047" s="201">
        <f>'Banks COA'!D6753</f>
        <v>24</v>
      </c>
      <c r="E4047" s="202" t="str">
        <f>'Banks COA'!E6753</f>
        <v>AIR – Loss Loans – Equipment Loans – Private Sector – Non Resident – JPY</v>
      </c>
      <c r="F4047" s="202">
        <f>'Banks COA'!F6753*E2</f>
        <v>0</v>
      </c>
    </row>
    <row r="4048" spans="1:6" hidden="1" x14ac:dyDescent="0.15">
      <c r="A4048" s="201" t="str">
        <f>'Banks COA'!A6754</f>
        <v>28</v>
      </c>
      <c r="B4048" s="201">
        <f>'Banks COA'!B6754</f>
        <v>2</v>
      </c>
      <c r="C4048" s="201">
        <f>'Banks COA'!C6754</f>
        <v>3</v>
      </c>
      <c r="D4048" s="201">
        <f>'Banks COA'!D6754</f>
        <v>29</v>
      </c>
      <c r="E4048" s="202" t="str">
        <f>'Banks COA'!E6754</f>
        <v>AIR – Loss Loans – Equipment Loans – Private Sector – Non Resident – Other</v>
      </c>
      <c r="F4048" s="202">
        <f>'Banks COA'!F6754*E2</f>
        <v>0</v>
      </c>
    </row>
    <row r="4049" spans="1:6" hidden="1" x14ac:dyDescent="0.15">
      <c r="A4049" s="201" t="str">
        <f>'Banks COA'!A6769</f>
        <v>28</v>
      </c>
      <c r="B4049" s="201">
        <f>'Banks COA'!B6769</f>
        <v>2</v>
      </c>
      <c r="C4049" s="201">
        <f>'Banks COA'!C6769</f>
        <v>3</v>
      </c>
      <c r="D4049" s="201" t="str">
        <f>'Banks COA'!D6769</f>
        <v>52</v>
      </c>
      <c r="E4049" s="202" t="str">
        <f>'Banks COA'!E6769</f>
        <v>AIR – Loss Loans – Real Estate Mortgage Loans – Private Sector – Non Resident – USD</v>
      </c>
      <c r="F4049" s="202">
        <f>'Banks COA'!F6769*E2</f>
        <v>0</v>
      </c>
    </row>
    <row r="4050" spans="1:6" hidden="1" x14ac:dyDescent="0.15">
      <c r="A4050" s="201" t="str">
        <f>'Banks COA'!A6770</f>
        <v>28</v>
      </c>
      <c r="B4050" s="201">
        <f>'Banks COA'!B6770</f>
        <v>2</v>
      </c>
      <c r="C4050" s="201">
        <f>'Banks COA'!C6770</f>
        <v>3</v>
      </c>
      <c r="D4050" s="201" t="str">
        <f>'Banks COA'!D6770</f>
        <v>53</v>
      </c>
      <c r="E4050" s="202" t="str">
        <f>'Banks COA'!E6770</f>
        <v>AIR – Loss Loans – Real Estate Mortgage Loans – Private Sector – Non Resident – EUR</v>
      </c>
      <c r="F4050" s="202">
        <f>'Banks COA'!F6770*E2</f>
        <v>0</v>
      </c>
    </row>
    <row r="4051" spans="1:6" hidden="1" x14ac:dyDescent="0.15">
      <c r="A4051" s="201" t="str">
        <f>'Banks COA'!A6771</f>
        <v>28</v>
      </c>
      <c r="B4051" s="201">
        <f>'Banks COA'!B6771</f>
        <v>2</v>
      </c>
      <c r="C4051" s="201">
        <f>'Banks COA'!C6771</f>
        <v>3</v>
      </c>
      <c r="D4051" s="201" t="str">
        <f>'Banks COA'!D6771</f>
        <v>54</v>
      </c>
      <c r="E4051" s="202" t="str">
        <f>'Banks COA'!E6771</f>
        <v>AIR – Loss Loans – Real Estate Mortgage Loans – Private Sector – Non Resident – JPY</v>
      </c>
      <c r="F4051" s="202">
        <f>'Banks COA'!F6771*E2</f>
        <v>0</v>
      </c>
    </row>
    <row r="4052" spans="1:6" hidden="1" x14ac:dyDescent="0.15">
      <c r="A4052" s="201" t="str">
        <f>'Banks COA'!A6772</f>
        <v>28</v>
      </c>
      <c r="B4052" s="201">
        <f>'Banks COA'!B6772</f>
        <v>2</v>
      </c>
      <c r="C4052" s="201">
        <f>'Banks COA'!C6772</f>
        <v>3</v>
      </c>
      <c r="D4052" s="201" t="str">
        <f>'Banks COA'!D6772</f>
        <v>59</v>
      </c>
      <c r="E4052" s="202" t="str">
        <f>'Banks COA'!E6772</f>
        <v>AIR – Loss Loans – Real Estate Mortgage Loans – Private Sector – Non Resident – Other</v>
      </c>
      <c r="F4052" s="202">
        <f>'Banks COA'!F6772*E2</f>
        <v>0</v>
      </c>
    </row>
    <row r="4053" spans="1:6" hidden="1" x14ac:dyDescent="0.15">
      <c r="A4053" s="201" t="str">
        <f>'Banks COA'!A6787</f>
        <v>28</v>
      </c>
      <c r="B4053" s="201">
        <f>'Banks COA'!B6787</f>
        <v>2</v>
      </c>
      <c r="C4053" s="201">
        <f>'Banks COA'!C6787</f>
        <v>3</v>
      </c>
      <c r="D4053" s="201" t="str">
        <f>'Banks COA'!D6787</f>
        <v>82</v>
      </c>
      <c r="E4053" s="202" t="str">
        <f>'Banks COA'!E6787</f>
        <v>AIR – Loss Loans – Other Long term Loans – Private Sector – Non Resident – USD</v>
      </c>
      <c r="F4053" s="202">
        <f>'Banks COA'!F6787*E2</f>
        <v>0</v>
      </c>
    </row>
    <row r="4054" spans="1:6" hidden="1" x14ac:dyDescent="0.15">
      <c r="A4054" s="201" t="str">
        <f>'Banks COA'!A6788</f>
        <v>28</v>
      </c>
      <c r="B4054" s="201">
        <f>'Banks COA'!B6788</f>
        <v>2</v>
      </c>
      <c r="C4054" s="201">
        <f>'Banks COA'!C6788</f>
        <v>3</v>
      </c>
      <c r="D4054" s="201" t="str">
        <f>'Banks COA'!D6788</f>
        <v>83</v>
      </c>
      <c r="E4054" s="202" t="str">
        <f>'Banks COA'!E6788</f>
        <v>AIR – Loss Loans – Other Long term Loans – Private Sector – Non Resident – EUR</v>
      </c>
      <c r="F4054" s="202">
        <f>'Banks COA'!F6788*E2</f>
        <v>0</v>
      </c>
    </row>
    <row r="4055" spans="1:6" hidden="1" x14ac:dyDescent="0.15">
      <c r="A4055" s="201" t="str">
        <f>'Banks COA'!A6789</f>
        <v>28</v>
      </c>
      <c r="B4055" s="201">
        <f>'Banks COA'!B6789</f>
        <v>2</v>
      </c>
      <c r="C4055" s="201">
        <f>'Banks COA'!C6789</f>
        <v>3</v>
      </c>
      <c r="D4055" s="201" t="str">
        <f>'Banks COA'!D6789</f>
        <v>84</v>
      </c>
      <c r="E4055" s="202" t="str">
        <f>'Banks COA'!E6789</f>
        <v>AIR – Loss Loans – Other Long term Loans – Private Sector – Non Resident – JPY</v>
      </c>
      <c r="F4055" s="202">
        <f>'Banks COA'!F6789*E2</f>
        <v>0</v>
      </c>
    </row>
    <row r="4056" spans="1:6" hidden="1" x14ac:dyDescent="0.15">
      <c r="A4056" s="201" t="str">
        <f>'Banks COA'!A6790</f>
        <v>28</v>
      </c>
      <c r="B4056" s="201">
        <f>'Banks COA'!B6790</f>
        <v>2</v>
      </c>
      <c r="C4056" s="201">
        <f>'Banks COA'!C6790</f>
        <v>3</v>
      </c>
      <c r="D4056" s="201" t="str">
        <f>'Banks COA'!D6790</f>
        <v>89</v>
      </c>
      <c r="E4056" s="202" t="str">
        <f>'Banks COA'!E6790</f>
        <v>AIR – Loss Loans – Other Long term Loans – Private Sector – Non Resident – Other</v>
      </c>
      <c r="F4056" s="202">
        <f>'Banks COA'!F6790*E2</f>
        <v>0</v>
      </c>
    </row>
    <row r="4057" spans="1:6" hidden="1" x14ac:dyDescent="0.15">
      <c r="A4057" s="201" t="str">
        <f>'Banks COA'!A6806</f>
        <v>28</v>
      </c>
      <c r="B4057" s="201">
        <f>'Banks COA'!B6806</f>
        <v>2</v>
      </c>
      <c r="C4057" s="201">
        <f>'Banks COA'!C6806</f>
        <v>4</v>
      </c>
      <c r="D4057" s="201" t="str">
        <f>'Banks COA'!D6806</f>
        <v>22</v>
      </c>
      <c r="E4057" s="202" t="str">
        <f>'Banks COA'!E6806</f>
        <v>AIR – Loss Loans – Lease Financing Receivable – Private Sector – Non Resident – USD</v>
      </c>
      <c r="F4057" s="202">
        <f>'Banks COA'!F6806*E2</f>
        <v>0</v>
      </c>
    </row>
    <row r="4058" spans="1:6" hidden="1" x14ac:dyDescent="0.15">
      <c r="A4058" s="201" t="str">
        <f>'Banks COA'!A6807</f>
        <v>28</v>
      </c>
      <c r="B4058" s="201">
        <f>'Banks COA'!B6807</f>
        <v>2</v>
      </c>
      <c r="C4058" s="201">
        <f>'Banks COA'!C6807</f>
        <v>4</v>
      </c>
      <c r="D4058" s="201" t="str">
        <f>'Banks COA'!D6807</f>
        <v>23</v>
      </c>
      <c r="E4058" s="202" t="str">
        <f>'Banks COA'!E6807</f>
        <v>AIR – Loss Loans – Lease Financing Receivable – Private Sector – Non Resident – EUR</v>
      </c>
      <c r="F4058" s="202">
        <f>'Banks COA'!F6807*E2</f>
        <v>0</v>
      </c>
    </row>
    <row r="4059" spans="1:6" hidden="1" x14ac:dyDescent="0.15">
      <c r="A4059" s="201" t="str">
        <f>'Banks COA'!A6808</f>
        <v>28</v>
      </c>
      <c r="B4059" s="201">
        <f>'Banks COA'!B6808</f>
        <v>2</v>
      </c>
      <c r="C4059" s="201">
        <f>'Banks COA'!C6808</f>
        <v>4</v>
      </c>
      <c r="D4059" s="201" t="str">
        <f>'Banks COA'!D6808</f>
        <v>24</v>
      </c>
      <c r="E4059" s="202" t="str">
        <f>'Banks COA'!E6808</f>
        <v>AIR – Loss Loans – Lease Financing Receivable – Private Sector – Non Resident – JPY</v>
      </c>
      <c r="F4059" s="202">
        <f>'Banks COA'!F6808*E2</f>
        <v>0</v>
      </c>
    </row>
    <row r="4060" spans="1:6" hidden="1" x14ac:dyDescent="0.15">
      <c r="A4060" s="201" t="str">
        <f>'Banks COA'!A6809</f>
        <v>28</v>
      </c>
      <c r="B4060" s="201">
        <f>'Banks COA'!B6809</f>
        <v>2</v>
      </c>
      <c r="C4060" s="201">
        <f>'Banks COA'!C6809</f>
        <v>4</v>
      </c>
      <c r="D4060" s="201" t="str">
        <f>'Banks COA'!D6809</f>
        <v>29</v>
      </c>
      <c r="E4060" s="202" t="str">
        <f>'Banks COA'!E6809</f>
        <v>AIR – Loss Loans – Lease Financing Receivable – Private Sector – Non Resident – Other</v>
      </c>
      <c r="F4060" s="202">
        <f>'Banks COA'!F6809*E2</f>
        <v>0</v>
      </c>
    </row>
    <row r="4061" spans="1:6" hidden="1" x14ac:dyDescent="0.15">
      <c r="A4061" s="201" t="str">
        <f>'Banks COA'!A6825</f>
        <v>28</v>
      </c>
      <c r="B4061" s="201">
        <f>'Banks COA'!B6825</f>
        <v>2</v>
      </c>
      <c r="C4061" s="201">
        <f>'Banks COA'!C6825</f>
        <v>5</v>
      </c>
      <c r="D4061" s="201" t="str">
        <f>'Banks COA'!D6825</f>
        <v>22</v>
      </c>
      <c r="E4061" s="202" t="str">
        <f>'Banks COA'!E6825</f>
        <v>AIR – Loss Loans – Loans to Related Parties – Private Sector – Non Resident – USD</v>
      </c>
      <c r="F4061" s="202">
        <f>'Banks COA'!F6825*E2</f>
        <v>0</v>
      </c>
    </row>
    <row r="4062" spans="1:6" hidden="1" x14ac:dyDescent="0.15">
      <c r="A4062" s="201" t="str">
        <f>'Banks COA'!A6826</f>
        <v>28</v>
      </c>
      <c r="B4062" s="201">
        <f>'Banks COA'!B6826</f>
        <v>2</v>
      </c>
      <c r="C4062" s="201">
        <f>'Banks COA'!C6826</f>
        <v>5</v>
      </c>
      <c r="D4062" s="201" t="str">
        <f>'Banks COA'!D6826</f>
        <v>23</v>
      </c>
      <c r="E4062" s="202" t="str">
        <f>'Banks COA'!E6826</f>
        <v>AIR – Loss Loans – Loans to Related Parties – Private Sector – Non Resident – EUR</v>
      </c>
      <c r="F4062" s="202">
        <f>'Banks COA'!F6826*E2</f>
        <v>0</v>
      </c>
    </row>
    <row r="4063" spans="1:6" hidden="1" x14ac:dyDescent="0.15">
      <c r="A4063" s="201" t="str">
        <f>'Banks COA'!A6827</f>
        <v>28</v>
      </c>
      <c r="B4063" s="201">
        <f>'Banks COA'!B6827</f>
        <v>2</v>
      </c>
      <c r="C4063" s="201">
        <f>'Banks COA'!C6827</f>
        <v>5</v>
      </c>
      <c r="D4063" s="201" t="str">
        <f>'Banks COA'!D6827</f>
        <v>24</v>
      </c>
      <c r="E4063" s="202" t="str">
        <f>'Banks COA'!E6827</f>
        <v>AIR – Loss Loans – Loans to Related Parties – Private Sector – Non Resident – JPY</v>
      </c>
      <c r="F4063" s="202">
        <f>'Banks COA'!F6827*E2</f>
        <v>0</v>
      </c>
    </row>
    <row r="4064" spans="1:6" hidden="1" x14ac:dyDescent="0.15">
      <c r="A4064" s="201" t="str">
        <f>'Banks COA'!A6828</f>
        <v>28</v>
      </c>
      <c r="B4064" s="201">
        <f>'Banks COA'!B6828</f>
        <v>2</v>
      </c>
      <c r="C4064" s="201">
        <f>'Banks COA'!C6828</f>
        <v>5</v>
      </c>
      <c r="D4064" s="201" t="str">
        <f>'Banks COA'!D6828</f>
        <v>29</v>
      </c>
      <c r="E4064" s="202" t="str">
        <f>'Banks COA'!E6828</f>
        <v>AIR – Loss Loans – Loans to Related Parties – Private Sector – Non Resident – Other</v>
      </c>
      <c r="F4064" s="202">
        <f>'Banks COA'!F6828*E2</f>
        <v>0</v>
      </c>
    </row>
    <row r="4065" spans="1:6" hidden="1" x14ac:dyDescent="0.15">
      <c r="A4065" s="201" t="str">
        <f>'Banks COA'!A6838</f>
        <v>28</v>
      </c>
      <c r="B4065" s="201">
        <f>'Banks COA'!B6838</f>
        <v>2</v>
      </c>
      <c r="C4065" s="201">
        <f>'Banks COA'!C6838</f>
        <v>6</v>
      </c>
      <c r="D4065" s="201" t="str">
        <f>'Banks COA'!D6838</f>
        <v>22</v>
      </c>
      <c r="E4065" s="202" t="str">
        <f>'Banks COA'!E6838</f>
        <v>AIR – Loss Loans – Other Commercial Loans – Private Sector – Non Resident – USD</v>
      </c>
      <c r="F4065" s="202">
        <f>'Banks COA'!F6838*E2</f>
        <v>0</v>
      </c>
    </row>
    <row r="4066" spans="1:6" hidden="1" x14ac:dyDescent="0.15">
      <c r="A4066" s="201" t="str">
        <f>'Banks COA'!A6839</f>
        <v>28</v>
      </c>
      <c r="B4066" s="201">
        <f>'Banks COA'!B6839</f>
        <v>2</v>
      </c>
      <c r="C4066" s="201">
        <f>'Banks COA'!C6839</f>
        <v>6</v>
      </c>
      <c r="D4066" s="201" t="str">
        <f>'Banks COA'!D6839</f>
        <v>23</v>
      </c>
      <c r="E4066" s="202" t="str">
        <f>'Banks COA'!E6839</f>
        <v>AIR – Loss Loans – Other Commercial Loans – Private Sector – Non Resident – EUR</v>
      </c>
      <c r="F4066" s="202">
        <f>'Banks COA'!F6839*E2</f>
        <v>0</v>
      </c>
    </row>
    <row r="4067" spans="1:6" hidden="1" x14ac:dyDescent="0.15">
      <c r="A4067" s="201" t="str">
        <f>'Banks COA'!A6840</f>
        <v>28</v>
      </c>
      <c r="B4067" s="201">
        <f>'Banks COA'!B6840</f>
        <v>2</v>
      </c>
      <c r="C4067" s="201">
        <f>'Banks COA'!C6840</f>
        <v>6</v>
      </c>
      <c r="D4067" s="201" t="str">
        <f>'Banks COA'!D6840</f>
        <v>24</v>
      </c>
      <c r="E4067" s="202" t="str">
        <f>'Banks COA'!E6840</f>
        <v>AIR – Loss Loans – Other Commercial Loans – Private Sector – Non Resident – JPY</v>
      </c>
      <c r="F4067" s="202">
        <f>'Banks COA'!F6840*E2</f>
        <v>0</v>
      </c>
    </row>
    <row r="4068" spans="1:6" hidden="1" x14ac:dyDescent="0.15">
      <c r="A4068" s="201" t="str">
        <f>'Banks COA'!A6841</f>
        <v>28</v>
      </c>
      <c r="B4068" s="201">
        <f>'Banks COA'!B6841</f>
        <v>2</v>
      </c>
      <c r="C4068" s="201">
        <f>'Banks COA'!C6841</f>
        <v>6</v>
      </c>
      <c r="D4068" s="201" t="str">
        <f>'Banks COA'!D6841</f>
        <v>29</v>
      </c>
      <c r="E4068" s="202" t="str">
        <f>'Banks COA'!E6841</f>
        <v>AIR – Loss Loans – Other Commercial Loans – Private Sector – Non Resident – Other</v>
      </c>
      <c r="F4068" s="202">
        <f>'Banks COA'!F6841*E2</f>
        <v>0</v>
      </c>
    </row>
    <row r="4069" spans="1:6" hidden="1" x14ac:dyDescent="0.15">
      <c r="A4069" s="201" t="str">
        <f>'Banks COA'!A6851</f>
        <v>28</v>
      </c>
      <c r="B4069" s="201" t="str">
        <f>'Banks COA'!B6851</f>
        <v>2</v>
      </c>
      <c r="C4069" s="201" t="str">
        <f>'Banks COA'!C6851</f>
        <v>7</v>
      </c>
      <c r="D4069" s="201" t="str">
        <f>'Banks COA'!D6851</f>
        <v>22</v>
      </c>
      <c r="E4069" s="202" t="str">
        <f>'Banks COA'!E6851</f>
        <v>AIR – Loss Loans – Bankers' Acceptances – Private Sector – Non Resident – USD</v>
      </c>
      <c r="F4069" s="202">
        <f>'Banks COA'!F6851*E2</f>
        <v>0</v>
      </c>
    </row>
    <row r="4070" spans="1:6" hidden="1" x14ac:dyDescent="0.15">
      <c r="A4070" s="201" t="str">
        <f>'Banks COA'!A6852</f>
        <v>28</v>
      </c>
      <c r="B4070" s="201" t="str">
        <f>'Banks COA'!B6852</f>
        <v>2</v>
      </c>
      <c r="C4070" s="201" t="str">
        <f>'Banks COA'!C6852</f>
        <v>7</v>
      </c>
      <c r="D4070" s="201" t="str">
        <f>'Banks COA'!D6852</f>
        <v>23</v>
      </c>
      <c r="E4070" s="202" t="str">
        <f>'Banks COA'!E6852</f>
        <v>AIR – Loss Loans – Bankers' Acceptances – Private Sector – Non Resident – EUR</v>
      </c>
      <c r="F4070" s="202">
        <f>'Banks COA'!F6852*E2</f>
        <v>0</v>
      </c>
    </row>
    <row r="4071" spans="1:6" hidden="1" x14ac:dyDescent="0.15">
      <c r="A4071" s="201" t="str">
        <f>'Banks COA'!A6853</f>
        <v>28</v>
      </c>
      <c r="B4071" s="201" t="str">
        <f>'Banks COA'!B6853</f>
        <v>2</v>
      </c>
      <c r="C4071" s="201" t="str">
        <f>'Banks COA'!C6853</f>
        <v>7</v>
      </c>
      <c r="D4071" s="201" t="str">
        <f>'Banks COA'!D6853</f>
        <v>24</v>
      </c>
      <c r="E4071" s="202" t="str">
        <f>'Banks COA'!E6853</f>
        <v>AIR – Loss Loans – Bankers' Acceptances – Private Sector – Non Resident – JPY</v>
      </c>
      <c r="F4071" s="202">
        <f>'Banks COA'!F6853*E2</f>
        <v>0</v>
      </c>
    </row>
    <row r="4072" spans="1:6" hidden="1" x14ac:dyDescent="0.15">
      <c r="A4072" s="201" t="str">
        <f>'Banks COA'!A6854</f>
        <v>28</v>
      </c>
      <c r="B4072" s="201" t="str">
        <f>'Banks COA'!B6854</f>
        <v>2</v>
      </c>
      <c r="C4072" s="201" t="str">
        <f>'Banks COA'!C6854</f>
        <v>7</v>
      </c>
      <c r="D4072" s="201" t="str">
        <f>'Banks COA'!D6854</f>
        <v>29</v>
      </c>
      <c r="E4072" s="202" t="str">
        <f>'Banks COA'!E6854</f>
        <v>AIR – Loss Loans – Bankers' Acceptances – Private Sector – Non Resident – Other</v>
      </c>
      <c r="F4072" s="202">
        <f>'Banks COA'!F6854*E2</f>
        <v>0</v>
      </c>
    </row>
    <row r="4073" spans="1:6" hidden="1" x14ac:dyDescent="0.15">
      <c r="A4073" s="201" t="str">
        <f>'Banks COA'!A6869</f>
        <v>28</v>
      </c>
      <c r="B4073" s="201">
        <f>'Banks COA'!B6869</f>
        <v>2</v>
      </c>
      <c r="C4073" s="201">
        <f>'Banks COA'!C6869</f>
        <v>7</v>
      </c>
      <c r="D4073" s="201" t="str">
        <f>'Banks COA'!D6869</f>
        <v>52</v>
      </c>
      <c r="E4073" s="202" t="str">
        <f>'Banks COA'!E6869</f>
        <v>AIR – Loss Loans – Other Bill of Exchange (BoE) – Private Sector – Non Resident – USD</v>
      </c>
      <c r="F4073" s="202">
        <f>'Banks COA'!F6869*E2</f>
        <v>0</v>
      </c>
    </row>
    <row r="4074" spans="1:6" hidden="1" x14ac:dyDescent="0.15">
      <c r="A4074" s="201" t="str">
        <f>'Banks COA'!A6870</f>
        <v>28</v>
      </c>
      <c r="B4074" s="201">
        <f>'Banks COA'!B6870</f>
        <v>2</v>
      </c>
      <c r="C4074" s="201">
        <f>'Banks COA'!C6870</f>
        <v>7</v>
      </c>
      <c r="D4074" s="201" t="str">
        <f>'Banks COA'!D6870</f>
        <v>53</v>
      </c>
      <c r="E4074" s="202" t="str">
        <f>'Banks COA'!E6870</f>
        <v>AIR – Loss Loans – Other Bill of Exchange (BoE) – Private Sector – Non Resident – EUR</v>
      </c>
      <c r="F4074" s="202">
        <f>'Banks COA'!F6870*E2</f>
        <v>0</v>
      </c>
    </row>
    <row r="4075" spans="1:6" hidden="1" x14ac:dyDescent="0.15">
      <c r="A4075" s="201" t="str">
        <f>'Banks COA'!A6871</f>
        <v>28</v>
      </c>
      <c r="B4075" s="201">
        <f>'Banks COA'!B6871</f>
        <v>2</v>
      </c>
      <c r="C4075" s="201">
        <f>'Banks COA'!C6871</f>
        <v>7</v>
      </c>
      <c r="D4075" s="201" t="str">
        <f>'Banks COA'!D6871</f>
        <v>54</v>
      </c>
      <c r="E4075" s="202" t="str">
        <f>'Banks COA'!E6871</f>
        <v>AIR – Loss Loans – Other Bill of Exchange (BoE) – Private Sector – Non Resident – JPY</v>
      </c>
      <c r="F4075" s="202">
        <f>'Banks COA'!F6871*E2</f>
        <v>0</v>
      </c>
    </row>
    <row r="4076" spans="1:6" hidden="1" x14ac:dyDescent="0.15">
      <c r="A4076" s="201" t="str">
        <f>'Banks COA'!A6872</f>
        <v>28</v>
      </c>
      <c r="B4076" s="201">
        <f>'Banks COA'!B6872</f>
        <v>2</v>
      </c>
      <c r="C4076" s="201">
        <f>'Banks COA'!C6872</f>
        <v>7</v>
      </c>
      <c r="D4076" s="201" t="str">
        <f>'Banks COA'!D6872</f>
        <v>59</v>
      </c>
      <c r="E4076" s="202" t="str">
        <f>'Banks COA'!E6872</f>
        <v>AIR – Loss Loans – Other Bill of Exchange (BoE) – Private Sector – Non Resident – Other</v>
      </c>
      <c r="F4076" s="202">
        <f>'Banks COA'!F6872*E2</f>
        <v>0</v>
      </c>
    </row>
    <row r="4077" spans="1:6" hidden="1" x14ac:dyDescent="0.15">
      <c r="A4077" s="201" t="str">
        <f>'Banks COA'!A6887</f>
        <v>28</v>
      </c>
      <c r="B4077" s="201">
        <f>'Banks COA'!B6887</f>
        <v>2</v>
      </c>
      <c r="C4077" s="201">
        <f>'Banks COA'!C6887</f>
        <v>7</v>
      </c>
      <c r="D4077" s="201" t="str">
        <f>'Banks COA'!D6887</f>
        <v>82</v>
      </c>
      <c r="E4077" s="202" t="str">
        <f>'Banks COA'!E6887</f>
        <v>AIR – Loss Loans – Trust Receipt – Private Sector – Non Resident – USD</v>
      </c>
      <c r="F4077" s="202">
        <f>'Banks COA'!F6887*E2</f>
        <v>0</v>
      </c>
    </row>
    <row r="4078" spans="1:6" hidden="1" x14ac:dyDescent="0.15">
      <c r="A4078" s="201" t="str">
        <f>'Banks COA'!A6888</f>
        <v>28</v>
      </c>
      <c r="B4078" s="201">
        <f>'Banks COA'!B6888</f>
        <v>2</v>
      </c>
      <c r="C4078" s="201">
        <f>'Banks COA'!C6888</f>
        <v>7</v>
      </c>
      <c r="D4078" s="201" t="str">
        <f>'Banks COA'!D6888</f>
        <v>83</v>
      </c>
      <c r="E4078" s="202" t="str">
        <f>'Banks COA'!E6888</f>
        <v>AIR – Loss Loans – Trust Receipt – Private Sector – Non Resident – EUR</v>
      </c>
      <c r="F4078" s="202">
        <f>'Banks COA'!F6888*E2</f>
        <v>0</v>
      </c>
    </row>
    <row r="4079" spans="1:6" hidden="1" x14ac:dyDescent="0.15">
      <c r="A4079" s="201" t="str">
        <f>'Banks COA'!A6889</f>
        <v>28</v>
      </c>
      <c r="B4079" s="201">
        <f>'Banks COA'!B6889</f>
        <v>2</v>
      </c>
      <c r="C4079" s="201">
        <f>'Banks COA'!C6889</f>
        <v>7</v>
      </c>
      <c r="D4079" s="201" t="str">
        <f>'Banks COA'!D6889</f>
        <v>84</v>
      </c>
      <c r="E4079" s="202" t="str">
        <f>'Banks COA'!E6889</f>
        <v>AIR – Loss Loans – Trust Receipt – Private Sector – Non Resident – JPY</v>
      </c>
      <c r="F4079" s="202">
        <f>'Banks COA'!F6889*E2</f>
        <v>0</v>
      </c>
    </row>
    <row r="4080" spans="1:6" hidden="1" x14ac:dyDescent="0.15">
      <c r="A4080" s="201" t="str">
        <f>'Banks COA'!A6890</f>
        <v>28</v>
      </c>
      <c r="B4080" s="201">
        <f>'Banks COA'!B6890</f>
        <v>2</v>
      </c>
      <c r="C4080" s="201">
        <f>'Banks COA'!C6890</f>
        <v>7</v>
      </c>
      <c r="D4080" s="201" t="str">
        <f>'Banks COA'!D6890</f>
        <v>89</v>
      </c>
      <c r="E4080" s="202" t="str">
        <f>'Banks COA'!E6890</f>
        <v>AIR – Loss Loans – Trust Receipt – Private Sector – Non Resident – Other</v>
      </c>
      <c r="F4080" s="202">
        <f>'Banks COA'!F6890*E2</f>
        <v>0</v>
      </c>
    </row>
    <row r="4081" spans="1:6" hidden="1" x14ac:dyDescent="0.15">
      <c r="A4081" s="201">
        <f>'Banks COA'!A6906</f>
        <v>28</v>
      </c>
      <c r="B4081" s="201">
        <f>'Banks COA'!B6906</f>
        <v>2</v>
      </c>
      <c r="C4081" s="201">
        <f>'Banks COA'!C6906</f>
        <v>8</v>
      </c>
      <c r="D4081" s="201">
        <f>'Banks COA'!D6906</f>
        <v>22</v>
      </c>
      <c r="E4081" s="202" t="str">
        <f>'Banks COA'!E6906</f>
        <v>AIR – Loss Loans – Credit Revolving – Private Sector – Non Resident – USD</v>
      </c>
      <c r="F4081" s="202">
        <f>'Banks COA'!F6906*E2</f>
        <v>0</v>
      </c>
    </row>
    <row r="4082" spans="1:6" hidden="1" x14ac:dyDescent="0.15">
      <c r="A4082" s="201">
        <f>'Banks COA'!A6907</f>
        <v>28</v>
      </c>
      <c r="B4082" s="201">
        <f>'Banks COA'!B6907</f>
        <v>2</v>
      </c>
      <c r="C4082" s="201">
        <f>'Banks COA'!C6907</f>
        <v>8</v>
      </c>
      <c r="D4082" s="201">
        <f>'Banks COA'!D6907</f>
        <v>23</v>
      </c>
      <c r="E4082" s="202" t="str">
        <f>'Banks COA'!E6907</f>
        <v>AIR – Loss Loans – Credit Revolving – Private Sector – Non Resident – EUR</v>
      </c>
      <c r="F4082" s="202">
        <f>'Banks COA'!F6907*E2</f>
        <v>0</v>
      </c>
    </row>
    <row r="4083" spans="1:6" hidden="1" x14ac:dyDescent="0.15">
      <c r="A4083" s="201">
        <f>'Banks COA'!A6908</f>
        <v>28</v>
      </c>
      <c r="B4083" s="201">
        <f>'Banks COA'!B6908</f>
        <v>2</v>
      </c>
      <c r="C4083" s="201">
        <f>'Banks COA'!C6908</f>
        <v>8</v>
      </c>
      <c r="D4083" s="201">
        <f>'Banks COA'!D6908</f>
        <v>24</v>
      </c>
      <c r="E4083" s="202" t="str">
        <f>'Banks COA'!E6908</f>
        <v>AIR – Loss Loans – Credit Revolving – Private Sector – Non Resident – JPY</v>
      </c>
      <c r="F4083" s="202">
        <f>'Banks COA'!F6908*E2</f>
        <v>0</v>
      </c>
    </row>
    <row r="4084" spans="1:6" hidden="1" x14ac:dyDescent="0.15">
      <c r="A4084" s="201">
        <f>'Banks COA'!A6909</f>
        <v>28</v>
      </c>
      <c r="B4084" s="201">
        <f>'Banks COA'!B6909</f>
        <v>2</v>
      </c>
      <c r="C4084" s="201">
        <f>'Banks COA'!C6909</f>
        <v>8</v>
      </c>
      <c r="D4084" s="201">
        <f>'Banks COA'!D6909</f>
        <v>29</v>
      </c>
      <c r="E4084" s="202" t="str">
        <f>'Banks COA'!E6909</f>
        <v>AIR – Loss Loans – Credit Revolving – Private Sector – Non Resident – Other</v>
      </c>
      <c r="F4084" s="202">
        <f>'Banks COA'!F6909*E2</f>
        <v>0</v>
      </c>
    </row>
    <row r="4085" spans="1:6" hidden="1" x14ac:dyDescent="0.15">
      <c r="A4085" s="201" t="str">
        <f>'Banks COA'!A6939</f>
        <v>28</v>
      </c>
      <c r="B4085" s="201">
        <f>'Banks COA'!B6939</f>
        <v>3</v>
      </c>
      <c r="C4085" s="201">
        <f>'Banks COA'!C6939</f>
        <v>2</v>
      </c>
      <c r="D4085" s="201" t="str">
        <f>'Banks COA'!D6939</f>
        <v>22</v>
      </c>
      <c r="E4085" s="202" t="str">
        <f>'Banks COA'!E6939</f>
        <v>AIR – Loss Loans – Credit Cards Loans – Individuals – Non Resident – USD</v>
      </c>
      <c r="F4085" s="202">
        <f>'Banks COA'!F6939*E2</f>
        <v>0</v>
      </c>
    </row>
    <row r="4086" spans="1:6" hidden="1" x14ac:dyDescent="0.15">
      <c r="A4086" s="201" t="str">
        <f>'Banks COA'!A6940</f>
        <v>28</v>
      </c>
      <c r="B4086" s="201">
        <f>'Banks COA'!B6940</f>
        <v>3</v>
      </c>
      <c r="C4086" s="201">
        <f>'Banks COA'!C6940</f>
        <v>2</v>
      </c>
      <c r="D4086" s="201" t="str">
        <f>'Banks COA'!D6940</f>
        <v>23</v>
      </c>
      <c r="E4086" s="202" t="str">
        <f>'Banks COA'!E6940</f>
        <v>AIR – Loss Loans – Credit Cards Loans – Individuals – Non Resident – EUR</v>
      </c>
      <c r="F4086" s="202">
        <f>'Banks COA'!F6940*E2</f>
        <v>0</v>
      </c>
    </row>
    <row r="4087" spans="1:6" hidden="1" x14ac:dyDescent="0.15">
      <c r="A4087" s="201" t="str">
        <f>'Banks COA'!A6941</f>
        <v>28</v>
      </c>
      <c r="B4087" s="201">
        <f>'Banks COA'!B6941</f>
        <v>3</v>
      </c>
      <c r="C4087" s="201">
        <f>'Banks COA'!C6941</f>
        <v>2</v>
      </c>
      <c r="D4087" s="201" t="str">
        <f>'Banks COA'!D6941</f>
        <v>24</v>
      </c>
      <c r="E4087" s="202" t="str">
        <f>'Banks COA'!E6941</f>
        <v>AIR – Loss Loans – Credit Cards Loans – Individuals – Non Resident – JPY</v>
      </c>
      <c r="F4087" s="202">
        <f>'Banks COA'!F6941*E2</f>
        <v>0</v>
      </c>
    </row>
    <row r="4088" spans="1:6" hidden="1" x14ac:dyDescent="0.15">
      <c r="A4088" s="201" t="str">
        <f>'Banks COA'!A6942</f>
        <v>28</v>
      </c>
      <c r="B4088" s="201">
        <f>'Banks COA'!B6942</f>
        <v>3</v>
      </c>
      <c r="C4088" s="201">
        <f>'Banks COA'!C6942</f>
        <v>2</v>
      </c>
      <c r="D4088" s="201" t="str">
        <f>'Banks COA'!D6942</f>
        <v>29</v>
      </c>
      <c r="E4088" s="202" t="str">
        <f>'Banks COA'!E6942</f>
        <v>AIR – Loss Loans – Credit Cards Loans – Individuals – Non Resident – Other</v>
      </c>
      <c r="F4088" s="202">
        <f>'Banks COA'!F6942*E2</f>
        <v>0</v>
      </c>
    </row>
    <row r="4089" spans="1:6" hidden="1" x14ac:dyDescent="0.15">
      <c r="A4089" s="201" t="str">
        <f>'Banks COA'!A6952</f>
        <v>28</v>
      </c>
      <c r="B4089" s="201">
        <f>'Banks COA'!B6952</f>
        <v>3</v>
      </c>
      <c r="C4089" s="201">
        <f>'Banks COA'!C6952</f>
        <v>3</v>
      </c>
      <c r="D4089" s="201" t="str">
        <f>'Banks COA'!D6952</f>
        <v>22</v>
      </c>
      <c r="E4089" s="202" t="str">
        <f>'Banks COA'!E6952</f>
        <v>AIR – Loss Loans – Credit Revolving – Individuals – Non Resident – USD</v>
      </c>
      <c r="F4089" s="202">
        <f>'Banks COA'!F6952*E2</f>
        <v>0</v>
      </c>
    </row>
    <row r="4090" spans="1:6" hidden="1" x14ac:dyDescent="0.15">
      <c r="A4090" s="201" t="str">
        <f>'Banks COA'!A6953</f>
        <v>28</v>
      </c>
      <c r="B4090" s="201">
        <f>'Banks COA'!B6953</f>
        <v>3</v>
      </c>
      <c r="C4090" s="201">
        <f>'Banks COA'!C6953</f>
        <v>3</v>
      </c>
      <c r="D4090" s="201" t="str">
        <f>'Banks COA'!D6953</f>
        <v>23</v>
      </c>
      <c r="E4090" s="202" t="str">
        <f>'Banks COA'!E6953</f>
        <v>AIR – Loss Loans – Credit Revolving – Individuals – Non Resident – EUR</v>
      </c>
      <c r="F4090" s="202">
        <f>'Banks COA'!F6953*E2</f>
        <v>0</v>
      </c>
    </row>
    <row r="4091" spans="1:6" hidden="1" x14ac:dyDescent="0.15">
      <c r="A4091" s="201" t="str">
        <f>'Banks COA'!A6954</f>
        <v>28</v>
      </c>
      <c r="B4091" s="201">
        <f>'Banks COA'!B6954</f>
        <v>3</v>
      </c>
      <c r="C4091" s="201">
        <f>'Banks COA'!C6954</f>
        <v>3</v>
      </c>
      <c r="D4091" s="201" t="str">
        <f>'Banks COA'!D6954</f>
        <v>24</v>
      </c>
      <c r="E4091" s="202" t="str">
        <f>'Banks COA'!E6954</f>
        <v>AIR – Loss Loans – Credit Revolving – Individuals – Non Resident – JPY</v>
      </c>
      <c r="F4091" s="202">
        <f>'Banks COA'!F6954*E2</f>
        <v>0</v>
      </c>
    </row>
    <row r="4092" spans="1:6" hidden="1" x14ac:dyDescent="0.15">
      <c r="A4092" s="201" t="str">
        <f>'Banks COA'!A6955</f>
        <v>28</v>
      </c>
      <c r="B4092" s="201">
        <f>'Banks COA'!B6955</f>
        <v>3</v>
      </c>
      <c r="C4092" s="201">
        <f>'Banks COA'!C6955</f>
        <v>3</v>
      </c>
      <c r="D4092" s="201" t="str">
        <f>'Banks COA'!D6955</f>
        <v>29</v>
      </c>
      <c r="E4092" s="202" t="str">
        <f>'Banks COA'!E6955</f>
        <v>AIR – Loss Loans – Credit Revolving – Individuals – Non Resident – Other</v>
      </c>
      <c r="F4092" s="202">
        <f>'Banks COA'!F6955*E2</f>
        <v>0</v>
      </c>
    </row>
    <row r="4093" spans="1:6" hidden="1" x14ac:dyDescent="0.15">
      <c r="A4093" s="201" t="str">
        <f>'Banks COA'!A6965</f>
        <v>28</v>
      </c>
      <c r="B4093" s="201">
        <f>'Banks COA'!B6965</f>
        <v>3</v>
      </c>
      <c r="C4093" s="201">
        <f>'Banks COA'!C6965</f>
        <v>4</v>
      </c>
      <c r="D4093" s="201" t="str">
        <f>'Banks COA'!D6965</f>
        <v>22</v>
      </c>
      <c r="E4093" s="202" t="str">
        <f>'Banks COA'!E6965</f>
        <v>AIR – Loss Loans – Motor Vehicle Loans – Individuals – Non Resident – USD</v>
      </c>
      <c r="F4093" s="202">
        <f>'Banks COA'!F6965*E2</f>
        <v>0</v>
      </c>
    </row>
    <row r="4094" spans="1:6" hidden="1" x14ac:dyDescent="0.15">
      <c r="A4094" s="201" t="str">
        <f>'Banks COA'!A6966</f>
        <v>28</v>
      </c>
      <c r="B4094" s="201">
        <f>'Banks COA'!B6966</f>
        <v>3</v>
      </c>
      <c r="C4094" s="201">
        <f>'Banks COA'!C6966</f>
        <v>4</v>
      </c>
      <c r="D4094" s="201" t="str">
        <f>'Banks COA'!D6966</f>
        <v>23</v>
      </c>
      <c r="E4094" s="202" t="str">
        <f>'Banks COA'!E6966</f>
        <v>AIR – Loss Loans – Motor Vehicle Loans – Individuals – Non Resident – EUR</v>
      </c>
      <c r="F4094" s="202">
        <f>'Banks COA'!F6966*E2</f>
        <v>0</v>
      </c>
    </row>
    <row r="4095" spans="1:6" hidden="1" x14ac:dyDescent="0.15">
      <c r="A4095" s="201" t="str">
        <f>'Banks COA'!A6967</f>
        <v>28</v>
      </c>
      <c r="B4095" s="201">
        <f>'Banks COA'!B6967</f>
        <v>3</v>
      </c>
      <c r="C4095" s="201">
        <f>'Banks COA'!C6967</f>
        <v>4</v>
      </c>
      <c r="D4095" s="201" t="str">
        <f>'Banks COA'!D6967</f>
        <v>24</v>
      </c>
      <c r="E4095" s="202" t="str">
        <f>'Banks COA'!E6967</f>
        <v>AIR – Loss Loans – Motor Vehicle Loans – Individuals – Non Resident – JPY</v>
      </c>
      <c r="F4095" s="202">
        <f>'Banks COA'!F6967*E2</f>
        <v>0</v>
      </c>
    </row>
    <row r="4096" spans="1:6" hidden="1" x14ac:dyDescent="0.15">
      <c r="A4096" s="201" t="str">
        <f>'Banks COA'!A6968</f>
        <v>28</v>
      </c>
      <c r="B4096" s="201">
        <f>'Banks COA'!B6968</f>
        <v>3</v>
      </c>
      <c r="C4096" s="201">
        <f>'Banks COA'!C6968</f>
        <v>4</v>
      </c>
      <c r="D4096" s="201" t="str">
        <f>'Banks COA'!D6968</f>
        <v>29</v>
      </c>
      <c r="E4096" s="202" t="str">
        <f>'Banks COA'!E6968</f>
        <v>AIR – Loss Loans – Motor Vehicle Loans – Individuals – Non Resident – Other</v>
      </c>
      <c r="F4096" s="202">
        <f>'Banks COA'!F6968*E2</f>
        <v>0</v>
      </c>
    </row>
    <row r="4097" spans="1:6" hidden="1" x14ac:dyDescent="0.15">
      <c r="A4097" s="201" t="str">
        <f>'Banks COA'!A6978</f>
        <v>28</v>
      </c>
      <c r="B4097" s="201" t="str">
        <f>'Banks COA'!B6978</f>
        <v>3</v>
      </c>
      <c r="C4097" s="201" t="str">
        <f>'Banks COA'!C6978</f>
        <v>5</v>
      </c>
      <c r="D4097" s="201" t="str">
        <f>'Banks COA'!D6978</f>
        <v>22</v>
      </c>
      <c r="E4097" s="202" t="str">
        <f>'Banks COA'!E6978</f>
        <v>AIR – Loss Loans – Overdraft –  Individuals – Non Resident – USD</v>
      </c>
      <c r="F4097" s="202">
        <f>'Banks COA'!F6978*E2</f>
        <v>0</v>
      </c>
    </row>
    <row r="4098" spans="1:6" hidden="1" x14ac:dyDescent="0.15">
      <c r="A4098" s="201" t="str">
        <f>'Banks COA'!A6979</f>
        <v>28</v>
      </c>
      <c r="B4098" s="201" t="str">
        <f>'Banks COA'!B6979</f>
        <v>3</v>
      </c>
      <c r="C4098" s="201" t="str">
        <f>'Banks COA'!C6979</f>
        <v>5</v>
      </c>
      <c r="D4098" s="201" t="str">
        <f>'Banks COA'!D6979</f>
        <v>23</v>
      </c>
      <c r="E4098" s="202" t="str">
        <f>'Banks COA'!E6979</f>
        <v>AIR – Loss Loans – Overdraft –  Individuals – Non Resident – EUR</v>
      </c>
      <c r="F4098" s="202">
        <f>'Banks COA'!F6979*E2</f>
        <v>0</v>
      </c>
    </row>
    <row r="4099" spans="1:6" hidden="1" x14ac:dyDescent="0.15">
      <c r="A4099" s="201" t="str">
        <f>'Banks COA'!A6980</f>
        <v>28</v>
      </c>
      <c r="B4099" s="201" t="str">
        <f>'Banks COA'!B6980</f>
        <v>3</v>
      </c>
      <c r="C4099" s="201" t="str">
        <f>'Banks COA'!C6980</f>
        <v>5</v>
      </c>
      <c r="D4099" s="201" t="str">
        <f>'Banks COA'!D6980</f>
        <v>24</v>
      </c>
      <c r="E4099" s="202" t="str">
        <f>'Banks COA'!E6980</f>
        <v>AIR – Loss Loans – Overdraft –  Individuals – Non Resident – JPY</v>
      </c>
      <c r="F4099" s="202">
        <f>'Banks COA'!F6980*E2</f>
        <v>0</v>
      </c>
    </row>
    <row r="4100" spans="1:6" hidden="1" x14ac:dyDescent="0.15">
      <c r="A4100" s="201" t="str">
        <f>'Banks COA'!A6981</f>
        <v>28</v>
      </c>
      <c r="B4100" s="201" t="str">
        <f>'Banks COA'!B6981</f>
        <v>3</v>
      </c>
      <c r="C4100" s="201" t="str">
        <f>'Banks COA'!C6981</f>
        <v>5</v>
      </c>
      <c r="D4100" s="201" t="str">
        <f>'Banks COA'!D6981</f>
        <v>29</v>
      </c>
      <c r="E4100" s="202" t="str">
        <f>'Banks COA'!E6981</f>
        <v>AIR – Loss Loans – Overdraft –  Individuals – Non Resident – Other</v>
      </c>
      <c r="F4100" s="202">
        <f>'Banks COA'!F6981*E2</f>
        <v>0</v>
      </c>
    </row>
    <row r="4101" spans="1:6" hidden="1" x14ac:dyDescent="0.15">
      <c r="A4101" s="201" t="str">
        <f>'Banks COA'!A6991</f>
        <v>28</v>
      </c>
      <c r="B4101" s="201">
        <f>'Banks COA'!B6991</f>
        <v>3</v>
      </c>
      <c r="C4101" s="201">
        <f>'Banks COA'!C6991</f>
        <v>9</v>
      </c>
      <c r="D4101" s="201" t="str">
        <f>'Banks COA'!D6991</f>
        <v>22</v>
      </c>
      <c r="E4101" s="202" t="str">
        <f>'Banks COA'!E6991</f>
        <v>AIR – Loss Loans – Other Consumers Loans – Individuals – Non Resident – USD</v>
      </c>
      <c r="F4101" s="202">
        <f>'Banks COA'!F6991*E2</f>
        <v>0</v>
      </c>
    </row>
    <row r="4102" spans="1:6" hidden="1" x14ac:dyDescent="0.15">
      <c r="A4102" s="201" t="str">
        <f>'Banks COA'!A6992</f>
        <v>28</v>
      </c>
      <c r="B4102" s="201">
        <f>'Banks COA'!B6992</f>
        <v>3</v>
      </c>
      <c r="C4102" s="201">
        <f>'Banks COA'!C6992</f>
        <v>9</v>
      </c>
      <c r="D4102" s="201" t="str">
        <f>'Banks COA'!D6992</f>
        <v>23</v>
      </c>
      <c r="E4102" s="202" t="str">
        <f>'Banks COA'!E6992</f>
        <v>AIR – Loss Loans – Other Consumers Loans – Individuals – Non Resident – EUR</v>
      </c>
      <c r="F4102" s="202">
        <f>'Banks COA'!F6992*E2</f>
        <v>0</v>
      </c>
    </row>
    <row r="4103" spans="1:6" hidden="1" x14ac:dyDescent="0.15">
      <c r="A4103" s="201" t="str">
        <f>'Banks COA'!A6993</f>
        <v>28</v>
      </c>
      <c r="B4103" s="201">
        <f>'Banks COA'!B6993</f>
        <v>3</v>
      </c>
      <c r="C4103" s="201">
        <f>'Banks COA'!C6993</f>
        <v>9</v>
      </c>
      <c r="D4103" s="201" t="str">
        <f>'Banks COA'!D6993</f>
        <v>24</v>
      </c>
      <c r="E4103" s="202" t="str">
        <f>'Banks COA'!E6993</f>
        <v>AIR – Loss Loans – Other Consumers Loans – Individuals – Non Resident – JPY</v>
      </c>
      <c r="F4103" s="202">
        <f>'Banks COA'!F6993*E2</f>
        <v>0</v>
      </c>
    </row>
    <row r="4104" spans="1:6" hidden="1" x14ac:dyDescent="0.15">
      <c r="A4104" s="201" t="str">
        <f>'Banks COA'!A6994</f>
        <v>28</v>
      </c>
      <c r="B4104" s="201">
        <f>'Banks COA'!B6994</f>
        <v>3</v>
      </c>
      <c r="C4104" s="201">
        <f>'Banks COA'!C6994</f>
        <v>9</v>
      </c>
      <c r="D4104" s="201" t="str">
        <f>'Banks COA'!D6994</f>
        <v>29</v>
      </c>
      <c r="E4104" s="202" t="str">
        <f>'Banks COA'!E6994</f>
        <v>AIR – Loss Loans – Other Consumers Loans – Individuals – Non Resident – Other</v>
      </c>
      <c r="F4104" s="202">
        <f>'Banks COA'!F6994*E2</f>
        <v>0</v>
      </c>
    </row>
    <row r="4105" spans="1:6" hidden="1" x14ac:dyDescent="0.15">
      <c r="A4105" s="201" t="str">
        <f>'Banks COA'!A140</f>
        <v>12</v>
      </c>
      <c r="B4105" s="201" t="str">
        <f>'Banks COA'!B140</f>
        <v>1</v>
      </c>
      <c r="C4105" s="201" t="str">
        <f>'Banks COA'!C140</f>
        <v>1</v>
      </c>
      <c r="D4105" s="201" t="str">
        <f>'Banks COA'!D140</f>
        <v>42</v>
      </c>
      <c r="E4105" s="202" t="str">
        <f>'Banks COA'!E140</f>
        <v>Standard Loans – Short term Loans to Head Office / Branches – Non Resident – USD</v>
      </c>
      <c r="F4105" s="202">
        <f>'Banks COA'!F140*E2</f>
        <v>0</v>
      </c>
    </row>
    <row r="4106" spans="1:6" hidden="1" x14ac:dyDescent="0.15">
      <c r="A4106" s="201" t="str">
        <f>'Banks COA'!A141</f>
        <v>12</v>
      </c>
      <c r="B4106" s="201" t="str">
        <f>'Banks COA'!B141</f>
        <v>1</v>
      </c>
      <c r="C4106" s="201" t="str">
        <f>'Banks COA'!C141</f>
        <v>1</v>
      </c>
      <c r="D4106" s="201" t="str">
        <f>'Banks COA'!D141</f>
        <v>43</v>
      </c>
      <c r="E4106" s="202" t="str">
        <f>'Banks COA'!E141</f>
        <v>Standard Loans – Short term Loans to Head Office / Branches – Non Resident – EUR</v>
      </c>
      <c r="F4106" s="202">
        <f>'Banks COA'!F141*E2</f>
        <v>0</v>
      </c>
    </row>
    <row r="4107" spans="1:6" hidden="1" x14ac:dyDescent="0.15">
      <c r="A4107" s="201" t="str">
        <f>'Banks COA'!A142</f>
        <v>12</v>
      </c>
      <c r="B4107" s="201" t="str">
        <f>'Banks COA'!B142</f>
        <v>1</v>
      </c>
      <c r="C4107" s="201" t="str">
        <f>'Banks COA'!C142</f>
        <v>1</v>
      </c>
      <c r="D4107" s="201" t="str">
        <f>'Banks COA'!D142</f>
        <v>44</v>
      </c>
      <c r="E4107" s="202" t="str">
        <f>'Banks COA'!E142</f>
        <v>Standard Loans – Short term Loans to Head Office / Branches – Non Resident – JPY</v>
      </c>
      <c r="F4107" s="202">
        <f>'Banks COA'!F142*E2</f>
        <v>0</v>
      </c>
    </row>
    <row r="4108" spans="1:6" hidden="1" x14ac:dyDescent="0.15">
      <c r="A4108" s="201" t="str">
        <f>'Banks COA'!A143</f>
        <v>12</v>
      </c>
      <c r="B4108" s="201" t="str">
        <f>'Banks COA'!B143</f>
        <v>1</v>
      </c>
      <c r="C4108" s="201" t="str">
        <f>'Banks COA'!C143</f>
        <v>1</v>
      </c>
      <c r="D4108" s="201" t="str">
        <f>'Banks COA'!D143</f>
        <v>49</v>
      </c>
      <c r="E4108" s="202" t="str">
        <f>'Banks COA'!E143</f>
        <v>Standard Loans – Short term Loans to Head Office / Branches – Non Resident – Other</v>
      </c>
      <c r="F4108" s="202">
        <f>'Banks COA'!F143*E2</f>
        <v>0</v>
      </c>
    </row>
    <row r="4109" spans="1:6" hidden="1" x14ac:dyDescent="0.15">
      <c r="A4109" s="201" t="str">
        <f>'Banks COA'!A183</f>
        <v>12</v>
      </c>
      <c r="B4109" s="201" t="str">
        <f>'Banks COA'!B183</f>
        <v>1</v>
      </c>
      <c r="C4109" s="201" t="str">
        <f>'Banks COA'!C183</f>
        <v>2</v>
      </c>
      <c r="D4109" s="201" t="str">
        <f>'Banks COA'!D183</f>
        <v>42</v>
      </c>
      <c r="E4109" s="202" t="str">
        <f>'Banks COA'!E183</f>
        <v>Standard Loans – Long term Loans to Head Office / Branches – Non Resident – USD</v>
      </c>
      <c r="F4109" s="202">
        <f>'Banks COA'!F183*E2</f>
        <v>0</v>
      </c>
    </row>
    <row r="4110" spans="1:6" hidden="1" x14ac:dyDescent="0.15">
      <c r="A4110" s="201" t="str">
        <f>'Banks COA'!A184</f>
        <v>12</v>
      </c>
      <c r="B4110" s="201" t="str">
        <f>'Banks COA'!B184</f>
        <v>1</v>
      </c>
      <c r="C4110" s="201" t="str">
        <f>'Banks COA'!C184</f>
        <v>2</v>
      </c>
      <c r="D4110" s="201" t="str">
        <f>'Banks COA'!D184</f>
        <v>43</v>
      </c>
      <c r="E4110" s="202" t="str">
        <f>'Banks COA'!E184</f>
        <v>Standard Loans – Long term Loans to Head Office / Branches – Non Resident – EUR</v>
      </c>
      <c r="F4110" s="202">
        <f>'Banks COA'!F184*E2</f>
        <v>0</v>
      </c>
    </row>
    <row r="4111" spans="1:6" hidden="1" x14ac:dyDescent="0.15">
      <c r="A4111" s="201" t="str">
        <f>'Banks COA'!A185</f>
        <v>12</v>
      </c>
      <c r="B4111" s="201" t="str">
        <f>'Banks COA'!B185</f>
        <v>1</v>
      </c>
      <c r="C4111" s="201" t="str">
        <f>'Banks COA'!C185</f>
        <v>2</v>
      </c>
      <c r="D4111" s="201" t="str">
        <f>'Banks COA'!D185</f>
        <v>44</v>
      </c>
      <c r="E4111" s="202" t="str">
        <f>'Banks COA'!E185</f>
        <v>Standard Loans – Long term Loans to Head Office / Branches – Non Resident – JPY</v>
      </c>
      <c r="F4111" s="202">
        <f>'Banks COA'!F185*E2</f>
        <v>0</v>
      </c>
    </row>
    <row r="4112" spans="1:6" hidden="1" x14ac:dyDescent="0.15">
      <c r="A4112" s="201" t="str">
        <f>'Banks COA'!A186</f>
        <v>12</v>
      </c>
      <c r="B4112" s="201" t="str">
        <f>'Banks COA'!B186</f>
        <v>1</v>
      </c>
      <c r="C4112" s="201" t="str">
        <f>'Banks COA'!C186</f>
        <v>2</v>
      </c>
      <c r="D4112" s="201" t="str">
        <f>'Banks COA'!D186</f>
        <v>49</v>
      </c>
      <c r="E4112" s="202" t="str">
        <f>'Banks COA'!E186</f>
        <v>Standard Loans – Long term Loans to Head Office / Branches – Non Resident – Other</v>
      </c>
      <c r="F4112" s="202">
        <f>'Banks COA'!F186*E2</f>
        <v>0</v>
      </c>
    </row>
    <row r="4113" spans="1:6" hidden="1" x14ac:dyDescent="0.15">
      <c r="A4113" s="201" t="str">
        <f>'Banks COA'!A351</f>
        <v>12</v>
      </c>
      <c r="B4113" s="201" t="str">
        <f>'Banks COA'!B351</f>
        <v>2</v>
      </c>
      <c r="C4113" s="201" t="str">
        <f>'Banks COA'!C351</f>
        <v>1</v>
      </c>
      <c r="D4113" s="201" t="str">
        <f>'Banks COA'!D351</f>
        <v>42</v>
      </c>
      <c r="E4113" s="202" t="str">
        <f>'Banks COA'!E351</f>
        <v>Substandard Loans – Short term Loans to Head Office / Branches – Non Resident – USD</v>
      </c>
      <c r="F4113" s="202">
        <f>'Banks COA'!F351*E2</f>
        <v>0</v>
      </c>
    </row>
    <row r="4114" spans="1:6" hidden="1" x14ac:dyDescent="0.15">
      <c r="A4114" s="201" t="str">
        <f>'Banks COA'!A352</f>
        <v>12</v>
      </c>
      <c r="B4114" s="201" t="str">
        <f>'Banks COA'!B352</f>
        <v>2</v>
      </c>
      <c r="C4114" s="201" t="str">
        <f>'Banks COA'!C352</f>
        <v>1</v>
      </c>
      <c r="D4114" s="201" t="str">
        <f>'Banks COA'!D352</f>
        <v>43</v>
      </c>
      <c r="E4114" s="202" t="str">
        <f>'Banks COA'!E352</f>
        <v>Substandard Loans – Short term Loans to Head Office / Branches – Non Resident – EUR</v>
      </c>
      <c r="F4114" s="202">
        <f>'Banks COA'!F352*E2</f>
        <v>0</v>
      </c>
    </row>
    <row r="4115" spans="1:6" hidden="1" x14ac:dyDescent="0.15">
      <c r="A4115" s="201" t="str">
        <f>'Banks COA'!A353</f>
        <v>12</v>
      </c>
      <c r="B4115" s="201" t="str">
        <f>'Banks COA'!B353</f>
        <v>2</v>
      </c>
      <c r="C4115" s="201" t="str">
        <f>'Banks COA'!C353</f>
        <v>1</v>
      </c>
      <c r="D4115" s="201" t="str">
        <f>'Banks COA'!D353</f>
        <v>44</v>
      </c>
      <c r="E4115" s="202" t="str">
        <f>'Banks COA'!E353</f>
        <v>Substandard Loans – Short term Loans to Head Office / Branches – Non Resident – JPY</v>
      </c>
      <c r="F4115" s="202">
        <f>'Banks COA'!F353*E2</f>
        <v>0</v>
      </c>
    </row>
    <row r="4116" spans="1:6" hidden="1" x14ac:dyDescent="0.15">
      <c r="A4116" s="201" t="str">
        <f>'Banks COA'!A354</f>
        <v>12</v>
      </c>
      <c r="B4116" s="201" t="str">
        <f>'Banks COA'!B354</f>
        <v>2</v>
      </c>
      <c r="C4116" s="201" t="str">
        <f>'Banks COA'!C354</f>
        <v>1</v>
      </c>
      <c r="D4116" s="201" t="str">
        <f>'Banks COA'!D354</f>
        <v>49</v>
      </c>
      <c r="E4116" s="202" t="str">
        <f>'Banks COA'!E354</f>
        <v>Substandard Loans – Short term Loans to Head Office / Branches – Non Resident – Other</v>
      </c>
      <c r="F4116" s="202">
        <f>'Banks COA'!F354*E2</f>
        <v>0</v>
      </c>
    </row>
    <row r="4117" spans="1:6" hidden="1" x14ac:dyDescent="0.15">
      <c r="A4117" s="201" t="str">
        <f>'Banks COA'!A394</f>
        <v>12</v>
      </c>
      <c r="B4117" s="201" t="str">
        <f>'Banks COA'!B394</f>
        <v>2</v>
      </c>
      <c r="C4117" s="201" t="str">
        <f>'Banks COA'!C394</f>
        <v>2</v>
      </c>
      <c r="D4117" s="201" t="str">
        <f>'Banks COA'!D394</f>
        <v>42</v>
      </c>
      <c r="E4117" s="202" t="str">
        <f>'Banks COA'!E394</f>
        <v>Substandard Loans – Long term Loans to Head Office / Branches – Non Resident – USD</v>
      </c>
      <c r="F4117" s="202">
        <f>'Banks COA'!F394*E2</f>
        <v>0</v>
      </c>
    </row>
    <row r="4118" spans="1:6" hidden="1" x14ac:dyDescent="0.15">
      <c r="A4118" s="201" t="str">
        <f>'Banks COA'!A395</f>
        <v>12</v>
      </c>
      <c r="B4118" s="201" t="str">
        <f>'Banks COA'!B395</f>
        <v>2</v>
      </c>
      <c r="C4118" s="201" t="str">
        <f>'Banks COA'!C395</f>
        <v>2</v>
      </c>
      <c r="D4118" s="201" t="str">
        <f>'Banks COA'!D395</f>
        <v>43</v>
      </c>
      <c r="E4118" s="202" t="str">
        <f>'Banks COA'!E395</f>
        <v>Substandard Loans – Long term Loans to Head Office / Branches – Non Resident – EUR</v>
      </c>
      <c r="F4118" s="202">
        <f>'Banks COA'!F395*E2</f>
        <v>0</v>
      </c>
    </row>
    <row r="4119" spans="1:6" hidden="1" x14ac:dyDescent="0.15">
      <c r="A4119" s="201" t="str">
        <f>'Banks COA'!A396</f>
        <v>12</v>
      </c>
      <c r="B4119" s="201" t="str">
        <f>'Banks COA'!B396</f>
        <v>2</v>
      </c>
      <c r="C4119" s="201" t="str">
        <f>'Banks COA'!C396</f>
        <v>2</v>
      </c>
      <c r="D4119" s="201" t="str">
        <f>'Banks COA'!D396</f>
        <v>44</v>
      </c>
      <c r="E4119" s="202" t="str">
        <f>'Banks COA'!E396</f>
        <v>Substandard Loans – Long term Loans to Head Office / Branches – Non Resident – JPY</v>
      </c>
      <c r="F4119" s="202">
        <f>'Banks COA'!F396*E2</f>
        <v>0</v>
      </c>
    </row>
    <row r="4120" spans="1:6" hidden="1" x14ac:dyDescent="0.15">
      <c r="A4120" s="201" t="str">
        <f>'Banks COA'!A397</f>
        <v>12</v>
      </c>
      <c r="B4120" s="201" t="str">
        <f>'Banks COA'!B397</f>
        <v>2</v>
      </c>
      <c r="C4120" s="201" t="str">
        <f>'Banks COA'!C397</f>
        <v>2</v>
      </c>
      <c r="D4120" s="201" t="str">
        <f>'Banks COA'!D397</f>
        <v>49</v>
      </c>
      <c r="E4120" s="202" t="str">
        <f>'Banks COA'!E397</f>
        <v>Substandard Loans – Long term Loans to Head Office / Branches – Non Resident – Other</v>
      </c>
      <c r="F4120" s="202">
        <f>'Banks COA'!F397*E2</f>
        <v>0</v>
      </c>
    </row>
    <row r="4121" spans="1:6" hidden="1" x14ac:dyDescent="0.15">
      <c r="A4121" s="201" t="str">
        <f>'Banks COA'!A562</f>
        <v>12</v>
      </c>
      <c r="B4121" s="201" t="str">
        <f>'Banks COA'!B562</f>
        <v>3</v>
      </c>
      <c r="C4121" s="201" t="str">
        <f>'Banks COA'!C562</f>
        <v>1</v>
      </c>
      <c r="D4121" s="201" t="str">
        <f>'Banks COA'!D562</f>
        <v>42</v>
      </c>
      <c r="E4121" s="202" t="str">
        <f>'Banks COA'!E562</f>
        <v>Doubtful Loans – Short term Loans to Head Office / Branches – Non Resident – USD</v>
      </c>
      <c r="F4121" s="202">
        <f>'Banks COA'!F562*E2</f>
        <v>0</v>
      </c>
    </row>
    <row r="4122" spans="1:6" hidden="1" x14ac:dyDescent="0.15">
      <c r="A4122" s="201" t="str">
        <f>'Banks COA'!A563</f>
        <v>12</v>
      </c>
      <c r="B4122" s="201" t="str">
        <f>'Banks COA'!B563</f>
        <v>3</v>
      </c>
      <c r="C4122" s="201" t="str">
        <f>'Banks COA'!C563</f>
        <v>1</v>
      </c>
      <c r="D4122" s="201" t="str">
        <f>'Banks COA'!D563</f>
        <v>43</v>
      </c>
      <c r="E4122" s="202" t="str">
        <f>'Banks COA'!E563</f>
        <v>Doubtful Loans – Short term Loans to Head Office / Branches – Non Resident – EUR</v>
      </c>
      <c r="F4122" s="202">
        <f>'Banks COA'!F563*E2</f>
        <v>0</v>
      </c>
    </row>
    <row r="4123" spans="1:6" hidden="1" x14ac:dyDescent="0.15">
      <c r="A4123" s="201" t="str">
        <f>'Banks COA'!A564</f>
        <v>12</v>
      </c>
      <c r="B4123" s="201" t="str">
        <f>'Banks COA'!B564</f>
        <v>3</v>
      </c>
      <c r="C4123" s="201" t="str">
        <f>'Banks COA'!C564</f>
        <v>1</v>
      </c>
      <c r="D4123" s="201" t="str">
        <f>'Banks COA'!D564</f>
        <v>44</v>
      </c>
      <c r="E4123" s="202" t="str">
        <f>'Banks COA'!E564</f>
        <v>Doubtful Loans – Short term Loans to Head Office / Branches – Non Resident – JPY</v>
      </c>
      <c r="F4123" s="202">
        <f>'Banks COA'!F564*E2</f>
        <v>0</v>
      </c>
    </row>
    <row r="4124" spans="1:6" hidden="1" x14ac:dyDescent="0.15">
      <c r="A4124" s="201" t="str">
        <f>'Banks COA'!A565</f>
        <v>12</v>
      </c>
      <c r="B4124" s="201" t="str">
        <f>'Banks COA'!B565</f>
        <v>3</v>
      </c>
      <c r="C4124" s="201" t="str">
        <f>'Banks COA'!C565</f>
        <v>1</v>
      </c>
      <c r="D4124" s="201" t="str">
        <f>'Banks COA'!D565</f>
        <v>49</v>
      </c>
      <c r="E4124" s="202" t="str">
        <f>'Banks COA'!E565</f>
        <v>Doubtful Loans – Short term Loans to Head Office / Branches – Non Resident – Other</v>
      </c>
      <c r="F4124" s="202">
        <f>'Banks COA'!F565*E2</f>
        <v>0</v>
      </c>
    </row>
    <row r="4125" spans="1:6" hidden="1" x14ac:dyDescent="0.15">
      <c r="A4125" s="201" t="str">
        <f>'Banks COA'!A605</f>
        <v>12</v>
      </c>
      <c r="B4125" s="201" t="str">
        <f>'Banks COA'!B605</f>
        <v>3</v>
      </c>
      <c r="C4125" s="201" t="str">
        <f>'Banks COA'!C605</f>
        <v>2</v>
      </c>
      <c r="D4125" s="201" t="str">
        <f>'Banks COA'!D605</f>
        <v>42</v>
      </c>
      <c r="E4125" s="202" t="str">
        <f>'Banks COA'!E605</f>
        <v>Doubtful Loans – Long term Loans to Head Office / Branches – Non Resident – USD</v>
      </c>
      <c r="F4125" s="202">
        <f>'Banks COA'!F605*E2</f>
        <v>0</v>
      </c>
    </row>
    <row r="4126" spans="1:6" hidden="1" x14ac:dyDescent="0.15">
      <c r="A4126" s="201" t="str">
        <f>'Banks COA'!A606</f>
        <v>12</v>
      </c>
      <c r="B4126" s="201" t="str">
        <f>'Banks COA'!B606</f>
        <v>3</v>
      </c>
      <c r="C4126" s="201" t="str">
        <f>'Banks COA'!C606</f>
        <v>2</v>
      </c>
      <c r="D4126" s="201" t="str">
        <f>'Banks COA'!D606</f>
        <v>43</v>
      </c>
      <c r="E4126" s="202" t="str">
        <f>'Banks COA'!E606</f>
        <v>Doubtful Loans – Long term Loans to Head Office / Branches – Non Resident – EUR</v>
      </c>
      <c r="F4126" s="202">
        <f>'Banks COA'!F606*E2</f>
        <v>0</v>
      </c>
    </row>
    <row r="4127" spans="1:6" hidden="1" x14ac:dyDescent="0.15">
      <c r="A4127" s="201" t="str">
        <f>'Banks COA'!A607</f>
        <v>12</v>
      </c>
      <c r="B4127" s="201" t="str">
        <f>'Banks COA'!B607</f>
        <v>3</v>
      </c>
      <c r="C4127" s="201" t="str">
        <f>'Banks COA'!C607</f>
        <v>2</v>
      </c>
      <c r="D4127" s="201" t="str">
        <f>'Banks COA'!D607</f>
        <v>44</v>
      </c>
      <c r="E4127" s="202" t="str">
        <f>'Banks COA'!E607</f>
        <v>Doubtful Loans – Long term Loans to Head Office / Branches – Non Resident – JPY</v>
      </c>
      <c r="F4127" s="202">
        <f>'Banks COA'!F607*E2</f>
        <v>0</v>
      </c>
    </row>
    <row r="4128" spans="1:6" hidden="1" x14ac:dyDescent="0.15">
      <c r="A4128" s="201" t="str">
        <f>'Banks COA'!A608</f>
        <v>12</v>
      </c>
      <c r="B4128" s="201" t="str">
        <f>'Banks COA'!B608</f>
        <v>3</v>
      </c>
      <c r="C4128" s="201" t="str">
        <f>'Banks COA'!C608</f>
        <v>2</v>
      </c>
      <c r="D4128" s="201" t="str">
        <f>'Banks COA'!D608</f>
        <v>49</v>
      </c>
      <c r="E4128" s="202" t="str">
        <f>'Banks COA'!E608</f>
        <v>Doubtful Loans – Long term Loans to Head Office / Branches – Non Resident – Other</v>
      </c>
      <c r="F4128" s="202">
        <f>'Banks COA'!F608*E2</f>
        <v>0</v>
      </c>
    </row>
    <row r="4129" spans="1:6" hidden="1" x14ac:dyDescent="0.15">
      <c r="A4129" s="201" t="str">
        <f>'Banks COA'!A773</f>
        <v>12</v>
      </c>
      <c r="B4129" s="201" t="str">
        <f>'Banks COA'!B773</f>
        <v>4</v>
      </c>
      <c r="C4129" s="201" t="str">
        <f>'Banks COA'!C773</f>
        <v>1</v>
      </c>
      <c r="D4129" s="201" t="str">
        <f>'Banks COA'!D773</f>
        <v>42</v>
      </c>
      <c r="E4129" s="202" t="str">
        <f>'Banks COA'!E773</f>
        <v>Loss Loans – Short term Loans to Head Office / Branches – Non Resident – USD</v>
      </c>
      <c r="F4129" s="202">
        <f>'Banks COA'!F773*E2</f>
        <v>0</v>
      </c>
    </row>
    <row r="4130" spans="1:6" hidden="1" x14ac:dyDescent="0.15">
      <c r="A4130" s="201" t="str">
        <f>'Banks COA'!A774</f>
        <v>12</v>
      </c>
      <c r="B4130" s="201" t="str">
        <f>'Banks COA'!B774</f>
        <v>4</v>
      </c>
      <c r="C4130" s="201" t="str">
        <f>'Banks COA'!C774</f>
        <v>1</v>
      </c>
      <c r="D4130" s="201" t="str">
        <f>'Banks COA'!D774</f>
        <v>43</v>
      </c>
      <c r="E4130" s="202" t="str">
        <f>'Banks COA'!E774</f>
        <v>Loss Loans – Short term Loans to Head Office / Branches – Non Resident – EUR</v>
      </c>
      <c r="F4130" s="202">
        <f>'Banks COA'!F774*E2</f>
        <v>0</v>
      </c>
    </row>
    <row r="4131" spans="1:6" hidden="1" x14ac:dyDescent="0.15">
      <c r="A4131" s="201" t="str">
        <f>'Banks COA'!A775</f>
        <v>12</v>
      </c>
      <c r="B4131" s="201" t="str">
        <f>'Banks COA'!B775</f>
        <v>4</v>
      </c>
      <c r="C4131" s="201" t="str">
        <f>'Banks COA'!C775</f>
        <v>1</v>
      </c>
      <c r="D4131" s="201" t="str">
        <f>'Banks COA'!D775</f>
        <v>44</v>
      </c>
      <c r="E4131" s="202" t="str">
        <f>'Banks COA'!E775</f>
        <v>Loss Loans – Short term Loans to Head Office / Branches – Non Resident – JPY</v>
      </c>
      <c r="F4131" s="202">
        <f>'Banks COA'!F775*E2</f>
        <v>0</v>
      </c>
    </row>
    <row r="4132" spans="1:6" hidden="1" x14ac:dyDescent="0.15">
      <c r="A4132" s="201" t="str">
        <f>'Banks COA'!A776</f>
        <v>12</v>
      </c>
      <c r="B4132" s="201" t="str">
        <f>'Banks COA'!B776</f>
        <v>4</v>
      </c>
      <c r="C4132" s="201" t="str">
        <f>'Banks COA'!C776</f>
        <v>1</v>
      </c>
      <c r="D4132" s="201" t="str">
        <f>'Banks COA'!D776</f>
        <v>49</v>
      </c>
      <c r="E4132" s="202" t="str">
        <f>'Banks COA'!E776</f>
        <v>Loss Loans – Short term Loans to Head Office / Branches – Non Resident – Other</v>
      </c>
      <c r="F4132" s="202">
        <f>'Banks COA'!F776*E2</f>
        <v>0</v>
      </c>
    </row>
    <row r="4133" spans="1:6" hidden="1" x14ac:dyDescent="0.15">
      <c r="A4133" s="201" t="str">
        <f>'Banks COA'!A816</f>
        <v>12</v>
      </c>
      <c r="B4133" s="201" t="str">
        <f>'Banks COA'!B816</f>
        <v>4</v>
      </c>
      <c r="C4133" s="201" t="str">
        <f>'Banks COA'!C816</f>
        <v>2</v>
      </c>
      <c r="D4133" s="201" t="str">
        <f>'Banks COA'!D816</f>
        <v>42</v>
      </c>
      <c r="E4133" s="202" t="str">
        <f>'Banks COA'!E816</f>
        <v>Loss Loans – Long term Loans to Head Office / Branches – Non Resident – USD</v>
      </c>
      <c r="F4133" s="202">
        <f>'Banks COA'!F816*E2</f>
        <v>0</v>
      </c>
    </row>
    <row r="4134" spans="1:6" hidden="1" x14ac:dyDescent="0.15">
      <c r="A4134" s="201" t="str">
        <f>'Banks COA'!A817</f>
        <v>12</v>
      </c>
      <c r="B4134" s="201" t="str">
        <f>'Banks COA'!B817</f>
        <v>4</v>
      </c>
      <c r="C4134" s="201" t="str">
        <f>'Banks COA'!C817</f>
        <v>2</v>
      </c>
      <c r="D4134" s="201" t="str">
        <f>'Banks COA'!D817</f>
        <v>43</v>
      </c>
      <c r="E4134" s="202" t="str">
        <f>'Banks COA'!E817</f>
        <v>Loss Loans – Long term Loans to Head Office / Branches – Non Resident – EUR</v>
      </c>
      <c r="F4134" s="202">
        <f>'Banks COA'!F817*E2</f>
        <v>0</v>
      </c>
    </row>
    <row r="4135" spans="1:6" hidden="1" x14ac:dyDescent="0.15">
      <c r="A4135" s="201" t="str">
        <f>'Banks COA'!A818</f>
        <v>12</v>
      </c>
      <c r="B4135" s="201" t="str">
        <f>'Banks COA'!B818</f>
        <v>4</v>
      </c>
      <c r="C4135" s="201" t="str">
        <f>'Banks COA'!C818</f>
        <v>2</v>
      </c>
      <c r="D4135" s="201" t="str">
        <f>'Banks COA'!D818</f>
        <v>44</v>
      </c>
      <c r="E4135" s="202" t="str">
        <f>'Banks COA'!E818</f>
        <v>Loss Loans – Long term Loans to Head Office / Branches – Non Resident – JPY</v>
      </c>
      <c r="F4135" s="202">
        <f>'Banks COA'!F818*E2</f>
        <v>0</v>
      </c>
    </row>
    <row r="4136" spans="1:6" hidden="1" x14ac:dyDescent="0.15">
      <c r="A4136" s="201" t="str">
        <f>'Banks COA'!A819</f>
        <v>12</v>
      </c>
      <c r="B4136" s="201" t="str">
        <f>'Banks COA'!B819</f>
        <v>4</v>
      </c>
      <c r="C4136" s="201" t="str">
        <f>'Banks COA'!C819</f>
        <v>2</v>
      </c>
      <c r="D4136" s="201" t="str">
        <f>'Banks COA'!D819</f>
        <v>49</v>
      </c>
      <c r="E4136" s="202" t="str">
        <f>'Banks COA'!E819</f>
        <v>Loss Loans – Long term Loans to Head Office / Branches – Non Resident – Other</v>
      </c>
      <c r="F4136" s="202">
        <f>'Banks COA'!F819*E2</f>
        <v>0</v>
      </c>
    </row>
    <row r="4137" spans="1:6" hidden="1" x14ac:dyDescent="0.15">
      <c r="A4137" s="201">
        <f>'Banks COA'!A3946</f>
        <v>23</v>
      </c>
      <c r="B4137" s="201" t="str">
        <f>'Banks COA'!B3946</f>
        <v>2</v>
      </c>
      <c r="C4137" s="201" t="str">
        <f>'Banks COA'!C3946</f>
        <v>1</v>
      </c>
      <c r="D4137" s="201" t="str">
        <f>'Banks COA'!D3946</f>
        <v>42</v>
      </c>
      <c r="E4137" s="202" t="str">
        <f>'Banks COA'!E3946</f>
        <v>AIR – Standard Loans – Short term Loans to Head Office / Branches – Non Resident – USD</v>
      </c>
      <c r="F4137" s="202">
        <f>'Banks COA'!F3946*E2</f>
        <v>0</v>
      </c>
    </row>
    <row r="4138" spans="1:6" hidden="1" x14ac:dyDescent="0.15">
      <c r="A4138" s="201">
        <f>'Banks COA'!A3947</f>
        <v>23</v>
      </c>
      <c r="B4138" s="201" t="str">
        <f>'Banks COA'!B3947</f>
        <v>2</v>
      </c>
      <c r="C4138" s="201" t="str">
        <f>'Banks COA'!C3947</f>
        <v>1</v>
      </c>
      <c r="D4138" s="201" t="str">
        <f>'Banks COA'!D3947</f>
        <v>43</v>
      </c>
      <c r="E4138" s="202" t="str">
        <f>'Banks COA'!E3947</f>
        <v>AIR – Standard Loans – Short term Loans to Head Office / Branches – Non Resident – EUR</v>
      </c>
      <c r="F4138" s="202">
        <f>'Banks COA'!F3947*E2</f>
        <v>0</v>
      </c>
    </row>
    <row r="4139" spans="1:6" hidden="1" x14ac:dyDescent="0.15">
      <c r="A4139" s="201">
        <f>'Banks COA'!A3948</f>
        <v>23</v>
      </c>
      <c r="B4139" s="201" t="str">
        <f>'Banks COA'!B3948</f>
        <v>2</v>
      </c>
      <c r="C4139" s="201" t="str">
        <f>'Banks COA'!C3948</f>
        <v>1</v>
      </c>
      <c r="D4139" s="201" t="str">
        <f>'Banks COA'!D3948</f>
        <v>44</v>
      </c>
      <c r="E4139" s="202" t="str">
        <f>'Banks COA'!E3948</f>
        <v>AIR – Standard Loans – Short term Loans to Head Office / Branches – Non Resident – JPY</v>
      </c>
      <c r="F4139" s="202">
        <f>'Banks COA'!F3948*E2</f>
        <v>0</v>
      </c>
    </row>
    <row r="4140" spans="1:6" hidden="1" x14ac:dyDescent="0.15">
      <c r="A4140" s="201">
        <f>'Banks COA'!A3949</f>
        <v>23</v>
      </c>
      <c r="B4140" s="201" t="str">
        <f>'Banks COA'!B3949</f>
        <v>2</v>
      </c>
      <c r="C4140" s="201" t="str">
        <f>'Banks COA'!C3949</f>
        <v>1</v>
      </c>
      <c r="D4140" s="201" t="str">
        <f>'Banks COA'!D3949</f>
        <v>49</v>
      </c>
      <c r="E4140" s="202" t="str">
        <f>'Banks COA'!E3949</f>
        <v>AIR – Standard Loans – Short term Loans to Head Office / Branches – Non Resident – Other</v>
      </c>
      <c r="F4140" s="202">
        <f>'Banks COA'!F3949*E2</f>
        <v>0</v>
      </c>
    </row>
    <row r="4141" spans="1:6" hidden="1" x14ac:dyDescent="0.15">
      <c r="A4141" s="201">
        <f>'Banks COA'!A3989</f>
        <v>23</v>
      </c>
      <c r="B4141" s="201" t="str">
        <f>'Banks COA'!B3989</f>
        <v>2</v>
      </c>
      <c r="C4141" s="201" t="str">
        <f>'Banks COA'!C3989</f>
        <v>2</v>
      </c>
      <c r="D4141" s="201" t="str">
        <f>'Banks COA'!D3989</f>
        <v>42</v>
      </c>
      <c r="E4141" s="202" t="str">
        <f>'Banks COA'!E3989</f>
        <v>AIR – Standard Loans – Long term Loans to Head Office / Branches – Non Resident – USD</v>
      </c>
      <c r="F4141" s="202">
        <f>'Banks COA'!F3989*E2</f>
        <v>0</v>
      </c>
    </row>
    <row r="4142" spans="1:6" hidden="1" x14ac:dyDescent="0.15">
      <c r="A4142" s="201">
        <f>'Banks COA'!A3990</f>
        <v>23</v>
      </c>
      <c r="B4142" s="201" t="str">
        <f>'Banks COA'!B3990</f>
        <v>2</v>
      </c>
      <c r="C4142" s="201" t="str">
        <f>'Banks COA'!C3990</f>
        <v>2</v>
      </c>
      <c r="D4142" s="201" t="str">
        <f>'Banks COA'!D3990</f>
        <v>43</v>
      </c>
      <c r="E4142" s="202" t="str">
        <f>'Banks COA'!E3990</f>
        <v>AIR – Standard Loans – Long term Loans to Head Office / Branches – Non Resident – EUR</v>
      </c>
      <c r="F4142" s="202">
        <f>'Banks COA'!F3990*E2</f>
        <v>0</v>
      </c>
    </row>
    <row r="4143" spans="1:6" hidden="1" x14ac:dyDescent="0.15">
      <c r="A4143" s="201">
        <f>'Banks COA'!A3991</f>
        <v>23</v>
      </c>
      <c r="B4143" s="201" t="str">
        <f>'Banks COA'!B3991</f>
        <v>2</v>
      </c>
      <c r="C4143" s="201" t="str">
        <f>'Banks COA'!C3991</f>
        <v>2</v>
      </c>
      <c r="D4143" s="201" t="str">
        <f>'Banks COA'!D3991</f>
        <v>44</v>
      </c>
      <c r="E4143" s="202" t="str">
        <f>'Banks COA'!E3991</f>
        <v>AIR – Standard Loans – Long term Loans to Head Office / Branches – Non Resident – JPY</v>
      </c>
      <c r="F4143" s="202">
        <f>'Banks COA'!F3991*E2</f>
        <v>0</v>
      </c>
    </row>
    <row r="4144" spans="1:6" hidden="1" x14ac:dyDescent="0.15">
      <c r="A4144" s="201">
        <f>'Banks COA'!A3992</f>
        <v>23</v>
      </c>
      <c r="B4144" s="201" t="str">
        <f>'Banks COA'!B3992</f>
        <v>2</v>
      </c>
      <c r="C4144" s="201" t="str">
        <f>'Banks COA'!C3992</f>
        <v>2</v>
      </c>
      <c r="D4144" s="201" t="str">
        <f>'Banks COA'!D3992</f>
        <v>49</v>
      </c>
      <c r="E4144" s="202" t="str">
        <f>'Banks COA'!E3992</f>
        <v>AIR – Standard Loans – Long term Loans to Head Office / Branches – Non Resident – Other</v>
      </c>
      <c r="F4144" s="202">
        <f>'Banks COA'!F3992*E2</f>
        <v>0</v>
      </c>
    </row>
    <row r="4145" spans="1:6" hidden="1" x14ac:dyDescent="0.15">
      <c r="A4145" s="201">
        <f>'Banks COA'!A4157</f>
        <v>23</v>
      </c>
      <c r="B4145" s="201" t="str">
        <f>'Banks COA'!B4157</f>
        <v>3</v>
      </c>
      <c r="C4145" s="201" t="str">
        <f>'Banks COA'!C4157</f>
        <v>1</v>
      </c>
      <c r="D4145" s="201" t="str">
        <f>'Banks COA'!D4157</f>
        <v>42</v>
      </c>
      <c r="E4145" s="202" t="str">
        <f>'Banks COA'!E4157</f>
        <v>AIR – Substandard Loans – Short term Loans to Head Office / Branches – Non Resident – USD</v>
      </c>
      <c r="F4145" s="202">
        <f>'Banks COA'!F4157*E2</f>
        <v>0</v>
      </c>
    </row>
    <row r="4146" spans="1:6" hidden="1" x14ac:dyDescent="0.15">
      <c r="A4146" s="201">
        <f>'Banks COA'!A4158</f>
        <v>23</v>
      </c>
      <c r="B4146" s="201" t="str">
        <f>'Banks COA'!B4158</f>
        <v>3</v>
      </c>
      <c r="C4146" s="201" t="str">
        <f>'Banks COA'!C4158</f>
        <v>1</v>
      </c>
      <c r="D4146" s="201" t="str">
        <f>'Banks COA'!D4158</f>
        <v>43</v>
      </c>
      <c r="E4146" s="202" t="str">
        <f>'Banks COA'!E4158</f>
        <v>AIR – Substandard Loans – Short term Loans to Head Office / Branches – Non Resident – EUR</v>
      </c>
      <c r="F4146" s="202">
        <f>'Banks COA'!F4158*E2</f>
        <v>0</v>
      </c>
    </row>
    <row r="4147" spans="1:6" hidden="1" x14ac:dyDescent="0.15">
      <c r="A4147" s="201">
        <f>'Banks COA'!A4159</f>
        <v>23</v>
      </c>
      <c r="B4147" s="201" t="str">
        <f>'Banks COA'!B4159</f>
        <v>3</v>
      </c>
      <c r="C4147" s="201" t="str">
        <f>'Banks COA'!C4159</f>
        <v>1</v>
      </c>
      <c r="D4147" s="201" t="str">
        <f>'Banks COA'!D4159</f>
        <v>44</v>
      </c>
      <c r="E4147" s="202" t="str">
        <f>'Banks COA'!E4159</f>
        <v>AIR – Substandard Loans – Short term Loans to Head Office / Branches – Non Resident – JPY</v>
      </c>
      <c r="F4147" s="202">
        <f>'Banks COA'!F4159*E2</f>
        <v>0</v>
      </c>
    </row>
    <row r="4148" spans="1:6" hidden="1" x14ac:dyDescent="0.15">
      <c r="A4148" s="201">
        <f>'Banks COA'!A4160</f>
        <v>23</v>
      </c>
      <c r="B4148" s="201" t="str">
        <f>'Banks COA'!B4160</f>
        <v>3</v>
      </c>
      <c r="C4148" s="201" t="str">
        <f>'Banks COA'!C4160</f>
        <v>1</v>
      </c>
      <c r="D4148" s="201" t="str">
        <f>'Banks COA'!D4160</f>
        <v>49</v>
      </c>
      <c r="E4148" s="202" t="str">
        <f>'Banks COA'!E4160</f>
        <v>AIR – Substandard Loans – Short term Loans to Head Office / Branches – Non Resident – Other</v>
      </c>
      <c r="F4148" s="202">
        <f>'Banks COA'!F4160*E2</f>
        <v>0</v>
      </c>
    </row>
    <row r="4149" spans="1:6" hidden="1" x14ac:dyDescent="0.15">
      <c r="A4149" s="201">
        <f>'Banks COA'!A4200</f>
        <v>23</v>
      </c>
      <c r="B4149" s="201" t="str">
        <f>'Banks COA'!B4200</f>
        <v>3</v>
      </c>
      <c r="C4149" s="201" t="str">
        <f>'Banks COA'!C4200</f>
        <v>2</v>
      </c>
      <c r="D4149" s="201" t="str">
        <f>'Banks COA'!D4200</f>
        <v>42</v>
      </c>
      <c r="E4149" s="202" t="str">
        <f>'Banks COA'!E4200</f>
        <v>AIR – Substandard Loans – Long term Loans to Head Office / Branches – Non Resident – USD</v>
      </c>
      <c r="F4149" s="202">
        <f>'Banks COA'!F4200*E2</f>
        <v>0</v>
      </c>
    </row>
    <row r="4150" spans="1:6" hidden="1" x14ac:dyDescent="0.15">
      <c r="A4150" s="201">
        <f>'Banks COA'!A4201</f>
        <v>23</v>
      </c>
      <c r="B4150" s="201" t="str">
        <f>'Banks COA'!B4201</f>
        <v>3</v>
      </c>
      <c r="C4150" s="201" t="str">
        <f>'Banks COA'!C4201</f>
        <v>2</v>
      </c>
      <c r="D4150" s="201" t="str">
        <f>'Banks COA'!D4201</f>
        <v>43</v>
      </c>
      <c r="E4150" s="202" t="str">
        <f>'Banks COA'!E4201</f>
        <v>AIR – Substandard Loans – Long term Loans to Head Office / Branches – Non Resident – EUR</v>
      </c>
      <c r="F4150" s="202">
        <f>'Banks COA'!F4201*E2</f>
        <v>0</v>
      </c>
    </row>
    <row r="4151" spans="1:6" hidden="1" x14ac:dyDescent="0.15">
      <c r="A4151" s="201">
        <f>'Banks COA'!A4202</f>
        <v>23</v>
      </c>
      <c r="B4151" s="201" t="str">
        <f>'Banks COA'!B4202</f>
        <v>3</v>
      </c>
      <c r="C4151" s="201" t="str">
        <f>'Banks COA'!C4202</f>
        <v>2</v>
      </c>
      <c r="D4151" s="201" t="str">
        <f>'Banks COA'!D4202</f>
        <v>44</v>
      </c>
      <c r="E4151" s="202" t="str">
        <f>'Banks COA'!E4202</f>
        <v>AIR – Substandard Loans – Long term Loans to Head Office / Branches – Non Resident – JPY</v>
      </c>
      <c r="F4151" s="202">
        <f>'Banks COA'!F4202*E2</f>
        <v>0</v>
      </c>
    </row>
    <row r="4152" spans="1:6" hidden="1" x14ac:dyDescent="0.15">
      <c r="A4152" s="201">
        <f>'Banks COA'!A4203</f>
        <v>23</v>
      </c>
      <c r="B4152" s="201" t="str">
        <f>'Banks COA'!B4203</f>
        <v>3</v>
      </c>
      <c r="C4152" s="201" t="str">
        <f>'Banks COA'!C4203</f>
        <v>2</v>
      </c>
      <c r="D4152" s="201" t="str">
        <f>'Banks COA'!D4203</f>
        <v>49</v>
      </c>
      <c r="E4152" s="202" t="str">
        <f>'Banks COA'!E4203</f>
        <v>AIR – Substandard Loans – Long term Loans to Head Office / Branches – Non Resident – Other</v>
      </c>
      <c r="F4152" s="202">
        <f>'Banks COA'!F4203*E2</f>
        <v>0</v>
      </c>
    </row>
    <row r="4153" spans="1:6" hidden="1" x14ac:dyDescent="0.15">
      <c r="A4153" s="201">
        <f>'Banks COA'!A4368</f>
        <v>23</v>
      </c>
      <c r="B4153" s="201" t="str">
        <f>'Banks COA'!B4368</f>
        <v>4</v>
      </c>
      <c r="C4153" s="201" t="str">
        <f>'Banks COA'!C4368</f>
        <v>1</v>
      </c>
      <c r="D4153" s="201" t="str">
        <f>'Banks COA'!D4368</f>
        <v>42</v>
      </c>
      <c r="E4153" s="202" t="str">
        <f>'Banks COA'!E4368</f>
        <v>AIR – Doubtful Loans – Short term Loans to Head Office / Branches – Non Resident – USD</v>
      </c>
      <c r="F4153" s="202">
        <f>'Banks COA'!F4368*E2</f>
        <v>0</v>
      </c>
    </row>
    <row r="4154" spans="1:6" hidden="1" x14ac:dyDescent="0.15">
      <c r="A4154" s="201">
        <f>'Banks COA'!A4369</f>
        <v>23</v>
      </c>
      <c r="B4154" s="201" t="str">
        <f>'Banks COA'!B4369</f>
        <v>4</v>
      </c>
      <c r="C4154" s="201" t="str">
        <f>'Banks COA'!C4369</f>
        <v>1</v>
      </c>
      <c r="D4154" s="201" t="str">
        <f>'Banks COA'!D4369</f>
        <v>43</v>
      </c>
      <c r="E4154" s="202" t="str">
        <f>'Banks COA'!E4369</f>
        <v>AIR – Doubtful Loans – Short term Loans to Head Office / Branches – Non Resident – EUR</v>
      </c>
      <c r="F4154" s="202">
        <f>'Banks COA'!F4369*E2</f>
        <v>0</v>
      </c>
    </row>
    <row r="4155" spans="1:6" hidden="1" x14ac:dyDescent="0.15">
      <c r="A4155" s="201">
        <f>'Banks COA'!A4370</f>
        <v>23</v>
      </c>
      <c r="B4155" s="201" t="str">
        <f>'Banks COA'!B4370</f>
        <v>4</v>
      </c>
      <c r="C4155" s="201" t="str">
        <f>'Banks COA'!C4370</f>
        <v>1</v>
      </c>
      <c r="D4155" s="201" t="str">
        <f>'Banks COA'!D4370</f>
        <v>44</v>
      </c>
      <c r="E4155" s="202" t="str">
        <f>'Banks COA'!E4370</f>
        <v>AIR – Doubtful Loans – Short term Loans to Head Office / Branches – Non Resident – JPY</v>
      </c>
      <c r="F4155" s="202">
        <f>'Banks COA'!F4370*E2</f>
        <v>0</v>
      </c>
    </row>
    <row r="4156" spans="1:6" hidden="1" x14ac:dyDescent="0.15">
      <c r="A4156" s="201">
        <f>'Banks COA'!A4371</f>
        <v>23</v>
      </c>
      <c r="B4156" s="201" t="str">
        <f>'Banks COA'!B4371</f>
        <v>4</v>
      </c>
      <c r="C4156" s="201" t="str">
        <f>'Banks COA'!C4371</f>
        <v>1</v>
      </c>
      <c r="D4156" s="201" t="str">
        <f>'Banks COA'!D4371</f>
        <v>49</v>
      </c>
      <c r="E4156" s="202" t="str">
        <f>'Banks COA'!E4371</f>
        <v>AIR – Doubtful Loans – Short term Loans to Head Office / Branches – Non Resident – Other</v>
      </c>
      <c r="F4156" s="202">
        <f>'Banks COA'!F4371*$E$2</f>
        <v>0</v>
      </c>
    </row>
    <row r="4157" spans="1:6" hidden="1" x14ac:dyDescent="0.15">
      <c r="A4157" s="314" t="str">
        <f>'Banks COA'!A5538</f>
        <v>25</v>
      </c>
      <c r="B4157" s="314">
        <f>'Banks COA'!B5538</f>
        <v>2</v>
      </c>
      <c r="C4157" s="314">
        <f>'Banks COA'!C5538</f>
        <v>7</v>
      </c>
      <c r="D4157" s="314" t="str">
        <f>'Banks COA'!D5538</f>
        <v>52</v>
      </c>
      <c r="E4157" s="314" t="str">
        <f>'Banks COA'!E5538</f>
        <v>AIR – Standard Loans – Other Bill of Exchange (BoE) – Private Sector – Non Resident – USD</v>
      </c>
      <c r="F4157" s="202">
        <f>'Banks COA'!F5538*$E$2</f>
        <v>0</v>
      </c>
    </row>
    <row r="4158" spans="1:6" hidden="1" x14ac:dyDescent="0.15">
      <c r="A4158" s="314" t="str">
        <f>'Banks COA'!A5539</f>
        <v>25</v>
      </c>
      <c r="B4158" s="314">
        <f>'Banks COA'!B5539</f>
        <v>2</v>
      </c>
      <c r="C4158" s="314">
        <f>'Banks COA'!C5539</f>
        <v>7</v>
      </c>
      <c r="D4158" s="314" t="str">
        <f>'Banks COA'!D5539</f>
        <v>53</v>
      </c>
      <c r="E4158" s="314" t="str">
        <f>'Banks COA'!E5539</f>
        <v>AIR – Standard Loans – Other Bill of Exchange (BoE) – Private Sector – Non Resident – EUR</v>
      </c>
      <c r="F4158" s="202">
        <f>'Banks COA'!F5539*$E$2</f>
        <v>0</v>
      </c>
    </row>
    <row r="4159" spans="1:6" hidden="1" x14ac:dyDescent="0.15">
      <c r="A4159" s="314" t="str">
        <f>'Banks COA'!A5540</f>
        <v>25</v>
      </c>
      <c r="B4159" s="314">
        <f>'Banks COA'!B5540</f>
        <v>2</v>
      </c>
      <c r="C4159" s="314">
        <f>'Banks COA'!C5540</f>
        <v>7</v>
      </c>
      <c r="D4159" s="314" t="str">
        <f>'Banks COA'!D5540</f>
        <v>54</v>
      </c>
      <c r="E4159" s="314" t="str">
        <f>'Banks COA'!E5540</f>
        <v>AIR – Standard Loans – Other Bill of Exchange (BoE) – Private Sector – Non Resident – JPY</v>
      </c>
      <c r="F4159" s="202">
        <f>'Banks COA'!F5540*$E$2</f>
        <v>0</v>
      </c>
    </row>
    <row r="4160" spans="1:6" hidden="1" x14ac:dyDescent="0.15">
      <c r="A4160" s="314" t="str">
        <f>'Banks COA'!A5541</f>
        <v>25</v>
      </c>
      <c r="B4160" s="314">
        <f>'Banks COA'!B5541</f>
        <v>2</v>
      </c>
      <c r="C4160" s="314">
        <f>'Banks COA'!C5541</f>
        <v>7</v>
      </c>
      <c r="D4160" s="314" t="str">
        <f>'Banks COA'!D5541</f>
        <v>59</v>
      </c>
      <c r="E4160" s="314" t="str">
        <f>'Banks COA'!E5541</f>
        <v>AIR – Standard Loans – Other Bill of Exchange (BoE) – Private Sector – Non Resident – Other</v>
      </c>
      <c r="F4160" s="202">
        <f>'Banks COA'!F5541*$E$2</f>
        <v>0</v>
      </c>
    </row>
    <row r="4161" spans="1:6" x14ac:dyDescent="0.15">
      <c r="A4161" s="201"/>
      <c r="B4161" s="201"/>
      <c r="C4161" s="201"/>
      <c r="D4161" s="201"/>
      <c r="E4161" s="202"/>
      <c r="F4161" s="202"/>
    </row>
    <row r="4162" spans="1:6" x14ac:dyDescent="0.15">
      <c r="A4162" s="188"/>
      <c r="B4162" s="188"/>
      <c r="C4162" s="188"/>
      <c r="D4162" s="188"/>
      <c r="E4162" s="217" t="s">
        <v>10033</v>
      </c>
      <c r="F4162" s="192">
        <f>+F4163+F4202</f>
        <v>0</v>
      </c>
    </row>
    <row r="4163" spans="1:6" x14ac:dyDescent="0.15">
      <c r="A4163" s="197"/>
      <c r="B4163" s="197"/>
      <c r="C4163" s="197"/>
      <c r="D4163" s="197"/>
      <c r="E4163" s="218" t="s">
        <v>6145</v>
      </c>
      <c r="F4163" s="199">
        <f>F4164+F4165+F4170+F4175+F4176+F4177+F4182+F4189</f>
        <v>0</v>
      </c>
    </row>
    <row r="4164" spans="1:6" x14ac:dyDescent="0.15">
      <c r="A4164" s="206"/>
      <c r="B4164" s="206"/>
      <c r="C4164" s="206"/>
      <c r="D4164" s="206"/>
      <c r="E4164" s="222" t="s">
        <v>732</v>
      </c>
    </row>
    <row r="4165" spans="1:6" x14ac:dyDescent="0.15">
      <c r="A4165" s="206"/>
      <c r="B4165" s="206"/>
      <c r="C4165" s="206"/>
      <c r="D4165" s="206"/>
      <c r="E4165" s="222" t="s">
        <v>733</v>
      </c>
      <c r="F4165" s="184">
        <f>SUM(F4166:F4169)</f>
        <v>0</v>
      </c>
    </row>
    <row r="4166" spans="1:6" hidden="1" x14ac:dyDescent="0.15">
      <c r="A4166" s="201" t="str">
        <f>+'Banks COA'!A3189</f>
        <v>21</v>
      </c>
      <c r="B4166" s="201" t="str">
        <f>+'Banks COA'!B3189</f>
        <v>2</v>
      </c>
      <c r="C4166" s="201" t="str">
        <f>+'Banks COA'!C3189</f>
        <v>9</v>
      </c>
      <c r="D4166" s="201" t="str">
        <f>+'Banks COA'!D3189</f>
        <v>11</v>
      </c>
      <c r="E4166" s="202" t="str">
        <f>+'Banks COA'!E3189</f>
        <v xml:space="preserve">Investment in Equity Securities – Banks – AFS – Resident – KHR </v>
      </c>
      <c r="F4166" s="202">
        <f>+'Banks COA'!F3189*E2</f>
        <v>0</v>
      </c>
    </row>
    <row r="4167" spans="1:6" hidden="1" x14ac:dyDescent="0.15">
      <c r="A4167" s="201" t="str">
        <f>+'Banks COA'!A3382</f>
        <v>21</v>
      </c>
      <c r="B4167" s="201" t="str">
        <f>+'Banks COA'!B3382</f>
        <v>3</v>
      </c>
      <c r="C4167" s="201" t="str">
        <f>+'Banks COA'!C3382</f>
        <v>9</v>
      </c>
      <c r="D4167" s="201" t="str">
        <f>+'Banks COA'!D3382</f>
        <v>11</v>
      </c>
      <c r="E4167" s="202" t="str">
        <f>+'Banks COA'!E3382</f>
        <v xml:space="preserve">Trading / Dealing Marketable Equity Securities – Banks – Resident – KHR </v>
      </c>
      <c r="F4167" s="202">
        <f>+'Banks COA'!F3382*E2</f>
        <v>0</v>
      </c>
    </row>
    <row r="4168" spans="1:6" hidden="1" x14ac:dyDescent="0.15">
      <c r="A4168" s="201" t="str">
        <f>+'Banks COA'!A3569</f>
        <v>21</v>
      </c>
      <c r="B4168" s="201" t="str">
        <f>+'Banks COA'!B3569</f>
        <v>5</v>
      </c>
      <c r="C4168" s="201" t="str">
        <f>+'Banks COA'!C3569</f>
        <v>9</v>
      </c>
      <c r="D4168" s="201" t="str">
        <f>+'Banks COA'!D3569</f>
        <v>11</v>
      </c>
      <c r="E4168" s="202" t="str">
        <f>+'Banks COA'!E3569</f>
        <v xml:space="preserve">NUHGLI –  Investment in Equity Securities – Banks – AFS – Resident – KHR </v>
      </c>
      <c r="F4168" s="202">
        <f>+'Banks COA'!F3569*E2</f>
        <v>0</v>
      </c>
    </row>
    <row r="4169" spans="1:6" hidden="1" x14ac:dyDescent="0.15">
      <c r="A4169" s="201" t="str">
        <f>+'Banks COA'!A3750</f>
        <v>21</v>
      </c>
      <c r="B4169" s="201" t="str">
        <f>+'Banks COA'!B3750</f>
        <v>6</v>
      </c>
      <c r="C4169" s="201" t="str">
        <f>+'Banks COA'!C3750</f>
        <v>9</v>
      </c>
      <c r="D4169" s="201" t="str">
        <f>+'Banks COA'!D3750</f>
        <v>11</v>
      </c>
      <c r="E4169" s="202" t="str">
        <f>+'Banks COA'!E3750</f>
        <v xml:space="preserve">NUHGLI – Investment in Equity Securities – Banks – TDS – Resident – KHR </v>
      </c>
      <c r="F4169" s="202">
        <f>+'Banks COA'!F3750*E2</f>
        <v>0</v>
      </c>
    </row>
    <row r="4170" spans="1:6" x14ac:dyDescent="0.15">
      <c r="A4170" s="206"/>
      <c r="B4170" s="206"/>
      <c r="C4170" s="206"/>
      <c r="D4170" s="206"/>
      <c r="E4170" s="222" t="s">
        <v>193</v>
      </c>
      <c r="F4170" s="184">
        <f>SUM(F4171:F4174)</f>
        <v>0</v>
      </c>
    </row>
    <row r="4171" spans="1:6" hidden="1" x14ac:dyDescent="0.15">
      <c r="A4171" s="201" t="str">
        <f>+'Banks COA'!A3195</f>
        <v>21</v>
      </c>
      <c r="B4171" s="201" t="str">
        <f>+'Banks COA'!B3195</f>
        <v>2</v>
      </c>
      <c r="C4171" s="201" t="str">
        <f>+'Banks COA'!C3195</f>
        <v>9</v>
      </c>
      <c r="D4171" s="201" t="str">
        <f>+'Banks COA'!D3195</f>
        <v>21</v>
      </c>
      <c r="E4171" s="202" t="str">
        <f>+'Banks COA'!E3195</f>
        <v xml:space="preserve">Investment in Equity Securities – OFIs – AFS – Resident – KHR </v>
      </c>
      <c r="F4171" s="202">
        <f>+'Banks COA'!F3195*E2</f>
        <v>0</v>
      </c>
    </row>
    <row r="4172" spans="1:6" hidden="1" x14ac:dyDescent="0.15">
      <c r="A4172" s="201" t="str">
        <f>+'Banks COA'!A3388</f>
        <v>21</v>
      </c>
      <c r="B4172" s="201" t="str">
        <f>+'Banks COA'!B3388</f>
        <v>3</v>
      </c>
      <c r="C4172" s="201" t="str">
        <f>+'Banks COA'!C3388</f>
        <v>9</v>
      </c>
      <c r="D4172" s="201" t="str">
        <f>+'Banks COA'!D3388</f>
        <v>21</v>
      </c>
      <c r="E4172" s="202" t="str">
        <f>+'Banks COA'!E3388</f>
        <v xml:space="preserve">Trading / Dealing Marketable Equity Securities – OFIs – Resident – KHR </v>
      </c>
      <c r="F4172" s="202">
        <f>+'Banks COA'!F3388*E2</f>
        <v>0</v>
      </c>
    </row>
    <row r="4173" spans="1:6" hidden="1" x14ac:dyDescent="0.15">
      <c r="A4173" s="201" t="str">
        <f>+'Banks COA'!A3575</f>
        <v>21</v>
      </c>
      <c r="B4173" s="201" t="str">
        <f>+'Banks COA'!B3575</f>
        <v>5</v>
      </c>
      <c r="C4173" s="201" t="str">
        <f>+'Banks COA'!C3575</f>
        <v>9</v>
      </c>
      <c r="D4173" s="201" t="str">
        <f>+'Banks COA'!D3575</f>
        <v>21</v>
      </c>
      <c r="E4173" s="202" t="str">
        <f>+'Banks COA'!E3575</f>
        <v xml:space="preserve">NUHGLI – Investment in Equity Securities – OFIs – AFS – Resident – KHR </v>
      </c>
      <c r="F4173" s="202">
        <f>+'Banks COA'!F3575*E2</f>
        <v>0</v>
      </c>
    </row>
    <row r="4174" spans="1:6" hidden="1" x14ac:dyDescent="0.15">
      <c r="A4174" s="201" t="str">
        <f>+'Banks COA'!A3756</f>
        <v>21</v>
      </c>
      <c r="B4174" s="201" t="str">
        <f>+'Banks COA'!B3756</f>
        <v>6</v>
      </c>
      <c r="C4174" s="201" t="str">
        <f>+'Banks COA'!C3756</f>
        <v>9</v>
      </c>
      <c r="D4174" s="201" t="str">
        <f>+'Banks COA'!D3756</f>
        <v>21</v>
      </c>
      <c r="E4174" s="202" t="str">
        <f>+'Banks COA'!E3756</f>
        <v xml:space="preserve">NUHGLI  – Investment in Equity Securities – OFIs – TDS – Resident – KHR </v>
      </c>
      <c r="F4174" s="202">
        <f>+'Banks COA'!F3756*E2</f>
        <v>0</v>
      </c>
    </row>
    <row r="4175" spans="1:6" x14ac:dyDescent="0.15">
      <c r="A4175" s="206"/>
      <c r="B4175" s="206"/>
      <c r="C4175" s="206"/>
      <c r="D4175" s="206"/>
      <c r="E4175" s="222" t="s">
        <v>520</v>
      </c>
    </row>
    <row r="4176" spans="1:6" x14ac:dyDescent="0.15">
      <c r="A4176" s="206"/>
      <c r="B4176" s="206"/>
      <c r="C4176" s="206"/>
      <c r="D4176" s="206"/>
      <c r="E4176" s="222" t="s">
        <v>521</v>
      </c>
    </row>
    <row r="4177" spans="1:6" x14ac:dyDescent="0.15">
      <c r="A4177" s="206"/>
      <c r="B4177" s="206"/>
      <c r="C4177" s="206"/>
      <c r="D4177" s="206"/>
      <c r="E4177" s="222" t="s">
        <v>522</v>
      </c>
      <c r="F4177" s="184">
        <f>SUM(F4178:F4181)</f>
        <v>0</v>
      </c>
    </row>
    <row r="4178" spans="1:6" hidden="1" x14ac:dyDescent="0.15">
      <c r="A4178" s="201" t="str">
        <f>+'Banks COA'!A3207</f>
        <v>21</v>
      </c>
      <c r="B4178" s="201" t="str">
        <f>+'Banks COA'!B3207</f>
        <v>2</v>
      </c>
      <c r="C4178" s="201" t="str">
        <f>+'Banks COA'!C3207</f>
        <v>9</v>
      </c>
      <c r="D4178" s="201" t="str">
        <f>+'Banks COA'!D3207</f>
        <v>41</v>
      </c>
      <c r="E4178" s="202" t="str">
        <f>+'Banks COA'!E3207</f>
        <v xml:space="preserve">Investment in Equity Securities – State Enterprise – AFS – Resident – KHR </v>
      </c>
      <c r="F4178" s="202">
        <f>+'Banks COA'!F3207*E2</f>
        <v>0</v>
      </c>
    </row>
    <row r="4179" spans="1:6" hidden="1" x14ac:dyDescent="0.15">
      <c r="A4179" s="201" t="str">
        <f>+'Banks COA'!A3400</f>
        <v>21</v>
      </c>
      <c r="B4179" s="201" t="str">
        <f>+'Banks COA'!B3400</f>
        <v>3</v>
      </c>
      <c r="C4179" s="201" t="str">
        <f>+'Banks COA'!C3400</f>
        <v>9</v>
      </c>
      <c r="D4179" s="201" t="str">
        <f>+'Banks COA'!D3400</f>
        <v>41</v>
      </c>
      <c r="E4179" s="202" t="str">
        <f>+'Banks COA'!E3400</f>
        <v xml:space="preserve">Trading / Dealing Marketable Equity Securities – State Enterprise – Resident – KHR </v>
      </c>
      <c r="F4179" s="202">
        <f>+'Banks COA'!F3400*E2</f>
        <v>0</v>
      </c>
    </row>
    <row r="4180" spans="1:6" hidden="1" x14ac:dyDescent="0.15">
      <c r="A4180" s="201" t="str">
        <f>+'Banks COA'!A3587</f>
        <v>21</v>
      </c>
      <c r="B4180" s="201" t="str">
        <f>+'Banks COA'!B3587</f>
        <v>5</v>
      </c>
      <c r="C4180" s="201" t="str">
        <f>+'Banks COA'!C3587</f>
        <v>9</v>
      </c>
      <c r="D4180" s="201" t="str">
        <f>+'Banks COA'!D3587</f>
        <v>41</v>
      </c>
      <c r="E4180" s="202" t="str">
        <f>+'Banks COA'!E3587</f>
        <v xml:space="preserve">NUHGLI – Investment in Equity Securities – State Enterprise – AFS – Resident – KHR </v>
      </c>
      <c r="F4180" s="202">
        <f>+'Banks COA'!F3587*E2</f>
        <v>0</v>
      </c>
    </row>
    <row r="4181" spans="1:6" hidden="1" x14ac:dyDescent="0.15">
      <c r="A4181" s="201" t="str">
        <f>+'Banks COA'!A3768</f>
        <v>21</v>
      </c>
      <c r="B4181" s="201" t="str">
        <f>+'Banks COA'!B3768</f>
        <v>6</v>
      </c>
      <c r="C4181" s="201" t="str">
        <f>+'Banks COA'!C3768</f>
        <v>9</v>
      </c>
      <c r="D4181" s="201" t="str">
        <f>+'Banks COA'!D3768</f>
        <v>41</v>
      </c>
      <c r="E4181" s="202" t="str">
        <f>+'Banks COA'!E3768</f>
        <v xml:space="preserve">NUHGLI  – Investment in Equity Securities – State Enterprise – TDS – Resident – KHR </v>
      </c>
      <c r="F4181" s="202">
        <f>+'Banks COA'!F3768*E2</f>
        <v>0</v>
      </c>
    </row>
    <row r="4182" spans="1:6" x14ac:dyDescent="0.15">
      <c r="A4182" s="206"/>
      <c r="B4182" s="206"/>
      <c r="C4182" s="206"/>
      <c r="D4182" s="206"/>
      <c r="E4182" s="222" t="s">
        <v>510</v>
      </c>
      <c r="F4182" s="184">
        <f>SUM(F4183:F4188)</f>
        <v>0</v>
      </c>
    </row>
    <row r="4183" spans="1:6" hidden="1" x14ac:dyDescent="0.15">
      <c r="A4183" s="201" t="str">
        <f>+'Banks COA'!A3201</f>
        <v>21</v>
      </c>
      <c r="B4183" s="201" t="str">
        <f>+'Banks COA'!B3201</f>
        <v>2</v>
      </c>
      <c r="C4183" s="201" t="str">
        <f>+'Banks COA'!C3201</f>
        <v>9</v>
      </c>
      <c r="D4183" s="201" t="str">
        <f>+'Banks COA'!D3201</f>
        <v>31</v>
      </c>
      <c r="E4183" s="202" t="str">
        <f>+'Banks COA'!E3201</f>
        <v xml:space="preserve">Investment in Equity Securities – Private Sector – AFS – Resident – KHR </v>
      </c>
      <c r="F4183" s="202">
        <f>+'Banks COA'!F3201*E2</f>
        <v>0</v>
      </c>
    </row>
    <row r="4184" spans="1:6" hidden="1" x14ac:dyDescent="0.15">
      <c r="A4184" s="201" t="str">
        <f>+'Banks COA'!A3394</f>
        <v>21</v>
      </c>
      <c r="B4184" s="201" t="str">
        <f>+'Banks COA'!B3394</f>
        <v>3</v>
      </c>
      <c r="C4184" s="201" t="str">
        <f>+'Banks COA'!C3394</f>
        <v>9</v>
      </c>
      <c r="D4184" s="201" t="str">
        <f>+'Banks COA'!D3394</f>
        <v>31</v>
      </c>
      <c r="E4184" s="202" t="str">
        <f>+'Banks COA'!E3394</f>
        <v xml:space="preserve">Trading / Dealing Marketable Equity Securities – Private Sector – Resident – KHR </v>
      </c>
      <c r="F4184" s="202">
        <f>+'Banks COA'!F3394*E2</f>
        <v>0</v>
      </c>
    </row>
    <row r="4185" spans="1:6" hidden="1" x14ac:dyDescent="0.15">
      <c r="A4185" s="201" t="str">
        <f>+'Banks COA'!A3581</f>
        <v>21</v>
      </c>
      <c r="B4185" s="201" t="str">
        <f>+'Banks COA'!B3581</f>
        <v>5</v>
      </c>
      <c r="C4185" s="201" t="str">
        <f>+'Banks COA'!C3581</f>
        <v>9</v>
      </c>
      <c r="D4185" s="201" t="str">
        <f>+'Banks COA'!D3581</f>
        <v>31</v>
      </c>
      <c r="E4185" s="202" t="str">
        <f>+'Banks COA'!E3581</f>
        <v xml:space="preserve">NUHGLI – Investment in Equity Securities – Private Sector – AFS – Resident – KHR </v>
      </c>
      <c r="F4185" s="202">
        <f>+'Banks COA'!F3581*E2</f>
        <v>0</v>
      </c>
    </row>
    <row r="4186" spans="1:6" hidden="1" x14ac:dyDescent="0.15">
      <c r="A4186" s="201" t="str">
        <f>+'Banks COA'!A3762</f>
        <v>21</v>
      </c>
      <c r="B4186" s="201" t="str">
        <f>+'Banks COA'!B3762</f>
        <v>6</v>
      </c>
      <c r="C4186" s="201" t="str">
        <f>+'Banks COA'!C3762</f>
        <v>9</v>
      </c>
      <c r="D4186" s="201" t="str">
        <f>+'Banks COA'!D3762</f>
        <v>31</v>
      </c>
      <c r="E4186" s="202" t="str">
        <f>+'Banks COA'!E3762</f>
        <v xml:space="preserve">NUHGLI  – Investment in Equity Securities – Private Sector – TDS – Resident – KHR </v>
      </c>
      <c r="F4186" s="202">
        <f>+'Banks COA'!F3762*E2</f>
        <v>0</v>
      </c>
    </row>
    <row r="4187" spans="1:6" hidden="1" x14ac:dyDescent="0.15">
      <c r="A4187" s="201" t="str">
        <f>'Banks COA'!A7150</f>
        <v>29</v>
      </c>
      <c r="B4187" s="201">
        <f>'Banks COA'!B7150</f>
        <v>6</v>
      </c>
      <c r="C4187" s="201">
        <f>'Banks COA'!C7150</f>
        <v>1</v>
      </c>
      <c r="D4187" s="201" t="str">
        <f>'Banks COA'!D7150</f>
        <v>11</v>
      </c>
      <c r="E4187" s="202" t="str">
        <f>'Banks COA'!E7150</f>
        <v xml:space="preserve">Equity Investment in Unconsolidated Subsidiary – Private Sector – KHR </v>
      </c>
      <c r="F4187" s="202">
        <f>'Banks COA'!F7150*E2</f>
        <v>0</v>
      </c>
    </row>
    <row r="4188" spans="1:6" hidden="1" x14ac:dyDescent="0.15">
      <c r="A4188" s="201" t="str">
        <f>'Banks COA'!A7156</f>
        <v>29</v>
      </c>
      <c r="B4188" s="201">
        <f>'Banks COA'!B7156</f>
        <v>6</v>
      </c>
      <c r="C4188" s="201">
        <f>'Banks COA'!C7156</f>
        <v>1</v>
      </c>
      <c r="D4188" s="201" t="str">
        <f>'Banks COA'!D7156</f>
        <v>21</v>
      </c>
      <c r="E4188" s="202" t="str">
        <f>'Banks COA'!E7156</f>
        <v xml:space="preserve">Equity Investment in Subsidiary Companies – Private Sector – KHR </v>
      </c>
      <c r="F4188" s="202">
        <f>'Banks COA'!F7156*E2</f>
        <v>0</v>
      </c>
    </row>
    <row r="4189" spans="1:6" x14ac:dyDescent="0.15">
      <c r="A4189" s="206"/>
      <c r="B4189" s="206"/>
      <c r="C4189" s="206"/>
      <c r="D4189" s="206"/>
      <c r="E4189" s="222" t="s">
        <v>518</v>
      </c>
      <c r="F4189" s="184">
        <f>SUM(F4190:F4201)</f>
        <v>0</v>
      </c>
    </row>
    <row r="4190" spans="1:6" hidden="1" x14ac:dyDescent="0.15">
      <c r="A4190" s="201" t="str">
        <f>+'Banks COA'!A3213</f>
        <v>21</v>
      </c>
      <c r="B4190" s="201" t="str">
        <f>+'Banks COA'!B3213</f>
        <v>2</v>
      </c>
      <c r="C4190" s="201" t="str">
        <f>+'Banks COA'!C3213</f>
        <v>9</v>
      </c>
      <c r="D4190" s="201" t="str">
        <f>+'Banks COA'!D3213</f>
        <v>51</v>
      </c>
      <c r="E4190" s="202" t="str">
        <f>+'Banks COA'!E3213</f>
        <v xml:space="preserve">Investment – Investments in Equity Securities – Banks – AFS – Non Resident – KHR </v>
      </c>
      <c r="F4190" s="202">
        <f>+'Banks COA'!F3213*E2</f>
        <v>0</v>
      </c>
    </row>
    <row r="4191" spans="1:6" hidden="1" x14ac:dyDescent="0.15">
      <c r="A4191" s="201" t="str">
        <f>+'Banks COA'!A3219</f>
        <v>21</v>
      </c>
      <c r="B4191" s="201" t="str">
        <f>+'Banks COA'!B3219</f>
        <v>2</v>
      </c>
      <c r="C4191" s="201" t="str">
        <f>+'Banks COA'!C3219</f>
        <v>9</v>
      </c>
      <c r="D4191" s="201" t="str">
        <f>+'Banks COA'!D3219</f>
        <v>61</v>
      </c>
      <c r="E4191" s="202" t="str">
        <f>+'Banks COA'!E3219</f>
        <v xml:space="preserve">Investment in Equity Securities – OFIs – AFS – Non Resident – KHR </v>
      </c>
      <c r="F4191" s="202">
        <f>+'Banks COA'!F3219*E2</f>
        <v>0</v>
      </c>
    </row>
    <row r="4192" spans="1:6" hidden="1" x14ac:dyDescent="0.15">
      <c r="A4192" s="201" t="str">
        <f>+'Banks COA'!A3225</f>
        <v>21</v>
      </c>
      <c r="B4192" s="201" t="str">
        <f>+'Banks COA'!B3225</f>
        <v>2</v>
      </c>
      <c r="C4192" s="201" t="str">
        <f>+'Banks COA'!C3225</f>
        <v>9</v>
      </c>
      <c r="D4192" s="201" t="str">
        <f>+'Banks COA'!D3225</f>
        <v>71</v>
      </c>
      <c r="E4192" s="202" t="str">
        <f>+'Banks COA'!E3225</f>
        <v xml:space="preserve">Investment in Equity Securities – Private Sector – AFS – Non Resident – KHR </v>
      </c>
      <c r="F4192" s="202">
        <f>+'Banks COA'!F3225*E2</f>
        <v>0</v>
      </c>
    </row>
    <row r="4193" spans="1:6" hidden="1" x14ac:dyDescent="0.15">
      <c r="A4193" s="201" t="str">
        <f>+'Banks COA'!A3406</f>
        <v>21</v>
      </c>
      <c r="B4193" s="201" t="str">
        <f>+'Banks COA'!B3406</f>
        <v>3</v>
      </c>
      <c r="C4193" s="201" t="str">
        <f>+'Banks COA'!C3406</f>
        <v>9</v>
      </c>
      <c r="D4193" s="201" t="str">
        <f>+'Banks COA'!D3406</f>
        <v>51</v>
      </c>
      <c r="E4193" s="202" t="str">
        <f>+'Banks COA'!E3406</f>
        <v xml:space="preserve">Trading / Dealing Marketable Equity Securities – Banks – Non Resident – KHR </v>
      </c>
      <c r="F4193" s="202">
        <f>+'Banks COA'!F3406*E2</f>
        <v>0</v>
      </c>
    </row>
    <row r="4194" spans="1:6" hidden="1" x14ac:dyDescent="0.15">
      <c r="A4194" s="201" t="str">
        <f>+'Banks COA'!A3412</f>
        <v>21</v>
      </c>
      <c r="B4194" s="201" t="str">
        <f>+'Banks COA'!B3412</f>
        <v>3</v>
      </c>
      <c r="C4194" s="201" t="str">
        <f>+'Banks COA'!C3412</f>
        <v>9</v>
      </c>
      <c r="D4194" s="201" t="str">
        <f>+'Banks COA'!D3412</f>
        <v>61</v>
      </c>
      <c r="E4194" s="202" t="str">
        <f>+'Banks COA'!E3412</f>
        <v xml:space="preserve">Trading / Dealing Marketable Equity Securities – OFIs – Non Resident – KHR </v>
      </c>
      <c r="F4194" s="202">
        <f>+'Banks COA'!F3412*E2</f>
        <v>0</v>
      </c>
    </row>
    <row r="4195" spans="1:6" hidden="1" x14ac:dyDescent="0.15">
      <c r="A4195" s="201" t="str">
        <f>+'Banks COA'!A3418</f>
        <v>21</v>
      </c>
      <c r="B4195" s="201" t="str">
        <f>+'Banks COA'!B3418</f>
        <v>3</v>
      </c>
      <c r="C4195" s="201" t="str">
        <f>+'Banks COA'!C3418</f>
        <v>9</v>
      </c>
      <c r="D4195" s="201" t="str">
        <f>+'Banks COA'!D3418</f>
        <v>71</v>
      </c>
      <c r="E4195" s="202" t="str">
        <f>+'Banks COA'!E3418</f>
        <v xml:space="preserve">Trading / Dealing Marketable Equity Securities – Private Sector – Non Resident – KHR </v>
      </c>
      <c r="F4195" s="202">
        <f>+'Banks COA'!F3418*E2</f>
        <v>0</v>
      </c>
    </row>
    <row r="4196" spans="1:6" hidden="1" x14ac:dyDescent="0.15">
      <c r="A4196" s="201" t="str">
        <f>+'Banks COA'!A3593</f>
        <v>21</v>
      </c>
      <c r="B4196" s="201" t="str">
        <f>+'Banks COA'!B3593</f>
        <v>5</v>
      </c>
      <c r="C4196" s="201" t="str">
        <f>+'Banks COA'!C3593</f>
        <v>9</v>
      </c>
      <c r="D4196" s="201" t="str">
        <f>+'Banks COA'!D3593</f>
        <v>51</v>
      </c>
      <c r="E4196" s="202" t="str">
        <f>+'Banks COA'!E3593</f>
        <v xml:space="preserve">NUHGLI – Investment in Equity Securities – Banks – AFS – Non Resident – KHR </v>
      </c>
      <c r="F4196" s="202">
        <f>+'Banks COA'!F3593*E2</f>
        <v>0</v>
      </c>
    </row>
    <row r="4197" spans="1:6" hidden="1" x14ac:dyDescent="0.15">
      <c r="A4197" s="201" t="str">
        <f>+'Banks COA'!A3599</f>
        <v>21</v>
      </c>
      <c r="B4197" s="201" t="str">
        <f>+'Banks COA'!B3599</f>
        <v>5</v>
      </c>
      <c r="C4197" s="201" t="str">
        <f>+'Banks COA'!C3599</f>
        <v>9</v>
      </c>
      <c r="D4197" s="201" t="str">
        <f>+'Banks COA'!D3599</f>
        <v>61</v>
      </c>
      <c r="E4197" s="202" t="str">
        <f>+'Banks COA'!E3599</f>
        <v xml:space="preserve">NUHGLI – Investment in Equity Securities – OFIs – AFS – Non Resident – KHR </v>
      </c>
      <c r="F4197" s="202">
        <f>+'Banks COA'!F3599*E2</f>
        <v>0</v>
      </c>
    </row>
    <row r="4198" spans="1:6" hidden="1" x14ac:dyDescent="0.15">
      <c r="A4198" s="201" t="str">
        <f>+'Banks COA'!A3605</f>
        <v>21</v>
      </c>
      <c r="B4198" s="201" t="str">
        <f>+'Banks COA'!B3605</f>
        <v>5</v>
      </c>
      <c r="C4198" s="201" t="str">
        <f>+'Banks COA'!C3605</f>
        <v>9</v>
      </c>
      <c r="D4198" s="201" t="str">
        <f>+'Banks COA'!D3605</f>
        <v>71</v>
      </c>
      <c r="E4198" s="202" t="str">
        <f>+'Banks COA'!E3605</f>
        <v xml:space="preserve">NUHGLI – Investment in Equity Securities – Private Sector – AFS – Non Resident – KHR </v>
      </c>
      <c r="F4198" s="202">
        <f>+'Banks COA'!F3605*E2</f>
        <v>0</v>
      </c>
    </row>
    <row r="4199" spans="1:6" hidden="1" x14ac:dyDescent="0.15">
      <c r="A4199" s="201" t="str">
        <f>+'Banks COA'!A3774</f>
        <v>21</v>
      </c>
      <c r="B4199" s="201" t="str">
        <f>+'Banks COA'!B3774</f>
        <v>6</v>
      </c>
      <c r="C4199" s="201" t="str">
        <f>+'Banks COA'!C3774</f>
        <v>9</v>
      </c>
      <c r="D4199" s="201" t="str">
        <f>+'Banks COA'!D3774</f>
        <v>51</v>
      </c>
      <c r="E4199" s="202" t="str">
        <f>+'Banks COA'!E3774</f>
        <v xml:space="preserve">NUHGLI  – Investment in Equity Securities – Banks – TDS – Non Resident – KHR </v>
      </c>
      <c r="F4199" s="202">
        <f>+'Banks COA'!F3774*E2</f>
        <v>0</v>
      </c>
    </row>
    <row r="4200" spans="1:6" hidden="1" x14ac:dyDescent="0.15">
      <c r="A4200" s="201" t="str">
        <f>+'Banks COA'!A3780</f>
        <v>21</v>
      </c>
      <c r="B4200" s="201" t="str">
        <f>+'Banks COA'!B3780</f>
        <v>6</v>
      </c>
      <c r="C4200" s="201" t="str">
        <f>+'Banks COA'!C3780</f>
        <v>9</v>
      </c>
      <c r="D4200" s="201" t="str">
        <f>+'Banks COA'!D3780</f>
        <v>61</v>
      </c>
      <c r="E4200" s="202" t="str">
        <f>+'Banks COA'!E3780</f>
        <v xml:space="preserve">NUHGLI  – Investment in Equity Securities – OFIs – TDS – Non Resident – KHR </v>
      </c>
      <c r="F4200" s="202">
        <f>+'Banks COA'!F3780*E2</f>
        <v>0</v>
      </c>
    </row>
    <row r="4201" spans="1:6" hidden="1" x14ac:dyDescent="0.15">
      <c r="A4201" s="201" t="str">
        <f>+'Banks COA'!A3786</f>
        <v>21</v>
      </c>
      <c r="B4201" s="201" t="str">
        <f>+'Banks COA'!B3786</f>
        <v>6</v>
      </c>
      <c r="C4201" s="201" t="str">
        <f>+'Banks COA'!C3786</f>
        <v>9</v>
      </c>
      <c r="D4201" s="201" t="str">
        <f>+'Banks COA'!D3786</f>
        <v>71</v>
      </c>
      <c r="E4201" s="202" t="str">
        <f>+'Banks COA'!E3786</f>
        <v xml:space="preserve">NUHGLI  – Investment in Equity Securities – Private Sector – TDS – Non Resident – KHR </v>
      </c>
      <c r="F4201" s="202">
        <f>+'Banks COA'!F3786*E2</f>
        <v>0</v>
      </c>
    </row>
    <row r="4202" spans="1:6" x14ac:dyDescent="0.15">
      <c r="A4202" s="197"/>
      <c r="B4202" s="197"/>
      <c r="C4202" s="197"/>
      <c r="D4202" s="197"/>
      <c r="E4202" s="218" t="s">
        <v>9548</v>
      </c>
      <c r="F4202" s="199">
        <f>F4203+F4204+F4221+F4238+F4239+F4240+F4257+F4282</f>
        <v>0</v>
      </c>
    </row>
    <row r="4203" spans="1:6" x14ac:dyDescent="0.15">
      <c r="A4203" s="206"/>
      <c r="B4203" s="206"/>
      <c r="C4203" s="206"/>
      <c r="D4203" s="206"/>
      <c r="E4203" s="222" t="s">
        <v>511</v>
      </c>
    </row>
    <row r="4204" spans="1:6" x14ac:dyDescent="0.15">
      <c r="A4204" s="206"/>
      <c r="B4204" s="206"/>
      <c r="C4204" s="206"/>
      <c r="D4204" s="206"/>
      <c r="E4204" s="222" t="s">
        <v>512</v>
      </c>
      <c r="F4204" s="184">
        <f>SUM(F4205:F4220)</f>
        <v>0</v>
      </c>
    </row>
    <row r="4205" spans="1:6" hidden="1" x14ac:dyDescent="0.15">
      <c r="A4205" s="201" t="str">
        <f>'Banks COA'!A3190</f>
        <v>21</v>
      </c>
      <c r="B4205" s="201" t="str">
        <f>'Banks COA'!B3190</f>
        <v>2</v>
      </c>
      <c r="C4205" s="201" t="str">
        <f>'Banks COA'!C3190</f>
        <v>9</v>
      </c>
      <c r="D4205" s="201" t="str">
        <f>'Banks COA'!D3190</f>
        <v>12</v>
      </c>
      <c r="E4205" s="202" t="str">
        <f>'Banks COA'!E3190</f>
        <v xml:space="preserve">Investment in Equity Securities – Banks – AFS – Resident – USD </v>
      </c>
      <c r="F4205" s="202">
        <f>'Banks COA'!F3190*E2</f>
        <v>0</v>
      </c>
    </row>
    <row r="4206" spans="1:6" hidden="1" x14ac:dyDescent="0.15">
      <c r="A4206" s="201" t="str">
        <f>'Banks COA'!A3191</f>
        <v>21</v>
      </c>
      <c r="B4206" s="201" t="str">
        <f>'Banks COA'!B3191</f>
        <v>2</v>
      </c>
      <c r="C4206" s="201" t="str">
        <f>'Banks COA'!C3191</f>
        <v>9</v>
      </c>
      <c r="D4206" s="201" t="str">
        <f>'Banks COA'!D3191</f>
        <v>13</v>
      </c>
      <c r="E4206" s="202" t="str">
        <f>'Banks COA'!E3191</f>
        <v xml:space="preserve">Investment in Equity Securities – Banks – AFS – Resident – EUR </v>
      </c>
      <c r="F4206" s="202">
        <f>'Banks COA'!F3191*E2</f>
        <v>0</v>
      </c>
    </row>
    <row r="4207" spans="1:6" hidden="1" x14ac:dyDescent="0.15">
      <c r="A4207" s="201" t="str">
        <f>'Banks COA'!A3192</f>
        <v>21</v>
      </c>
      <c r="B4207" s="201" t="str">
        <f>'Banks COA'!B3192</f>
        <v>2</v>
      </c>
      <c r="C4207" s="201" t="str">
        <f>'Banks COA'!C3192</f>
        <v>9</v>
      </c>
      <c r="D4207" s="201" t="str">
        <f>'Banks COA'!D3192</f>
        <v>14</v>
      </c>
      <c r="E4207" s="202" t="str">
        <f>'Banks COA'!E3192</f>
        <v xml:space="preserve">Investment in Equity Securities – Banks – AFS – Resident – JPY </v>
      </c>
      <c r="F4207" s="202">
        <f>'Banks COA'!F3192*E2</f>
        <v>0</v>
      </c>
    </row>
    <row r="4208" spans="1:6" hidden="1" x14ac:dyDescent="0.15">
      <c r="A4208" s="201" t="str">
        <f>'Banks COA'!A3193</f>
        <v>21</v>
      </c>
      <c r="B4208" s="201" t="str">
        <f>'Banks COA'!B3193</f>
        <v>2</v>
      </c>
      <c r="C4208" s="201" t="str">
        <f>'Banks COA'!C3193</f>
        <v>9</v>
      </c>
      <c r="D4208" s="201" t="str">
        <f>'Banks COA'!D3193</f>
        <v>19</v>
      </c>
      <c r="E4208" s="202" t="str">
        <f>'Banks COA'!E3193</f>
        <v xml:space="preserve">Investment in Equity Securities – Banks – AFS – Resident – Other </v>
      </c>
      <c r="F4208" s="202">
        <f>'Banks COA'!F3193*E2</f>
        <v>0</v>
      </c>
    </row>
    <row r="4209" spans="1:6" hidden="1" x14ac:dyDescent="0.15">
      <c r="A4209" s="201" t="str">
        <f>'Banks COA'!A3383</f>
        <v>21</v>
      </c>
      <c r="B4209" s="201" t="str">
        <f>'Banks COA'!B3383</f>
        <v>3</v>
      </c>
      <c r="C4209" s="201" t="str">
        <f>'Banks COA'!C3383</f>
        <v>9</v>
      </c>
      <c r="D4209" s="201" t="str">
        <f>'Banks COA'!D3383</f>
        <v>12</v>
      </c>
      <c r="E4209" s="202" t="str">
        <f>'Banks COA'!E3383</f>
        <v xml:space="preserve">Trading / Dealing Marketable Equity Securities – Banks – Resident – USD </v>
      </c>
      <c r="F4209" s="202">
        <f>'Banks COA'!F3383*E2</f>
        <v>0</v>
      </c>
    </row>
    <row r="4210" spans="1:6" hidden="1" x14ac:dyDescent="0.15">
      <c r="A4210" s="201" t="str">
        <f>'Banks COA'!A3384</f>
        <v>21</v>
      </c>
      <c r="B4210" s="201" t="str">
        <f>'Banks COA'!B3384</f>
        <v>3</v>
      </c>
      <c r="C4210" s="201" t="str">
        <f>'Banks COA'!C3384</f>
        <v>9</v>
      </c>
      <c r="D4210" s="201" t="str">
        <f>'Banks COA'!D3384</f>
        <v>13</v>
      </c>
      <c r="E4210" s="202" t="str">
        <f>'Banks COA'!E3384</f>
        <v xml:space="preserve">Trading / Dealing Marketable Equity Securities – Banks – Resident – EUR </v>
      </c>
      <c r="F4210" s="202">
        <f>'Banks COA'!F3384*E2</f>
        <v>0</v>
      </c>
    </row>
    <row r="4211" spans="1:6" hidden="1" x14ac:dyDescent="0.15">
      <c r="A4211" s="201" t="str">
        <f>'Banks COA'!A3385</f>
        <v>21</v>
      </c>
      <c r="B4211" s="201" t="str">
        <f>'Banks COA'!B3385</f>
        <v>3</v>
      </c>
      <c r="C4211" s="201" t="str">
        <f>'Banks COA'!C3385</f>
        <v>9</v>
      </c>
      <c r="D4211" s="201" t="str">
        <f>'Banks COA'!D3385</f>
        <v>14</v>
      </c>
      <c r="E4211" s="202" t="str">
        <f>'Banks COA'!E3385</f>
        <v xml:space="preserve">Trading / Dealing Marketable Equity Securities – Banks – Resident – JPY </v>
      </c>
      <c r="F4211" s="202">
        <f>'Banks COA'!F3385*E2</f>
        <v>0</v>
      </c>
    </row>
    <row r="4212" spans="1:6" hidden="1" x14ac:dyDescent="0.15">
      <c r="A4212" s="201" t="str">
        <f>'Banks COA'!A3386</f>
        <v>21</v>
      </c>
      <c r="B4212" s="201" t="str">
        <f>'Banks COA'!B3386</f>
        <v>3</v>
      </c>
      <c r="C4212" s="201" t="str">
        <f>'Banks COA'!C3386</f>
        <v>9</v>
      </c>
      <c r="D4212" s="201" t="str">
        <f>'Banks COA'!D3386</f>
        <v>19</v>
      </c>
      <c r="E4212" s="202" t="str">
        <f>'Banks COA'!E3386</f>
        <v xml:space="preserve">Trading / Dealing Marketable Equity Securities – Banks – Resident – Other </v>
      </c>
      <c r="F4212" s="202">
        <f>'Banks COA'!F3386*E2</f>
        <v>0</v>
      </c>
    </row>
    <row r="4213" spans="1:6" hidden="1" x14ac:dyDescent="0.15">
      <c r="A4213" s="201" t="str">
        <f>'Banks COA'!A3570</f>
        <v>21</v>
      </c>
      <c r="B4213" s="201" t="str">
        <f>'Banks COA'!B3570</f>
        <v>5</v>
      </c>
      <c r="C4213" s="201" t="str">
        <f>'Banks COA'!C3570</f>
        <v>9</v>
      </c>
      <c r="D4213" s="201" t="str">
        <f>'Banks COA'!D3570</f>
        <v>12</v>
      </c>
      <c r="E4213" s="202" t="str">
        <f>'Banks COA'!E3570</f>
        <v xml:space="preserve">NUHGLI –  Investment in Equity Securities – Banks – AFS – Resident – USD </v>
      </c>
      <c r="F4213" s="202">
        <f>'Banks COA'!F3570*E2</f>
        <v>0</v>
      </c>
    </row>
    <row r="4214" spans="1:6" hidden="1" x14ac:dyDescent="0.15">
      <c r="A4214" s="201" t="str">
        <f>'Banks COA'!A3571</f>
        <v>21</v>
      </c>
      <c r="B4214" s="201" t="str">
        <f>'Banks COA'!B3571</f>
        <v>5</v>
      </c>
      <c r="C4214" s="201" t="str">
        <f>'Banks COA'!C3571</f>
        <v>9</v>
      </c>
      <c r="D4214" s="201" t="str">
        <f>'Banks COA'!D3571</f>
        <v>13</v>
      </c>
      <c r="E4214" s="202" t="str">
        <f>'Banks COA'!E3571</f>
        <v xml:space="preserve">NUHGLI – Investment in Equity Securities – Banks – AFS – Resident – EUR </v>
      </c>
      <c r="F4214" s="202">
        <f>'Banks COA'!F3571*E2</f>
        <v>0</v>
      </c>
    </row>
    <row r="4215" spans="1:6" hidden="1" x14ac:dyDescent="0.15">
      <c r="A4215" s="201" t="str">
        <f>'Banks COA'!A3572</f>
        <v>21</v>
      </c>
      <c r="B4215" s="201" t="str">
        <f>'Banks COA'!B3572</f>
        <v>5</v>
      </c>
      <c r="C4215" s="201" t="str">
        <f>'Banks COA'!C3572</f>
        <v>9</v>
      </c>
      <c r="D4215" s="201" t="str">
        <f>'Banks COA'!D3572</f>
        <v>14</v>
      </c>
      <c r="E4215" s="202" t="str">
        <f>'Banks COA'!E3572</f>
        <v xml:space="preserve">NUHGLI – Investment in Equity Securities – Banks – AFS – Resident – JPY </v>
      </c>
      <c r="F4215" s="202">
        <f>'Banks COA'!F3572*E2</f>
        <v>0</v>
      </c>
    </row>
    <row r="4216" spans="1:6" hidden="1" x14ac:dyDescent="0.15">
      <c r="A4216" s="201" t="str">
        <f>'Banks COA'!A3573</f>
        <v>21</v>
      </c>
      <c r="B4216" s="201" t="str">
        <f>'Banks COA'!B3573</f>
        <v>5</v>
      </c>
      <c r="C4216" s="201" t="str">
        <f>'Banks COA'!C3573</f>
        <v>9</v>
      </c>
      <c r="D4216" s="201" t="str">
        <f>'Banks COA'!D3573</f>
        <v>19</v>
      </c>
      <c r="E4216" s="202" t="str">
        <f>'Banks COA'!E3573</f>
        <v xml:space="preserve">NUHGLI – Investment in Equity Securities – Banks – AFS – Resident – Other </v>
      </c>
      <c r="F4216" s="202">
        <f>'Banks COA'!F3573*E2</f>
        <v>0</v>
      </c>
    </row>
    <row r="4217" spans="1:6" hidden="1" x14ac:dyDescent="0.15">
      <c r="A4217" s="201" t="str">
        <f>'Banks COA'!A3751</f>
        <v>21</v>
      </c>
      <c r="B4217" s="201" t="str">
        <f>'Banks COA'!B3751</f>
        <v>6</v>
      </c>
      <c r="C4217" s="201" t="str">
        <f>'Banks COA'!C3751</f>
        <v>9</v>
      </c>
      <c r="D4217" s="201" t="str">
        <f>'Banks COA'!D3751</f>
        <v>12</v>
      </c>
      <c r="E4217" s="202" t="str">
        <f>'Banks COA'!E3751</f>
        <v xml:space="preserve">NUHGLI – Investment in Equity Securities – Banks – TDS – Resident – USD </v>
      </c>
      <c r="F4217" s="202">
        <f>'Banks COA'!F3751*E2</f>
        <v>0</v>
      </c>
    </row>
    <row r="4218" spans="1:6" hidden="1" x14ac:dyDescent="0.15">
      <c r="A4218" s="201" t="str">
        <f>'Banks COA'!A3752</f>
        <v>21</v>
      </c>
      <c r="B4218" s="201" t="str">
        <f>'Banks COA'!B3752</f>
        <v>6</v>
      </c>
      <c r="C4218" s="201" t="str">
        <f>'Banks COA'!C3752</f>
        <v>9</v>
      </c>
      <c r="D4218" s="201" t="str">
        <f>'Banks COA'!D3752</f>
        <v>13</v>
      </c>
      <c r="E4218" s="202" t="str">
        <f>'Banks COA'!E3752</f>
        <v xml:space="preserve">NUHGLI – Investment in Equity Securities – Banks – TDS – Resident – EUR </v>
      </c>
      <c r="F4218" s="202">
        <f>'Banks COA'!F3752*E2</f>
        <v>0</v>
      </c>
    </row>
    <row r="4219" spans="1:6" hidden="1" x14ac:dyDescent="0.15">
      <c r="A4219" s="201" t="str">
        <f>'Banks COA'!A3753</f>
        <v>21</v>
      </c>
      <c r="B4219" s="201" t="str">
        <f>'Banks COA'!B3753</f>
        <v>6</v>
      </c>
      <c r="C4219" s="201" t="str">
        <f>'Banks COA'!C3753</f>
        <v>9</v>
      </c>
      <c r="D4219" s="201" t="str">
        <f>'Banks COA'!D3753</f>
        <v>14</v>
      </c>
      <c r="E4219" s="202" t="str">
        <f>'Banks COA'!E3753</f>
        <v xml:space="preserve">NUHGLI – Investment in Equity Securities – Banks – TDS – Resident – JPY </v>
      </c>
      <c r="F4219" s="202">
        <f>'Banks COA'!F3753*E2</f>
        <v>0</v>
      </c>
    </row>
    <row r="4220" spans="1:6" hidden="1" x14ac:dyDescent="0.15">
      <c r="A4220" s="201" t="str">
        <f>'Banks COA'!A3754</f>
        <v>21</v>
      </c>
      <c r="B4220" s="201" t="str">
        <f>'Banks COA'!B3754</f>
        <v>6</v>
      </c>
      <c r="C4220" s="201" t="str">
        <f>'Banks COA'!C3754</f>
        <v>9</v>
      </c>
      <c r="D4220" s="201" t="str">
        <f>'Banks COA'!D3754</f>
        <v>19</v>
      </c>
      <c r="E4220" s="202" t="str">
        <f>'Banks COA'!E3754</f>
        <v xml:space="preserve">NUHGLI – Investment in Equity Securities – Banks – TDS – Resident – Other </v>
      </c>
      <c r="F4220" s="202">
        <f>'Banks COA'!F3754*E2</f>
        <v>0</v>
      </c>
    </row>
    <row r="4221" spans="1:6" x14ac:dyDescent="0.15">
      <c r="A4221" s="206"/>
      <c r="B4221" s="206"/>
      <c r="C4221" s="206"/>
      <c r="D4221" s="206"/>
      <c r="E4221" s="222" t="s">
        <v>513</v>
      </c>
      <c r="F4221" s="184">
        <f>SUM(F4222:F4237)</f>
        <v>0</v>
      </c>
    </row>
    <row r="4222" spans="1:6" hidden="1" x14ac:dyDescent="0.15">
      <c r="A4222" s="201" t="str">
        <f>'Banks COA'!A3196</f>
        <v>21</v>
      </c>
      <c r="B4222" s="201" t="str">
        <f>'Banks COA'!B3196</f>
        <v>2</v>
      </c>
      <c r="C4222" s="201" t="str">
        <f>'Banks COA'!C3196</f>
        <v>9</v>
      </c>
      <c r="D4222" s="201" t="str">
        <f>'Banks COA'!D3196</f>
        <v>22</v>
      </c>
      <c r="E4222" s="202" t="str">
        <f>'Banks COA'!E3196</f>
        <v xml:space="preserve">Investment in Equity Securities – OFIs – AFS – Resident – USD </v>
      </c>
      <c r="F4222" s="202">
        <f>'Banks COA'!F3196*E2</f>
        <v>0</v>
      </c>
    </row>
    <row r="4223" spans="1:6" hidden="1" x14ac:dyDescent="0.15">
      <c r="A4223" s="201" t="str">
        <f>'Banks COA'!A3197</f>
        <v>21</v>
      </c>
      <c r="B4223" s="201" t="str">
        <f>'Banks COA'!B3197</f>
        <v>2</v>
      </c>
      <c r="C4223" s="201" t="str">
        <f>'Banks COA'!C3197</f>
        <v>9</v>
      </c>
      <c r="D4223" s="201" t="str">
        <f>'Banks COA'!D3197</f>
        <v>23</v>
      </c>
      <c r="E4223" s="202" t="str">
        <f>'Banks COA'!E3197</f>
        <v xml:space="preserve">Investment in Equity Securities – OFIs – AFS – Resident – EUR </v>
      </c>
      <c r="F4223" s="202">
        <f>'Banks COA'!F3197*E2</f>
        <v>0</v>
      </c>
    </row>
    <row r="4224" spans="1:6" hidden="1" x14ac:dyDescent="0.15">
      <c r="A4224" s="201" t="str">
        <f>'Banks COA'!A3198</f>
        <v>21</v>
      </c>
      <c r="B4224" s="201" t="str">
        <f>'Banks COA'!B3198</f>
        <v>2</v>
      </c>
      <c r="C4224" s="201" t="str">
        <f>'Banks COA'!C3198</f>
        <v>9</v>
      </c>
      <c r="D4224" s="201" t="str">
        <f>'Banks COA'!D3198</f>
        <v>24</v>
      </c>
      <c r="E4224" s="202" t="str">
        <f>'Banks COA'!E3198</f>
        <v xml:space="preserve">Investment in Equity Securities – OFIs – AFS – Resident – JPY </v>
      </c>
      <c r="F4224" s="202">
        <f>'Banks COA'!F3198*E2</f>
        <v>0</v>
      </c>
    </row>
    <row r="4225" spans="1:6" hidden="1" x14ac:dyDescent="0.15">
      <c r="A4225" s="201" t="str">
        <f>'Banks COA'!A3199</f>
        <v>21</v>
      </c>
      <c r="B4225" s="201" t="str">
        <f>'Banks COA'!B3199</f>
        <v>2</v>
      </c>
      <c r="C4225" s="201" t="str">
        <f>'Banks COA'!C3199</f>
        <v>9</v>
      </c>
      <c r="D4225" s="201" t="str">
        <f>'Banks COA'!D3199</f>
        <v>29</v>
      </c>
      <c r="E4225" s="202" t="str">
        <f>'Banks COA'!E3199</f>
        <v xml:space="preserve">Investment in Equity Securities – OFIs – AFS – Resident – Other </v>
      </c>
      <c r="F4225" s="202">
        <f>'Banks COA'!F3199*E2</f>
        <v>0</v>
      </c>
    </row>
    <row r="4226" spans="1:6" hidden="1" x14ac:dyDescent="0.15">
      <c r="A4226" s="201" t="str">
        <f>'Banks COA'!A3389</f>
        <v>21</v>
      </c>
      <c r="B4226" s="201" t="str">
        <f>'Banks COA'!B3389</f>
        <v>3</v>
      </c>
      <c r="C4226" s="201" t="str">
        <f>'Banks COA'!C3389</f>
        <v>9</v>
      </c>
      <c r="D4226" s="201" t="str">
        <f>'Banks COA'!D3389</f>
        <v>22</v>
      </c>
      <c r="E4226" s="202" t="str">
        <f>'Banks COA'!E3389</f>
        <v xml:space="preserve">Trading / Dealing Marketable Equity Securities – OFIs – Resident – USD </v>
      </c>
      <c r="F4226" s="202">
        <f>'Banks COA'!F3389*E2</f>
        <v>0</v>
      </c>
    </row>
    <row r="4227" spans="1:6" hidden="1" x14ac:dyDescent="0.15">
      <c r="A4227" s="201" t="str">
        <f>'Banks COA'!A3390</f>
        <v>21</v>
      </c>
      <c r="B4227" s="201" t="str">
        <f>'Banks COA'!B3390</f>
        <v>3</v>
      </c>
      <c r="C4227" s="201" t="str">
        <f>'Banks COA'!C3390</f>
        <v>9</v>
      </c>
      <c r="D4227" s="201" t="str">
        <f>'Banks COA'!D3390</f>
        <v>23</v>
      </c>
      <c r="E4227" s="202" t="str">
        <f>'Banks COA'!E3390</f>
        <v xml:space="preserve">Trading / Dealing Marketable Equity Securities – OFIs – Resident – EUR </v>
      </c>
      <c r="F4227" s="202">
        <f>'Banks COA'!F3390*E2</f>
        <v>0</v>
      </c>
    </row>
    <row r="4228" spans="1:6" hidden="1" x14ac:dyDescent="0.15">
      <c r="A4228" s="201" t="str">
        <f>'Banks COA'!A3391</f>
        <v>21</v>
      </c>
      <c r="B4228" s="201" t="str">
        <f>'Banks COA'!B3391</f>
        <v>3</v>
      </c>
      <c r="C4228" s="201" t="str">
        <f>'Banks COA'!C3391</f>
        <v>9</v>
      </c>
      <c r="D4228" s="201" t="str">
        <f>'Banks COA'!D3391</f>
        <v>24</v>
      </c>
      <c r="E4228" s="202" t="str">
        <f>'Banks COA'!E3391</f>
        <v xml:space="preserve">Trading / Dealing Marketable Equity Securities – OFIs – Resident – JPY </v>
      </c>
      <c r="F4228" s="202">
        <f>'Banks COA'!F3391*E2</f>
        <v>0</v>
      </c>
    </row>
    <row r="4229" spans="1:6" hidden="1" x14ac:dyDescent="0.15">
      <c r="A4229" s="201" t="str">
        <f>'Banks COA'!A3392</f>
        <v>21</v>
      </c>
      <c r="B4229" s="201" t="str">
        <f>'Banks COA'!B3392</f>
        <v>3</v>
      </c>
      <c r="C4229" s="201" t="str">
        <f>'Banks COA'!C3392</f>
        <v>9</v>
      </c>
      <c r="D4229" s="201" t="str">
        <f>'Banks COA'!D3392</f>
        <v>29</v>
      </c>
      <c r="E4229" s="202" t="str">
        <f>'Banks COA'!E3392</f>
        <v xml:space="preserve">Trading / Dealing Marketable Equity Securities – OFIs – Resident – Other </v>
      </c>
      <c r="F4229" s="202">
        <f>'Banks COA'!F3392*E2</f>
        <v>0</v>
      </c>
    </row>
    <row r="4230" spans="1:6" hidden="1" x14ac:dyDescent="0.15">
      <c r="A4230" s="201" t="str">
        <f>'Banks COA'!A3576</f>
        <v>21</v>
      </c>
      <c r="B4230" s="201" t="str">
        <f>'Banks COA'!B3576</f>
        <v>5</v>
      </c>
      <c r="C4230" s="201" t="str">
        <f>'Banks COA'!C3576</f>
        <v>9</v>
      </c>
      <c r="D4230" s="201" t="str">
        <f>'Banks COA'!D3576</f>
        <v>22</v>
      </c>
      <c r="E4230" s="202" t="str">
        <f>'Banks COA'!E3576</f>
        <v xml:space="preserve">NUHGLI – Investment in Equity Securities – OFIs – AFS – Resident – USD </v>
      </c>
      <c r="F4230" s="202">
        <f>'Banks COA'!F3576*E2</f>
        <v>0</v>
      </c>
    </row>
    <row r="4231" spans="1:6" hidden="1" x14ac:dyDescent="0.15">
      <c r="A4231" s="201" t="str">
        <f>'Banks COA'!A3577</f>
        <v>21</v>
      </c>
      <c r="B4231" s="201" t="str">
        <f>'Banks COA'!B3577</f>
        <v>5</v>
      </c>
      <c r="C4231" s="201" t="str">
        <f>'Banks COA'!C3577</f>
        <v>9</v>
      </c>
      <c r="D4231" s="201" t="str">
        <f>'Banks COA'!D3577</f>
        <v>23</v>
      </c>
      <c r="E4231" s="202" t="str">
        <f>'Banks COA'!E3577</f>
        <v xml:space="preserve">NUHGLI – Investment in Equity Securities – OFIs – AFS – Resident – EUR </v>
      </c>
      <c r="F4231" s="202">
        <f>'Banks COA'!F3577*E2</f>
        <v>0</v>
      </c>
    </row>
    <row r="4232" spans="1:6" hidden="1" x14ac:dyDescent="0.15">
      <c r="A4232" s="201" t="str">
        <f>'Banks COA'!A3578</f>
        <v>21</v>
      </c>
      <c r="B4232" s="201" t="str">
        <f>'Banks COA'!B3578</f>
        <v>5</v>
      </c>
      <c r="C4232" s="201" t="str">
        <f>'Banks COA'!C3578</f>
        <v>9</v>
      </c>
      <c r="D4232" s="201" t="str">
        <f>'Banks COA'!D3578</f>
        <v>24</v>
      </c>
      <c r="E4232" s="202" t="str">
        <f>'Banks COA'!E3578</f>
        <v xml:space="preserve">NUHGLI – Investment in Equity Securities – OFIs – AFS – Resident – JPY </v>
      </c>
      <c r="F4232" s="202">
        <f>'Banks COA'!F3578*E2</f>
        <v>0</v>
      </c>
    </row>
    <row r="4233" spans="1:6" hidden="1" x14ac:dyDescent="0.15">
      <c r="A4233" s="201" t="str">
        <f>'Banks COA'!A3579</f>
        <v>21</v>
      </c>
      <c r="B4233" s="201" t="str">
        <f>'Banks COA'!B3579</f>
        <v>5</v>
      </c>
      <c r="C4233" s="201" t="str">
        <f>'Banks COA'!C3579</f>
        <v>9</v>
      </c>
      <c r="D4233" s="201" t="str">
        <f>'Banks COA'!D3579</f>
        <v>29</v>
      </c>
      <c r="E4233" s="202" t="str">
        <f>'Banks COA'!E3579</f>
        <v xml:space="preserve">NUHGLI – Investment in Equity Securities – OFIs – AFS – Resident – Other </v>
      </c>
      <c r="F4233" s="202">
        <f>'Banks COA'!F3579*E2</f>
        <v>0</v>
      </c>
    </row>
    <row r="4234" spans="1:6" hidden="1" x14ac:dyDescent="0.15">
      <c r="A4234" s="201" t="str">
        <f>'Banks COA'!A3757</f>
        <v>21</v>
      </c>
      <c r="B4234" s="201" t="str">
        <f>'Banks COA'!B3757</f>
        <v>6</v>
      </c>
      <c r="C4234" s="201" t="str">
        <f>'Banks COA'!C3757</f>
        <v>9</v>
      </c>
      <c r="D4234" s="201" t="str">
        <f>'Banks COA'!D3757</f>
        <v>22</v>
      </c>
      <c r="E4234" s="202" t="str">
        <f>'Banks COA'!E3757</f>
        <v xml:space="preserve">NUHGLI  – Investment in Equity Securities – OFIs – TDS – Resident – USD </v>
      </c>
      <c r="F4234" s="202">
        <f>'Banks COA'!F3757*E2</f>
        <v>0</v>
      </c>
    </row>
    <row r="4235" spans="1:6" hidden="1" x14ac:dyDescent="0.15">
      <c r="A4235" s="201" t="str">
        <f>'Banks COA'!A3758</f>
        <v>21</v>
      </c>
      <c r="B4235" s="201" t="str">
        <f>'Banks COA'!B3758</f>
        <v>6</v>
      </c>
      <c r="C4235" s="201" t="str">
        <f>'Banks COA'!C3758</f>
        <v>9</v>
      </c>
      <c r="D4235" s="201" t="str">
        <f>'Banks COA'!D3758</f>
        <v>23</v>
      </c>
      <c r="E4235" s="202" t="str">
        <f>'Banks COA'!E3758</f>
        <v xml:space="preserve">NUHGLI  – Investment in Equity Securities – OFIs – TDS – Resident – EUR </v>
      </c>
      <c r="F4235" s="202">
        <f>'Banks COA'!F3758*E2</f>
        <v>0</v>
      </c>
    </row>
    <row r="4236" spans="1:6" hidden="1" x14ac:dyDescent="0.15">
      <c r="A4236" s="201" t="str">
        <f>'Banks COA'!A3759</f>
        <v>21</v>
      </c>
      <c r="B4236" s="201" t="str">
        <f>'Banks COA'!B3759</f>
        <v>6</v>
      </c>
      <c r="C4236" s="201" t="str">
        <f>'Banks COA'!C3759</f>
        <v>9</v>
      </c>
      <c r="D4236" s="201" t="str">
        <f>'Banks COA'!D3759</f>
        <v>24</v>
      </c>
      <c r="E4236" s="202" t="str">
        <f>'Banks COA'!E3759</f>
        <v xml:space="preserve">NUHGLI  – Investment in Equity Securities – OFIs – TDS – Resident – JPY </v>
      </c>
      <c r="F4236" s="202">
        <f>'Banks COA'!F3759*E2</f>
        <v>0</v>
      </c>
    </row>
    <row r="4237" spans="1:6" hidden="1" x14ac:dyDescent="0.15">
      <c r="A4237" s="201" t="str">
        <f>'Banks COA'!A3760</f>
        <v>21</v>
      </c>
      <c r="B4237" s="201" t="str">
        <f>'Banks COA'!B3760</f>
        <v>6</v>
      </c>
      <c r="C4237" s="201" t="str">
        <f>'Banks COA'!C3760</f>
        <v>9</v>
      </c>
      <c r="D4237" s="201" t="str">
        <f>'Banks COA'!D3760</f>
        <v>29</v>
      </c>
      <c r="E4237" s="202" t="str">
        <f>'Banks COA'!E3760</f>
        <v xml:space="preserve">NUHGLI  – Investment in Equity Securities – OFIs – TDS – Resident – Other </v>
      </c>
      <c r="F4237" s="202">
        <f>'Banks COA'!F3760*E2</f>
        <v>0</v>
      </c>
    </row>
    <row r="4238" spans="1:6" x14ac:dyDescent="0.15">
      <c r="A4238" s="206"/>
      <c r="B4238" s="206"/>
      <c r="C4238" s="206"/>
      <c r="D4238" s="206"/>
      <c r="E4238" s="222" t="s">
        <v>514</v>
      </c>
    </row>
    <row r="4239" spans="1:6" x14ac:dyDescent="0.15">
      <c r="A4239" s="206"/>
      <c r="B4239" s="206"/>
      <c r="C4239" s="206"/>
      <c r="D4239" s="206"/>
      <c r="E4239" s="222" t="s">
        <v>515</v>
      </c>
    </row>
    <row r="4240" spans="1:6" x14ac:dyDescent="0.15">
      <c r="A4240" s="206"/>
      <c r="B4240" s="206"/>
      <c r="C4240" s="206"/>
      <c r="D4240" s="206"/>
      <c r="E4240" s="222" t="s">
        <v>516</v>
      </c>
      <c r="F4240" s="184">
        <f>SUM(F4241:F4256)</f>
        <v>0</v>
      </c>
    </row>
    <row r="4241" spans="1:6" ht="12.75" hidden="1" customHeight="1" x14ac:dyDescent="0.15">
      <c r="A4241" s="201" t="str">
        <f>'Banks COA'!A3208</f>
        <v>21</v>
      </c>
      <c r="B4241" s="201" t="str">
        <f>'Banks COA'!B3208</f>
        <v>2</v>
      </c>
      <c r="C4241" s="201" t="str">
        <f>'Banks COA'!C3208</f>
        <v>9</v>
      </c>
      <c r="D4241" s="201" t="str">
        <f>'Banks COA'!D3208</f>
        <v>42</v>
      </c>
      <c r="E4241" s="202" t="str">
        <f>'Banks COA'!E3208</f>
        <v xml:space="preserve">Investment in Equity Securities – State Enterprise – AFS – Resident – USD </v>
      </c>
      <c r="F4241" s="202">
        <f>'Banks COA'!F3208*E2</f>
        <v>0</v>
      </c>
    </row>
    <row r="4242" spans="1:6" ht="12.75" hidden="1" customHeight="1" x14ac:dyDescent="0.15">
      <c r="A4242" s="201" t="str">
        <f>'Banks COA'!A3209</f>
        <v>21</v>
      </c>
      <c r="B4242" s="201" t="str">
        <f>'Banks COA'!B3209</f>
        <v>2</v>
      </c>
      <c r="C4242" s="201" t="str">
        <f>'Banks COA'!C3209</f>
        <v>9</v>
      </c>
      <c r="D4242" s="201" t="str">
        <f>'Banks COA'!D3209</f>
        <v>43</v>
      </c>
      <c r="E4242" s="202" t="str">
        <f>'Banks COA'!E3209</f>
        <v xml:space="preserve">Investment in Equity Securities – State Enterprise – AFS – Resident – EUR </v>
      </c>
      <c r="F4242" s="202">
        <f>'Banks COA'!F3209*E2</f>
        <v>0</v>
      </c>
    </row>
    <row r="4243" spans="1:6" ht="12.75" hidden="1" customHeight="1" x14ac:dyDescent="0.15">
      <c r="A4243" s="201" t="str">
        <f>'Banks COA'!A3210</f>
        <v>21</v>
      </c>
      <c r="B4243" s="201" t="str">
        <f>'Banks COA'!B3210</f>
        <v>2</v>
      </c>
      <c r="C4243" s="201" t="str">
        <f>'Banks COA'!C3210</f>
        <v>9</v>
      </c>
      <c r="D4243" s="201" t="str">
        <f>'Banks COA'!D3210</f>
        <v>44</v>
      </c>
      <c r="E4243" s="202" t="str">
        <f>'Banks COA'!E3210</f>
        <v xml:space="preserve">Investment in Equity Securities – State Enterprise – AFS – Resident – JPY </v>
      </c>
      <c r="F4243" s="202">
        <f>'Banks COA'!F3210*E2</f>
        <v>0</v>
      </c>
    </row>
    <row r="4244" spans="1:6" ht="12.75" hidden="1" customHeight="1" x14ac:dyDescent="0.15">
      <c r="A4244" s="201" t="str">
        <f>'Banks COA'!A3211</f>
        <v>21</v>
      </c>
      <c r="B4244" s="201" t="str">
        <f>'Banks COA'!B3211</f>
        <v>2</v>
      </c>
      <c r="C4244" s="201" t="str">
        <f>'Banks COA'!C3211</f>
        <v>9</v>
      </c>
      <c r="D4244" s="201" t="str">
        <f>'Banks COA'!D3211</f>
        <v>49</v>
      </c>
      <c r="E4244" s="202" t="str">
        <f>'Banks COA'!E3211</f>
        <v xml:space="preserve">Investment in Equity Securities – State Enterprise – AFS – Resident – Other </v>
      </c>
      <c r="F4244" s="202">
        <f>'Banks COA'!F3211*E2</f>
        <v>0</v>
      </c>
    </row>
    <row r="4245" spans="1:6" ht="12.75" hidden="1" customHeight="1" x14ac:dyDescent="0.15">
      <c r="A4245" s="201" t="str">
        <f>'Banks COA'!A3401</f>
        <v>21</v>
      </c>
      <c r="B4245" s="201" t="str">
        <f>'Banks COA'!B3401</f>
        <v>3</v>
      </c>
      <c r="C4245" s="201" t="str">
        <f>'Banks COA'!C3401</f>
        <v>9</v>
      </c>
      <c r="D4245" s="201" t="str">
        <f>'Banks COA'!D3401</f>
        <v>42</v>
      </c>
      <c r="E4245" s="202" t="str">
        <f>'Banks COA'!E3401</f>
        <v xml:space="preserve">Trading / Dealing Marketable Equity Securities – State Enterprise – Resident – USD </v>
      </c>
      <c r="F4245" s="202">
        <f>'Banks COA'!F3401*E2</f>
        <v>0</v>
      </c>
    </row>
    <row r="4246" spans="1:6" ht="12.75" hidden="1" customHeight="1" x14ac:dyDescent="0.15">
      <c r="A4246" s="201" t="str">
        <f>'Banks COA'!A3402</f>
        <v>21</v>
      </c>
      <c r="B4246" s="201" t="str">
        <f>'Banks COA'!B3402</f>
        <v>3</v>
      </c>
      <c r="C4246" s="201" t="str">
        <f>'Banks COA'!C3402</f>
        <v>9</v>
      </c>
      <c r="D4246" s="201" t="str">
        <f>'Banks COA'!D3402</f>
        <v>43</v>
      </c>
      <c r="E4246" s="202" t="str">
        <f>'Banks COA'!E3402</f>
        <v xml:space="preserve">Trading / Dealing Marketable Equity Securities – State Enterprise – Resident – EUR </v>
      </c>
      <c r="F4246" s="202">
        <f>'Banks COA'!F3402*E2</f>
        <v>0</v>
      </c>
    </row>
    <row r="4247" spans="1:6" ht="12.75" hidden="1" customHeight="1" x14ac:dyDescent="0.15">
      <c r="A4247" s="201" t="str">
        <f>'Banks COA'!A3403</f>
        <v>21</v>
      </c>
      <c r="B4247" s="201" t="str">
        <f>'Banks COA'!B3403</f>
        <v>3</v>
      </c>
      <c r="C4247" s="201" t="str">
        <f>'Banks COA'!C3403</f>
        <v>9</v>
      </c>
      <c r="D4247" s="201" t="str">
        <f>'Banks COA'!D3403</f>
        <v>44</v>
      </c>
      <c r="E4247" s="202" t="str">
        <f>'Banks COA'!E3403</f>
        <v xml:space="preserve">Trading / Dealing Marketable Equity Securities – State Enterprise – Resident – JPY </v>
      </c>
      <c r="F4247" s="202">
        <f>'Banks COA'!F3403*E2</f>
        <v>0</v>
      </c>
    </row>
    <row r="4248" spans="1:6" ht="12.75" hidden="1" customHeight="1" x14ac:dyDescent="0.15">
      <c r="A4248" s="201" t="str">
        <f>'Banks COA'!A3404</f>
        <v>21</v>
      </c>
      <c r="B4248" s="201" t="str">
        <f>'Banks COA'!B3404</f>
        <v>3</v>
      </c>
      <c r="C4248" s="201" t="str">
        <f>'Banks COA'!C3404</f>
        <v>9</v>
      </c>
      <c r="D4248" s="201" t="str">
        <f>'Banks COA'!D3404</f>
        <v>49</v>
      </c>
      <c r="E4248" s="202" t="str">
        <f>'Banks COA'!E3404</f>
        <v xml:space="preserve">Trading / Dealing Marketable Equity Securities – State Enterprise – Resident – Other </v>
      </c>
      <c r="F4248" s="202">
        <f>'Banks COA'!F3404*E2</f>
        <v>0</v>
      </c>
    </row>
    <row r="4249" spans="1:6" ht="12.75" hidden="1" customHeight="1" x14ac:dyDescent="0.15">
      <c r="A4249" s="201" t="str">
        <f>'Banks COA'!A3588</f>
        <v>21</v>
      </c>
      <c r="B4249" s="201" t="str">
        <f>'Banks COA'!B3588</f>
        <v>5</v>
      </c>
      <c r="C4249" s="201" t="str">
        <f>'Banks COA'!C3588</f>
        <v>9</v>
      </c>
      <c r="D4249" s="201" t="str">
        <f>'Banks COA'!D3588</f>
        <v>42</v>
      </c>
      <c r="E4249" s="202" t="str">
        <f>'Banks COA'!E3588</f>
        <v xml:space="preserve">NUHGLI – Investment in Equity Securities – State Enterprise – AFS – Resident – USD </v>
      </c>
      <c r="F4249" s="202">
        <f>'Banks COA'!F3588*E2</f>
        <v>0</v>
      </c>
    </row>
    <row r="4250" spans="1:6" ht="12.75" hidden="1" customHeight="1" x14ac:dyDescent="0.15">
      <c r="A4250" s="201" t="str">
        <f>'Banks COA'!A3589</f>
        <v>21</v>
      </c>
      <c r="B4250" s="201" t="str">
        <f>'Banks COA'!B3589</f>
        <v>5</v>
      </c>
      <c r="C4250" s="201" t="str">
        <f>'Banks COA'!C3589</f>
        <v>9</v>
      </c>
      <c r="D4250" s="201" t="str">
        <f>'Banks COA'!D3589</f>
        <v>43</v>
      </c>
      <c r="E4250" s="202" t="str">
        <f>'Banks COA'!E3589</f>
        <v xml:space="preserve">NUHGLI – Investment in Equity Securities – State Enterprise – AFS – Resident – EUR </v>
      </c>
      <c r="F4250" s="202">
        <f>'Banks COA'!F3589*E2</f>
        <v>0</v>
      </c>
    </row>
    <row r="4251" spans="1:6" ht="12.75" hidden="1" customHeight="1" x14ac:dyDescent="0.15">
      <c r="A4251" s="201" t="str">
        <f>'Banks COA'!A3590</f>
        <v>21</v>
      </c>
      <c r="B4251" s="201" t="str">
        <f>'Banks COA'!B3590</f>
        <v>5</v>
      </c>
      <c r="C4251" s="201" t="str">
        <f>'Banks COA'!C3590</f>
        <v>9</v>
      </c>
      <c r="D4251" s="201" t="str">
        <f>'Banks COA'!D3590</f>
        <v>44</v>
      </c>
      <c r="E4251" s="202" t="str">
        <f>'Banks COA'!E3590</f>
        <v xml:space="preserve">NUHGLI – Investment in Equity Securities – State Enterprise – AFS – Resident – JPY </v>
      </c>
      <c r="F4251" s="202">
        <f>'Banks COA'!F3590*E2</f>
        <v>0</v>
      </c>
    </row>
    <row r="4252" spans="1:6" ht="12.75" hidden="1" customHeight="1" x14ac:dyDescent="0.15">
      <c r="A4252" s="201" t="str">
        <f>'Banks COA'!A3591</f>
        <v>21</v>
      </c>
      <c r="B4252" s="201" t="str">
        <f>'Banks COA'!B3591</f>
        <v>5</v>
      </c>
      <c r="C4252" s="201" t="str">
        <f>'Banks COA'!C3591</f>
        <v>9</v>
      </c>
      <c r="D4252" s="201" t="str">
        <f>'Banks COA'!D3591</f>
        <v>49</v>
      </c>
      <c r="E4252" s="202" t="str">
        <f>'Banks COA'!E3591</f>
        <v xml:space="preserve">NUHGLI – Investment in Equity Securities – State Enterprise – AFS – Resident – Other </v>
      </c>
      <c r="F4252" s="202">
        <f>'Banks COA'!F3591*E2</f>
        <v>0</v>
      </c>
    </row>
    <row r="4253" spans="1:6" ht="12.75" hidden="1" customHeight="1" x14ac:dyDescent="0.15">
      <c r="A4253" s="201" t="str">
        <f>'Banks COA'!A3769</f>
        <v>21</v>
      </c>
      <c r="B4253" s="201" t="str">
        <f>'Banks COA'!B3769</f>
        <v>6</v>
      </c>
      <c r="C4253" s="201" t="str">
        <f>'Banks COA'!C3769</f>
        <v>9</v>
      </c>
      <c r="D4253" s="201" t="str">
        <f>'Banks COA'!D3769</f>
        <v>42</v>
      </c>
      <c r="E4253" s="202" t="str">
        <f>'Banks COA'!E3769</f>
        <v xml:space="preserve">NUHGLI  – Investment in Equity Securities – State Enterprise – TDS – Resident – USD </v>
      </c>
      <c r="F4253" s="202">
        <f>'Banks COA'!F3769*E2</f>
        <v>0</v>
      </c>
    </row>
    <row r="4254" spans="1:6" ht="12.75" hidden="1" customHeight="1" x14ac:dyDescent="0.15">
      <c r="A4254" s="201" t="str">
        <f>'Banks COA'!A3770</f>
        <v>21</v>
      </c>
      <c r="B4254" s="201" t="str">
        <f>'Banks COA'!B3770</f>
        <v>6</v>
      </c>
      <c r="C4254" s="201" t="str">
        <f>'Banks COA'!C3770</f>
        <v>9</v>
      </c>
      <c r="D4254" s="201" t="str">
        <f>'Banks COA'!D3770</f>
        <v>43</v>
      </c>
      <c r="E4254" s="202" t="str">
        <f>'Banks COA'!E3770</f>
        <v xml:space="preserve">NUHGLI  – Investment in Equity Securities – State Enterprise – TDS – Resident – EUR </v>
      </c>
      <c r="F4254" s="202">
        <f>'Banks COA'!F3770*E2</f>
        <v>0</v>
      </c>
    </row>
    <row r="4255" spans="1:6" ht="12.75" hidden="1" customHeight="1" x14ac:dyDescent="0.15">
      <c r="A4255" s="201" t="str">
        <f>'Banks COA'!A3771</f>
        <v>21</v>
      </c>
      <c r="B4255" s="201" t="str">
        <f>'Banks COA'!B3771</f>
        <v>6</v>
      </c>
      <c r="C4255" s="201" t="str">
        <f>'Banks COA'!C3771</f>
        <v>9</v>
      </c>
      <c r="D4255" s="201" t="str">
        <f>'Banks COA'!D3771</f>
        <v>44</v>
      </c>
      <c r="E4255" s="202" t="str">
        <f>'Banks COA'!E3771</f>
        <v xml:space="preserve">NUHGLI  – Investment in Equity Securities – State Enterprise – TDS – Resident – JPY </v>
      </c>
      <c r="F4255" s="202">
        <f>'Banks COA'!F3771*E2</f>
        <v>0</v>
      </c>
    </row>
    <row r="4256" spans="1:6" ht="12.75" hidden="1" customHeight="1" x14ac:dyDescent="0.15">
      <c r="A4256" s="201" t="str">
        <f>'Banks COA'!A3772</f>
        <v>21</v>
      </c>
      <c r="B4256" s="201" t="str">
        <f>'Banks COA'!B3772</f>
        <v>6</v>
      </c>
      <c r="C4256" s="201" t="str">
        <f>'Banks COA'!C3772</f>
        <v>9</v>
      </c>
      <c r="D4256" s="201" t="str">
        <f>'Banks COA'!D3772</f>
        <v>49</v>
      </c>
      <c r="E4256" s="202" t="str">
        <f>'Banks COA'!E3772</f>
        <v xml:space="preserve">NUHGLI  – Investment in Equity Securities – State Enterprise – TDS – Resident – Other </v>
      </c>
      <c r="F4256" s="202">
        <f>'Banks COA'!F3772*E2</f>
        <v>0</v>
      </c>
    </row>
    <row r="4257" spans="1:6" x14ac:dyDescent="0.15">
      <c r="A4257" s="206"/>
      <c r="B4257" s="206"/>
      <c r="C4257" s="206"/>
      <c r="D4257" s="206"/>
      <c r="E4257" s="222" t="s">
        <v>517</v>
      </c>
      <c r="F4257" s="184">
        <f>SUM(F4258:F4281)</f>
        <v>0</v>
      </c>
    </row>
    <row r="4258" spans="1:6" hidden="1" x14ac:dyDescent="0.15">
      <c r="A4258" s="201" t="str">
        <f>'Banks COA'!A3202</f>
        <v>21</v>
      </c>
      <c r="B4258" s="201" t="str">
        <f>'Banks COA'!B3202</f>
        <v>2</v>
      </c>
      <c r="C4258" s="201" t="str">
        <f>'Banks COA'!C3202</f>
        <v>9</v>
      </c>
      <c r="D4258" s="201" t="str">
        <f>'Banks COA'!D3202</f>
        <v>32</v>
      </c>
      <c r="E4258" s="202" t="str">
        <f>'Banks COA'!E3202</f>
        <v xml:space="preserve">Investment in Equity Securities – Private Sector – AFS – Resident – USD </v>
      </c>
      <c r="F4258" s="202">
        <f>'Banks COA'!F3202*E2</f>
        <v>0</v>
      </c>
    </row>
    <row r="4259" spans="1:6" hidden="1" x14ac:dyDescent="0.15">
      <c r="A4259" s="201" t="str">
        <f>'Banks COA'!A3203</f>
        <v>21</v>
      </c>
      <c r="B4259" s="201" t="str">
        <f>'Banks COA'!B3203</f>
        <v>2</v>
      </c>
      <c r="C4259" s="201" t="str">
        <f>'Banks COA'!C3203</f>
        <v>9</v>
      </c>
      <c r="D4259" s="201" t="str">
        <f>'Banks COA'!D3203</f>
        <v>33</v>
      </c>
      <c r="E4259" s="202" t="str">
        <f>'Banks COA'!E3203</f>
        <v xml:space="preserve">Investment in Equity Securities – Private Sector – AFS – Resident – EUR </v>
      </c>
      <c r="F4259" s="202">
        <f>'Banks COA'!F3203*E2</f>
        <v>0</v>
      </c>
    </row>
    <row r="4260" spans="1:6" hidden="1" x14ac:dyDescent="0.15">
      <c r="A4260" s="201" t="str">
        <f>'Banks COA'!A3204</f>
        <v>21</v>
      </c>
      <c r="B4260" s="201" t="str">
        <f>'Banks COA'!B3204</f>
        <v>2</v>
      </c>
      <c r="C4260" s="201" t="str">
        <f>'Banks COA'!C3204</f>
        <v>9</v>
      </c>
      <c r="D4260" s="201" t="str">
        <f>'Banks COA'!D3204</f>
        <v>34</v>
      </c>
      <c r="E4260" s="202" t="str">
        <f>'Banks COA'!E3204</f>
        <v xml:space="preserve">Investment in Equity Securities – Private Sector – AFS – Resident – JPY </v>
      </c>
      <c r="F4260" s="202">
        <f>'Banks COA'!F3204*E2</f>
        <v>0</v>
      </c>
    </row>
    <row r="4261" spans="1:6" hidden="1" x14ac:dyDescent="0.15">
      <c r="A4261" s="201" t="str">
        <f>'Banks COA'!A3205</f>
        <v>21</v>
      </c>
      <c r="B4261" s="201" t="str">
        <f>'Banks COA'!B3205</f>
        <v>2</v>
      </c>
      <c r="C4261" s="201" t="str">
        <f>'Banks COA'!C3205</f>
        <v>9</v>
      </c>
      <c r="D4261" s="201" t="str">
        <f>'Banks COA'!D3205</f>
        <v>39</v>
      </c>
      <c r="E4261" s="202" t="str">
        <f>'Banks COA'!E3205</f>
        <v xml:space="preserve">Investment in Equity Securities – Private Sector – AFS – Resident – Other </v>
      </c>
      <c r="F4261" s="202">
        <f>'Banks COA'!F3205*E2</f>
        <v>0</v>
      </c>
    </row>
    <row r="4262" spans="1:6" hidden="1" x14ac:dyDescent="0.15">
      <c r="A4262" s="201" t="str">
        <f>'Banks COA'!A3395</f>
        <v>21</v>
      </c>
      <c r="B4262" s="201" t="str">
        <f>'Banks COA'!B3395</f>
        <v>3</v>
      </c>
      <c r="C4262" s="201" t="str">
        <f>'Banks COA'!C3395</f>
        <v>9</v>
      </c>
      <c r="D4262" s="201" t="str">
        <f>'Banks COA'!D3395</f>
        <v>32</v>
      </c>
      <c r="E4262" s="202" t="str">
        <f>'Banks COA'!E3395</f>
        <v xml:space="preserve">Trading / Dealing Marketable Equity Securities – Private Sector – Resident – USD </v>
      </c>
      <c r="F4262" s="202">
        <f>'Banks COA'!F3395*E2</f>
        <v>0</v>
      </c>
    </row>
    <row r="4263" spans="1:6" hidden="1" x14ac:dyDescent="0.15">
      <c r="A4263" s="201" t="str">
        <f>'Banks COA'!A3396</f>
        <v>21</v>
      </c>
      <c r="B4263" s="201" t="str">
        <f>'Banks COA'!B3396</f>
        <v>3</v>
      </c>
      <c r="C4263" s="201" t="str">
        <f>'Banks COA'!C3396</f>
        <v>9</v>
      </c>
      <c r="D4263" s="201" t="str">
        <f>'Banks COA'!D3396</f>
        <v>33</v>
      </c>
      <c r="E4263" s="202" t="str">
        <f>'Banks COA'!E3396</f>
        <v xml:space="preserve">Trading / Dealing Marketable Equity Securities – Private Sector – Resident – EUR </v>
      </c>
      <c r="F4263" s="202">
        <f>'Banks COA'!F3396*E2</f>
        <v>0</v>
      </c>
    </row>
    <row r="4264" spans="1:6" hidden="1" x14ac:dyDescent="0.15">
      <c r="A4264" s="201" t="str">
        <f>'Banks COA'!A3397</f>
        <v>21</v>
      </c>
      <c r="B4264" s="201" t="str">
        <f>'Banks COA'!B3397</f>
        <v>3</v>
      </c>
      <c r="C4264" s="201" t="str">
        <f>'Banks COA'!C3397</f>
        <v>9</v>
      </c>
      <c r="D4264" s="201" t="str">
        <f>'Banks COA'!D3397</f>
        <v>34</v>
      </c>
      <c r="E4264" s="202" t="str">
        <f>'Banks COA'!E3397</f>
        <v xml:space="preserve">Trading / Dealing Marketable Equity Securities – Private Sector – Resident – JPY </v>
      </c>
      <c r="F4264" s="202">
        <f>'Banks COA'!F3397*E2</f>
        <v>0</v>
      </c>
    </row>
    <row r="4265" spans="1:6" hidden="1" x14ac:dyDescent="0.15">
      <c r="A4265" s="201" t="str">
        <f>'Banks COA'!A3398</f>
        <v>21</v>
      </c>
      <c r="B4265" s="201" t="str">
        <f>'Banks COA'!B3398</f>
        <v>3</v>
      </c>
      <c r="C4265" s="201" t="str">
        <f>'Banks COA'!C3398</f>
        <v>9</v>
      </c>
      <c r="D4265" s="201" t="str">
        <f>'Banks COA'!D3398</f>
        <v>39</v>
      </c>
      <c r="E4265" s="202" t="str">
        <f>'Banks COA'!E3398</f>
        <v xml:space="preserve">Trading / Dealing Marketable Equity Securities – Private Sector – Resident – Other </v>
      </c>
      <c r="F4265" s="202">
        <f>'Banks COA'!F3398*E2</f>
        <v>0</v>
      </c>
    </row>
    <row r="4266" spans="1:6" hidden="1" x14ac:dyDescent="0.15">
      <c r="A4266" s="201" t="str">
        <f>'Banks COA'!A3582</f>
        <v>21</v>
      </c>
      <c r="B4266" s="201" t="str">
        <f>'Banks COA'!B3582</f>
        <v>5</v>
      </c>
      <c r="C4266" s="201" t="str">
        <f>'Banks COA'!C3582</f>
        <v>9</v>
      </c>
      <c r="D4266" s="201" t="str">
        <f>'Banks COA'!D3582</f>
        <v>32</v>
      </c>
      <c r="E4266" s="202" t="str">
        <f>'Banks COA'!E3582</f>
        <v xml:space="preserve">NUHGLI – Investment in Equity Securities – Private Sector – AFS – Resident – USD </v>
      </c>
      <c r="F4266" s="202">
        <f>'Banks COA'!F3582*E2</f>
        <v>0</v>
      </c>
    </row>
    <row r="4267" spans="1:6" hidden="1" x14ac:dyDescent="0.15">
      <c r="A4267" s="201" t="str">
        <f>'Banks COA'!A3583</f>
        <v>21</v>
      </c>
      <c r="B4267" s="201" t="str">
        <f>'Banks COA'!B3583</f>
        <v>5</v>
      </c>
      <c r="C4267" s="201" t="str">
        <f>'Banks COA'!C3583</f>
        <v>9</v>
      </c>
      <c r="D4267" s="201" t="str">
        <f>'Banks COA'!D3583</f>
        <v>33</v>
      </c>
      <c r="E4267" s="202" t="str">
        <f>'Banks COA'!E3583</f>
        <v xml:space="preserve">NUHGLI – Investment in Equity Securities – Private Sector – AFS – Resident – EUR </v>
      </c>
      <c r="F4267" s="202">
        <f>'Banks COA'!F3583*E2</f>
        <v>0</v>
      </c>
    </row>
    <row r="4268" spans="1:6" hidden="1" x14ac:dyDescent="0.15">
      <c r="A4268" s="201" t="str">
        <f>'Banks COA'!A3584</f>
        <v>21</v>
      </c>
      <c r="B4268" s="201" t="str">
        <f>'Banks COA'!B3584</f>
        <v>5</v>
      </c>
      <c r="C4268" s="201" t="str">
        <f>'Banks COA'!C3584</f>
        <v>9</v>
      </c>
      <c r="D4268" s="201" t="str">
        <f>'Banks COA'!D3584</f>
        <v>34</v>
      </c>
      <c r="E4268" s="202" t="str">
        <f>'Banks COA'!E3584</f>
        <v xml:space="preserve">NUHGLI – Investment in Equity Securities – Private Sector – AFS – Resident – JPY </v>
      </c>
      <c r="F4268" s="202">
        <f>'Banks COA'!F3584*E2</f>
        <v>0</v>
      </c>
    </row>
    <row r="4269" spans="1:6" hidden="1" x14ac:dyDescent="0.15">
      <c r="A4269" s="201" t="str">
        <f>'Banks COA'!A3585</f>
        <v>21</v>
      </c>
      <c r="B4269" s="201" t="str">
        <f>'Banks COA'!B3585</f>
        <v>5</v>
      </c>
      <c r="C4269" s="201" t="str">
        <f>'Banks COA'!C3585</f>
        <v>9</v>
      </c>
      <c r="D4269" s="201" t="str">
        <f>'Banks COA'!D3585</f>
        <v>39</v>
      </c>
      <c r="E4269" s="202" t="str">
        <f>'Banks COA'!E3585</f>
        <v xml:space="preserve">NUHGLI – Investment in Equity Securities – Private Sector – AFS – Resident – Other </v>
      </c>
      <c r="F4269" s="202">
        <f>'Banks COA'!F3585*E2</f>
        <v>0</v>
      </c>
    </row>
    <row r="4270" spans="1:6" hidden="1" x14ac:dyDescent="0.15">
      <c r="A4270" s="201" t="str">
        <f>'Banks COA'!A3763</f>
        <v>21</v>
      </c>
      <c r="B4270" s="201" t="str">
        <f>'Banks COA'!B3763</f>
        <v>6</v>
      </c>
      <c r="C4270" s="201" t="str">
        <f>'Banks COA'!C3763</f>
        <v>9</v>
      </c>
      <c r="D4270" s="201" t="str">
        <f>'Banks COA'!D3763</f>
        <v>32</v>
      </c>
      <c r="E4270" s="202" t="str">
        <f>'Banks COA'!E3763</f>
        <v xml:space="preserve">NUHGLI  – Investment in Equity Securities – Private Sector – TDS – Resident – USD </v>
      </c>
      <c r="F4270" s="202">
        <f>'Banks COA'!F3763*E2</f>
        <v>0</v>
      </c>
    </row>
    <row r="4271" spans="1:6" hidden="1" x14ac:dyDescent="0.15">
      <c r="A4271" s="201" t="str">
        <f>'Banks COA'!A3764</f>
        <v>21</v>
      </c>
      <c r="B4271" s="201" t="str">
        <f>'Banks COA'!B3764</f>
        <v>6</v>
      </c>
      <c r="C4271" s="201" t="str">
        <f>'Banks COA'!C3764</f>
        <v>9</v>
      </c>
      <c r="D4271" s="201" t="str">
        <f>'Banks COA'!D3764</f>
        <v>33</v>
      </c>
      <c r="E4271" s="202" t="str">
        <f>'Banks COA'!E3764</f>
        <v xml:space="preserve">NUHGLI  – Investment in Equity Securities – Private Sector – TDS – Resident – EUR </v>
      </c>
      <c r="F4271" s="202">
        <f>'Banks COA'!F3764*E2</f>
        <v>0</v>
      </c>
    </row>
    <row r="4272" spans="1:6" hidden="1" x14ac:dyDescent="0.15">
      <c r="A4272" s="201" t="str">
        <f>'Banks COA'!A3765</f>
        <v>21</v>
      </c>
      <c r="B4272" s="201" t="str">
        <f>'Banks COA'!B3765</f>
        <v>6</v>
      </c>
      <c r="C4272" s="201" t="str">
        <f>'Banks COA'!C3765</f>
        <v>9</v>
      </c>
      <c r="D4272" s="201" t="str">
        <f>'Banks COA'!D3765</f>
        <v>34</v>
      </c>
      <c r="E4272" s="202" t="str">
        <f>'Banks COA'!E3765</f>
        <v xml:space="preserve">NUHGLI  – Investment in Equity Securities – Private Sector – TDS – Resident – JPY </v>
      </c>
      <c r="F4272" s="202">
        <f>'Banks COA'!F3765*E2</f>
        <v>0</v>
      </c>
    </row>
    <row r="4273" spans="1:6" hidden="1" x14ac:dyDescent="0.15">
      <c r="A4273" s="201" t="str">
        <f>'Banks COA'!A3766</f>
        <v>21</v>
      </c>
      <c r="B4273" s="201" t="str">
        <f>'Banks COA'!B3766</f>
        <v>6</v>
      </c>
      <c r="C4273" s="201" t="str">
        <f>'Banks COA'!C3766</f>
        <v>9</v>
      </c>
      <c r="D4273" s="201" t="str">
        <f>'Banks COA'!D3766</f>
        <v>39</v>
      </c>
      <c r="E4273" s="202" t="str">
        <f>'Banks COA'!E3766</f>
        <v xml:space="preserve">NUHGLI  – Investment in Equity Securities – Private Sector – TDS – Resident – Other </v>
      </c>
      <c r="F4273" s="202">
        <f>'Banks COA'!F3766*E2</f>
        <v>0</v>
      </c>
    </row>
    <row r="4274" spans="1:6" hidden="1" x14ac:dyDescent="0.15">
      <c r="A4274" s="202" t="str">
        <f>'Banks COA'!A7151</f>
        <v>29</v>
      </c>
      <c r="B4274" s="202">
        <f>'Banks COA'!B7151</f>
        <v>6</v>
      </c>
      <c r="C4274" s="202">
        <f>'Banks COA'!C7151</f>
        <v>1</v>
      </c>
      <c r="D4274" s="202" t="str">
        <f>'Banks COA'!D7151</f>
        <v>12</v>
      </c>
      <c r="E4274" s="202" t="str">
        <f>'Banks COA'!E7151</f>
        <v xml:space="preserve">Equity Investment in Unconsolidated Subsidiary – Private Sector – USD </v>
      </c>
      <c r="F4274" s="202">
        <f>'Banks COA'!F7151*E2</f>
        <v>0</v>
      </c>
    </row>
    <row r="4275" spans="1:6" hidden="1" x14ac:dyDescent="0.15">
      <c r="A4275" s="202" t="str">
        <f>'Banks COA'!A7152</f>
        <v>29</v>
      </c>
      <c r="B4275" s="202">
        <f>'Banks COA'!B7152</f>
        <v>6</v>
      </c>
      <c r="C4275" s="202">
        <f>'Banks COA'!C7152</f>
        <v>1</v>
      </c>
      <c r="D4275" s="202" t="str">
        <f>'Banks COA'!D7152</f>
        <v>13</v>
      </c>
      <c r="E4275" s="202" t="str">
        <f>'Banks COA'!E7152</f>
        <v xml:space="preserve">Equity Investment in Unconsolidated Subsidiary – Private Sector – EUR </v>
      </c>
      <c r="F4275" s="202">
        <f>'Banks COA'!F7152*E2</f>
        <v>0</v>
      </c>
    </row>
    <row r="4276" spans="1:6" hidden="1" x14ac:dyDescent="0.15">
      <c r="A4276" s="202" t="str">
        <f>'Banks COA'!A7153</f>
        <v>29</v>
      </c>
      <c r="B4276" s="202">
        <f>'Banks COA'!B7153</f>
        <v>6</v>
      </c>
      <c r="C4276" s="202">
        <f>'Banks COA'!C7153</f>
        <v>1</v>
      </c>
      <c r="D4276" s="202" t="str">
        <f>'Banks COA'!D7153</f>
        <v>14</v>
      </c>
      <c r="E4276" s="202" t="str">
        <f>'Banks COA'!E7153</f>
        <v xml:space="preserve">Equity Investment in Unconsolidated Subsidiary – Private Sector – JPY </v>
      </c>
      <c r="F4276" s="202">
        <f>'Banks COA'!F7153*E2</f>
        <v>0</v>
      </c>
    </row>
    <row r="4277" spans="1:6" hidden="1" x14ac:dyDescent="0.15">
      <c r="A4277" s="202" t="str">
        <f>'Banks COA'!A7154</f>
        <v>29</v>
      </c>
      <c r="B4277" s="202">
        <f>'Banks COA'!B7154</f>
        <v>6</v>
      </c>
      <c r="C4277" s="202">
        <f>'Banks COA'!C7154</f>
        <v>1</v>
      </c>
      <c r="D4277" s="202" t="str">
        <f>'Banks COA'!D7154</f>
        <v>19</v>
      </c>
      <c r="E4277" s="202" t="str">
        <f>'Banks COA'!E7154</f>
        <v xml:space="preserve">Equity Investment in Unconsolidated Subsidiary – Private Sector – Other </v>
      </c>
      <c r="F4277" s="202">
        <f>'Banks COA'!F7154*E2</f>
        <v>0</v>
      </c>
    </row>
    <row r="4278" spans="1:6" hidden="1" x14ac:dyDescent="0.15">
      <c r="A4278" s="201" t="str">
        <f>'Banks COA'!A7157</f>
        <v>29</v>
      </c>
      <c r="B4278" s="201">
        <f>'Banks COA'!B7157</f>
        <v>6</v>
      </c>
      <c r="C4278" s="201">
        <f>'Banks COA'!C7157</f>
        <v>1</v>
      </c>
      <c r="D4278" s="201" t="str">
        <f>'Banks COA'!D7157</f>
        <v>22</v>
      </c>
      <c r="E4278" s="202" t="str">
        <f>'Banks COA'!E7157</f>
        <v>Equity Investment in Subsidiary Companies – Private Sector – USD</v>
      </c>
      <c r="F4278" s="202">
        <f>'Banks COA'!F7157*E2</f>
        <v>0</v>
      </c>
    </row>
    <row r="4279" spans="1:6" hidden="1" x14ac:dyDescent="0.15">
      <c r="A4279" s="201" t="str">
        <f>'Banks COA'!A7158</f>
        <v>29</v>
      </c>
      <c r="B4279" s="201">
        <f>'Banks COA'!B7158</f>
        <v>6</v>
      </c>
      <c r="C4279" s="201">
        <f>'Banks COA'!C7158</f>
        <v>1</v>
      </c>
      <c r="D4279" s="201" t="str">
        <f>'Banks COA'!D7158</f>
        <v>23</v>
      </c>
      <c r="E4279" s="202" t="str">
        <f>'Banks COA'!E7158</f>
        <v>Equity Investment in Subsidiary Companies – Private Sector – EUR</v>
      </c>
      <c r="F4279" s="202">
        <f>'Banks COA'!F7158*E2</f>
        <v>0</v>
      </c>
    </row>
    <row r="4280" spans="1:6" hidden="1" x14ac:dyDescent="0.15">
      <c r="A4280" s="201" t="str">
        <f>'Banks COA'!A7159</f>
        <v>29</v>
      </c>
      <c r="B4280" s="201">
        <f>'Banks COA'!B7159</f>
        <v>6</v>
      </c>
      <c r="C4280" s="201">
        <f>'Banks COA'!C7159</f>
        <v>1</v>
      </c>
      <c r="D4280" s="201" t="str">
        <f>'Banks COA'!D7159</f>
        <v>24</v>
      </c>
      <c r="E4280" s="202" t="str">
        <f>'Banks COA'!E7159</f>
        <v>Equity Investment in Subsidiary Companies – Private Sector – JPY</v>
      </c>
      <c r="F4280" s="202">
        <f>'Banks COA'!F7159*E2</f>
        <v>0</v>
      </c>
    </row>
    <row r="4281" spans="1:6" hidden="1" x14ac:dyDescent="0.15">
      <c r="A4281" s="201" t="str">
        <f>'Banks COA'!A7160</f>
        <v>29</v>
      </c>
      <c r="B4281" s="201">
        <f>'Banks COA'!B7160</f>
        <v>6</v>
      </c>
      <c r="C4281" s="201">
        <f>'Banks COA'!C7160</f>
        <v>1</v>
      </c>
      <c r="D4281" s="201" t="str">
        <f>'Banks COA'!D7160</f>
        <v>29</v>
      </c>
      <c r="E4281" s="202" t="str">
        <f>'Banks COA'!E7160</f>
        <v>Equity Investment in Subsidiary Companies – Private Sector – Other</v>
      </c>
      <c r="F4281" s="202">
        <f>'Banks COA'!F7160*E2</f>
        <v>0</v>
      </c>
    </row>
    <row r="4282" spans="1:6" x14ac:dyDescent="0.15">
      <c r="A4282" s="206"/>
      <c r="B4282" s="206"/>
      <c r="C4282" s="206"/>
      <c r="D4282" s="206"/>
      <c r="E4282" s="222" t="s">
        <v>518</v>
      </c>
      <c r="F4282" s="184">
        <f>SUM(F4283:F4330)</f>
        <v>0</v>
      </c>
    </row>
    <row r="4283" spans="1:6" hidden="1" x14ac:dyDescent="0.15">
      <c r="A4283" s="201" t="str">
        <f>'Banks COA'!A3214</f>
        <v>21</v>
      </c>
      <c r="B4283" s="201" t="str">
        <f>'Banks COA'!B3214</f>
        <v>2</v>
      </c>
      <c r="C4283" s="201" t="str">
        <f>'Banks COA'!C3214</f>
        <v>9</v>
      </c>
      <c r="D4283" s="201" t="str">
        <f>'Banks COA'!D3214</f>
        <v>52</v>
      </c>
      <c r="E4283" s="202" t="str">
        <f>'Banks COA'!E3214</f>
        <v xml:space="preserve">Investment – Investments in Equity Securities – Banks – AFS – Non Resident – USD </v>
      </c>
      <c r="F4283" s="202">
        <f>'Banks COA'!F3214*E2</f>
        <v>0</v>
      </c>
    </row>
    <row r="4284" spans="1:6" hidden="1" x14ac:dyDescent="0.15">
      <c r="A4284" s="201" t="str">
        <f>'Banks COA'!A3215</f>
        <v>21</v>
      </c>
      <c r="B4284" s="201" t="str">
        <f>'Banks COA'!B3215</f>
        <v>2</v>
      </c>
      <c r="C4284" s="201" t="str">
        <f>'Banks COA'!C3215</f>
        <v>9</v>
      </c>
      <c r="D4284" s="201" t="str">
        <f>'Banks COA'!D3215</f>
        <v>53</v>
      </c>
      <c r="E4284" s="202" t="str">
        <f>'Banks COA'!E3215</f>
        <v xml:space="preserve">Investment – Investments in Equity Securities – Banks – AFS – Non Resident – EUR </v>
      </c>
      <c r="F4284" s="202">
        <f>'Banks COA'!F3215*E2</f>
        <v>0</v>
      </c>
    </row>
    <row r="4285" spans="1:6" hidden="1" x14ac:dyDescent="0.15">
      <c r="A4285" s="201" t="str">
        <f>'Banks COA'!A3216</f>
        <v>21</v>
      </c>
      <c r="B4285" s="201" t="str">
        <f>'Banks COA'!B3216</f>
        <v>2</v>
      </c>
      <c r="C4285" s="201" t="str">
        <f>'Banks COA'!C3216</f>
        <v>9</v>
      </c>
      <c r="D4285" s="201" t="str">
        <f>'Banks COA'!D3216</f>
        <v>54</v>
      </c>
      <c r="E4285" s="202" t="str">
        <f>'Banks COA'!E3216</f>
        <v xml:space="preserve">Investment – Investments in Equity Securities – Banks – AFS – Non Resident – JPY </v>
      </c>
      <c r="F4285" s="202">
        <f>'Banks COA'!F3216*E2</f>
        <v>0</v>
      </c>
    </row>
    <row r="4286" spans="1:6" hidden="1" x14ac:dyDescent="0.15">
      <c r="A4286" s="201" t="str">
        <f>'Banks COA'!A3217</f>
        <v>21</v>
      </c>
      <c r="B4286" s="201" t="str">
        <f>'Banks COA'!B3217</f>
        <v>2</v>
      </c>
      <c r="C4286" s="201" t="str">
        <f>'Banks COA'!C3217</f>
        <v>9</v>
      </c>
      <c r="D4286" s="201" t="str">
        <f>'Banks COA'!D3217</f>
        <v>59</v>
      </c>
      <c r="E4286" s="202" t="str">
        <f>'Banks COA'!E3217</f>
        <v xml:space="preserve">Investment – Investments in Equity Securities – Banks – AFS – Non Resident – Other </v>
      </c>
      <c r="F4286" s="202">
        <f>'Banks COA'!F3217*E2</f>
        <v>0</v>
      </c>
    </row>
    <row r="4287" spans="1:6" hidden="1" x14ac:dyDescent="0.15">
      <c r="A4287" s="201" t="str">
        <f>'Banks COA'!A3220</f>
        <v>21</v>
      </c>
      <c r="B4287" s="201" t="str">
        <f>'Banks COA'!B3220</f>
        <v>2</v>
      </c>
      <c r="C4287" s="201" t="str">
        <f>'Banks COA'!C3220</f>
        <v>9</v>
      </c>
      <c r="D4287" s="201" t="str">
        <f>'Banks COA'!D3220</f>
        <v>62</v>
      </c>
      <c r="E4287" s="202" t="str">
        <f>'Banks COA'!E3220</f>
        <v xml:space="preserve">Investment in Equity Securities – OFIs – AFS – Non Resident – USD </v>
      </c>
      <c r="F4287" s="202">
        <f>'Banks COA'!F3220*E2</f>
        <v>0</v>
      </c>
    </row>
    <row r="4288" spans="1:6" hidden="1" x14ac:dyDescent="0.15">
      <c r="A4288" s="201" t="str">
        <f>'Banks COA'!A3221</f>
        <v>21</v>
      </c>
      <c r="B4288" s="201" t="str">
        <f>'Banks COA'!B3221</f>
        <v>2</v>
      </c>
      <c r="C4288" s="201" t="str">
        <f>'Banks COA'!C3221</f>
        <v>9</v>
      </c>
      <c r="D4288" s="201" t="str">
        <f>'Banks COA'!D3221</f>
        <v>63</v>
      </c>
      <c r="E4288" s="202" t="str">
        <f>'Banks COA'!E3221</f>
        <v xml:space="preserve">Investment in Equity Securities – OFIs – AFS – Non Resident – EUR </v>
      </c>
      <c r="F4288" s="202">
        <f>'Banks COA'!F3221*E2</f>
        <v>0</v>
      </c>
    </row>
    <row r="4289" spans="1:6" hidden="1" x14ac:dyDescent="0.15">
      <c r="A4289" s="201" t="str">
        <f>'Banks COA'!A3222</f>
        <v>21</v>
      </c>
      <c r="B4289" s="201" t="str">
        <f>'Banks COA'!B3222</f>
        <v>2</v>
      </c>
      <c r="C4289" s="201" t="str">
        <f>'Banks COA'!C3222</f>
        <v>9</v>
      </c>
      <c r="D4289" s="201" t="str">
        <f>'Banks COA'!D3222</f>
        <v>64</v>
      </c>
      <c r="E4289" s="202" t="str">
        <f>'Banks COA'!E3222</f>
        <v xml:space="preserve">Investment in Equity Securities – OFIs – AFS – Non Resident – JPY </v>
      </c>
      <c r="F4289" s="202">
        <f>'Banks COA'!F3222*E2</f>
        <v>0</v>
      </c>
    </row>
    <row r="4290" spans="1:6" hidden="1" x14ac:dyDescent="0.15">
      <c r="A4290" s="201" t="str">
        <f>'Banks COA'!A3223</f>
        <v>21</v>
      </c>
      <c r="B4290" s="201" t="str">
        <f>'Banks COA'!B3223</f>
        <v>2</v>
      </c>
      <c r="C4290" s="201" t="str">
        <f>'Banks COA'!C3223</f>
        <v>9</v>
      </c>
      <c r="D4290" s="201" t="str">
        <f>'Banks COA'!D3223</f>
        <v>69</v>
      </c>
      <c r="E4290" s="202" t="str">
        <f>'Banks COA'!E3223</f>
        <v xml:space="preserve">Investment in Equity Securities – OFIs – AFS – Non Resident – Other </v>
      </c>
      <c r="F4290" s="202">
        <f>'Banks COA'!F3223*E2</f>
        <v>0</v>
      </c>
    </row>
    <row r="4291" spans="1:6" hidden="1" x14ac:dyDescent="0.15">
      <c r="A4291" s="201" t="str">
        <f>'Banks COA'!A3226</f>
        <v>21</v>
      </c>
      <c r="B4291" s="201" t="str">
        <f>'Banks COA'!B3226</f>
        <v>2</v>
      </c>
      <c r="C4291" s="201" t="str">
        <f>'Banks COA'!C3226</f>
        <v>9</v>
      </c>
      <c r="D4291" s="201" t="str">
        <f>'Banks COA'!D3226</f>
        <v>72</v>
      </c>
      <c r="E4291" s="202" t="str">
        <f>'Banks COA'!E3226</f>
        <v xml:space="preserve">Investment in Equity Securities – Private Sector – AFS – Non Resident – USD </v>
      </c>
      <c r="F4291" s="202">
        <f>'Banks COA'!F3226*E2</f>
        <v>0</v>
      </c>
    </row>
    <row r="4292" spans="1:6" hidden="1" x14ac:dyDescent="0.15">
      <c r="A4292" s="201" t="str">
        <f>'Banks COA'!A3227</f>
        <v>21</v>
      </c>
      <c r="B4292" s="201" t="str">
        <f>'Banks COA'!B3227</f>
        <v>2</v>
      </c>
      <c r="C4292" s="201" t="str">
        <f>'Banks COA'!C3227</f>
        <v>9</v>
      </c>
      <c r="D4292" s="201" t="str">
        <f>'Banks COA'!D3227</f>
        <v>73</v>
      </c>
      <c r="E4292" s="202" t="str">
        <f>'Banks COA'!E3227</f>
        <v xml:space="preserve">Investment in Equity Securities – Private Sector – AFS – Non Resident – EUR </v>
      </c>
      <c r="F4292" s="202">
        <f>'Banks COA'!F3227*E2</f>
        <v>0</v>
      </c>
    </row>
    <row r="4293" spans="1:6" hidden="1" x14ac:dyDescent="0.15">
      <c r="A4293" s="201" t="str">
        <f>'Banks COA'!A3228</f>
        <v>21</v>
      </c>
      <c r="B4293" s="201" t="str">
        <f>'Banks COA'!B3228</f>
        <v>2</v>
      </c>
      <c r="C4293" s="201" t="str">
        <f>'Banks COA'!C3228</f>
        <v>9</v>
      </c>
      <c r="D4293" s="201" t="str">
        <f>'Banks COA'!D3228</f>
        <v>74</v>
      </c>
      <c r="E4293" s="202" t="str">
        <f>'Banks COA'!E3228</f>
        <v xml:space="preserve">Investment in Equity Securities – Private Sector – AFS – Non Resident – JPY </v>
      </c>
      <c r="F4293" s="202">
        <f>'Banks COA'!F3228*E2</f>
        <v>0</v>
      </c>
    </row>
    <row r="4294" spans="1:6" hidden="1" x14ac:dyDescent="0.15">
      <c r="A4294" s="201" t="str">
        <f>'Banks COA'!A3229</f>
        <v>21</v>
      </c>
      <c r="B4294" s="201" t="str">
        <f>'Banks COA'!B3229</f>
        <v>2</v>
      </c>
      <c r="C4294" s="201" t="str">
        <f>'Banks COA'!C3229</f>
        <v>9</v>
      </c>
      <c r="D4294" s="201" t="str">
        <f>'Banks COA'!D3229</f>
        <v>79</v>
      </c>
      <c r="E4294" s="202" t="str">
        <f>'Banks COA'!E3229</f>
        <v xml:space="preserve">Investment in Equity Securities – Private Sector – AFS – Non Resident – Other </v>
      </c>
      <c r="F4294" s="202">
        <f>'Banks COA'!F3229*E2</f>
        <v>0</v>
      </c>
    </row>
    <row r="4295" spans="1:6" hidden="1" x14ac:dyDescent="0.15">
      <c r="A4295" s="201" t="str">
        <f>'Banks COA'!A3407</f>
        <v>21</v>
      </c>
      <c r="B4295" s="201" t="str">
        <f>'Banks COA'!B3407</f>
        <v>3</v>
      </c>
      <c r="C4295" s="201" t="str">
        <f>'Banks COA'!C3407</f>
        <v>9</v>
      </c>
      <c r="D4295" s="201" t="str">
        <f>'Banks COA'!D3407</f>
        <v>52</v>
      </c>
      <c r="E4295" s="202" t="str">
        <f>'Banks COA'!E3407</f>
        <v xml:space="preserve">Trading / Dealing Marketable Equity Securities – Banks – Non Resident – USD </v>
      </c>
      <c r="F4295" s="202">
        <f>'Banks COA'!F3407*E2</f>
        <v>0</v>
      </c>
    </row>
    <row r="4296" spans="1:6" hidden="1" x14ac:dyDescent="0.15">
      <c r="A4296" s="201" t="str">
        <f>'Banks COA'!A3408</f>
        <v>21</v>
      </c>
      <c r="B4296" s="201" t="str">
        <f>'Banks COA'!B3408</f>
        <v>3</v>
      </c>
      <c r="C4296" s="201" t="str">
        <f>'Banks COA'!C3408</f>
        <v>9</v>
      </c>
      <c r="D4296" s="201" t="str">
        <f>'Banks COA'!D3408</f>
        <v>53</v>
      </c>
      <c r="E4296" s="202" t="str">
        <f>'Banks COA'!E3408</f>
        <v xml:space="preserve">Trading / Dealing Marketable Equity Securities – Banks – Non Resident – EUR </v>
      </c>
      <c r="F4296" s="202">
        <f>'Banks COA'!F3408*E2</f>
        <v>0</v>
      </c>
    </row>
    <row r="4297" spans="1:6" hidden="1" x14ac:dyDescent="0.15">
      <c r="A4297" s="201" t="str">
        <f>'Banks COA'!A3409</f>
        <v>21</v>
      </c>
      <c r="B4297" s="201" t="str">
        <f>'Banks COA'!B3409</f>
        <v>3</v>
      </c>
      <c r="C4297" s="201" t="str">
        <f>'Banks COA'!C3409</f>
        <v>9</v>
      </c>
      <c r="D4297" s="201" t="str">
        <f>'Banks COA'!D3409</f>
        <v>54</v>
      </c>
      <c r="E4297" s="202" t="str">
        <f>'Banks COA'!E3409</f>
        <v xml:space="preserve">Trading / Dealing Marketable Equity Securities – Banks – Non Resident – JPY </v>
      </c>
      <c r="F4297" s="202">
        <f>'Banks COA'!F3409*E2</f>
        <v>0</v>
      </c>
    </row>
    <row r="4298" spans="1:6" hidden="1" x14ac:dyDescent="0.15">
      <c r="A4298" s="201" t="str">
        <f>'Banks COA'!A3410</f>
        <v>21</v>
      </c>
      <c r="B4298" s="201" t="str">
        <f>'Banks COA'!B3410</f>
        <v>3</v>
      </c>
      <c r="C4298" s="201" t="str">
        <f>'Banks COA'!C3410</f>
        <v>9</v>
      </c>
      <c r="D4298" s="201" t="str">
        <f>'Banks COA'!D3410</f>
        <v>59</v>
      </c>
      <c r="E4298" s="202" t="str">
        <f>'Banks COA'!E3410</f>
        <v xml:space="preserve">Trading / Dealing Marketable Equity Securities – Banks – Non Resident – Other </v>
      </c>
      <c r="F4298" s="202">
        <f>'Banks COA'!F3410*E2</f>
        <v>0</v>
      </c>
    </row>
    <row r="4299" spans="1:6" hidden="1" x14ac:dyDescent="0.15">
      <c r="A4299" s="201" t="str">
        <f>'Banks COA'!A3413</f>
        <v>21</v>
      </c>
      <c r="B4299" s="201" t="str">
        <f>'Banks COA'!B3413</f>
        <v>3</v>
      </c>
      <c r="C4299" s="201" t="str">
        <f>'Banks COA'!C3413</f>
        <v>9</v>
      </c>
      <c r="D4299" s="201" t="str">
        <f>'Banks COA'!D3413</f>
        <v>62</v>
      </c>
      <c r="E4299" s="202" t="str">
        <f>'Banks COA'!E3413</f>
        <v xml:space="preserve">Trading / Dealing Marketable Equity Securities – OFIs – Non Resident – USD </v>
      </c>
      <c r="F4299" s="202">
        <f>'Banks COA'!F3413*E2</f>
        <v>0</v>
      </c>
    </row>
    <row r="4300" spans="1:6" hidden="1" x14ac:dyDescent="0.15">
      <c r="A4300" s="201" t="str">
        <f>'Banks COA'!A3414</f>
        <v>21</v>
      </c>
      <c r="B4300" s="201" t="str">
        <f>'Banks COA'!B3414</f>
        <v>3</v>
      </c>
      <c r="C4300" s="201" t="str">
        <f>'Banks COA'!C3414</f>
        <v>9</v>
      </c>
      <c r="D4300" s="201" t="str">
        <f>'Banks COA'!D3414</f>
        <v>63</v>
      </c>
      <c r="E4300" s="202" t="str">
        <f>'Banks COA'!E3414</f>
        <v xml:space="preserve">Trading / Dealing Marketable Equity Securities – OFIs – Non Resident – EUR </v>
      </c>
      <c r="F4300" s="202">
        <f>'Banks COA'!F3414*E2</f>
        <v>0</v>
      </c>
    </row>
    <row r="4301" spans="1:6" hidden="1" x14ac:dyDescent="0.15">
      <c r="A4301" s="201" t="str">
        <f>'Banks COA'!A3415</f>
        <v>21</v>
      </c>
      <c r="B4301" s="201" t="str">
        <f>'Banks COA'!B3415</f>
        <v>3</v>
      </c>
      <c r="C4301" s="201" t="str">
        <f>'Banks COA'!C3415</f>
        <v>9</v>
      </c>
      <c r="D4301" s="201" t="str">
        <f>'Banks COA'!D3415</f>
        <v>64</v>
      </c>
      <c r="E4301" s="202" t="str">
        <f>'Banks COA'!E3415</f>
        <v xml:space="preserve">Trading / Dealing Marketable Equity Securities – OFIs – Non Resident – JPY </v>
      </c>
      <c r="F4301" s="202">
        <f>'Banks COA'!F3415*E2</f>
        <v>0</v>
      </c>
    </row>
    <row r="4302" spans="1:6" hidden="1" x14ac:dyDescent="0.15">
      <c r="A4302" s="201" t="str">
        <f>'Banks COA'!A3416</f>
        <v>21</v>
      </c>
      <c r="B4302" s="201" t="str">
        <f>'Banks COA'!B3416</f>
        <v>3</v>
      </c>
      <c r="C4302" s="201" t="str">
        <f>'Banks COA'!C3416</f>
        <v>9</v>
      </c>
      <c r="D4302" s="201" t="str">
        <f>'Banks COA'!D3416</f>
        <v>69</v>
      </c>
      <c r="E4302" s="202" t="str">
        <f>'Banks COA'!E3416</f>
        <v xml:space="preserve">Trading / Dealing Marketable Equity Securities – OFIs – Non Resident – Other </v>
      </c>
      <c r="F4302" s="202">
        <f>'Banks COA'!F3416*E2</f>
        <v>0</v>
      </c>
    </row>
    <row r="4303" spans="1:6" hidden="1" x14ac:dyDescent="0.15">
      <c r="A4303" s="201" t="str">
        <f>'Banks COA'!A3419</f>
        <v>21</v>
      </c>
      <c r="B4303" s="201" t="str">
        <f>'Banks COA'!B3419</f>
        <v>3</v>
      </c>
      <c r="C4303" s="201" t="str">
        <f>'Banks COA'!C3419</f>
        <v>9</v>
      </c>
      <c r="D4303" s="201" t="str">
        <f>'Banks COA'!D3419</f>
        <v>72</v>
      </c>
      <c r="E4303" s="202" t="str">
        <f>'Banks COA'!E3419</f>
        <v xml:space="preserve">Trading / Dealing Marketable Equity Securities – Private Sector – Non Resident – USD </v>
      </c>
      <c r="F4303" s="202">
        <f>'Banks COA'!F3419*E2</f>
        <v>0</v>
      </c>
    </row>
    <row r="4304" spans="1:6" hidden="1" x14ac:dyDescent="0.15">
      <c r="A4304" s="201" t="str">
        <f>'Banks COA'!A3420</f>
        <v>21</v>
      </c>
      <c r="B4304" s="201" t="str">
        <f>'Banks COA'!B3420</f>
        <v>3</v>
      </c>
      <c r="C4304" s="201" t="str">
        <f>'Banks COA'!C3420</f>
        <v>9</v>
      </c>
      <c r="D4304" s="201" t="str">
        <f>'Banks COA'!D3420</f>
        <v>73</v>
      </c>
      <c r="E4304" s="202" t="str">
        <f>'Banks COA'!E3420</f>
        <v xml:space="preserve">Trading / Dealing Marketable Equity Securities – Private Sector – Non Resident – EUR </v>
      </c>
      <c r="F4304" s="202">
        <f>'Banks COA'!F3420*E2</f>
        <v>0</v>
      </c>
    </row>
    <row r="4305" spans="1:6" hidden="1" x14ac:dyDescent="0.15">
      <c r="A4305" s="201" t="str">
        <f>'Banks COA'!A3421</f>
        <v>21</v>
      </c>
      <c r="B4305" s="201" t="str">
        <f>'Banks COA'!B3421</f>
        <v>3</v>
      </c>
      <c r="C4305" s="201" t="str">
        <f>'Banks COA'!C3421</f>
        <v>9</v>
      </c>
      <c r="D4305" s="201" t="str">
        <f>'Banks COA'!D3421</f>
        <v>74</v>
      </c>
      <c r="E4305" s="202" t="str">
        <f>'Banks COA'!E3421</f>
        <v xml:space="preserve">Trading / Dealing Marketable Equity Securities – Private Sector – Non Resident – JPY </v>
      </c>
      <c r="F4305" s="202">
        <f>'Banks COA'!F3421*E2</f>
        <v>0</v>
      </c>
    </row>
    <row r="4306" spans="1:6" hidden="1" x14ac:dyDescent="0.15">
      <c r="A4306" s="201" t="str">
        <f>'Banks COA'!A3422</f>
        <v>21</v>
      </c>
      <c r="B4306" s="201" t="str">
        <f>'Banks COA'!B3422</f>
        <v>3</v>
      </c>
      <c r="C4306" s="201" t="str">
        <f>'Banks COA'!C3422</f>
        <v>9</v>
      </c>
      <c r="D4306" s="201" t="str">
        <f>'Banks COA'!D3422</f>
        <v>79</v>
      </c>
      <c r="E4306" s="202" t="str">
        <f>'Banks COA'!E3422</f>
        <v xml:space="preserve">Trading / Dealing Marketable Equity Securities – Private Sector – Non Resident – Other </v>
      </c>
      <c r="F4306" s="202">
        <f>'Banks COA'!F3422*E2</f>
        <v>0</v>
      </c>
    </row>
    <row r="4307" spans="1:6" hidden="1" x14ac:dyDescent="0.15">
      <c r="A4307" s="201" t="str">
        <f>'Banks COA'!A3594</f>
        <v>21</v>
      </c>
      <c r="B4307" s="201" t="str">
        <f>'Banks COA'!B3594</f>
        <v>5</v>
      </c>
      <c r="C4307" s="201" t="str">
        <f>'Banks COA'!C3594</f>
        <v>9</v>
      </c>
      <c r="D4307" s="201" t="str">
        <f>'Banks COA'!D3594</f>
        <v>52</v>
      </c>
      <c r="E4307" s="202" t="str">
        <f>'Banks COA'!E3594</f>
        <v xml:space="preserve">NUHGLI – Investment in Equity Securities – Banks – AFS – Non Resident – USD </v>
      </c>
      <c r="F4307" s="202">
        <f>'Banks COA'!F3594*E2</f>
        <v>0</v>
      </c>
    </row>
    <row r="4308" spans="1:6" hidden="1" x14ac:dyDescent="0.15">
      <c r="A4308" s="201" t="str">
        <f>'Banks COA'!A3595</f>
        <v>21</v>
      </c>
      <c r="B4308" s="201" t="str">
        <f>'Banks COA'!B3595</f>
        <v>5</v>
      </c>
      <c r="C4308" s="201" t="str">
        <f>'Banks COA'!C3595</f>
        <v>9</v>
      </c>
      <c r="D4308" s="201" t="str">
        <f>'Banks COA'!D3595</f>
        <v>53</v>
      </c>
      <c r="E4308" s="202" t="str">
        <f>'Banks COA'!E3595</f>
        <v xml:space="preserve">NUHGLI – Investment in Equity Securities – Banks – AFS – Non Resident – EUR </v>
      </c>
      <c r="F4308" s="202">
        <f>'Banks COA'!F3595*E2</f>
        <v>0</v>
      </c>
    </row>
    <row r="4309" spans="1:6" hidden="1" x14ac:dyDescent="0.15">
      <c r="A4309" s="201" t="str">
        <f>'Banks COA'!A3596</f>
        <v>21</v>
      </c>
      <c r="B4309" s="201" t="str">
        <f>'Banks COA'!B3596</f>
        <v>5</v>
      </c>
      <c r="C4309" s="201" t="str">
        <f>'Banks COA'!C3596</f>
        <v>9</v>
      </c>
      <c r="D4309" s="201" t="str">
        <f>'Banks COA'!D3596</f>
        <v>54</v>
      </c>
      <c r="E4309" s="202" t="str">
        <f>'Banks COA'!E3596</f>
        <v xml:space="preserve">NUHGLI – Investment in Equity Securities – Banks – AFS – Non Resident – JPY </v>
      </c>
      <c r="F4309" s="202">
        <f>'Banks COA'!F3596*E2</f>
        <v>0</v>
      </c>
    </row>
    <row r="4310" spans="1:6" hidden="1" x14ac:dyDescent="0.15">
      <c r="A4310" s="201" t="str">
        <f>'Banks COA'!A3597</f>
        <v>21</v>
      </c>
      <c r="B4310" s="201" t="str">
        <f>'Banks COA'!B3597</f>
        <v>5</v>
      </c>
      <c r="C4310" s="201" t="str">
        <f>'Banks COA'!C3597</f>
        <v>9</v>
      </c>
      <c r="D4310" s="201" t="str">
        <f>'Banks COA'!D3597</f>
        <v>59</v>
      </c>
      <c r="E4310" s="202" t="str">
        <f>'Banks COA'!E3597</f>
        <v xml:space="preserve">NUHGLI – Investment in Equity Securities – Banks – AFS – Non Resident – Other </v>
      </c>
      <c r="F4310" s="202">
        <f>'Banks COA'!F3597*E2</f>
        <v>0</v>
      </c>
    </row>
    <row r="4311" spans="1:6" hidden="1" x14ac:dyDescent="0.15">
      <c r="A4311" s="201" t="str">
        <f>'Banks COA'!A3600</f>
        <v>21</v>
      </c>
      <c r="B4311" s="201" t="str">
        <f>'Banks COA'!B3600</f>
        <v>5</v>
      </c>
      <c r="C4311" s="201" t="str">
        <f>'Banks COA'!C3600</f>
        <v>9</v>
      </c>
      <c r="D4311" s="201" t="str">
        <f>'Banks COA'!D3600</f>
        <v>62</v>
      </c>
      <c r="E4311" s="202" t="str">
        <f>'Banks COA'!E3600</f>
        <v xml:space="preserve">NUHGLI – Investment in Equity Securities – OFIs – AFS – Non Resident – USD </v>
      </c>
      <c r="F4311" s="202">
        <f>'Banks COA'!F3600*E2</f>
        <v>0</v>
      </c>
    </row>
    <row r="4312" spans="1:6" hidden="1" x14ac:dyDescent="0.15">
      <c r="A4312" s="201" t="str">
        <f>'Banks COA'!A3601</f>
        <v>21</v>
      </c>
      <c r="B4312" s="201" t="str">
        <f>'Banks COA'!B3601</f>
        <v>5</v>
      </c>
      <c r="C4312" s="201" t="str">
        <f>'Banks COA'!C3601</f>
        <v>9</v>
      </c>
      <c r="D4312" s="201" t="str">
        <f>'Banks COA'!D3601</f>
        <v>63</v>
      </c>
      <c r="E4312" s="202" t="str">
        <f>'Banks COA'!E3601</f>
        <v xml:space="preserve">NUHGLI – Investment in Equity Securities – OFIs – AFS – Non Resident – EUR </v>
      </c>
      <c r="F4312" s="202">
        <f>'Banks COA'!F3601*E2</f>
        <v>0</v>
      </c>
    </row>
    <row r="4313" spans="1:6" hidden="1" x14ac:dyDescent="0.15">
      <c r="A4313" s="201" t="str">
        <f>'Banks COA'!A3602</f>
        <v>21</v>
      </c>
      <c r="B4313" s="201" t="str">
        <f>'Banks COA'!B3602</f>
        <v>5</v>
      </c>
      <c r="C4313" s="201" t="str">
        <f>'Banks COA'!C3602</f>
        <v>9</v>
      </c>
      <c r="D4313" s="201" t="str">
        <f>'Banks COA'!D3602</f>
        <v>64</v>
      </c>
      <c r="E4313" s="202" t="str">
        <f>'Banks COA'!E3602</f>
        <v xml:space="preserve">NUHGLI – Investment in Equity Securities – OFIs – AFS – Non Resident – JPY </v>
      </c>
      <c r="F4313" s="202">
        <f>'Banks COA'!F3602*E2</f>
        <v>0</v>
      </c>
    </row>
    <row r="4314" spans="1:6" hidden="1" x14ac:dyDescent="0.15">
      <c r="A4314" s="201" t="str">
        <f>'Banks COA'!A3603</f>
        <v>21</v>
      </c>
      <c r="B4314" s="201" t="str">
        <f>'Banks COA'!B3603</f>
        <v>5</v>
      </c>
      <c r="C4314" s="201" t="str">
        <f>'Banks COA'!C3603</f>
        <v>9</v>
      </c>
      <c r="D4314" s="201" t="str">
        <f>'Banks COA'!D3603</f>
        <v>69</v>
      </c>
      <c r="E4314" s="202" t="str">
        <f>'Banks COA'!E3603</f>
        <v xml:space="preserve">NUHGLI – Investment in Equity Securities – OFIs – AFS – Non Resident – Other </v>
      </c>
      <c r="F4314" s="202">
        <f>'Banks COA'!F3603*E2</f>
        <v>0</v>
      </c>
    </row>
    <row r="4315" spans="1:6" hidden="1" x14ac:dyDescent="0.15">
      <c r="A4315" s="201" t="str">
        <f>'Banks COA'!A3606</f>
        <v>21</v>
      </c>
      <c r="B4315" s="201" t="str">
        <f>'Banks COA'!B3606</f>
        <v>5</v>
      </c>
      <c r="C4315" s="201" t="str">
        <f>'Banks COA'!C3606</f>
        <v>9</v>
      </c>
      <c r="D4315" s="201" t="str">
        <f>'Banks COA'!D3606</f>
        <v>72</v>
      </c>
      <c r="E4315" s="202" t="str">
        <f>'Banks COA'!E3606</f>
        <v xml:space="preserve">NUHGLI – Investment in Equity Securities – Private Sector – AFS – Non Resident – USD </v>
      </c>
      <c r="F4315" s="202">
        <f>'Banks COA'!F3606*E2</f>
        <v>0</v>
      </c>
    </row>
    <row r="4316" spans="1:6" hidden="1" x14ac:dyDescent="0.15">
      <c r="A4316" s="201" t="str">
        <f>'Banks COA'!A3607</f>
        <v>21</v>
      </c>
      <c r="B4316" s="201" t="str">
        <f>'Banks COA'!B3607</f>
        <v>5</v>
      </c>
      <c r="C4316" s="201" t="str">
        <f>'Banks COA'!C3607</f>
        <v>9</v>
      </c>
      <c r="D4316" s="201" t="str">
        <f>'Banks COA'!D3607</f>
        <v>73</v>
      </c>
      <c r="E4316" s="202" t="str">
        <f>'Banks COA'!E3607</f>
        <v xml:space="preserve">NUHGLI – Investment in Equity Securities – Private Sector – AFS – Non Resident – EUR </v>
      </c>
      <c r="F4316" s="202">
        <f>'Banks COA'!F3607*E2</f>
        <v>0</v>
      </c>
    </row>
    <row r="4317" spans="1:6" hidden="1" x14ac:dyDescent="0.15">
      <c r="A4317" s="201" t="str">
        <f>'Banks COA'!A3608</f>
        <v>21</v>
      </c>
      <c r="B4317" s="201" t="str">
        <f>'Banks COA'!B3608</f>
        <v>5</v>
      </c>
      <c r="C4317" s="201" t="str">
        <f>'Banks COA'!C3608</f>
        <v>9</v>
      </c>
      <c r="D4317" s="201" t="str">
        <f>'Banks COA'!D3608</f>
        <v>74</v>
      </c>
      <c r="E4317" s="202" t="str">
        <f>'Banks COA'!E3608</f>
        <v xml:space="preserve">NUHGLI – Investment in Equity Securities – Private Sector – AFS – Non Resident – JPY </v>
      </c>
      <c r="F4317" s="202">
        <f>'Banks COA'!F3608*E2</f>
        <v>0</v>
      </c>
    </row>
    <row r="4318" spans="1:6" hidden="1" x14ac:dyDescent="0.15">
      <c r="A4318" s="201" t="str">
        <f>'Banks COA'!A3609</f>
        <v>21</v>
      </c>
      <c r="B4318" s="201" t="str">
        <f>'Banks COA'!B3609</f>
        <v>5</v>
      </c>
      <c r="C4318" s="201" t="str">
        <f>'Banks COA'!C3609</f>
        <v>9</v>
      </c>
      <c r="D4318" s="201" t="str">
        <f>'Banks COA'!D3609</f>
        <v>79</v>
      </c>
      <c r="E4318" s="202" t="str">
        <f>'Banks COA'!E3609</f>
        <v xml:space="preserve">NUHGLI – Investment in Equity Securities – Private Sector – AFS – Non Resident – Other </v>
      </c>
      <c r="F4318" s="202">
        <f>'Banks COA'!F3609*E2</f>
        <v>0</v>
      </c>
    </row>
    <row r="4319" spans="1:6" hidden="1" x14ac:dyDescent="0.15">
      <c r="A4319" s="201" t="str">
        <f>'Banks COA'!A3775</f>
        <v>21</v>
      </c>
      <c r="B4319" s="201" t="str">
        <f>'Banks COA'!B3775</f>
        <v>6</v>
      </c>
      <c r="C4319" s="201" t="str">
        <f>'Banks COA'!C3775</f>
        <v>9</v>
      </c>
      <c r="D4319" s="201" t="str">
        <f>'Banks COA'!D3775</f>
        <v>52</v>
      </c>
      <c r="E4319" s="202" t="str">
        <f>'Banks COA'!E3775</f>
        <v xml:space="preserve">NUHGLI  – Investment in Equity Securities – Banks – TDS – Non Resident – USD </v>
      </c>
      <c r="F4319" s="202">
        <f>'Banks COA'!F3775*E2</f>
        <v>0</v>
      </c>
    </row>
    <row r="4320" spans="1:6" hidden="1" x14ac:dyDescent="0.15">
      <c r="A4320" s="201" t="str">
        <f>'Banks COA'!A3776</f>
        <v>21</v>
      </c>
      <c r="B4320" s="201" t="str">
        <f>'Banks COA'!B3776</f>
        <v>6</v>
      </c>
      <c r="C4320" s="201" t="str">
        <f>'Banks COA'!C3776</f>
        <v>9</v>
      </c>
      <c r="D4320" s="201" t="str">
        <f>'Banks COA'!D3776</f>
        <v>53</v>
      </c>
      <c r="E4320" s="202" t="str">
        <f>'Banks COA'!E3776</f>
        <v xml:space="preserve">NUHGLI  – Investment in Equity Securities – Banks – TDS – Non Resident – EUR </v>
      </c>
      <c r="F4320" s="202">
        <f>'Banks COA'!F3776*E2</f>
        <v>0</v>
      </c>
    </row>
    <row r="4321" spans="1:6" hidden="1" x14ac:dyDescent="0.15">
      <c r="A4321" s="201" t="str">
        <f>'Banks COA'!A3777</f>
        <v>21</v>
      </c>
      <c r="B4321" s="201" t="str">
        <f>'Banks COA'!B3777</f>
        <v>6</v>
      </c>
      <c r="C4321" s="201" t="str">
        <f>'Banks COA'!C3777</f>
        <v>9</v>
      </c>
      <c r="D4321" s="201" t="str">
        <f>'Banks COA'!D3777</f>
        <v>54</v>
      </c>
      <c r="E4321" s="202" t="str">
        <f>'Banks COA'!E3777</f>
        <v xml:space="preserve">NUHGLI  – Investment in Equity Securities – Banks – TDS – Non Resident – JPY </v>
      </c>
      <c r="F4321" s="202">
        <f>'Banks COA'!F3777*E2</f>
        <v>0</v>
      </c>
    </row>
    <row r="4322" spans="1:6" hidden="1" x14ac:dyDescent="0.15">
      <c r="A4322" s="201" t="str">
        <f>'Banks COA'!A3778</f>
        <v>21</v>
      </c>
      <c r="B4322" s="201" t="str">
        <f>'Banks COA'!B3778</f>
        <v>6</v>
      </c>
      <c r="C4322" s="201" t="str">
        <f>'Banks COA'!C3778</f>
        <v>9</v>
      </c>
      <c r="D4322" s="201" t="str">
        <f>'Banks COA'!D3778</f>
        <v>59</v>
      </c>
      <c r="E4322" s="202" t="str">
        <f>'Banks COA'!E3778</f>
        <v xml:space="preserve">NUHGLI  – Investment in Equity Securities – Banks – TDS – Non Resident – Other </v>
      </c>
      <c r="F4322" s="202">
        <f>'Banks COA'!F3778*E2</f>
        <v>0</v>
      </c>
    </row>
    <row r="4323" spans="1:6" hidden="1" x14ac:dyDescent="0.15">
      <c r="A4323" s="201" t="str">
        <f>'Banks COA'!A3781</f>
        <v>21</v>
      </c>
      <c r="B4323" s="201" t="str">
        <f>'Banks COA'!B3781</f>
        <v>6</v>
      </c>
      <c r="C4323" s="201" t="str">
        <f>'Banks COA'!C3781</f>
        <v>9</v>
      </c>
      <c r="D4323" s="201" t="str">
        <f>'Banks COA'!D3781</f>
        <v>62</v>
      </c>
      <c r="E4323" s="202" t="str">
        <f>'Banks COA'!E3781</f>
        <v xml:space="preserve">NUHGLI  – Investment in Equity Securities – OFIs – TDS – Non Resident – USD </v>
      </c>
      <c r="F4323" s="202">
        <f>'Banks COA'!F3781*E2</f>
        <v>0</v>
      </c>
    </row>
    <row r="4324" spans="1:6" hidden="1" x14ac:dyDescent="0.15">
      <c r="A4324" s="201" t="str">
        <f>'Banks COA'!A3782</f>
        <v>21</v>
      </c>
      <c r="B4324" s="201" t="str">
        <f>'Banks COA'!B3782</f>
        <v>6</v>
      </c>
      <c r="C4324" s="201" t="str">
        <f>'Banks COA'!C3782</f>
        <v>9</v>
      </c>
      <c r="D4324" s="201" t="str">
        <f>'Banks COA'!D3782</f>
        <v>63</v>
      </c>
      <c r="E4324" s="202" t="str">
        <f>'Banks COA'!E3782</f>
        <v xml:space="preserve">NUHGLI  – Investment in Equity Securities – OFIs – TDS – Non Resident – EUR </v>
      </c>
      <c r="F4324" s="202">
        <f>'Banks COA'!F3782*E2</f>
        <v>0</v>
      </c>
    </row>
    <row r="4325" spans="1:6" hidden="1" x14ac:dyDescent="0.15">
      <c r="A4325" s="201" t="str">
        <f>'Banks COA'!A3783</f>
        <v>21</v>
      </c>
      <c r="B4325" s="201" t="str">
        <f>'Banks COA'!B3783</f>
        <v>6</v>
      </c>
      <c r="C4325" s="201" t="str">
        <f>'Banks COA'!C3783</f>
        <v>9</v>
      </c>
      <c r="D4325" s="201" t="str">
        <f>'Banks COA'!D3783</f>
        <v>64</v>
      </c>
      <c r="E4325" s="202" t="str">
        <f>'Banks COA'!E3783</f>
        <v xml:space="preserve">NUHGLI  – Investment in Equity Securities – OFIs – TDS – Non Resident – JPY </v>
      </c>
      <c r="F4325" s="202">
        <f>'Banks COA'!F3783*E2</f>
        <v>0</v>
      </c>
    </row>
    <row r="4326" spans="1:6" hidden="1" x14ac:dyDescent="0.15">
      <c r="A4326" s="201" t="str">
        <f>'Banks COA'!A3784</f>
        <v>21</v>
      </c>
      <c r="B4326" s="201" t="str">
        <f>'Banks COA'!B3784</f>
        <v>6</v>
      </c>
      <c r="C4326" s="201" t="str">
        <f>'Banks COA'!C3784</f>
        <v>9</v>
      </c>
      <c r="D4326" s="201" t="str">
        <f>'Banks COA'!D3784</f>
        <v>69</v>
      </c>
      <c r="E4326" s="202" t="str">
        <f>'Banks COA'!E3784</f>
        <v xml:space="preserve">NUHGLI  – Investment in Equity Securities – OFIs – TDS – Non Resident – Other </v>
      </c>
      <c r="F4326" s="202">
        <f>'Banks COA'!F3784*E2</f>
        <v>0</v>
      </c>
    </row>
    <row r="4327" spans="1:6" hidden="1" x14ac:dyDescent="0.15">
      <c r="A4327" s="201" t="str">
        <f>'Banks COA'!A3787</f>
        <v>21</v>
      </c>
      <c r="B4327" s="201" t="str">
        <f>'Banks COA'!B3787</f>
        <v>6</v>
      </c>
      <c r="C4327" s="201" t="str">
        <f>'Banks COA'!C3787</f>
        <v>9</v>
      </c>
      <c r="D4327" s="201" t="str">
        <f>'Banks COA'!D3787</f>
        <v>72</v>
      </c>
      <c r="E4327" s="202" t="str">
        <f>'Banks COA'!E3787</f>
        <v xml:space="preserve">NUHGLI  – Investment in Equity Securities – Private Sector – TDS – Non Resident – USD </v>
      </c>
      <c r="F4327" s="202">
        <f>'Banks COA'!F3787*E2</f>
        <v>0</v>
      </c>
    </row>
    <row r="4328" spans="1:6" hidden="1" x14ac:dyDescent="0.15">
      <c r="A4328" s="201" t="str">
        <f>'Banks COA'!A3788</f>
        <v>21</v>
      </c>
      <c r="B4328" s="201" t="str">
        <f>'Banks COA'!B3788</f>
        <v>6</v>
      </c>
      <c r="C4328" s="201" t="str">
        <f>'Banks COA'!C3788</f>
        <v>9</v>
      </c>
      <c r="D4328" s="201" t="str">
        <f>'Banks COA'!D3788</f>
        <v>73</v>
      </c>
      <c r="E4328" s="202" t="str">
        <f>'Banks COA'!E3788</f>
        <v xml:space="preserve">NUHGLI  – Investment in Equity Securities – Private Sector – TDS – Non Resident – EUR </v>
      </c>
      <c r="F4328" s="202">
        <f>'Banks COA'!F3788*E2</f>
        <v>0</v>
      </c>
    </row>
    <row r="4329" spans="1:6" hidden="1" x14ac:dyDescent="0.15">
      <c r="A4329" s="201" t="str">
        <f>'Banks COA'!A3789</f>
        <v>21</v>
      </c>
      <c r="B4329" s="201" t="str">
        <f>'Banks COA'!B3789</f>
        <v>6</v>
      </c>
      <c r="C4329" s="201" t="str">
        <f>'Banks COA'!C3789</f>
        <v>9</v>
      </c>
      <c r="D4329" s="201" t="str">
        <f>'Banks COA'!D3789</f>
        <v>74</v>
      </c>
      <c r="E4329" s="202" t="str">
        <f>'Banks COA'!E3789</f>
        <v xml:space="preserve">NUHGLI  – Investment in Equity Securities – Private Sector – TDS – Non Resident – JPY </v>
      </c>
      <c r="F4329" s="202">
        <f>'Banks COA'!F3789*E2</f>
        <v>0</v>
      </c>
    </row>
    <row r="4330" spans="1:6" hidden="1" x14ac:dyDescent="0.15">
      <c r="A4330" s="201" t="str">
        <f>'Banks COA'!A3790</f>
        <v>21</v>
      </c>
      <c r="B4330" s="201" t="str">
        <f>'Banks COA'!B3790</f>
        <v>6</v>
      </c>
      <c r="C4330" s="201" t="str">
        <f>'Banks COA'!C3790</f>
        <v>9</v>
      </c>
      <c r="D4330" s="201" t="str">
        <f>'Banks COA'!D3790</f>
        <v>79</v>
      </c>
      <c r="E4330" s="202" t="str">
        <f>'Banks COA'!E3790</f>
        <v xml:space="preserve">NUHGLI  – Investment in Equity Securities – Private Sector – TDS – Non Resident – Other </v>
      </c>
      <c r="F4330" s="202">
        <f>'Banks COA'!F3790*E2</f>
        <v>0</v>
      </c>
    </row>
    <row r="4331" spans="1:6" x14ac:dyDescent="0.15">
      <c r="A4331" s="188"/>
      <c r="B4331" s="188"/>
      <c r="C4331" s="188"/>
      <c r="D4331" s="188"/>
      <c r="E4331" s="217" t="s">
        <v>10034</v>
      </c>
      <c r="F4331" s="192">
        <f>+F4332+F4339</f>
        <v>0</v>
      </c>
    </row>
    <row r="4332" spans="1:6" x14ac:dyDescent="0.15">
      <c r="A4332" s="197"/>
      <c r="B4332" s="197"/>
      <c r="C4332" s="197"/>
      <c r="D4332" s="197"/>
      <c r="E4332" s="218" t="s">
        <v>6145</v>
      </c>
      <c r="F4332" s="199">
        <f>SUM(F4333:F4338)</f>
        <v>0</v>
      </c>
    </row>
    <row r="4333" spans="1:6" x14ac:dyDescent="0.15">
      <c r="A4333" s="206"/>
      <c r="B4333" s="206"/>
      <c r="C4333" s="206"/>
      <c r="D4333" s="206"/>
      <c r="E4333" s="222" t="s">
        <v>519</v>
      </c>
    </row>
    <row r="4334" spans="1:6" x14ac:dyDescent="0.15">
      <c r="A4334" s="206"/>
      <c r="B4334" s="206"/>
      <c r="C4334" s="206"/>
      <c r="D4334" s="206"/>
      <c r="E4334" s="222" t="s">
        <v>1455</v>
      </c>
      <c r="F4334" s="184">
        <f>SUM(F4335:F4337)</f>
        <v>0</v>
      </c>
    </row>
    <row r="4335" spans="1:6" hidden="1" x14ac:dyDescent="0.15">
      <c r="A4335" s="201">
        <f>'Banks COA'!A3794</f>
        <v>22</v>
      </c>
      <c r="B4335" s="201">
        <f>'Banks COA'!B3794</f>
        <v>1</v>
      </c>
      <c r="C4335" s="201">
        <f>'Banks COA'!C3794</f>
        <v>1</v>
      </c>
      <c r="D4335" s="201" t="str">
        <f>'Banks COA'!D3794</f>
        <v>01</v>
      </c>
      <c r="E4335" s="202" t="str">
        <f>'Banks COA'!E3794</f>
        <v xml:space="preserve">Prepaid Insurance – KHR </v>
      </c>
      <c r="F4335" s="202">
        <f>'Banks COA'!F3794*E2</f>
        <v>0</v>
      </c>
    </row>
    <row r="4336" spans="1:6" hidden="1" x14ac:dyDescent="0.15">
      <c r="A4336" s="201">
        <f>+'Banks COA'!A3800</f>
        <v>22</v>
      </c>
      <c r="B4336" s="201">
        <f>+'Banks COA'!B3800</f>
        <v>1</v>
      </c>
      <c r="C4336" s="201">
        <f>+'Banks COA'!C3800</f>
        <v>2</v>
      </c>
      <c r="D4336" s="201" t="str">
        <f>+'Banks COA'!D3800</f>
        <v>01</v>
      </c>
      <c r="E4336" s="202" t="str">
        <f>+'Banks COA'!E3800</f>
        <v xml:space="preserve">Prepaid Deposit Insurance Assessment – KHR </v>
      </c>
      <c r="F4336" s="202">
        <f>+'Banks COA'!F3800*E2</f>
        <v>0</v>
      </c>
    </row>
    <row r="4337" spans="1:6" hidden="1" x14ac:dyDescent="0.15">
      <c r="A4337" s="201" t="str">
        <f>'Banks COA'!A3830</f>
        <v>22</v>
      </c>
      <c r="B4337" s="201" t="str">
        <f>'Banks COA'!B3830</f>
        <v>1</v>
      </c>
      <c r="C4337" s="201" t="str">
        <f>'Banks COA'!C3830</f>
        <v>7</v>
      </c>
      <c r="D4337" s="201" t="str">
        <f>'Banks COA'!D3830</f>
        <v>01</v>
      </c>
      <c r="E4337" s="202" t="str">
        <f>'Banks COA'!E3830</f>
        <v xml:space="preserve">Prepaid Other Insurance – KHR </v>
      </c>
      <c r="F4337" s="202">
        <f>'Banks COA'!F3830*E2</f>
        <v>0</v>
      </c>
    </row>
    <row r="4338" spans="1:6" x14ac:dyDescent="0.15">
      <c r="A4338" s="206"/>
      <c r="B4338" s="206"/>
      <c r="C4338" s="206"/>
      <c r="D4338" s="206"/>
      <c r="E4338" s="222" t="s">
        <v>2358</v>
      </c>
    </row>
    <row r="4339" spans="1:6" x14ac:dyDescent="0.15">
      <c r="A4339" s="197"/>
      <c r="B4339" s="197"/>
      <c r="C4339" s="197"/>
      <c r="D4339" s="197"/>
      <c r="E4339" s="218" t="s">
        <v>9548</v>
      </c>
      <c r="F4339" s="199">
        <f>F4340+F4341+F4354</f>
        <v>0</v>
      </c>
    </row>
    <row r="4340" spans="1:6" x14ac:dyDescent="0.15">
      <c r="A4340" s="206"/>
      <c r="B4340" s="206"/>
      <c r="C4340" s="206"/>
      <c r="D4340" s="206"/>
      <c r="E4340" s="222" t="s">
        <v>6738</v>
      </c>
    </row>
    <row r="4341" spans="1:6" x14ac:dyDescent="0.15">
      <c r="A4341" s="206"/>
      <c r="B4341" s="206"/>
      <c r="C4341" s="206"/>
      <c r="D4341" s="206"/>
      <c r="E4341" s="222" t="s">
        <v>10162</v>
      </c>
      <c r="F4341" s="184">
        <f>SUM(F4342:F4353)</f>
        <v>0</v>
      </c>
    </row>
    <row r="4342" spans="1:6" hidden="1" x14ac:dyDescent="0.15">
      <c r="A4342" s="201">
        <f>'Banks COA'!A3795</f>
        <v>22</v>
      </c>
      <c r="B4342" s="201">
        <f>'Banks COA'!B3795</f>
        <v>1</v>
      </c>
      <c r="C4342" s="201">
        <f>'Banks COA'!C3795</f>
        <v>1</v>
      </c>
      <c r="D4342" s="201" t="str">
        <f>'Banks COA'!D3795</f>
        <v>02</v>
      </c>
      <c r="E4342" s="202" t="str">
        <f>'Banks COA'!E3795</f>
        <v xml:space="preserve">Prepaid Insurance – USD </v>
      </c>
      <c r="F4342" s="202">
        <f>'Banks COA'!F3795*E2</f>
        <v>0</v>
      </c>
    </row>
    <row r="4343" spans="1:6" hidden="1" x14ac:dyDescent="0.15">
      <c r="A4343" s="201">
        <f>'Banks COA'!A3796</f>
        <v>22</v>
      </c>
      <c r="B4343" s="201">
        <f>'Banks COA'!B3796</f>
        <v>1</v>
      </c>
      <c r="C4343" s="201">
        <f>'Banks COA'!C3796</f>
        <v>1</v>
      </c>
      <c r="D4343" s="201" t="str">
        <f>'Banks COA'!D3796</f>
        <v>03</v>
      </c>
      <c r="E4343" s="202" t="str">
        <f>'Banks COA'!E3796</f>
        <v xml:space="preserve">Prepaid Insurance – EUR </v>
      </c>
      <c r="F4343" s="202">
        <f>'Banks COA'!F3796*E2</f>
        <v>0</v>
      </c>
    </row>
    <row r="4344" spans="1:6" hidden="1" x14ac:dyDescent="0.15">
      <c r="A4344" s="201">
        <f>'Banks COA'!A3797</f>
        <v>22</v>
      </c>
      <c r="B4344" s="201">
        <f>'Banks COA'!B3797</f>
        <v>1</v>
      </c>
      <c r="C4344" s="201">
        <f>'Banks COA'!C3797</f>
        <v>1</v>
      </c>
      <c r="D4344" s="201" t="str">
        <f>'Banks COA'!D3797</f>
        <v>04</v>
      </c>
      <c r="E4344" s="202" t="str">
        <f>'Banks COA'!E3797</f>
        <v xml:space="preserve">Prepaid Insurance – JPY </v>
      </c>
      <c r="F4344" s="202">
        <f>'Banks COA'!F3797*E2</f>
        <v>0</v>
      </c>
    </row>
    <row r="4345" spans="1:6" hidden="1" x14ac:dyDescent="0.15">
      <c r="A4345" s="201">
        <f>'Banks COA'!A3798</f>
        <v>22</v>
      </c>
      <c r="B4345" s="201">
        <f>'Banks COA'!B3798</f>
        <v>1</v>
      </c>
      <c r="C4345" s="201">
        <f>'Banks COA'!C3798</f>
        <v>1</v>
      </c>
      <c r="D4345" s="201" t="str">
        <f>'Banks COA'!D3798</f>
        <v>09</v>
      </c>
      <c r="E4345" s="202" t="str">
        <f>'Banks COA'!E3798</f>
        <v xml:space="preserve">Prepaid Insurance – Other </v>
      </c>
      <c r="F4345" s="202">
        <f>'Banks COA'!F3798*E2</f>
        <v>0</v>
      </c>
    </row>
    <row r="4346" spans="1:6" hidden="1" x14ac:dyDescent="0.15">
      <c r="A4346" s="201">
        <f>'Banks COA'!A3801</f>
        <v>22</v>
      </c>
      <c r="B4346" s="201">
        <f>'Banks COA'!B3801</f>
        <v>1</v>
      </c>
      <c r="C4346" s="201">
        <f>'Banks COA'!C3801</f>
        <v>2</v>
      </c>
      <c r="D4346" s="201" t="str">
        <f>'Banks COA'!D3801</f>
        <v>02</v>
      </c>
      <c r="E4346" s="202" t="str">
        <f>'Banks COA'!E3801</f>
        <v xml:space="preserve">Prepaid Deposit Insurance Assessment – USD </v>
      </c>
      <c r="F4346" s="202">
        <f>'Banks COA'!F3801*E2</f>
        <v>0</v>
      </c>
    </row>
    <row r="4347" spans="1:6" hidden="1" x14ac:dyDescent="0.15">
      <c r="A4347" s="201">
        <f>'Banks COA'!A3802</f>
        <v>22</v>
      </c>
      <c r="B4347" s="201">
        <f>'Banks COA'!B3802</f>
        <v>1</v>
      </c>
      <c r="C4347" s="201">
        <f>'Banks COA'!C3802</f>
        <v>2</v>
      </c>
      <c r="D4347" s="201" t="str">
        <f>'Banks COA'!D3802</f>
        <v>03</v>
      </c>
      <c r="E4347" s="202" t="str">
        <f>'Banks COA'!E3802</f>
        <v xml:space="preserve">Prepaid Deposit Insurance Assessment – EUR </v>
      </c>
      <c r="F4347" s="202">
        <f>'Banks COA'!F3802*E2</f>
        <v>0</v>
      </c>
    </row>
    <row r="4348" spans="1:6" hidden="1" x14ac:dyDescent="0.15">
      <c r="A4348" s="201">
        <f>'Banks COA'!A3803</f>
        <v>22</v>
      </c>
      <c r="B4348" s="201">
        <f>'Banks COA'!B3803</f>
        <v>1</v>
      </c>
      <c r="C4348" s="201">
        <f>'Banks COA'!C3803</f>
        <v>2</v>
      </c>
      <c r="D4348" s="201" t="str">
        <f>'Banks COA'!D3803</f>
        <v>04</v>
      </c>
      <c r="E4348" s="202" t="str">
        <f>'Banks COA'!E3803</f>
        <v xml:space="preserve">Prepaid Deposit Insurance Assessment – JPY </v>
      </c>
      <c r="F4348" s="202">
        <f>'Banks COA'!F3803*E2</f>
        <v>0</v>
      </c>
    </row>
    <row r="4349" spans="1:6" hidden="1" x14ac:dyDescent="0.15">
      <c r="A4349" s="201">
        <f>'Banks COA'!A3804</f>
        <v>22</v>
      </c>
      <c r="B4349" s="201">
        <f>'Banks COA'!B3804</f>
        <v>1</v>
      </c>
      <c r="C4349" s="201">
        <f>'Banks COA'!C3804</f>
        <v>2</v>
      </c>
      <c r="D4349" s="201" t="str">
        <f>'Banks COA'!D3804</f>
        <v>09</v>
      </c>
      <c r="E4349" s="202" t="str">
        <f>'Banks COA'!E3804</f>
        <v xml:space="preserve">Prepaid Deposit Insurance Assessment – Other </v>
      </c>
      <c r="F4349" s="202">
        <f>'Banks COA'!F3804*E2</f>
        <v>0</v>
      </c>
    </row>
    <row r="4350" spans="1:6" hidden="1" x14ac:dyDescent="0.15">
      <c r="A4350" s="201" t="str">
        <f>'Banks COA'!A3831</f>
        <v>22</v>
      </c>
      <c r="B4350" s="201" t="str">
        <f>'Banks COA'!B3831</f>
        <v>1</v>
      </c>
      <c r="C4350" s="201" t="str">
        <f>'Banks COA'!C3831</f>
        <v>7</v>
      </c>
      <c r="D4350" s="201" t="str">
        <f>'Banks COA'!D3831</f>
        <v>02</v>
      </c>
      <c r="E4350" s="202" t="str">
        <f>'Banks COA'!E3831</f>
        <v>Prepaid Other Insurance – USD</v>
      </c>
      <c r="F4350" s="202">
        <f>'Banks COA'!F3831*E2</f>
        <v>0</v>
      </c>
    </row>
    <row r="4351" spans="1:6" hidden="1" x14ac:dyDescent="0.15">
      <c r="A4351" s="201" t="str">
        <f>'Banks COA'!A3832</f>
        <v>22</v>
      </c>
      <c r="B4351" s="201" t="str">
        <f>'Banks COA'!B3832</f>
        <v>1</v>
      </c>
      <c r="C4351" s="201" t="str">
        <f>'Banks COA'!C3832</f>
        <v>7</v>
      </c>
      <c r="D4351" s="201" t="str">
        <f>'Banks COA'!D3832</f>
        <v>03</v>
      </c>
      <c r="E4351" s="202" t="str">
        <f>'Banks COA'!E3832</f>
        <v>Prepaid Other Insurance – EUR</v>
      </c>
      <c r="F4351" s="202">
        <f>'Banks COA'!F3832*E2</f>
        <v>0</v>
      </c>
    </row>
    <row r="4352" spans="1:6" hidden="1" x14ac:dyDescent="0.15">
      <c r="A4352" s="201" t="str">
        <f>'Banks COA'!A3833</f>
        <v>22</v>
      </c>
      <c r="B4352" s="201" t="str">
        <f>'Banks COA'!B3833</f>
        <v>1</v>
      </c>
      <c r="C4352" s="201" t="str">
        <f>'Banks COA'!C3833</f>
        <v>7</v>
      </c>
      <c r="D4352" s="201" t="str">
        <f>'Banks COA'!D3833</f>
        <v>04</v>
      </c>
      <c r="E4352" s="202" t="str">
        <f>'Banks COA'!E3833</f>
        <v>Prepaid Other Insurance – JPY</v>
      </c>
      <c r="F4352" s="202">
        <f>'Banks COA'!F3833*E2</f>
        <v>0</v>
      </c>
    </row>
    <row r="4353" spans="1:6" hidden="1" x14ac:dyDescent="0.15">
      <c r="A4353" s="201" t="str">
        <f>'Banks COA'!A3834</f>
        <v>22</v>
      </c>
      <c r="B4353" s="201" t="str">
        <f>'Banks COA'!B3834</f>
        <v>1</v>
      </c>
      <c r="C4353" s="201" t="str">
        <f>'Banks COA'!C3834</f>
        <v>7</v>
      </c>
      <c r="D4353" s="201" t="str">
        <f>'Banks COA'!D3834</f>
        <v>09</v>
      </c>
      <c r="E4353" s="202" t="str">
        <f>'Banks COA'!E3834</f>
        <v>Prepaid Other Insurance – Other</v>
      </c>
      <c r="F4353" s="202">
        <f>'Banks COA'!F3834*E2</f>
        <v>0</v>
      </c>
    </row>
    <row r="4354" spans="1:6" x14ac:dyDescent="0.15">
      <c r="A4354" s="206"/>
      <c r="B4354" s="206"/>
      <c r="C4354" s="206"/>
      <c r="D4354" s="206"/>
      <c r="E4354" s="222" t="s">
        <v>10163</v>
      </c>
    </row>
    <row r="4355" spans="1:6" x14ac:dyDescent="0.15">
      <c r="A4355" s="215"/>
      <c r="B4355" s="215"/>
      <c r="C4355" s="215"/>
      <c r="D4355" s="215"/>
      <c r="E4355" s="216"/>
    </row>
    <row r="4356" spans="1:6" x14ac:dyDescent="0.15">
      <c r="A4356" s="188"/>
      <c r="B4356" s="188"/>
      <c r="C4356" s="188"/>
      <c r="D4356" s="188"/>
      <c r="E4356" s="217" t="s">
        <v>10035</v>
      </c>
      <c r="F4356" s="192">
        <f>+F4357+F4367</f>
        <v>0</v>
      </c>
    </row>
    <row r="4357" spans="1:6" x14ac:dyDescent="0.15">
      <c r="A4357" s="197"/>
      <c r="B4357" s="197"/>
      <c r="C4357" s="197"/>
      <c r="D4357" s="197"/>
      <c r="E4357" s="218" t="s">
        <v>6145</v>
      </c>
      <c r="F4357" s="199">
        <f>SUM(F4358:F4366)</f>
        <v>0</v>
      </c>
    </row>
    <row r="4358" spans="1:6" x14ac:dyDescent="0.15">
      <c r="A4358" s="206"/>
      <c r="B4358" s="206"/>
      <c r="C4358" s="206"/>
      <c r="D4358" s="206"/>
      <c r="E4358" s="222" t="s">
        <v>10164</v>
      </c>
    </row>
    <row r="4359" spans="1:6" x14ac:dyDescent="0.15">
      <c r="A4359" s="206"/>
      <c r="B4359" s="206"/>
      <c r="C4359" s="206"/>
      <c r="D4359" s="206"/>
      <c r="E4359" s="222" t="s">
        <v>10165</v>
      </c>
    </row>
    <row r="4360" spans="1:6" x14ac:dyDescent="0.15">
      <c r="A4360" s="206"/>
      <c r="B4360" s="206"/>
      <c r="C4360" s="206"/>
      <c r="D4360" s="206"/>
      <c r="E4360" s="222" t="s">
        <v>5861</v>
      </c>
    </row>
    <row r="4361" spans="1:6" x14ac:dyDescent="0.15">
      <c r="A4361" s="206"/>
      <c r="B4361" s="206"/>
      <c r="C4361" s="206"/>
      <c r="D4361" s="206"/>
      <c r="E4361" s="222" t="s">
        <v>5862</v>
      </c>
    </row>
    <row r="4362" spans="1:6" x14ac:dyDescent="0.15">
      <c r="A4362" s="206"/>
      <c r="B4362" s="206"/>
      <c r="C4362" s="206"/>
      <c r="D4362" s="206"/>
      <c r="E4362" s="222" t="s">
        <v>5863</v>
      </c>
    </row>
    <row r="4363" spans="1:6" x14ac:dyDescent="0.15">
      <c r="A4363" s="206"/>
      <c r="B4363" s="206"/>
      <c r="C4363" s="206"/>
      <c r="D4363" s="206"/>
      <c r="E4363" s="222" t="s">
        <v>5009</v>
      </c>
    </row>
    <row r="4364" spans="1:6" x14ac:dyDescent="0.15">
      <c r="A4364" s="206"/>
      <c r="B4364" s="206"/>
      <c r="C4364" s="206"/>
      <c r="D4364" s="206"/>
      <c r="E4364" s="222" t="s">
        <v>5010</v>
      </c>
    </row>
    <row r="4365" spans="1:6" x14ac:dyDescent="0.15">
      <c r="A4365" s="206"/>
      <c r="B4365" s="206"/>
      <c r="C4365" s="206"/>
      <c r="D4365" s="206"/>
      <c r="E4365" s="222" t="s">
        <v>5011</v>
      </c>
    </row>
    <row r="4366" spans="1:6" x14ac:dyDescent="0.15">
      <c r="A4366" s="206"/>
      <c r="B4366" s="206"/>
      <c r="C4366" s="206"/>
      <c r="D4366" s="206"/>
      <c r="E4366" s="222" t="s">
        <v>5012</v>
      </c>
    </row>
    <row r="4367" spans="1:6" x14ac:dyDescent="0.15">
      <c r="A4367" s="206"/>
      <c r="B4367" s="206"/>
      <c r="C4367" s="206"/>
      <c r="D4367" s="206"/>
      <c r="E4367" s="223" t="s">
        <v>9548</v>
      </c>
      <c r="F4367" s="199">
        <f>SUM(F4368:F4376)</f>
        <v>0</v>
      </c>
    </row>
    <row r="4368" spans="1:6" x14ac:dyDescent="0.15">
      <c r="A4368" s="206"/>
      <c r="B4368" s="206"/>
      <c r="C4368" s="206"/>
      <c r="D4368" s="206"/>
      <c r="E4368" s="222" t="s">
        <v>5013</v>
      </c>
    </row>
    <row r="4369" spans="1:6" x14ac:dyDescent="0.15">
      <c r="A4369" s="206"/>
      <c r="B4369" s="206"/>
      <c r="C4369" s="206"/>
      <c r="D4369" s="206"/>
      <c r="E4369" s="222" t="s">
        <v>5014</v>
      </c>
    </row>
    <row r="4370" spans="1:6" x14ac:dyDescent="0.15">
      <c r="A4370" s="206"/>
      <c r="B4370" s="206"/>
      <c r="C4370" s="206"/>
      <c r="D4370" s="206"/>
      <c r="E4370" s="222" t="s">
        <v>5015</v>
      </c>
    </row>
    <row r="4371" spans="1:6" x14ac:dyDescent="0.15">
      <c r="A4371" s="206"/>
      <c r="B4371" s="206"/>
      <c r="C4371" s="206"/>
      <c r="D4371" s="206"/>
      <c r="E4371" s="222" t="s">
        <v>5016</v>
      </c>
    </row>
    <row r="4372" spans="1:6" x14ac:dyDescent="0.15">
      <c r="A4372" s="206"/>
      <c r="B4372" s="206"/>
      <c r="C4372" s="206"/>
      <c r="D4372" s="206"/>
      <c r="E4372" s="222" t="s">
        <v>10007</v>
      </c>
    </row>
    <row r="4373" spans="1:6" x14ac:dyDescent="0.15">
      <c r="A4373" s="206"/>
      <c r="B4373" s="206"/>
      <c r="C4373" s="206"/>
      <c r="D4373" s="206"/>
      <c r="E4373" s="222" t="s">
        <v>10008</v>
      </c>
    </row>
    <row r="4374" spans="1:6" x14ac:dyDescent="0.15">
      <c r="A4374" s="206"/>
      <c r="B4374" s="206"/>
      <c r="C4374" s="206"/>
      <c r="D4374" s="206"/>
      <c r="E4374" s="222" t="s">
        <v>2451</v>
      </c>
    </row>
    <row r="4375" spans="1:6" x14ac:dyDescent="0.15">
      <c r="A4375" s="206"/>
      <c r="B4375" s="206"/>
      <c r="C4375" s="206"/>
      <c r="D4375" s="206"/>
      <c r="E4375" s="222" t="s">
        <v>5613</v>
      </c>
    </row>
    <row r="4376" spans="1:6" x14ac:dyDescent="0.15">
      <c r="A4376" s="206"/>
      <c r="B4376" s="206"/>
      <c r="C4376" s="206"/>
      <c r="D4376" s="206"/>
      <c r="E4376" s="222" t="s">
        <v>6082</v>
      </c>
    </row>
    <row r="4377" spans="1:6" x14ac:dyDescent="0.15">
      <c r="A4377" s="215"/>
      <c r="B4377" s="215"/>
      <c r="C4377" s="215"/>
      <c r="D4377" s="215"/>
      <c r="E4377" s="216"/>
    </row>
    <row r="4378" spans="1:6" x14ac:dyDescent="0.15">
      <c r="A4378" s="188"/>
      <c r="B4378" s="188"/>
      <c r="C4378" s="188"/>
      <c r="D4378" s="188"/>
      <c r="E4378" s="217" t="s">
        <v>10036</v>
      </c>
      <c r="F4378" s="224">
        <f>+F4379+F4410</f>
        <v>0</v>
      </c>
    </row>
    <row r="4379" spans="1:6" x14ac:dyDescent="0.15">
      <c r="A4379" s="206"/>
      <c r="B4379" s="206"/>
      <c r="C4379" s="206"/>
      <c r="D4379" s="206"/>
      <c r="E4379" s="223" t="s">
        <v>6083</v>
      </c>
      <c r="F4379" s="199">
        <f>F4380+F4392</f>
        <v>0</v>
      </c>
    </row>
    <row r="4380" spans="1:6" x14ac:dyDescent="0.15">
      <c r="A4380" s="206"/>
      <c r="B4380" s="206"/>
      <c r="C4380" s="206"/>
      <c r="D4380" s="206"/>
      <c r="E4380" s="198" t="s">
        <v>6145</v>
      </c>
      <c r="F4380" s="199">
        <f>F4381+F4383+F4384+F4385+F4387+F4388+F4389+F4390+F4391</f>
        <v>0</v>
      </c>
    </row>
    <row r="4381" spans="1:6" x14ac:dyDescent="0.15">
      <c r="A4381" s="225"/>
      <c r="B4381" s="225"/>
      <c r="C4381" s="225"/>
      <c r="D4381" s="225"/>
      <c r="E4381" s="226" t="s">
        <v>6084</v>
      </c>
      <c r="F4381" s="184">
        <f>F4382</f>
        <v>0</v>
      </c>
    </row>
    <row r="4382" spans="1:6" hidden="1" x14ac:dyDescent="0.15">
      <c r="A4382" s="201" t="str">
        <f>'Banks COA'!A3836</f>
        <v>22</v>
      </c>
      <c r="B4382" s="201" t="str">
        <f>'Banks COA'!B3836</f>
        <v>1</v>
      </c>
      <c r="C4382" s="201" t="str">
        <f>'Banks COA'!C3836</f>
        <v>8</v>
      </c>
      <c r="D4382" s="201" t="str">
        <f>'Banks COA'!D3836</f>
        <v>01</v>
      </c>
      <c r="E4382" s="202" t="str">
        <f>'Banks COA'!E3836</f>
        <v xml:space="preserve">Prepaid License Fees – KHR </v>
      </c>
      <c r="F4382" s="202">
        <f>'Banks COA'!F3836*E2</f>
        <v>0</v>
      </c>
    </row>
    <row r="4383" spans="1:6" x14ac:dyDescent="0.15">
      <c r="A4383" s="225"/>
      <c r="B4383" s="225"/>
      <c r="C4383" s="225"/>
      <c r="D4383" s="225"/>
      <c r="E4383" s="226" t="s">
        <v>6085</v>
      </c>
    </row>
    <row r="4384" spans="1:6" x14ac:dyDescent="0.15">
      <c r="A4384" s="225"/>
      <c r="B4384" s="225"/>
      <c r="C4384" s="225"/>
      <c r="D4384" s="225"/>
      <c r="E4384" s="226" t="s">
        <v>6086</v>
      </c>
    </row>
    <row r="4385" spans="1:6" x14ac:dyDescent="0.15">
      <c r="A4385" s="225"/>
      <c r="B4385" s="225"/>
      <c r="C4385" s="225"/>
      <c r="D4385" s="225"/>
      <c r="E4385" s="226" t="s">
        <v>6087</v>
      </c>
      <c r="F4385" s="184">
        <f>F4386</f>
        <v>0</v>
      </c>
    </row>
    <row r="4386" spans="1:6" hidden="1" x14ac:dyDescent="0.15">
      <c r="A4386" s="201">
        <f>'Banks COA'!A3824</f>
        <v>22</v>
      </c>
      <c r="B4386" s="201">
        <f>'Banks COA'!B3824</f>
        <v>1</v>
      </c>
      <c r="C4386" s="201">
        <f>'Banks COA'!C3824</f>
        <v>6</v>
      </c>
      <c r="D4386" s="201" t="str">
        <f>'Banks COA'!D3824</f>
        <v>01</v>
      </c>
      <c r="E4386" s="202" t="str">
        <f>'Banks COA'!E3824</f>
        <v xml:space="preserve">Prepaid Profit Tax – KHR </v>
      </c>
      <c r="F4386" s="202">
        <f>'Banks COA'!F3824*E2</f>
        <v>0</v>
      </c>
    </row>
    <row r="4387" spans="1:6" x14ac:dyDescent="0.15">
      <c r="A4387" s="225"/>
      <c r="B4387" s="225"/>
      <c r="C4387" s="225"/>
      <c r="D4387" s="225"/>
      <c r="E4387" s="226" t="s">
        <v>6088</v>
      </c>
    </row>
    <row r="4388" spans="1:6" x14ac:dyDescent="0.15">
      <c r="A4388" s="225"/>
      <c r="B4388" s="225"/>
      <c r="C4388" s="225"/>
      <c r="D4388" s="225"/>
      <c r="E4388" s="226" t="s">
        <v>6089</v>
      </c>
    </row>
    <row r="4389" spans="1:6" x14ac:dyDescent="0.15">
      <c r="A4389" s="225"/>
      <c r="B4389" s="225"/>
      <c r="C4389" s="225"/>
      <c r="D4389" s="225"/>
      <c r="E4389" s="226" t="s">
        <v>6986</v>
      </c>
    </row>
    <row r="4390" spans="1:6" x14ac:dyDescent="0.15">
      <c r="A4390" s="225"/>
      <c r="B4390" s="225"/>
      <c r="C4390" s="225"/>
      <c r="D4390" s="225"/>
      <c r="E4390" s="226" t="s">
        <v>7864</v>
      </c>
    </row>
    <row r="4391" spans="1:6" x14ac:dyDescent="0.15">
      <c r="A4391" s="225"/>
      <c r="B4391" s="225"/>
      <c r="C4391" s="225"/>
      <c r="D4391" s="225"/>
      <c r="E4391" s="226" t="s">
        <v>7865</v>
      </c>
    </row>
    <row r="4392" spans="1:6" x14ac:dyDescent="0.15">
      <c r="A4392" s="225"/>
      <c r="B4392" s="225"/>
      <c r="C4392" s="225"/>
      <c r="D4392" s="225"/>
      <c r="E4392" s="227" t="s">
        <v>9548</v>
      </c>
      <c r="F4392" s="199">
        <f>F4393+F4398+F4399+F4400+F4405+F4406+F4407+F4408+F4409</f>
        <v>0</v>
      </c>
    </row>
    <row r="4393" spans="1:6" x14ac:dyDescent="0.15">
      <c r="A4393" s="225"/>
      <c r="B4393" s="225"/>
      <c r="C4393" s="225"/>
      <c r="D4393" s="225"/>
      <c r="E4393" s="226" t="s">
        <v>209</v>
      </c>
      <c r="F4393" s="184">
        <f>SUM(F4394:F4397)</f>
        <v>0</v>
      </c>
    </row>
    <row r="4394" spans="1:6" hidden="1" x14ac:dyDescent="0.15">
      <c r="A4394" s="201" t="str">
        <f>'Banks COA'!A3837</f>
        <v>22</v>
      </c>
      <c r="B4394" s="201" t="str">
        <f>'Banks COA'!B3837</f>
        <v>1</v>
      </c>
      <c r="C4394" s="201" t="str">
        <f>'Banks COA'!C3837</f>
        <v>8</v>
      </c>
      <c r="D4394" s="201" t="str">
        <f>'Banks COA'!D3837</f>
        <v>02</v>
      </c>
      <c r="E4394" s="202" t="str">
        <f>'Banks COA'!E3837</f>
        <v>Prepaid License Fees – USD</v>
      </c>
      <c r="F4394" s="202">
        <f>'Banks COA'!F3837*E2</f>
        <v>0</v>
      </c>
    </row>
    <row r="4395" spans="1:6" hidden="1" x14ac:dyDescent="0.15">
      <c r="A4395" s="201" t="str">
        <f>'Banks COA'!A3838</f>
        <v>22</v>
      </c>
      <c r="B4395" s="201" t="str">
        <f>'Banks COA'!B3838</f>
        <v>1</v>
      </c>
      <c r="C4395" s="201" t="str">
        <f>'Banks COA'!C3838</f>
        <v>8</v>
      </c>
      <c r="D4395" s="201" t="str">
        <f>'Banks COA'!D3838</f>
        <v>03</v>
      </c>
      <c r="E4395" s="202" t="str">
        <f>'Banks COA'!E3838</f>
        <v>Prepaid License Fees – EUR</v>
      </c>
      <c r="F4395" s="202">
        <f>'Banks COA'!F3838*E2</f>
        <v>0</v>
      </c>
    </row>
    <row r="4396" spans="1:6" hidden="1" x14ac:dyDescent="0.15">
      <c r="A4396" s="201" t="str">
        <f>'Banks COA'!A3839</f>
        <v>22</v>
      </c>
      <c r="B4396" s="201" t="str">
        <f>'Banks COA'!B3839</f>
        <v>1</v>
      </c>
      <c r="C4396" s="201" t="str">
        <f>'Banks COA'!C3839</f>
        <v>8</v>
      </c>
      <c r="D4396" s="201" t="str">
        <f>'Banks COA'!D3839</f>
        <v>04</v>
      </c>
      <c r="E4396" s="202" t="str">
        <f>'Banks COA'!E3839</f>
        <v>Prepaid License Fees – JPY</v>
      </c>
      <c r="F4396" s="202">
        <f>'Banks COA'!F3839*E2</f>
        <v>0</v>
      </c>
    </row>
    <row r="4397" spans="1:6" hidden="1" x14ac:dyDescent="0.15">
      <c r="A4397" s="201" t="str">
        <f>'Banks COA'!A3840</f>
        <v>22</v>
      </c>
      <c r="B4397" s="201" t="str">
        <f>'Banks COA'!B3840</f>
        <v>1</v>
      </c>
      <c r="C4397" s="201" t="str">
        <f>'Banks COA'!C3840</f>
        <v>8</v>
      </c>
      <c r="D4397" s="201" t="str">
        <f>'Banks COA'!D3840</f>
        <v>09</v>
      </c>
      <c r="E4397" s="202" t="str">
        <f>'Banks COA'!E3840</f>
        <v>Prepaid License Fees – Other</v>
      </c>
      <c r="F4397" s="202">
        <f>'Banks COA'!F3840*E2</f>
        <v>0</v>
      </c>
    </row>
    <row r="4398" spans="1:6" x14ac:dyDescent="0.15">
      <c r="A4398" s="225"/>
      <c r="B4398" s="225"/>
      <c r="C4398" s="225"/>
      <c r="D4398" s="225"/>
      <c r="E4398" s="226" t="s">
        <v>210</v>
      </c>
    </row>
    <row r="4399" spans="1:6" x14ac:dyDescent="0.15">
      <c r="A4399" s="225"/>
      <c r="B4399" s="225"/>
      <c r="C4399" s="225"/>
      <c r="D4399" s="225"/>
      <c r="E4399" s="226" t="s">
        <v>211</v>
      </c>
    </row>
    <row r="4400" spans="1:6" x14ac:dyDescent="0.15">
      <c r="A4400" s="225"/>
      <c r="B4400" s="225"/>
      <c r="C4400" s="225"/>
      <c r="D4400" s="225"/>
      <c r="E4400" s="226" t="s">
        <v>3112</v>
      </c>
      <c r="F4400" s="184">
        <f>SUM(F4401:F4404)</f>
        <v>0</v>
      </c>
    </row>
    <row r="4401" spans="1:6" hidden="1" x14ac:dyDescent="0.15">
      <c r="A4401" s="201">
        <f>'Banks COA'!A3825</f>
        <v>22</v>
      </c>
      <c r="B4401" s="201">
        <f>'Banks COA'!B3825</f>
        <v>1</v>
      </c>
      <c r="C4401" s="201">
        <f>'Banks COA'!C3825</f>
        <v>6</v>
      </c>
      <c r="D4401" s="201" t="str">
        <f>'Banks COA'!D3825</f>
        <v>02</v>
      </c>
      <c r="E4401" s="202" t="str">
        <f>'Banks COA'!E3825</f>
        <v xml:space="preserve">Prepaid Profit Tax – USD </v>
      </c>
      <c r="F4401" s="202">
        <f>'Banks COA'!F3825*E2</f>
        <v>0</v>
      </c>
    </row>
    <row r="4402" spans="1:6" hidden="1" x14ac:dyDescent="0.15">
      <c r="A4402" s="201">
        <f>'Banks COA'!A3826</f>
        <v>22</v>
      </c>
      <c r="B4402" s="201">
        <f>'Banks COA'!B3826</f>
        <v>1</v>
      </c>
      <c r="C4402" s="201">
        <f>'Banks COA'!C3826</f>
        <v>6</v>
      </c>
      <c r="D4402" s="201" t="str">
        <f>'Banks COA'!D3826</f>
        <v>03</v>
      </c>
      <c r="E4402" s="202" t="str">
        <f>'Banks COA'!E3826</f>
        <v xml:space="preserve">Prepaid Profit Tax – EUR </v>
      </c>
      <c r="F4402" s="202">
        <f>'Banks COA'!F3826*E2</f>
        <v>0</v>
      </c>
    </row>
    <row r="4403" spans="1:6" hidden="1" x14ac:dyDescent="0.15">
      <c r="A4403" s="201">
        <f>'Banks COA'!A3827</f>
        <v>22</v>
      </c>
      <c r="B4403" s="201">
        <f>'Banks COA'!B3827</f>
        <v>1</v>
      </c>
      <c r="C4403" s="201">
        <f>'Banks COA'!C3827</f>
        <v>6</v>
      </c>
      <c r="D4403" s="201" t="str">
        <f>'Banks COA'!D3827</f>
        <v>04</v>
      </c>
      <c r="E4403" s="202" t="str">
        <f>'Banks COA'!E3827</f>
        <v xml:space="preserve">Prepaid Profit Tax – JPY </v>
      </c>
      <c r="F4403" s="202">
        <f>'Banks COA'!F3827*E2</f>
        <v>0</v>
      </c>
    </row>
    <row r="4404" spans="1:6" hidden="1" x14ac:dyDescent="0.15">
      <c r="A4404" s="201">
        <f>'Banks COA'!A3828</f>
        <v>22</v>
      </c>
      <c r="B4404" s="201">
        <f>'Banks COA'!B3828</f>
        <v>1</v>
      </c>
      <c r="C4404" s="201">
        <f>'Banks COA'!C3828</f>
        <v>6</v>
      </c>
      <c r="D4404" s="201" t="str">
        <f>'Banks COA'!D3828</f>
        <v>09</v>
      </c>
      <c r="E4404" s="202" t="str">
        <f>'Banks COA'!E3828</f>
        <v xml:space="preserve">Prepaid Profit Tax – Other </v>
      </c>
      <c r="F4404" s="202">
        <f>'Banks COA'!F3828*E2</f>
        <v>0</v>
      </c>
    </row>
    <row r="4405" spans="1:6" x14ac:dyDescent="0.15">
      <c r="A4405" s="225"/>
      <c r="B4405" s="225"/>
      <c r="C4405" s="225"/>
      <c r="D4405" s="225"/>
      <c r="E4405" s="226" t="s">
        <v>9329</v>
      </c>
    </row>
    <row r="4406" spans="1:6" x14ac:dyDescent="0.15">
      <c r="A4406" s="225"/>
      <c r="B4406" s="225"/>
      <c r="C4406" s="225"/>
      <c r="D4406" s="225"/>
      <c r="E4406" s="226" t="s">
        <v>8450</v>
      </c>
    </row>
    <row r="4407" spans="1:6" x14ac:dyDescent="0.15">
      <c r="A4407" s="225"/>
      <c r="B4407" s="225"/>
      <c r="C4407" s="225"/>
      <c r="D4407" s="225"/>
      <c r="E4407" s="226" t="s">
        <v>8992</v>
      </c>
    </row>
    <row r="4408" spans="1:6" x14ac:dyDescent="0.15">
      <c r="A4408" s="225"/>
      <c r="B4408" s="225"/>
      <c r="C4408" s="225"/>
      <c r="D4408" s="225"/>
      <c r="E4408" s="226" t="s">
        <v>8993</v>
      </c>
    </row>
    <row r="4409" spans="1:6" x14ac:dyDescent="0.15">
      <c r="A4409" s="225"/>
      <c r="B4409" s="225"/>
      <c r="C4409" s="225"/>
      <c r="D4409" s="225"/>
      <c r="E4409" s="226" t="s">
        <v>8994</v>
      </c>
    </row>
    <row r="4410" spans="1:6" x14ac:dyDescent="0.15">
      <c r="E4410" s="228" t="s">
        <v>8995</v>
      </c>
      <c r="F4410" s="199">
        <f>+F4411+F4615</f>
        <v>0</v>
      </c>
    </row>
    <row r="4411" spans="1:6" x14ac:dyDescent="0.15">
      <c r="E4411" s="229" t="s">
        <v>8813</v>
      </c>
      <c r="F4411" s="199">
        <f>+F4412+F4460</f>
        <v>0</v>
      </c>
    </row>
    <row r="4412" spans="1:6" x14ac:dyDescent="0.15">
      <c r="E4412" s="230" t="s">
        <v>6145</v>
      </c>
      <c r="F4412" s="199">
        <f>+F4413+F4422+F4439+F4443</f>
        <v>0</v>
      </c>
    </row>
    <row r="4413" spans="1:6" x14ac:dyDescent="0.15">
      <c r="E4413" s="208" t="s">
        <v>9442</v>
      </c>
      <c r="F4413" s="184">
        <f>SUM(F4414:F4421)</f>
        <v>0</v>
      </c>
    </row>
    <row r="4414" spans="1:6" hidden="1" x14ac:dyDescent="0.15">
      <c r="A4414" s="201" t="str">
        <f>'Banks COA'!A5109</f>
        <v>24</v>
      </c>
      <c r="B4414" s="201" t="str">
        <f>'Banks COA'!B5109</f>
        <v>2</v>
      </c>
      <c r="C4414" s="201" t="str">
        <f>'Banks COA'!C5109</f>
        <v>9</v>
      </c>
      <c r="D4414" s="201" t="str">
        <f>'Banks COA'!D5109</f>
        <v>11</v>
      </c>
      <c r="E4414" s="202" t="str">
        <f>'Banks COA'!E5109</f>
        <v xml:space="preserve">Dividends Receivable – Investment in Equity Securities – Banks – AFS – Resident – KHR </v>
      </c>
      <c r="F4414" s="202">
        <f>'Banks COA'!F5109*E2</f>
        <v>0</v>
      </c>
    </row>
    <row r="4415" spans="1:6" hidden="1" x14ac:dyDescent="0.15">
      <c r="A4415" s="201" t="str">
        <f>+'Banks COA'!A5115</f>
        <v>24</v>
      </c>
      <c r="B4415" s="201" t="str">
        <f>+'Banks COA'!B5115</f>
        <v>2</v>
      </c>
      <c r="C4415" s="201" t="str">
        <f>+'Banks COA'!C5115</f>
        <v>9</v>
      </c>
      <c r="D4415" s="201" t="str">
        <f>+'Banks COA'!D5115</f>
        <v>21</v>
      </c>
      <c r="E4415" s="202" t="str">
        <f>+'Banks COA'!E5115</f>
        <v xml:space="preserve">Dividends Receivable – Investment in Equity Securities – OFIs – AFS – Resident – KHR </v>
      </c>
      <c r="F4415" s="202">
        <f>+'Banks COA'!F5115*E2</f>
        <v>0</v>
      </c>
    </row>
    <row r="4416" spans="1:6" hidden="1" x14ac:dyDescent="0.15">
      <c r="A4416" s="201" t="str">
        <f>+'Banks COA'!A5127</f>
        <v>24</v>
      </c>
      <c r="B4416" s="201" t="str">
        <f>+'Banks COA'!B5127</f>
        <v>2</v>
      </c>
      <c r="C4416" s="201" t="str">
        <f>+'Banks COA'!C5127</f>
        <v>9</v>
      </c>
      <c r="D4416" s="201" t="str">
        <f>+'Banks COA'!D5127</f>
        <v>41</v>
      </c>
      <c r="E4416" s="202" t="str">
        <f>+'Banks COA'!E5127</f>
        <v xml:space="preserve">Dividends Receivable – Investment in Equity Securities – State Enterprise – AFS – Resident – KHR </v>
      </c>
      <c r="F4416" s="202">
        <f>+'Banks COA'!F5127*E2</f>
        <v>0</v>
      </c>
    </row>
    <row r="4417" spans="1:6" hidden="1" x14ac:dyDescent="0.15">
      <c r="A4417" s="201" t="str">
        <f>+'Banks COA'!A5121</f>
        <v>24</v>
      </c>
      <c r="B4417" s="201" t="str">
        <f>+'Banks COA'!B5121</f>
        <v>2</v>
      </c>
      <c r="C4417" s="201" t="str">
        <f>+'Banks COA'!C5121</f>
        <v>9</v>
      </c>
      <c r="D4417" s="201" t="str">
        <f>+'Banks COA'!D5121</f>
        <v>31</v>
      </c>
      <c r="E4417" s="202" t="str">
        <f>+'Banks COA'!E5121</f>
        <v xml:space="preserve">Dividends Receivable – Investment in Equity Securities – Private Sector – AFS – Resident – KHR </v>
      </c>
      <c r="F4417" s="202">
        <f>+'Banks COA'!F5121*E2</f>
        <v>0</v>
      </c>
    </row>
    <row r="4418" spans="1:6" hidden="1" x14ac:dyDescent="0.15">
      <c r="A4418" s="201" t="str">
        <f>+'Banks COA'!A5290</f>
        <v>24</v>
      </c>
      <c r="B4418" s="201" t="str">
        <f>+'Banks COA'!B5290</f>
        <v>3</v>
      </c>
      <c r="C4418" s="201" t="str">
        <f>+'Banks COA'!C5290</f>
        <v>9</v>
      </c>
      <c r="D4418" s="201" t="str">
        <f>+'Banks COA'!D5290</f>
        <v>11</v>
      </c>
      <c r="E4418" s="202" t="str">
        <f>+'Banks COA'!E5290</f>
        <v xml:space="preserve">Dividends Receivable – Trading / Dealing Marketable Equity Securities – Banks – Resident – KHR </v>
      </c>
      <c r="F4418" s="202">
        <f>+'Banks COA'!F5290*E2</f>
        <v>0</v>
      </c>
    </row>
    <row r="4419" spans="1:6" hidden="1" x14ac:dyDescent="0.15">
      <c r="A4419" s="201" t="str">
        <f>+'Banks COA'!A5296</f>
        <v>24</v>
      </c>
      <c r="B4419" s="201" t="str">
        <f>+'Banks COA'!B5296</f>
        <v>3</v>
      </c>
      <c r="C4419" s="201" t="str">
        <f>+'Banks COA'!C5296</f>
        <v>9</v>
      </c>
      <c r="D4419" s="201" t="str">
        <f>+'Banks COA'!D5296</f>
        <v>21</v>
      </c>
      <c r="E4419" s="202" t="str">
        <f>+'Banks COA'!E5296</f>
        <v xml:space="preserve">Dividends Receivable – Trading / Dealing Marketable Equity Securities – OFIs – Resident – KHR </v>
      </c>
      <c r="F4419" s="202">
        <f>+'Banks COA'!F5296*E2</f>
        <v>0</v>
      </c>
    </row>
    <row r="4420" spans="1:6" hidden="1" x14ac:dyDescent="0.15">
      <c r="A4420" s="201" t="str">
        <f>+'Banks COA'!A5302</f>
        <v>24</v>
      </c>
      <c r="B4420" s="201" t="str">
        <f>+'Banks COA'!B5302</f>
        <v>3</v>
      </c>
      <c r="C4420" s="201" t="str">
        <f>+'Banks COA'!C5302</f>
        <v>9</v>
      </c>
      <c r="D4420" s="201" t="str">
        <f>+'Banks COA'!D5302</f>
        <v>31</v>
      </c>
      <c r="E4420" s="202" t="str">
        <f>+'Banks COA'!E5302</f>
        <v xml:space="preserve">Dividends Receivable – Trading / Dealing Marketable Equity Securities – Private Sector – Resident – KHR </v>
      </c>
      <c r="F4420" s="202">
        <f>+'Banks COA'!F5302*E2</f>
        <v>0</v>
      </c>
    </row>
    <row r="4421" spans="1:6" hidden="1" x14ac:dyDescent="0.15">
      <c r="A4421" s="201" t="str">
        <f>+'Banks COA'!A5308</f>
        <v>24</v>
      </c>
      <c r="B4421" s="201" t="str">
        <f>+'Banks COA'!B5308</f>
        <v>3</v>
      </c>
      <c r="C4421" s="201" t="str">
        <f>+'Banks COA'!C5308</f>
        <v>9</v>
      </c>
      <c r="D4421" s="201" t="str">
        <f>+'Banks COA'!D5308</f>
        <v>41</v>
      </c>
      <c r="E4421" s="202" t="str">
        <f>+'Banks COA'!E5308</f>
        <v xml:space="preserve">Dividends Receivable – Trading / Dealing Marketable Equity Securities – State Enterprise – Resident – KHR </v>
      </c>
      <c r="F4421" s="202">
        <f>+'Banks COA'!F5308*E2</f>
        <v>0</v>
      </c>
    </row>
    <row r="4422" spans="1:6" x14ac:dyDescent="0.15">
      <c r="E4422" s="208" t="s">
        <v>9443</v>
      </c>
      <c r="F4422" s="199">
        <f>F4423+F4424+F4425+F4432+F4433+F4434+F4438+F4426</f>
        <v>0</v>
      </c>
    </row>
    <row r="4423" spans="1:6" x14ac:dyDescent="0.15">
      <c r="E4423" s="231" t="s">
        <v>2121</v>
      </c>
    </row>
    <row r="4424" spans="1:6" x14ac:dyDescent="0.15">
      <c r="E4424" s="231" t="s">
        <v>2122</v>
      </c>
    </row>
    <row r="4425" spans="1:6" x14ac:dyDescent="0.15">
      <c r="E4425" s="231" t="s">
        <v>2123</v>
      </c>
    </row>
    <row r="4426" spans="1:6" x14ac:dyDescent="0.15">
      <c r="E4426" s="231" t="s">
        <v>139</v>
      </c>
      <c r="F4426" s="184">
        <f>SUM(F4427:F4431)</f>
        <v>0</v>
      </c>
    </row>
    <row r="4427" spans="1:6" hidden="1" x14ac:dyDescent="0.15">
      <c r="A4427" s="201" t="str">
        <f>'Banks COA'!A2932</f>
        <v>21</v>
      </c>
      <c r="B4427" s="201" t="str">
        <f>'Banks COA'!B2932</f>
        <v>1</v>
      </c>
      <c r="C4427" s="201" t="str">
        <f>'Banks COA'!C2932</f>
        <v>1</v>
      </c>
      <c r="D4427" s="201" t="str">
        <f>'Banks COA'!D2932</f>
        <v>81</v>
      </c>
      <c r="E4427" s="202" t="str">
        <f>'Banks COA'!E2932</f>
        <v xml:space="preserve">Accumulated Premium Amortization, Less Discount Accretion on RGC Obligation – HTM – KHR </v>
      </c>
      <c r="F4427" s="202">
        <f>'Banks COA'!F2932*E2</f>
        <v>0</v>
      </c>
    </row>
    <row r="4428" spans="1:6" hidden="1" x14ac:dyDescent="0.15">
      <c r="A4428" s="201" t="str">
        <f>+'Banks COA'!A3082</f>
        <v>21</v>
      </c>
      <c r="B4428" s="201" t="str">
        <f>+'Banks COA'!B3082</f>
        <v>2</v>
      </c>
      <c r="C4428" s="201" t="str">
        <f>+'Banks COA'!C3082</f>
        <v>1</v>
      </c>
      <c r="D4428" s="201" t="str">
        <f>+'Banks COA'!D3082</f>
        <v>81</v>
      </c>
      <c r="E4428" s="202" t="str">
        <f>+'Banks COA'!E3082</f>
        <v xml:space="preserve">Accumulated Premium Amortization, Less Discount Accretion on RGC Obligation – AFS – KHR </v>
      </c>
      <c r="F4428" s="202">
        <f>+'Banks COA'!F3082*E2</f>
        <v>0</v>
      </c>
    </row>
    <row r="4429" spans="1:6" hidden="1" x14ac:dyDescent="0.15">
      <c r="A4429" s="201" t="str">
        <f>+'Banks COA'!A3275</f>
        <v>21</v>
      </c>
      <c r="B4429" s="201" t="str">
        <f>+'Banks COA'!B3275</f>
        <v>3</v>
      </c>
      <c r="C4429" s="201" t="str">
        <f>+'Banks COA'!C3275</f>
        <v>1</v>
      </c>
      <c r="D4429" s="201" t="str">
        <f>+'Banks COA'!D3275</f>
        <v>81</v>
      </c>
      <c r="E4429" s="202" t="str">
        <f>+'Banks COA'!E3275</f>
        <v xml:space="preserve">Accumulated Premium Amortization, Less Discount Accretion on RGC Obligation – TDS – KHR </v>
      </c>
      <c r="F4429" s="202">
        <f>+'Banks COA'!F3275*E2</f>
        <v>0</v>
      </c>
    </row>
    <row r="4430" spans="1:6" hidden="1" x14ac:dyDescent="0.15">
      <c r="A4430" s="201">
        <f>+'Banks COA'!A3843</f>
        <v>22</v>
      </c>
      <c r="B4430" s="201">
        <f>+'Banks COA'!B3843</f>
        <v>2</v>
      </c>
      <c r="C4430" s="201">
        <f>+'Banks COA'!C3843</f>
        <v>1</v>
      </c>
      <c r="D4430" s="201" t="str">
        <f>+'Banks COA'!D3843</f>
        <v>01</v>
      </c>
      <c r="E4430" s="202" t="str">
        <f>+'Banks COA'!E3843</f>
        <v xml:space="preserve">Recoverable VAT Receivable – KHR </v>
      </c>
      <c r="F4430" s="202">
        <f>+'Banks COA'!F3843*E2</f>
        <v>0</v>
      </c>
    </row>
    <row r="4431" spans="1:6" hidden="1" x14ac:dyDescent="0.15">
      <c r="A4431" s="201">
        <f>+'Banks COA'!A3849</f>
        <v>22</v>
      </c>
      <c r="B4431" s="201">
        <f>+'Banks COA'!B3849</f>
        <v>2</v>
      </c>
      <c r="C4431" s="201">
        <f>+'Banks COA'!C3849</f>
        <v>2</v>
      </c>
      <c r="D4431" s="201" t="str">
        <f>+'Banks COA'!D3849</f>
        <v>01</v>
      </c>
      <c r="E4431" s="202" t="str">
        <f>+'Banks COA'!E3849</f>
        <v xml:space="preserve">Income Tax Receivable – KHR </v>
      </c>
      <c r="F4431" s="202">
        <f>+'Banks COA'!F3849*E2</f>
        <v>0</v>
      </c>
    </row>
    <row r="4432" spans="1:6" x14ac:dyDescent="0.15">
      <c r="E4432" s="231" t="s">
        <v>140</v>
      </c>
    </row>
    <row r="4433" spans="1:6" x14ac:dyDescent="0.15">
      <c r="E4433" s="231" t="s">
        <v>2625</v>
      </c>
    </row>
    <row r="4434" spans="1:6" x14ac:dyDescent="0.15">
      <c r="E4434" s="231" t="s">
        <v>3515</v>
      </c>
      <c r="F4434" s="184">
        <f>SUM(F4435:F4437)</f>
        <v>0</v>
      </c>
    </row>
    <row r="4435" spans="1:6" hidden="1" x14ac:dyDescent="0.15">
      <c r="A4435" s="201" t="str">
        <f>'Banks COA'!A3032</f>
        <v>21</v>
      </c>
      <c r="B4435" s="201" t="str">
        <f>'Banks COA'!B3032</f>
        <v>1</v>
      </c>
      <c r="C4435" s="201" t="str">
        <f>'Banks COA'!C3032</f>
        <v>6</v>
      </c>
      <c r="D4435" s="201" t="str">
        <f>'Banks COA'!D3032</f>
        <v>01</v>
      </c>
      <c r="E4435" s="202" t="str">
        <f>'Banks COA'!E3032</f>
        <v>Accumulated Premium Amortization, Less Discount Accretion on Other Portfolio Securities – HTM – KHR</v>
      </c>
      <c r="F4435" s="202">
        <f>'Banks COA'!F3032*E2</f>
        <v>0</v>
      </c>
    </row>
    <row r="4436" spans="1:6" hidden="1" x14ac:dyDescent="0.15">
      <c r="A4436" s="201" t="str">
        <f>+'Banks COA'!A3182</f>
        <v>21</v>
      </c>
      <c r="B4436" s="201" t="str">
        <f>+'Banks COA'!B3182</f>
        <v>2</v>
      </c>
      <c r="C4436" s="201" t="str">
        <f>+'Banks COA'!C3182</f>
        <v>6</v>
      </c>
      <c r="D4436" s="201" t="str">
        <f>+'Banks COA'!D3182</f>
        <v>01</v>
      </c>
      <c r="E4436" s="202" t="str">
        <f>+'Banks COA'!E3182</f>
        <v>Accumulated Premium Amortization, Less Discount Accretion on Other Portfolio Securities – AFS – KHR</v>
      </c>
      <c r="F4436" s="202">
        <f>+'Banks COA'!F3182*E2</f>
        <v>0</v>
      </c>
    </row>
    <row r="4437" spans="1:6" hidden="1" x14ac:dyDescent="0.15">
      <c r="A4437" s="201" t="str">
        <f>+'Banks COA'!A3375</f>
        <v>21</v>
      </c>
      <c r="B4437" s="201" t="str">
        <f>+'Banks COA'!B3375</f>
        <v>3</v>
      </c>
      <c r="C4437" s="201" t="str">
        <f>+'Banks COA'!C3375</f>
        <v>6</v>
      </c>
      <c r="D4437" s="201" t="str">
        <f>+'Banks COA'!D3375</f>
        <v>01</v>
      </c>
      <c r="E4437" s="202" t="str">
        <f>+'Banks COA'!E3375</f>
        <v>Accumulated Premium Amortization, Less Discount Accretion on Other Portfolio Securities – TDS – KHR</v>
      </c>
      <c r="F4437" s="202">
        <f>+'Banks COA'!F3375*E2</f>
        <v>0</v>
      </c>
    </row>
    <row r="4438" spans="1:6" x14ac:dyDescent="0.15">
      <c r="E4438" s="231" t="s">
        <v>630</v>
      </c>
    </row>
    <row r="4439" spans="1:6" x14ac:dyDescent="0.15">
      <c r="E4439" s="208" t="s">
        <v>755</v>
      </c>
      <c r="F4439" s="184">
        <f>SUM(F4440:F4442)</f>
        <v>0</v>
      </c>
    </row>
    <row r="4440" spans="1:6" hidden="1" x14ac:dyDescent="0.15">
      <c r="A4440" s="201">
        <f>'Banks COA'!A28</f>
        <v>11</v>
      </c>
      <c r="B4440" s="201">
        <f>'Banks COA'!B28</f>
        <v>2</v>
      </c>
      <c r="C4440" s="201" t="str">
        <f>'Banks COA'!C28</f>
        <v>1</v>
      </c>
      <c r="D4440" s="201" t="str">
        <f>'Banks COA'!D28</f>
        <v>01</v>
      </c>
      <c r="E4440" s="202" t="str">
        <f>'Banks COA'!E28</f>
        <v>Clearing House – KHR</v>
      </c>
      <c r="F4440" s="202">
        <f>'Banks COA'!F28*E2</f>
        <v>0</v>
      </c>
    </row>
    <row r="4441" spans="1:6" hidden="1" x14ac:dyDescent="0.15">
      <c r="A4441" s="201" t="str">
        <f>+'Banks COA'!A34</f>
        <v>11</v>
      </c>
      <c r="B4441" s="201" t="str">
        <f>+'Banks COA'!B34</f>
        <v>2</v>
      </c>
      <c r="C4441" s="201" t="str">
        <f>+'Banks COA'!C34</f>
        <v>2</v>
      </c>
      <c r="D4441" s="201" t="str">
        <f>+'Banks COA'!D34</f>
        <v>01</v>
      </c>
      <c r="E4441" s="202" t="str">
        <f>+'Banks COA'!E34</f>
        <v>Unposted Debits – KHR</v>
      </c>
      <c r="F4441" s="202">
        <f>+'Banks COA'!F34*E2</f>
        <v>0</v>
      </c>
    </row>
    <row r="4442" spans="1:6" hidden="1" x14ac:dyDescent="0.15">
      <c r="A4442" s="201" t="str">
        <f>+'Banks COA'!A40</f>
        <v>11</v>
      </c>
      <c r="B4442" s="201" t="str">
        <f>+'Banks COA'!B40</f>
        <v>2</v>
      </c>
      <c r="C4442" s="201" t="str">
        <f>+'Banks COA'!C40</f>
        <v>3</v>
      </c>
      <c r="D4442" s="201" t="str">
        <f>+'Banks COA'!D40</f>
        <v>01</v>
      </c>
      <c r="E4442" s="202" t="str">
        <f>+'Banks COA'!E40</f>
        <v xml:space="preserve">Checks Discounted – KHR </v>
      </c>
      <c r="F4442" s="202">
        <f>+'Banks COA'!F40*E2</f>
        <v>0</v>
      </c>
    </row>
    <row r="4443" spans="1:6" x14ac:dyDescent="0.15">
      <c r="E4443" s="208" t="s">
        <v>756</v>
      </c>
      <c r="F4443" s="184">
        <f>SUM(F4444:F4459)</f>
        <v>0</v>
      </c>
    </row>
    <row r="4444" spans="1:6" hidden="1" x14ac:dyDescent="0.15">
      <c r="A4444" s="201">
        <f>'Banks COA'!A3806</f>
        <v>22</v>
      </c>
      <c r="B4444" s="201">
        <f>'Banks COA'!B3806</f>
        <v>1</v>
      </c>
      <c r="C4444" s="201">
        <f>'Banks COA'!C3806</f>
        <v>3</v>
      </c>
      <c r="D4444" s="201" t="str">
        <f>'Banks COA'!D3806</f>
        <v>01</v>
      </c>
      <c r="E4444" s="202" t="str">
        <f>'Banks COA'!E3806</f>
        <v xml:space="preserve">Prepaid Service / Maintenance Contracts – KHR </v>
      </c>
      <c r="F4444" s="202">
        <f>'Banks COA'!F3806*E2</f>
        <v>0</v>
      </c>
    </row>
    <row r="4445" spans="1:6" hidden="1" x14ac:dyDescent="0.15">
      <c r="A4445" s="201">
        <f>+'Banks COA'!A3812</f>
        <v>22</v>
      </c>
      <c r="B4445" s="201">
        <f>+'Banks COA'!B3812</f>
        <v>1</v>
      </c>
      <c r="C4445" s="201">
        <f>+'Banks COA'!C3812</f>
        <v>4</v>
      </c>
      <c r="D4445" s="201" t="str">
        <f>+'Banks COA'!D3812</f>
        <v>01</v>
      </c>
      <c r="E4445" s="202" t="str">
        <f>+'Banks COA'!E3812</f>
        <v xml:space="preserve">Prepaid Professional Fees – KHR </v>
      </c>
      <c r="F4445" s="202">
        <f>+'Banks COA'!F3812*E2</f>
        <v>0</v>
      </c>
    </row>
    <row r="4446" spans="1:6" hidden="1" x14ac:dyDescent="0.15">
      <c r="A4446" s="201">
        <f>+'Banks COA'!A3818</f>
        <v>22</v>
      </c>
      <c r="B4446" s="201">
        <f>+'Banks COA'!B3818</f>
        <v>1</v>
      </c>
      <c r="C4446" s="201">
        <f>+'Banks COA'!C3818</f>
        <v>5</v>
      </c>
      <c r="D4446" s="201" t="str">
        <f>+'Banks COA'!D3818</f>
        <v>01</v>
      </c>
      <c r="E4446" s="202" t="str">
        <f>+'Banks COA'!E3818</f>
        <v xml:space="preserve">Prepaid Rent – KHR </v>
      </c>
      <c r="F4446" s="202">
        <f>+'Banks COA'!F3818*E2</f>
        <v>0</v>
      </c>
    </row>
    <row r="4447" spans="1:6" hidden="1" x14ac:dyDescent="0.15">
      <c r="A4447" s="201">
        <f>+'Banks COA'!A3855</f>
        <v>22</v>
      </c>
      <c r="B4447" s="201">
        <f>+'Banks COA'!B3855</f>
        <v>2</v>
      </c>
      <c r="C4447" s="201">
        <f>+'Banks COA'!C3855</f>
        <v>3</v>
      </c>
      <c r="D4447" s="201" t="str">
        <f>+'Banks COA'!D3855</f>
        <v>01</v>
      </c>
      <c r="E4447" s="202" t="str">
        <f>+'Banks COA'!E3855</f>
        <v xml:space="preserve">Advance Payment or Deposits – KHR </v>
      </c>
      <c r="F4447" s="202">
        <f>+'Banks COA'!F3855*E2</f>
        <v>0</v>
      </c>
    </row>
    <row r="4448" spans="1:6" hidden="1" x14ac:dyDescent="0.15">
      <c r="A4448" s="201">
        <f>+'Banks COA'!A3861</f>
        <v>22</v>
      </c>
      <c r="B4448" s="201">
        <f>+'Banks COA'!B3861</f>
        <v>2</v>
      </c>
      <c r="C4448" s="201">
        <f>+'Banks COA'!C3861</f>
        <v>4</v>
      </c>
      <c r="D4448" s="201" t="str">
        <f>+'Banks COA'!D3861</f>
        <v>01</v>
      </c>
      <c r="E4448" s="202" t="str">
        <f>+'Banks COA'!E3861</f>
        <v xml:space="preserve">Purchased Interest Receivable – KHR </v>
      </c>
      <c r="F4448" s="202">
        <f>+'Banks COA'!F3861*E2</f>
        <v>0</v>
      </c>
    </row>
    <row r="4449" spans="1:6" hidden="1" x14ac:dyDescent="0.15">
      <c r="A4449" s="201">
        <f>+'Banks COA'!A3867</f>
        <v>22</v>
      </c>
      <c r="B4449" s="201">
        <f>+'Banks COA'!B3867</f>
        <v>2</v>
      </c>
      <c r="C4449" s="201">
        <f>+'Banks COA'!C3867</f>
        <v>5</v>
      </c>
      <c r="D4449" s="201" t="str">
        <f>+'Banks COA'!D3867</f>
        <v>01</v>
      </c>
      <c r="E4449" s="202" t="str">
        <f>+'Banks COA'!E3867</f>
        <v xml:space="preserve">Stationary Supply and Inventory – KHR </v>
      </c>
      <c r="F4449" s="202">
        <f>+'Banks COA'!F3867*E2</f>
        <v>0</v>
      </c>
    </row>
    <row r="4450" spans="1:6" hidden="1" x14ac:dyDescent="0.15">
      <c r="A4450" s="201">
        <f>+'Banks COA'!A3873</f>
        <v>22</v>
      </c>
      <c r="B4450" s="201">
        <f>+'Banks COA'!B3873</f>
        <v>2</v>
      </c>
      <c r="C4450" s="201">
        <f>+'Banks COA'!C3873</f>
        <v>6</v>
      </c>
      <c r="D4450" s="201" t="str">
        <f>+'Banks COA'!D3873</f>
        <v>01</v>
      </c>
      <c r="E4450" s="202" t="str">
        <f>+'Banks COA'!E3873</f>
        <v xml:space="preserve">Other Prepaid Expenses and Deferred Charges – KHR </v>
      </c>
      <c r="F4450" s="202">
        <f>+'Banks COA'!F3873*E2</f>
        <v>0</v>
      </c>
    </row>
    <row r="4451" spans="1:6" hidden="1" x14ac:dyDescent="0.15">
      <c r="A4451" s="201" t="str">
        <f>+'Banks COA'!A7175</f>
        <v>29</v>
      </c>
      <c r="B4451" s="201">
        <f>+'Banks COA'!B7175</f>
        <v>6</v>
      </c>
      <c r="C4451" s="201">
        <f>+'Banks COA'!C7175</f>
        <v>3</v>
      </c>
      <c r="D4451" s="201" t="str">
        <f>+'Banks COA'!D7175</f>
        <v>01</v>
      </c>
      <c r="E4451" s="202" t="str">
        <f>+'Banks COA'!E7175</f>
        <v xml:space="preserve">Customer Liabilities on Acceptance – KHR </v>
      </c>
      <c r="F4451" s="202">
        <f>+'Banks COA'!F7175*E2</f>
        <v>0</v>
      </c>
    </row>
    <row r="4452" spans="1:6" hidden="1" x14ac:dyDescent="0.15">
      <c r="A4452" s="201" t="str">
        <f>+'Banks COA'!A7182</f>
        <v>29</v>
      </c>
      <c r="B4452" s="201">
        <f>+'Banks COA'!B7182</f>
        <v>6</v>
      </c>
      <c r="C4452" s="201">
        <f>+'Banks COA'!C7182</f>
        <v>4</v>
      </c>
      <c r="D4452" s="201">
        <f>+'Banks COA'!D7182</f>
        <v>11</v>
      </c>
      <c r="E4452" s="202" t="str">
        <f>+'Banks COA'!E7182</f>
        <v xml:space="preserve">Deferred Loans Fees / Cost – KHR </v>
      </c>
      <c r="F4452" s="202">
        <f>+'Banks COA'!F7182*E2</f>
        <v>0</v>
      </c>
    </row>
    <row r="4453" spans="1:6" hidden="1" x14ac:dyDescent="0.15">
      <c r="A4453" s="201" t="str">
        <f>+'Banks COA'!A7188</f>
        <v>29</v>
      </c>
      <c r="B4453" s="201">
        <f>+'Banks COA'!B7188</f>
        <v>6</v>
      </c>
      <c r="C4453" s="201">
        <f>+'Banks COA'!C7188</f>
        <v>4</v>
      </c>
      <c r="D4453" s="201">
        <f>+'Banks COA'!D7188</f>
        <v>21</v>
      </c>
      <c r="E4453" s="202" t="str">
        <f>+'Banks COA'!E7188</f>
        <v xml:space="preserve">Deferred Income Tax Assets – KHR </v>
      </c>
      <c r="F4453" s="202">
        <f>+'Banks COA'!F7188*E2</f>
        <v>0</v>
      </c>
    </row>
    <row r="4454" spans="1:6" hidden="1" x14ac:dyDescent="0.15">
      <c r="A4454" s="201" t="str">
        <f>+'Banks COA'!A7195</f>
        <v>29</v>
      </c>
      <c r="B4454" s="201">
        <f>+'Banks COA'!B7195</f>
        <v>6</v>
      </c>
      <c r="C4454" s="201">
        <f>+'Banks COA'!C7195</f>
        <v>5</v>
      </c>
      <c r="D4454" s="201" t="str">
        <f>+'Banks COA'!D7195</f>
        <v>11</v>
      </c>
      <c r="E4454" s="202" t="str">
        <f>+'Banks COA'!E7195</f>
        <v xml:space="preserve">Inter-Branches Clearings – KHR </v>
      </c>
      <c r="F4454" s="202">
        <f>+'Banks COA'!F7195*E2</f>
        <v>0</v>
      </c>
    </row>
    <row r="4455" spans="1:6" hidden="1" x14ac:dyDescent="0.15">
      <c r="A4455" s="201" t="str">
        <f>+'Banks COA'!A7207</f>
        <v>29</v>
      </c>
      <c r="B4455" s="201">
        <f>+'Banks COA'!B7207</f>
        <v>6</v>
      </c>
      <c r="C4455" s="201">
        <f>+'Banks COA'!C7207</f>
        <v>6</v>
      </c>
      <c r="D4455" s="201" t="str">
        <f>+'Banks COA'!D7207</f>
        <v>01</v>
      </c>
      <c r="E4455" s="202" t="str">
        <f>+'Banks COA'!E7207</f>
        <v xml:space="preserve">Traveller's Checks Purchased (Cashed) – KHR </v>
      </c>
      <c r="F4455" s="202">
        <f>+'Banks COA'!F7207*E2</f>
        <v>0</v>
      </c>
    </row>
    <row r="4456" spans="1:6" hidden="1" x14ac:dyDescent="0.15">
      <c r="A4456" s="201" t="str">
        <f>+'Banks COA'!A7213</f>
        <v>29</v>
      </c>
      <c r="B4456" s="201">
        <f>+'Banks COA'!B7213</f>
        <v>6</v>
      </c>
      <c r="C4456" s="201">
        <f>+'Banks COA'!C7213</f>
        <v>7</v>
      </c>
      <c r="D4456" s="201" t="str">
        <f>+'Banks COA'!D7213</f>
        <v>01</v>
      </c>
      <c r="E4456" s="202" t="str">
        <f>+'Banks COA'!E7213</f>
        <v xml:space="preserve">Non-Cash Items – KHR </v>
      </c>
      <c r="F4456" s="202">
        <f>+'Banks COA'!F7213*E2</f>
        <v>0</v>
      </c>
    </row>
    <row r="4457" spans="1:6" hidden="1" x14ac:dyDescent="0.15">
      <c r="A4457" s="201" t="str">
        <f>+'Banks COA'!A7226</f>
        <v>29</v>
      </c>
      <c r="B4457" s="201">
        <f>+'Banks COA'!B7226</f>
        <v>6</v>
      </c>
      <c r="C4457" s="201">
        <f>+'Banks COA'!C7226</f>
        <v>9</v>
      </c>
      <c r="D4457" s="201">
        <f>+'Banks COA'!D7226</f>
        <v>11</v>
      </c>
      <c r="E4457" s="202" t="str">
        <f>+'Banks COA'!E7226</f>
        <v xml:space="preserve">Suspense Account – KHR </v>
      </c>
      <c r="F4457" s="202">
        <f>+'Banks COA'!F7226*E2</f>
        <v>0</v>
      </c>
    </row>
    <row r="4458" spans="1:6" hidden="1" x14ac:dyDescent="0.15">
      <c r="A4458" s="201" t="str">
        <f>+'Banks COA'!A7232</f>
        <v>29</v>
      </c>
      <c r="B4458" s="201">
        <f>+'Banks COA'!B7232</f>
        <v>6</v>
      </c>
      <c r="C4458" s="201">
        <f>+'Banks COA'!C7232</f>
        <v>9</v>
      </c>
      <c r="D4458" s="201">
        <f>+'Banks COA'!D7232</f>
        <v>21</v>
      </c>
      <c r="E4458" s="202" t="str">
        <f>+'Banks COA'!E7232</f>
        <v xml:space="preserve">Other Sundry Assets – KHR </v>
      </c>
      <c r="F4458" s="202">
        <f>+'Banks COA'!F7232*E2</f>
        <v>0</v>
      </c>
    </row>
    <row r="4459" spans="1:6" hidden="1" x14ac:dyDescent="0.15">
      <c r="A4459" s="201" t="str">
        <f>'Banks COA'!A7201</f>
        <v>29</v>
      </c>
      <c r="B4459" s="201">
        <f>'Banks COA'!B7201</f>
        <v>6</v>
      </c>
      <c r="C4459" s="201">
        <f>'Banks COA'!C7201</f>
        <v>5</v>
      </c>
      <c r="D4459" s="201" t="str">
        <f>'Banks COA'!D7201</f>
        <v>21</v>
      </c>
      <c r="E4459" s="202" t="str">
        <f>'Banks COA'!E7201</f>
        <v xml:space="preserve">Accrued Interest Recived – KHR </v>
      </c>
      <c r="F4459" s="202">
        <f>'Banks COA'!F7201*E2</f>
        <v>0</v>
      </c>
    </row>
    <row r="4460" spans="1:6" x14ac:dyDescent="0.15">
      <c r="E4460" s="230" t="s">
        <v>9548</v>
      </c>
      <c r="F4460" s="199">
        <f>+F4461+F4494+F4537+F4550</f>
        <v>0</v>
      </c>
    </row>
    <row r="4461" spans="1:6" x14ac:dyDescent="0.15">
      <c r="E4461" s="208" t="s">
        <v>757</v>
      </c>
      <c r="F4461" s="184">
        <f>SUM(F4462:F4493)</f>
        <v>0</v>
      </c>
    </row>
    <row r="4462" spans="1:6" hidden="1" x14ac:dyDescent="0.15">
      <c r="A4462" s="201" t="str">
        <f>'Banks COA'!A5110</f>
        <v>24</v>
      </c>
      <c r="B4462" s="201" t="str">
        <f>'Banks COA'!B5110</f>
        <v>2</v>
      </c>
      <c r="C4462" s="201" t="str">
        <f>'Banks COA'!C5110</f>
        <v>9</v>
      </c>
      <c r="D4462" s="201" t="str">
        <f>'Banks COA'!D5110</f>
        <v>12</v>
      </c>
      <c r="E4462" s="202" t="str">
        <f>'Banks COA'!E5110</f>
        <v xml:space="preserve">Dividends Receivable – Investment in Equity Securities – Banks – AFS – Resident – USD </v>
      </c>
      <c r="F4462" s="202">
        <f>'Banks COA'!F5110*E2</f>
        <v>0</v>
      </c>
    </row>
    <row r="4463" spans="1:6" hidden="1" x14ac:dyDescent="0.15">
      <c r="A4463" s="201" t="str">
        <f>'Banks COA'!A5111</f>
        <v>24</v>
      </c>
      <c r="B4463" s="201" t="str">
        <f>'Banks COA'!B5111</f>
        <v>2</v>
      </c>
      <c r="C4463" s="201" t="str">
        <f>'Banks COA'!C5111</f>
        <v>9</v>
      </c>
      <c r="D4463" s="201" t="str">
        <f>'Banks COA'!D5111</f>
        <v>13</v>
      </c>
      <c r="E4463" s="202" t="str">
        <f>'Banks COA'!E5111</f>
        <v xml:space="preserve">Dividends Receivable – Investment in Equity Securities – Banks – AFS – Resident – EUR </v>
      </c>
      <c r="F4463" s="202">
        <f>'Banks COA'!F5111*E2</f>
        <v>0</v>
      </c>
    </row>
    <row r="4464" spans="1:6" hidden="1" x14ac:dyDescent="0.15">
      <c r="A4464" s="201" t="str">
        <f>'Banks COA'!A5112</f>
        <v>24</v>
      </c>
      <c r="B4464" s="201" t="str">
        <f>'Banks COA'!B5112</f>
        <v>2</v>
      </c>
      <c r="C4464" s="201" t="str">
        <f>'Banks COA'!C5112</f>
        <v>9</v>
      </c>
      <c r="D4464" s="201" t="str">
        <f>'Banks COA'!D5112</f>
        <v>14</v>
      </c>
      <c r="E4464" s="202" t="str">
        <f>'Banks COA'!E5112</f>
        <v xml:space="preserve">Dividends Receivable – Investment in Equity Securities – Banks – AFS – Resident – JPY </v>
      </c>
      <c r="F4464" s="202">
        <f>'Banks COA'!F5112*E2</f>
        <v>0</v>
      </c>
    </row>
    <row r="4465" spans="1:6" hidden="1" x14ac:dyDescent="0.15">
      <c r="A4465" s="201" t="str">
        <f>'Banks COA'!A5113</f>
        <v>24</v>
      </c>
      <c r="B4465" s="201" t="str">
        <f>'Banks COA'!B5113</f>
        <v>2</v>
      </c>
      <c r="C4465" s="201" t="str">
        <f>'Banks COA'!C5113</f>
        <v>9</v>
      </c>
      <c r="D4465" s="201" t="str">
        <f>'Banks COA'!D5113</f>
        <v>19</v>
      </c>
      <c r="E4465" s="202" t="str">
        <f>'Banks COA'!E5113</f>
        <v xml:space="preserve">Dividends Receivable – Investment in Equity Securities – Banks – AFS – Resident – Other </v>
      </c>
      <c r="F4465" s="202">
        <f>'Banks COA'!F5113*E2</f>
        <v>0</v>
      </c>
    </row>
    <row r="4466" spans="1:6" hidden="1" x14ac:dyDescent="0.15">
      <c r="A4466" s="201" t="str">
        <f>'Banks COA'!A5116</f>
        <v>24</v>
      </c>
      <c r="B4466" s="201" t="str">
        <f>'Banks COA'!B5116</f>
        <v>2</v>
      </c>
      <c r="C4466" s="201" t="str">
        <f>'Banks COA'!C5116</f>
        <v>9</v>
      </c>
      <c r="D4466" s="201" t="str">
        <f>'Banks COA'!D5116</f>
        <v>22</v>
      </c>
      <c r="E4466" s="202" t="str">
        <f>'Banks COA'!E5116</f>
        <v xml:space="preserve">Dividends Receivable – Investment in Equity Securities – OFIs – AFS – Resident – USD </v>
      </c>
      <c r="F4466" s="202">
        <f>'Banks COA'!F5116*E2</f>
        <v>0</v>
      </c>
    </row>
    <row r="4467" spans="1:6" hidden="1" x14ac:dyDescent="0.15">
      <c r="A4467" s="201" t="str">
        <f>'Banks COA'!A5117</f>
        <v>24</v>
      </c>
      <c r="B4467" s="201" t="str">
        <f>'Banks COA'!B5117</f>
        <v>2</v>
      </c>
      <c r="C4467" s="201" t="str">
        <f>'Banks COA'!C5117</f>
        <v>9</v>
      </c>
      <c r="D4467" s="201" t="str">
        <f>'Banks COA'!D5117</f>
        <v>23</v>
      </c>
      <c r="E4467" s="202" t="str">
        <f>'Banks COA'!E5117</f>
        <v xml:space="preserve">Dividends Receivable – Investment in Equity Securities – OFIs – AFS – Resident – EUR </v>
      </c>
      <c r="F4467" s="202">
        <f>'Banks COA'!F5117*E2</f>
        <v>0</v>
      </c>
    </row>
    <row r="4468" spans="1:6" hidden="1" x14ac:dyDescent="0.15">
      <c r="A4468" s="201" t="str">
        <f>'Banks COA'!A5118</f>
        <v>24</v>
      </c>
      <c r="B4468" s="201" t="str">
        <f>'Banks COA'!B5118</f>
        <v>2</v>
      </c>
      <c r="C4468" s="201" t="str">
        <f>'Banks COA'!C5118</f>
        <v>9</v>
      </c>
      <c r="D4468" s="201" t="str">
        <f>'Banks COA'!D5118</f>
        <v>24</v>
      </c>
      <c r="E4468" s="202" t="str">
        <f>'Banks COA'!E5118</f>
        <v xml:space="preserve">Dividends Receivable – Investment in Equity Securities – OFIs – AFS – Resident – JPY </v>
      </c>
      <c r="F4468" s="202">
        <f>'Banks COA'!F5118*E2</f>
        <v>0</v>
      </c>
    </row>
    <row r="4469" spans="1:6" hidden="1" x14ac:dyDescent="0.15">
      <c r="A4469" s="201" t="str">
        <f>'Banks COA'!A5119</f>
        <v>24</v>
      </c>
      <c r="B4469" s="201" t="str">
        <f>'Banks COA'!B5119</f>
        <v>2</v>
      </c>
      <c r="C4469" s="201" t="str">
        <f>'Banks COA'!C5119</f>
        <v>9</v>
      </c>
      <c r="D4469" s="201" t="str">
        <f>'Banks COA'!D5119</f>
        <v>29</v>
      </c>
      <c r="E4469" s="202" t="str">
        <f>'Banks COA'!E5119</f>
        <v xml:space="preserve">Dividends Receivable – Investment in Equity Securities – OFIs – AFS – Resident – Other </v>
      </c>
      <c r="F4469" s="202">
        <f>'Banks COA'!F5119*E2</f>
        <v>0</v>
      </c>
    </row>
    <row r="4470" spans="1:6" hidden="1" x14ac:dyDescent="0.15">
      <c r="A4470" s="201" t="str">
        <f>'Banks COA'!A5122</f>
        <v>24</v>
      </c>
      <c r="B4470" s="201" t="str">
        <f>'Banks COA'!B5122</f>
        <v>2</v>
      </c>
      <c r="C4470" s="201" t="str">
        <f>'Banks COA'!C5122</f>
        <v>9</v>
      </c>
      <c r="D4470" s="201" t="str">
        <f>'Banks COA'!D5122</f>
        <v>32</v>
      </c>
      <c r="E4470" s="202" t="str">
        <f>'Banks COA'!E5122</f>
        <v xml:space="preserve">Dividends Receivable – Investment in Equity Securities – Private Sector – AFS – Resident – USD </v>
      </c>
      <c r="F4470" s="202">
        <f>'Banks COA'!F5122*E2</f>
        <v>0</v>
      </c>
    </row>
    <row r="4471" spans="1:6" hidden="1" x14ac:dyDescent="0.15">
      <c r="A4471" s="201" t="str">
        <f>'Banks COA'!A5123</f>
        <v>24</v>
      </c>
      <c r="B4471" s="201" t="str">
        <f>'Banks COA'!B5123</f>
        <v>2</v>
      </c>
      <c r="C4471" s="201" t="str">
        <f>'Banks COA'!C5123</f>
        <v>9</v>
      </c>
      <c r="D4471" s="201" t="str">
        <f>'Banks COA'!D5123</f>
        <v>33</v>
      </c>
      <c r="E4471" s="202" t="str">
        <f>'Banks COA'!E5123</f>
        <v xml:space="preserve">Dividends Receivable – Investment in Equity Securities – Private Sector – AFS – Resident – EUR </v>
      </c>
      <c r="F4471" s="202">
        <f>'Banks COA'!F5123*E2</f>
        <v>0</v>
      </c>
    </row>
    <row r="4472" spans="1:6" hidden="1" x14ac:dyDescent="0.15">
      <c r="A4472" s="201" t="str">
        <f>'Banks COA'!A5124</f>
        <v>24</v>
      </c>
      <c r="B4472" s="201" t="str">
        <f>'Banks COA'!B5124</f>
        <v>2</v>
      </c>
      <c r="C4472" s="201" t="str">
        <f>'Banks COA'!C5124</f>
        <v>9</v>
      </c>
      <c r="D4472" s="201" t="str">
        <f>'Banks COA'!D5124</f>
        <v>34</v>
      </c>
      <c r="E4472" s="202" t="str">
        <f>'Banks COA'!E5124</f>
        <v xml:space="preserve">Dividends Receivable – Investment in Equity Securities – Private Sector – AFS – Resident – JPY </v>
      </c>
      <c r="F4472" s="202">
        <f>'Banks COA'!F5124*E2</f>
        <v>0</v>
      </c>
    </row>
    <row r="4473" spans="1:6" hidden="1" x14ac:dyDescent="0.15">
      <c r="A4473" s="201" t="str">
        <f>'Banks COA'!A5125</f>
        <v>24</v>
      </c>
      <c r="B4473" s="201" t="str">
        <f>'Banks COA'!B5125</f>
        <v>2</v>
      </c>
      <c r="C4473" s="201" t="str">
        <f>'Banks COA'!C5125</f>
        <v>9</v>
      </c>
      <c r="D4473" s="201" t="str">
        <f>'Banks COA'!D5125</f>
        <v>39</v>
      </c>
      <c r="E4473" s="202" t="str">
        <f>'Banks COA'!E5125</f>
        <v xml:space="preserve">Dividends Receivable – Investment in Equity Securities – Private Sector – AFS – Resident – Other </v>
      </c>
      <c r="F4473" s="202">
        <f>'Banks COA'!F5125*E2</f>
        <v>0</v>
      </c>
    </row>
    <row r="4474" spans="1:6" hidden="1" x14ac:dyDescent="0.15">
      <c r="A4474" s="201" t="str">
        <f>'Banks COA'!A5128</f>
        <v>24</v>
      </c>
      <c r="B4474" s="201" t="str">
        <f>'Banks COA'!B5128</f>
        <v>2</v>
      </c>
      <c r="C4474" s="201" t="str">
        <f>'Banks COA'!C5128</f>
        <v>9</v>
      </c>
      <c r="D4474" s="201" t="str">
        <f>'Banks COA'!D5128</f>
        <v>42</v>
      </c>
      <c r="E4474" s="202" t="str">
        <f>'Banks COA'!E5128</f>
        <v xml:space="preserve">Dividends Receivable – Investment in Equity Securities – State Enterprise – AFS – Resident – USD </v>
      </c>
      <c r="F4474" s="202">
        <f>'Banks COA'!F5128*E2</f>
        <v>0</v>
      </c>
    </row>
    <row r="4475" spans="1:6" hidden="1" x14ac:dyDescent="0.15">
      <c r="A4475" s="201" t="str">
        <f>'Banks COA'!A5129</f>
        <v>24</v>
      </c>
      <c r="B4475" s="201" t="str">
        <f>'Banks COA'!B5129</f>
        <v>2</v>
      </c>
      <c r="C4475" s="201" t="str">
        <f>'Banks COA'!C5129</f>
        <v>9</v>
      </c>
      <c r="D4475" s="201" t="str">
        <f>'Banks COA'!D5129</f>
        <v>43</v>
      </c>
      <c r="E4475" s="202" t="str">
        <f>'Banks COA'!E5129</f>
        <v xml:space="preserve">Dividends Receivable – Investment in Equity Securities – State Enterprise – AFS – Resident – EUR </v>
      </c>
      <c r="F4475" s="202">
        <f>'Banks COA'!F5129*E2</f>
        <v>0</v>
      </c>
    </row>
    <row r="4476" spans="1:6" hidden="1" x14ac:dyDescent="0.15">
      <c r="A4476" s="201" t="str">
        <f>'Banks COA'!A5130</f>
        <v>24</v>
      </c>
      <c r="B4476" s="201" t="str">
        <f>'Banks COA'!B5130</f>
        <v>2</v>
      </c>
      <c r="C4476" s="201" t="str">
        <f>'Banks COA'!C5130</f>
        <v>9</v>
      </c>
      <c r="D4476" s="201" t="str">
        <f>'Banks COA'!D5130</f>
        <v>44</v>
      </c>
      <c r="E4476" s="202" t="str">
        <f>'Banks COA'!E5130</f>
        <v xml:space="preserve">Dividends Receivable – Investment in Equity Securities – State Enterprise – AFS – Resident – JPY </v>
      </c>
      <c r="F4476" s="202">
        <f>'Banks COA'!F5130*E2</f>
        <v>0</v>
      </c>
    </row>
    <row r="4477" spans="1:6" hidden="1" x14ac:dyDescent="0.15">
      <c r="A4477" s="201" t="str">
        <f>'Banks COA'!A5131</f>
        <v>24</v>
      </c>
      <c r="B4477" s="201" t="str">
        <f>'Banks COA'!B5131</f>
        <v>2</v>
      </c>
      <c r="C4477" s="201" t="str">
        <f>'Banks COA'!C5131</f>
        <v>9</v>
      </c>
      <c r="D4477" s="201" t="str">
        <f>'Banks COA'!D5131</f>
        <v>49</v>
      </c>
      <c r="E4477" s="202" t="str">
        <f>'Banks COA'!E5131</f>
        <v xml:space="preserve">Dividends Receivable – Investment in Equity Securities – State Enterprise – AFS – Resident – Other </v>
      </c>
      <c r="F4477" s="202">
        <f>'Banks COA'!F5131*E2</f>
        <v>0</v>
      </c>
    </row>
    <row r="4478" spans="1:6" hidden="1" x14ac:dyDescent="0.15">
      <c r="A4478" s="201" t="str">
        <f>'Banks COA'!A5291</f>
        <v>24</v>
      </c>
      <c r="B4478" s="201" t="str">
        <f>'Banks COA'!B5291</f>
        <v>3</v>
      </c>
      <c r="C4478" s="201" t="str">
        <f>'Banks COA'!C5291</f>
        <v>9</v>
      </c>
      <c r="D4478" s="201" t="str">
        <f>'Banks COA'!D5291</f>
        <v>12</v>
      </c>
      <c r="E4478" s="202" t="str">
        <f>'Banks COA'!E5291</f>
        <v xml:space="preserve">Dividends Receivable – Trading / Dealing Marketable Equity Securities – Banks – Resident – USD </v>
      </c>
      <c r="F4478" s="202">
        <f>'Banks COA'!F5291*E2</f>
        <v>0</v>
      </c>
    </row>
    <row r="4479" spans="1:6" hidden="1" x14ac:dyDescent="0.15">
      <c r="A4479" s="201" t="str">
        <f>'Banks COA'!A5292</f>
        <v>24</v>
      </c>
      <c r="B4479" s="201" t="str">
        <f>'Banks COA'!B5292</f>
        <v>3</v>
      </c>
      <c r="C4479" s="201" t="str">
        <f>'Banks COA'!C5292</f>
        <v>9</v>
      </c>
      <c r="D4479" s="201" t="str">
        <f>'Banks COA'!D5292</f>
        <v>13</v>
      </c>
      <c r="E4479" s="202" t="str">
        <f>'Banks COA'!E5292</f>
        <v xml:space="preserve">Dividends Receivable – Trading / Dealing Marketable Equity Securities – Banks – Resident – EUR </v>
      </c>
      <c r="F4479" s="202">
        <f>'Banks COA'!F5292*E2</f>
        <v>0</v>
      </c>
    </row>
    <row r="4480" spans="1:6" hidden="1" x14ac:dyDescent="0.15">
      <c r="A4480" s="201" t="str">
        <f>'Banks COA'!A5293</f>
        <v>24</v>
      </c>
      <c r="B4480" s="201" t="str">
        <f>'Banks COA'!B5293</f>
        <v>3</v>
      </c>
      <c r="C4480" s="201" t="str">
        <f>'Banks COA'!C5293</f>
        <v>9</v>
      </c>
      <c r="D4480" s="201" t="str">
        <f>'Banks COA'!D5293</f>
        <v>14</v>
      </c>
      <c r="E4480" s="202" t="str">
        <f>'Banks COA'!E5293</f>
        <v xml:space="preserve">Dividends Receivable – Trading / Dealing Marketable Equity Securities – Banks – Resident – JPY </v>
      </c>
      <c r="F4480" s="202">
        <f>'Banks COA'!F5293*E2</f>
        <v>0</v>
      </c>
    </row>
    <row r="4481" spans="1:6" hidden="1" x14ac:dyDescent="0.15">
      <c r="A4481" s="201" t="str">
        <f>'Banks COA'!A5294</f>
        <v>24</v>
      </c>
      <c r="B4481" s="201" t="str">
        <f>'Banks COA'!B5294</f>
        <v>3</v>
      </c>
      <c r="C4481" s="201" t="str">
        <f>'Banks COA'!C5294</f>
        <v>9</v>
      </c>
      <c r="D4481" s="201" t="str">
        <f>'Banks COA'!D5294</f>
        <v>19</v>
      </c>
      <c r="E4481" s="202" t="str">
        <f>'Banks COA'!E5294</f>
        <v xml:space="preserve">Dividends Receivable – Trading / Dealing Marketable Equity Securities – Banks – Resident – Other </v>
      </c>
      <c r="F4481" s="202">
        <f>'Banks COA'!F5294*E2</f>
        <v>0</v>
      </c>
    </row>
    <row r="4482" spans="1:6" hidden="1" x14ac:dyDescent="0.15">
      <c r="A4482" s="201" t="str">
        <f>'Banks COA'!A5297</f>
        <v>24</v>
      </c>
      <c r="B4482" s="201" t="str">
        <f>'Banks COA'!B5297</f>
        <v>3</v>
      </c>
      <c r="C4482" s="201" t="str">
        <f>'Banks COA'!C5297</f>
        <v>9</v>
      </c>
      <c r="D4482" s="201" t="str">
        <f>'Banks COA'!D5297</f>
        <v>22</v>
      </c>
      <c r="E4482" s="202" t="str">
        <f>'Banks COA'!E5297</f>
        <v xml:space="preserve">Dividends Receivable – Trading / Dealing Marketable Equity Securities – OFIs – Resident – USD </v>
      </c>
      <c r="F4482" s="202">
        <f>'Banks COA'!F5297*E2</f>
        <v>0</v>
      </c>
    </row>
    <row r="4483" spans="1:6" hidden="1" x14ac:dyDescent="0.15">
      <c r="A4483" s="201" t="str">
        <f>'Banks COA'!A5298</f>
        <v>24</v>
      </c>
      <c r="B4483" s="201" t="str">
        <f>'Banks COA'!B5298</f>
        <v>3</v>
      </c>
      <c r="C4483" s="201" t="str">
        <f>'Banks COA'!C5298</f>
        <v>9</v>
      </c>
      <c r="D4483" s="201" t="str">
        <f>'Banks COA'!D5298</f>
        <v>23</v>
      </c>
      <c r="E4483" s="202" t="str">
        <f>'Banks COA'!E5298</f>
        <v xml:space="preserve">Dividends Receivable – Trading / Dealing Marketable Equity Securities – OFIs – Resident – EUR </v>
      </c>
      <c r="F4483" s="202">
        <f>'Banks COA'!F5298*E2</f>
        <v>0</v>
      </c>
    </row>
    <row r="4484" spans="1:6" hidden="1" x14ac:dyDescent="0.15">
      <c r="A4484" s="201" t="str">
        <f>'Banks COA'!A5299</f>
        <v>24</v>
      </c>
      <c r="B4484" s="201" t="str">
        <f>'Banks COA'!B5299</f>
        <v>3</v>
      </c>
      <c r="C4484" s="201" t="str">
        <f>'Banks COA'!C5299</f>
        <v>9</v>
      </c>
      <c r="D4484" s="201" t="str">
        <f>'Banks COA'!D5299</f>
        <v>24</v>
      </c>
      <c r="E4484" s="202" t="str">
        <f>'Banks COA'!E5299</f>
        <v xml:space="preserve">Dividends Receivable – Trading / Dealing Marketable Equity Securities – OFIs – Resident – JPY </v>
      </c>
      <c r="F4484" s="202">
        <f>'Banks COA'!F5299*E2</f>
        <v>0</v>
      </c>
    </row>
    <row r="4485" spans="1:6" hidden="1" x14ac:dyDescent="0.15">
      <c r="A4485" s="201" t="str">
        <f>'Banks COA'!A5300</f>
        <v>24</v>
      </c>
      <c r="B4485" s="201" t="str">
        <f>'Banks COA'!B5300</f>
        <v>3</v>
      </c>
      <c r="C4485" s="201" t="str">
        <f>'Banks COA'!C5300</f>
        <v>9</v>
      </c>
      <c r="D4485" s="201" t="str">
        <f>'Banks COA'!D5300</f>
        <v>29</v>
      </c>
      <c r="E4485" s="202" t="str">
        <f>'Banks COA'!E5300</f>
        <v xml:space="preserve">Dividends Receivable – Trading / Dealing Marketable Equity Securities – OFIs – Resident – Other </v>
      </c>
      <c r="F4485" s="202">
        <f>'Banks COA'!F5300*E2</f>
        <v>0</v>
      </c>
    </row>
    <row r="4486" spans="1:6" hidden="1" x14ac:dyDescent="0.15">
      <c r="A4486" s="201" t="str">
        <f>'Banks COA'!A5303</f>
        <v>24</v>
      </c>
      <c r="B4486" s="201" t="str">
        <f>'Banks COA'!B5303</f>
        <v>3</v>
      </c>
      <c r="C4486" s="201" t="str">
        <f>'Banks COA'!C5303</f>
        <v>9</v>
      </c>
      <c r="D4486" s="201" t="str">
        <f>'Banks COA'!D5303</f>
        <v>32</v>
      </c>
      <c r="E4486" s="202" t="str">
        <f>'Banks COA'!E5303</f>
        <v xml:space="preserve">Dividends Receivable – Trading / Dealing Marketable Equity Securities – Private Sector – Resident – USD </v>
      </c>
      <c r="F4486" s="202">
        <f>'Banks COA'!F5303*E2</f>
        <v>0</v>
      </c>
    </row>
    <row r="4487" spans="1:6" hidden="1" x14ac:dyDescent="0.15">
      <c r="A4487" s="201" t="str">
        <f>'Banks COA'!A5304</f>
        <v>24</v>
      </c>
      <c r="B4487" s="201" t="str">
        <f>'Banks COA'!B5304</f>
        <v>3</v>
      </c>
      <c r="C4487" s="201" t="str">
        <f>'Banks COA'!C5304</f>
        <v>9</v>
      </c>
      <c r="D4487" s="201" t="str">
        <f>'Banks COA'!D5304</f>
        <v>33</v>
      </c>
      <c r="E4487" s="202" t="str">
        <f>'Banks COA'!E5304</f>
        <v xml:space="preserve">Dividends Receivable – Trading / Dealing Marketable Equity Securities – Private Sector – Resident – EUR </v>
      </c>
      <c r="F4487" s="202">
        <f>'Banks COA'!F5304*E2</f>
        <v>0</v>
      </c>
    </row>
    <row r="4488" spans="1:6" hidden="1" x14ac:dyDescent="0.15">
      <c r="A4488" s="201" t="str">
        <f>'Banks COA'!A5305</f>
        <v>24</v>
      </c>
      <c r="B4488" s="201" t="str">
        <f>'Banks COA'!B5305</f>
        <v>3</v>
      </c>
      <c r="C4488" s="201" t="str">
        <f>'Banks COA'!C5305</f>
        <v>9</v>
      </c>
      <c r="D4488" s="201" t="str">
        <f>'Banks COA'!D5305</f>
        <v>34</v>
      </c>
      <c r="E4488" s="202" t="str">
        <f>'Banks COA'!E5305</f>
        <v xml:space="preserve">Dividends Receivable – Trading / Dealing Marketable Equity Securities – Private Sector – Resident – JPY </v>
      </c>
      <c r="F4488" s="202">
        <f>'Banks COA'!F5305*E2</f>
        <v>0</v>
      </c>
    </row>
    <row r="4489" spans="1:6" hidden="1" x14ac:dyDescent="0.15">
      <c r="A4489" s="201" t="str">
        <f>'Banks COA'!A5306</f>
        <v>24</v>
      </c>
      <c r="B4489" s="201" t="str">
        <f>'Banks COA'!B5306</f>
        <v>3</v>
      </c>
      <c r="C4489" s="201" t="str">
        <f>'Banks COA'!C5306</f>
        <v>9</v>
      </c>
      <c r="D4489" s="201" t="str">
        <f>'Banks COA'!D5306</f>
        <v>39</v>
      </c>
      <c r="E4489" s="202" t="str">
        <f>'Banks COA'!E5306</f>
        <v xml:space="preserve">Dividends Receivable – Trading / Dealing Marketable Equity Securities – Private Sector – Resident – Other </v>
      </c>
      <c r="F4489" s="202">
        <f>'Banks COA'!F5306*E2</f>
        <v>0</v>
      </c>
    </row>
    <row r="4490" spans="1:6" hidden="1" x14ac:dyDescent="0.15">
      <c r="A4490" s="201" t="str">
        <f>'Banks COA'!A5309</f>
        <v>24</v>
      </c>
      <c r="B4490" s="201" t="str">
        <f>'Banks COA'!B5309</f>
        <v>3</v>
      </c>
      <c r="C4490" s="201" t="str">
        <f>'Banks COA'!C5309</f>
        <v>9</v>
      </c>
      <c r="D4490" s="201" t="str">
        <f>'Banks COA'!D5309</f>
        <v>42</v>
      </c>
      <c r="E4490" s="202" t="str">
        <f>'Banks COA'!E5309</f>
        <v xml:space="preserve">Dividends Receivable – Trading / Dealing Marketable Equity Securities – State Enterprise – Resident – USD </v>
      </c>
      <c r="F4490" s="202">
        <f>'Banks COA'!F5309*E2</f>
        <v>0</v>
      </c>
    </row>
    <row r="4491" spans="1:6" hidden="1" x14ac:dyDescent="0.15">
      <c r="A4491" s="201" t="str">
        <f>'Banks COA'!A5310</f>
        <v>24</v>
      </c>
      <c r="B4491" s="201" t="str">
        <f>'Banks COA'!B5310</f>
        <v>3</v>
      </c>
      <c r="C4491" s="201" t="str">
        <f>'Banks COA'!C5310</f>
        <v>9</v>
      </c>
      <c r="D4491" s="201" t="str">
        <f>'Banks COA'!D5310</f>
        <v>43</v>
      </c>
      <c r="E4491" s="202" t="str">
        <f>'Banks COA'!E5310</f>
        <v xml:space="preserve">Dividends Receivable – Trading / Dealing Marketable Equity Securities – State Enterprise – Resident – EUR </v>
      </c>
      <c r="F4491" s="202">
        <f>'Banks COA'!F5310*E2</f>
        <v>0</v>
      </c>
    </row>
    <row r="4492" spans="1:6" hidden="1" x14ac:dyDescent="0.15">
      <c r="A4492" s="201" t="str">
        <f>'Banks COA'!A5311</f>
        <v>24</v>
      </c>
      <c r="B4492" s="201" t="str">
        <f>'Banks COA'!B5311</f>
        <v>3</v>
      </c>
      <c r="C4492" s="201" t="str">
        <f>'Banks COA'!C5311</f>
        <v>9</v>
      </c>
      <c r="D4492" s="201" t="str">
        <f>'Banks COA'!D5311</f>
        <v>44</v>
      </c>
      <c r="E4492" s="202" t="str">
        <f>'Banks COA'!E5311</f>
        <v xml:space="preserve">Dividends Receivable – Trading / Dealing Marketable Equity Securities – State Enterprise – Resident – JPY </v>
      </c>
      <c r="F4492" s="202">
        <f>'Banks COA'!F5311*E2</f>
        <v>0</v>
      </c>
    </row>
    <row r="4493" spans="1:6" hidden="1" x14ac:dyDescent="0.15">
      <c r="A4493" s="201" t="str">
        <f>'Banks COA'!A5312</f>
        <v>24</v>
      </c>
      <c r="B4493" s="201" t="str">
        <f>'Banks COA'!B5312</f>
        <v>3</v>
      </c>
      <c r="C4493" s="201" t="str">
        <f>'Banks COA'!C5312</f>
        <v>9</v>
      </c>
      <c r="D4493" s="201" t="str">
        <f>'Banks COA'!D5312</f>
        <v>49</v>
      </c>
      <c r="E4493" s="202" t="str">
        <f>'Banks COA'!E5312</f>
        <v xml:space="preserve">Dividends Receivable – Trading / Dealing Marketable Equity Securities – State Enterprise – Resident – Other </v>
      </c>
      <c r="F4493" s="202">
        <f>'Banks COA'!F5312*E2</f>
        <v>0</v>
      </c>
    </row>
    <row r="4494" spans="1:6" x14ac:dyDescent="0.15">
      <c r="E4494" s="208" t="s">
        <v>758</v>
      </c>
      <c r="F4494" s="313">
        <f>+F4495+F4496+F4497+F4498+F4519+F4520+F4521+F4536</f>
        <v>0</v>
      </c>
    </row>
    <row r="4495" spans="1:6" x14ac:dyDescent="0.15">
      <c r="E4495" s="231" t="s">
        <v>759</v>
      </c>
    </row>
    <row r="4496" spans="1:6" x14ac:dyDescent="0.15">
      <c r="E4496" s="231" t="s">
        <v>5230</v>
      </c>
    </row>
    <row r="4497" spans="1:6" x14ac:dyDescent="0.15">
      <c r="E4497" s="231" t="s">
        <v>5231</v>
      </c>
    </row>
    <row r="4498" spans="1:6" x14ac:dyDescent="0.15">
      <c r="E4498" s="231" t="s">
        <v>6072</v>
      </c>
      <c r="F4498" s="184">
        <f>SUM(F4499:F4518)</f>
        <v>0</v>
      </c>
    </row>
    <row r="4499" spans="1:6" hidden="1" x14ac:dyDescent="0.15">
      <c r="A4499" s="201" t="str">
        <f>'Banks COA'!A2933</f>
        <v>21</v>
      </c>
      <c r="B4499" s="201" t="str">
        <f>'Banks COA'!B2933</f>
        <v>1</v>
      </c>
      <c r="C4499" s="201" t="str">
        <f>'Banks COA'!C2933</f>
        <v>1</v>
      </c>
      <c r="D4499" s="201" t="str">
        <f>'Banks COA'!D2933</f>
        <v>82</v>
      </c>
      <c r="E4499" s="202" t="str">
        <f>'Banks COA'!E2933</f>
        <v xml:space="preserve">Accumulated Premium Amortization, Less Discount Accretion on RGC Obligation – HTM – USD </v>
      </c>
      <c r="F4499" s="202">
        <f>'Banks COA'!F2933*E2</f>
        <v>0</v>
      </c>
    </row>
    <row r="4500" spans="1:6" hidden="1" x14ac:dyDescent="0.15">
      <c r="A4500" s="201" t="str">
        <f>'Banks COA'!A2934</f>
        <v>21</v>
      </c>
      <c r="B4500" s="201" t="str">
        <f>'Banks COA'!B2934</f>
        <v>1</v>
      </c>
      <c r="C4500" s="201" t="str">
        <f>'Banks COA'!C2934</f>
        <v>1</v>
      </c>
      <c r="D4500" s="201" t="str">
        <f>'Banks COA'!D2934</f>
        <v>83</v>
      </c>
      <c r="E4500" s="202" t="str">
        <f>'Banks COA'!E2934</f>
        <v xml:space="preserve">Accumulated Premium Amortization, Less Discount Accretion on RGC Obligation – HTM – EUR </v>
      </c>
      <c r="F4500" s="202">
        <f>'Banks COA'!F2934*E2</f>
        <v>0</v>
      </c>
    </row>
    <row r="4501" spans="1:6" hidden="1" x14ac:dyDescent="0.15">
      <c r="A4501" s="201" t="str">
        <f>'Banks COA'!A2935</f>
        <v>21</v>
      </c>
      <c r="B4501" s="201" t="str">
        <f>'Banks COA'!B2935</f>
        <v>1</v>
      </c>
      <c r="C4501" s="201" t="str">
        <f>'Banks COA'!C2935</f>
        <v>1</v>
      </c>
      <c r="D4501" s="201" t="str">
        <f>'Banks COA'!D2935</f>
        <v>84</v>
      </c>
      <c r="E4501" s="202" t="str">
        <f>'Banks COA'!E2935</f>
        <v xml:space="preserve">Accumulated Premium Amortization, Less Discount Accretion on RGC Obligation – HTM – JPY </v>
      </c>
      <c r="F4501" s="202">
        <f>'Banks COA'!F2935*E2</f>
        <v>0</v>
      </c>
    </row>
    <row r="4502" spans="1:6" hidden="1" x14ac:dyDescent="0.15">
      <c r="A4502" s="201" t="str">
        <f>'Banks COA'!A2936</f>
        <v>21</v>
      </c>
      <c r="B4502" s="201" t="str">
        <f>'Banks COA'!B2936</f>
        <v>1</v>
      </c>
      <c r="C4502" s="201" t="str">
        <f>'Banks COA'!C2936</f>
        <v>1</v>
      </c>
      <c r="D4502" s="201" t="str">
        <f>'Banks COA'!D2936</f>
        <v>89</v>
      </c>
      <c r="E4502" s="202" t="str">
        <f>'Banks COA'!E2936</f>
        <v xml:space="preserve">Accumulated Premium Amortization, Less Discount Accretion on RGC Obligation – HTM – Other </v>
      </c>
      <c r="F4502" s="202">
        <f>'Banks COA'!F2936*E2</f>
        <v>0</v>
      </c>
    </row>
    <row r="4503" spans="1:6" hidden="1" x14ac:dyDescent="0.15">
      <c r="A4503" s="201" t="str">
        <f>'Banks COA'!A3083</f>
        <v>21</v>
      </c>
      <c r="B4503" s="201" t="str">
        <f>'Banks COA'!B3083</f>
        <v>2</v>
      </c>
      <c r="C4503" s="201" t="str">
        <f>'Banks COA'!C3083</f>
        <v>1</v>
      </c>
      <c r="D4503" s="201" t="str">
        <f>'Banks COA'!D3083</f>
        <v>82</v>
      </c>
      <c r="E4503" s="202" t="str">
        <f>'Banks COA'!E3083</f>
        <v xml:space="preserve">Accumulated Premium Amortization, Less Discount Accretion on RGC Obligation – AFS – USD </v>
      </c>
      <c r="F4503" s="202">
        <f>'Banks COA'!F3083*E2</f>
        <v>0</v>
      </c>
    </row>
    <row r="4504" spans="1:6" hidden="1" x14ac:dyDescent="0.15">
      <c r="A4504" s="201" t="str">
        <f>'Banks COA'!A3084</f>
        <v>21</v>
      </c>
      <c r="B4504" s="201" t="str">
        <f>'Banks COA'!B3084</f>
        <v>2</v>
      </c>
      <c r="C4504" s="201" t="str">
        <f>'Banks COA'!C3084</f>
        <v>1</v>
      </c>
      <c r="D4504" s="201" t="str">
        <f>'Banks COA'!D3084</f>
        <v>83</v>
      </c>
      <c r="E4504" s="202" t="str">
        <f>'Banks COA'!E3084</f>
        <v xml:space="preserve">Accumulated Premium Amortization, Less Discount Accretion on RGC Obligation – AFS – EUR </v>
      </c>
      <c r="F4504" s="202">
        <f>'Banks COA'!F3084*E2</f>
        <v>0</v>
      </c>
    </row>
    <row r="4505" spans="1:6" hidden="1" x14ac:dyDescent="0.15">
      <c r="A4505" s="201" t="str">
        <f>'Banks COA'!A3085</f>
        <v>21</v>
      </c>
      <c r="B4505" s="201" t="str">
        <f>'Banks COA'!B3085</f>
        <v>2</v>
      </c>
      <c r="C4505" s="201" t="str">
        <f>'Banks COA'!C3085</f>
        <v>1</v>
      </c>
      <c r="D4505" s="201" t="str">
        <f>'Banks COA'!D3085</f>
        <v>84</v>
      </c>
      <c r="E4505" s="202" t="str">
        <f>'Banks COA'!E3085</f>
        <v xml:space="preserve">Accumulated Premium Amortization, Less Discount Accretion on RGC Obligation – AFS – JPY </v>
      </c>
      <c r="F4505" s="202">
        <f>'Banks COA'!F3085*E2</f>
        <v>0</v>
      </c>
    </row>
    <row r="4506" spans="1:6" hidden="1" x14ac:dyDescent="0.15">
      <c r="A4506" s="201" t="str">
        <f>'Banks COA'!A3086</f>
        <v>21</v>
      </c>
      <c r="B4506" s="201" t="str">
        <f>'Banks COA'!B3086</f>
        <v>2</v>
      </c>
      <c r="C4506" s="201" t="str">
        <f>'Banks COA'!C3086</f>
        <v>1</v>
      </c>
      <c r="D4506" s="201" t="str">
        <f>'Banks COA'!D3086</f>
        <v>89</v>
      </c>
      <c r="E4506" s="202" t="str">
        <f>'Banks COA'!E3086</f>
        <v xml:space="preserve">Accumulated Premium Amortization, Less Discount Accretion on RGC Obligation – AFS – Other </v>
      </c>
      <c r="F4506" s="202">
        <f>'Banks COA'!F3086*E2</f>
        <v>0</v>
      </c>
    </row>
    <row r="4507" spans="1:6" hidden="1" x14ac:dyDescent="0.15">
      <c r="A4507" s="201" t="str">
        <f>'Banks COA'!A3276</f>
        <v>21</v>
      </c>
      <c r="B4507" s="201" t="str">
        <f>'Banks COA'!B3276</f>
        <v>3</v>
      </c>
      <c r="C4507" s="201" t="str">
        <f>'Banks COA'!C3276</f>
        <v>1</v>
      </c>
      <c r="D4507" s="201" t="str">
        <f>'Banks COA'!D3276</f>
        <v>82</v>
      </c>
      <c r="E4507" s="202" t="str">
        <f>'Banks COA'!E3276</f>
        <v xml:space="preserve">Accumulated Premium Amortization, Less Discount Accretion on RGC Obligation – TDS – USD </v>
      </c>
      <c r="F4507" s="202">
        <f>'Banks COA'!F3276*E2</f>
        <v>0</v>
      </c>
    </row>
    <row r="4508" spans="1:6" hidden="1" x14ac:dyDescent="0.15">
      <c r="A4508" s="201" t="str">
        <f>'Banks COA'!A3277</f>
        <v>21</v>
      </c>
      <c r="B4508" s="201" t="str">
        <f>'Banks COA'!B3277</f>
        <v>3</v>
      </c>
      <c r="C4508" s="201" t="str">
        <f>'Banks COA'!C3277</f>
        <v>1</v>
      </c>
      <c r="D4508" s="201" t="str">
        <f>'Banks COA'!D3277</f>
        <v>83</v>
      </c>
      <c r="E4508" s="202" t="str">
        <f>'Banks COA'!E3277</f>
        <v xml:space="preserve">Accumulated Premium Amortization, Less Discount Accretion on RGC Obligation – TDS – EUR </v>
      </c>
      <c r="F4508" s="202">
        <f>'Banks COA'!F3277*E2</f>
        <v>0</v>
      </c>
    </row>
    <row r="4509" spans="1:6" hidden="1" x14ac:dyDescent="0.15">
      <c r="A4509" s="201" t="str">
        <f>'Banks COA'!A3278</f>
        <v>21</v>
      </c>
      <c r="B4509" s="201" t="str">
        <f>'Banks COA'!B3278</f>
        <v>3</v>
      </c>
      <c r="C4509" s="201" t="str">
        <f>'Banks COA'!C3278</f>
        <v>1</v>
      </c>
      <c r="D4509" s="201" t="str">
        <f>'Banks COA'!D3278</f>
        <v>84</v>
      </c>
      <c r="E4509" s="202" t="str">
        <f>'Banks COA'!E3278</f>
        <v xml:space="preserve">Accumulated Premium Amortization, Less Discount Accretion on RGC Obligation – TDS – JPY </v>
      </c>
      <c r="F4509" s="202">
        <f>'Banks COA'!F3278*E2</f>
        <v>0</v>
      </c>
    </row>
    <row r="4510" spans="1:6" hidden="1" x14ac:dyDescent="0.15">
      <c r="A4510" s="201" t="str">
        <f>'Banks COA'!A3279</f>
        <v>21</v>
      </c>
      <c r="B4510" s="201" t="str">
        <f>'Banks COA'!B3279</f>
        <v>3</v>
      </c>
      <c r="C4510" s="201" t="str">
        <f>'Banks COA'!C3279</f>
        <v>1</v>
      </c>
      <c r="D4510" s="201" t="str">
        <f>'Banks COA'!D3279</f>
        <v>89</v>
      </c>
      <c r="E4510" s="202" t="str">
        <f>'Banks COA'!E3279</f>
        <v xml:space="preserve">Accumulated Premium Amortization, Less Discount Accretion on RGC Obligation – TDS – Other </v>
      </c>
      <c r="F4510" s="202">
        <f>'Banks COA'!F3279*E2</f>
        <v>0</v>
      </c>
    </row>
    <row r="4511" spans="1:6" hidden="1" x14ac:dyDescent="0.15">
      <c r="A4511" s="201">
        <f>'Banks COA'!A3844</f>
        <v>22</v>
      </c>
      <c r="B4511" s="201">
        <f>'Banks COA'!B3844</f>
        <v>2</v>
      </c>
      <c r="C4511" s="201">
        <f>'Banks COA'!C3844</f>
        <v>1</v>
      </c>
      <c r="D4511" s="201" t="str">
        <f>'Banks COA'!D3844</f>
        <v>02</v>
      </c>
      <c r="E4511" s="202" t="str">
        <f>'Banks COA'!E3844</f>
        <v xml:space="preserve">Recoverable VAT Receivable – USD </v>
      </c>
      <c r="F4511" s="202">
        <f>'Banks COA'!F3844*E2</f>
        <v>0</v>
      </c>
    </row>
    <row r="4512" spans="1:6" hidden="1" x14ac:dyDescent="0.15">
      <c r="A4512" s="201">
        <f>'Banks COA'!A3845</f>
        <v>22</v>
      </c>
      <c r="B4512" s="201">
        <f>'Banks COA'!B3845</f>
        <v>2</v>
      </c>
      <c r="C4512" s="201">
        <f>'Banks COA'!C3845</f>
        <v>1</v>
      </c>
      <c r="D4512" s="201" t="str">
        <f>'Banks COA'!D3845</f>
        <v>03</v>
      </c>
      <c r="E4512" s="202" t="str">
        <f>'Banks COA'!E3845</f>
        <v xml:space="preserve">Recoverable VAT Receivable – EUR </v>
      </c>
      <c r="F4512" s="202">
        <f>'Banks COA'!F3845*E2</f>
        <v>0</v>
      </c>
    </row>
    <row r="4513" spans="1:6" hidden="1" x14ac:dyDescent="0.15">
      <c r="A4513" s="201">
        <f>'Banks COA'!A3846</f>
        <v>22</v>
      </c>
      <c r="B4513" s="201">
        <f>'Banks COA'!B3846</f>
        <v>2</v>
      </c>
      <c r="C4513" s="201">
        <f>'Banks COA'!C3846</f>
        <v>1</v>
      </c>
      <c r="D4513" s="201" t="str">
        <f>'Banks COA'!D3846</f>
        <v>04</v>
      </c>
      <c r="E4513" s="202" t="str">
        <f>'Banks COA'!E3846</f>
        <v xml:space="preserve">Recoverable VAT Receivable – JPY </v>
      </c>
      <c r="F4513" s="202">
        <f>'Banks COA'!F3846*E2</f>
        <v>0</v>
      </c>
    </row>
    <row r="4514" spans="1:6" hidden="1" x14ac:dyDescent="0.15">
      <c r="A4514" s="201">
        <f>'Banks COA'!A3847</f>
        <v>22</v>
      </c>
      <c r="B4514" s="201">
        <f>'Banks COA'!B3847</f>
        <v>2</v>
      </c>
      <c r="C4514" s="201">
        <f>'Banks COA'!C3847</f>
        <v>1</v>
      </c>
      <c r="D4514" s="201" t="str">
        <f>'Banks COA'!D3847</f>
        <v>09</v>
      </c>
      <c r="E4514" s="202" t="str">
        <f>'Banks COA'!E3847</f>
        <v xml:space="preserve">Recoverable VAT Receivable – Other </v>
      </c>
      <c r="F4514" s="202">
        <f>'Banks COA'!F3847*E2</f>
        <v>0</v>
      </c>
    </row>
    <row r="4515" spans="1:6" hidden="1" x14ac:dyDescent="0.15">
      <c r="A4515" s="201">
        <f>'Banks COA'!A3850</f>
        <v>22</v>
      </c>
      <c r="B4515" s="201">
        <f>'Banks COA'!B3850</f>
        <v>2</v>
      </c>
      <c r="C4515" s="201">
        <f>'Banks COA'!C3850</f>
        <v>2</v>
      </c>
      <c r="D4515" s="201" t="str">
        <f>'Banks COA'!D3850</f>
        <v>02</v>
      </c>
      <c r="E4515" s="202" t="str">
        <f>'Banks COA'!E3850</f>
        <v xml:space="preserve">Income Tax Receivable – USD </v>
      </c>
      <c r="F4515" s="202">
        <f>'Banks COA'!F3850*E2</f>
        <v>0</v>
      </c>
    </row>
    <row r="4516" spans="1:6" hidden="1" x14ac:dyDescent="0.15">
      <c r="A4516" s="201">
        <f>'Banks COA'!A3851</f>
        <v>22</v>
      </c>
      <c r="B4516" s="201">
        <f>'Banks COA'!B3851</f>
        <v>2</v>
      </c>
      <c r="C4516" s="201">
        <f>'Banks COA'!C3851</f>
        <v>2</v>
      </c>
      <c r="D4516" s="201" t="str">
        <f>'Banks COA'!D3851</f>
        <v>03</v>
      </c>
      <c r="E4516" s="202" t="str">
        <f>'Banks COA'!E3851</f>
        <v xml:space="preserve">Income Tax Receivable – EUR </v>
      </c>
      <c r="F4516" s="202">
        <f>'Banks COA'!F3851*E2</f>
        <v>0</v>
      </c>
    </row>
    <row r="4517" spans="1:6" hidden="1" x14ac:dyDescent="0.15">
      <c r="A4517" s="201">
        <f>'Banks COA'!A3852</f>
        <v>22</v>
      </c>
      <c r="B4517" s="201">
        <f>'Banks COA'!B3852</f>
        <v>2</v>
      </c>
      <c r="C4517" s="201">
        <f>'Banks COA'!C3852</f>
        <v>2</v>
      </c>
      <c r="D4517" s="201" t="str">
        <f>'Banks COA'!D3852</f>
        <v>04</v>
      </c>
      <c r="E4517" s="202" t="str">
        <f>'Banks COA'!E3852</f>
        <v xml:space="preserve">Income Tax Receivable – JPY </v>
      </c>
      <c r="F4517" s="202">
        <f>'Banks COA'!F3852*E2</f>
        <v>0</v>
      </c>
    </row>
    <row r="4518" spans="1:6" hidden="1" x14ac:dyDescent="0.15">
      <c r="A4518" s="201">
        <f>'Banks COA'!A3853</f>
        <v>22</v>
      </c>
      <c r="B4518" s="201">
        <f>'Banks COA'!B3853</f>
        <v>2</v>
      </c>
      <c r="C4518" s="201">
        <f>'Banks COA'!C3853</f>
        <v>2</v>
      </c>
      <c r="D4518" s="201" t="str">
        <f>'Banks COA'!D3853</f>
        <v>09</v>
      </c>
      <c r="E4518" s="202" t="str">
        <f>'Banks COA'!E3853</f>
        <v xml:space="preserve">Income Tax Receivable – Other </v>
      </c>
      <c r="F4518" s="202">
        <f>'Banks COA'!F3853*E2</f>
        <v>0</v>
      </c>
    </row>
    <row r="4519" spans="1:6" x14ac:dyDescent="0.15">
      <c r="E4519" s="231" t="s">
        <v>8829</v>
      </c>
    </row>
    <row r="4520" spans="1:6" x14ac:dyDescent="0.15">
      <c r="E4520" s="231" t="s">
        <v>9715</v>
      </c>
    </row>
    <row r="4521" spans="1:6" x14ac:dyDescent="0.15">
      <c r="E4521" s="231" t="s">
        <v>9716</v>
      </c>
      <c r="F4521" s="184">
        <f>SUM(F4522:F4535)</f>
        <v>0</v>
      </c>
    </row>
    <row r="4522" spans="1:6" hidden="1" x14ac:dyDescent="0.15">
      <c r="A4522" s="201" t="str">
        <f>'Banks COA'!A3032</f>
        <v>21</v>
      </c>
      <c r="B4522" s="201" t="str">
        <f>'Banks COA'!B3032</f>
        <v>1</v>
      </c>
      <c r="C4522" s="201" t="str">
        <f>'Banks COA'!C3032</f>
        <v>6</v>
      </c>
      <c r="D4522" s="201" t="str">
        <f>'Banks COA'!D3032</f>
        <v>01</v>
      </c>
      <c r="E4522" s="202" t="str">
        <f>'Banks COA'!E3032</f>
        <v>Accumulated Premium Amortization, Less Discount Accretion on Other Portfolio Securities – HTM – KHR</v>
      </c>
      <c r="F4522" s="202">
        <f>'Banks COA'!F3032*E2</f>
        <v>0</v>
      </c>
    </row>
    <row r="4523" spans="1:6" hidden="1" x14ac:dyDescent="0.15">
      <c r="A4523" s="201" t="str">
        <f>'Banks COA'!A3033</f>
        <v>21</v>
      </c>
      <c r="B4523" s="201" t="str">
        <f>'Banks COA'!B3033</f>
        <v>1</v>
      </c>
      <c r="C4523" s="201" t="str">
        <f>'Banks COA'!C3033</f>
        <v>6</v>
      </c>
      <c r="D4523" s="201" t="str">
        <f>'Banks COA'!D3033</f>
        <v>02</v>
      </c>
      <c r="E4523" s="202" t="str">
        <f>'Banks COA'!E3033</f>
        <v xml:space="preserve">Accumulated Premium Amortization, Less Discount Accretion on Other Portfolio Securities – HTM – USD </v>
      </c>
      <c r="F4523" s="202">
        <f>'Banks COA'!F3033*E2</f>
        <v>0</v>
      </c>
    </row>
    <row r="4524" spans="1:6" hidden="1" x14ac:dyDescent="0.15">
      <c r="A4524" s="201" t="str">
        <f>'Banks COA'!A3034</f>
        <v>21</v>
      </c>
      <c r="B4524" s="201" t="str">
        <f>'Banks COA'!B3034</f>
        <v>1</v>
      </c>
      <c r="C4524" s="201" t="str">
        <f>'Banks COA'!C3034</f>
        <v>6</v>
      </c>
      <c r="D4524" s="201" t="str">
        <f>'Banks COA'!D3034</f>
        <v>03</v>
      </c>
      <c r="E4524" s="202" t="str">
        <f>'Banks COA'!E3034</f>
        <v xml:space="preserve">Accumulated Premium Amortization, Less Discount Accretion on Other Portfolio Securities – HTM – EUR </v>
      </c>
      <c r="F4524" s="202">
        <f>'Banks COA'!F3034*E2</f>
        <v>0</v>
      </c>
    </row>
    <row r="4525" spans="1:6" hidden="1" x14ac:dyDescent="0.15">
      <c r="A4525" s="201" t="str">
        <f>'Banks COA'!A3035</f>
        <v>21</v>
      </c>
      <c r="B4525" s="201" t="str">
        <f>'Banks COA'!B3035</f>
        <v>1</v>
      </c>
      <c r="C4525" s="201" t="str">
        <f>'Banks COA'!C3035</f>
        <v>6</v>
      </c>
      <c r="D4525" s="201" t="str">
        <f>'Banks COA'!D3035</f>
        <v>04</v>
      </c>
      <c r="E4525" s="202" t="str">
        <f>'Banks COA'!E3035</f>
        <v xml:space="preserve">Accumulated Premium Amortization, Less Discount Accretion on Other Portfolio Securities – HTM – JPY </v>
      </c>
      <c r="F4525" s="202">
        <f>'Banks COA'!F3035*E2</f>
        <v>0</v>
      </c>
    </row>
    <row r="4526" spans="1:6" hidden="1" x14ac:dyDescent="0.15">
      <c r="A4526" s="201" t="str">
        <f>'Banks COA'!A3036</f>
        <v>21</v>
      </c>
      <c r="B4526" s="201" t="str">
        <f>'Banks COA'!B3036</f>
        <v>1</v>
      </c>
      <c r="C4526" s="201" t="str">
        <f>'Banks COA'!C3036</f>
        <v>6</v>
      </c>
      <c r="D4526" s="201" t="str">
        <f>'Banks COA'!D3036</f>
        <v>09</v>
      </c>
      <c r="E4526" s="202" t="str">
        <f>'Banks COA'!E3036</f>
        <v xml:space="preserve">Accumulated Premium Amortization, Less Discount Accretion on Other Portfolio Securities – HTM – Other </v>
      </c>
      <c r="F4526" s="202">
        <f>'Banks COA'!F3036*E2</f>
        <v>0</v>
      </c>
    </row>
    <row r="4527" spans="1:6" hidden="1" x14ac:dyDescent="0.15">
      <c r="A4527" s="201" t="str">
        <f>'Banks COA'!A3182</f>
        <v>21</v>
      </c>
      <c r="B4527" s="201" t="str">
        <f>'Banks COA'!B3182</f>
        <v>2</v>
      </c>
      <c r="C4527" s="201" t="str">
        <f>'Banks COA'!C3182</f>
        <v>6</v>
      </c>
      <c r="D4527" s="201" t="str">
        <f>'Banks COA'!D3182</f>
        <v>01</v>
      </c>
      <c r="E4527" s="202" t="str">
        <f>'Banks COA'!E3182</f>
        <v>Accumulated Premium Amortization, Less Discount Accretion on Other Portfolio Securities – AFS – KHR</v>
      </c>
      <c r="F4527" s="202">
        <f>'Banks COA'!F3182*E2</f>
        <v>0</v>
      </c>
    </row>
    <row r="4528" spans="1:6" hidden="1" x14ac:dyDescent="0.15">
      <c r="A4528" s="201" t="str">
        <f>'Banks COA'!A3183</f>
        <v>21</v>
      </c>
      <c r="B4528" s="201" t="str">
        <f>'Banks COA'!B3183</f>
        <v>2</v>
      </c>
      <c r="C4528" s="201" t="str">
        <f>'Banks COA'!C3183</f>
        <v>6</v>
      </c>
      <c r="D4528" s="201" t="str">
        <f>'Banks COA'!D3183</f>
        <v>02</v>
      </c>
      <c r="E4528" s="202" t="str">
        <f>'Banks COA'!E3183</f>
        <v xml:space="preserve">Accumulated Premium Amortization, Less Discount Accretion on Other Portfolio Securities – AFS – USD </v>
      </c>
      <c r="F4528" s="202">
        <f>'Banks COA'!F3183*E2</f>
        <v>0</v>
      </c>
    </row>
    <row r="4529" spans="1:6" hidden="1" x14ac:dyDescent="0.15">
      <c r="A4529" s="201" t="str">
        <f>'Banks COA'!A3184</f>
        <v>21</v>
      </c>
      <c r="B4529" s="201" t="str">
        <f>'Banks COA'!B3184</f>
        <v>2</v>
      </c>
      <c r="C4529" s="201" t="str">
        <f>'Banks COA'!C3184</f>
        <v>6</v>
      </c>
      <c r="D4529" s="201" t="str">
        <f>'Banks COA'!D3184</f>
        <v>03</v>
      </c>
      <c r="E4529" s="202" t="str">
        <f>'Banks COA'!E3184</f>
        <v xml:space="preserve">Accumulated Premium Amortization, Less Discount Accretion on Other Portfolio Securities – AFS – EUR </v>
      </c>
      <c r="F4529" s="202">
        <f>'Banks COA'!F3184*E2</f>
        <v>0</v>
      </c>
    </row>
    <row r="4530" spans="1:6" hidden="1" x14ac:dyDescent="0.15">
      <c r="A4530" s="201" t="str">
        <f>'Banks COA'!A3185</f>
        <v>21</v>
      </c>
      <c r="B4530" s="201" t="str">
        <f>'Banks COA'!B3185</f>
        <v>2</v>
      </c>
      <c r="C4530" s="201" t="str">
        <f>'Banks COA'!C3185</f>
        <v>6</v>
      </c>
      <c r="D4530" s="201" t="str">
        <f>'Banks COA'!D3185</f>
        <v>04</v>
      </c>
      <c r="E4530" s="202" t="str">
        <f>'Banks COA'!E3185</f>
        <v xml:space="preserve">Accumulated Premium Amortization, Less Discount Accretion on Other Portfolio Securities – AFS – JPY </v>
      </c>
      <c r="F4530" s="202">
        <f>'Banks COA'!F3185*E2</f>
        <v>0</v>
      </c>
    </row>
    <row r="4531" spans="1:6" hidden="1" x14ac:dyDescent="0.15">
      <c r="A4531" s="201" t="str">
        <f>'Banks COA'!A3186</f>
        <v>21</v>
      </c>
      <c r="B4531" s="201" t="str">
        <f>'Banks COA'!B3186</f>
        <v>2</v>
      </c>
      <c r="C4531" s="201" t="str">
        <f>'Banks COA'!C3186</f>
        <v>6</v>
      </c>
      <c r="D4531" s="201" t="str">
        <f>'Banks COA'!D3186</f>
        <v>09</v>
      </c>
      <c r="E4531" s="202" t="str">
        <f>'Banks COA'!E3186</f>
        <v xml:space="preserve">Accumulated Premium Amortization, Less Discount Accretion on Other Portfolio Securities – AFS – Other </v>
      </c>
      <c r="F4531" s="202">
        <f>'Banks COA'!F3186*E2</f>
        <v>0</v>
      </c>
    </row>
    <row r="4532" spans="1:6" hidden="1" x14ac:dyDescent="0.15">
      <c r="A4532" s="201" t="str">
        <f>'Banks COA'!A3376</f>
        <v>21</v>
      </c>
      <c r="B4532" s="201" t="str">
        <f>'Banks COA'!B3376</f>
        <v>3</v>
      </c>
      <c r="C4532" s="201" t="str">
        <f>'Banks COA'!C3376</f>
        <v>6</v>
      </c>
      <c r="D4532" s="201" t="str">
        <f>'Banks COA'!D3376</f>
        <v>02</v>
      </c>
      <c r="E4532" s="202" t="str">
        <f>'Banks COA'!E3376</f>
        <v xml:space="preserve">Accumulated Premium Amortization, Less Discount Accretion on Other Portfolio Securities – TDS – USD </v>
      </c>
      <c r="F4532" s="202">
        <f>'Banks COA'!F3376*E2</f>
        <v>0</v>
      </c>
    </row>
    <row r="4533" spans="1:6" hidden="1" x14ac:dyDescent="0.15">
      <c r="A4533" s="201" t="str">
        <f>'Banks COA'!A3377</f>
        <v>21</v>
      </c>
      <c r="B4533" s="201" t="str">
        <f>'Banks COA'!B3377</f>
        <v>3</v>
      </c>
      <c r="C4533" s="201" t="str">
        <f>'Banks COA'!C3377</f>
        <v>6</v>
      </c>
      <c r="D4533" s="201" t="str">
        <f>'Banks COA'!D3377</f>
        <v>03</v>
      </c>
      <c r="E4533" s="202" t="str">
        <f>'Banks COA'!E3377</f>
        <v xml:space="preserve">Accumulated Premium Amortization, Less Discount Accretion on Other Portfolio Securities – TDS – EUR </v>
      </c>
      <c r="F4533" s="202">
        <f>'Banks COA'!F3377*E2</f>
        <v>0</v>
      </c>
    </row>
    <row r="4534" spans="1:6" hidden="1" x14ac:dyDescent="0.15">
      <c r="A4534" s="201" t="str">
        <f>'Banks COA'!A3378</f>
        <v>21</v>
      </c>
      <c r="B4534" s="201" t="str">
        <f>'Banks COA'!B3378</f>
        <v>3</v>
      </c>
      <c r="C4534" s="201" t="str">
        <f>'Banks COA'!C3378</f>
        <v>6</v>
      </c>
      <c r="D4534" s="201" t="str">
        <f>'Banks COA'!D3378</f>
        <v>04</v>
      </c>
      <c r="E4534" s="202" t="str">
        <f>'Banks COA'!E3378</f>
        <v xml:space="preserve">Accumulated Premium Amortization, Less Discount Accretion on Other Portfolio Securities – TDS – JPY </v>
      </c>
      <c r="F4534" s="202">
        <f>'Banks COA'!F3378*E2</f>
        <v>0</v>
      </c>
    </row>
    <row r="4535" spans="1:6" hidden="1" x14ac:dyDescent="0.15">
      <c r="A4535" s="201" t="str">
        <f>'Banks COA'!A3379</f>
        <v>21</v>
      </c>
      <c r="B4535" s="201" t="str">
        <f>'Banks COA'!B3379</f>
        <v>3</v>
      </c>
      <c r="C4535" s="201" t="str">
        <f>'Banks COA'!C3379</f>
        <v>6</v>
      </c>
      <c r="D4535" s="201" t="str">
        <f>'Banks COA'!D3379</f>
        <v>09</v>
      </c>
      <c r="E4535" s="202" t="str">
        <f>'Banks COA'!E3379</f>
        <v xml:space="preserve">Accumulated Premium Amortization, Less Discount Accretion on Other Portfolio Securities – TDS – Other </v>
      </c>
      <c r="F4535" s="202">
        <f>'Banks COA'!F3379*E2</f>
        <v>0</v>
      </c>
    </row>
    <row r="4536" spans="1:6" x14ac:dyDescent="0.15">
      <c r="E4536" s="231" t="s">
        <v>9717</v>
      </c>
    </row>
    <row r="4537" spans="1:6" x14ac:dyDescent="0.15">
      <c r="E4537" s="208" t="s">
        <v>9718</v>
      </c>
      <c r="F4537" s="184">
        <f>SUM(F4538:F4549)</f>
        <v>0</v>
      </c>
    </row>
    <row r="4538" spans="1:6" hidden="1" x14ac:dyDescent="0.15">
      <c r="A4538" s="201">
        <f>'Banks COA'!A29</f>
        <v>11</v>
      </c>
      <c r="B4538" s="201">
        <f>'Banks COA'!B29</f>
        <v>2</v>
      </c>
      <c r="C4538" s="201" t="str">
        <f>'Banks COA'!C29</f>
        <v>1</v>
      </c>
      <c r="D4538" s="201" t="str">
        <f>'Banks COA'!D29</f>
        <v>02</v>
      </c>
      <c r="E4538" s="202" t="str">
        <f>'Banks COA'!E29</f>
        <v>Clearing House – USD</v>
      </c>
      <c r="F4538" s="202">
        <f>'Banks COA'!F29*E2</f>
        <v>0</v>
      </c>
    </row>
    <row r="4539" spans="1:6" hidden="1" x14ac:dyDescent="0.15">
      <c r="A4539" s="201">
        <f>'Banks COA'!A30</f>
        <v>11</v>
      </c>
      <c r="B4539" s="201">
        <f>'Banks COA'!B30</f>
        <v>2</v>
      </c>
      <c r="C4539" s="201" t="str">
        <f>'Banks COA'!C30</f>
        <v>1</v>
      </c>
      <c r="D4539" s="201" t="str">
        <f>'Banks COA'!D30</f>
        <v>03</v>
      </c>
      <c r="E4539" s="202" t="str">
        <f>'Banks COA'!E30</f>
        <v>Clearing House – EUR</v>
      </c>
      <c r="F4539" s="202">
        <f>'Banks COA'!F30*E2</f>
        <v>0</v>
      </c>
    </row>
    <row r="4540" spans="1:6" hidden="1" x14ac:dyDescent="0.15">
      <c r="A4540" s="201">
        <f>'Banks COA'!A31</f>
        <v>11</v>
      </c>
      <c r="B4540" s="201">
        <f>'Banks COA'!B31</f>
        <v>2</v>
      </c>
      <c r="C4540" s="201" t="str">
        <f>'Banks COA'!C31</f>
        <v>1</v>
      </c>
      <c r="D4540" s="201" t="str">
        <f>'Banks COA'!D31</f>
        <v>04</v>
      </c>
      <c r="E4540" s="202" t="str">
        <f>'Banks COA'!E31</f>
        <v>Clearing House – JPY</v>
      </c>
      <c r="F4540" s="202">
        <f>'Banks COA'!F31*E2</f>
        <v>0</v>
      </c>
    </row>
    <row r="4541" spans="1:6" hidden="1" x14ac:dyDescent="0.15">
      <c r="A4541" s="201">
        <f>'Banks COA'!A32</f>
        <v>11</v>
      </c>
      <c r="B4541" s="201">
        <f>'Banks COA'!B32</f>
        <v>2</v>
      </c>
      <c r="C4541" s="201" t="str">
        <f>'Banks COA'!C32</f>
        <v>1</v>
      </c>
      <c r="D4541" s="201" t="str">
        <f>'Banks COA'!D32</f>
        <v>09</v>
      </c>
      <c r="E4541" s="202" t="str">
        <f>'Banks COA'!E32</f>
        <v>Clearing House – Other</v>
      </c>
      <c r="F4541" s="202">
        <f>'Banks COA'!F32*E2</f>
        <v>0</v>
      </c>
    </row>
    <row r="4542" spans="1:6" hidden="1" x14ac:dyDescent="0.15">
      <c r="A4542" s="201" t="str">
        <f>'Banks COA'!A35</f>
        <v>11</v>
      </c>
      <c r="B4542" s="201" t="str">
        <f>'Banks COA'!B35</f>
        <v>2</v>
      </c>
      <c r="C4542" s="201" t="str">
        <f>'Banks COA'!C35</f>
        <v>2</v>
      </c>
      <c r="D4542" s="201" t="str">
        <f>'Banks COA'!D35</f>
        <v>02</v>
      </c>
      <c r="E4542" s="202" t="str">
        <f>'Banks COA'!E35</f>
        <v>Unposted Debits – USD</v>
      </c>
      <c r="F4542" s="202">
        <f>'Banks COA'!F35*E2</f>
        <v>0</v>
      </c>
    </row>
    <row r="4543" spans="1:6" hidden="1" x14ac:dyDescent="0.15">
      <c r="A4543" s="201" t="str">
        <f>'Banks COA'!A36</f>
        <v>11</v>
      </c>
      <c r="B4543" s="201" t="str">
        <f>'Banks COA'!B36</f>
        <v>2</v>
      </c>
      <c r="C4543" s="201" t="str">
        <f>'Banks COA'!C36</f>
        <v>2</v>
      </c>
      <c r="D4543" s="201" t="str">
        <f>'Banks COA'!D36</f>
        <v>03</v>
      </c>
      <c r="E4543" s="202" t="str">
        <f>'Banks COA'!E36</f>
        <v xml:space="preserve">Unposted Debits – EUR </v>
      </c>
      <c r="F4543" s="202">
        <f>'Banks COA'!F36*E2</f>
        <v>0</v>
      </c>
    </row>
    <row r="4544" spans="1:6" hidden="1" x14ac:dyDescent="0.15">
      <c r="A4544" s="201" t="str">
        <f>'Banks COA'!A37</f>
        <v>11</v>
      </c>
      <c r="B4544" s="201" t="str">
        <f>'Banks COA'!B37</f>
        <v>2</v>
      </c>
      <c r="C4544" s="201" t="str">
        <f>'Banks COA'!C37</f>
        <v>2</v>
      </c>
      <c r="D4544" s="201" t="str">
        <f>'Banks COA'!D37</f>
        <v>04</v>
      </c>
      <c r="E4544" s="202" t="str">
        <f>'Banks COA'!E37</f>
        <v>Unposted Debits – JPY</v>
      </c>
      <c r="F4544" s="202">
        <f>'Banks COA'!F37*E2</f>
        <v>0</v>
      </c>
    </row>
    <row r="4545" spans="1:6" hidden="1" x14ac:dyDescent="0.15">
      <c r="A4545" s="201" t="str">
        <f>'Banks COA'!A38</f>
        <v>11</v>
      </c>
      <c r="B4545" s="201" t="str">
        <f>'Banks COA'!B38</f>
        <v>2</v>
      </c>
      <c r="C4545" s="201" t="str">
        <f>'Banks COA'!C38</f>
        <v>2</v>
      </c>
      <c r="D4545" s="201" t="str">
        <f>'Banks COA'!D38</f>
        <v>09</v>
      </c>
      <c r="E4545" s="202" t="str">
        <f>'Banks COA'!E38</f>
        <v>Unposted Debits – Other</v>
      </c>
      <c r="F4545" s="202">
        <f>'Banks COA'!F38*E2</f>
        <v>0</v>
      </c>
    </row>
    <row r="4546" spans="1:6" hidden="1" x14ac:dyDescent="0.15">
      <c r="A4546" s="201" t="str">
        <f>'Banks COA'!A41</f>
        <v>11</v>
      </c>
      <c r="B4546" s="201" t="str">
        <f>'Banks COA'!B41</f>
        <v>2</v>
      </c>
      <c r="C4546" s="201" t="str">
        <f>'Banks COA'!C41</f>
        <v>3</v>
      </c>
      <c r="D4546" s="201" t="str">
        <f>'Banks COA'!D41</f>
        <v>02</v>
      </c>
      <c r="E4546" s="202" t="str">
        <f>'Banks COA'!E41</f>
        <v>Checks Discounted – USD</v>
      </c>
      <c r="F4546" s="202">
        <f>'Banks COA'!F41*E2</f>
        <v>0</v>
      </c>
    </row>
    <row r="4547" spans="1:6" hidden="1" x14ac:dyDescent="0.15">
      <c r="A4547" s="201" t="str">
        <f>'Banks COA'!A42</f>
        <v>11</v>
      </c>
      <c r="B4547" s="201" t="str">
        <f>'Banks COA'!B42</f>
        <v>2</v>
      </c>
      <c r="C4547" s="201" t="str">
        <f>'Banks COA'!C42</f>
        <v>3</v>
      </c>
      <c r="D4547" s="201" t="str">
        <f>'Banks COA'!D42</f>
        <v>03</v>
      </c>
      <c r="E4547" s="202" t="str">
        <f>'Banks COA'!E42</f>
        <v>Checks Discounted – EUR</v>
      </c>
      <c r="F4547" s="202">
        <f>'Banks COA'!F42*E2</f>
        <v>0</v>
      </c>
    </row>
    <row r="4548" spans="1:6" hidden="1" x14ac:dyDescent="0.15">
      <c r="A4548" s="201" t="str">
        <f>'Banks COA'!A43</f>
        <v>11</v>
      </c>
      <c r="B4548" s="201" t="str">
        <f>'Banks COA'!B43</f>
        <v>2</v>
      </c>
      <c r="C4548" s="201" t="str">
        <f>'Banks COA'!C43</f>
        <v>3</v>
      </c>
      <c r="D4548" s="201" t="str">
        <f>'Banks COA'!D43</f>
        <v>04</v>
      </c>
      <c r="E4548" s="202" t="str">
        <f>'Banks COA'!E43</f>
        <v>Checks Discounted – JPY</v>
      </c>
      <c r="F4548" s="202">
        <f>'Banks COA'!F43*E2</f>
        <v>0</v>
      </c>
    </row>
    <row r="4549" spans="1:6" hidden="1" x14ac:dyDescent="0.15">
      <c r="A4549" s="201" t="str">
        <f>'Banks COA'!A44</f>
        <v>11</v>
      </c>
      <c r="B4549" s="201" t="str">
        <f>'Banks COA'!B44</f>
        <v>2</v>
      </c>
      <c r="C4549" s="201" t="str">
        <f>'Banks COA'!C44</f>
        <v>3</v>
      </c>
      <c r="D4549" s="201" t="str">
        <f>'Banks COA'!D44</f>
        <v>09</v>
      </c>
      <c r="E4549" s="202" t="str">
        <f>'Banks COA'!E44</f>
        <v>Checks Discounted – Other</v>
      </c>
      <c r="F4549" s="202">
        <f>'Banks COA'!F44*E2</f>
        <v>0</v>
      </c>
    </row>
    <row r="4550" spans="1:6" x14ac:dyDescent="0.15">
      <c r="E4550" s="208" t="s">
        <v>9719</v>
      </c>
      <c r="F4550" s="184">
        <f>SUM(F4551:F4614)</f>
        <v>0</v>
      </c>
    </row>
    <row r="4551" spans="1:6" ht="9.75" hidden="1" customHeight="1" x14ac:dyDescent="0.15">
      <c r="A4551" s="201">
        <f>'Banks COA'!A3807</f>
        <v>22</v>
      </c>
      <c r="B4551" s="201">
        <f>'Banks COA'!B3807</f>
        <v>1</v>
      </c>
      <c r="C4551" s="201">
        <f>'Banks COA'!C3807</f>
        <v>3</v>
      </c>
      <c r="D4551" s="201" t="str">
        <f>'Banks COA'!D3807</f>
        <v>02</v>
      </c>
      <c r="E4551" s="202" t="str">
        <f>'Banks COA'!E3807</f>
        <v xml:space="preserve">Prepaid Service / Maintenance Contracts – USD </v>
      </c>
      <c r="F4551" s="202">
        <f>'Banks COA'!F3807*E2</f>
        <v>0</v>
      </c>
    </row>
    <row r="4552" spans="1:6" hidden="1" x14ac:dyDescent="0.15">
      <c r="A4552" s="201">
        <f>'Banks COA'!A3808</f>
        <v>22</v>
      </c>
      <c r="B4552" s="201">
        <f>'Banks COA'!B3808</f>
        <v>1</v>
      </c>
      <c r="C4552" s="201">
        <f>'Banks COA'!C3808</f>
        <v>3</v>
      </c>
      <c r="D4552" s="201" t="str">
        <f>'Banks COA'!D3808</f>
        <v>03</v>
      </c>
      <c r="E4552" s="202" t="str">
        <f>'Banks COA'!E3808</f>
        <v xml:space="preserve">Prepaid Service / Maintenance Contracts – EUR </v>
      </c>
      <c r="F4552" s="202">
        <f>'Banks COA'!F3808*E2</f>
        <v>0</v>
      </c>
    </row>
    <row r="4553" spans="1:6" hidden="1" x14ac:dyDescent="0.15">
      <c r="A4553" s="201">
        <f>'Banks COA'!A3809</f>
        <v>22</v>
      </c>
      <c r="B4553" s="201">
        <f>'Banks COA'!B3809</f>
        <v>1</v>
      </c>
      <c r="C4553" s="201">
        <f>'Banks COA'!C3809</f>
        <v>3</v>
      </c>
      <c r="D4553" s="201" t="str">
        <f>'Banks COA'!D3809</f>
        <v>04</v>
      </c>
      <c r="E4553" s="202" t="str">
        <f>'Banks COA'!E3809</f>
        <v xml:space="preserve">Prepaid Service / Maintenance Contracts – JPY </v>
      </c>
      <c r="F4553" s="202">
        <f>'Banks COA'!F3809*E2</f>
        <v>0</v>
      </c>
    </row>
    <row r="4554" spans="1:6" hidden="1" x14ac:dyDescent="0.15">
      <c r="A4554" s="201">
        <f>'Banks COA'!A3810</f>
        <v>22</v>
      </c>
      <c r="B4554" s="201">
        <f>'Banks COA'!B3810</f>
        <v>1</v>
      </c>
      <c r="C4554" s="201">
        <f>'Banks COA'!C3810</f>
        <v>3</v>
      </c>
      <c r="D4554" s="201" t="str">
        <f>'Banks COA'!D3810</f>
        <v>09</v>
      </c>
      <c r="E4554" s="202" t="str">
        <f>'Banks COA'!E3810</f>
        <v xml:space="preserve">Prepaid Service / Maintenance Contracts – Other </v>
      </c>
      <c r="F4554" s="202">
        <f>'Banks COA'!F3810*E2</f>
        <v>0</v>
      </c>
    </row>
    <row r="4555" spans="1:6" hidden="1" x14ac:dyDescent="0.15">
      <c r="A4555" s="201">
        <f>'Banks COA'!A3813</f>
        <v>22</v>
      </c>
      <c r="B4555" s="201">
        <f>'Banks COA'!B3813</f>
        <v>1</v>
      </c>
      <c r="C4555" s="201">
        <f>'Banks COA'!C3813</f>
        <v>4</v>
      </c>
      <c r="D4555" s="201" t="str">
        <f>'Banks COA'!D3813</f>
        <v>02</v>
      </c>
      <c r="E4555" s="202" t="str">
        <f>'Banks COA'!E3813</f>
        <v xml:space="preserve">Prepaid Professional Fees – USD </v>
      </c>
      <c r="F4555" s="202">
        <f>'Banks COA'!F3813*E2</f>
        <v>0</v>
      </c>
    </row>
    <row r="4556" spans="1:6" hidden="1" x14ac:dyDescent="0.15">
      <c r="A4556" s="201">
        <f>'Banks COA'!A3814</f>
        <v>22</v>
      </c>
      <c r="B4556" s="201">
        <f>'Banks COA'!B3814</f>
        <v>1</v>
      </c>
      <c r="C4556" s="201">
        <f>'Banks COA'!C3814</f>
        <v>4</v>
      </c>
      <c r="D4556" s="201" t="str">
        <f>'Banks COA'!D3814</f>
        <v>03</v>
      </c>
      <c r="E4556" s="202" t="str">
        <f>'Banks COA'!E3814</f>
        <v xml:space="preserve">Prepaid Professional Fees – EUR </v>
      </c>
      <c r="F4556" s="202">
        <f>'Banks COA'!F3814*E2</f>
        <v>0</v>
      </c>
    </row>
    <row r="4557" spans="1:6" hidden="1" x14ac:dyDescent="0.15">
      <c r="A4557" s="201">
        <f>'Banks COA'!A3815</f>
        <v>22</v>
      </c>
      <c r="B4557" s="201">
        <f>'Banks COA'!B3815</f>
        <v>1</v>
      </c>
      <c r="C4557" s="201">
        <f>'Banks COA'!C3815</f>
        <v>4</v>
      </c>
      <c r="D4557" s="201" t="str">
        <f>'Banks COA'!D3815</f>
        <v>04</v>
      </c>
      <c r="E4557" s="202" t="str">
        <f>'Banks COA'!E3815</f>
        <v xml:space="preserve">Prepaid Professional Fees – JPY </v>
      </c>
      <c r="F4557" s="202">
        <f>'Banks COA'!F3815*E2</f>
        <v>0</v>
      </c>
    </row>
    <row r="4558" spans="1:6" hidden="1" x14ac:dyDescent="0.15">
      <c r="A4558" s="201">
        <f>'Banks COA'!A3816</f>
        <v>22</v>
      </c>
      <c r="B4558" s="201">
        <f>'Banks COA'!B3816</f>
        <v>1</v>
      </c>
      <c r="C4558" s="201">
        <f>'Banks COA'!C3816</f>
        <v>4</v>
      </c>
      <c r="D4558" s="201" t="str">
        <f>'Banks COA'!D3816</f>
        <v>09</v>
      </c>
      <c r="E4558" s="202" t="str">
        <f>'Banks COA'!E3816</f>
        <v>Prepaid Professional Fees – Other</v>
      </c>
      <c r="F4558" s="202">
        <f>'Banks COA'!F3816*E2</f>
        <v>0</v>
      </c>
    </row>
    <row r="4559" spans="1:6" hidden="1" x14ac:dyDescent="0.15">
      <c r="A4559" s="201">
        <f>'Banks COA'!A3819</f>
        <v>22</v>
      </c>
      <c r="B4559" s="201">
        <f>'Banks COA'!B3819</f>
        <v>1</v>
      </c>
      <c r="C4559" s="201">
        <f>'Banks COA'!C3819</f>
        <v>5</v>
      </c>
      <c r="D4559" s="201" t="str">
        <f>'Banks COA'!D3819</f>
        <v>02</v>
      </c>
      <c r="E4559" s="202" t="str">
        <f>'Banks COA'!E3819</f>
        <v xml:space="preserve">Prepaid Rent – USD </v>
      </c>
      <c r="F4559" s="202">
        <f>'Banks COA'!F3819*E2</f>
        <v>0</v>
      </c>
    </row>
    <row r="4560" spans="1:6" hidden="1" x14ac:dyDescent="0.15">
      <c r="A4560" s="201">
        <f>'Banks COA'!A3820</f>
        <v>22</v>
      </c>
      <c r="B4560" s="201">
        <f>'Banks COA'!B3820</f>
        <v>1</v>
      </c>
      <c r="C4560" s="201">
        <f>'Banks COA'!C3820</f>
        <v>5</v>
      </c>
      <c r="D4560" s="201" t="str">
        <f>'Banks COA'!D3820</f>
        <v>03</v>
      </c>
      <c r="E4560" s="202" t="str">
        <f>'Banks COA'!E3820</f>
        <v xml:space="preserve">Prepaid Rent – EUR </v>
      </c>
      <c r="F4560" s="202">
        <f>'Banks COA'!F3820*E2</f>
        <v>0</v>
      </c>
    </row>
    <row r="4561" spans="1:6" hidden="1" x14ac:dyDescent="0.15">
      <c r="A4561" s="201">
        <f>'Banks COA'!A3821</f>
        <v>22</v>
      </c>
      <c r="B4561" s="201">
        <f>'Banks COA'!B3821</f>
        <v>1</v>
      </c>
      <c r="C4561" s="201">
        <f>'Banks COA'!C3821</f>
        <v>5</v>
      </c>
      <c r="D4561" s="201" t="str">
        <f>'Banks COA'!D3821</f>
        <v>04</v>
      </c>
      <c r="E4561" s="202" t="str">
        <f>'Banks COA'!E3821</f>
        <v xml:space="preserve">Prepaid Rent – JPY </v>
      </c>
      <c r="F4561" s="202">
        <f>'Banks COA'!F3821*E2</f>
        <v>0</v>
      </c>
    </row>
    <row r="4562" spans="1:6" hidden="1" x14ac:dyDescent="0.15">
      <c r="A4562" s="201">
        <f>'Banks COA'!A3822</f>
        <v>22</v>
      </c>
      <c r="B4562" s="201">
        <f>'Banks COA'!B3822</f>
        <v>1</v>
      </c>
      <c r="C4562" s="201">
        <f>'Banks COA'!C3822</f>
        <v>5</v>
      </c>
      <c r="D4562" s="201" t="str">
        <f>'Banks COA'!D3822</f>
        <v>09</v>
      </c>
      <c r="E4562" s="202" t="str">
        <f>'Banks COA'!E3822</f>
        <v xml:space="preserve">Prepaid Rent – Other </v>
      </c>
      <c r="F4562" s="202">
        <f>'Banks COA'!F3822*E2</f>
        <v>0</v>
      </c>
    </row>
    <row r="4563" spans="1:6" hidden="1" x14ac:dyDescent="0.15">
      <c r="A4563" s="201">
        <f>'Banks COA'!A3856</f>
        <v>22</v>
      </c>
      <c r="B4563" s="201">
        <f>'Banks COA'!B3856</f>
        <v>2</v>
      </c>
      <c r="C4563" s="201">
        <f>'Banks COA'!C3856</f>
        <v>3</v>
      </c>
      <c r="D4563" s="201" t="str">
        <f>'Banks COA'!D3856</f>
        <v>02</v>
      </c>
      <c r="E4563" s="202" t="str">
        <f>'Banks COA'!E3856</f>
        <v xml:space="preserve">Advance Payment or Deposits – USD </v>
      </c>
      <c r="F4563" s="202">
        <f>'Banks COA'!F3856*E2</f>
        <v>0</v>
      </c>
    </row>
    <row r="4564" spans="1:6" hidden="1" x14ac:dyDescent="0.15">
      <c r="A4564" s="201">
        <f>'Banks COA'!A3857</f>
        <v>22</v>
      </c>
      <c r="B4564" s="201">
        <f>'Banks COA'!B3857</f>
        <v>2</v>
      </c>
      <c r="C4564" s="201">
        <f>'Banks COA'!C3857</f>
        <v>3</v>
      </c>
      <c r="D4564" s="201" t="str">
        <f>'Banks COA'!D3857</f>
        <v>03</v>
      </c>
      <c r="E4564" s="202" t="str">
        <f>'Banks COA'!E3857</f>
        <v xml:space="preserve">Advance Payment or Deposits – EUR </v>
      </c>
      <c r="F4564" s="202">
        <f>'Banks COA'!F3857*E2</f>
        <v>0</v>
      </c>
    </row>
    <row r="4565" spans="1:6" hidden="1" x14ac:dyDescent="0.15">
      <c r="A4565" s="201">
        <f>'Banks COA'!A3858</f>
        <v>22</v>
      </c>
      <c r="B4565" s="201">
        <f>'Banks COA'!B3858</f>
        <v>2</v>
      </c>
      <c r="C4565" s="201">
        <f>'Banks COA'!C3858</f>
        <v>3</v>
      </c>
      <c r="D4565" s="201" t="str">
        <f>'Banks COA'!D3858</f>
        <v>04</v>
      </c>
      <c r="E4565" s="202" t="str">
        <f>'Banks COA'!E3858</f>
        <v xml:space="preserve">Advance Payment or Deposits – JPY </v>
      </c>
      <c r="F4565" s="202">
        <f>'Banks COA'!F3858*E2</f>
        <v>0</v>
      </c>
    </row>
    <row r="4566" spans="1:6" hidden="1" x14ac:dyDescent="0.15">
      <c r="A4566" s="201">
        <f>'Banks COA'!A3859</f>
        <v>22</v>
      </c>
      <c r="B4566" s="201">
        <f>'Banks COA'!B3859</f>
        <v>2</v>
      </c>
      <c r="C4566" s="201">
        <f>'Banks COA'!C3859</f>
        <v>3</v>
      </c>
      <c r="D4566" s="201" t="str">
        <f>'Banks COA'!D3859</f>
        <v>09</v>
      </c>
      <c r="E4566" s="202" t="str">
        <f>'Banks COA'!E3859</f>
        <v xml:space="preserve">Advance Payment or Deposits – Other </v>
      </c>
      <c r="F4566" s="202">
        <f>'Banks COA'!F3859*E2</f>
        <v>0</v>
      </c>
    </row>
    <row r="4567" spans="1:6" hidden="1" x14ac:dyDescent="0.15">
      <c r="A4567" s="201">
        <f>'Banks COA'!A3862</f>
        <v>22</v>
      </c>
      <c r="B4567" s="201">
        <f>'Banks COA'!B3862</f>
        <v>2</v>
      </c>
      <c r="C4567" s="201">
        <f>'Banks COA'!C3862</f>
        <v>4</v>
      </c>
      <c r="D4567" s="201" t="str">
        <f>'Banks COA'!D3862</f>
        <v>02</v>
      </c>
      <c r="E4567" s="202" t="str">
        <f>'Banks COA'!E3862</f>
        <v xml:space="preserve">Purchased Interest Receivable – USD </v>
      </c>
      <c r="F4567" s="202">
        <f>'Banks COA'!F3862*E2</f>
        <v>0</v>
      </c>
    </row>
    <row r="4568" spans="1:6" hidden="1" x14ac:dyDescent="0.15">
      <c r="A4568" s="201">
        <f>'Banks COA'!A3863</f>
        <v>22</v>
      </c>
      <c r="B4568" s="201">
        <f>'Banks COA'!B3863</f>
        <v>2</v>
      </c>
      <c r="C4568" s="201">
        <f>'Banks COA'!C3863</f>
        <v>4</v>
      </c>
      <c r="D4568" s="201" t="str">
        <f>'Banks COA'!D3863</f>
        <v>03</v>
      </c>
      <c r="E4568" s="202" t="str">
        <f>'Banks COA'!E3863</f>
        <v xml:space="preserve">Purchased Interest Receivable – EUR </v>
      </c>
      <c r="F4568" s="202">
        <f>'Banks COA'!F3863*E2</f>
        <v>0</v>
      </c>
    </row>
    <row r="4569" spans="1:6" hidden="1" x14ac:dyDescent="0.15">
      <c r="A4569" s="201">
        <f>'Banks COA'!A3864</f>
        <v>22</v>
      </c>
      <c r="B4569" s="201">
        <f>'Banks COA'!B3864</f>
        <v>2</v>
      </c>
      <c r="C4569" s="201">
        <f>'Banks COA'!C3864</f>
        <v>4</v>
      </c>
      <c r="D4569" s="201" t="str">
        <f>'Banks COA'!D3864</f>
        <v>04</v>
      </c>
      <c r="E4569" s="202" t="str">
        <f>'Banks COA'!E3864</f>
        <v xml:space="preserve">Purchased Interest Receivable – JPY </v>
      </c>
      <c r="F4569" s="202">
        <f>'Banks COA'!F3864*E2</f>
        <v>0</v>
      </c>
    </row>
    <row r="4570" spans="1:6" hidden="1" x14ac:dyDescent="0.15">
      <c r="A4570" s="201">
        <f>'Banks COA'!A3865</f>
        <v>22</v>
      </c>
      <c r="B4570" s="201">
        <f>'Banks COA'!B3865</f>
        <v>2</v>
      </c>
      <c r="C4570" s="201">
        <f>'Banks COA'!C3865</f>
        <v>4</v>
      </c>
      <c r="D4570" s="201" t="str">
        <f>'Banks COA'!D3865</f>
        <v>09</v>
      </c>
      <c r="E4570" s="202" t="str">
        <f>'Banks COA'!E3865</f>
        <v xml:space="preserve">Purchased Interest Receivable – Other </v>
      </c>
      <c r="F4570" s="202">
        <f>'Banks COA'!F3865*E2</f>
        <v>0</v>
      </c>
    </row>
    <row r="4571" spans="1:6" hidden="1" x14ac:dyDescent="0.15">
      <c r="A4571" s="201">
        <f>'Banks COA'!A3868</f>
        <v>22</v>
      </c>
      <c r="B4571" s="201">
        <f>'Banks COA'!B3868</f>
        <v>2</v>
      </c>
      <c r="C4571" s="201">
        <f>'Banks COA'!C3868</f>
        <v>5</v>
      </c>
      <c r="D4571" s="201" t="str">
        <f>'Banks COA'!D3868</f>
        <v>02</v>
      </c>
      <c r="E4571" s="202" t="str">
        <f>'Banks COA'!E3868</f>
        <v xml:space="preserve">Stationary Supply and Inventory – USD </v>
      </c>
      <c r="F4571" s="202">
        <f>'Banks COA'!F3868*E2</f>
        <v>0</v>
      </c>
    </row>
    <row r="4572" spans="1:6" hidden="1" x14ac:dyDescent="0.15">
      <c r="A4572" s="201">
        <f>'Banks COA'!A3869</f>
        <v>22</v>
      </c>
      <c r="B4572" s="201">
        <f>'Banks COA'!B3869</f>
        <v>2</v>
      </c>
      <c r="C4572" s="201">
        <f>'Banks COA'!C3869</f>
        <v>5</v>
      </c>
      <c r="D4572" s="201" t="str">
        <f>'Banks COA'!D3869</f>
        <v>03</v>
      </c>
      <c r="E4572" s="202" t="str">
        <f>'Banks COA'!E3869</f>
        <v xml:space="preserve">Stationary Supply and Inventory – EUR </v>
      </c>
      <c r="F4572" s="202">
        <f>'Banks COA'!F3869*E2</f>
        <v>0</v>
      </c>
    </row>
    <row r="4573" spans="1:6" hidden="1" x14ac:dyDescent="0.15">
      <c r="A4573" s="201">
        <f>'Banks COA'!A3870</f>
        <v>22</v>
      </c>
      <c r="B4573" s="201">
        <f>'Banks COA'!B3870</f>
        <v>2</v>
      </c>
      <c r="C4573" s="201">
        <f>'Banks COA'!C3870</f>
        <v>5</v>
      </c>
      <c r="D4573" s="201" t="str">
        <f>'Banks COA'!D3870</f>
        <v>04</v>
      </c>
      <c r="E4573" s="202" t="str">
        <f>'Banks COA'!E3870</f>
        <v xml:space="preserve">Stationary Supply and Inventory – JPY </v>
      </c>
      <c r="F4573" s="202">
        <f>'Banks COA'!F3870*E2</f>
        <v>0</v>
      </c>
    </row>
    <row r="4574" spans="1:6" hidden="1" x14ac:dyDescent="0.15">
      <c r="A4574" s="201">
        <f>'Banks COA'!A3871</f>
        <v>22</v>
      </c>
      <c r="B4574" s="201">
        <f>'Banks COA'!B3871</f>
        <v>2</v>
      </c>
      <c r="C4574" s="201">
        <f>'Banks COA'!C3871</f>
        <v>5</v>
      </c>
      <c r="D4574" s="201" t="str">
        <f>'Banks COA'!D3871</f>
        <v>09</v>
      </c>
      <c r="E4574" s="202" t="str">
        <f>'Banks COA'!E3871</f>
        <v xml:space="preserve">Stationary Supply and Inventory – Other </v>
      </c>
      <c r="F4574" s="202">
        <f>'Banks COA'!F3871*E2</f>
        <v>0</v>
      </c>
    </row>
    <row r="4575" spans="1:6" hidden="1" x14ac:dyDescent="0.15">
      <c r="A4575" s="201">
        <f>'Banks COA'!A3874</f>
        <v>22</v>
      </c>
      <c r="B4575" s="201">
        <f>'Banks COA'!B3874</f>
        <v>2</v>
      </c>
      <c r="C4575" s="201">
        <f>'Banks COA'!C3874</f>
        <v>6</v>
      </c>
      <c r="D4575" s="201" t="str">
        <f>'Banks COA'!D3874</f>
        <v>02</v>
      </c>
      <c r="E4575" s="202" t="str">
        <f>'Banks COA'!E3874</f>
        <v xml:space="preserve">Other Prepaid Expenses and Deferred Charges – USD </v>
      </c>
      <c r="F4575" s="202">
        <f>'Banks COA'!F3874*E2</f>
        <v>0</v>
      </c>
    </row>
    <row r="4576" spans="1:6" hidden="1" x14ac:dyDescent="0.15">
      <c r="A4576" s="201">
        <f>'Banks COA'!A3875</f>
        <v>22</v>
      </c>
      <c r="B4576" s="201">
        <f>'Banks COA'!B3875</f>
        <v>2</v>
      </c>
      <c r="C4576" s="201">
        <f>'Banks COA'!C3875</f>
        <v>6</v>
      </c>
      <c r="D4576" s="201" t="str">
        <f>'Banks COA'!D3875</f>
        <v>03</v>
      </c>
      <c r="E4576" s="202" t="str">
        <f>'Banks COA'!E3875</f>
        <v xml:space="preserve">Other Prepaid Expenses and Deferred Charges – EUR </v>
      </c>
      <c r="F4576" s="202">
        <f>'Banks COA'!F3875*E2</f>
        <v>0</v>
      </c>
    </row>
    <row r="4577" spans="1:6" hidden="1" x14ac:dyDescent="0.15">
      <c r="A4577" s="201">
        <f>'Banks COA'!A3876</f>
        <v>22</v>
      </c>
      <c r="B4577" s="201">
        <f>'Banks COA'!B3876</f>
        <v>2</v>
      </c>
      <c r="C4577" s="201">
        <f>'Banks COA'!C3876</f>
        <v>6</v>
      </c>
      <c r="D4577" s="201" t="str">
        <f>'Banks COA'!D3876</f>
        <v>04</v>
      </c>
      <c r="E4577" s="202" t="str">
        <f>'Banks COA'!E3876</f>
        <v xml:space="preserve">Other Prepaid Expenses and Deferred Charges – JPY </v>
      </c>
      <c r="F4577" s="202">
        <f>'Banks COA'!F3876*E2</f>
        <v>0</v>
      </c>
    </row>
    <row r="4578" spans="1:6" hidden="1" x14ac:dyDescent="0.15">
      <c r="A4578" s="201">
        <f>'Banks COA'!A3877</f>
        <v>22</v>
      </c>
      <c r="B4578" s="201">
        <f>'Banks COA'!B3877</f>
        <v>2</v>
      </c>
      <c r="C4578" s="201">
        <f>'Banks COA'!C3877</f>
        <v>6</v>
      </c>
      <c r="D4578" s="201" t="str">
        <f>'Banks COA'!D3877</f>
        <v>09</v>
      </c>
      <c r="E4578" s="202" t="str">
        <f>'Banks COA'!E3877</f>
        <v xml:space="preserve">Other Prepaid Expenses and Deferred Charges – Other </v>
      </c>
      <c r="F4578" s="202">
        <f>'Banks COA'!F3877*E2</f>
        <v>0</v>
      </c>
    </row>
    <row r="4579" spans="1:6" hidden="1" x14ac:dyDescent="0.15">
      <c r="A4579" s="201" t="str">
        <f>'Banks COA'!A7176</f>
        <v>29</v>
      </c>
      <c r="B4579" s="201">
        <f>'Banks COA'!B7176</f>
        <v>6</v>
      </c>
      <c r="C4579" s="201">
        <f>'Banks COA'!C7176</f>
        <v>3</v>
      </c>
      <c r="D4579" s="201" t="str">
        <f>'Banks COA'!D7176</f>
        <v>02</v>
      </c>
      <c r="E4579" s="202" t="str">
        <f>'Banks COA'!E7176</f>
        <v xml:space="preserve">Customer Liabilities on Acceptance – USD </v>
      </c>
      <c r="F4579" s="202">
        <f>'Banks COA'!F7176*E2</f>
        <v>0</v>
      </c>
    </row>
    <row r="4580" spans="1:6" hidden="1" x14ac:dyDescent="0.15">
      <c r="A4580" s="201" t="str">
        <f>'Banks COA'!A7177</f>
        <v>29</v>
      </c>
      <c r="B4580" s="201">
        <f>'Banks COA'!B7177</f>
        <v>6</v>
      </c>
      <c r="C4580" s="201">
        <f>'Banks COA'!C7177</f>
        <v>3</v>
      </c>
      <c r="D4580" s="201" t="str">
        <f>'Banks COA'!D7177</f>
        <v>03</v>
      </c>
      <c r="E4580" s="202" t="str">
        <f>'Banks COA'!E7177</f>
        <v xml:space="preserve">Customer Liabilities on Acceptance – EUR </v>
      </c>
      <c r="F4580" s="202">
        <f>'Banks COA'!F7177*E2</f>
        <v>0</v>
      </c>
    </row>
    <row r="4581" spans="1:6" hidden="1" x14ac:dyDescent="0.15">
      <c r="A4581" s="201" t="str">
        <f>'Banks COA'!A7178</f>
        <v>29</v>
      </c>
      <c r="B4581" s="201">
        <f>'Banks COA'!B7178</f>
        <v>6</v>
      </c>
      <c r="C4581" s="201">
        <f>'Banks COA'!C7178</f>
        <v>3</v>
      </c>
      <c r="D4581" s="201" t="str">
        <f>'Banks COA'!D7178</f>
        <v>04</v>
      </c>
      <c r="E4581" s="202" t="str">
        <f>'Banks COA'!E7178</f>
        <v xml:space="preserve">Customer Liabilities on Acceptance – JPY </v>
      </c>
      <c r="F4581" s="202">
        <f>'Banks COA'!F7178*E2</f>
        <v>0</v>
      </c>
    </row>
    <row r="4582" spans="1:6" hidden="1" x14ac:dyDescent="0.15">
      <c r="A4582" s="201" t="str">
        <f>'Banks COA'!A7179</f>
        <v>29</v>
      </c>
      <c r="B4582" s="201">
        <f>'Banks COA'!B7179</f>
        <v>6</v>
      </c>
      <c r="C4582" s="201">
        <f>'Banks COA'!C7179</f>
        <v>3</v>
      </c>
      <c r="D4582" s="201" t="str">
        <f>'Banks COA'!D7179</f>
        <v>09</v>
      </c>
      <c r="E4582" s="202" t="str">
        <f>'Banks COA'!E7179</f>
        <v xml:space="preserve">Customer Liabilities on Acceptance – Other </v>
      </c>
      <c r="F4582" s="202">
        <f>'Banks COA'!F7179*E2</f>
        <v>0</v>
      </c>
    </row>
    <row r="4583" spans="1:6" hidden="1" x14ac:dyDescent="0.15">
      <c r="A4583" s="201" t="str">
        <f>'Banks COA'!A7183</f>
        <v>29</v>
      </c>
      <c r="B4583" s="201">
        <f>'Banks COA'!B7183</f>
        <v>6</v>
      </c>
      <c r="C4583" s="201">
        <f>'Banks COA'!C7183</f>
        <v>4</v>
      </c>
      <c r="D4583" s="201">
        <f>'Banks COA'!D7183</f>
        <v>12</v>
      </c>
      <c r="E4583" s="202" t="str">
        <f>'Banks COA'!E7183</f>
        <v xml:space="preserve">Deferred Loans Fees / Cost – USD </v>
      </c>
      <c r="F4583" s="202">
        <f>'Banks COA'!F7183*E2</f>
        <v>0</v>
      </c>
    </row>
    <row r="4584" spans="1:6" hidden="1" x14ac:dyDescent="0.15">
      <c r="A4584" s="201" t="str">
        <f>'Banks COA'!A7184</f>
        <v>29</v>
      </c>
      <c r="B4584" s="201">
        <f>'Banks COA'!B7184</f>
        <v>6</v>
      </c>
      <c r="C4584" s="201">
        <f>'Banks COA'!C7184</f>
        <v>4</v>
      </c>
      <c r="D4584" s="201">
        <f>'Banks COA'!D7184</f>
        <v>13</v>
      </c>
      <c r="E4584" s="202" t="str">
        <f>'Banks COA'!E7184</f>
        <v xml:space="preserve">Deferred Loans Fees / Cost – EUR </v>
      </c>
      <c r="F4584" s="202">
        <f>'Banks COA'!F7184*E2</f>
        <v>0</v>
      </c>
    </row>
    <row r="4585" spans="1:6" hidden="1" x14ac:dyDescent="0.15">
      <c r="A4585" s="201" t="str">
        <f>'Banks COA'!A7185</f>
        <v>29</v>
      </c>
      <c r="B4585" s="201">
        <f>'Banks COA'!B7185</f>
        <v>6</v>
      </c>
      <c r="C4585" s="201">
        <f>'Banks COA'!C7185</f>
        <v>4</v>
      </c>
      <c r="D4585" s="201">
        <f>'Banks COA'!D7185</f>
        <v>14</v>
      </c>
      <c r="E4585" s="202" t="str">
        <f>'Banks COA'!E7185</f>
        <v xml:space="preserve">Deferred Loans Fees / Cost – JPY </v>
      </c>
      <c r="F4585" s="202">
        <f>'Banks COA'!F7185*E2</f>
        <v>0</v>
      </c>
    </row>
    <row r="4586" spans="1:6" hidden="1" x14ac:dyDescent="0.15">
      <c r="A4586" s="201" t="str">
        <f>'Banks COA'!A7186</f>
        <v>29</v>
      </c>
      <c r="B4586" s="201">
        <f>'Banks COA'!B7186</f>
        <v>6</v>
      </c>
      <c r="C4586" s="201">
        <f>'Banks COA'!C7186</f>
        <v>4</v>
      </c>
      <c r="D4586" s="201">
        <f>'Banks COA'!D7186</f>
        <v>19</v>
      </c>
      <c r="E4586" s="202" t="str">
        <f>'Banks COA'!E7186</f>
        <v xml:space="preserve">Deferred Loans Fees / Cost – Other </v>
      </c>
      <c r="F4586" s="202">
        <f>'Banks COA'!F7186*E2</f>
        <v>0</v>
      </c>
    </row>
    <row r="4587" spans="1:6" hidden="1" x14ac:dyDescent="0.15">
      <c r="A4587" s="201" t="str">
        <f>'Banks COA'!A7189</f>
        <v>29</v>
      </c>
      <c r="B4587" s="201">
        <f>'Banks COA'!B7189</f>
        <v>6</v>
      </c>
      <c r="C4587" s="201">
        <f>'Banks COA'!C7189</f>
        <v>4</v>
      </c>
      <c r="D4587" s="201">
        <f>'Banks COA'!D7189</f>
        <v>22</v>
      </c>
      <c r="E4587" s="202" t="str">
        <f>'Banks COA'!E7189</f>
        <v xml:space="preserve">Deferred Income Tax Assets – USD </v>
      </c>
      <c r="F4587" s="202">
        <f>'Banks COA'!F7189*E2</f>
        <v>0</v>
      </c>
    </row>
    <row r="4588" spans="1:6" hidden="1" x14ac:dyDescent="0.15">
      <c r="A4588" s="201" t="str">
        <f>'Banks COA'!A7190</f>
        <v>29</v>
      </c>
      <c r="B4588" s="201">
        <f>'Banks COA'!B7190</f>
        <v>6</v>
      </c>
      <c r="C4588" s="201">
        <f>'Banks COA'!C7190</f>
        <v>4</v>
      </c>
      <c r="D4588" s="201">
        <f>'Banks COA'!D7190</f>
        <v>23</v>
      </c>
      <c r="E4588" s="202" t="str">
        <f>'Banks COA'!E7190</f>
        <v xml:space="preserve">Deferred Income Tax Assets – EUR </v>
      </c>
      <c r="F4588" s="202">
        <f>'Banks COA'!F7190*E2</f>
        <v>0</v>
      </c>
    </row>
    <row r="4589" spans="1:6" hidden="1" x14ac:dyDescent="0.15">
      <c r="A4589" s="201" t="str">
        <f>'Banks COA'!A7191</f>
        <v>29</v>
      </c>
      <c r="B4589" s="201">
        <f>'Banks COA'!B7191</f>
        <v>6</v>
      </c>
      <c r="C4589" s="201">
        <f>'Banks COA'!C7191</f>
        <v>4</v>
      </c>
      <c r="D4589" s="201">
        <f>'Banks COA'!D7191</f>
        <v>24</v>
      </c>
      <c r="E4589" s="202" t="str">
        <f>'Banks COA'!E7191</f>
        <v xml:space="preserve">Deferred Income Tax Assets – JPY </v>
      </c>
      <c r="F4589" s="202">
        <f>'Banks COA'!F7191*E2</f>
        <v>0</v>
      </c>
    </row>
    <row r="4590" spans="1:6" hidden="1" x14ac:dyDescent="0.15">
      <c r="A4590" s="201" t="str">
        <f>'Banks COA'!A7192</f>
        <v>29</v>
      </c>
      <c r="B4590" s="201">
        <f>'Banks COA'!B7192</f>
        <v>6</v>
      </c>
      <c r="C4590" s="201">
        <f>'Banks COA'!C7192</f>
        <v>4</v>
      </c>
      <c r="D4590" s="201">
        <f>'Banks COA'!D7192</f>
        <v>29</v>
      </c>
      <c r="E4590" s="202" t="str">
        <f>'Banks COA'!E7192</f>
        <v xml:space="preserve">Deferred Income Tax Assets – Other </v>
      </c>
      <c r="F4590" s="202">
        <f>'Banks COA'!F7192*E2</f>
        <v>0</v>
      </c>
    </row>
    <row r="4591" spans="1:6" hidden="1" x14ac:dyDescent="0.15">
      <c r="A4591" s="201" t="str">
        <f>'Banks COA'!A7196</f>
        <v>29</v>
      </c>
      <c r="B4591" s="201">
        <f>'Banks COA'!B7196</f>
        <v>6</v>
      </c>
      <c r="C4591" s="201">
        <f>'Banks COA'!C7196</f>
        <v>5</v>
      </c>
      <c r="D4591" s="201" t="str">
        <f>'Banks COA'!D7196</f>
        <v>12</v>
      </c>
      <c r="E4591" s="202" t="str">
        <f>'Banks COA'!E7196</f>
        <v xml:space="preserve">Inter-Branches Clearings – USD </v>
      </c>
      <c r="F4591" s="202">
        <f>'Banks COA'!F7196*E2</f>
        <v>0</v>
      </c>
    </row>
    <row r="4592" spans="1:6" hidden="1" x14ac:dyDescent="0.15">
      <c r="A4592" s="201" t="str">
        <f>'Banks COA'!A7197</f>
        <v>29</v>
      </c>
      <c r="B4592" s="201">
        <f>'Banks COA'!B7197</f>
        <v>6</v>
      </c>
      <c r="C4592" s="201">
        <f>'Banks COA'!C7197</f>
        <v>5</v>
      </c>
      <c r="D4592" s="201" t="str">
        <f>'Banks COA'!D7197</f>
        <v>13</v>
      </c>
      <c r="E4592" s="202" t="str">
        <f>'Banks COA'!E7197</f>
        <v xml:space="preserve">Inter-Branches Clearings – EUR </v>
      </c>
      <c r="F4592" s="202">
        <f>'Banks COA'!F7197*E2</f>
        <v>0</v>
      </c>
    </row>
    <row r="4593" spans="1:6" hidden="1" x14ac:dyDescent="0.15">
      <c r="A4593" s="201" t="str">
        <f>'Banks COA'!A7198</f>
        <v>29</v>
      </c>
      <c r="B4593" s="201">
        <f>'Banks COA'!B7198</f>
        <v>6</v>
      </c>
      <c r="C4593" s="201">
        <f>'Banks COA'!C7198</f>
        <v>5</v>
      </c>
      <c r="D4593" s="201" t="str">
        <f>'Banks COA'!D7198</f>
        <v>14</v>
      </c>
      <c r="E4593" s="202" t="str">
        <f>'Banks COA'!E7198</f>
        <v xml:space="preserve">Inter-Branches Clearings – JPY </v>
      </c>
      <c r="F4593" s="202">
        <f>'Banks COA'!F7198*E2</f>
        <v>0</v>
      </c>
    </row>
    <row r="4594" spans="1:6" hidden="1" x14ac:dyDescent="0.15">
      <c r="A4594" s="201" t="str">
        <f>'Banks COA'!A7199</f>
        <v>29</v>
      </c>
      <c r="B4594" s="201">
        <f>'Banks COA'!B7199</f>
        <v>6</v>
      </c>
      <c r="C4594" s="201">
        <f>'Banks COA'!C7199</f>
        <v>5</v>
      </c>
      <c r="D4594" s="201" t="str">
        <f>'Banks COA'!D7199</f>
        <v>19</v>
      </c>
      <c r="E4594" s="202" t="str">
        <f>'Banks COA'!E7199</f>
        <v xml:space="preserve">Inter-Branches Clearings – Other </v>
      </c>
      <c r="F4594" s="202">
        <f>'Banks COA'!F7199*E2</f>
        <v>0</v>
      </c>
    </row>
    <row r="4595" spans="1:6" hidden="1" x14ac:dyDescent="0.15">
      <c r="A4595" s="201" t="str">
        <f>'Banks COA'!A7208</f>
        <v>29</v>
      </c>
      <c r="B4595" s="201">
        <f>'Banks COA'!B7208</f>
        <v>6</v>
      </c>
      <c r="C4595" s="201">
        <f>'Banks COA'!C7208</f>
        <v>6</v>
      </c>
      <c r="D4595" s="201" t="str">
        <f>'Banks COA'!D7208</f>
        <v>02</v>
      </c>
      <c r="E4595" s="202" t="str">
        <f>'Banks COA'!E7208</f>
        <v xml:space="preserve">Traveller's Checks Purchased (Cashed) – USD </v>
      </c>
      <c r="F4595" s="202">
        <f>'Banks COA'!F7208*E2</f>
        <v>0</v>
      </c>
    </row>
    <row r="4596" spans="1:6" hidden="1" x14ac:dyDescent="0.15">
      <c r="A4596" s="201" t="str">
        <f>'Banks COA'!A7209</f>
        <v>29</v>
      </c>
      <c r="B4596" s="201">
        <f>'Banks COA'!B7209</f>
        <v>6</v>
      </c>
      <c r="C4596" s="201">
        <f>'Banks COA'!C7209</f>
        <v>6</v>
      </c>
      <c r="D4596" s="201" t="str">
        <f>'Banks COA'!D7209</f>
        <v>03</v>
      </c>
      <c r="E4596" s="202" t="str">
        <f>'Banks COA'!E7209</f>
        <v xml:space="preserve">Traveller's Checks Purchased (Cashed) – EUR </v>
      </c>
      <c r="F4596" s="202">
        <f>'Banks COA'!F7209*E2</f>
        <v>0</v>
      </c>
    </row>
    <row r="4597" spans="1:6" hidden="1" x14ac:dyDescent="0.15">
      <c r="A4597" s="201" t="str">
        <f>'Banks COA'!A7210</f>
        <v>29</v>
      </c>
      <c r="B4597" s="201">
        <f>'Banks COA'!B7210</f>
        <v>6</v>
      </c>
      <c r="C4597" s="201">
        <f>'Banks COA'!C7210</f>
        <v>6</v>
      </c>
      <c r="D4597" s="201" t="str">
        <f>'Banks COA'!D7210</f>
        <v>04</v>
      </c>
      <c r="E4597" s="202" t="str">
        <f>'Banks COA'!E7210</f>
        <v xml:space="preserve">Traveller's Checks Purchased (Cashed) – JPY </v>
      </c>
      <c r="F4597" s="202">
        <f>'Banks COA'!F7210*E2</f>
        <v>0</v>
      </c>
    </row>
    <row r="4598" spans="1:6" hidden="1" x14ac:dyDescent="0.15">
      <c r="A4598" s="201" t="str">
        <f>'Banks COA'!A7211</f>
        <v>29</v>
      </c>
      <c r="B4598" s="201">
        <f>'Banks COA'!B7211</f>
        <v>6</v>
      </c>
      <c r="C4598" s="201">
        <f>'Banks COA'!C7211</f>
        <v>6</v>
      </c>
      <c r="D4598" s="201" t="str">
        <f>'Banks COA'!D7211</f>
        <v>09</v>
      </c>
      <c r="E4598" s="202" t="str">
        <f>'Banks COA'!E7211</f>
        <v xml:space="preserve">Traveller's Checks Purchased (Cashed) – Other </v>
      </c>
      <c r="F4598" s="202">
        <f>'Banks COA'!F7211*E2</f>
        <v>0</v>
      </c>
    </row>
    <row r="4599" spans="1:6" hidden="1" x14ac:dyDescent="0.15">
      <c r="A4599" s="201" t="str">
        <f>'Banks COA'!A7214</f>
        <v>29</v>
      </c>
      <c r="B4599" s="201">
        <f>'Banks COA'!B7214</f>
        <v>6</v>
      </c>
      <c r="C4599" s="201">
        <f>'Banks COA'!C7214</f>
        <v>7</v>
      </c>
      <c r="D4599" s="201" t="str">
        <f>'Banks COA'!D7214</f>
        <v>02</v>
      </c>
      <c r="E4599" s="202" t="str">
        <f>'Banks COA'!E7214</f>
        <v xml:space="preserve">Non-Cash Items – USD </v>
      </c>
      <c r="F4599" s="202">
        <f>'Banks COA'!F7214*E2</f>
        <v>0</v>
      </c>
    </row>
    <row r="4600" spans="1:6" hidden="1" x14ac:dyDescent="0.15">
      <c r="A4600" s="201" t="str">
        <f>'Banks COA'!A7215</f>
        <v>29</v>
      </c>
      <c r="B4600" s="201">
        <f>'Banks COA'!B7215</f>
        <v>6</v>
      </c>
      <c r="C4600" s="201">
        <f>'Banks COA'!C7215</f>
        <v>7</v>
      </c>
      <c r="D4600" s="201" t="str">
        <f>'Banks COA'!D7215</f>
        <v>03</v>
      </c>
      <c r="E4600" s="202" t="str">
        <f>'Banks COA'!E7215</f>
        <v xml:space="preserve">Non-Cash Items – EUR </v>
      </c>
      <c r="F4600" s="202">
        <f>'Banks COA'!F7215*E2</f>
        <v>0</v>
      </c>
    </row>
    <row r="4601" spans="1:6" hidden="1" x14ac:dyDescent="0.15">
      <c r="A4601" s="201" t="str">
        <f>'Banks COA'!A7216</f>
        <v>29</v>
      </c>
      <c r="B4601" s="201">
        <f>'Banks COA'!B7216</f>
        <v>6</v>
      </c>
      <c r="C4601" s="201">
        <f>'Banks COA'!C7216</f>
        <v>7</v>
      </c>
      <c r="D4601" s="201" t="str">
        <f>'Banks COA'!D7216</f>
        <v>04</v>
      </c>
      <c r="E4601" s="202" t="str">
        <f>'Banks COA'!E7216</f>
        <v xml:space="preserve">Non-Cash Items – JPY </v>
      </c>
      <c r="F4601" s="202">
        <f>'Banks COA'!F7216*E2</f>
        <v>0</v>
      </c>
    </row>
    <row r="4602" spans="1:6" hidden="1" x14ac:dyDescent="0.15">
      <c r="A4602" s="201" t="str">
        <f>'Banks COA'!A7217</f>
        <v>29</v>
      </c>
      <c r="B4602" s="201">
        <f>'Banks COA'!B7217</f>
        <v>6</v>
      </c>
      <c r="C4602" s="201">
        <f>'Banks COA'!C7217</f>
        <v>7</v>
      </c>
      <c r="D4602" s="201" t="str">
        <f>'Banks COA'!D7217</f>
        <v>09</v>
      </c>
      <c r="E4602" s="202" t="str">
        <f>'Banks COA'!E7217</f>
        <v xml:space="preserve">Non-Cash Items – Other </v>
      </c>
      <c r="F4602" s="202">
        <f>'Banks COA'!F7217*E2</f>
        <v>0</v>
      </c>
    </row>
    <row r="4603" spans="1:6" hidden="1" x14ac:dyDescent="0.15">
      <c r="A4603" s="201" t="str">
        <f>'Banks COA'!A7227</f>
        <v>29</v>
      </c>
      <c r="B4603" s="201">
        <f>'Banks COA'!B7227</f>
        <v>6</v>
      </c>
      <c r="C4603" s="201">
        <f>'Banks COA'!C7227</f>
        <v>9</v>
      </c>
      <c r="D4603" s="201">
        <f>'Banks COA'!D7227</f>
        <v>12</v>
      </c>
      <c r="E4603" s="202" t="str">
        <f>'Banks COA'!E7227</f>
        <v xml:space="preserve">Suspense Account – USD </v>
      </c>
      <c r="F4603" s="202">
        <f>'Banks COA'!F7227*E2</f>
        <v>0</v>
      </c>
    </row>
    <row r="4604" spans="1:6" hidden="1" x14ac:dyDescent="0.15">
      <c r="A4604" s="201" t="str">
        <f>'Banks COA'!A7228</f>
        <v>29</v>
      </c>
      <c r="B4604" s="201">
        <f>'Banks COA'!B7228</f>
        <v>6</v>
      </c>
      <c r="C4604" s="201">
        <f>'Banks COA'!C7228</f>
        <v>9</v>
      </c>
      <c r="D4604" s="201">
        <f>'Banks COA'!D7228</f>
        <v>13</v>
      </c>
      <c r="E4604" s="202" t="str">
        <f>'Banks COA'!E7228</f>
        <v xml:space="preserve">Suspense Account – EUR </v>
      </c>
      <c r="F4604" s="202">
        <f>'Banks COA'!F7228*E2</f>
        <v>0</v>
      </c>
    </row>
    <row r="4605" spans="1:6" hidden="1" x14ac:dyDescent="0.15">
      <c r="A4605" s="201" t="str">
        <f>'Banks COA'!A7229</f>
        <v>29</v>
      </c>
      <c r="B4605" s="201">
        <f>'Banks COA'!B7229</f>
        <v>6</v>
      </c>
      <c r="C4605" s="201">
        <f>'Banks COA'!C7229</f>
        <v>9</v>
      </c>
      <c r="D4605" s="201">
        <f>'Banks COA'!D7229</f>
        <v>14</v>
      </c>
      <c r="E4605" s="202" t="str">
        <f>'Banks COA'!E7229</f>
        <v xml:space="preserve">Suspense Account – JPY </v>
      </c>
      <c r="F4605" s="202">
        <f>'Banks COA'!F7229*E2</f>
        <v>0</v>
      </c>
    </row>
    <row r="4606" spans="1:6" hidden="1" x14ac:dyDescent="0.15">
      <c r="A4606" s="201" t="str">
        <f>'Banks COA'!A7230</f>
        <v>29</v>
      </c>
      <c r="B4606" s="201">
        <f>'Banks COA'!B7230</f>
        <v>6</v>
      </c>
      <c r="C4606" s="201">
        <f>'Banks COA'!C7230</f>
        <v>9</v>
      </c>
      <c r="D4606" s="201">
        <f>'Banks COA'!D7230</f>
        <v>19</v>
      </c>
      <c r="E4606" s="202" t="str">
        <f>'Banks COA'!E7230</f>
        <v xml:space="preserve">Suspense Account – Other </v>
      </c>
      <c r="F4606" s="202">
        <f>'Banks COA'!F7230*E2</f>
        <v>0</v>
      </c>
    </row>
    <row r="4607" spans="1:6" hidden="1" x14ac:dyDescent="0.15">
      <c r="A4607" s="201" t="str">
        <f>'Banks COA'!A7233</f>
        <v>29</v>
      </c>
      <c r="B4607" s="201">
        <f>'Banks COA'!B7233</f>
        <v>6</v>
      </c>
      <c r="C4607" s="201">
        <f>'Banks COA'!C7233</f>
        <v>9</v>
      </c>
      <c r="D4607" s="201">
        <f>'Banks COA'!D7233</f>
        <v>22</v>
      </c>
      <c r="E4607" s="202" t="str">
        <f>'Banks COA'!E7233</f>
        <v xml:space="preserve">Other Sundry Assets – USD </v>
      </c>
      <c r="F4607" s="202">
        <f>'Banks COA'!F7233*E2</f>
        <v>0</v>
      </c>
    </row>
    <row r="4608" spans="1:6" hidden="1" x14ac:dyDescent="0.15">
      <c r="A4608" s="201" t="str">
        <f>'Banks COA'!A7234</f>
        <v>29</v>
      </c>
      <c r="B4608" s="201">
        <f>'Banks COA'!B7234</f>
        <v>6</v>
      </c>
      <c r="C4608" s="201">
        <f>'Banks COA'!C7234</f>
        <v>9</v>
      </c>
      <c r="D4608" s="201">
        <f>'Banks COA'!D7234</f>
        <v>23</v>
      </c>
      <c r="E4608" s="202" t="str">
        <f>'Banks COA'!E7234</f>
        <v xml:space="preserve">Other Sundry Assets – EUR </v>
      </c>
      <c r="F4608" s="202">
        <f>'Banks COA'!F7234*E2</f>
        <v>0</v>
      </c>
    </row>
    <row r="4609" spans="1:6" hidden="1" x14ac:dyDescent="0.15">
      <c r="A4609" s="201" t="str">
        <f>'Banks COA'!A7235</f>
        <v>29</v>
      </c>
      <c r="B4609" s="201">
        <f>'Banks COA'!B7235</f>
        <v>6</v>
      </c>
      <c r="C4609" s="201">
        <f>'Banks COA'!C7235</f>
        <v>9</v>
      </c>
      <c r="D4609" s="201">
        <f>'Banks COA'!D7235</f>
        <v>24</v>
      </c>
      <c r="E4609" s="202" t="str">
        <f>'Banks COA'!E7235</f>
        <v xml:space="preserve">Other Sundry Assets – JPY </v>
      </c>
      <c r="F4609" s="202">
        <f>'Banks COA'!F7235*E2</f>
        <v>0</v>
      </c>
    </row>
    <row r="4610" spans="1:6" hidden="1" x14ac:dyDescent="0.15">
      <c r="A4610" s="201" t="str">
        <f>'Banks COA'!A7236</f>
        <v>29</v>
      </c>
      <c r="B4610" s="201">
        <f>'Banks COA'!B7236</f>
        <v>6</v>
      </c>
      <c r="C4610" s="201">
        <f>'Banks COA'!C7236</f>
        <v>9</v>
      </c>
      <c r="D4610" s="201">
        <f>'Banks COA'!D7236</f>
        <v>29</v>
      </c>
      <c r="E4610" s="202" t="str">
        <f>'Banks COA'!E7236</f>
        <v xml:space="preserve">Other Sundry Assets – Other </v>
      </c>
      <c r="F4610" s="202">
        <f>'Banks COA'!F7236*E2</f>
        <v>0</v>
      </c>
    </row>
    <row r="4611" spans="1:6" hidden="1" x14ac:dyDescent="0.15">
      <c r="A4611" s="201" t="str">
        <f>'Banks COA'!A7202</f>
        <v>29</v>
      </c>
      <c r="B4611" s="201">
        <f>'Banks COA'!B7202</f>
        <v>6</v>
      </c>
      <c r="C4611" s="201">
        <f>'Banks COA'!C7202</f>
        <v>5</v>
      </c>
      <c r="D4611" s="201" t="str">
        <f>'Banks COA'!D7202</f>
        <v>22</v>
      </c>
      <c r="E4611" s="202" t="str">
        <f>'Banks COA'!E7202</f>
        <v xml:space="preserve">Accrued Interest Recived – USD </v>
      </c>
      <c r="F4611" s="202">
        <f>'Banks COA'!F7202*E2</f>
        <v>0</v>
      </c>
    </row>
    <row r="4612" spans="1:6" hidden="1" x14ac:dyDescent="0.15">
      <c r="A4612" s="201" t="str">
        <f>'Banks COA'!A7203</f>
        <v>29</v>
      </c>
      <c r="B4612" s="201">
        <f>'Banks COA'!B7203</f>
        <v>6</v>
      </c>
      <c r="C4612" s="201">
        <f>'Banks COA'!C7203</f>
        <v>5</v>
      </c>
      <c r="D4612" s="201" t="str">
        <f>'Banks COA'!D7203</f>
        <v>23</v>
      </c>
      <c r="E4612" s="202" t="str">
        <f>'Banks COA'!E7203</f>
        <v xml:space="preserve">Accrued Interest Recived – EUR </v>
      </c>
      <c r="F4612" s="202">
        <f>'Banks COA'!F7203*E2</f>
        <v>0</v>
      </c>
    </row>
    <row r="4613" spans="1:6" hidden="1" x14ac:dyDescent="0.15">
      <c r="A4613" s="201" t="str">
        <f>'Banks COA'!A7204</f>
        <v>29</v>
      </c>
      <c r="B4613" s="201">
        <f>'Banks COA'!B7204</f>
        <v>6</v>
      </c>
      <c r="C4613" s="201">
        <f>'Banks COA'!C7204</f>
        <v>5</v>
      </c>
      <c r="D4613" s="201" t="str">
        <f>'Banks COA'!D7204</f>
        <v>24</v>
      </c>
      <c r="E4613" s="202" t="str">
        <f>'Banks COA'!E7204</f>
        <v xml:space="preserve">Accrued Interest Recived – JPY </v>
      </c>
      <c r="F4613" s="202">
        <f>'Banks COA'!F7204*E2</f>
        <v>0</v>
      </c>
    </row>
    <row r="4614" spans="1:6" hidden="1" x14ac:dyDescent="0.15">
      <c r="A4614" s="201" t="str">
        <f>'Banks COA'!A7205</f>
        <v>29</v>
      </c>
      <c r="B4614" s="201">
        <f>'Banks COA'!B7205</f>
        <v>6</v>
      </c>
      <c r="C4614" s="201">
        <f>'Banks COA'!C7205</f>
        <v>5</v>
      </c>
      <c r="D4614" s="201" t="str">
        <f>'Banks COA'!D7205</f>
        <v>29</v>
      </c>
      <c r="E4614" s="202" t="str">
        <f>'Banks COA'!E7205</f>
        <v xml:space="preserve">Accrued Interest Recived – Other </v>
      </c>
      <c r="F4614" s="202">
        <f>'Banks COA'!F7205*E2</f>
        <v>0</v>
      </c>
    </row>
    <row r="4615" spans="1:6" x14ac:dyDescent="0.15">
      <c r="E4615" s="229" t="s">
        <v>9720</v>
      </c>
      <c r="F4615" s="199">
        <f>+F4616+F4627</f>
        <v>0</v>
      </c>
    </row>
    <row r="4616" spans="1:6" x14ac:dyDescent="0.15">
      <c r="E4616" s="221" t="s">
        <v>6145</v>
      </c>
      <c r="F4616" s="199">
        <f>SUM(F4617:F4626)</f>
        <v>0</v>
      </c>
    </row>
    <row r="4617" spans="1:6" x14ac:dyDescent="0.15">
      <c r="E4617" s="208" t="s">
        <v>9721</v>
      </c>
      <c r="F4617" s="184">
        <f>SUM(F4618:F4623)</f>
        <v>0</v>
      </c>
    </row>
    <row r="4618" spans="1:6" hidden="1" x14ac:dyDescent="0.15">
      <c r="A4618" s="201" t="str">
        <f>'Banks COA'!A5133</f>
        <v>24</v>
      </c>
      <c r="B4618" s="201" t="str">
        <f>'Banks COA'!B5133</f>
        <v>2</v>
      </c>
      <c r="C4618" s="201" t="str">
        <f>'Banks COA'!C5133</f>
        <v>9</v>
      </c>
      <c r="D4618" s="201" t="str">
        <f>'Banks COA'!D5133</f>
        <v>51</v>
      </c>
      <c r="E4618" s="202" t="str">
        <f>'Banks COA'!E5133</f>
        <v xml:space="preserve">Dividends Receivable – Investment in Equity Securities – Banks – AFS – Non Resident – KHR </v>
      </c>
      <c r="F4618" s="202">
        <f>'Banks COA'!F5133*E2</f>
        <v>0</v>
      </c>
    </row>
    <row r="4619" spans="1:6" hidden="1" x14ac:dyDescent="0.15">
      <c r="A4619" s="201" t="str">
        <f>+'Banks COA'!A5139</f>
        <v>24</v>
      </c>
      <c r="B4619" s="201" t="str">
        <f>+'Banks COA'!B5139</f>
        <v>2</v>
      </c>
      <c r="C4619" s="201" t="str">
        <f>+'Banks COA'!C5139</f>
        <v>9</v>
      </c>
      <c r="D4619" s="201" t="str">
        <f>+'Banks COA'!D5139</f>
        <v>61</v>
      </c>
      <c r="E4619" s="202" t="str">
        <f>+'Banks COA'!E5139</f>
        <v xml:space="preserve">Dividends Receivable – Investment in Equity Securities – OFIs – AFS – Non Resident – KHR </v>
      </c>
      <c r="F4619" s="202">
        <f>+'Banks COA'!F5139*E2</f>
        <v>0</v>
      </c>
    </row>
    <row r="4620" spans="1:6" hidden="1" x14ac:dyDescent="0.15">
      <c r="A4620" s="201" t="str">
        <f>+'Banks COA'!A5145</f>
        <v>24</v>
      </c>
      <c r="B4620" s="201" t="str">
        <f>+'Banks COA'!B5145</f>
        <v>2</v>
      </c>
      <c r="C4620" s="201" t="str">
        <f>+'Banks COA'!C5145</f>
        <v>9</v>
      </c>
      <c r="D4620" s="201" t="str">
        <f>+'Banks COA'!D5145</f>
        <v>71</v>
      </c>
      <c r="E4620" s="202" t="str">
        <f>+'Banks COA'!E5145</f>
        <v xml:space="preserve">Dividends Receivable – Investment in Equity Securities – Private Sector – AFS – Non Resident – KHR </v>
      </c>
      <c r="F4620" s="202">
        <f>+'Banks COA'!F5145*E2</f>
        <v>0</v>
      </c>
    </row>
    <row r="4621" spans="1:6" hidden="1" x14ac:dyDescent="0.15">
      <c r="A4621" s="201" t="str">
        <f>+'Banks COA'!A5314</f>
        <v>24</v>
      </c>
      <c r="B4621" s="201" t="str">
        <f>+'Banks COA'!B5314</f>
        <v>3</v>
      </c>
      <c r="C4621" s="201" t="str">
        <f>+'Banks COA'!C5314</f>
        <v>9</v>
      </c>
      <c r="D4621" s="201" t="str">
        <f>+'Banks COA'!D5314</f>
        <v>51</v>
      </c>
      <c r="E4621" s="202" t="str">
        <f>+'Banks COA'!E5314</f>
        <v xml:space="preserve">Dividends Receivable – Trading / Dealing Marketable Equity Securities – Banks – Non Resident – KHR </v>
      </c>
      <c r="F4621" s="202">
        <f>+'Banks COA'!F5314*E2</f>
        <v>0</v>
      </c>
    </row>
    <row r="4622" spans="1:6" hidden="1" x14ac:dyDescent="0.15">
      <c r="A4622" s="201" t="str">
        <f>+'Banks COA'!A5320</f>
        <v>24</v>
      </c>
      <c r="B4622" s="201" t="str">
        <f>+'Banks COA'!B5320</f>
        <v>3</v>
      </c>
      <c r="C4622" s="201" t="str">
        <f>+'Banks COA'!C5320</f>
        <v>9</v>
      </c>
      <c r="D4622" s="201" t="str">
        <f>+'Banks COA'!D5320</f>
        <v>61</v>
      </c>
      <c r="E4622" s="202" t="str">
        <f>+'Banks COA'!E5320</f>
        <v xml:space="preserve">Dividends Receivable – Trading / Dealing Marketable Equity Securities – OFIs – Non Resident – KHR </v>
      </c>
      <c r="F4622" s="202">
        <f>+'Banks COA'!F5320*E2</f>
        <v>0</v>
      </c>
    </row>
    <row r="4623" spans="1:6" hidden="1" x14ac:dyDescent="0.15">
      <c r="A4623" s="201" t="str">
        <f>+'Banks COA'!A5326</f>
        <v>24</v>
      </c>
      <c r="B4623" s="201" t="str">
        <f>+'Banks COA'!B5326</f>
        <v>3</v>
      </c>
      <c r="C4623" s="201" t="str">
        <f>+'Banks COA'!C5326</f>
        <v>9</v>
      </c>
      <c r="D4623" s="201" t="str">
        <f>+'Banks COA'!D5326</f>
        <v>71</v>
      </c>
      <c r="E4623" s="202" t="str">
        <f>+'Banks COA'!E5326</f>
        <v xml:space="preserve">Dividends Receivable – Trading / Dealing Marketable Equity Securities – Private Sector – Non Resident – KHR </v>
      </c>
      <c r="F4623" s="202">
        <f>+'Banks COA'!F5326*E2</f>
        <v>0</v>
      </c>
    </row>
    <row r="4624" spans="1:6" x14ac:dyDescent="0.15">
      <c r="E4624" s="208" t="s">
        <v>58</v>
      </c>
    </row>
    <row r="4625" spans="1:6" x14ac:dyDescent="0.15">
      <c r="E4625" s="208" t="s">
        <v>59</v>
      </c>
    </row>
    <row r="4626" spans="1:6" x14ac:dyDescent="0.15">
      <c r="E4626" s="208" t="s">
        <v>60</v>
      </c>
    </row>
    <row r="4627" spans="1:6" x14ac:dyDescent="0.15">
      <c r="E4627" s="221" t="s">
        <v>9548</v>
      </c>
      <c r="F4627" s="199">
        <f>SUM(F4629:F4655)</f>
        <v>0</v>
      </c>
    </row>
    <row r="4628" spans="1:6" x14ac:dyDescent="0.15">
      <c r="E4628" s="208" t="s">
        <v>126</v>
      </c>
      <c r="F4628" s="184">
        <f>SUM(F4629:F4652)</f>
        <v>0</v>
      </c>
    </row>
    <row r="4629" spans="1:6" hidden="1" x14ac:dyDescent="0.15">
      <c r="A4629" s="201" t="str">
        <f>'Banks COA'!A5134</f>
        <v>24</v>
      </c>
      <c r="B4629" s="201" t="str">
        <f>'Banks COA'!B5134</f>
        <v>2</v>
      </c>
      <c r="C4629" s="201" t="str">
        <f>'Banks COA'!C5134</f>
        <v>9</v>
      </c>
      <c r="D4629" s="201" t="str">
        <f>'Banks COA'!D5134</f>
        <v>52</v>
      </c>
      <c r="E4629" s="202" t="str">
        <f>'Banks COA'!E5134</f>
        <v xml:space="preserve">Dividends Receivable – Investment in Equity Securities – Banks – AFS – Non Resident – USD </v>
      </c>
      <c r="F4629" s="202">
        <f>'Banks COA'!F5134*E2</f>
        <v>0</v>
      </c>
    </row>
    <row r="4630" spans="1:6" hidden="1" x14ac:dyDescent="0.15">
      <c r="A4630" s="201" t="str">
        <f>'Banks COA'!A5135</f>
        <v>24</v>
      </c>
      <c r="B4630" s="201" t="str">
        <f>'Banks COA'!B5135</f>
        <v>2</v>
      </c>
      <c r="C4630" s="201" t="str">
        <f>'Banks COA'!C5135</f>
        <v>9</v>
      </c>
      <c r="D4630" s="201" t="str">
        <f>'Banks COA'!D5135</f>
        <v>53</v>
      </c>
      <c r="E4630" s="202" t="str">
        <f>'Banks COA'!E5135</f>
        <v xml:space="preserve">Dividends Receivable – Investment in Equity Securities – Banks – AFS – Non Resident – EUR </v>
      </c>
      <c r="F4630" s="202">
        <f>'Banks COA'!F5135*E2</f>
        <v>0</v>
      </c>
    </row>
    <row r="4631" spans="1:6" hidden="1" x14ac:dyDescent="0.15">
      <c r="A4631" s="201" t="str">
        <f>'Banks COA'!A5136</f>
        <v>24</v>
      </c>
      <c r="B4631" s="201" t="str">
        <f>'Banks COA'!B5136</f>
        <v>2</v>
      </c>
      <c r="C4631" s="201" t="str">
        <f>'Banks COA'!C5136</f>
        <v>9</v>
      </c>
      <c r="D4631" s="201" t="str">
        <f>'Banks COA'!D5136</f>
        <v>54</v>
      </c>
      <c r="E4631" s="202" t="str">
        <f>'Banks COA'!E5136</f>
        <v xml:space="preserve">Dividends Receivable – Investment in Equity Securities – Banks – AFS – Non Resident – JPY </v>
      </c>
      <c r="F4631" s="202">
        <f>'Banks COA'!F5136*E2</f>
        <v>0</v>
      </c>
    </row>
    <row r="4632" spans="1:6" hidden="1" x14ac:dyDescent="0.15">
      <c r="A4632" s="201" t="str">
        <f>'Banks COA'!A5137</f>
        <v>24</v>
      </c>
      <c r="B4632" s="201" t="str">
        <f>'Banks COA'!B5137</f>
        <v>2</v>
      </c>
      <c r="C4632" s="201" t="str">
        <f>'Banks COA'!C5137</f>
        <v>9</v>
      </c>
      <c r="D4632" s="201" t="str">
        <f>'Banks COA'!D5137</f>
        <v>59</v>
      </c>
      <c r="E4632" s="202" t="str">
        <f>'Banks COA'!E5137</f>
        <v xml:space="preserve">Dividends Receivable – Investment in Equity Securities – Banks – AFS – Non Resident – Other </v>
      </c>
      <c r="F4632" s="202">
        <f>'Banks COA'!F5137*E2</f>
        <v>0</v>
      </c>
    </row>
    <row r="4633" spans="1:6" hidden="1" x14ac:dyDescent="0.15">
      <c r="A4633" s="201" t="str">
        <f>'Banks COA'!A5140</f>
        <v>24</v>
      </c>
      <c r="B4633" s="201" t="str">
        <f>'Banks COA'!B5140</f>
        <v>2</v>
      </c>
      <c r="C4633" s="201" t="str">
        <f>'Banks COA'!C5140</f>
        <v>9</v>
      </c>
      <c r="D4633" s="201" t="str">
        <f>'Banks COA'!D5140</f>
        <v>62</v>
      </c>
      <c r="E4633" s="202" t="str">
        <f>'Banks COA'!E5140</f>
        <v xml:space="preserve">Dividends Receivable – Investment in Equity Securities – OFIs – AFS – Non Resident – USD </v>
      </c>
      <c r="F4633" s="202">
        <f>'Banks COA'!F5140*E2</f>
        <v>0</v>
      </c>
    </row>
    <row r="4634" spans="1:6" hidden="1" x14ac:dyDescent="0.15">
      <c r="A4634" s="201" t="str">
        <f>'Banks COA'!A5141</f>
        <v>24</v>
      </c>
      <c r="B4634" s="201" t="str">
        <f>'Banks COA'!B5141</f>
        <v>2</v>
      </c>
      <c r="C4634" s="201" t="str">
        <f>'Banks COA'!C5141</f>
        <v>9</v>
      </c>
      <c r="D4634" s="201" t="str">
        <f>'Banks COA'!D5141</f>
        <v>63</v>
      </c>
      <c r="E4634" s="202" t="str">
        <f>'Banks COA'!E5141</f>
        <v xml:space="preserve">Dividends Receivable – Investment in Equity Securities – OFIs – AFS – Non Resident – EUR </v>
      </c>
      <c r="F4634" s="202">
        <f>'Banks COA'!F5141*E2</f>
        <v>0</v>
      </c>
    </row>
    <row r="4635" spans="1:6" hidden="1" x14ac:dyDescent="0.15">
      <c r="A4635" s="201" t="str">
        <f>'Banks COA'!A5142</f>
        <v>24</v>
      </c>
      <c r="B4635" s="201" t="str">
        <f>'Banks COA'!B5142</f>
        <v>2</v>
      </c>
      <c r="C4635" s="201" t="str">
        <f>'Banks COA'!C5142</f>
        <v>9</v>
      </c>
      <c r="D4635" s="201" t="str">
        <f>'Banks COA'!D5142</f>
        <v>64</v>
      </c>
      <c r="E4635" s="202" t="str">
        <f>'Banks COA'!E5142</f>
        <v xml:space="preserve">Dividends Receivable – Investment in Equity Securities – OFIs – AFS – Non Resident – JPY </v>
      </c>
      <c r="F4635" s="202">
        <f>'Banks COA'!F5142*E2</f>
        <v>0</v>
      </c>
    </row>
    <row r="4636" spans="1:6" hidden="1" x14ac:dyDescent="0.15">
      <c r="A4636" s="201" t="str">
        <f>'Banks COA'!A5143</f>
        <v>24</v>
      </c>
      <c r="B4636" s="201" t="str">
        <f>'Banks COA'!B5143</f>
        <v>2</v>
      </c>
      <c r="C4636" s="201" t="str">
        <f>'Banks COA'!C5143</f>
        <v>9</v>
      </c>
      <c r="D4636" s="201" t="str">
        <f>'Banks COA'!D5143</f>
        <v>69</v>
      </c>
      <c r="E4636" s="202" t="str">
        <f>'Banks COA'!E5143</f>
        <v xml:space="preserve">Dividends Receivable – Investment in Equity Securities – OFIs – AFS – Non Resident – Other </v>
      </c>
      <c r="F4636" s="202">
        <f>'Banks COA'!F5143*E2</f>
        <v>0</v>
      </c>
    </row>
    <row r="4637" spans="1:6" hidden="1" x14ac:dyDescent="0.15">
      <c r="A4637" s="201" t="str">
        <f>'Banks COA'!A5146</f>
        <v>24</v>
      </c>
      <c r="B4637" s="201" t="str">
        <f>'Banks COA'!B5146</f>
        <v>2</v>
      </c>
      <c r="C4637" s="201" t="str">
        <f>'Banks COA'!C5146</f>
        <v>9</v>
      </c>
      <c r="D4637" s="201" t="str">
        <f>'Banks COA'!D5146</f>
        <v>72</v>
      </c>
      <c r="E4637" s="202" t="str">
        <f>'Banks COA'!E5146</f>
        <v xml:space="preserve">Dividends Receivable – Investment in Equity Securities – Private Sector – AFS – Non Resident – USD </v>
      </c>
      <c r="F4637" s="202">
        <f>'Banks COA'!F5146*E2</f>
        <v>0</v>
      </c>
    </row>
    <row r="4638" spans="1:6" hidden="1" x14ac:dyDescent="0.15">
      <c r="A4638" s="201" t="str">
        <f>'Banks COA'!A5147</f>
        <v>24</v>
      </c>
      <c r="B4638" s="201" t="str">
        <f>'Banks COA'!B5147</f>
        <v>2</v>
      </c>
      <c r="C4638" s="201" t="str">
        <f>'Banks COA'!C5147</f>
        <v>9</v>
      </c>
      <c r="D4638" s="201" t="str">
        <f>'Banks COA'!D5147</f>
        <v>73</v>
      </c>
      <c r="E4638" s="202" t="str">
        <f>'Banks COA'!E5147</f>
        <v xml:space="preserve">Dividends Receivable – Investment in Equity Securities – Private Sector – AFS – Non Resident – EUR </v>
      </c>
      <c r="F4638" s="202">
        <f>'Banks COA'!F5147*E2</f>
        <v>0</v>
      </c>
    </row>
    <row r="4639" spans="1:6" hidden="1" x14ac:dyDescent="0.15">
      <c r="A4639" s="201" t="str">
        <f>'Banks COA'!A5148</f>
        <v>24</v>
      </c>
      <c r="B4639" s="201" t="str">
        <f>'Banks COA'!B5148</f>
        <v>2</v>
      </c>
      <c r="C4639" s="201" t="str">
        <f>'Banks COA'!C5148</f>
        <v>9</v>
      </c>
      <c r="D4639" s="201" t="str">
        <f>'Banks COA'!D5148</f>
        <v>74</v>
      </c>
      <c r="E4639" s="202" t="str">
        <f>'Banks COA'!E5148</f>
        <v xml:space="preserve">Dividends Receivable – Investment in Equity Securities – Private Sector – AFS – Non Resident – JPY </v>
      </c>
      <c r="F4639" s="202">
        <f>'Banks COA'!F5148*E2</f>
        <v>0</v>
      </c>
    </row>
    <row r="4640" spans="1:6" hidden="1" x14ac:dyDescent="0.15">
      <c r="A4640" s="201" t="str">
        <f>'Banks COA'!A5149</f>
        <v>24</v>
      </c>
      <c r="B4640" s="201" t="str">
        <f>'Banks COA'!B5149</f>
        <v>2</v>
      </c>
      <c r="C4640" s="201" t="str">
        <f>'Banks COA'!C5149</f>
        <v>9</v>
      </c>
      <c r="D4640" s="201" t="str">
        <f>'Banks COA'!D5149</f>
        <v>79</v>
      </c>
      <c r="E4640" s="202" t="str">
        <f>'Banks COA'!E5149</f>
        <v xml:space="preserve">Dividends Receivable – Investment in Equity Securities – Private Sector – AFS – Non Resident – Other </v>
      </c>
      <c r="F4640" s="202">
        <f>'Banks COA'!F5149*E2</f>
        <v>0</v>
      </c>
    </row>
    <row r="4641" spans="1:6" hidden="1" x14ac:dyDescent="0.15">
      <c r="A4641" s="201" t="str">
        <f>'Banks COA'!A5315</f>
        <v>24</v>
      </c>
      <c r="B4641" s="201" t="str">
        <f>'Banks COA'!B5315</f>
        <v>3</v>
      </c>
      <c r="C4641" s="201" t="str">
        <f>'Banks COA'!C5315</f>
        <v>9</v>
      </c>
      <c r="D4641" s="201" t="str">
        <f>'Banks COA'!D5315</f>
        <v>52</v>
      </c>
      <c r="E4641" s="202" t="str">
        <f>'Banks COA'!E5315</f>
        <v xml:space="preserve">Dividends Receivable – Trading / Dealing Marketable Equity Securities – Banks – Non Resident – USD </v>
      </c>
      <c r="F4641" s="202">
        <f>'Banks COA'!F5315*E2</f>
        <v>0</v>
      </c>
    </row>
    <row r="4642" spans="1:6" hidden="1" x14ac:dyDescent="0.15">
      <c r="A4642" s="201" t="str">
        <f>'Banks COA'!A5316</f>
        <v>24</v>
      </c>
      <c r="B4642" s="201" t="str">
        <f>'Banks COA'!B5316</f>
        <v>3</v>
      </c>
      <c r="C4642" s="201" t="str">
        <f>'Banks COA'!C5316</f>
        <v>9</v>
      </c>
      <c r="D4642" s="201" t="str">
        <f>'Banks COA'!D5316</f>
        <v>53</v>
      </c>
      <c r="E4642" s="202" t="str">
        <f>'Banks COA'!E5316</f>
        <v xml:space="preserve">Dividends Receivable – Trading / Dealing Marketable Equity Securities – Banks – Non Resident – EUR </v>
      </c>
      <c r="F4642" s="202">
        <f>'Banks COA'!F5316*E2</f>
        <v>0</v>
      </c>
    </row>
    <row r="4643" spans="1:6" hidden="1" x14ac:dyDescent="0.15">
      <c r="A4643" s="201" t="str">
        <f>'Banks COA'!A5317</f>
        <v>24</v>
      </c>
      <c r="B4643" s="201" t="str">
        <f>'Banks COA'!B5317</f>
        <v>3</v>
      </c>
      <c r="C4643" s="201" t="str">
        <f>'Banks COA'!C5317</f>
        <v>9</v>
      </c>
      <c r="D4643" s="201" t="str">
        <f>'Banks COA'!D5317</f>
        <v>54</v>
      </c>
      <c r="E4643" s="202" t="str">
        <f>'Banks COA'!E5317</f>
        <v xml:space="preserve">Dividends Receivable – Trading / Dealing Marketable Equity Securities – Banks – Non Resident – JPY </v>
      </c>
      <c r="F4643" s="202">
        <f>'Banks COA'!F5317*E2</f>
        <v>0</v>
      </c>
    </row>
    <row r="4644" spans="1:6" hidden="1" x14ac:dyDescent="0.15">
      <c r="A4644" s="201" t="str">
        <f>'Banks COA'!A5318</f>
        <v>24</v>
      </c>
      <c r="B4644" s="201" t="str">
        <f>'Banks COA'!B5318</f>
        <v>3</v>
      </c>
      <c r="C4644" s="201" t="str">
        <f>'Banks COA'!C5318</f>
        <v>9</v>
      </c>
      <c r="D4644" s="201" t="str">
        <f>'Banks COA'!D5318</f>
        <v>59</v>
      </c>
      <c r="E4644" s="202" t="str">
        <f>'Banks COA'!E5318</f>
        <v xml:space="preserve">Dividends Receivable – Trading / Dealing Marketable Equity Securities – Banks – Non Resident – Other </v>
      </c>
      <c r="F4644" s="202">
        <f>'Banks COA'!F5318*E2</f>
        <v>0</v>
      </c>
    </row>
    <row r="4645" spans="1:6" hidden="1" x14ac:dyDescent="0.15">
      <c r="A4645" s="201" t="str">
        <f>'Banks COA'!A5321</f>
        <v>24</v>
      </c>
      <c r="B4645" s="201" t="str">
        <f>'Banks COA'!B5321</f>
        <v>3</v>
      </c>
      <c r="C4645" s="201" t="str">
        <f>'Banks COA'!C5321</f>
        <v>9</v>
      </c>
      <c r="D4645" s="201" t="str">
        <f>'Banks COA'!D5321</f>
        <v>62</v>
      </c>
      <c r="E4645" s="202" t="str">
        <f>'Banks COA'!E5321</f>
        <v xml:space="preserve">Dividends Receivable – Trading / Dealing Marketable Equity Securities – OFIs – Non Resident – USD </v>
      </c>
      <c r="F4645" s="202">
        <f>'Banks COA'!F5321*E2</f>
        <v>0</v>
      </c>
    </row>
    <row r="4646" spans="1:6" hidden="1" x14ac:dyDescent="0.15">
      <c r="A4646" s="201" t="str">
        <f>'Banks COA'!A5322</f>
        <v>24</v>
      </c>
      <c r="B4646" s="201" t="str">
        <f>'Banks COA'!B5322</f>
        <v>3</v>
      </c>
      <c r="C4646" s="201" t="str">
        <f>'Banks COA'!C5322</f>
        <v>9</v>
      </c>
      <c r="D4646" s="201" t="str">
        <f>'Banks COA'!D5322</f>
        <v>63</v>
      </c>
      <c r="E4646" s="202" t="str">
        <f>'Banks COA'!E5322</f>
        <v xml:space="preserve">Dividends Receivable – Trading / Dealing Marketable Equity Securities – OFIs – Non Resident – EUR </v>
      </c>
      <c r="F4646" s="202">
        <f>'Banks COA'!F5322*E2</f>
        <v>0</v>
      </c>
    </row>
    <row r="4647" spans="1:6" hidden="1" x14ac:dyDescent="0.15">
      <c r="A4647" s="201" t="str">
        <f>'Banks COA'!A5323</f>
        <v>24</v>
      </c>
      <c r="B4647" s="201" t="str">
        <f>'Banks COA'!B5323</f>
        <v>3</v>
      </c>
      <c r="C4647" s="201" t="str">
        <f>'Banks COA'!C5323</f>
        <v>9</v>
      </c>
      <c r="D4647" s="201" t="str">
        <f>'Banks COA'!D5323</f>
        <v>64</v>
      </c>
      <c r="E4647" s="202" t="str">
        <f>'Banks COA'!E5323</f>
        <v xml:space="preserve">Dividends Receivable – Trading / Dealing Marketable Equity Securities – OFIs – Non Resident – JPY </v>
      </c>
      <c r="F4647" s="202">
        <f>'Banks COA'!F5323*E2</f>
        <v>0</v>
      </c>
    </row>
    <row r="4648" spans="1:6" hidden="1" x14ac:dyDescent="0.15">
      <c r="A4648" s="201" t="str">
        <f>'Banks COA'!A5324</f>
        <v>24</v>
      </c>
      <c r="B4648" s="201" t="str">
        <f>'Banks COA'!B5324</f>
        <v>3</v>
      </c>
      <c r="C4648" s="201" t="str">
        <f>'Banks COA'!C5324</f>
        <v>9</v>
      </c>
      <c r="D4648" s="201" t="str">
        <f>'Banks COA'!D5324</f>
        <v>69</v>
      </c>
      <c r="E4648" s="202" t="str">
        <f>'Banks COA'!E5324</f>
        <v xml:space="preserve">Dividends Receivable – Trading / Dealing Marketable Equity Securities – OFIs – Non Resident – Other </v>
      </c>
      <c r="F4648" s="202">
        <f>'Banks COA'!F5324*E2</f>
        <v>0</v>
      </c>
    </row>
    <row r="4649" spans="1:6" hidden="1" x14ac:dyDescent="0.15">
      <c r="A4649" s="201" t="str">
        <f>'Banks COA'!A5327</f>
        <v>24</v>
      </c>
      <c r="B4649" s="201" t="str">
        <f>'Banks COA'!B5327</f>
        <v>3</v>
      </c>
      <c r="C4649" s="201" t="str">
        <f>'Banks COA'!C5327</f>
        <v>9</v>
      </c>
      <c r="D4649" s="201" t="str">
        <f>'Banks COA'!D5327</f>
        <v>72</v>
      </c>
      <c r="E4649" s="202" t="str">
        <f>'Banks COA'!E5327</f>
        <v xml:space="preserve">Dividends Receivable – Trading / Dealing Marketable Equity Securities – Private Sector – Non Resident – USD </v>
      </c>
      <c r="F4649" s="202">
        <f>'Banks COA'!F5327*E2</f>
        <v>0</v>
      </c>
    </row>
    <row r="4650" spans="1:6" hidden="1" x14ac:dyDescent="0.15">
      <c r="A4650" s="201" t="str">
        <f>'Banks COA'!A5328</f>
        <v>24</v>
      </c>
      <c r="B4650" s="201" t="str">
        <f>'Banks COA'!B5328</f>
        <v>3</v>
      </c>
      <c r="C4650" s="201" t="str">
        <f>'Banks COA'!C5328</f>
        <v>9</v>
      </c>
      <c r="D4650" s="201" t="str">
        <f>'Banks COA'!D5328</f>
        <v>73</v>
      </c>
      <c r="E4650" s="202" t="str">
        <f>'Banks COA'!E5328</f>
        <v xml:space="preserve">Dividends Receivable – Trading / Dealing Marketable Equity Securities – Private Sector – Non Resident – EUR </v>
      </c>
      <c r="F4650" s="202">
        <f>'Banks COA'!F5328*E2</f>
        <v>0</v>
      </c>
    </row>
    <row r="4651" spans="1:6" hidden="1" x14ac:dyDescent="0.15">
      <c r="A4651" s="201" t="str">
        <f>'Banks COA'!A5329</f>
        <v>24</v>
      </c>
      <c r="B4651" s="201" t="str">
        <f>'Banks COA'!B5329</f>
        <v>3</v>
      </c>
      <c r="C4651" s="201" t="str">
        <f>'Banks COA'!C5329</f>
        <v>9</v>
      </c>
      <c r="D4651" s="201" t="str">
        <f>'Banks COA'!D5329</f>
        <v>74</v>
      </c>
      <c r="E4651" s="202" t="str">
        <f>'Banks COA'!E5329</f>
        <v xml:space="preserve">Dividends Receivable – Trading / Dealing Marketable Equity Securities – Private Sector – Non Resident – JPY </v>
      </c>
      <c r="F4651" s="202">
        <f>'Banks COA'!F5329*E2</f>
        <v>0</v>
      </c>
    </row>
    <row r="4652" spans="1:6" hidden="1" x14ac:dyDescent="0.15">
      <c r="A4652" s="201" t="str">
        <f>'Banks COA'!A5330</f>
        <v>24</v>
      </c>
      <c r="B4652" s="201" t="str">
        <f>'Banks COA'!B5330</f>
        <v>3</v>
      </c>
      <c r="C4652" s="201" t="str">
        <f>'Banks COA'!C5330</f>
        <v>9</v>
      </c>
      <c r="D4652" s="201" t="str">
        <f>'Banks COA'!D5330</f>
        <v>79</v>
      </c>
      <c r="E4652" s="202" t="str">
        <f>'Banks COA'!E5330</f>
        <v xml:space="preserve">Dividends Receivable – Trading / Dealing Marketable Equity Securities – Private Sector – Non Resident – Other </v>
      </c>
      <c r="F4652" s="202">
        <f>'Banks COA'!F5330*E2</f>
        <v>0</v>
      </c>
    </row>
    <row r="4653" spans="1:6" x14ac:dyDescent="0.15">
      <c r="E4653" s="208" t="s">
        <v>127</v>
      </c>
    </row>
    <row r="4654" spans="1:6" x14ac:dyDescent="0.15">
      <c r="E4654" s="208" t="s">
        <v>128</v>
      </c>
    </row>
    <row r="4655" spans="1:6" x14ac:dyDescent="0.15">
      <c r="E4655" s="208" t="s">
        <v>129</v>
      </c>
    </row>
    <row r="4656" spans="1:6" x14ac:dyDescent="0.15">
      <c r="A4656" s="215"/>
      <c r="B4656" s="215"/>
      <c r="C4656" s="215"/>
      <c r="D4656" s="215"/>
      <c r="E4656" s="216"/>
    </row>
    <row r="4657" spans="1:6" x14ac:dyDescent="0.15">
      <c r="A4657" s="188"/>
      <c r="B4657" s="188"/>
      <c r="C4657" s="188"/>
      <c r="D4657" s="188"/>
      <c r="E4657" s="217" t="s">
        <v>10037</v>
      </c>
      <c r="F4657" s="224">
        <f>F4658+F4719</f>
        <v>0</v>
      </c>
    </row>
    <row r="4658" spans="1:6" x14ac:dyDescent="0.15">
      <c r="A4658" s="206"/>
      <c r="B4658" s="206"/>
      <c r="C4658" s="206"/>
      <c r="D4658" s="206"/>
      <c r="E4658" s="223" t="s">
        <v>4353</v>
      </c>
      <c r="F4658" s="184">
        <f>SUM(F4659:F4718)</f>
        <v>0</v>
      </c>
    </row>
    <row r="4659" spans="1:6" hidden="1" x14ac:dyDescent="0.15">
      <c r="A4659" s="202" t="str">
        <f>'Banks COA'!A6998</f>
        <v>29</v>
      </c>
      <c r="B4659" s="202">
        <f>'Banks COA'!B6998</f>
        <v>1</v>
      </c>
      <c r="C4659" s="202">
        <f>'Banks COA'!C6998</f>
        <v>1</v>
      </c>
      <c r="D4659" s="202" t="str">
        <f>'Banks COA'!D6998</f>
        <v>01</v>
      </c>
      <c r="E4659" s="202" t="str">
        <f>'Banks COA'!E6998</f>
        <v xml:space="preserve">Land – KHR </v>
      </c>
      <c r="F4659" s="202">
        <f>'Banks COA'!F6998*E2</f>
        <v>0</v>
      </c>
    </row>
    <row r="4660" spans="1:6" hidden="1" x14ac:dyDescent="0.15">
      <c r="A4660" s="202" t="str">
        <f>'Banks COA'!A6999</f>
        <v>29</v>
      </c>
      <c r="B4660" s="202">
        <f>'Banks COA'!B6999</f>
        <v>1</v>
      </c>
      <c r="C4660" s="202">
        <f>'Banks COA'!C6999</f>
        <v>1</v>
      </c>
      <c r="D4660" s="202" t="str">
        <f>'Banks COA'!D6999</f>
        <v>02</v>
      </c>
      <c r="E4660" s="202" t="str">
        <f>'Banks COA'!E6999</f>
        <v xml:space="preserve">Land – USD </v>
      </c>
      <c r="F4660" s="202">
        <f>'Banks COA'!F6999*E2</f>
        <v>0</v>
      </c>
    </row>
    <row r="4661" spans="1:6" hidden="1" x14ac:dyDescent="0.15">
      <c r="A4661" s="202" t="str">
        <f>'Banks COA'!A7000</f>
        <v>29</v>
      </c>
      <c r="B4661" s="202">
        <f>'Banks COA'!B7000</f>
        <v>1</v>
      </c>
      <c r="C4661" s="202">
        <f>'Banks COA'!C7000</f>
        <v>1</v>
      </c>
      <c r="D4661" s="202" t="str">
        <f>'Banks COA'!D7000</f>
        <v>03</v>
      </c>
      <c r="E4661" s="202" t="str">
        <f>'Banks COA'!E7000</f>
        <v xml:space="preserve">Land – EUR </v>
      </c>
      <c r="F4661" s="202">
        <f>'Banks COA'!F7000*E2</f>
        <v>0</v>
      </c>
    </row>
    <row r="4662" spans="1:6" hidden="1" x14ac:dyDescent="0.15">
      <c r="A4662" s="202" t="str">
        <f>'Banks COA'!A7001</f>
        <v>29</v>
      </c>
      <c r="B4662" s="202">
        <f>'Banks COA'!B7001</f>
        <v>1</v>
      </c>
      <c r="C4662" s="202">
        <f>'Banks COA'!C7001</f>
        <v>1</v>
      </c>
      <c r="D4662" s="202" t="str">
        <f>'Banks COA'!D7001</f>
        <v>04</v>
      </c>
      <c r="E4662" s="202" t="str">
        <f>'Banks COA'!E7001</f>
        <v xml:space="preserve">Land – JPY </v>
      </c>
      <c r="F4662" s="202">
        <f>'Banks COA'!F7001*E2</f>
        <v>0</v>
      </c>
    </row>
    <row r="4663" spans="1:6" hidden="1" x14ac:dyDescent="0.15">
      <c r="A4663" s="202" t="str">
        <f>'Banks COA'!A7002</f>
        <v>29</v>
      </c>
      <c r="B4663" s="202">
        <f>'Banks COA'!B7002</f>
        <v>1</v>
      </c>
      <c r="C4663" s="202">
        <f>'Banks COA'!C7002</f>
        <v>1</v>
      </c>
      <c r="D4663" s="202" t="str">
        <f>'Banks COA'!D7002</f>
        <v>09</v>
      </c>
      <c r="E4663" s="202" t="str">
        <f>'Banks COA'!E7002</f>
        <v xml:space="preserve">Land – Other </v>
      </c>
      <c r="F4663" s="202">
        <f>'Banks COA'!F7002*E2</f>
        <v>0</v>
      </c>
    </row>
    <row r="4664" spans="1:6" hidden="1" x14ac:dyDescent="0.15">
      <c r="A4664" s="202" t="str">
        <f>'Banks COA'!A7004</f>
        <v>29</v>
      </c>
      <c r="B4664" s="202">
        <f>'Banks COA'!B7004</f>
        <v>1</v>
      </c>
      <c r="C4664" s="202">
        <f>'Banks COA'!C7004</f>
        <v>2</v>
      </c>
      <c r="D4664" s="202" t="str">
        <f>'Banks COA'!D7004</f>
        <v>01</v>
      </c>
      <c r="E4664" s="202" t="str">
        <f>'Banks COA'!E7004</f>
        <v xml:space="preserve">Land Improvement – KHR </v>
      </c>
      <c r="F4664" s="202">
        <f>'Banks COA'!F7004*E2</f>
        <v>0</v>
      </c>
    </row>
    <row r="4665" spans="1:6" hidden="1" x14ac:dyDescent="0.15">
      <c r="A4665" s="202" t="str">
        <f>'Banks COA'!A7005</f>
        <v>29</v>
      </c>
      <c r="B4665" s="202">
        <f>'Banks COA'!B7005</f>
        <v>1</v>
      </c>
      <c r="C4665" s="202">
        <f>'Banks COA'!C7005</f>
        <v>2</v>
      </c>
      <c r="D4665" s="202" t="str">
        <f>'Banks COA'!D7005</f>
        <v>02</v>
      </c>
      <c r="E4665" s="202" t="str">
        <f>'Banks COA'!E7005</f>
        <v xml:space="preserve">Land Improvement – USD </v>
      </c>
      <c r="F4665" s="202">
        <f>'Banks COA'!F7005*E2</f>
        <v>0</v>
      </c>
    </row>
    <row r="4666" spans="1:6" hidden="1" x14ac:dyDescent="0.15">
      <c r="A4666" s="202" t="str">
        <f>'Banks COA'!A7006</f>
        <v>29</v>
      </c>
      <c r="B4666" s="202">
        <f>'Banks COA'!B7006</f>
        <v>1</v>
      </c>
      <c r="C4666" s="202">
        <f>'Banks COA'!C7006</f>
        <v>2</v>
      </c>
      <c r="D4666" s="202" t="str">
        <f>'Banks COA'!D7006</f>
        <v>03</v>
      </c>
      <c r="E4666" s="202" t="str">
        <f>'Banks COA'!E7006</f>
        <v xml:space="preserve">Land Improvement – EUR </v>
      </c>
      <c r="F4666" s="202">
        <f>'Banks COA'!F7006*E2</f>
        <v>0</v>
      </c>
    </row>
    <row r="4667" spans="1:6" hidden="1" x14ac:dyDescent="0.15">
      <c r="A4667" s="202" t="str">
        <f>'Banks COA'!A7007</f>
        <v>29</v>
      </c>
      <c r="B4667" s="202">
        <f>'Banks COA'!B7007</f>
        <v>1</v>
      </c>
      <c r="C4667" s="202">
        <f>'Banks COA'!C7007</f>
        <v>2</v>
      </c>
      <c r="D4667" s="202" t="str">
        <f>'Banks COA'!D7007</f>
        <v>04</v>
      </c>
      <c r="E4667" s="202" t="str">
        <f>'Banks COA'!E7007</f>
        <v xml:space="preserve">Land Improvement – JPY </v>
      </c>
      <c r="F4667" s="202">
        <f>'Banks COA'!F7007*E2</f>
        <v>0</v>
      </c>
    </row>
    <row r="4668" spans="1:6" hidden="1" x14ac:dyDescent="0.15">
      <c r="A4668" s="202" t="str">
        <f>'Banks COA'!A7008</f>
        <v>29</v>
      </c>
      <c r="B4668" s="202">
        <f>'Banks COA'!B7008</f>
        <v>1</v>
      </c>
      <c r="C4668" s="202">
        <f>'Banks COA'!C7008</f>
        <v>2</v>
      </c>
      <c r="D4668" s="202" t="str">
        <f>'Banks COA'!D7008</f>
        <v>09</v>
      </c>
      <c r="E4668" s="202" t="str">
        <f>'Banks COA'!E7008</f>
        <v xml:space="preserve">Land Improvement – Other </v>
      </c>
      <c r="F4668" s="202">
        <f>'Banks COA'!F7008*E2</f>
        <v>0</v>
      </c>
    </row>
    <row r="4669" spans="1:6" hidden="1" x14ac:dyDescent="0.15">
      <c r="A4669" s="202" t="str">
        <f>+'Banks COA'!A7011</f>
        <v>29</v>
      </c>
      <c r="B4669" s="202">
        <f>+'Banks COA'!B7011</f>
        <v>2</v>
      </c>
      <c r="C4669" s="202">
        <f>+'Banks COA'!C7011</f>
        <v>1</v>
      </c>
      <c r="D4669" s="202" t="str">
        <f>+'Banks COA'!D7011</f>
        <v>01</v>
      </c>
      <c r="E4669" s="202" t="str">
        <f>+'Banks COA'!E7011</f>
        <v xml:space="preserve">Building (Bank Premises) – KHR </v>
      </c>
      <c r="F4669" s="202">
        <f>+'Banks COA'!F7011*E2</f>
        <v>0</v>
      </c>
    </row>
    <row r="4670" spans="1:6" hidden="1" x14ac:dyDescent="0.15">
      <c r="A4670" s="202" t="str">
        <f>+'Banks COA'!A7012</f>
        <v>29</v>
      </c>
      <c r="B4670" s="202">
        <f>+'Banks COA'!B7012</f>
        <v>2</v>
      </c>
      <c r="C4670" s="202">
        <f>+'Banks COA'!C7012</f>
        <v>1</v>
      </c>
      <c r="D4670" s="202" t="str">
        <f>+'Banks COA'!D7012</f>
        <v>02</v>
      </c>
      <c r="E4670" s="202" t="str">
        <f>+'Banks COA'!E7012</f>
        <v xml:space="preserve">Building (Bank Premises) – USD </v>
      </c>
      <c r="F4670" s="202">
        <f>+'Banks COA'!F7012*E2</f>
        <v>0</v>
      </c>
    </row>
    <row r="4671" spans="1:6" hidden="1" x14ac:dyDescent="0.15">
      <c r="A4671" s="202" t="str">
        <f>+'Banks COA'!A7013</f>
        <v>29</v>
      </c>
      <c r="B4671" s="202">
        <f>+'Banks COA'!B7013</f>
        <v>2</v>
      </c>
      <c r="C4671" s="202">
        <f>+'Banks COA'!C7013</f>
        <v>1</v>
      </c>
      <c r="D4671" s="202" t="str">
        <f>+'Banks COA'!D7013</f>
        <v>03</v>
      </c>
      <c r="E4671" s="202" t="str">
        <f>+'Banks COA'!E7013</f>
        <v xml:space="preserve">Building (Bank Premises) – EUR </v>
      </c>
      <c r="F4671" s="202">
        <f>+'Banks COA'!F7013*E2</f>
        <v>0</v>
      </c>
    </row>
    <row r="4672" spans="1:6" hidden="1" x14ac:dyDescent="0.15">
      <c r="A4672" s="202" t="str">
        <f>+'Banks COA'!A7014</f>
        <v>29</v>
      </c>
      <c r="B4672" s="202">
        <f>+'Banks COA'!B7014</f>
        <v>2</v>
      </c>
      <c r="C4672" s="202">
        <f>+'Banks COA'!C7014</f>
        <v>1</v>
      </c>
      <c r="D4672" s="202" t="str">
        <f>+'Banks COA'!D7014</f>
        <v>04</v>
      </c>
      <c r="E4672" s="202" t="str">
        <f>+'Banks COA'!E7014</f>
        <v xml:space="preserve">Building (Bank Premises) – JPY </v>
      </c>
      <c r="F4672" s="202">
        <f>+'Banks COA'!F7014*E2</f>
        <v>0</v>
      </c>
    </row>
    <row r="4673" spans="1:6" hidden="1" x14ac:dyDescent="0.15">
      <c r="A4673" s="202" t="str">
        <f>+'Banks COA'!A7015</f>
        <v>29</v>
      </c>
      <c r="B4673" s="202">
        <f>+'Banks COA'!B7015</f>
        <v>2</v>
      </c>
      <c r="C4673" s="202">
        <f>+'Banks COA'!C7015</f>
        <v>1</v>
      </c>
      <c r="D4673" s="202" t="str">
        <f>+'Banks COA'!D7015</f>
        <v>09</v>
      </c>
      <c r="E4673" s="202" t="str">
        <f>+'Banks COA'!E7015</f>
        <v xml:space="preserve">Building (Bank Premises) – Other </v>
      </c>
      <c r="F4673" s="202">
        <f>+'Banks COA'!F7015*E2</f>
        <v>0</v>
      </c>
    </row>
    <row r="4674" spans="1:6" hidden="1" x14ac:dyDescent="0.15">
      <c r="A4674" s="202" t="str">
        <f>+'Banks COA'!A7017</f>
        <v>29</v>
      </c>
      <c r="B4674" s="202">
        <f>+'Banks COA'!B7017</f>
        <v>2</v>
      </c>
      <c r="C4674" s="202">
        <f>+'Banks COA'!C7017</f>
        <v>2</v>
      </c>
      <c r="D4674" s="202" t="str">
        <f>+'Banks COA'!D7017</f>
        <v>01</v>
      </c>
      <c r="E4674" s="202" t="str">
        <f>+'Banks COA'!E7017</f>
        <v xml:space="preserve">Leasehold Improvements – KHR </v>
      </c>
      <c r="F4674" s="202">
        <f>+'Banks COA'!F7017*E2</f>
        <v>0</v>
      </c>
    </row>
    <row r="4675" spans="1:6" hidden="1" x14ac:dyDescent="0.15">
      <c r="A4675" s="202" t="str">
        <f>+'Banks COA'!A7018</f>
        <v>29</v>
      </c>
      <c r="B4675" s="202">
        <f>+'Banks COA'!B7018</f>
        <v>2</v>
      </c>
      <c r="C4675" s="202">
        <f>+'Banks COA'!C7018</f>
        <v>2</v>
      </c>
      <c r="D4675" s="202" t="str">
        <f>+'Banks COA'!D7018</f>
        <v>02</v>
      </c>
      <c r="E4675" s="202" t="str">
        <f>+'Banks COA'!E7018</f>
        <v xml:space="preserve">Leasehold Improvements – USD </v>
      </c>
      <c r="F4675" s="202">
        <f>+'Banks COA'!F7018*E2</f>
        <v>0</v>
      </c>
    </row>
    <row r="4676" spans="1:6" hidden="1" x14ac:dyDescent="0.15">
      <c r="A4676" s="202" t="str">
        <f>+'Banks COA'!A7019</f>
        <v>29</v>
      </c>
      <c r="B4676" s="202">
        <f>+'Banks COA'!B7019</f>
        <v>2</v>
      </c>
      <c r="C4676" s="202">
        <f>+'Banks COA'!C7019</f>
        <v>2</v>
      </c>
      <c r="D4676" s="202" t="str">
        <f>+'Banks COA'!D7019</f>
        <v>03</v>
      </c>
      <c r="E4676" s="202" t="str">
        <f>+'Banks COA'!E7019</f>
        <v xml:space="preserve">Leasehold Improvements – EUR </v>
      </c>
      <c r="F4676" s="202">
        <f>+'Banks COA'!F7019*E2</f>
        <v>0</v>
      </c>
    </row>
    <row r="4677" spans="1:6" hidden="1" x14ac:dyDescent="0.15">
      <c r="A4677" s="202" t="str">
        <f>+'Banks COA'!A7020</f>
        <v>29</v>
      </c>
      <c r="B4677" s="202">
        <f>+'Banks COA'!B7020</f>
        <v>2</v>
      </c>
      <c r="C4677" s="202">
        <f>+'Banks COA'!C7020</f>
        <v>2</v>
      </c>
      <c r="D4677" s="202" t="str">
        <f>+'Banks COA'!D7020</f>
        <v>04</v>
      </c>
      <c r="E4677" s="202" t="str">
        <f>+'Banks COA'!E7020</f>
        <v xml:space="preserve">Leasehold Improvements – JPY </v>
      </c>
      <c r="F4677" s="202">
        <f>+'Banks COA'!F7020*E2</f>
        <v>0</v>
      </c>
    </row>
    <row r="4678" spans="1:6" hidden="1" x14ac:dyDescent="0.15">
      <c r="A4678" s="202" t="str">
        <f>+'Banks COA'!A7021</f>
        <v>29</v>
      </c>
      <c r="B4678" s="202">
        <f>+'Banks COA'!B7021</f>
        <v>2</v>
      </c>
      <c r="C4678" s="202">
        <f>+'Banks COA'!C7021</f>
        <v>2</v>
      </c>
      <c r="D4678" s="202" t="str">
        <f>+'Banks COA'!D7021</f>
        <v>09</v>
      </c>
      <c r="E4678" s="202" t="str">
        <f>+'Banks COA'!E7021</f>
        <v xml:space="preserve">Leasehold Improvements – Other </v>
      </c>
      <c r="F4678" s="202">
        <f>+'Banks COA'!F7021*E2</f>
        <v>0</v>
      </c>
    </row>
    <row r="4679" spans="1:6" hidden="1" x14ac:dyDescent="0.15">
      <c r="A4679" s="202" t="str">
        <f>+'Banks COA'!A7023</f>
        <v>29</v>
      </c>
      <c r="B4679" s="202">
        <f>+'Banks COA'!B7023</f>
        <v>2</v>
      </c>
      <c r="C4679" s="202">
        <f>+'Banks COA'!C7023</f>
        <v>3</v>
      </c>
      <c r="D4679" s="202" t="str">
        <f>+'Banks COA'!D7023</f>
        <v>01</v>
      </c>
      <c r="E4679" s="202" t="str">
        <f>+'Banks COA'!E7023</f>
        <v xml:space="preserve">Fixed Assets Under Construction/Development – KHR </v>
      </c>
      <c r="F4679" s="202">
        <f>+'Banks COA'!F7023*E2</f>
        <v>0</v>
      </c>
    </row>
    <row r="4680" spans="1:6" hidden="1" x14ac:dyDescent="0.15">
      <c r="A4680" s="202" t="str">
        <f>+'Banks COA'!A7024</f>
        <v>29</v>
      </c>
      <c r="B4680" s="202">
        <f>+'Banks COA'!B7024</f>
        <v>2</v>
      </c>
      <c r="C4680" s="202">
        <f>+'Banks COA'!C7024</f>
        <v>3</v>
      </c>
      <c r="D4680" s="202" t="str">
        <f>+'Banks COA'!D7024</f>
        <v>02</v>
      </c>
      <c r="E4680" s="202" t="str">
        <f>+'Banks COA'!E7024</f>
        <v xml:space="preserve">Fixed Assets Under Construction/Development – USD </v>
      </c>
      <c r="F4680" s="202">
        <f>+'Banks COA'!F7024*E2</f>
        <v>0</v>
      </c>
    </row>
    <row r="4681" spans="1:6" hidden="1" x14ac:dyDescent="0.15">
      <c r="A4681" s="202" t="str">
        <f>+'Banks COA'!A7025</f>
        <v>29</v>
      </c>
      <c r="B4681" s="202">
        <f>+'Banks COA'!B7025</f>
        <v>2</v>
      </c>
      <c r="C4681" s="202">
        <f>+'Banks COA'!C7025</f>
        <v>3</v>
      </c>
      <c r="D4681" s="202" t="str">
        <f>+'Banks COA'!D7025</f>
        <v>03</v>
      </c>
      <c r="E4681" s="202" t="str">
        <f>+'Banks COA'!E7025</f>
        <v xml:space="preserve">Fixed Assets Under Construction/Development – EUR </v>
      </c>
      <c r="F4681" s="202">
        <f>+'Banks COA'!F7025*E2</f>
        <v>0</v>
      </c>
    </row>
    <row r="4682" spans="1:6" hidden="1" x14ac:dyDescent="0.15">
      <c r="A4682" s="202" t="str">
        <f>+'Banks COA'!A7026</f>
        <v>29</v>
      </c>
      <c r="B4682" s="202">
        <f>+'Banks COA'!B7026</f>
        <v>2</v>
      </c>
      <c r="C4682" s="202">
        <f>+'Banks COA'!C7026</f>
        <v>3</v>
      </c>
      <c r="D4682" s="202" t="str">
        <f>+'Banks COA'!D7026</f>
        <v>04</v>
      </c>
      <c r="E4682" s="202" t="str">
        <f>+'Banks COA'!E7026</f>
        <v xml:space="preserve">Fixed Assets Under Construction/Development – JPY </v>
      </c>
      <c r="F4682" s="202">
        <f>+'Banks COA'!F7026*E2</f>
        <v>0</v>
      </c>
    </row>
    <row r="4683" spans="1:6" hidden="1" x14ac:dyDescent="0.15">
      <c r="A4683" s="202" t="str">
        <f>+'Banks COA'!A7027</f>
        <v>29</v>
      </c>
      <c r="B4683" s="202">
        <f>+'Banks COA'!B7027</f>
        <v>2</v>
      </c>
      <c r="C4683" s="202">
        <f>+'Banks COA'!C7027</f>
        <v>3</v>
      </c>
      <c r="D4683" s="202" t="str">
        <f>+'Banks COA'!D7027</f>
        <v>09</v>
      </c>
      <c r="E4683" s="202" t="str">
        <f>+'Banks COA'!E7027</f>
        <v xml:space="preserve">Fixed Assets Under Construction/Development – Other </v>
      </c>
      <c r="F4683" s="202">
        <f>+'Banks COA'!F7027*E2</f>
        <v>0</v>
      </c>
    </row>
    <row r="4684" spans="1:6" hidden="1" x14ac:dyDescent="0.15">
      <c r="A4684" s="202" t="str">
        <f>+'Banks COA'!A7030</f>
        <v>29</v>
      </c>
      <c r="B4684" s="202">
        <f>+'Banks COA'!B7030</f>
        <v>3</v>
      </c>
      <c r="C4684" s="202">
        <f>+'Banks COA'!C7030</f>
        <v>1</v>
      </c>
      <c r="D4684" s="202" t="str">
        <f>+'Banks COA'!D7030</f>
        <v>01</v>
      </c>
      <c r="E4684" s="202" t="str">
        <f>+'Banks COA'!E7030</f>
        <v xml:space="preserve">Furniture and Fixtures – KHR </v>
      </c>
      <c r="F4684" s="202">
        <f>+'Banks COA'!F7030*E2</f>
        <v>0</v>
      </c>
    </row>
    <row r="4685" spans="1:6" hidden="1" x14ac:dyDescent="0.15">
      <c r="A4685" s="202" t="str">
        <f>+'Banks COA'!A7031</f>
        <v>29</v>
      </c>
      <c r="B4685" s="202">
        <f>+'Banks COA'!B7031</f>
        <v>3</v>
      </c>
      <c r="C4685" s="202">
        <f>+'Banks COA'!C7031</f>
        <v>1</v>
      </c>
      <c r="D4685" s="202" t="str">
        <f>+'Banks COA'!D7031</f>
        <v>02</v>
      </c>
      <c r="E4685" s="202" t="str">
        <f>+'Banks COA'!E7031</f>
        <v xml:space="preserve">Furniture and Fixtures – USD </v>
      </c>
      <c r="F4685" s="202">
        <f>+'Banks COA'!F7031*E2</f>
        <v>0</v>
      </c>
    </row>
    <row r="4686" spans="1:6" hidden="1" x14ac:dyDescent="0.15">
      <c r="A4686" s="202" t="str">
        <f>+'Banks COA'!A7032</f>
        <v>29</v>
      </c>
      <c r="B4686" s="202">
        <f>+'Banks COA'!B7032</f>
        <v>3</v>
      </c>
      <c r="C4686" s="202">
        <f>+'Banks COA'!C7032</f>
        <v>1</v>
      </c>
      <c r="D4686" s="202" t="str">
        <f>+'Banks COA'!D7032</f>
        <v>03</v>
      </c>
      <c r="E4686" s="202" t="str">
        <f>+'Banks COA'!E7032</f>
        <v xml:space="preserve">Furniture and Fixtures – EUR </v>
      </c>
      <c r="F4686" s="202">
        <f>+'Banks COA'!F7032*E2</f>
        <v>0</v>
      </c>
    </row>
    <row r="4687" spans="1:6" hidden="1" x14ac:dyDescent="0.15">
      <c r="A4687" s="202" t="str">
        <f>+'Banks COA'!A7033</f>
        <v>29</v>
      </c>
      <c r="B4687" s="202">
        <f>+'Banks COA'!B7033</f>
        <v>3</v>
      </c>
      <c r="C4687" s="202">
        <f>+'Banks COA'!C7033</f>
        <v>1</v>
      </c>
      <c r="D4687" s="202" t="str">
        <f>+'Banks COA'!D7033</f>
        <v>04</v>
      </c>
      <c r="E4687" s="202" t="str">
        <f>+'Banks COA'!E7033</f>
        <v xml:space="preserve">Furniture and Fixtures – JPY </v>
      </c>
      <c r="F4687" s="202">
        <f>+'Banks COA'!F7033*E2</f>
        <v>0</v>
      </c>
    </row>
    <row r="4688" spans="1:6" hidden="1" x14ac:dyDescent="0.15">
      <c r="A4688" s="202" t="str">
        <f>+'Banks COA'!A7034</f>
        <v>29</v>
      </c>
      <c r="B4688" s="202">
        <f>+'Banks COA'!B7034</f>
        <v>3</v>
      </c>
      <c r="C4688" s="202">
        <f>+'Banks COA'!C7034</f>
        <v>1</v>
      </c>
      <c r="D4688" s="202" t="str">
        <f>+'Banks COA'!D7034</f>
        <v>09</v>
      </c>
      <c r="E4688" s="202" t="str">
        <f>+'Banks COA'!E7034</f>
        <v xml:space="preserve">Furniture and Fixtures – Other </v>
      </c>
      <c r="F4688" s="202">
        <f>+'Banks COA'!F7034*E2</f>
        <v>0</v>
      </c>
    </row>
    <row r="4689" spans="1:6" hidden="1" x14ac:dyDescent="0.15">
      <c r="A4689" s="202" t="str">
        <f>+'Banks COA'!A7036</f>
        <v>29</v>
      </c>
      <c r="B4689" s="202">
        <f>+'Banks COA'!B7036</f>
        <v>3</v>
      </c>
      <c r="C4689" s="202">
        <f>+'Banks COA'!C7036</f>
        <v>2</v>
      </c>
      <c r="D4689" s="202" t="str">
        <f>+'Banks COA'!D7036</f>
        <v>01</v>
      </c>
      <c r="E4689" s="202" t="str">
        <f>+'Banks COA'!E7036</f>
        <v xml:space="preserve">Equipments – KHR </v>
      </c>
      <c r="F4689" s="202">
        <f>+'Banks COA'!F7036*E2</f>
        <v>0</v>
      </c>
    </row>
    <row r="4690" spans="1:6" hidden="1" x14ac:dyDescent="0.15">
      <c r="A4690" s="202" t="str">
        <f>+'Banks COA'!A7037</f>
        <v>29</v>
      </c>
      <c r="B4690" s="202">
        <f>+'Banks COA'!B7037</f>
        <v>3</v>
      </c>
      <c r="C4690" s="202">
        <f>+'Banks COA'!C7037</f>
        <v>2</v>
      </c>
      <c r="D4690" s="202" t="str">
        <f>+'Banks COA'!D7037</f>
        <v>02</v>
      </c>
      <c r="E4690" s="202" t="str">
        <f>+'Banks COA'!E7037</f>
        <v xml:space="preserve">Equipments – USD </v>
      </c>
      <c r="F4690" s="202">
        <f>+'Banks COA'!F7037*E2</f>
        <v>0</v>
      </c>
    </row>
    <row r="4691" spans="1:6" hidden="1" x14ac:dyDescent="0.15">
      <c r="A4691" s="202" t="str">
        <f>+'Banks COA'!A7038</f>
        <v>29</v>
      </c>
      <c r="B4691" s="202">
        <f>+'Banks COA'!B7038</f>
        <v>3</v>
      </c>
      <c r="C4691" s="202">
        <f>+'Banks COA'!C7038</f>
        <v>2</v>
      </c>
      <c r="D4691" s="202" t="str">
        <f>+'Banks COA'!D7038</f>
        <v>03</v>
      </c>
      <c r="E4691" s="202" t="str">
        <f>+'Banks COA'!E7038</f>
        <v xml:space="preserve">Equipments – EUR </v>
      </c>
      <c r="F4691" s="202">
        <f>+'Banks COA'!F7038*E2</f>
        <v>0</v>
      </c>
    </row>
    <row r="4692" spans="1:6" hidden="1" x14ac:dyDescent="0.15">
      <c r="A4692" s="202" t="str">
        <f>+'Banks COA'!A7039</f>
        <v>29</v>
      </c>
      <c r="B4692" s="202">
        <f>+'Banks COA'!B7039</f>
        <v>3</v>
      </c>
      <c r="C4692" s="202">
        <f>+'Banks COA'!C7039</f>
        <v>2</v>
      </c>
      <c r="D4692" s="202" t="str">
        <f>+'Banks COA'!D7039</f>
        <v>04</v>
      </c>
      <c r="E4692" s="202" t="str">
        <f>+'Banks COA'!E7039</f>
        <v xml:space="preserve">Equipments – JPY </v>
      </c>
      <c r="F4692" s="202">
        <f>+'Banks COA'!F7039*E2</f>
        <v>0</v>
      </c>
    </row>
    <row r="4693" spans="1:6" hidden="1" x14ac:dyDescent="0.15">
      <c r="A4693" s="202" t="str">
        <f>+'Banks COA'!A7040</f>
        <v>29</v>
      </c>
      <c r="B4693" s="202">
        <f>+'Banks COA'!B7040</f>
        <v>3</v>
      </c>
      <c r="C4693" s="202">
        <f>+'Banks COA'!C7040</f>
        <v>2</v>
      </c>
      <c r="D4693" s="202" t="str">
        <f>+'Banks COA'!D7040</f>
        <v>09</v>
      </c>
      <c r="E4693" s="202" t="str">
        <f>+'Banks COA'!E7040</f>
        <v xml:space="preserve">Equipments – Other </v>
      </c>
      <c r="F4693" s="202">
        <f>+'Banks COA'!F7040*E2</f>
        <v>0</v>
      </c>
    </row>
    <row r="4694" spans="1:6" hidden="1" x14ac:dyDescent="0.15">
      <c r="A4694" s="202" t="str">
        <f>+'Banks COA'!A7042</f>
        <v>29</v>
      </c>
      <c r="B4694" s="202">
        <f>+'Banks COA'!B7042</f>
        <v>3</v>
      </c>
      <c r="C4694" s="202">
        <f>+'Banks COA'!C7042</f>
        <v>3</v>
      </c>
      <c r="D4694" s="202" t="str">
        <f>+'Banks COA'!D7042</f>
        <v>01</v>
      </c>
      <c r="E4694" s="202" t="str">
        <f>+'Banks COA'!E7042</f>
        <v xml:space="preserve">Computer Equipment – KHR </v>
      </c>
      <c r="F4694" s="202">
        <f>+'Banks COA'!F7042*E2</f>
        <v>0</v>
      </c>
    </row>
    <row r="4695" spans="1:6" hidden="1" x14ac:dyDescent="0.15">
      <c r="A4695" s="202" t="str">
        <f>+'Banks COA'!A7043</f>
        <v>29</v>
      </c>
      <c r="B4695" s="202">
        <f>+'Banks COA'!B7043</f>
        <v>3</v>
      </c>
      <c r="C4695" s="202">
        <f>+'Banks COA'!C7043</f>
        <v>3</v>
      </c>
      <c r="D4695" s="202" t="str">
        <f>+'Banks COA'!D7043</f>
        <v>02</v>
      </c>
      <c r="E4695" s="202" t="str">
        <f>+'Banks COA'!E7043</f>
        <v xml:space="preserve">Computer Equipment – USD </v>
      </c>
      <c r="F4695" s="202">
        <f>+'Banks COA'!F7043*E2</f>
        <v>0</v>
      </c>
    </row>
    <row r="4696" spans="1:6" hidden="1" x14ac:dyDescent="0.15">
      <c r="A4696" s="202" t="str">
        <f>+'Banks COA'!A7044</f>
        <v>29</v>
      </c>
      <c r="B4696" s="202">
        <f>+'Banks COA'!B7044</f>
        <v>3</v>
      </c>
      <c r="C4696" s="202">
        <f>+'Banks COA'!C7044</f>
        <v>3</v>
      </c>
      <c r="D4696" s="202" t="str">
        <f>+'Banks COA'!D7044</f>
        <v>03</v>
      </c>
      <c r="E4696" s="202" t="str">
        <f>+'Banks COA'!E7044</f>
        <v xml:space="preserve">Computer Equipment – EUR </v>
      </c>
      <c r="F4696" s="202">
        <f>+'Banks COA'!F7044*E2</f>
        <v>0</v>
      </c>
    </row>
    <row r="4697" spans="1:6" hidden="1" x14ac:dyDescent="0.15">
      <c r="A4697" s="202" t="str">
        <f>+'Banks COA'!A7045</f>
        <v>29</v>
      </c>
      <c r="B4697" s="202">
        <f>+'Banks COA'!B7045</f>
        <v>3</v>
      </c>
      <c r="C4697" s="202">
        <f>+'Banks COA'!C7045</f>
        <v>3</v>
      </c>
      <c r="D4697" s="202" t="str">
        <f>+'Banks COA'!D7045</f>
        <v>04</v>
      </c>
      <c r="E4697" s="202" t="str">
        <f>+'Banks COA'!E7045</f>
        <v xml:space="preserve">Computer Equipment – JPY </v>
      </c>
      <c r="F4697" s="202">
        <f>+'Banks COA'!F7045*E2</f>
        <v>0</v>
      </c>
    </row>
    <row r="4698" spans="1:6" hidden="1" x14ac:dyDescent="0.15">
      <c r="A4698" s="202" t="str">
        <f>+'Banks COA'!A7046</f>
        <v>29</v>
      </c>
      <c r="B4698" s="202">
        <f>+'Banks COA'!B7046</f>
        <v>3</v>
      </c>
      <c r="C4698" s="202">
        <f>+'Banks COA'!C7046</f>
        <v>3</v>
      </c>
      <c r="D4698" s="202" t="str">
        <f>+'Banks COA'!D7046</f>
        <v>09</v>
      </c>
      <c r="E4698" s="202" t="str">
        <f>+'Banks COA'!E7046</f>
        <v xml:space="preserve">Computer Equipment – Other </v>
      </c>
      <c r="F4698" s="202">
        <f>+'Banks COA'!F7046*E2</f>
        <v>0</v>
      </c>
    </row>
    <row r="4699" spans="1:6" hidden="1" x14ac:dyDescent="0.15">
      <c r="A4699" s="202" t="str">
        <f>+'Banks COA'!A7048</f>
        <v>29</v>
      </c>
      <c r="B4699" s="202">
        <f>+'Banks COA'!B7048</f>
        <v>3</v>
      </c>
      <c r="C4699" s="202">
        <f>+'Banks COA'!C7048</f>
        <v>4</v>
      </c>
      <c r="D4699" s="202" t="str">
        <f>+'Banks COA'!D7048</f>
        <v>01</v>
      </c>
      <c r="E4699" s="202" t="str">
        <f>+'Banks COA'!E7048</f>
        <v xml:space="preserve">Motor Vehicles – KHR </v>
      </c>
      <c r="F4699" s="202">
        <f>+'Banks COA'!F7048*E2</f>
        <v>0</v>
      </c>
    </row>
    <row r="4700" spans="1:6" hidden="1" x14ac:dyDescent="0.15">
      <c r="A4700" s="202" t="str">
        <f>+'Banks COA'!A7049</f>
        <v>29</v>
      </c>
      <c r="B4700" s="202">
        <f>+'Banks COA'!B7049</f>
        <v>3</v>
      </c>
      <c r="C4700" s="202">
        <f>+'Banks COA'!C7049</f>
        <v>4</v>
      </c>
      <c r="D4700" s="202" t="str">
        <f>+'Banks COA'!D7049</f>
        <v>02</v>
      </c>
      <c r="E4700" s="202" t="str">
        <f>+'Banks COA'!E7049</f>
        <v xml:space="preserve">Motor Vehicles – USD </v>
      </c>
      <c r="F4700" s="202">
        <f>+'Banks COA'!F7049*E2</f>
        <v>0</v>
      </c>
    </row>
    <row r="4701" spans="1:6" hidden="1" x14ac:dyDescent="0.15">
      <c r="A4701" s="202" t="str">
        <f>+'Banks COA'!A7050</f>
        <v>29</v>
      </c>
      <c r="B4701" s="202">
        <f>+'Banks COA'!B7050</f>
        <v>3</v>
      </c>
      <c r="C4701" s="202">
        <f>+'Banks COA'!C7050</f>
        <v>4</v>
      </c>
      <c r="D4701" s="202" t="str">
        <f>+'Banks COA'!D7050</f>
        <v>03</v>
      </c>
      <c r="E4701" s="202" t="str">
        <f>+'Banks COA'!E7050</f>
        <v xml:space="preserve">Motor Vehicles – EUR </v>
      </c>
      <c r="F4701" s="202">
        <f>+'Banks COA'!F7050*E2</f>
        <v>0</v>
      </c>
    </row>
    <row r="4702" spans="1:6" hidden="1" x14ac:dyDescent="0.15">
      <c r="A4702" s="202" t="str">
        <f>+'Banks COA'!A7051</f>
        <v>29</v>
      </c>
      <c r="B4702" s="202">
        <f>+'Banks COA'!B7051</f>
        <v>3</v>
      </c>
      <c r="C4702" s="202">
        <f>+'Banks COA'!C7051</f>
        <v>4</v>
      </c>
      <c r="D4702" s="202" t="str">
        <f>+'Banks COA'!D7051</f>
        <v>04</v>
      </c>
      <c r="E4702" s="202" t="str">
        <f>+'Banks COA'!E7051</f>
        <v xml:space="preserve">Motor Vehicles – JPY </v>
      </c>
      <c r="F4702" s="202">
        <f>+'Banks COA'!F7051*E2</f>
        <v>0</v>
      </c>
    </row>
    <row r="4703" spans="1:6" hidden="1" x14ac:dyDescent="0.15">
      <c r="A4703" s="202" t="str">
        <f>+'Banks COA'!A7052</f>
        <v>29</v>
      </c>
      <c r="B4703" s="202">
        <f>+'Banks COA'!B7052</f>
        <v>3</v>
      </c>
      <c r="C4703" s="202">
        <f>+'Banks COA'!C7052</f>
        <v>4</v>
      </c>
      <c r="D4703" s="202" t="str">
        <f>+'Banks COA'!D7052</f>
        <v>09</v>
      </c>
      <c r="E4703" s="202" t="str">
        <f>+'Banks COA'!E7052</f>
        <v xml:space="preserve">Motor Vehicles – Other </v>
      </c>
      <c r="F4703" s="202">
        <f>+'Banks COA'!F7052*E2</f>
        <v>0</v>
      </c>
    </row>
    <row r="4704" spans="1:6" hidden="1" x14ac:dyDescent="0.15">
      <c r="A4704" s="202" t="str">
        <f>+'Banks COA'!A7054</f>
        <v>29</v>
      </c>
      <c r="B4704" s="202">
        <f>+'Banks COA'!B7054</f>
        <v>3</v>
      </c>
      <c r="C4704" s="202">
        <f>+'Banks COA'!C7054</f>
        <v>5</v>
      </c>
      <c r="D4704" s="202" t="str">
        <f>+'Banks COA'!D7054</f>
        <v>01</v>
      </c>
      <c r="E4704" s="202" t="str">
        <f>+'Banks COA'!E7054</f>
        <v xml:space="preserve">Lease Financing Assets – KHR </v>
      </c>
      <c r="F4704" s="202">
        <f>+'Banks COA'!F7054*E2</f>
        <v>0</v>
      </c>
    </row>
    <row r="4705" spans="1:6" hidden="1" x14ac:dyDescent="0.15">
      <c r="A4705" s="202" t="str">
        <f>+'Banks COA'!A7055</f>
        <v>29</v>
      </c>
      <c r="B4705" s="202">
        <f>+'Banks COA'!B7055</f>
        <v>3</v>
      </c>
      <c r="C4705" s="202">
        <f>+'Banks COA'!C7055</f>
        <v>5</v>
      </c>
      <c r="D4705" s="202" t="str">
        <f>+'Banks COA'!D7055</f>
        <v>02</v>
      </c>
      <c r="E4705" s="202" t="str">
        <f>+'Banks COA'!E7055</f>
        <v xml:space="preserve">Lease Financing Assets – USD </v>
      </c>
      <c r="F4705" s="202">
        <f>+'Banks COA'!F7055*E2</f>
        <v>0</v>
      </c>
    </row>
    <row r="4706" spans="1:6" hidden="1" x14ac:dyDescent="0.15">
      <c r="A4706" s="202" t="str">
        <f>+'Banks COA'!A7056</f>
        <v>29</v>
      </c>
      <c r="B4706" s="202">
        <f>+'Banks COA'!B7056</f>
        <v>3</v>
      </c>
      <c r="C4706" s="202">
        <f>+'Banks COA'!C7056</f>
        <v>5</v>
      </c>
      <c r="D4706" s="202" t="str">
        <f>+'Banks COA'!D7056</f>
        <v>03</v>
      </c>
      <c r="E4706" s="202" t="str">
        <f>+'Banks COA'!E7056</f>
        <v xml:space="preserve">Lease Financing Assets – EUR </v>
      </c>
      <c r="F4706" s="202">
        <f>+'Banks COA'!F7056*E2</f>
        <v>0</v>
      </c>
    </row>
    <row r="4707" spans="1:6" hidden="1" x14ac:dyDescent="0.15">
      <c r="A4707" s="202" t="str">
        <f>+'Banks COA'!A7057</f>
        <v>29</v>
      </c>
      <c r="B4707" s="202">
        <f>+'Banks COA'!B7057</f>
        <v>3</v>
      </c>
      <c r="C4707" s="202">
        <f>+'Banks COA'!C7057</f>
        <v>5</v>
      </c>
      <c r="D4707" s="202" t="str">
        <f>+'Banks COA'!D7057</f>
        <v>04</v>
      </c>
      <c r="E4707" s="202" t="str">
        <f>+'Banks COA'!E7057</f>
        <v xml:space="preserve">Lease Financing Assets – JPY </v>
      </c>
      <c r="F4707" s="202">
        <f>+'Banks COA'!F7057*E2</f>
        <v>0</v>
      </c>
    </row>
    <row r="4708" spans="1:6" hidden="1" x14ac:dyDescent="0.15">
      <c r="A4708" s="202" t="str">
        <f>+'Banks COA'!A7058</f>
        <v>29</v>
      </c>
      <c r="B4708" s="202">
        <f>+'Banks COA'!B7058</f>
        <v>3</v>
      </c>
      <c r="C4708" s="202">
        <f>+'Banks COA'!C7058</f>
        <v>5</v>
      </c>
      <c r="D4708" s="202" t="str">
        <f>+'Banks COA'!D7058</f>
        <v>09</v>
      </c>
      <c r="E4708" s="202" t="str">
        <f>+'Banks COA'!E7058</f>
        <v xml:space="preserve">Lease Financing Assets – Other </v>
      </c>
      <c r="F4708" s="202">
        <f>+'Banks COA'!F7058*E2</f>
        <v>0</v>
      </c>
    </row>
    <row r="4709" spans="1:6" hidden="1" x14ac:dyDescent="0.15">
      <c r="A4709" s="202" t="str">
        <f>+'Banks COA'!A7060</f>
        <v>29</v>
      </c>
      <c r="B4709" s="202">
        <f>+'Banks COA'!B7060</f>
        <v>3</v>
      </c>
      <c r="C4709" s="202">
        <f>+'Banks COA'!C7060</f>
        <v>6</v>
      </c>
      <c r="D4709" s="202" t="str">
        <f>+'Banks COA'!D7060</f>
        <v>01</v>
      </c>
      <c r="E4709" s="202" t="str">
        <f>+'Banks COA'!E7060</f>
        <v xml:space="preserve">Other Fixed Assets – KHR </v>
      </c>
      <c r="F4709" s="202">
        <f>+'Banks COA'!F7060*E2</f>
        <v>0</v>
      </c>
    </row>
    <row r="4710" spans="1:6" hidden="1" x14ac:dyDescent="0.15">
      <c r="A4710" s="202" t="str">
        <f>+'Banks COA'!A7061</f>
        <v>29</v>
      </c>
      <c r="B4710" s="202">
        <f>+'Banks COA'!B7061</f>
        <v>3</v>
      </c>
      <c r="C4710" s="202">
        <f>+'Banks COA'!C7061</f>
        <v>6</v>
      </c>
      <c r="D4710" s="202" t="str">
        <f>+'Banks COA'!D7061</f>
        <v>02</v>
      </c>
      <c r="E4710" s="202" t="str">
        <f>+'Banks COA'!E7061</f>
        <v xml:space="preserve">Other Fixed Assets – USD </v>
      </c>
      <c r="F4710" s="202">
        <f>+'Banks COA'!F7061*E2</f>
        <v>0</v>
      </c>
    </row>
    <row r="4711" spans="1:6" hidden="1" x14ac:dyDescent="0.15">
      <c r="A4711" s="202" t="str">
        <f>+'Banks COA'!A7062</f>
        <v>29</v>
      </c>
      <c r="B4711" s="202">
        <f>+'Banks COA'!B7062</f>
        <v>3</v>
      </c>
      <c r="C4711" s="202">
        <f>+'Banks COA'!C7062</f>
        <v>6</v>
      </c>
      <c r="D4711" s="202" t="str">
        <f>+'Banks COA'!D7062</f>
        <v>03</v>
      </c>
      <c r="E4711" s="202" t="str">
        <f>+'Banks COA'!E7062</f>
        <v xml:space="preserve">Other Fixed Assets – EUR </v>
      </c>
      <c r="F4711" s="202">
        <f>+'Banks COA'!F7062*E2</f>
        <v>0</v>
      </c>
    </row>
    <row r="4712" spans="1:6" hidden="1" x14ac:dyDescent="0.15">
      <c r="A4712" s="202" t="str">
        <f>+'Banks COA'!A7063</f>
        <v>29</v>
      </c>
      <c r="B4712" s="202">
        <f>+'Banks COA'!B7063</f>
        <v>3</v>
      </c>
      <c r="C4712" s="202">
        <f>+'Banks COA'!C7063</f>
        <v>6</v>
      </c>
      <c r="D4712" s="202" t="str">
        <f>+'Banks COA'!D7063</f>
        <v>04</v>
      </c>
      <c r="E4712" s="202" t="str">
        <f>+'Banks COA'!E7063</f>
        <v xml:space="preserve">Other Fixed Assets – JPY </v>
      </c>
      <c r="F4712" s="202">
        <f>+'Banks COA'!F7063*E2</f>
        <v>0</v>
      </c>
    </row>
    <row r="4713" spans="1:6" hidden="1" x14ac:dyDescent="0.15">
      <c r="A4713" s="202" t="str">
        <f>+'Banks COA'!A7064</f>
        <v>29</v>
      </c>
      <c r="B4713" s="202">
        <f>+'Banks COA'!B7064</f>
        <v>3</v>
      </c>
      <c r="C4713" s="202">
        <f>+'Banks COA'!C7064</f>
        <v>6</v>
      </c>
      <c r="D4713" s="202" t="str">
        <f>+'Banks COA'!D7064</f>
        <v>09</v>
      </c>
      <c r="E4713" s="202" t="str">
        <f>+'Banks COA'!E7064</f>
        <v xml:space="preserve">Other Fixed Assets – Other </v>
      </c>
      <c r="F4713" s="202">
        <f>+'Banks COA'!F7064*E2</f>
        <v>0</v>
      </c>
    </row>
    <row r="4714" spans="1:6" hidden="1" x14ac:dyDescent="0.15">
      <c r="A4714" s="202" t="str">
        <f>+'Banks COA'!A7163</f>
        <v>29</v>
      </c>
      <c r="B4714" s="202">
        <f>+'Banks COA'!B7163</f>
        <v>6</v>
      </c>
      <c r="C4714" s="202">
        <f>+'Banks COA'!C7163</f>
        <v>2</v>
      </c>
      <c r="D4714" s="202" t="str">
        <f>+'Banks COA'!D7163</f>
        <v>11</v>
      </c>
      <c r="E4714" s="202" t="str">
        <f>+'Banks COA'!E7163</f>
        <v xml:space="preserve">Foreclosed Property – OREO (Other Real Estate Owned) – KHR </v>
      </c>
      <c r="F4714" s="202">
        <f>+'Banks COA'!F7163*E2</f>
        <v>0</v>
      </c>
    </row>
    <row r="4715" spans="1:6" hidden="1" x14ac:dyDescent="0.15">
      <c r="A4715" s="202" t="str">
        <f>+'Banks COA'!A7164</f>
        <v>29</v>
      </c>
      <c r="B4715" s="202">
        <f>+'Banks COA'!B7164</f>
        <v>6</v>
      </c>
      <c r="C4715" s="202">
        <f>+'Banks COA'!C7164</f>
        <v>2</v>
      </c>
      <c r="D4715" s="202" t="str">
        <f>+'Banks COA'!D7164</f>
        <v>12</v>
      </c>
      <c r="E4715" s="202" t="str">
        <f>+'Banks COA'!E7164</f>
        <v xml:space="preserve">Foreclosed Property – OREO (Other Real Estate Owned) – USD </v>
      </c>
      <c r="F4715" s="202">
        <f>+'Banks COA'!F7164*E2</f>
        <v>0</v>
      </c>
    </row>
    <row r="4716" spans="1:6" hidden="1" x14ac:dyDescent="0.15">
      <c r="A4716" s="202" t="str">
        <f>+'Banks COA'!A7165</f>
        <v>29</v>
      </c>
      <c r="B4716" s="202">
        <f>+'Banks COA'!B7165</f>
        <v>6</v>
      </c>
      <c r="C4716" s="202">
        <f>+'Banks COA'!C7165</f>
        <v>2</v>
      </c>
      <c r="D4716" s="202" t="str">
        <f>+'Banks COA'!D7165</f>
        <v>13</v>
      </c>
      <c r="E4716" s="202" t="str">
        <f>+'Banks COA'!E7165</f>
        <v xml:space="preserve">Foreclosed Property – OREO (Other Real Estate Owned) – EUR </v>
      </c>
      <c r="F4716" s="202">
        <f>+'Banks COA'!F7165*E2</f>
        <v>0</v>
      </c>
    </row>
    <row r="4717" spans="1:6" hidden="1" x14ac:dyDescent="0.15">
      <c r="A4717" s="202" t="str">
        <f>+'Banks COA'!A7166</f>
        <v>29</v>
      </c>
      <c r="B4717" s="202">
        <f>+'Banks COA'!B7166</f>
        <v>6</v>
      </c>
      <c r="C4717" s="202">
        <f>+'Banks COA'!C7166</f>
        <v>2</v>
      </c>
      <c r="D4717" s="202" t="str">
        <f>+'Banks COA'!D7166</f>
        <v>14</v>
      </c>
      <c r="E4717" s="202" t="str">
        <f>+'Banks COA'!E7166</f>
        <v xml:space="preserve">Foreclosed Property – OREO (Other Real Estate Owned) – JPY </v>
      </c>
      <c r="F4717" s="202">
        <f>+'Banks COA'!F7166*E2</f>
        <v>0</v>
      </c>
    </row>
    <row r="4718" spans="1:6" hidden="1" x14ac:dyDescent="0.15">
      <c r="A4718" s="202" t="str">
        <f>+'Banks COA'!A7167</f>
        <v>29</v>
      </c>
      <c r="B4718" s="202">
        <f>+'Banks COA'!B7167</f>
        <v>6</v>
      </c>
      <c r="C4718" s="202">
        <f>+'Banks COA'!C7167</f>
        <v>2</v>
      </c>
      <c r="D4718" s="202" t="str">
        <f>+'Banks COA'!D7167</f>
        <v>19</v>
      </c>
      <c r="E4718" s="202" t="str">
        <f>+'Banks COA'!E7167</f>
        <v xml:space="preserve">Foreclosed Property – OREO (Other Real Estate Owned) – Other </v>
      </c>
      <c r="F4718" s="202">
        <f>+'Banks COA'!F7167*E2</f>
        <v>0</v>
      </c>
    </row>
    <row r="4719" spans="1:6" x14ac:dyDescent="0.15">
      <c r="A4719" s="206"/>
      <c r="B4719" s="206"/>
      <c r="C4719" s="206"/>
      <c r="D4719" s="206"/>
      <c r="E4719" s="223" t="s">
        <v>4354</v>
      </c>
      <c r="F4719" s="184">
        <f>SUM(F4720:F4738)</f>
        <v>0</v>
      </c>
    </row>
    <row r="4720" spans="1:6" ht="12" hidden="1" customHeight="1" x14ac:dyDescent="0.15">
      <c r="A4720" s="201">
        <f>'Banks COA'!A46</f>
        <v>11</v>
      </c>
      <c r="B4720" s="201">
        <f>'Banks COA'!B46</f>
        <v>3</v>
      </c>
      <c r="C4720" s="201">
        <f>'Banks COA'!C46</f>
        <v>1</v>
      </c>
      <c r="D4720" s="201" t="str">
        <f>'Banks COA'!D46</f>
        <v>00</v>
      </c>
      <c r="E4720" s="202" t="str">
        <f>'Banks COA'!E46</f>
        <v>Gold</v>
      </c>
      <c r="F4720" s="202">
        <f>'Banks COA'!F46*E2</f>
        <v>0</v>
      </c>
    </row>
    <row r="4721" spans="1:6" hidden="1" x14ac:dyDescent="0.15">
      <c r="A4721" s="201">
        <f>+'Banks COA'!A47</f>
        <v>11</v>
      </c>
      <c r="B4721" s="201">
        <f>+'Banks COA'!B47</f>
        <v>3</v>
      </c>
      <c r="C4721" s="201">
        <f>+'Banks COA'!C47</f>
        <v>2</v>
      </c>
      <c r="D4721" s="201" t="str">
        <f>+'Banks COA'!D47</f>
        <v>00</v>
      </c>
      <c r="E4721" s="202" t="str">
        <f>+'Banks COA'!E47</f>
        <v>Other Precious Metals</v>
      </c>
      <c r="F4721" s="202">
        <f>+'Banks COA'!F47*E2</f>
        <v>0</v>
      </c>
    </row>
    <row r="4722" spans="1:6" hidden="1" x14ac:dyDescent="0.15">
      <c r="A4722" s="201">
        <f>+'Banks COA'!A48</f>
        <v>11</v>
      </c>
      <c r="B4722" s="201">
        <f>+'Banks COA'!B48</f>
        <v>3</v>
      </c>
      <c r="C4722" s="201">
        <f>+'Banks COA'!C48</f>
        <v>3</v>
      </c>
      <c r="D4722" s="201" t="str">
        <f>+'Banks COA'!D48</f>
        <v>00</v>
      </c>
      <c r="E4722" s="202" t="str">
        <f>+'Banks COA'!E48</f>
        <v>Gems</v>
      </c>
      <c r="F4722" s="202">
        <f>+'Banks COA'!F48*E2</f>
        <v>0</v>
      </c>
    </row>
    <row r="4723" spans="1:6" hidden="1" x14ac:dyDescent="0.15">
      <c r="A4723" s="202" t="str">
        <f>'Banks COA'!A7124</f>
        <v>29</v>
      </c>
      <c r="B4723" s="202">
        <f>'Banks COA'!B7124</f>
        <v>5</v>
      </c>
      <c r="C4723" s="202">
        <f>'Banks COA'!C7124</f>
        <v>1</v>
      </c>
      <c r="D4723" s="202" t="str">
        <f>'Banks COA'!D7124</f>
        <v>01</v>
      </c>
      <c r="E4723" s="202" t="str">
        <f>'Banks COA'!E7124</f>
        <v xml:space="preserve">Goodwill – KHR </v>
      </c>
      <c r="F4723" s="202">
        <f>'Banks COA'!F7124*E2</f>
        <v>0</v>
      </c>
    </row>
    <row r="4724" spans="1:6" hidden="1" x14ac:dyDescent="0.15">
      <c r="A4724" s="202" t="str">
        <f>'Banks COA'!A7125</f>
        <v>29</v>
      </c>
      <c r="B4724" s="202">
        <f>'Banks COA'!B7125</f>
        <v>5</v>
      </c>
      <c r="C4724" s="202">
        <f>'Banks COA'!C7125</f>
        <v>1</v>
      </c>
      <c r="D4724" s="202" t="str">
        <f>'Banks COA'!D7125</f>
        <v>02</v>
      </c>
      <c r="E4724" s="202" t="str">
        <f>'Banks COA'!E7125</f>
        <v xml:space="preserve">Goodwill – USD </v>
      </c>
      <c r="F4724" s="202">
        <f>'Banks COA'!F7125*E2</f>
        <v>0</v>
      </c>
    </row>
    <row r="4725" spans="1:6" hidden="1" x14ac:dyDescent="0.15">
      <c r="A4725" s="202" t="str">
        <f>'Banks COA'!A7126</f>
        <v>29</v>
      </c>
      <c r="B4725" s="202">
        <f>'Banks COA'!B7126</f>
        <v>5</v>
      </c>
      <c r="C4725" s="202">
        <f>'Banks COA'!C7126</f>
        <v>1</v>
      </c>
      <c r="D4725" s="202" t="str">
        <f>'Banks COA'!D7126</f>
        <v>03</v>
      </c>
      <c r="E4725" s="202" t="str">
        <f>'Banks COA'!E7126</f>
        <v xml:space="preserve">Goodwill – EUR </v>
      </c>
      <c r="F4725" s="202">
        <f>'Banks COA'!F7126*E2</f>
        <v>0</v>
      </c>
    </row>
    <row r="4726" spans="1:6" hidden="1" x14ac:dyDescent="0.15">
      <c r="A4726" s="202" t="str">
        <f>'Banks COA'!A7127</f>
        <v>29</v>
      </c>
      <c r="B4726" s="202">
        <f>'Banks COA'!B7127</f>
        <v>5</v>
      </c>
      <c r="C4726" s="202">
        <f>'Banks COA'!C7127</f>
        <v>1</v>
      </c>
      <c r="D4726" s="202" t="str">
        <f>'Banks COA'!D7127</f>
        <v>04</v>
      </c>
      <c r="E4726" s="202" t="str">
        <f>'Banks COA'!E7127</f>
        <v xml:space="preserve">Goodwill – JPY </v>
      </c>
      <c r="F4726" s="202">
        <f>'Banks COA'!F7127*E2</f>
        <v>0</v>
      </c>
    </row>
    <row r="4727" spans="1:6" hidden="1" x14ac:dyDescent="0.15">
      <c r="A4727" s="202" t="str">
        <f>'Banks COA'!A7128</f>
        <v>29</v>
      </c>
      <c r="B4727" s="202">
        <f>'Banks COA'!B7128</f>
        <v>5</v>
      </c>
      <c r="C4727" s="202">
        <f>'Banks COA'!C7128</f>
        <v>1</v>
      </c>
      <c r="D4727" s="202" t="str">
        <f>'Banks COA'!D7128</f>
        <v>09</v>
      </c>
      <c r="E4727" s="202" t="str">
        <f>'Banks COA'!E7128</f>
        <v xml:space="preserve">Goodwill – Other </v>
      </c>
      <c r="F4727" s="202">
        <f>'Banks COA'!F7128*E2</f>
        <v>0</v>
      </c>
    </row>
    <row r="4728" spans="1:6" hidden="1" x14ac:dyDescent="0.15">
      <c r="A4728" s="202" t="str">
        <f>+'Banks COA'!A7130</f>
        <v>29</v>
      </c>
      <c r="B4728" s="202">
        <f>+'Banks COA'!B7130</f>
        <v>5</v>
      </c>
      <c r="C4728" s="202">
        <f>+'Banks COA'!C7130</f>
        <v>2</v>
      </c>
      <c r="D4728" s="202" t="str">
        <f>+'Banks COA'!D7130</f>
        <v>01</v>
      </c>
      <c r="E4728" s="202" t="str">
        <f>+'Banks COA'!E7130</f>
        <v xml:space="preserve">Computer Software – KHR </v>
      </c>
      <c r="F4728" s="202">
        <f>+'Banks COA'!F7130*E2</f>
        <v>0</v>
      </c>
    </row>
    <row r="4729" spans="1:6" hidden="1" x14ac:dyDescent="0.15">
      <c r="A4729" s="202" t="str">
        <f>+'Banks COA'!A7131</f>
        <v>29</v>
      </c>
      <c r="B4729" s="202">
        <f>+'Banks COA'!B7131</f>
        <v>5</v>
      </c>
      <c r="C4729" s="202">
        <f>+'Banks COA'!C7131</f>
        <v>2</v>
      </c>
      <c r="D4729" s="202" t="str">
        <f>+'Banks COA'!D7131</f>
        <v>02</v>
      </c>
      <c r="E4729" s="202" t="str">
        <f>+'Banks COA'!E7131</f>
        <v xml:space="preserve">Computer Software – USD </v>
      </c>
      <c r="F4729" s="202">
        <f>+'Banks COA'!F7131*E2</f>
        <v>0</v>
      </c>
    </row>
    <row r="4730" spans="1:6" hidden="1" x14ac:dyDescent="0.15">
      <c r="A4730" s="202" t="str">
        <f>+'Banks COA'!A7132</f>
        <v>29</v>
      </c>
      <c r="B4730" s="202">
        <f>+'Banks COA'!B7132</f>
        <v>5</v>
      </c>
      <c r="C4730" s="202">
        <f>+'Banks COA'!C7132</f>
        <v>2</v>
      </c>
      <c r="D4730" s="202" t="str">
        <f>+'Banks COA'!D7132</f>
        <v>03</v>
      </c>
      <c r="E4730" s="202" t="str">
        <f>+'Banks COA'!E7132</f>
        <v xml:space="preserve">Computer Software – EUR </v>
      </c>
      <c r="F4730" s="202">
        <f>+'Banks COA'!F7132*E2</f>
        <v>0</v>
      </c>
    </row>
    <row r="4731" spans="1:6" hidden="1" x14ac:dyDescent="0.15">
      <c r="A4731" s="202" t="str">
        <f>+'Banks COA'!A7133</f>
        <v>29</v>
      </c>
      <c r="B4731" s="202">
        <f>+'Banks COA'!B7133</f>
        <v>5</v>
      </c>
      <c r="C4731" s="202">
        <f>+'Banks COA'!C7133</f>
        <v>2</v>
      </c>
      <c r="D4731" s="202" t="str">
        <f>+'Banks COA'!D7133</f>
        <v>04</v>
      </c>
      <c r="E4731" s="202" t="str">
        <f>+'Banks COA'!E7133</f>
        <v xml:space="preserve">Computer Software – JPY </v>
      </c>
      <c r="F4731" s="202">
        <f>+'Banks COA'!F7133*E2</f>
        <v>0</v>
      </c>
    </row>
    <row r="4732" spans="1:6" hidden="1" x14ac:dyDescent="0.15">
      <c r="A4732" s="202" t="str">
        <f>+'Banks COA'!A7134</f>
        <v>29</v>
      </c>
      <c r="B4732" s="202">
        <f>+'Banks COA'!B7134</f>
        <v>5</v>
      </c>
      <c r="C4732" s="202">
        <f>+'Banks COA'!C7134</f>
        <v>2</v>
      </c>
      <c r="D4732" s="202" t="str">
        <f>+'Banks COA'!D7134</f>
        <v>09</v>
      </c>
      <c r="E4732" s="202" t="str">
        <f>+'Banks COA'!E7134</f>
        <v xml:space="preserve">Computer Software – Other </v>
      </c>
      <c r="F4732" s="202">
        <f>+'Banks COA'!F7134*E2</f>
        <v>0</v>
      </c>
    </row>
    <row r="4733" spans="1:6" hidden="1" x14ac:dyDescent="0.15">
      <c r="A4733" s="202" t="str">
        <f>+'Banks COA'!A7136</f>
        <v>29</v>
      </c>
      <c r="B4733" s="202">
        <f>+'Banks COA'!B7136</f>
        <v>5</v>
      </c>
      <c r="C4733" s="202">
        <f>+'Banks COA'!C7136</f>
        <v>3</v>
      </c>
      <c r="D4733" s="202" t="str">
        <f>+'Banks COA'!D7136</f>
        <v>01</v>
      </c>
      <c r="E4733" s="202" t="str">
        <f>+'Banks COA'!E7136</f>
        <v xml:space="preserve">Other Intangible Assets – KHR </v>
      </c>
      <c r="F4733" s="202">
        <f>+'Banks COA'!F7136*E2</f>
        <v>0</v>
      </c>
    </row>
    <row r="4734" spans="1:6" hidden="1" x14ac:dyDescent="0.15">
      <c r="A4734" s="202" t="str">
        <f>+'Banks COA'!A7137</f>
        <v>29</v>
      </c>
      <c r="B4734" s="202">
        <f>+'Banks COA'!B7137</f>
        <v>5</v>
      </c>
      <c r="C4734" s="202">
        <f>+'Banks COA'!C7137</f>
        <v>3</v>
      </c>
      <c r="D4734" s="202" t="str">
        <f>+'Banks COA'!D7137</f>
        <v>02</v>
      </c>
      <c r="E4734" s="202" t="str">
        <f>+'Banks COA'!E7137</f>
        <v xml:space="preserve">Other Intangible Assets – USD </v>
      </c>
      <c r="F4734" s="202">
        <f>+'Banks COA'!F7137*E2</f>
        <v>0</v>
      </c>
    </row>
    <row r="4735" spans="1:6" hidden="1" x14ac:dyDescent="0.15">
      <c r="A4735" s="202" t="str">
        <f>+'Banks COA'!A7138</f>
        <v>29</v>
      </c>
      <c r="B4735" s="202">
        <f>+'Banks COA'!B7138</f>
        <v>5</v>
      </c>
      <c r="C4735" s="202">
        <f>+'Banks COA'!C7138</f>
        <v>3</v>
      </c>
      <c r="D4735" s="202" t="str">
        <f>+'Banks COA'!D7138</f>
        <v>03</v>
      </c>
      <c r="E4735" s="202" t="str">
        <f>+'Banks COA'!E7138</f>
        <v xml:space="preserve">Other Intangible Assets – EUR </v>
      </c>
      <c r="F4735" s="202">
        <f>+'Banks COA'!F7138*E2</f>
        <v>0</v>
      </c>
    </row>
    <row r="4736" spans="1:6" hidden="1" x14ac:dyDescent="0.15">
      <c r="A4736" s="202" t="str">
        <f>+'Banks COA'!A7139</f>
        <v>29</v>
      </c>
      <c r="B4736" s="202">
        <f>+'Banks COA'!B7139</f>
        <v>5</v>
      </c>
      <c r="C4736" s="202">
        <f>+'Banks COA'!C7139</f>
        <v>3</v>
      </c>
      <c r="D4736" s="202" t="str">
        <f>+'Banks COA'!D7139</f>
        <v>04</v>
      </c>
      <c r="E4736" s="202" t="str">
        <f>+'Banks COA'!E7139</f>
        <v xml:space="preserve">Other Intangible Assets – JPY </v>
      </c>
      <c r="F4736" s="202">
        <f>+'Banks COA'!F7139*E2</f>
        <v>0</v>
      </c>
    </row>
    <row r="4737" spans="1:6" hidden="1" x14ac:dyDescent="0.15">
      <c r="A4737" s="202" t="str">
        <f>+'Banks COA'!A7140</f>
        <v>29</v>
      </c>
      <c r="B4737" s="202">
        <f>+'Banks COA'!B7140</f>
        <v>5</v>
      </c>
      <c r="C4737" s="202">
        <f>+'Banks COA'!C7140</f>
        <v>3</v>
      </c>
      <c r="D4737" s="202" t="str">
        <f>+'Banks COA'!D7140</f>
        <v>09</v>
      </c>
      <c r="E4737" s="202" t="str">
        <f>+'Banks COA'!E7140</f>
        <v xml:space="preserve">Other Intangible Assets – Other </v>
      </c>
      <c r="F4737" s="202">
        <f>+'Banks COA'!F7140*E2</f>
        <v>0</v>
      </c>
    </row>
    <row r="4738" spans="1:6" hidden="1" x14ac:dyDescent="0.15">
      <c r="A4738" s="202" t="str">
        <f>+'Banks COA'!A7169</f>
        <v>29</v>
      </c>
      <c r="B4738" s="202">
        <f>+'Banks COA'!B7169</f>
        <v>6</v>
      </c>
      <c r="C4738" s="202">
        <f>+'Banks COA'!C7169</f>
        <v>2</v>
      </c>
      <c r="D4738" s="202" t="str">
        <f>+'Banks COA'!D7169</f>
        <v>21</v>
      </c>
      <c r="E4738" s="202" t="str">
        <f>+'Banks COA'!E7169</f>
        <v xml:space="preserve">Repossessed Collateral (Excluding Real Estate) – KHR </v>
      </c>
      <c r="F4738" s="202">
        <f>+'Banks COA'!F7169*E2</f>
        <v>0</v>
      </c>
    </row>
    <row r="4739" spans="1:6" hidden="1" x14ac:dyDescent="0.15">
      <c r="A4739" s="202" t="str">
        <f>+'Banks COA'!A7170</f>
        <v>29</v>
      </c>
      <c r="B4739" s="202">
        <f>+'Banks COA'!B7170</f>
        <v>6</v>
      </c>
      <c r="C4739" s="202">
        <f>+'Banks COA'!C7170</f>
        <v>2</v>
      </c>
      <c r="D4739" s="202" t="str">
        <f>+'Banks COA'!D7170</f>
        <v>22</v>
      </c>
      <c r="E4739" s="202" t="str">
        <f>+'Banks COA'!E7170</f>
        <v xml:space="preserve">Repossessed Collateral (Excluding Real Estate) – USD </v>
      </c>
      <c r="F4739" s="202">
        <f>+'Banks COA'!F7170*E2</f>
        <v>0</v>
      </c>
    </row>
    <row r="4740" spans="1:6" hidden="1" x14ac:dyDescent="0.15">
      <c r="A4740" s="202" t="str">
        <f>+'Banks COA'!A7171</f>
        <v>29</v>
      </c>
      <c r="B4740" s="202">
        <f>+'Banks COA'!B7171</f>
        <v>6</v>
      </c>
      <c r="C4740" s="202">
        <f>+'Banks COA'!C7171</f>
        <v>2</v>
      </c>
      <c r="D4740" s="202" t="str">
        <f>+'Banks COA'!D7171</f>
        <v>23</v>
      </c>
      <c r="E4740" s="202" t="str">
        <f>+'Banks COA'!E7171</f>
        <v xml:space="preserve">Repossessed Collateral (Excluding Real Estate) – EUR </v>
      </c>
      <c r="F4740" s="202">
        <f>+'Banks COA'!F7171*E2</f>
        <v>0</v>
      </c>
    </row>
    <row r="4741" spans="1:6" hidden="1" x14ac:dyDescent="0.15">
      <c r="A4741" s="202" t="str">
        <f>+'Banks COA'!A7172</f>
        <v>29</v>
      </c>
      <c r="B4741" s="202">
        <f>+'Banks COA'!B7172</f>
        <v>6</v>
      </c>
      <c r="C4741" s="202">
        <f>+'Banks COA'!C7172</f>
        <v>2</v>
      </c>
      <c r="D4741" s="202" t="str">
        <f>+'Banks COA'!D7172</f>
        <v>24</v>
      </c>
      <c r="E4741" s="202" t="str">
        <f>+'Banks COA'!E7172</f>
        <v xml:space="preserve">Repossessed Collateral (Excluding Real Estate) – JPY </v>
      </c>
      <c r="F4741" s="202">
        <f>+'Banks COA'!F7172*E2</f>
        <v>0</v>
      </c>
    </row>
    <row r="4742" spans="1:6" hidden="1" x14ac:dyDescent="0.15">
      <c r="A4742" s="202" t="str">
        <f>+'Banks COA'!A7173</f>
        <v>29</v>
      </c>
      <c r="B4742" s="202">
        <f>+'Banks COA'!B7173</f>
        <v>6</v>
      </c>
      <c r="C4742" s="202">
        <f>+'Banks COA'!C7173</f>
        <v>2</v>
      </c>
      <c r="D4742" s="202" t="str">
        <f>+'Banks COA'!D7173</f>
        <v>29</v>
      </c>
      <c r="E4742" s="202" t="str">
        <f>+'Banks COA'!E7173</f>
        <v xml:space="preserve">Repossessed Collateral (Excluding Real Estate) – Other </v>
      </c>
      <c r="F4742" s="202">
        <f>+'Banks COA'!F7173*E2</f>
        <v>0</v>
      </c>
    </row>
    <row r="4743" spans="1:6" x14ac:dyDescent="0.15">
      <c r="A4743" s="232"/>
      <c r="B4743" s="232"/>
      <c r="C4743" s="232"/>
      <c r="D4743" s="232"/>
      <c r="E4743" s="233"/>
    </row>
    <row r="4744" spans="1:6" x14ac:dyDescent="0.15">
      <c r="A4744" s="188"/>
      <c r="B4744" s="188"/>
      <c r="C4744" s="188"/>
      <c r="D4744" s="188"/>
      <c r="E4744" s="217" t="s">
        <v>10038</v>
      </c>
      <c r="F4744" s="234">
        <f>+F10+F738+F853+F4162+F4331+F4356+F4378+F4657</f>
        <v>0</v>
      </c>
    </row>
    <row r="4745" spans="1:6" x14ac:dyDescent="0.15">
      <c r="A4745" s="188"/>
      <c r="B4745" s="188"/>
      <c r="C4745" s="188"/>
      <c r="D4745" s="188"/>
      <c r="E4745" s="217"/>
    </row>
    <row r="4746" spans="1:6" x14ac:dyDescent="0.15">
      <c r="A4746" s="188"/>
      <c r="B4746" s="188"/>
      <c r="C4746" s="188"/>
      <c r="D4746" s="188"/>
      <c r="E4746" s="217"/>
    </row>
    <row r="4747" spans="1:6" x14ac:dyDescent="0.15">
      <c r="A4747" s="182"/>
      <c r="B4747" s="182"/>
      <c r="C4747" s="182"/>
      <c r="D4747" s="182"/>
      <c r="E4747" s="235" t="s">
        <v>10039</v>
      </c>
    </row>
    <row r="4748" spans="1:6" x14ac:dyDescent="0.15">
      <c r="A4748" s="206"/>
      <c r="B4748" s="206"/>
      <c r="C4748" s="206"/>
      <c r="D4748" s="206"/>
      <c r="E4748" s="236"/>
    </row>
    <row r="4749" spans="1:6" x14ac:dyDescent="0.15">
      <c r="A4749" s="188"/>
      <c r="B4749" s="188"/>
      <c r="C4749" s="188"/>
      <c r="D4749" s="188"/>
      <c r="E4749" s="217" t="s">
        <v>10040</v>
      </c>
      <c r="F4749" s="224">
        <f>+F4750+F4859</f>
        <v>0</v>
      </c>
    </row>
    <row r="4750" spans="1:6" x14ac:dyDescent="0.15">
      <c r="A4750" s="206"/>
      <c r="B4750" s="206"/>
      <c r="C4750" s="206"/>
      <c r="D4750" s="206"/>
      <c r="E4750" s="194" t="s">
        <v>6144</v>
      </c>
      <c r="F4750" s="195">
        <f>+F4751+F4776</f>
        <v>0</v>
      </c>
    </row>
    <row r="4751" spans="1:6" x14ac:dyDescent="0.15">
      <c r="A4751" s="206"/>
      <c r="B4751" s="206"/>
      <c r="C4751" s="206"/>
      <c r="D4751" s="206"/>
      <c r="E4751" s="198" t="s">
        <v>6145</v>
      </c>
      <c r="F4751" s="199">
        <f>F4752+F4756+F4761+F4766+F4771</f>
        <v>0</v>
      </c>
    </row>
    <row r="4752" spans="1:6" x14ac:dyDescent="0.15">
      <c r="A4752" s="206"/>
      <c r="B4752" s="206"/>
      <c r="C4752" s="206"/>
      <c r="D4752" s="206"/>
      <c r="E4752" s="220" t="s">
        <v>5976</v>
      </c>
      <c r="F4752" s="184">
        <f>SUM(F4753:F4755)</f>
        <v>0</v>
      </c>
    </row>
    <row r="4753" spans="1:6" hidden="1" x14ac:dyDescent="0.15">
      <c r="A4753" s="201">
        <f>'Banks COA'!A7307</f>
        <v>31</v>
      </c>
      <c r="B4753" s="201">
        <f>'Banks COA'!B7307</f>
        <v>1</v>
      </c>
      <c r="C4753" s="201">
        <f>'Banks COA'!C7307</f>
        <v>3</v>
      </c>
      <c r="D4753" s="201">
        <f>'Banks COA'!D7307</f>
        <v>11</v>
      </c>
      <c r="E4753" s="202" t="str">
        <f>'Banks COA'!E7307</f>
        <v>Demand Deposit – Interest Bearing from OFIs – Resident – KHR</v>
      </c>
      <c r="F4753" s="202">
        <f>'Banks COA'!F7307*E2</f>
        <v>0</v>
      </c>
    </row>
    <row r="4754" spans="1:6" hidden="1" x14ac:dyDescent="0.15">
      <c r="A4754" s="201">
        <f>+'Banks COA'!A7319</f>
        <v>31</v>
      </c>
      <c r="B4754" s="201">
        <f>+'Banks COA'!B7319</f>
        <v>1</v>
      </c>
      <c r="C4754" s="201">
        <f>+'Banks COA'!C7319</f>
        <v>3</v>
      </c>
      <c r="D4754" s="201">
        <f>+'Banks COA'!D7319</f>
        <v>31</v>
      </c>
      <c r="E4754" s="202" t="str">
        <f>+'Banks COA'!E7319</f>
        <v>Demand Deposit – Non Interest Bearing from OFIs – Resident – KHR</v>
      </c>
      <c r="F4754" s="202">
        <f>+'Banks COA'!F7319*E2</f>
        <v>0</v>
      </c>
    </row>
    <row r="4755" spans="1:6" hidden="1" x14ac:dyDescent="0.15">
      <c r="A4755" s="201" t="str">
        <f>'Banks COA'!A8687</f>
        <v>34</v>
      </c>
      <c r="B4755" s="201" t="str">
        <f>'Banks COA'!B8687</f>
        <v>3</v>
      </c>
      <c r="C4755" s="201" t="str">
        <f>'Banks COA'!C8687</f>
        <v>1</v>
      </c>
      <c r="D4755" s="201" t="str">
        <f>'Banks COA'!D8687</f>
        <v>11</v>
      </c>
      <c r="E4755" s="202" t="str">
        <f>'Banks COA'!E8687</f>
        <v>AIP – Demand Deposit from OFIs – Interest Bearing – Resident – KHR</v>
      </c>
      <c r="F4755" s="202">
        <f>'Banks COA'!F8687*E2</f>
        <v>0</v>
      </c>
    </row>
    <row r="4756" spans="1:6" x14ac:dyDescent="0.15">
      <c r="A4756" s="206"/>
      <c r="B4756" s="206"/>
      <c r="C4756" s="206"/>
      <c r="D4756" s="206"/>
      <c r="E4756" s="220" t="s">
        <v>3446</v>
      </c>
      <c r="F4756" s="184">
        <f>SUM(F4757:F4760)</f>
        <v>0</v>
      </c>
    </row>
    <row r="4757" spans="1:6" ht="8.25" hidden="1" customHeight="1" x14ac:dyDescent="0.15">
      <c r="A4757" s="201">
        <f>'Banks COA'!A7848</f>
        <v>32</v>
      </c>
      <c r="B4757" s="201">
        <f>'Banks COA'!B7848</f>
        <v>1</v>
      </c>
      <c r="C4757" s="201">
        <f>'Banks COA'!C7848</f>
        <v>5</v>
      </c>
      <c r="D4757" s="201">
        <f>'Banks COA'!D7848</f>
        <v>11</v>
      </c>
      <c r="E4757" s="202" t="str">
        <f>'Banks COA'!E7848</f>
        <v>Demand Deposits – Interest Bearing – Provinces and Commune Councils – KHR</v>
      </c>
      <c r="F4757" s="202">
        <f>'Banks COA'!F7848*E2</f>
        <v>0</v>
      </c>
    </row>
    <row r="4758" spans="1:6" hidden="1" x14ac:dyDescent="0.15">
      <c r="A4758" s="201">
        <f>+'Banks COA'!A7854</f>
        <v>32</v>
      </c>
      <c r="B4758" s="201">
        <f>+'Banks COA'!B7854</f>
        <v>1</v>
      </c>
      <c r="C4758" s="201">
        <f>+'Banks COA'!C7854</f>
        <v>5</v>
      </c>
      <c r="D4758" s="201">
        <f>+'Banks COA'!D7854</f>
        <v>21</v>
      </c>
      <c r="E4758" s="202" t="str">
        <f>+'Banks COA'!E7854</f>
        <v>Demand Deposits – Non Interest Bearing – Provinces and Commune Councils – KHR</v>
      </c>
      <c r="F4758" s="202">
        <f>+'Banks COA'!F7854*E2</f>
        <v>0</v>
      </c>
    </row>
    <row r="4759" spans="1:6" hidden="1" x14ac:dyDescent="0.15">
      <c r="A4759" s="201" t="str">
        <f>+'Banks COA'!A7860</f>
        <v>32</v>
      </c>
      <c r="B4759" s="201" t="str">
        <f>+'Banks COA'!B7860</f>
        <v>1</v>
      </c>
      <c r="C4759" s="201">
        <f>+'Banks COA'!C7860</f>
        <v>5</v>
      </c>
      <c r="D4759" s="201" t="str">
        <f>+'Banks COA'!D7860</f>
        <v>31</v>
      </c>
      <c r="E4759" s="202" t="str">
        <f>+'Banks COA'!E7860</f>
        <v>Certified Checks Outstanding and Bank Checks Issued Outstanding – Provinces and Commune Councils – KHR</v>
      </c>
      <c r="F4759" s="202">
        <f>+'Banks COA'!F7860*E2</f>
        <v>0</v>
      </c>
    </row>
    <row r="4760" spans="1:6" hidden="1" x14ac:dyDescent="0.15">
      <c r="A4760" s="201" t="str">
        <f>'Banks COA'!A9248</f>
        <v>34</v>
      </c>
      <c r="B4760" s="201" t="str">
        <f>'Banks COA'!B9248</f>
        <v>8</v>
      </c>
      <c r="C4760" s="201" t="str">
        <f>'Banks COA'!C9248</f>
        <v>1</v>
      </c>
      <c r="D4760" s="201" t="str">
        <f>'Banks COA'!D9248</f>
        <v>01</v>
      </c>
      <c r="E4760" s="202" t="str">
        <f>'Banks COA'!E9248</f>
        <v>AIP – Demand Deposit from Provinces and Commune Councils – Interest Bearing – KHR</v>
      </c>
      <c r="F4760" s="202">
        <f>'Banks COA'!F9248*E2</f>
        <v>0</v>
      </c>
    </row>
    <row r="4761" spans="1:6" x14ac:dyDescent="0.15">
      <c r="A4761" s="206"/>
      <c r="B4761" s="206"/>
      <c r="C4761" s="206"/>
      <c r="D4761" s="206"/>
      <c r="E4761" s="220" t="s">
        <v>8602</v>
      </c>
      <c r="F4761" s="184">
        <f>SUM(F4762:F4765)</f>
        <v>0</v>
      </c>
    </row>
    <row r="4762" spans="1:6" hidden="1" x14ac:dyDescent="0.15">
      <c r="A4762" s="201">
        <f>'Banks COA'!A7798</f>
        <v>32</v>
      </c>
      <c r="B4762" s="201">
        <f>'Banks COA'!B7798</f>
        <v>1</v>
      </c>
      <c r="C4762" s="201">
        <f>'Banks COA'!C7798</f>
        <v>3</v>
      </c>
      <c r="D4762" s="201">
        <f>'Banks COA'!D7798</f>
        <v>11</v>
      </c>
      <c r="E4762" s="202" t="str">
        <f>'Banks COA'!E7798</f>
        <v>Demand Deposits – Interest Bearing – State Enterprises – KHR</v>
      </c>
      <c r="F4762" s="202">
        <f>'Banks COA'!F7798*E2</f>
        <v>0</v>
      </c>
    </row>
    <row r="4763" spans="1:6" hidden="1" x14ac:dyDescent="0.15">
      <c r="A4763" s="201">
        <f>+'Banks COA'!A7804</f>
        <v>32</v>
      </c>
      <c r="B4763" s="201">
        <f>+'Banks COA'!B7804</f>
        <v>1</v>
      </c>
      <c r="C4763" s="201">
        <f>+'Banks COA'!C7804</f>
        <v>3</v>
      </c>
      <c r="D4763" s="201">
        <f>+'Banks COA'!D7804</f>
        <v>21</v>
      </c>
      <c r="E4763" s="202" t="str">
        <f>+'Banks COA'!E7804</f>
        <v>Demand Deposits – Non Interest Bearing – State Enterprises – KHR</v>
      </c>
      <c r="F4763" s="202">
        <f>+'Banks COA'!F7804*E2</f>
        <v>0</v>
      </c>
    </row>
    <row r="4764" spans="1:6" hidden="1" x14ac:dyDescent="0.15">
      <c r="A4764" s="201" t="str">
        <f>+'Banks COA'!A7810</f>
        <v>32</v>
      </c>
      <c r="B4764" s="201" t="str">
        <f>+'Banks COA'!B7810</f>
        <v>1</v>
      </c>
      <c r="C4764" s="201">
        <f>+'Banks COA'!C7810</f>
        <v>3</v>
      </c>
      <c r="D4764" s="201" t="str">
        <f>+'Banks COA'!D7810</f>
        <v>31</v>
      </c>
      <c r="E4764" s="202" t="str">
        <f>+'Banks COA'!E7810</f>
        <v>Certified Checks Outstanding and Bank Checks Issued Outstanding – State Enterprise – KHR</v>
      </c>
      <c r="F4764" s="202">
        <f>+'Banks COA'!F7810*E2</f>
        <v>0</v>
      </c>
    </row>
    <row r="4765" spans="1:6" hidden="1" x14ac:dyDescent="0.15">
      <c r="A4765" s="201" t="str">
        <f>'Banks COA'!A9122</f>
        <v>34</v>
      </c>
      <c r="B4765" s="201" t="str">
        <f>'Banks COA'!B9122</f>
        <v>6</v>
      </c>
      <c r="C4765" s="201" t="str">
        <f>'Banks COA'!C9122</f>
        <v>1</v>
      </c>
      <c r="D4765" s="201" t="str">
        <f>'Banks COA'!D9122</f>
        <v>01</v>
      </c>
      <c r="E4765" s="202" t="str">
        <f>'Banks COA'!E9122</f>
        <v>AIP – Demand Deposit from State Enterprise – Interest Bearing – KHR</v>
      </c>
      <c r="F4765" s="202">
        <f>'Banks COA'!F9122*E2</f>
        <v>0</v>
      </c>
    </row>
    <row r="4766" spans="1:6" x14ac:dyDescent="0.15">
      <c r="A4766" s="206"/>
      <c r="B4766" s="206"/>
      <c r="C4766" s="206"/>
      <c r="D4766" s="206"/>
      <c r="E4766" s="220" t="s">
        <v>8603</v>
      </c>
      <c r="F4766" s="184">
        <f>SUM(F4767:F4770)</f>
        <v>0</v>
      </c>
    </row>
    <row r="4767" spans="1:6" hidden="1" x14ac:dyDescent="0.15">
      <c r="A4767" s="201">
        <f>'Banks COA'!A7749</f>
        <v>32</v>
      </c>
      <c r="B4767" s="201">
        <f>'Banks COA'!B7749</f>
        <v>1</v>
      </c>
      <c r="C4767" s="201">
        <f>'Banks COA'!C7749</f>
        <v>2</v>
      </c>
      <c r="D4767" s="201">
        <f>'Banks COA'!D7749</f>
        <v>11</v>
      </c>
      <c r="E4767" s="202" t="str">
        <f>'Banks COA'!E7749</f>
        <v>Demand Deposits – Interest Bearing – Private Sector – Resident – KHR</v>
      </c>
      <c r="F4767" s="202">
        <f>'Banks COA'!F7749*E2</f>
        <v>0</v>
      </c>
    </row>
    <row r="4768" spans="1:6" hidden="1" x14ac:dyDescent="0.15">
      <c r="A4768" s="201">
        <f>+'Banks COA'!A7761</f>
        <v>32</v>
      </c>
      <c r="B4768" s="201">
        <f>+'Banks COA'!B7761</f>
        <v>1</v>
      </c>
      <c r="C4768" s="201">
        <f>+'Banks COA'!C7761</f>
        <v>2</v>
      </c>
      <c r="D4768" s="201">
        <f>+'Banks COA'!D7761</f>
        <v>31</v>
      </c>
      <c r="E4768" s="202" t="str">
        <f>+'Banks COA'!E7761</f>
        <v>Demand Deposits – Non Interest Bearing – Private Sector – Resident – KHR</v>
      </c>
      <c r="F4768" s="202">
        <f>+'Banks COA'!F7761*E2</f>
        <v>0</v>
      </c>
    </row>
    <row r="4769" spans="1:6" hidden="1" x14ac:dyDescent="0.15">
      <c r="A4769" s="201" t="str">
        <f>+'Banks COA'!A7773</f>
        <v>32</v>
      </c>
      <c r="B4769" s="201" t="str">
        <f>+'Banks COA'!B7773</f>
        <v>1</v>
      </c>
      <c r="C4769" s="201">
        <f>+'Banks COA'!C7773</f>
        <v>2</v>
      </c>
      <c r="D4769" s="201" t="str">
        <f>+'Banks COA'!D7773</f>
        <v>51</v>
      </c>
      <c r="E4769" s="202" t="str">
        <f>+'Banks COA'!E7773</f>
        <v>Certified Checks Outstanding and Bank Checks Issued Outstanding – Private Sector – Resident – KHR</v>
      </c>
      <c r="F4769" s="202">
        <f>+'Banks COA'!F7773*E2</f>
        <v>0</v>
      </c>
    </row>
    <row r="4770" spans="1:6" hidden="1" x14ac:dyDescent="0.15">
      <c r="A4770" s="201" t="str">
        <f>'Banks COA'!A8994</f>
        <v>34</v>
      </c>
      <c r="B4770" s="201" t="str">
        <f>'Banks COA'!B8994</f>
        <v>5</v>
      </c>
      <c r="C4770" s="201" t="str">
        <f>'Banks COA'!C8994</f>
        <v>1</v>
      </c>
      <c r="D4770" s="201" t="str">
        <f>'Banks COA'!D8994</f>
        <v>11</v>
      </c>
      <c r="E4770" s="202" t="str">
        <f>'Banks COA'!E8994</f>
        <v>AIP – Demand Deposit from Private Sector – Interest Bearing – Resident – KHR</v>
      </c>
      <c r="F4770" s="202">
        <f>'Banks COA'!F8994*E2</f>
        <v>0</v>
      </c>
    </row>
    <row r="4771" spans="1:6" x14ac:dyDescent="0.15">
      <c r="A4771" s="206"/>
      <c r="B4771" s="206"/>
      <c r="C4771" s="206"/>
      <c r="D4771" s="206"/>
      <c r="E4771" s="220" t="s">
        <v>8604</v>
      </c>
      <c r="F4771" s="184">
        <f>SUM(F4772:F4775)</f>
        <v>0</v>
      </c>
    </row>
    <row r="4772" spans="1:6" hidden="1" x14ac:dyDescent="0.15">
      <c r="A4772" s="201">
        <f>'Banks COA'!A7700</f>
        <v>32</v>
      </c>
      <c r="B4772" s="201">
        <f>'Banks COA'!B7700</f>
        <v>1</v>
      </c>
      <c r="C4772" s="201">
        <f>'Banks COA'!C7700</f>
        <v>1</v>
      </c>
      <c r="D4772" s="201">
        <f>'Banks COA'!D7700</f>
        <v>11</v>
      </c>
      <c r="E4772" s="202" t="str">
        <f>'Banks COA'!E7700</f>
        <v>Demand Deposits – Interest Bearing – Individuals – Resident – KHR</v>
      </c>
      <c r="F4772" s="202">
        <f>'Banks COA'!F7700*E2</f>
        <v>0</v>
      </c>
    </row>
    <row r="4773" spans="1:6" hidden="1" x14ac:dyDescent="0.15">
      <c r="A4773" s="201">
        <f>+'Banks COA'!A7712</f>
        <v>32</v>
      </c>
      <c r="B4773" s="201">
        <f>+'Banks COA'!B7712</f>
        <v>1</v>
      </c>
      <c r="C4773" s="201">
        <f>+'Banks COA'!C7712</f>
        <v>1</v>
      </c>
      <c r="D4773" s="201">
        <f>+'Banks COA'!D7712</f>
        <v>31</v>
      </c>
      <c r="E4773" s="202" t="str">
        <f>+'Banks COA'!E7712</f>
        <v>Demand Deposits – Non Interest Bearing – Individuals – Resident – KHR</v>
      </c>
      <c r="F4773" s="202">
        <f>+'Banks COA'!F7712*E2</f>
        <v>0</v>
      </c>
    </row>
    <row r="4774" spans="1:6" hidden="1" x14ac:dyDescent="0.15">
      <c r="A4774" s="201" t="str">
        <f>+'Banks COA'!A7724</f>
        <v>32</v>
      </c>
      <c r="B4774" s="201" t="str">
        <f>+'Banks COA'!B7724</f>
        <v>1</v>
      </c>
      <c r="C4774" s="201" t="str">
        <f>+'Banks COA'!C7724</f>
        <v>1</v>
      </c>
      <c r="D4774" s="201" t="str">
        <f>+'Banks COA'!D7724</f>
        <v>51</v>
      </c>
      <c r="E4774" s="202" t="str">
        <f>+'Banks COA'!E7724</f>
        <v>Certified Checks Outstanding and Bank Checks Issued Outstanding – Individuals – Resident – KHR</v>
      </c>
      <c r="F4774" s="202">
        <f>+'Banks COA'!F7724*E2</f>
        <v>0</v>
      </c>
    </row>
    <row r="4775" spans="1:6" hidden="1" x14ac:dyDescent="0.15">
      <c r="A4775" s="201" t="str">
        <f>'Banks COA'!A8865</f>
        <v>34</v>
      </c>
      <c r="B4775" s="201" t="str">
        <f>'Banks COA'!B8865</f>
        <v>4</v>
      </c>
      <c r="C4775" s="201" t="str">
        <f>'Banks COA'!C8865</f>
        <v>1</v>
      </c>
      <c r="D4775" s="201" t="str">
        <f>'Banks COA'!D8865</f>
        <v>11</v>
      </c>
      <c r="E4775" s="202" t="str">
        <f>'Banks COA'!E8865</f>
        <v>AIP – Demand Deposit from Individuals – Interest Bearing – Resident – KHR</v>
      </c>
      <c r="F4775" s="202">
        <f>'Banks COA'!F8865*E2</f>
        <v>0</v>
      </c>
    </row>
    <row r="4776" spans="1:6" x14ac:dyDescent="0.15">
      <c r="A4776" s="206"/>
      <c r="B4776" s="206"/>
      <c r="C4776" s="206"/>
      <c r="D4776" s="206"/>
      <c r="E4776" s="198" t="s">
        <v>9548</v>
      </c>
      <c r="F4776" s="199">
        <f>F4777+F4790+F4807+F4824+F4841</f>
        <v>0</v>
      </c>
    </row>
    <row r="4777" spans="1:6" x14ac:dyDescent="0.15">
      <c r="A4777" s="206"/>
      <c r="B4777" s="206"/>
      <c r="C4777" s="206"/>
      <c r="D4777" s="206"/>
      <c r="E4777" s="220" t="s">
        <v>9553</v>
      </c>
      <c r="F4777" s="184">
        <f>SUM(F4778:F4789)</f>
        <v>0</v>
      </c>
    </row>
    <row r="4778" spans="1:6" hidden="1" x14ac:dyDescent="0.15">
      <c r="A4778" s="201">
        <f>'Banks COA'!A7308</f>
        <v>31</v>
      </c>
      <c r="B4778" s="201">
        <f>'Banks COA'!B7308</f>
        <v>1</v>
      </c>
      <c r="C4778" s="201">
        <f>'Banks COA'!C7308</f>
        <v>3</v>
      </c>
      <c r="D4778" s="201">
        <f>'Banks COA'!D7308</f>
        <v>12</v>
      </c>
      <c r="E4778" s="202" t="str">
        <f>'Banks COA'!E7308</f>
        <v>Demand Deposit – Interest Bearing from OFIs – Resident – USD</v>
      </c>
      <c r="F4778" s="202">
        <f>'Banks COA'!F7308*E2</f>
        <v>0</v>
      </c>
    </row>
    <row r="4779" spans="1:6" hidden="1" x14ac:dyDescent="0.15">
      <c r="A4779" s="201">
        <f>'Banks COA'!A7309</f>
        <v>31</v>
      </c>
      <c r="B4779" s="201">
        <f>'Banks COA'!B7309</f>
        <v>1</v>
      </c>
      <c r="C4779" s="201">
        <f>'Banks COA'!C7309</f>
        <v>3</v>
      </c>
      <c r="D4779" s="201">
        <f>'Banks COA'!D7309</f>
        <v>13</v>
      </c>
      <c r="E4779" s="202" t="str">
        <f>'Banks COA'!E7309</f>
        <v>Demand Deposit – Interest Bearing from OFIs – Resident – EUR</v>
      </c>
      <c r="F4779" s="202">
        <f>'Banks COA'!F7309*E2</f>
        <v>0</v>
      </c>
    </row>
    <row r="4780" spans="1:6" hidden="1" x14ac:dyDescent="0.15">
      <c r="A4780" s="201">
        <f>'Banks COA'!A7310</f>
        <v>31</v>
      </c>
      <c r="B4780" s="201">
        <f>'Banks COA'!B7310</f>
        <v>1</v>
      </c>
      <c r="C4780" s="201">
        <f>'Banks COA'!C7310</f>
        <v>3</v>
      </c>
      <c r="D4780" s="201">
        <f>'Banks COA'!D7310</f>
        <v>14</v>
      </c>
      <c r="E4780" s="202" t="str">
        <f>'Banks COA'!E7310</f>
        <v>Demand Deposit – Interest Bearing from OFIs – Resident –  JPY</v>
      </c>
      <c r="F4780" s="202">
        <f>'Banks COA'!F7310*E2</f>
        <v>0</v>
      </c>
    </row>
    <row r="4781" spans="1:6" hidden="1" x14ac:dyDescent="0.15">
      <c r="A4781" s="201">
        <f>'Banks COA'!A7311</f>
        <v>31</v>
      </c>
      <c r="B4781" s="201">
        <f>'Banks COA'!B7311</f>
        <v>1</v>
      </c>
      <c r="C4781" s="201">
        <f>'Banks COA'!C7311</f>
        <v>3</v>
      </c>
      <c r="D4781" s="201">
        <f>'Banks COA'!D7311</f>
        <v>19</v>
      </c>
      <c r="E4781" s="202" t="str">
        <f>'Banks COA'!E7311</f>
        <v>Demand Deposit – Interest Bearing from OFIs – Resident – Other</v>
      </c>
      <c r="F4781" s="202">
        <f>'Banks COA'!F7311*E2</f>
        <v>0</v>
      </c>
    </row>
    <row r="4782" spans="1:6" hidden="1" x14ac:dyDescent="0.15">
      <c r="A4782" s="201">
        <f>'Banks COA'!A7320</f>
        <v>31</v>
      </c>
      <c r="B4782" s="201">
        <f>'Banks COA'!B7320</f>
        <v>1</v>
      </c>
      <c r="C4782" s="201">
        <f>'Banks COA'!C7320</f>
        <v>3</v>
      </c>
      <c r="D4782" s="201">
        <f>'Banks COA'!D7320</f>
        <v>32</v>
      </c>
      <c r="E4782" s="202" t="str">
        <f>'Banks COA'!E7320</f>
        <v>Demand Deposit – Non Interest Bearing from OFIs – Resident – USD</v>
      </c>
      <c r="F4782" s="202">
        <f>'Banks COA'!F7320*E2</f>
        <v>0</v>
      </c>
    </row>
    <row r="4783" spans="1:6" hidden="1" x14ac:dyDescent="0.15">
      <c r="A4783" s="201">
        <f>'Banks COA'!A7321</f>
        <v>31</v>
      </c>
      <c r="B4783" s="201">
        <f>'Banks COA'!B7321</f>
        <v>1</v>
      </c>
      <c r="C4783" s="201">
        <f>'Banks COA'!C7321</f>
        <v>3</v>
      </c>
      <c r="D4783" s="201">
        <f>'Banks COA'!D7321</f>
        <v>33</v>
      </c>
      <c r="E4783" s="202" t="str">
        <f>'Banks COA'!E7321</f>
        <v>Demand Deposit – Non Interest Bearing from OFIs – Resident – EUR</v>
      </c>
      <c r="F4783" s="202">
        <f>'Banks COA'!F7321*E2</f>
        <v>0</v>
      </c>
    </row>
    <row r="4784" spans="1:6" hidden="1" x14ac:dyDescent="0.15">
      <c r="A4784" s="201">
        <f>'Banks COA'!A7322</f>
        <v>31</v>
      </c>
      <c r="B4784" s="201">
        <f>'Banks COA'!B7322</f>
        <v>1</v>
      </c>
      <c r="C4784" s="201">
        <f>'Banks COA'!C7322</f>
        <v>3</v>
      </c>
      <c r="D4784" s="201">
        <f>'Banks COA'!D7322</f>
        <v>34</v>
      </c>
      <c r="E4784" s="202" t="str">
        <f>'Banks COA'!E7322</f>
        <v>Demand Deposit – Non Interest Bearing from OFIs – Resident –  JPY</v>
      </c>
      <c r="F4784" s="202">
        <f>'Banks COA'!F7322*E2</f>
        <v>0</v>
      </c>
    </row>
    <row r="4785" spans="1:6" hidden="1" x14ac:dyDescent="0.15">
      <c r="A4785" s="201">
        <f>'Banks COA'!A7323</f>
        <v>31</v>
      </c>
      <c r="B4785" s="201">
        <f>'Banks COA'!B7323</f>
        <v>1</v>
      </c>
      <c r="C4785" s="201">
        <f>'Banks COA'!C7323</f>
        <v>3</v>
      </c>
      <c r="D4785" s="201">
        <f>'Banks COA'!D7323</f>
        <v>39</v>
      </c>
      <c r="E4785" s="202" t="str">
        <f>'Banks COA'!E7323</f>
        <v>Demand Deposit – Non Interest Bearing from OFIs – Resident – Other</v>
      </c>
      <c r="F4785" s="202">
        <f>'Banks COA'!F7323*E2</f>
        <v>0</v>
      </c>
    </row>
    <row r="4786" spans="1:6" hidden="1" x14ac:dyDescent="0.15">
      <c r="A4786" s="201" t="str">
        <f>'Banks COA'!A8688</f>
        <v>34</v>
      </c>
      <c r="B4786" s="201" t="str">
        <f>'Banks COA'!B8688</f>
        <v>3</v>
      </c>
      <c r="C4786" s="201" t="str">
        <f>'Banks COA'!C8688</f>
        <v>1</v>
      </c>
      <c r="D4786" s="201" t="str">
        <f>'Banks COA'!D8688</f>
        <v>12</v>
      </c>
      <c r="E4786" s="202" t="str">
        <f>'Banks COA'!E8688</f>
        <v>AIP – Demand Deposit from OFIs – Interest Bearing – Resident – USD</v>
      </c>
      <c r="F4786" s="202">
        <f>'Banks COA'!F8688*E2</f>
        <v>0</v>
      </c>
    </row>
    <row r="4787" spans="1:6" hidden="1" x14ac:dyDescent="0.15">
      <c r="A4787" s="201" t="str">
        <f>'Banks COA'!A8689</f>
        <v>34</v>
      </c>
      <c r="B4787" s="201" t="str">
        <f>'Banks COA'!B8689</f>
        <v>3</v>
      </c>
      <c r="C4787" s="201" t="str">
        <f>'Banks COA'!C8689</f>
        <v>1</v>
      </c>
      <c r="D4787" s="201" t="str">
        <f>'Banks COA'!D8689</f>
        <v>13</v>
      </c>
      <c r="E4787" s="202" t="str">
        <f>'Banks COA'!E8689</f>
        <v>AIP – Demand Deposit from OFIs – Interest Bearing – Resident – EUR</v>
      </c>
      <c r="F4787" s="202">
        <f>'Banks COA'!F8689*E2</f>
        <v>0</v>
      </c>
    </row>
    <row r="4788" spans="1:6" hidden="1" x14ac:dyDescent="0.15">
      <c r="A4788" s="201" t="str">
        <f>'Banks COA'!A8690</f>
        <v>34</v>
      </c>
      <c r="B4788" s="201" t="str">
        <f>'Banks COA'!B8690</f>
        <v>3</v>
      </c>
      <c r="C4788" s="201" t="str">
        <f>'Banks COA'!C8690</f>
        <v>1</v>
      </c>
      <c r="D4788" s="201" t="str">
        <f>'Banks COA'!D8690</f>
        <v>14</v>
      </c>
      <c r="E4788" s="202" t="str">
        <f>'Banks COA'!E8690</f>
        <v>AIP – Demand Deposit from OFIs – Interest Bearing – Resident – JPY</v>
      </c>
      <c r="F4788" s="202">
        <f>'Banks COA'!F8690*E2</f>
        <v>0</v>
      </c>
    </row>
    <row r="4789" spans="1:6" hidden="1" x14ac:dyDescent="0.15">
      <c r="A4789" s="201" t="str">
        <f>'Banks COA'!A8691</f>
        <v>34</v>
      </c>
      <c r="B4789" s="201" t="str">
        <f>'Banks COA'!B8691</f>
        <v>3</v>
      </c>
      <c r="C4789" s="201" t="str">
        <f>'Banks COA'!C8691</f>
        <v>1</v>
      </c>
      <c r="D4789" s="201" t="str">
        <f>'Banks COA'!D8691</f>
        <v>19</v>
      </c>
      <c r="E4789" s="202" t="str">
        <f>'Banks COA'!E8691</f>
        <v>AIP – Demand Deposit from OFIs – Interest Bearing – Resident – Other</v>
      </c>
      <c r="F4789" s="202">
        <f>'Banks COA'!F8691*E2</f>
        <v>0</v>
      </c>
    </row>
    <row r="4790" spans="1:6" x14ac:dyDescent="0.15">
      <c r="A4790" s="206"/>
      <c r="B4790" s="206"/>
      <c r="C4790" s="206"/>
      <c r="D4790" s="206"/>
      <c r="E4790" s="220" t="s">
        <v>7625</v>
      </c>
      <c r="F4790" s="184">
        <f>SUM(F4791:F4806)</f>
        <v>0</v>
      </c>
    </row>
    <row r="4791" spans="1:6" hidden="1" x14ac:dyDescent="0.15">
      <c r="A4791" s="201">
        <f>'Banks COA'!A7849</f>
        <v>32</v>
      </c>
      <c r="B4791" s="201">
        <f>'Banks COA'!B7849</f>
        <v>1</v>
      </c>
      <c r="C4791" s="201">
        <f>'Banks COA'!C7849</f>
        <v>5</v>
      </c>
      <c r="D4791" s="201">
        <f>'Banks COA'!D7849</f>
        <v>12</v>
      </c>
      <c r="E4791" s="202" t="str">
        <f>'Banks COA'!E7849</f>
        <v>Demand Deposits – Interest Bearing – Provinces and Commune Councils – USD</v>
      </c>
      <c r="F4791" s="202">
        <f>'Banks COA'!F7849*E2</f>
        <v>0</v>
      </c>
    </row>
    <row r="4792" spans="1:6" hidden="1" x14ac:dyDescent="0.15">
      <c r="A4792" s="201">
        <f>'Banks COA'!A7850</f>
        <v>32</v>
      </c>
      <c r="B4792" s="201">
        <f>'Banks COA'!B7850</f>
        <v>1</v>
      </c>
      <c r="C4792" s="201">
        <f>'Banks COA'!C7850</f>
        <v>5</v>
      </c>
      <c r="D4792" s="201">
        <f>'Banks COA'!D7850</f>
        <v>13</v>
      </c>
      <c r="E4792" s="202" t="str">
        <f>'Banks COA'!E7850</f>
        <v>Demand Deposits – Interest Bearing – Provinces and Commune Councils – EUR</v>
      </c>
      <c r="F4792" s="202">
        <f>'Banks COA'!F7850*E2</f>
        <v>0</v>
      </c>
    </row>
    <row r="4793" spans="1:6" hidden="1" x14ac:dyDescent="0.15">
      <c r="A4793" s="201">
        <f>'Banks COA'!A7851</f>
        <v>32</v>
      </c>
      <c r="B4793" s="201">
        <f>'Banks COA'!B7851</f>
        <v>1</v>
      </c>
      <c r="C4793" s="201">
        <f>'Banks COA'!C7851</f>
        <v>5</v>
      </c>
      <c r="D4793" s="201">
        <f>'Banks COA'!D7851</f>
        <v>14</v>
      </c>
      <c r="E4793" s="202" t="str">
        <f>'Banks COA'!E7851</f>
        <v>Demand Deposits – Interest Bearing – Provinces and Commune Councils – JPY</v>
      </c>
      <c r="F4793" s="202">
        <f>'Banks COA'!F7851*E2</f>
        <v>0</v>
      </c>
    </row>
    <row r="4794" spans="1:6" hidden="1" x14ac:dyDescent="0.15">
      <c r="A4794" s="201">
        <f>'Banks COA'!A7852</f>
        <v>32</v>
      </c>
      <c r="B4794" s="201">
        <f>'Banks COA'!B7852</f>
        <v>1</v>
      </c>
      <c r="C4794" s="201">
        <f>'Banks COA'!C7852</f>
        <v>5</v>
      </c>
      <c r="D4794" s="201">
        <f>'Banks COA'!D7852</f>
        <v>19</v>
      </c>
      <c r="E4794" s="202" t="str">
        <f>'Banks COA'!E7852</f>
        <v>Demand Deposits – Interest Bearing – Provinces and Commune Councils – Other</v>
      </c>
      <c r="F4794" s="202">
        <f>'Banks COA'!F7852*E2</f>
        <v>0</v>
      </c>
    </row>
    <row r="4795" spans="1:6" hidden="1" x14ac:dyDescent="0.15">
      <c r="A4795" s="201">
        <f>'Banks COA'!A7855</f>
        <v>32</v>
      </c>
      <c r="B4795" s="201">
        <f>'Banks COA'!B7855</f>
        <v>1</v>
      </c>
      <c r="C4795" s="201">
        <f>'Banks COA'!C7855</f>
        <v>5</v>
      </c>
      <c r="D4795" s="201">
        <f>'Banks COA'!D7855</f>
        <v>22</v>
      </c>
      <c r="E4795" s="202" t="str">
        <f>'Banks COA'!E7855</f>
        <v>Demand Deposits – Non Interest Bearing - Provinces and Commune Councils – USD</v>
      </c>
      <c r="F4795" s="202">
        <f>'Banks COA'!F7855*E2</f>
        <v>0</v>
      </c>
    </row>
    <row r="4796" spans="1:6" hidden="1" x14ac:dyDescent="0.15">
      <c r="A4796" s="201">
        <f>'Banks COA'!A7856</f>
        <v>32</v>
      </c>
      <c r="B4796" s="201">
        <f>'Banks COA'!B7856</f>
        <v>1</v>
      </c>
      <c r="C4796" s="201">
        <f>'Banks COA'!C7856</f>
        <v>5</v>
      </c>
      <c r="D4796" s="201">
        <f>'Banks COA'!D7856</f>
        <v>23</v>
      </c>
      <c r="E4796" s="202" t="str">
        <f>'Banks COA'!E7856</f>
        <v>Demand Deposits – Non Interest Bearing – Provinces and Commune Councils – EUR</v>
      </c>
      <c r="F4796" s="202">
        <f>'Banks COA'!F7856*E2</f>
        <v>0</v>
      </c>
    </row>
    <row r="4797" spans="1:6" hidden="1" x14ac:dyDescent="0.15">
      <c r="A4797" s="201">
        <f>'Banks COA'!A7857</f>
        <v>32</v>
      </c>
      <c r="B4797" s="201">
        <f>'Banks COA'!B7857</f>
        <v>1</v>
      </c>
      <c r="C4797" s="201">
        <f>'Banks COA'!C7857</f>
        <v>5</v>
      </c>
      <c r="D4797" s="201">
        <f>'Banks COA'!D7857</f>
        <v>24</v>
      </c>
      <c r="E4797" s="202" t="str">
        <f>'Banks COA'!E7857</f>
        <v>Demand Deposits – Non Interest Bearing – Provinces and Commune Councils – JPY</v>
      </c>
      <c r="F4797" s="202">
        <f>'Banks COA'!F7857*E2</f>
        <v>0</v>
      </c>
    </row>
    <row r="4798" spans="1:6" hidden="1" x14ac:dyDescent="0.15">
      <c r="A4798" s="201">
        <f>'Banks COA'!A7858</f>
        <v>32</v>
      </c>
      <c r="B4798" s="201">
        <f>'Banks COA'!B7858</f>
        <v>1</v>
      </c>
      <c r="C4798" s="201">
        <f>'Banks COA'!C7858</f>
        <v>5</v>
      </c>
      <c r="D4798" s="201">
        <f>'Banks COA'!D7858</f>
        <v>29</v>
      </c>
      <c r="E4798" s="202" t="str">
        <f>'Banks COA'!E7858</f>
        <v>Demand Deposits – Non Interest Bearing – Provinces and Commune Councils – Other</v>
      </c>
      <c r="F4798" s="202">
        <f>'Banks COA'!F7858*E2</f>
        <v>0</v>
      </c>
    </row>
    <row r="4799" spans="1:6" hidden="1" x14ac:dyDescent="0.15">
      <c r="A4799" s="201" t="str">
        <f>'Banks COA'!A7861</f>
        <v>32</v>
      </c>
      <c r="B4799" s="201" t="str">
        <f>'Banks COA'!B7861</f>
        <v>1</v>
      </c>
      <c r="C4799" s="201">
        <f>'Banks COA'!C7861</f>
        <v>5</v>
      </c>
      <c r="D4799" s="201" t="str">
        <f>'Banks COA'!D7861</f>
        <v>32</v>
      </c>
      <c r="E4799" s="202" t="str">
        <f>'Banks COA'!E7861</f>
        <v>Certified Checks Outstanding and Bank Checks Issued Outstanding – Provinces and Commune Councils – USD</v>
      </c>
      <c r="F4799" s="202">
        <f>'Banks COA'!F7861*E2</f>
        <v>0</v>
      </c>
    </row>
    <row r="4800" spans="1:6" hidden="1" x14ac:dyDescent="0.15">
      <c r="A4800" s="201" t="str">
        <f>'Banks COA'!A7862</f>
        <v>32</v>
      </c>
      <c r="B4800" s="201" t="str">
        <f>'Banks COA'!B7862</f>
        <v>1</v>
      </c>
      <c r="C4800" s="201">
        <f>'Banks COA'!C7862</f>
        <v>5</v>
      </c>
      <c r="D4800" s="201" t="str">
        <f>'Banks COA'!D7862</f>
        <v>33</v>
      </c>
      <c r="E4800" s="202" t="str">
        <f>'Banks COA'!E7862</f>
        <v>Certified Checks Outstanding and Bank Checks Issued Outstanding – Provinces and Commune Councils – EUR</v>
      </c>
      <c r="F4800" s="202">
        <f>'Banks COA'!F7862*E2</f>
        <v>0</v>
      </c>
    </row>
    <row r="4801" spans="1:6" hidden="1" x14ac:dyDescent="0.15">
      <c r="A4801" s="201" t="str">
        <f>'Banks COA'!A7863</f>
        <v>32</v>
      </c>
      <c r="B4801" s="201" t="str">
        <f>'Banks COA'!B7863</f>
        <v>1</v>
      </c>
      <c r="C4801" s="201">
        <f>'Banks COA'!C7863</f>
        <v>5</v>
      </c>
      <c r="D4801" s="201" t="str">
        <f>'Banks COA'!D7863</f>
        <v>34</v>
      </c>
      <c r="E4801" s="202" t="str">
        <f>'Banks COA'!E7863</f>
        <v>Certified Checks Outstanding and Bank Checks Issued Outstanding – Provinces and Commune Councils – JPY</v>
      </c>
      <c r="F4801" s="202">
        <f>'Banks COA'!F7863*E2</f>
        <v>0</v>
      </c>
    </row>
    <row r="4802" spans="1:6" hidden="1" x14ac:dyDescent="0.15">
      <c r="A4802" s="201" t="str">
        <f>'Banks COA'!A7864</f>
        <v>32</v>
      </c>
      <c r="B4802" s="201" t="str">
        <f>'Banks COA'!B7864</f>
        <v>1</v>
      </c>
      <c r="C4802" s="201">
        <f>'Banks COA'!C7864</f>
        <v>5</v>
      </c>
      <c r="D4802" s="201" t="str">
        <f>'Banks COA'!D7864</f>
        <v>39</v>
      </c>
      <c r="E4802" s="202" t="str">
        <f>'Banks COA'!E7864</f>
        <v>Certified Checks Outstanding and Bank Checks Issued Outstanding – Provinces and Commune Councils – Other</v>
      </c>
      <c r="F4802" s="202">
        <f>'Banks COA'!F7864*E2</f>
        <v>0</v>
      </c>
    </row>
    <row r="4803" spans="1:6" hidden="1" x14ac:dyDescent="0.15">
      <c r="A4803" s="201" t="str">
        <f>'Banks COA'!A9249</f>
        <v>34</v>
      </c>
      <c r="B4803" s="201" t="str">
        <f>'Banks COA'!B9249</f>
        <v>8</v>
      </c>
      <c r="C4803" s="201" t="str">
        <f>'Banks COA'!C9249</f>
        <v>1</v>
      </c>
      <c r="D4803" s="201" t="str">
        <f>'Banks COA'!D9249</f>
        <v>02</v>
      </c>
      <c r="E4803" s="202" t="str">
        <f>'Banks COA'!E9249</f>
        <v>AIP – Demand Deposit from Provinces and Commune Councils – Interest Bearing – USD</v>
      </c>
      <c r="F4803" s="202">
        <f>'Banks COA'!F9249*E2</f>
        <v>0</v>
      </c>
    </row>
    <row r="4804" spans="1:6" hidden="1" x14ac:dyDescent="0.15">
      <c r="A4804" s="201" t="str">
        <f>'Banks COA'!A9250</f>
        <v>34</v>
      </c>
      <c r="B4804" s="201" t="str">
        <f>'Banks COA'!B9250</f>
        <v>8</v>
      </c>
      <c r="C4804" s="201" t="str">
        <f>'Banks COA'!C9250</f>
        <v>1</v>
      </c>
      <c r="D4804" s="201" t="str">
        <f>'Banks COA'!D9250</f>
        <v>03</v>
      </c>
      <c r="E4804" s="202" t="str">
        <f>'Banks COA'!E9250</f>
        <v>AIP – Demand Deposit from Provinces and Commune Councils – Interest Bearing – EUR</v>
      </c>
      <c r="F4804" s="202">
        <f>'Banks COA'!F9250*E2</f>
        <v>0</v>
      </c>
    </row>
    <row r="4805" spans="1:6" hidden="1" x14ac:dyDescent="0.15">
      <c r="A4805" s="201" t="str">
        <f>'Banks COA'!A9251</f>
        <v>34</v>
      </c>
      <c r="B4805" s="201" t="str">
        <f>'Banks COA'!B9251</f>
        <v>8</v>
      </c>
      <c r="C4805" s="201" t="str">
        <f>'Banks COA'!C9251</f>
        <v>1</v>
      </c>
      <c r="D4805" s="201" t="str">
        <f>'Banks COA'!D9251</f>
        <v>04</v>
      </c>
      <c r="E4805" s="202" t="str">
        <f>'Banks COA'!E9251</f>
        <v>AIP – Demand Deposit from Provinces and Commune Councils – Interest Bearing – JPY</v>
      </c>
      <c r="F4805" s="202">
        <f>'Banks COA'!F9251*E2</f>
        <v>0</v>
      </c>
    </row>
    <row r="4806" spans="1:6" hidden="1" x14ac:dyDescent="0.15">
      <c r="A4806" s="201" t="str">
        <f>'Banks COA'!A9252</f>
        <v>34</v>
      </c>
      <c r="B4806" s="201" t="str">
        <f>'Banks COA'!B9252</f>
        <v>8</v>
      </c>
      <c r="C4806" s="201" t="str">
        <f>'Banks COA'!C9252</f>
        <v>1</v>
      </c>
      <c r="D4806" s="201" t="str">
        <f>'Banks COA'!D9252</f>
        <v>09</v>
      </c>
      <c r="E4806" s="202" t="str">
        <f>'Banks COA'!E9252</f>
        <v>AIP – Demand Deposit from Provinces and Commune Councils – Interest Bearing – Other</v>
      </c>
      <c r="F4806" s="202">
        <f>'Banks COA'!F9252*E2</f>
        <v>0</v>
      </c>
    </row>
    <row r="4807" spans="1:6" x14ac:dyDescent="0.15">
      <c r="A4807" s="206"/>
      <c r="B4807" s="206"/>
      <c r="C4807" s="206"/>
      <c r="D4807" s="206"/>
      <c r="E4807" s="220" t="s">
        <v>7626</v>
      </c>
      <c r="F4807" s="184">
        <f>SUM(F4808:F4823)</f>
        <v>0</v>
      </c>
    </row>
    <row r="4808" spans="1:6" hidden="1" x14ac:dyDescent="0.15">
      <c r="A4808" s="201">
        <f>'Banks COA'!A7799</f>
        <v>32</v>
      </c>
      <c r="B4808" s="201">
        <f>'Banks COA'!B7799</f>
        <v>1</v>
      </c>
      <c r="C4808" s="201">
        <f>'Banks COA'!C7799</f>
        <v>3</v>
      </c>
      <c r="D4808" s="201">
        <f>'Banks COA'!D7799</f>
        <v>12</v>
      </c>
      <c r="E4808" s="202" t="str">
        <f>'Banks COA'!E7799</f>
        <v>Demand Deposits – Interest Bearing – State Enterprises – USD</v>
      </c>
      <c r="F4808" s="202">
        <f>'Banks COA'!F7799*E2</f>
        <v>0</v>
      </c>
    </row>
    <row r="4809" spans="1:6" hidden="1" x14ac:dyDescent="0.15">
      <c r="A4809" s="201">
        <f>'Banks COA'!A7800</f>
        <v>32</v>
      </c>
      <c r="B4809" s="201">
        <f>'Banks COA'!B7800</f>
        <v>1</v>
      </c>
      <c r="C4809" s="201">
        <f>'Banks COA'!C7800</f>
        <v>3</v>
      </c>
      <c r="D4809" s="201">
        <f>'Banks COA'!D7800</f>
        <v>13</v>
      </c>
      <c r="E4809" s="202" t="str">
        <f>'Banks COA'!E7800</f>
        <v>Demand Deposits – Interest Bearing – State Enterprises – EUR</v>
      </c>
      <c r="F4809" s="202">
        <f>'Banks COA'!F7800*E2</f>
        <v>0</v>
      </c>
    </row>
    <row r="4810" spans="1:6" hidden="1" x14ac:dyDescent="0.15">
      <c r="A4810" s="201">
        <f>'Banks COA'!A7801</f>
        <v>32</v>
      </c>
      <c r="B4810" s="201">
        <f>'Banks COA'!B7801</f>
        <v>1</v>
      </c>
      <c r="C4810" s="201">
        <f>'Banks COA'!C7801</f>
        <v>3</v>
      </c>
      <c r="D4810" s="201">
        <f>'Banks COA'!D7801</f>
        <v>14</v>
      </c>
      <c r="E4810" s="202" t="str">
        <f>'Banks COA'!E7801</f>
        <v>Demand Deposits – Interest Bearing – State Enterprises – JPY</v>
      </c>
      <c r="F4810" s="202">
        <f>'Banks COA'!F7801*E2</f>
        <v>0</v>
      </c>
    </row>
    <row r="4811" spans="1:6" hidden="1" x14ac:dyDescent="0.15">
      <c r="A4811" s="201">
        <f>'Banks COA'!A7802</f>
        <v>32</v>
      </c>
      <c r="B4811" s="201">
        <f>'Banks COA'!B7802</f>
        <v>1</v>
      </c>
      <c r="C4811" s="201">
        <f>'Banks COA'!C7802</f>
        <v>3</v>
      </c>
      <c r="D4811" s="201">
        <f>'Banks COA'!D7802</f>
        <v>19</v>
      </c>
      <c r="E4811" s="202" t="str">
        <f>'Banks COA'!E7802</f>
        <v>Demand Deposits – Interest Bearing – State Enterprises – Other</v>
      </c>
      <c r="F4811" s="202">
        <f>'Banks COA'!F7802*E2</f>
        <v>0</v>
      </c>
    </row>
    <row r="4812" spans="1:6" hidden="1" x14ac:dyDescent="0.15">
      <c r="A4812" s="201">
        <f>'Banks COA'!A7805</f>
        <v>32</v>
      </c>
      <c r="B4812" s="201">
        <f>'Banks COA'!B7805</f>
        <v>1</v>
      </c>
      <c r="C4812" s="201">
        <f>'Banks COA'!C7805</f>
        <v>3</v>
      </c>
      <c r="D4812" s="201">
        <f>'Banks COA'!D7805</f>
        <v>22</v>
      </c>
      <c r="E4812" s="202" t="str">
        <f>'Banks COA'!E7805</f>
        <v>Demand Deposits – Non Interest Bearing – State Enterprises – USD</v>
      </c>
      <c r="F4812" s="202">
        <f>'Banks COA'!F7805*E2</f>
        <v>0</v>
      </c>
    </row>
    <row r="4813" spans="1:6" hidden="1" x14ac:dyDescent="0.15">
      <c r="A4813" s="201">
        <f>'Banks COA'!A7806</f>
        <v>32</v>
      </c>
      <c r="B4813" s="201">
        <f>'Banks COA'!B7806</f>
        <v>1</v>
      </c>
      <c r="C4813" s="201">
        <f>'Banks COA'!C7806</f>
        <v>3</v>
      </c>
      <c r="D4813" s="201">
        <f>'Banks COA'!D7806</f>
        <v>23</v>
      </c>
      <c r="E4813" s="202" t="str">
        <f>'Banks COA'!E7806</f>
        <v>Demand Deposits – Non Interest Bearing – State Enterprises – EUR</v>
      </c>
      <c r="F4813" s="202">
        <f>'Banks COA'!F7806*E2</f>
        <v>0</v>
      </c>
    </row>
    <row r="4814" spans="1:6" hidden="1" x14ac:dyDescent="0.15">
      <c r="A4814" s="201">
        <f>'Banks COA'!A7807</f>
        <v>32</v>
      </c>
      <c r="B4814" s="201">
        <f>'Banks COA'!B7807</f>
        <v>1</v>
      </c>
      <c r="C4814" s="201">
        <f>'Banks COA'!C7807</f>
        <v>3</v>
      </c>
      <c r="D4814" s="201">
        <f>'Banks COA'!D7807</f>
        <v>24</v>
      </c>
      <c r="E4814" s="202" t="str">
        <f>'Banks COA'!E7807</f>
        <v>Demand Deposits – Non Interest Bearing – State Enterprises – JPY</v>
      </c>
      <c r="F4814" s="202">
        <f>'Banks COA'!F7807*E2</f>
        <v>0</v>
      </c>
    </row>
    <row r="4815" spans="1:6" hidden="1" x14ac:dyDescent="0.15">
      <c r="A4815" s="201">
        <f>'Banks COA'!A7808</f>
        <v>32</v>
      </c>
      <c r="B4815" s="201">
        <f>'Banks COA'!B7808</f>
        <v>1</v>
      </c>
      <c r="C4815" s="201">
        <f>'Banks COA'!C7808</f>
        <v>3</v>
      </c>
      <c r="D4815" s="201">
        <f>'Banks COA'!D7808</f>
        <v>29</v>
      </c>
      <c r="E4815" s="202" t="str">
        <f>'Banks COA'!E7808</f>
        <v>Demand Deposits – Non Interest Bearing – State Enterprises – Other</v>
      </c>
      <c r="F4815" s="202">
        <f>'Banks COA'!F7808*E2</f>
        <v>0</v>
      </c>
    </row>
    <row r="4816" spans="1:6" hidden="1" x14ac:dyDescent="0.15">
      <c r="A4816" s="201" t="str">
        <f>'Banks COA'!A7811</f>
        <v>32</v>
      </c>
      <c r="B4816" s="201" t="str">
        <f>'Banks COA'!B7811</f>
        <v>1</v>
      </c>
      <c r="C4816" s="201">
        <f>'Banks COA'!C7811</f>
        <v>3</v>
      </c>
      <c r="D4816" s="201" t="str">
        <f>'Banks COA'!D7811</f>
        <v>32</v>
      </c>
      <c r="E4816" s="202" t="str">
        <f>'Banks COA'!E7811</f>
        <v>Certified Checks Outstanding and Bank Checks Issued Outstanding – State Enterprise – USD</v>
      </c>
      <c r="F4816" s="202">
        <f>'Banks COA'!F7811*E2</f>
        <v>0</v>
      </c>
    </row>
    <row r="4817" spans="1:6" hidden="1" x14ac:dyDescent="0.15">
      <c r="A4817" s="201" t="str">
        <f>'Banks COA'!A7812</f>
        <v>32</v>
      </c>
      <c r="B4817" s="201" t="str">
        <f>'Banks COA'!B7812</f>
        <v>1</v>
      </c>
      <c r="C4817" s="201">
        <f>'Banks COA'!C7812</f>
        <v>3</v>
      </c>
      <c r="D4817" s="201" t="str">
        <f>'Banks COA'!D7812</f>
        <v>33</v>
      </c>
      <c r="E4817" s="202" t="str">
        <f>'Banks COA'!E7812</f>
        <v>Certified Checks Outstanding and Bank Checks Issued Outstanding – State Enterprise – EUR</v>
      </c>
      <c r="F4817" s="202">
        <f>'Banks COA'!F7812*E2</f>
        <v>0</v>
      </c>
    </row>
    <row r="4818" spans="1:6" hidden="1" x14ac:dyDescent="0.15">
      <c r="A4818" s="201" t="str">
        <f>'Banks COA'!A7813</f>
        <v>32</v>
      </c>
      <c r="B4818" s="201" t="str">
        <f>'Banks COA'!B7813</f>
        <v>1</v>
      </c>
      <c r="C4818" s="201">
        <f>'Banks COA'!C7813</f>
        <v>3</v>
      </c>
      <c r="D4818" s="201" t="str">
        <f>'Banks COA'!D7813</f>
        <v>34</v>
      </c>
      <c r="E4818" s="202" t="str">
        <f>'Banks COA'!E7813</f>
        <v>Certified Checks Outstanding and Bank Checks Issued Outstanding – State Enterprise – JPY</v>
      </c>
      <c r="F4818" s="202">
        <f>'Banks COA'!F7813*E2</f>
        <v>0</v>
      </c>
    </row>
    <row r="4819" spans="1:6" hidden="1" x14ac:dyDescent="0.15">
      <c r="A4819" s="201" t="str">
        <f>'Banks COA'!A7814</f>
        <v>32</v>
      </c>
      <c r="B4819" s="201" t="str">
        <f>'Banks COA'!B7814</f>
        <v>1</v>
      </c>
      <c r="C4819" s="201">
        <f>'Banks COA'!C7814</f>
        <v>3</v>
      </c>
      <c r="D4819" s="201" t="str">
        <f>'Banks COA'!D7814</f>
        <v>39</v>
      </c>
      <c r="E4819" s="202" t="str">
        <f>'Banks COA'!E7814</f>
        <v>Certified Checks Outstanding and Bank Checks Issued Outstanding – State Enterprise – Other</v>
      </c>
      <c r="F4819" s="202">
        <f>'Banks COA'!F7814*E2</f>
        <v>0</v>
      </c>
    </row>
    <row r="4820" spans="1:6" hidden="1" x14ac:dyDescent="0.15">
      <c r="A4820" s="201" t="str">
        <f>'Banks COA'!A9123</f>
        <v>34</v>
      </c>
      <c r="B4820" s="201" t="str">
        <f>'Banks COA'!B9123</f>
        <v>6</v>
      </c>
      <c r="C4820" s="201" t="str">
        <f>'Banks COA'!C9123</f>
        <v>1</v>
      </c>
      <c r="D4820" s="201" t="str">
        <f>'Banks COA'!D9123</f>
        <v>02</v>
      </c>
      <c r="E4820" s="202" t="str">
        <f>'Banks COA'!E9123</f>
        <v>AIP – Demand Deposit from State Enterprise – Interest Bearing – USD</v>
      </c>
      <c r="F4820" s="202">
        <f>'Banks COA'!F9123*E2</f>
        <v>0</v>
      </c>
    </row>
    <row r="4821" spans="1:6" hidden="1" x14ac:dyDescent="0.15">
      <c r="A4821" s="201" t="str">
        <f>'Banks COA'!A9124</f>
        <v>34</v>
      </c>
      <c r="B4821" s="201" t="str">
        <f>'Banks COA'!B9124</f>
        <v>6</v>
      </c>
      <c r="C4821" s="201" t="str">
        <f>'Banks COA'!C9124</f>
        <v>1</v>
      </c>
      <c r="D4821" s="201" t="str">
        <f>'Banks COA'!D9124</f>
        <v>03</v>
      </c>
      <c r="E4821" s="202" t="str">
        <f>'Banks COA'!E9124</f>
        <v>AIP – Demand Deposit from State Enterprise – Interest Bearing – EUR</v>
      </c>
      <c r="F4821" s="202">
        <f>'Banks COA'!F9124*E2</f>
        <v>0</v>
      </c>
    </row>
    <row r="4822" spans="1:6" hidden="1" x14ac:dyDescent="0.15">
      <c r="A4822" s="201" t="str">
        <f>'Banks COA'!A9125</f>
        <v>34</v>
      </c>
      <c r="B4822" s="201" t="str">
        <f>'Banks COA'!B9125</f>
        <v>6</v>
      </c>
      <c r="C4822" s="201" t="str">
        <f>'Banks COA'!C9125</f>
        <v>1</v>
      </c>
      <c r="D4822" s="201" t="str">
        <f>'Banks COA'!D9125</f>
        <v>04</v>
      </c>
      <c r="E4822" s="202" t="str">
        <f>'Banks COA'!E9125</f>
        <v>AIP – Demand Deposit from State Enterprise – Interest Bearing – JPY</v>
      </c>
      <c r="F4822" s="202">
        <f>'Banks COA'!F9125*E2</f>
        <v>0</v>
      </c>
    </row>
    <row r="4823" spans="1:6" hidden="1" x14ac:dyDescent="0.15">
      <c r="A4823" s="201" t="str">
        <f>'Banks COA'!A9126</f>
        <v>34</v>
      </c>
      <c r="B4823" s="201" t="str">
        <f>'Banks COA'!B9126</f>
        <v>6</v>
      </c>
      <c r="C4823" s="201" t="str">
        <f>'Banks COA'!C9126</f>
        <v>1</v>
      </c>
      <c r="D4823" s="201" t="str">
        <f>'Banks COA'!D9126</f>
        <v>09</v>
      </c>
      <c r="E4823" s="202" t="str">
        <f>'Banks COA'!E9126</f>
        <v>AIP – Demand Deposit from State Enterprise – Interest Bearing – Other</v>
      </c>
      <c r="F4823" s="202">
        <f>'Banks COA'!F9126*E2</f>
        <v>0</v>
      </c>
    </row>
    <row r="4824" spans="1:6" x14ac:dyDescent="0.15">
      <c r="A4824" s="206"/>
      <c r="B4824" s="206"/>
      <c r="C4824" s="206"/>
      <c r="D4824" s="206"/>
      <c r="E4824" s="220" t="s">
        <v>8189</v>
      </c>
      <c r="F4824" s="184">
        <f>SUM(F4825:F4840)</f>
        <v>0</v>
      </c>
    </row>
    <row r="4825" spans="1:6" hidden="1" x14ac:dyDescent="0.15">
      <c r="A4825" s="201">
        <f>'Banks COA'!A7750</f>
        <v>32</v>
      </c>
      <c r="B4825" s="201">
        <f>'Banks COA'!B7750</f>
        <v>1</v>
      </c>
      <c r="C4825" s="201">
        <f>'Banks COA'!C7750</f>
        <v>2</v>
      </c>
      <c r="D4825" s="201">
        <f>'Banks COA'!D7750</f>
        <v>12</v>
      </c>
      <c r="E4825" s="202" t="str">
        <f>'Banks COA'!E7750</f>
        <v>Demand Deposits – Interest Bearing – Private Sector – Resident – USD</v>
      </c>
      <c r="F4825" s="202">
        <f>'Banks COA'!F7750*E2</f>
        <v>0</v>
      </c>
    </row>
    <row r="4826" spans="1:6" hidden="1" x14ac:dyDescent="0.15">
      <c r="A4826" s="201">
        <f>'Banks COA'!A7751</f>
        <v>32</v>
      </c>
      <c r="B4826" s="201">
        <f>'Banks COA'!B7751</f>
        <v>1</v>
      </c>
      <c r="C4826" s="201">
        <f>'Banks COA'!C7751</f>
        <v>2</v>
      </c>
      <c r="D4826" s="201">
        <f>'Banks COA'!D7751</f>
        <v>13</v>
      </c>
      <c r="E4826" s="202" t="str">
        <f>'Banks COA'!E7751</f>
        <v>Demand Deposits – Interest Bearing – Private Sector – Resident – EUR</v>
      </c>
      <c r="F4826" s="202">
        <f>'Banks COA'!F7751*E2</f>
        <v>0</v>
      </c>
    </row>
    <row r="4827" spans="1:6" hidden="1" x14ac:dyDescent="0.15">
      <c r="A4827" s="201">
        <f>'Banks COA'!A7752</f>
        <v>32</v>
      </c>
      <c r="B4827" s="201">
        <f>'Banks COA'!B7752</f>
        <v>1</v>
      </c>
      <c r="C4827" s="201">
        <f>'Banks COA'!C7752</f>
        <v>2</v>
      </c>
      <c r="D4827" s="201">
        <f>'Banks COA'!D7752</f>
        <v>14</v>
      </c>
      <c r="E4827" s="202" t="str">
        <f>'Banks COA'!E7752</f>
        <v>Demand Deposits – Interest Bearing – Private Sector – Resident – JPY</v>
      </c>
      <c r="F4827" s="202">
        <f>'Banks COA'!F7752*E2</f>
        <v>0</v>
      </c>
    </row>
    <row r="4828" spans="1:6" hidden="1" x14ac:dyDescent="0.15">
      <c r="A4828" s="201">
        <f>'Banks COA'!A7753</f>
        <v>32</v>
      </c>
      <c r="B4828" s="201">
        <f>'Banks COA'!B7753</f>
        <v>1</v>
      </c>
      <c r="C4828" s="201">
        <f>'Banks COA'!C7753</f>
        <v>2</v>
      </c>
      <c r="D4828" s="201">
        <f>'Banks COA'!D7753</f>
        <v>19</v>
      </c>
      <c r="E4828" s="202" t="str">
        <f>'Banks COA'!E7753</f>
        <v>Demand Deposits – Interest Bearing – Private Sector – Resident – Other</v>
      </c>
      <c r="F4828" s="202">
        <f>'Banks COA'!F7753*E2</f>
        <v>0</v>
      </c>
    </row>
    <row r="4829" spans="1:6" hidden="1" x14ac:dyDescent="0.15">
      <c r="A4829" s="201">
        <f>'Banks COA'!A7762</f>
        <v>32</v>
      </c>
      <c r="B4829" s="201">
        <f>'Banks COA'!B7762</f>
        <v>1</v>
      </c>
      <c r="C4829" s="201">
        <f>'Banks COA'!C7762</f>
        <v>2</v>
      </c>
      <c r="D4829" s="201">
        <f>'Banks COA'!D7762</f>
        <v>32</v>
      </c>
      <c r="E4829" s="202" t="str">
        <f>'Banks COA'!E7762</f>
        <v>Demand Deposits – Non Interest Bearing – Private Sector – Resident – USD</v>
      </c>
      <c r="F4829" s="202">
        <f>'Banks COA'!F7762*E2</f>
        <v>0</v>
      </c>
    </row>
    <row r="4830" spans="1:6" hidden="1" x14ac:dyDescent="0.15">
      <c r="A4830" s="201">
        <f>'Banks COA'!A7763</f>
        <v>32</v>
      </c>
      <c r="B4830" s="201">
        <f>'Banks COA'!B7763</f>
        <v>1</v>
      </c>
      <c r="C4830" s="201">
        <f>'Banks COA'!C7763</f>
        <v>2</v>
      </c>
      <c r="D4830" s="201">
        <f>'Banks COA'!D7763</f>
        <v>33</v>
      </c>
      <c r="E4830" s="202" t="str">
        <f>'Banks COA'!E7763</f>
        <v>Demand Deposits – Non Interest Bearing – Private Sector – Resident – EUR</v>
      </c>
      <c r="F4830" s="202">
        <f>'Banks COA'!F7763*E2</f>
        <v>0</v>
      </c>
    </row>
    <row r="4831" spans="1:6" hidden="1" x14ac:dyDescent="0.15">
      <c r="A4831" s="201">
        <f>'Banks COA'!A7764</f>
        <v>32</v>
      </c>
      <c r="B4831" s="201">
        <f>'Banks COA'!B7764</f>
        <v>1</v>
      </c>
      <c r="C4831" s="201">
        <f>'Banks COA'!C7764</f>
        <v>2</v>
      </c>
      <c r="D4831" s="201">
        <f>'Banks COA'!D7764</f>
        <v>34</v>
      </c>
      <c r="E4831" s="202" t="str">
        <f>'Banks COA'!E7764</f>
        <v>Demand Deposits – Non Interest Bearing – Private Sector – Resident – JPY</v>
      </c>
      <c r="F4831" s="202">
        <f>'Banks COA'!F7764*E2</f>
        <v>0</v>
      </c>
    </row>
    <row r="4832" spans="1:6" hidden="1" x14ac:dyDescent="0.15">
      <c r="A4832" s="201">
        <f>'Banks COA'!A7765</f>
        <v>32</v>
      </c>
      <c r="B4832" s="201">
        <f>'Banks COA'!B7765</f>
        <v>1</v>
      </c>
      <c r="C4832" s="201">
        <f>'Banks COA'!C7765</f>
        <v>2</v>
      </c>
      <c r="D4832" s="201">
        <f>'Banks COA'!D7765</f>
        <v>39</v>
      </c>
      <c r="E4832" s="202" t="str">
        <f>'Banks COA'!E7765</f>
        <v>Demand Deposits – Non Interest Bearing – Private Sector – Resident – Other</v>
      </c>
      <c r="F4832" s="202">
        <f>'Banks COA'!F7765*E2</f>
        <v>0</v>
      </c>
    </row>
    <row r="4833" spans="1:6" hidden="1" x14ac:dyDescent="0.15">
      <c r="A4833" s="201" t="str">
        <f>'Banks COA'!A7774</f>
        <v>32</v>
      </c>
      <c r="B4833" s="201" t="str">
        <f>'Banks COA'!B7774</f>
        <v>1</v>
      </c>
      <c r="C4833" s="201">
        <f>'Banks COA'!C7774</f>
        <v>2</v>
      </c>
      <c r="D4833" s="201" t="str">
        <f>'Banks COA'!D7774</f>
        <v>52</v>
      </c>
      <c r="E4833" s="202" t="str">
        <f>'Banks COA'!E7774</f>
        <v>Certified Checks Outstanding and Bank Checks Issued Outstanding – Private Sector – Resident – USD</v>
      </c>
      <c r="F4833" s="202">
        <f>'Banks COA'!F7774*E2</f>
        <v>0</v>
      </c>
    </row>
    <row r="4834" spans="1:6" hidden="1" x14ac:dyDescent="0.15">
      <c r="A4834" s="201" t="str">
        <f>'Banks COA'!A7775</f>
        <v>32</v>
      </c>
      <c r="B4834" s="201" t="str">
        <f>'Banks COA'!B7775</f>
        <v>1</v>
      </c>
      <c r="C4834" s="201">
        <f>'Banks COA'!C7775</f>
        <v>2</v>
      </c>
      <c r="D4834" s="201" t="str">
        <f>'Banks COA'!D7775</f>
        <v>53</v>
      </c>
      <c r="E4834" s="202" t="str">
        <f>'Banks COA'!E7775</f>
        <v>Certified Checks Outstanding and Bank Checks Issued Outstanding – Private Sector – Resident – EUR</v>
      </c>
      <c r="F4834" s="202">
        <f>'Banks COA'!F7775*E2</f>
        <v>0</v>
      </c>
    </row>
    <row r="4835" spans="1:6" hidden="1" x14ac:dyDescent="0.15">
      <c r="A4835" s="201" t="str">
        <f>'Banks COA'!A7776</f>
        <v>32</v>
      </c>
      <c r="B4835" s="201" t="str">
        <f>'Banks COA'!B7776</f>
        <v>1</v>
      </c>
      <c r="C4835" s="201">
        <f>'Banks COA'!C7776</f>
        <v>2</v>
      </c>
      <c r="D4835" s="201" t="str">
        <f>'Banks COA'!D7776</f>
        <v>54</v>
      </c>
      <c r="E4835" s="202" t="str">
        <f>'Banks COA'!E7776</f>
        <v>Certified Checks Outstanding and Bank Checks Issued Outstanding – Private Sector – Resident – JPY</v>
      </c>
      <c r="F4835" s="202">
        <f>'Banks COA'!F7776*E2</f>
        <v>0</v>
      </c>
    </row>
    <row r="4836" spans="1:6" hidden="1" x14ac:dyDescent="0.15">
      <c r="A4836" s="201" t="str">
        <f>'Banks COA'!A7777</f>
        <v>32</v>
      </c>
      <c r="B4836" s="201" t="str">
        <f>'Banks COA'!B7777</f>
        <v>1</v>
      </c>
      <c r="C4836" s="201">
        <f>'Banks COA'!C7777</f>
        <v>2</v>
      </c>
      <c r="D4836" s="201" t="str">
        <f>'Banks COA'!D7777</f>
        <v>59</v>
      </c>
      <c r="E4836" s="202" t="str">
        <f>'Banks COA'!E7777</f>
        <v>Certified Checks Outstanding and Bank Checks Issued Outstanding – Private Sector – Resident – Other</v>
      </c>
      <c r="F4836" s="202">
        <f>'Banks COA'!F7777*E2</f>
        <v>0</v>
      </c>
    </row>
    <row r="4837" spans="1:6" hidden="1" x14ac:dyDescent="0.15">
      <c r="A4837" s="201" t="str">
        <f>'Banks COA'!A8995</f>
        <v>34</v>
      </c>
      <c r="B4837" s="201" t="str">
        <f>'Banks COA'!B8995</f>
        <v>5</v>
      </c>
      <c r="C4837" s="201" t="str">
        <f>'Banks COA'!C8995</f>
        <v>1</v>
      </c>
      <c r="D4837" s="201" t="str">
        <f>'Banks COA'!D8995</f>
        <v>12</v>
      </c>
      <c r="E4837" s="202" t="str">
        <f>'Banks COA'!E8995</f>
        <v>AIP – Demand Deposit from Private Sector – Interest Bearing – Resident – USD</v>
      </c>
      <c r="F4837" s="202">
        <f>'Banks COA'!F8995*E2</f>
        <v>0</v>
      </c>
    </row>
    <row r="4838" spans="1:6" hidden="1" x14ac:dyDescent="0.15">
      <c r="A4838" s="201" t="str">
        <f>'Banks COA'!A8996</f>
        <v>34</v>
      </c>
      <c r="B4838" s="201" t="str">
        <f>'Banks COA'!B8996</f>
        <v>5</v>
      </c>
      <c r="C4838" s="201" t="str">
        <f>'Banks COA'!C8996</f>
        <v>1</v>
      </c>
      <c r="D4838" s="201" t="str">
        <f>'Banks COA'!D8996</f>
        <v>13</v>
      </c>
      <c r="E4838" s="202" t="str">
        <f>'Banks COA'!E8996</f>
        <v>AIP – Demand Deposit from Private Sector – Interest Bearing – Resident – EUR</v>
      </c>
      <c r="F4838" s="202">
        <f>'Banks COA'!F8996*E2</f>
        <v>0</v>
      </c>
    </row>
    <row r="4839" spans="1:6" hidden="1" x14ac:dyDescent="0.15">
      <c r="A4839" s="201" t="str">
        <f>'Banks COA'!A8997</f>
        <v>34</v>
      </c>
      <c r="B4839" s="201" t="str">
        <f>'Banks COA'!B8997</f>
        <v>5</v>
      </c>
      <c r="C4839" s="201" t="str">
        <f>'Banks COA'!C8997</f>
        <v>1</v>
      </c>
      <c r="D4839" s="201" t="str">
        <f>'Banks COA'!D8997</f>
        <v>14</v>
      </c>
      <c r="E4839" s="202" t="str">
        <f>'Banks COA'!E8997</f>
        <v>AIP – Demand Deposit from Private Sector – Interest Bearing – Resident – JPY</v>
      </c>
      <c r="F4839" s="202">
        <f>'Banks COA'!F8997*E2</f>
        <v>0</v>
      </c>
    </row>
    <row r="4840" spans="1:6" hidden="1" x14ac:dyDescent="0.15">
      <c r="A4840" s="201" t="str">
        <f>'Banks COA'!A8998</f>
        <v>34</v>
      </c>
      <c r="B4840" s="201" t="str">
        <f>'Banks COA'!B8998</f>
        <v>5</v>
      </c>
      <c r="C4840" s="201" t="str">
        <f>'Banks COA'!C8998</f>
        <v>1</v>
      </c>
      <c r="D4840" s="201" t="str">
        <f>'Banks COA'!D8998</f>
        <v>19</v>
      </c>
      <c r="E4840" s="202" t="str">
        <f>'Banks COA'!E8998</f>
        <v>AIP – Demand Deposit from Private Sector – Interest Bearing – Resident – Other</v>
      </c>
      <c r="F4840" s="202">
        <f>'Banks COA'!F8998*E2</f>
        <v>0</v>
      </c>
    </row>
    <row r="4841" spans="1:6" x14ac:dyDescent="0.15">
      <c r="A4841" s="206"/>
      <c r="B4841" s="206"/>
      <c r="C4841" s="206"/>
      <c r="D4841" s="206"/>
      <c r="E4841" s="220" t="s">
        <v>8190</v>
      </c>
      <c r="F4841" s="184">
        <f>SUM(F4842:F4857)</f>
        <v>0</v>
      </c>
    </row>
    <row r="4842" spans="1:6" hidden="1" x14ac:dyDescent="0.15">
      <c r="A4842" s="201">
        <f>'Banks COA'!A7701</f>
        <v>32</v>
      </c>
      <c r="B4842" s="201">
        <f>'Banks COA'!B7701</f>
        <v>1</v>
      </c>
      <c r="C4842" s="201">
        <f>'Banks COA'!C7701</f>
        <v>1</v>
      </c>
      <c r="D4842" s="201">
        <f>'Banks COA'!D7701</f>
        <v>12</v>
      </c>
      <c r="E4842" s="202" t="str">
        <f>'Banks COA'!E7701</f>
        <v>Demand Deposits – Interest Bearing – Individuals – Resident – USD</v>
      </c>
      <c r="F4842" s="202">
        <f>'Banks COA'!F7701*E2</f>
        <v>0</v>
      </c>
    </row>
    <row r="4843" spans="1:6" hidden="1" x14ac:dyDescent="0.15">
      <c r="A4843" s="201">
        <f>'Banks COA'!A7702</f>
        <v>32</v>
      </c>
      <c r="B4843" s="201">
        <f>'Banks COA'!B7702</f>
        <v>1</v>
      </c>
      <c r="C4843" s="201">
        <f>'Banks COA'!C7702</f>
        <v>1</v>
      </c>
      <c r="D4843" s="201">
        <f>'Banks COA'!D7702</f>
        <v>13</v>
      </c>
      <c r="E4843" s="202" t="str">
        <f>'Banks COA'!E7702</f>
        <v>Demand Deposits – Interest Bearing – Individuals – Resident – EUR</v>
      </c>
      <c r="F4843" s="202">
        <f>'Banks COA'!F7702*E2</f>
        <v>0</v>
      </c>
    </row>
    <row r="4844" spans="1:6" hidden="1" x14ac:dyDescent="0.15">
      <c r="A4844" s="201">
        <f>'Banks COA'!A7703</f>
        <v>32</v>
      </c>
      <c r="B4844" s="201">
        <f>'Banks COA'!B7703</f>
        <v>1</v>
      </c>
      <c r="C4844" s="201">
        <f>'Banks COA'!C7703</f>
        <v>1</v>
      </c>
      <c r="D4844" s="201">
        <f>'Banks COA'!D7703</f>
        <v>14</v>
      </c>
      <c r="E4844" s="202" t="str">
        <f>'Banks COA'!E7703</f>
        <v>Demand Deposits – Interest Bearing – Individuals – Resident – JPY</v>
      </c>
      <c r="F4844" s="202">
        <f>'Banks COA'!F7703*E2</f>
        <v>0</v>
      </c>
    </row>
    <row r="4845" spans="1:6" hidden="1" x14ac:dyDescent="0.15">
      <c r="A4845" s="201">
        <f>'Banks COA'!A7704</f>
        <v>32</v>
      </c>
      <c r="B4845" s="201">
        <f>'Banks COA'!B7704</f>
        <v>1</v>
      </c>
      <c r="C4845" s="201">
        <f>'Banks COA'!C7704</f>
        <v>1</v>
      </c>
      <c r="D4845" s="201">
        <f>'Banks COA'!D7704</f>
        <v>19</v>
      </c>
      <c r="E4845" s="202" t="str">
        <f>'Banks COA'!E7704</f>
        <v>Demand Deposits – Interest Bearing – Individuals – Resident – Other</v>
      </c>
      <c r="F4845" s="202">
        <f>'Banks COA'!F7704*E2</f>
        <v>0</v>
      </c>
    </row>
    <row r="4846" spans="1:6" hidden="1" x14ac:dyDescent="0.15">
      <c r="A4846" s="201">
        <f>'Banks COA'!A7713</f>
        <v>32</v>
      </c>
      <c r="B4846" s="201">
        <f>'Banks COA'!B7713</f>
        <v>1</v>
      </c>
      <c r="C4846" s="201">
        <f>'Banks COA'!C7713</f>
        <v>1</v>
      </c>
      <c r="D4846" s="201">
        <f>'Banks COA'!D7713</f>
        <v>32</v>
      </c>
      <c r="E4846" s="202" t="str">
        <f>'Banks COA'!E7713</f>
        <v>Demand Deposits – Non Interest Bearing – Individuals – Resident – USD</v>
      </c>
      <c r="F4846" s="202">
        <f>'Banks COA'!F7713*E2</f>
        <v>0</v>
      </c>
    </row>
    <row r="4847" spans="1:6" hidden="1" x14ac:dyDescent="0.15">
      <c r="A4847" s="201">
        <f>'Banks COA'!A7714</f>
        <v>32</v>
      </c>
      <c r="B4847" s="201">
        <f>'Banks COA'!B7714</f>
        <v>1</v>
      </c>
      <c r="C4847" s="201">
        <f>'Banks COA'!C7714</f>
        <v>1</v>
      </c>
      <c r="D4847" s="201">
        <f>'Banks COA'!D7714</f>
        <v>33</v>
      </c>
      <c r="E4847" s="202" t="str">
        <f>'Banks COA'!E7714</f>
        <v>Demand Deposits – Non Interest Bearing – Individuals – Resident – EUR</v>
      </c>
      <c r="F4847" s="202">
        <f>'Banks COA'!F7714*E2</f>
        <v>0</v>
      </c>
    </row>
    <row r="4848" spans="1:6" hidden="1" x14ac:dyDescent="0.15">
      <c r="A4848" s="201">
        <f>'Banks COA'!A7715</f>
        <v>32</v>
      </c>
      <c r="B4848" s="201">
        <f>'Banks COA'!B7715</f>
        <v>1</v>
      </c>
      <c r="C4848" s="201">
        <f>'Banks COA'!C7715</f>
        <v>1</v>
      </c>
      <c r="D4848" s="201">
        <f>'Banks COA'!D7715</f>
        <v>34</v>
      </c>
      <c r="E4848" s="202" t="str">
        <f>'Banks COA'!E7715</f>
        <v>Demand Deposits – Non Interest Bearing – Individuals – Resident – JPY</v>
      </c>
      <c r="F4848" s="202">
        <f>'Banks COA'!F7715*E2</f>
        <v>0</v>
      </c>
    </row>
    <row r="4849" spans="1:6" hidden="1" x14ac:dyDescent="0.15">
      <c r="A4849" s="201">
        <f>'Banks COA'!A7716</f>
        <v>32</v>
      </c>
      <c r="B4849" s="201">
        <f>'Banks COA'!B7716</f>
        <v>1</v>
      </c>
      <c r="C4849" s="201">
        <f>'Banks COA'!C7716</f>
        <v>1</v>
      </c>
      <c r="D4849" s="201">
        <f>'Banks COA'!D7716</f>
        <v>39</v>
      </c>
      <c r="E4849" s="202" t="str">
        <f>'Banks COA'!E7716</f>
        <v>Demand Deposits – Non Interest Bearing – Individuals – Resident – Other</v>
      </c>
      <c r="F4849" s="202">
        <f>'Banks COA'!F7716*E2</f>
        <v>0</v>
      </c>
    </row>
    <row r="4850" spans="1:6" hidden="1" x14ac:dyDescent="0.15">
      <c r="A4850" s="201" t="str">
        <f>'Banks COA'!A7725</f>
        <v>32</v>
      </c>
      <c r="B4850" s="201" t="str">
        <f>'Banks COA'!B7725</f>
        <v>1</v>
      </c>
      <c r="C4850" s="201" t="str">
        <f>'Banks COA'!C7725</f>
        <v>1</v>
      </c>
      <c r="D4850" s="201" t="str">
        <f>'Banks COA'!D7725</f>
        <v>52</v>
      </c>
      <c r="E4850" s="202" t="str">
        <f>'Banks COA'!E7725</f>
        <v>Certified Checks Outstanding and Bank Checks Issued Outstanding – Individuals – Resident – USD</v>
      </c>
      <c r="F4850" s="202">
        <f>'Banks COA'!F7725*E2</f>
        <v>0</v>
      </c>
    </row>
    <row r="4851" spans="1:6" hidden="1" x14ac:dyDescent="0.15">
      <c r="A4851" s="201" t="str">
        <f>'Banks COA'!A7726</f>
        <v>32</v>
      </c>
      <c r="B4851" s="201" t="str">
        <f>'Banks COA'!B7726</f>
        <v>1</v>
      </c>
      <c r="C4851" s="201" t="str">
        <f>'Banks COA'!C7726</f>
        <v>1</v>
      </c>
      <c r="D4851" s="201" t="str">
        <f>'Banks COA'!D7726</f>
        <v>53</v>
      </c>
      <c r="E4851" s="202" t="str">
        <f>'Banks COA'!E7726</f>
        <v>Certified Checks Outstanding and Bank Checks Issued Outstanding – Individuals – Resident – EUR</v>
      </c>
      <c r="F4851" s="202">
        <f>'Banks COA'!F7726*E2</f>
        <v>0</v>
      </c>
    </row>
    <row r="4852" spans="1:6" hidden="1" x14ac:dyDescent="0.15">
      <c r="A4852" s="201" t="str">
        <f>'Banks COA'!A7727</f>
        <v>32</v>
      </c>
      <c r="B4852" s="201" t="str">
        <f>'Banks COA'!B7727</f>
        <v>1</v>
      </c>
      <c r="C4852" s="201" t="str">
        <f>'Banks COA'!C7727</f>
        <v>1</v>
      </c>
      <c r="D4852" s="201" t="str">
        <f>'Banks COA'!D7727</f>
        <v>54</v>
      </c>
      <c r="E4852" s="202" t="str">
        <f>'Banks COA'!E7727</f>
        <v>Certified Checks Outstanding and Bank Checks Issued Outstanding – Individuals – Resident – JPY</v>
      </c>
      <c r="F4852" s="202">
        <f>'Banks COA'!F7727*E2</f>
        <v>0</v>
      </c>
    </row>
    <row r="4853" spans="1:6" hidden="1" x14ac:dyDescent="0.15">
      <c r="A4853" s="201" t="str">
        <f>'Banks COA'!A7728</f>
        <v>32</v>
      </c>
      <c r="B4853" s="201" t="str">
        <f>'Banks COA'!B7728</f>
        <v>1</v>
      </c>
      <c r="C4853" s="201" t="str">
        <f>'Banks COA'!C7728</f>
        <v>1</v>
      </c>
      <c r="D4853" s="201" t="str">
        <f>'Banks COA'!D7728</f>
        <v>59</v>
      </c>
      <c r="E4853" s="202" t="str">
        <f>'Banks COA'!E7728</f>
        <v>Certified Checks Outstanding and Bank Checks Issued Outstanding – Individuals – Resident – Other</v>
      </c>
      <c r="F4853" s="202">
        <f>'Banks COA'!F7728*E2</f>
        <v>0</v>
      </c>
    </row>
    <row r="4854" spans="1:6" hidden="1" x14ac:dyDescent="0.15">
      <c r="A4854" s="201" t="str">
        <f>'Banks COA'!A8866</f>
        <v>34</v>
      </c>
      <c r="B4854" s="201" t="str">
        <f>'Banks COA'!B8866</f>
        <v>4</v>
      </c>
      <c r="C4854" s="201" t="str">
        <f>'Banks COA'!C8866</f>
        <v>1</v>
      </c>
      <c r="D4854" s="201" t="str">
        <f>'Banks COA'!D8866</f>
        <v>12</v>
      </c>
      <c r="E4854" s="202" t="str">
        <f>'Banks COA'!E8866</f>
        <v>AIP – Demand Deposit from Individuals – Interest Bearing – Resident – USD</v>
      </c>
      <c r="F4854" s="202">
        <f>'Banks COA'!F8866*E2</f>
        <v>0</v>
      </c>
    </row>
    <row r="4855" spans="1:6" hidden="1" x14ac:dyDescent="0.15">
      <c r="A4855" s="201" t="str">
        <f>'Banks COA'!A8867</f>
        <v>34</v>
      </c>
      <c r="B4855" s="201" t="str">
        <f>'Banks COA'!B8867</f>
        <v>4</v>
      </c>
      <c r="C4855" s="201" t="str">
        <f>'Banks COA'!C8867</f>
        <v>1</v>
      </c>
      <c r="D4855" s="201" t="str">
        <f>'Banks COA'!D8867</f>
        <v>13</v>
      </c>
      <c r="E4855" s="202" t="str">
        <f>'Banks COA'!E8867</f>
        <v>AIP – Demand Deposit from Individuals – Interest Bearing – Resident – EUR</v>
      </c>
      <c r="F4855" s="202">
        <f>'Banks COA'!F8867*E2</f>
        <v>0</v>
      </c>
    </row>
    <row r="4856" spans="1:6" hidden="1" x14ac:dyDescent="0.15">
      <c r="A4856" s="201" t="str">
        <f>'Banks COA'!A8868</f>
        <v>34</v>
      </c>
      <c r="B4856" s="201" t="str">
        <f>'Banks COA'!B8868</f>
        <v>4</v>
      </c>
      <c r="C4856" s="201" t="str">
        <f>'Banks COA'!C8868</f>
        <v>1</v>
      </c>
      <c r="D4856" s="201" t="str">
        <f>'Banks COA'!D8868</f>
        <v>14</v>
      </c>
      <c r="E4856" s="202" t="str">
        <f>'Banks COA'!E8868</f>
        <v>AIP – Demand Deposit from Individuals – Interest Bearing – Resident – JPY</v>
      </c>
      <c r="F4856" s="202">
        <f>'Banks COA'!F8868*E2</f>
        <v>0</v>
      </c>
    </row>
    <row r="4857" spans="1:6" hidden="1" x14ac:dyDescent="0.15">
      <c r="A4857" s="201" t="str">
        <f>'Banks COA'!A8869</f>
        <v>34</v>
      </c>
      <c r="B4857" s="201" t="str">
        <f>'Banks COA'!B8869</f>
        <v>4</v>
      </c>
      <c r="C4857" s="201" t="str">
        <f>'Banks COA'!C8869</f>
        <v>1</v>
      </c>
      <c r="D4857" s="201" t="str">
        <f>'Banks COA'!D8869</f>
        <v>19</v>
      </c>
      <c r="E4857" s="202" t="str">
        <f>'Banks COA'!E8869</f>
        <v>AIP – Demand Deposit from Individuals – Interest Bearing – Resident – Other</v>
      </c>
      <c r="F4857" s="202">
        <f>'Banks COA'!F8869*E2</f>
        <v>0</v>
      </c>
    </row>
    <row r="4858" spans="1:6" x14ac:dyDescent="0.15">
      <c r="A4858" s="201"/>
      <c r="B4858" s="201"/>
      <c r="C4858" s="201"/>
      <c r="D4858" s="201"/>
      <c r="E4858" s="202"/>
      <c r="F4858" s="202"/>
    </row>
    <row r="4859" spans="1:6" x14ac:dyDescent="0.15">
      <c r="A4859" s="206"/>
      <c r="B4859" s="206"/>
      <c r="C4859" s="206"/>
      <c r="D4859" s="206"/>
      <c r="E4859" s="223" t="s">
        <v>8677</v>
      </c>
      <c r="F4859" s="184">
        <f>+F4860+F4941</f>
        <v>0</v>
      </c>
    </row>
    <row r="4860" spans="1:6" x14ac:dyDescent="0.15">
      <c r="A4860" s="206"/>
      <c r="B4860" s="206"/>
      <c r="C4860" s="206"/>
      <c r="D4860" s="206"/>
      <c r="E4860" s="198" t="s">
        <v>6145</v>
      </c>
      <c r="F4860" s="199">
        <f>F4861+F4877+F4893+F4909+F4925</f>
        <v>0</v>
      </c>
    </row>
    <row r="4861" spans="1:6" x14ac:dyDescent="0.15">
      <c r="A4861" s="206"/>
      <c r="B4861" s="206"/>
      <c r="C4861" s="206"/>
      <c r="D4861" s="206"/>
      <c r="E4861" s="220" t="s">
        <v>9132</v>
      </c>
      <c r="F4861" s="184">
        <f>SUM(F4862:F4876)</f>
        <v>0</v>
      </c>
    </row>
    <row r="4862" spans="1:6" hidden="1" x14ac:dyDescent="0.15">
      <c r="A4862" s="201">
        <f>'Banks COA'!A7331</f>
        <v>31</v>
      </c>
      <c r="B4862" s="201">
        <f>'Banks COA'!B7331</f>
        <v>1</v>
      </c>
      <c r="C4862" s="201">
        <f>'Banks COA'!C7331</f>
        <v>3</v>
      </c>
      <c r="D4862" s="201" t="str">
        <f>'Banks COA'!D7331</f>
        <v>51</v>
      </c>
      <c r="E4862" s="202" t="str">
        <f>'Banks COA'!E7331</f>
        <v>Unposted Credits – OFIs – Resident – KHR</v>
      </c>
      <c r="F4862" s="202">
        <f>'Banks COA'!F7331*E2</f>
        <v>0</v>
      </c>
    </row>
    <row r="4863" spans="1:6" hidden="1" x14ac:dyDescent="0.15">
      <c r="A4863" s="201">
        <f>+'Banks COA'!A7402</f>
        <v>31</v>
      </c>
      <c r="B4863" s="201">
        <f>+'Banks COA'!B7402</f>
        <v>2</v>
      </c>
      <c r="C4863" s="201">
        <f>+'Banks COA'!C7402</f>
        <v>3</v>
      </c>
      <c r="D4863" s="201">
        <f>+'Banks COA'!D7402</f>
        <v>11</v>
      </c>
      <c r="E4863" s="202" t="str">
        <f>+'Banks COA'!E7402</f>
        <v>Short Term – Time Deposit from OFIs – Resident – KHR</v>
      </c>
      <c r="F4863" s="202">
        <f>+'Banks COA'!F7402*E2</f>
        <v>0</v>
      </c>
    </row>
    <row r="4864" spans="1:6" hidden="1" x14ac:dyDescent="0.15">
      <c r="A4864" s="201">
        <f>+'Banks COA'!A7414</f>
        <v>31</v>
      </c>
      <c r="B4864" s="201">
        <f>+'Banks COA'!B7414</f>
        <v>2</v>
      </c>
      <c r="C4864" s="201">
        <f>+'Banks COA'!C7414</f>
        <v>3</v>
      </c>
      <c r="D4864" s="201">
        <f>+'Banks COA'!D7414</f>
        <v>31</v>
      </c>
      <c r="E4864" s="202" t="str">
        <f>+'Banks COA'!E7414</f>
        <v>Long Term – Time Deposit from OFIs – Resident – KHR</v>
      </c>
      <c r="F4864" s="202">
        <f>+'Banks COA'!F7414*E2</f>
        <v>0</v>
      </c>
    </row>
    <row r="4865" spans="1:6" hidden="1" x14ac:dyDescent="0.15">
      <c r="A4865" s="201">
        <f>+'Banks COA'!A7454</f>
        <v>31</v>
      </c>
      <c r="B4865" s="201" t="str">
        <f>+'Banks COA'!B7454</f>
        <v>3</v>
      </c>
      <c r="C4865" s="201" t="str">
        <f>+'Banks COA'!C7454</f>
        <v>2</v>
      </c>
      <c r="D4865" s="201">
        <f>+'Banks COA'!D7454</f>
        <v>11</v>
      </c>
      <c r="E4865" s="202" t="str">
        <f>+'Banks COA'!E7454</f>
        <v>Certificate of Deposits – OFIs – Resident – KHR</v>
      </c>
      <c r="F4865" s="202">
        <f>+'Banks COA'!F7454*E2</f>
        <v>0</v>
      </c>
    </row>
    <row r="4866" spans="1:6" hidden="1" x14ac:dyDescent="0.15">
      <c r="A4866" s="201">
        <f>+'Banks COA'!A7535</f>
        <v>31</v>
      </c>
      <c r="B4866" s="201" t="str">
        <f>+'Banks COA'!B7535</f>
        <v>6</v>
      </c>
      <c r="C4866" s="201" t="str">
        <f>+'Banks COA'!C7535</f>
        <v>2</v>
      </c>
      <c r="D4866" s="201">
        <f>+'Banks COA'!D7535</f>
        <v>11</v>
      </c>
      <c r="E4866" s="202" t="str">
        <f>+'Banks COA'!E7535</f>
        <v>Money Market Deposit Accounts – OFIs – Resident – KHR</v>
      </c>
      <c r="F4866" s="202">
        <f>+'Banks COA'!F7535*E2</f>
        <v>0</v>
      </c>
    </row>
    <row r="4867" spans="1:6" hidden="1" x14ac:dyDescent="0.15">
      <c r="A4867" s="201">
        <f>+'Banks COA'!A7641</f>
        <v>31</v>
      </c>
      <c r="B4867" s="201" t="str">
        <f>+'Banks COA'!B7641</f>
        <v>9</v>
      </c>
      <c r="C4867" s="201" t="str">
        <f>+'Banks COA'!C7641</f>
        <v>3</v>
      </c>
      <c r="D4867" s="201" t="str">
        <f>+'Banks COA'!D7641</f>
        <v>11</v>
      </c>
      <c r="E4867" s="202" t="str">
        <f>+'Banks COA'!E7641</f>
        <v>Short term – Other Deposits – OFIs – Resident – KHR</v>
      </c>
      <c r="F4867" s="202">
        <f>+'Banks COA'!F7641*E2</f>
        <v>0</v>
      </c>
    </row>
    <row r="4868" spans="1:6" hidden="1" x14ac:dyDescent="0.15">
      <c r="A4868" s="201">
        <f>+'Banks COA'!A7653</f>
        <v>31</v>
      </c>
      <c r="B4868" s="201" t="str">
        <f>+'Banks COA'!B7653</f>
        <v>9</v>
      </c>
      <c r="C4868" s="201" t="str">
        <f>+'Banks COA'!C7653</f>
        <v>3</v>
      </c>
      <c r="D4868" s="201" t="str">
        <f>+'Banks COA'!D7653</f>
        <v>31</v>
      </c>
      <c r="E4868" s="202" t="str">
        <f>+'Banks COA'!E7653</f>
        <v>Long term – Other Deposits – OFIs – Resident – KHR</v>
      </c>
      <c r="F4868" s="202">
        <f>+'Banks COA'!F7653*E2</f>
        <v>0</v>
      </c>
    </row>
    <row r="4869" spans="1:6" hidden="1" x14ac:dyDescent="0.15">
      <c r="A4869" s="201">
        <f>+'Banks COA'!A7679</f>
        <v>31</v>
      </c>
      <c r="B4869" s="201" t="str">
        <f>+'Banks COA'!B7679</f>
        <v>9</v>
      </c>
      <c r="C4869" s="201" t="str">
        <f>+'Banks COA'!C7679</f>
        <v>5</v>
      </c>
      <c r="D4869" s="201" t="str">
        <f>+'Banks COA'!D7679</f>
        <v>11</v>
      </c>
      <c r="E4869" s="202" t="str">
        <f>+'Banks COA'!E7679</f>
        <v>Saving Deposit – OFIs – Resident – KHR</v>
      </c>
      <c r="F4869" s="202">
        <f>+'Banks COA'!F7679*E2</f>
        <v>0</v>
      </c>
    </row>
    <row r="4870" spans="1:6" hidden="1" x14ac:dyDescent="0.15">
      <c r="A4870" s="201" t="str">
        <f>'Banks COA'!A8718</f>
        <v>34</v>
      </c>
      <c r="B4870" s="201" t="str">
        <f>'Banks COA'!B8718</f>
        <v>3</v>
      </c>
      <c r="C4870" s="201" t="str">
        <f>'Banks COA'!C8718</f>
        <v>2</v>
      </c>
      <c r="D4870" s="201" t="str">
        <f>'Banks COA'!D8718</f>
        <v>31</v>
      </c>
      <c r="E4870" s="202" t="str">
        <f>'Banks COA'!E8718</f>
        <v>AIP – Long Term – Time Deposit from OFIs – Resident – KHR</v>
      </c>
      <c r="F4870" s="202">
        <f>'Banks COA'!F8718*E2</f>
        <v>0</v>
      </c>
    </row>
    <row r="4871" spans="1:6" hidden="1" x14ac:dyDescent="0.15">
      <c r="A4871" s="201" t="str">
        <f>+'Banks COA'!A8743</f>
        <v>34</v>
      </c>
      <c r="B4871" s="201" t="str">
        <f>+'Banks COA'!B8743</f>
        <v>3</v>
      </c>
      <c r="C4871" s="201" t="str">
        <f>+'Banks COA'!C8743</f>
        <v>3</v>
      </c>
      <c r="D4871" s="201" t="str">
        <f>+'Banks COA'!D8743</f>
        <v>11</v>
      </c>
      <c r="E4871" s="202" t="str">
        <f>+'Banks COA'!E8743</f>
        <v>AIP – Certificate of Deposits – OFIs – Resident – KHR</v>
      </c>
      <c r="F4871" s="202">
        <f>+'Banks COA'!F8743*E2</f>
        <v>0</v>
      </c>
    </row>
    <row r="4872" spans="1:6" hidden="1" x14ac:dyDescent="0.15">
      <c r="A4872" s="201" t="str">
        <f>+'Banks COA'!A8706</f>
        <v>34</v>
      </c>
      <c r="B4872" s="201" t="str">
        <f>+'Banks COA'!B8706</f>
        <v>3</v>
      </c>
      <c r="C4872" s="201" t="str">
        <f>+'Banks COA'!C8706</f>
        <v>2</v>
      </c>
      <c r="D4872" s="201" t="str">
        <f>+'Banks COA'!D8706</f>
        <v>11</v>
      </c>
      <c r="E4872" s="202" t="str">
        <f>+'Banks COA'!E8706</f>
        <v>AIP – Short Term – Time Deposit from OFIs – Resident – KHR</v>
      </c>
      <c r="F4872" s="202">
        <f>+'Banks COA'!F8706*E2</f>
        <v>0</v>
      </c>
    </row>
    <row r="4873" spans="1:6" hidden="1" x14ac:dyDescent="0.15">
      <c r="A4873" s="201" t="str">
        <f>+'Banks COA'!A8782</f>
        <v>34</v>
      </c>
      <c r="B4873" s="201" t="str">
        <f>+'Banks COA'!B8782</f>
        <v>3</v>
      </c>
      <c r="C4873" s="201" t="str">
        <f>+'Banks COA'!C8782</f>
        <v>6</v>
      </c>
      <c r="D4873" s="201" t="str">
        <f>+'Banks COA'!D8782</f>
        <v>11</v>
      </c>
      <c r="E4873" s="202" t="str">
        <f>+'Banks COA'!E8782</f>
        <v>AIP – Money Market Deposit Accounts – OFIs – Resident – KHR</v>
      </c>
      <c r="F4873" s="202">
        <f>+'Banks COA'!F8782*E2</f>
        <v>0</v>
      </c>
    </row>
    <row r="4874" spans="1:6" hidden="1" x14ac:dyDescent="0.15">
      <c r="A4874" s="201" t="str">
        <f>+'Banks COA'!A8821</f>
        <v>34</v>
      </c>
      <c r="B4874" s="201" t="str">
        <f>+'Banks COA'!B8821</f>
        <v>3</v>
      </c>
      <c r="C4874" s="201" t="str">
        <f>+'Banks COA'!C8821</f>
        <v>9</v>
      </c>
      <c r="D4874" s="201" t="str">
        <f>+'Banks COA'!D8821</f>
        <v>11</v>
      </c>
      <c r="E4874" s="202" t="str">
        <f>+'Banks COA'!E8821</f>
        <v>AIP – Short term – Other Deposits – OFIs – Resident – KHR</v>
      </c>
      <c r="F4874" s="202">
        <f>+'Banks COA'!F8821*E2</f>
        <v>0</v>
      </c>
    </row>
    <row r="4875" spans="1:6" hidden="1" x14ac:dyDescent="0.15">
      <c r="A4875" s="201" t="str">
        <f>+'Banks COA'!A8833</f>
        <v>34</v>
      </c>
      <c r="B4875" s="201" t="str">
        <f>+'Banks COA'!B8833</f>
        <v>3</v>
      </c>
      <c r="C4875" s="201" t="str">
        <f>+'Banks COA'!C8833</f>
        <v>9</v>
      </c>
      <c r="D4875" s="201" t="str">
        <f>+'Banks COA'!D8833</f>
        <v>31</v>
      </c>
      <c r="E4875" s="202" t="str">
        <f>+'Banks COA'!E8833</f>
        <v>AIP – Long term – Other Deposits – OFIs – Resident – KHR</v>
      </c>
      <c r="F4875" s="202">
        <f>+'Banks COA'!F8833*E2</f>
        <v>0</v>
      </c>
    </row>
    <row r="4876" spans="1:6" hidden="1" x14ac:dyDescent="0.15">
      <c r="A4876" s="201" t="str">
        <f>+'Banks COA'!A8845</f>
        <v>34</v>
      </c>
      <c r="B4876" s="201" t="str">
        <f>+'Banks COA'!B8845</f>
        <v>3</v>
      </c>
      <c r="C4876" s="201" t="str">
        <f>+'Banks COA'!C8845</f>
        <v>9</v>
      </c>
      <c r="D4876" s="201" t="str">
        <f>+'Banks COA'!D8845</f>
        <v>51</v>
      </c>
      <c r="E4876" s="202" t="str">
        <f>+'Banks COA'!E8845</f>
        <v>AIP – Saving Deposit – OFIs – Resident – KHR</v>
      </c>
      <c r="F4876" s="202">
        <f>+'Banks COA'!F8845*E2</f>
        <v>0</v>
      </c>
    </row>
    <row r="4877" spans="1:6" x14ac:dyDescent="0.15">
      <c r="A4877" s="206"/>
      <c r="B4877" s="206"/>
      <c r="C4877" s="206"/>
      <c r="D4877" s="206"/>
      <c r="E4877" s="220" t="s">
        <v>8191</v>
      </c>
      <c r="F4877" s="184">
        <f>SUM(F4878:F4892)</f>
        <v>0</v>
      </c>
    </row>
    <row r="4878" spans="1:6" hidden="1" x14ac:dyDescent="0.15">
      <c r="A4878" s="201" t="str">
        <f>'Banks COA'!A7866</f>
        <v>32</v>
      </c>
      <c r="B4878" s="201" t="str">
        <f>'Banks COA'!B7866</f>
        <v>1</v>
      </c>
      <c r="C4878" s="201">
        <f>'Banks COA'!C7866</f>
        <v>5</v>
      </c>
      <c r="D4878" s="201" t="str">
        <f>'Banks COA'!D7866</f>
        <v>41</v>
      </c>
      <c r="E4878" s="202" t="str">
        <f>'Banks COA'!E7866</f>
        <v>Unposted Credits – Provinces and Commune Councils – KHR</v>
      </c>
      <c r="F4878" s="202">
        <f>'Banks COA'!F7866*E2</f>
        <v>0</v>
      </c>
    </row>
    <row r="4879" spans="1:6" hidden="1" x14ac:dyDescent="0.15">
      <c r="A4879" s="201">
        <f>+'Banks COA'!A7911</f>
        <v>32</v>
      </c>
      <c r="B4879" s="201">
        <f>+'Banks COA'!B7911</f>
        <v>2</v>
      </c>
      <c r="C4879" s="201">
        <f>+'Banks COA'!C7911</f>
        <v>5</v>
      </c>
      <c r="D4879" s="201" t="str">
        <f>+'Banks COA'!D7911</f>
        <v>01</v>
      </c>
      <c r="E4879" s="202" t="str">
        <f>+'Banks COA'!E7911</f>
        <v>Saving Deposits – Provinces and Commune Councils – KHR</v>
      </c>
      <c r="F4879" s="202">
        <f>+'Banks COA'!F7911*E2</f>
        <v>0</v>
      </c>
    </row>
    <row r="4880" spans="1:6" hidden="1" x14ac:dyDescent="0.15">
      <c r="A4880" s="201">
        <f>+'Banks COA'!A7995</f>
        <v>32</v>
      </c>
      <c r="B4880" s="201">
        <f>+'Banks COA'!B7995</f>
        <v>3</v>
      </c>
      <c r="C4880" s="201">
        <f>+'Banks COA'!C7995</f>
        <v>5</v>
      </c>
      <c r="D4880" s="201">
        <f>+'Banks COA'!D7995</f>
        <v>11</v>
      </c>
      <c r="E4880" s="202" t="str">
        <f>+'Banks COA'!E7995</f>
        <v>Short Term – Time Deposits – Provinces and Commune Councils – KHR</v>
      </c>
      <c r="F4880" s="202">
        <f>+'Banks COA'!F7995*E2</f>
        <v>0</v>
      </c>
    </row>
    <row r="4881" spans="1:6" hidden="1" x14ac:dyDescent="0.15">
      <c r="A4881" s="201">
        <f>+'Banks COA'!A8001</f>
        <v>32</v>
      </c>
      <c r="B4881" s="201">
        <f>+'Banks COA'!B8001</f>
        <v>3</v>
      </c>
      <c r="C4881" s="201">
        <f>+'Banks COA'!C8001</f>
        <v>5</v>
      </c>
      <c r="D4881" s="201">
        <f>+'Banks COA'!D8001</f>
        <v>21</v>
      </c>
      <c r="E4881" s="202" t="str">
        <f>+'Banks COA'!E8001</f>
        <v>Long Term – Time Deposits – Provinces and Commune Councils – KHR</v>
      </c>
      <c r="F4881" s="202">
        <f>+'Banks COA'!F8001*E2</f>
        <v>0</v>
      </c>
    </row>
    <row r="4882" spans="1:6" hidden="1" x14ac:dyDescent="0.15">
      <c r="A4882" s="201">
        <f>+'Banks COA'!A8046</f>
        <v>32</v>
      </c>
      <c r="B4882" s="201">
        <f>+'Banks COA'!B8046</f>
        <v>4</v>
      </c>
      <c r="C4882" s="201">
        <f>+'Banks COA'!C8046</f>
        <v>5</v>
      </c>
      <c r="D4882" s="201" t="str">
        <f>+'Banks COA'!D8046</f>
        <v>01</v>
      </c>
      <c r="E4882" s="202" t="str">
        <f>+'Banks COA'!E8046</f>
        <v>Certificate of Deposits – Provinces and Commune Councils – KHR</v>
      </c>
      <c r="F4882" s="202">
        <f>+'Banks COA'!F8046*E2</f>
        <v>0</v>
      </c>
    </row>
    <row r="4883" spans="1:6" hidden="1" x14ac:dyDescent="0.15">
      <c r="A4883" s="201">
        <f>+'Banks COA'!A8181</f>
        <v>32</v>
      </c>
      <c r="B4883" s="201" t="str">
        <f>+'Banks COA'!B8181</f>
        <v>7</v>
      </c>
      <c r="C4883" s="201">
        <f>+'Banks COA'!C8181</f>
        <v>5</v>
      </c>
      <c r="D4883" s="201" t="str">
        <f>+'Banks COA'!D8181</f>
        <v>01</v>
      </c>
      <c r="E4883" s="202" t="str">
        <f>+'Banks COA'!E8181</f>
        <v>Money Market Deposit Accounts – Provinces and Commune Councils – KHR</v>
      </c>
      <c r="F4883" s="202">
        <f>+'Banks COA'!F8181*E2</f>
        <v>0</v>
      </c>
    </row>
    <row r="4884" spans="1:6" hidden="1" x14ac:dyDescent="0.15">
      <c r="A4884" s="201">
        <f>'Banks COA'!A8265</f>
        <v>32</v>
      </c>
      <c r="B4884" s="201" t="str">
        <f>'Banks COA'!B8265</f>
        <v>8</v>
      </c>
      <c r="C4884" s="201" t="str">
        <f>'Banks COA'!C8265</f>
        <v>5</v>
      </c>
      <c r="D4884" s="201">
        <f>'Banks COA'!D8265</f>
        <v>11</v>
      </c>
      <c r="E4884" s="202" t="str">
        <f>'Banks COA'!E8265</f>
        <v>Other Short Term Deposits – Provinces and Commune Councils – KHR</v>
      </c>
      <c r="F4884" s="202">
        <f>'Banks COA'!F8265*E2</f>
        <v>0</v>
      </c>
    </row>
    <row r="4885" spans="1:6" hidden="1" x14ac:dyDescent="0.15">
      <c r="A4885" s="201">
        <f>+'Banks COA'!A8271</f>
        <v>32</v>
      </c>
      <c r="B4885" s="201" t="str">
        <f>+'Banks COA'!B8271</f>
        <v>8</v>
      </c>
      <c r="C4885" s="201" t="str">
        <f>+'Banks COA'!C8271</f>
        <v>5</v>
      </c>
      <c r="D4885" s="201" t="str">
        <f>+'Banks COA'!D8271</f>
        <v>21</v>
      </c>
      <c r="E4885" s="202" t="str">
        <f>+'Banks COA'!E8271</f>
        <v>Other Long Term Deposits – Provinces and Commune Councils – KHR</v>
      </c>
      <c r="F4885" s="202">
        <f>+'Banks COA'!F8271*E2</f>
        <v>0</v>
      </c>
    </row>
    <row r="4886" spans="1:6" hidden="1" x14ac:dyDescent="0.15">
      <c r="A4886" s="201" t="str">
        <f>+'Banks COA'!A9254</f>
        <v>34</v>
      </c>
      <c r="B4886" s="201" t="str">
        <f>+'Banks COA'!B9254</f>
        <v>8</v>
      </c>
      <c r="C4886" s="201" t="str">
        <f>+'Banks COA'!C9254</f>
        <v>2</v>
      </c>
      <c r="D4886" s="201" t="str">
        <f>+'Banks COA'!D9254</f>
        <v>01</v>
      </c>
      <c r="E4886" s="202" t="str">
        <f>+'Banks COA'!E9254</f>
        <v>AIP – Saving Deposits from Provinces and Commune Councils – KHR</v>
      </c>
      <c r="F4886" s="202">
        <f>+'Banks COA'!F9254*E2</f>
        <v>0</v>
      </c>
    </row>
    <row r="4887" spans="1:6" hidden="1" x14ac:dyDescent="0.15">
      <c r="A4887" s="201" t="str">
        <f>+'Banks COA'!A9261</f>
        <v>34</v>
      </c>
      <c r="B4887" s="201" t="str">
        <f>+'Banks COA'!B9261</f>
        <v>8</v>
      </c>
      <c r="C4887" s="201" t="str">
        <f>+'Banks COA'!C9261</f>
        <v>3</v>
      </c>
      <c r="D4887" s="201" t="str">
        <f>+'Banks COA'!D9261</f>
        <v>11</v>
      </c>
      <c r="E4887" s="202" t="str">
        <f>+'Banks COA'!E9261</f>
        <v>AIP – Short Term – Time Deposit from Provinces and Commune Councils – KHR</v>
      </c>
      <c r="F4887" s="202">
        <f>+'Banks COA'!F9261*E2</f>
        <v>0</v>
      </c>
    </row>
    <row r="4888" spans="1:6" hidden="1" x14ac:dyDescent="0.15">
      <c r="A4888" s="201" t="str">
        <f>+'Banks COA'!A9267</f>
        <v>34</v>
      </c>
      <c r="B4888" s="201" t="str">
        <f>+'Banks COA'!B9267</f>
        <v>8</v>
      </c>
      <c r="C4888" s="201" t="str">
        <f>+'Banks COA'!C9267</f>
        <v>3</v>
      </c>
      <c r="D4888" s="201" t="str">
        <f>+'Banks COA'!D9267</f>
        <v>21</v>
      </c>
      <c r="E4888" s="202" t="str">
        <f>+'Banks COA'!E9267</f>
        <v>AIP – Long Term – Time Deposit from Provinces and Commune Councils – KHR</v>
      </c>
      <c r="F4888" s="202">
        <f>+'Banks COA'!F9267*E2</f>
        <v>0</v>
      </c>
    </row>
    <row r="4889" spans="1:6" hidden="1" x14ac:dyDescent="0.15">
      <c r="A4889" s="201" t="str">
        <f>+'Banks COA'!A9273</f>
        <v>34</v>
      </c>
      <c r="B4889" s="201" t="str">
        <f>+'Banks COA'!B9273</f>
        <v>8</v>
      </c>
      <c r="C4889" s="201" t="str">
        <f>+'Banks COA'!C9273</f>
        <v>4</v>
      </c>
      <c r="D4889" s="201" t="str">
        <f>+'Banks COA'!D9273</f>
        <v>01</v>
      </c>
      <c r="E4889" s="202" t="str">
        <f>+'Banks COA'!E9273</f>
        <v>AIP – Certificate of Deposits – Provinces and Commune Councils – KHR</v>
      </c>
      <c r="F4889" s="202">
        <f>+'Banks COA'!F9273*E2</f>
        <v>0</v>
      </c>
    </row>
    <row r="4890" spans="1:6" hidden="1" x14ac:dyDescent="0.15">
      <c r="A4890" s="201" t="str">
        <f>+'Banks COA'!A9291</f>
        <v>34</v>
      </c>
      <c r="B4890" s="201" t="str">
        <f>+'Banks COA'!B9291</f>
        <v>8</v>
      </c>
      <c r="C4890" s="201" t="str">
        <f>+'Banks COA'!C9291</f>
        <v>7</v>
      </c>
      <c r="D4890" s="201" t="str">
        <f>+'Banks COA'!D9291</f>
        <v>01</v>
      </c>
      <c r="E4890" s="202" t="str">
        <f>+'Banks COA'!E9291</f>
        <v>AIP – Money Market Deposit Accounts – Provinces and Commune Councils – KHR</v>
      </c>
      <c r="F4890" s="202">
        <f>+'Banks COA'!F9291*E2</f>
        <v>0</v>
      </c>
    </row>
    <row r="4891" spans="1:6" hidden="1" x14ac:dyDescent="0.15">
      <c r="A4891" s="201" t="str">
        <f>+'Banks COA'!A9298</f>
        <v>34</v>
      </c>
      <c r="B4891" s="201" t="str">
        <f>+'Banks COA'!B9298</f>
        <v>8</v>
      </c>
      <c r="C4891" s="201" t="str">
        <f>+'Banks COA'!C9298</f>
        <v>8</v>
      </c>
      <c r="D4891" s="201" t="str">
        <f>+'Banks COA'!D9298</f>
        <v>11</v>
      </c>
      <c r="E4891" s="202" t="str">
        <f>+'Banks COA'!E9298</f>
        <v>AIP – Short term – Other Deposits – Provinces and Commune Councils – KHR</v>
      </c>
      <c r="F4891" s="202">
        <f>+'Banks COA'!F9298*E2</f>
        <v>0</v>
      </c>
    </row>
    <row r="4892" spans="1:6" hidden="1" x14ac:dyDescent="0.15">
      <c r="A4892" s="201" t="str">
        <f>+'Banks COA'!A9304</f>
        <v>34</v>
      </c>
      <c r="B4892" s="201" t="str">
        <f>+'Banks COA'!B9304</f>
        <v>8</v>
      </c>
      <c r="C4892" s="201" t="str">
        <f>+'Banks COA'!C9304</f>
        <v>8</v>
      </c>
      <c r="D4892" s="201" t="str">
        <f>+'Banks COA'!D9304</f>
        <v>21</v>
      </c>
      <c r="E4892" s="202" t="str">
        <f>+'Banks COA'!E9304</f>
        <v>AIP – Long term – Other Deposits – Provinces and Commune Councils – KHR</v>
      </c>
      <c r="F4892" s="202">
        <f>+'Banks COA'!F9304*E2</f>
        <v>0</v>
      </c>
    </row>
    <row r="4893" spans="1:6" x14ac:dyDescent="0.15">
      <c r="A4893" s="206"/>
      <c r="B4893" s="206"/>
      <c r="C4893" s="206"/>
      <c r="D4893" s="206"/>
      <c r="E4893" s="220" t="s">
        <v>8192</v>
      </c>
      <c r="F4893" s="184">
        <f>SUM(F4894:F4908)</f>
        <v>0</v>
      </c>
    </row>
    <row r="4894" spans="1:6" hidden="1" x14ac:dyDescent="0.15">
      <c r="A4894" s="201" t="str">
        <f>'Banks COA'!A7816</f>
        <v>32</v>
      </c>
      <c r="B4894" s="201" t="str">
        <f>'Banks COA'!B7816</f>
        <v>1</v>
      </c>
      <c r="C4894" s="201">
        <f>'Banks COA'!C7816</f>
        <v>3</v>
      </c>
      <c r="D4894" s="201" t="str">
        <f>'Banks COA'!D7816</f>
        <v>41</v>
      </c>
      <c r="E4894" s="202" t="str">
        <f>'Banks COA'!E7816</f>
        <v>Unposted Credits – State Enterprise – KHR</v>
      </c>
      <c r="F4894" s="202">
        <f>'Banks COA'!F7816*E2</f>
        <v>0</v>
      </c>
    </row>
    <row r="4895" spans="1:6" hidden="1" x14ac:dyDescent="0.15">
      <c r="A4895" s="201">
        <f>+'Banks COA'!A7899</f>
        <v>32</v>
      </c>
      <c r="B4895" s="201">
        <f>+'Banks COA'!B7899</f>
        <v>2</v>
      </c>
      <c r="C4895" s="201">
        <f>+'Banks COA'!C7899</f>
        <v>3</v>
      </c>
      <c r="D4895" s="201" t="str">
        <f>+'Banks COA'!D7899</f>
        <v>01</v>
      </c>
      <c r="E4895" s="202" t="str">
        <f>+'Banks COA'!E7899</f>
        <v xml:space="preserve"> Saving Deposits – State Enterprises – KHR</v>
      </c>
      <c r="F4895" s="202">
        <f>+'Banks COA'!F7899*E2</f>
        <v>0</v>
      </c>
    </row>
    <row r="4896" spans="1:6" hidden="1" x14ac:dyDescent="0.15">
      <c r="A4896" s="201">
        <f>+'Banks COA'!A7969</f>
        <v>32</v>
      </c>
      <c r="B4896" s="201">
        <f>+'Banks COA'!B7969</f>
        <v>3</v>
      </c>
      <c r="C4896" s="201">
        <f>+'Banks COA'!C7969</f>
        <v>3</v>
      </c>
      <c r="D4896" s="201">
        <f>+'Banks COA'!D7969</f>
        <v>11</v>
      </c>
      <c r="E4896" s="202" t="str">
        <f>+'Banks COA'!E7969</f>
        <v>Short Term – Time Deposits – State Enterprises – KHR</v>
      </c>
      <c r="F4896" s="202">
        <f>+'Banks COA'!F7969*E2</f>
        <v>0</v>
      </c>
    </row>
    <row r="4897" spans="1:6" hidden="1" x14ac:dyDescent="0.15">
      <c r="A4897" s="201">
        <f>+'Banks COA'!A7975</f>
        <v>32</v>
      </c>
      <c r="B4897" s="201">
        <f>+'Banks COA'!B7975</f>
        <v>3</v>
      </c>
      <c r="C4897" s="201">
        <f>+'Banks COA'!C7975</f>
        <v>3</v>
      </c>
      <c r="D4897" s="201">
        <f>+'Banks COA'!D7975</f>
        <v>21</v>
      </c>
      <c r="E4897" s="202" t="str">
        <f>+'Banks COA'!E7975</f>
        <v>Long Term – Time Deposits – State Enterprises – KHR</v>
      </c>
      <c r="F4897" s="202">
        <f>+'Banks COA'!F7975*E2</f>
        <v>0</v>
      </c>
    </row>
    <row r="4898" spans="1:6" hidden="1" x14ac:dyDescent="0.15">
      <c r="A4898" s="201">
        <f>+'Banks COA'!A8034</f>
        <v>32</v>
      </c>
      <c r="B4898" s="201">
        <f>+'Banks COA'!B8034</f>
        <v>4</v>
      </c>
      <c r="C4898" s="201">
        <f>+'Banks COA'!C8034</f>
        <v>3</v>
      </c>
      <c r="D4898" s="201" t="str">
        <f>+'Banks COA'!D8034</f>
        <v>01</v>
      </c>
      <c r="E4898" s="202" t="str">
        <f>+'Banks COA'!E8034</f>
        <v>Certificate of Deposits – State Enterprise – KHR</v>
      </c>
      <c r="F4898" s="202">
        <f>+'Banks COA'!F8034*E2</f>
        <v>0</v>
      </c>
    </row>
    <row r="4899" spans="1:6" hidden="1" x14ac:dyDescent="0.15">
      <c r="A4899" s="201">
        <f>+'Banks COA'!A8169</f>
        <v>32</v>
      </c>
      <c r="B4899" s="201" t="str">
        <f>+'Banks COA'!B8169</f>
        <v>7</v>
      </c>
      <c r="C4899" s="201">
        <f>+'Banks COA'!C8169</f>
        <v>3</v>
      </c>
      <c r="D4899" s="201" t="str">
        <f>+'Banks COA'!D8169</f>
        <v>01</v>
      </c>
      <c r="E4899" s="202" t="str">
        <f>+'Banks COA'!E8169</f>
        <v>Money Market Deposit Accounts – State Enterprise – KHR</v>
      </c>
      <c r="F4899" s="202">
        <f>+'Banks COA'!F8169*E2</f>
        <v>0</v>
      </c>
    </row>
    <row r="4900" spans="1:6" hidden="1" x14ac:dyDescent="0.15">
      <c r="A4900" s="201">
        <f>'Banks COA'!A8239</f>
        <v>32</v>
      </c>
      <c r="B4900" s="201" t="str">
        <f>'Banks COA'!B8239</f>
        <v>8</v>
      </c>
      <c r="C4900" s="201" t="str">
        <f>'Banks COA'!C8239</f>
        <v>3</v>
      </c>
      <c r="D4900" s="201">
        <f>'Banks COA'!D8239</f>
        <v>11</v>
      </c>
      <c r="E4900" s="202" t="str">
        <f>'Banks COA'!E8239</f>
        <v>Other Short Term Deposits – State Enterprise – KHR</v>
      </c>
      <c r="F4900" s="202">
        <f>'Banks COA'!F8239*E2</f>
        <v>0</v>
      </c>
    </row>
    <row r="4901" spans="1:6" hidden="1" x14ac:dyDescent="0.15">
      <c r="A4901" s="201">
        <f>+'Banks COA'!A8245</f>
        <v>32</v>
      </c>
      <c r="B4901" s="201" t="str">
        <f>+'Banks COA'!B8245</f>
        <v>8</v>
      </c>
      <c r="C4901" s="201" t="str">
        <f>+'Banks COA'!C8245</f>
        <v>3</v>
      </c>
      <c r="D4901" s="201" t="str">
        <f>+'Banks COA'!D8245</f>
        <v>21</v>
      </c>
      <c r="E4901" s="202" t="str">
        <f>+'Banks COA'!E8245</f>
        <v>Other Long Term Deposits – State Enterprise – KHR</v>
      </c>
      <c r="F4901" s="202">
        <f>+'Banks COA'!F8245*E2</f>
        <v>0</v>
      </c>
    </row>
    <row r="4902" spans="1:6" hidden="1" x14ac:dyDescent="0.15">
      <c r="A4902" s="201" t="str">
        <f>+'Banks COA'!A9128</f>
        <v>34</v>
      </c>
      <c r="B4902" s="201" t="str">
        <f>+'Banks COA'!B9128</f>
        <v>6</v>
      </c>
      <c r="C4902" s="201" t="str">
        <f>+'Banks COA'!C9128</f>
        <v>2</v>
      </c>
      <c r="D4902" s="201" t="str">
        <f>+'Banks COA'!D9128</f>
        <v>01</v>
      </c>
      <c r="E4902" s="202" t="str">
        <f>+'Banks COA'!E9128</f>
        <v>AIP – Saving Deposits from State Enterprise – KHR</v>
      </c>
      <c r="F4902" s="202">
        <f>+'Banks COA'!F9128*E2</f>
        <v>0</v>
      </c>
    </row>
    <row r="4903" spans="1:6" hidden="1" x14ac:dyDescent="0.15">
      <c r="A4903" s="201" t="str">
        <f>+'Banks COA'!A9135</f>
        <v>34</v>
      </c>
      <c r="B4903" s="201" t="str">
        <f>+'Banks COA'!B9135</f>
        <v>6</v>
      </c>
      <c r="C4903" s="201" t="str">
        <f>+'Banks COA'!C9135</f>
        <v>3</v>
      </c>
      <c r="D4903" s="201" t="str">
        <f>+'Banks COA'!D9135</f>
        <v>11</v>
      </c>
      <c r="E4903" s="202" t="str">
        <f>+'Banks COA'!E9135</f>
        <v>AIP – Short Term – Time Deposit from State Enterprise – KHR</v>
      </c>
      <c r="F4903" s="202">
        <f>+'Banks COA'!F9135*E2</f>
        <v>0</v>
      </c>
    </row>
    <row r="4904" spans="1:6" hidden="1" x14ac:dyDescent="0.15">
      <c r="A4904" s="201" t="str">
        <f>+'Banks COA'!A9141</f>
        <v>34</v>
      </c>
      <c r="B4904" s="201" t="str">
        <f>+'Banks COA'!B9141</f>
        <v>6</v>
      </c>
      <c r="C4904" s="201" t="str">
        <f>+'Banks COA'!C9141</f>
        <v>3</v>
      </c>
      <c r="D4904" s="201" t="str">
        <f>+'Banks COA'!D9141</f>
        <v>21</v>
      </c>
      <c r="E4904" s="202" t="str">
        <f>+'Banks COA'!E9141</f>
        <v>AIP – Long Term – Time Deposit from State Enterprise – KHR</v>
      </c>
      <c r="F4904" s="202">
        <f>+'Banks COA'!F9141*E2</f>
        <v>0</v>
      </c>
    </row>
    <row r="4905" spans="1:6" hidden="1" x14ac:dyDescent="0.15">
      <c r="A4905" s="201" t="str">
        <f>+'Banks COA'!A9147</f>
        <v>34</v>
      </c>
      <c r="B4905" s="201" t="str">
        <f>+'Banks COA'!B9147</f>
        <v>6</v>
      </c>
      <c r="C4905" s="201" t="str">
        <f>+'Banks COA'!C9147</f>
        <v>4</v>
      </c>
      <c r="D4905" s="201" t="str">
        <f>+'Banks COA'!D9147</f>
        <v>01</v>
      </c>
      <c r="E4905" s="202" t="str">
        <f>+'Banks COA'!E9147</f>
        <v>AIP – Certificate of Deposits – State Enterprise – KHR</v>
      </c>
      <c r="F4905" s="202">
        <f>+'Banks COA'!F9147*E2</f>
        <v>0</v>
      </c>
    </row>
    <row r="4906" spans="1:6" hidden="1" x14ac:dyDescent="0.15">
      <c r="A4906" s="201" t="str">
        <f>+'Banks COA'!A9165</f>
        <v>34</v>
      </c>
      <c r="B4906" s="201" t="str">
        <f>+'Banks COA'!B9165</f>
        <v>6</v>
      </c>
      <c r="C4906" s="201" t="str">
        <f>+'Banks COA'!C9165</f>
        <v>7</v>
      </c>
      <c r="D4906" s="201" t="str">
        <f>+'Banks COA'!D9165</f>
        <v>01</v>
      </c>
      <c r="E4906" s="202" t="str">
        <f>+'Banks COA'!E9165</f>
        <v>AIP – Money Market Deposit Accounts – State Enterprise – KHR</v>
      </c>
      <c r="F4906" s="202">
        <f>+'Banks COA'!F9165*E2</f>
        <v>0</v>
      </c>
    </row>
    <row r="4907" spans="1:6" hidden="1" x14ac:dyDescent="0.15">
      <c r="A4907" s="201" t="str">
        <f>+'Banks COA'!A9172</f>
        <v>34</v>
      </c>
      <c r="B4907" s="201" t="str">
        <f>+'Banks COA'!B9172</f>
        <v>6</v>
      </c>
      <c r="C4907" s="201" t="str">
        <f>+'Banks COA'!C9172</f>
        <v>8</v>
      </c>
      <c r="D4907" s="201" t="str">
        <f>+'Banks COA'!D9172</f>
        <v>11</v>
      </c>
      <c r="E4907" s="202" t="str">
        <f>+'Banks COA'!E9172</f>
        <v>AIP – Short term – Other Deposits – State Enterprise – KHR</v>
      </c>
      <c r="F4907" s="202">
        <f>+'Banks COA'!F9172*E2</f>
        <v>0</v>
      </c>
    </row>
    <row r="4908" spans="1:6" hidden="1" x14ac:dyDescent="0.15">
      <c r="A4908" s="201" t="str">
        <f>+'Banks COA'!A9178</f>
        <v>34</v>
      </c>
      <c r="B4908" s="201" t="str">
        <f>+'Banks COA'!B9178</f>
        <v>6</v>
      </c>
      <c r="C4908" s="201" t="str">
        <f>+'Banks COA'!C9178</f>
        <v>8</v>
      </c>
      <c r="D4908" s="201" t="str">
        <f>+'Banks COA'!D9178</f>
        <v>21</v>
      </c>
      <c r="E4908" s="202" t="str">
        <f>+'Banks COA'!E9178</f>
        <v>AIP – Long term – Other Deposits – State Enterprise – KHR</v>
      </c>
      <c r="F4908" s="202">
        <f>+'Banks COA'!F9178*E2</f>
        <v>0</v>
      </c>
    </row>
    <row r="4909" spans="1:6" x14ac:dyDescent="0.15">
      <c r="A4909" s="206"/>
      <c r="B4909" s="206"/>
      <c r="C4909" s="206"/>
      <c r="D4909" s="206"/>
      <c r="E4909" s="220" t="s">
        <v>8193</v>
      </c>
      <c r="F4909" s="184">
        <f>SUM(F4910:F4924)</f>
        <v>0</v>
      </c>
    </row>
    <row r="4910" spans="1:6" hidden="1" x14ac:dyDescent="0.15">
      <c r="A4910" s="201" t="str">
        <f>'Banks COA'!A7785</f>
        <v>32</v>
      </c>
      <c r="B4910" s="201" t="str">
        <f>'Banks COA'!B7785</f>
        <v>1</v>
      </c>
      <c r="C4910" s="201">
        <f>'Banks COA'!C7785</f>
        <v>2</v>
      </c>
      <c r="D4910" s="201" t="str">
        <f>'Banks COA'!D7785</f>
        <v>71</v>
      </c>
      <c r="E4910" s="202" t="str">
        <f>'Banks COA'!E7785</f>
        <v>Unposted Credits – Private Sector – Resident – KHR</v>
      </c>
      <c r="F4910" s="202">
        <f>'Banks COA'!F7785*E2</f>
        <v>0</v>
      </c>
    </row>
    <row r="4911" spans="1:6" hidden="1" x14ac:dyDescent="0.15">
      <c r="A4911" s="201">
        <f>+'Banks COA'!A7887</f>
        <v>32</v>
      </c>
      <c r="B4911" s="201">
        <f>+'Banks COA'!B7887</f>
        <v>2</v>
      </c>
      <c r="C4911" s="201">
        <f>+'Banks COA'!C7887</f>
        <v>2</v>
      </c>
      <c r="D4911" s="201">
        <f>+'Banks COA'!D7887</f>
        <v>11</v>
      </c>
      <c r="E4911" s="202" t="str">
        <f>+'Banks COA'!E7887</f>
        <v>Saving Deposits – Private Sector – Resident – KHR</v>
      </c>
      <c r="F4911" s="202">
        <f>+'Banks COA'!F7887*E2</f>
        <v>0</v>
      </c>
    </row>
    <row r="4912" spans="1:6" hidden="1" x14ac:dyDescent="0.15">
      <c r="A4912" s="201">
        <f>+'Banks COA'!A7944</f>
        <v>32</v>
      </c>
      <c r="B4912" s="201">
        <f>+'Banks COA'!B7944</f>
        <v>3</v>
      </c>
      <c r="C4912" s="201">
        <f>+'Banks COA'!C7944</f>
        <v>2</v>
      </c>
      <c r="D4912" s="201">
        <f>+'Banks COA'!D7944</f>
        <v>11</v>
      </c>
      <c r="E4912" s="202" t="str">
        <f>+'Banks COA'!E7944</f>
        <v>Short Term – Time Deposits – Private Sector – Resident – KHR</v>
      </c>
      <c r="F4912" s="202">
        <f>+'Banks COA'!F7944*E2</f>
        <v>0</v>
      </c>
    </row>
    <row r="4913" spans="1:6" hidden="1" x14ac:dyDescent="0.15">
      <c r="A4913" s="201">
        <f>+'Banks COA'!A7956</f>
        <v>32</v>
      </c>
      <c r="B4913" s="201">
        <f>+'Banks COA'!B7956</f>
        <v>3</v>
      </c>
      <c r="C4913" s="201">
        <f>+'Banks COA'!C7956</f>
        <v>2</v>
      </c>
      <c r="D4913" s="201">
        <f>+'Banks COA'!D7956</f>
        <v>31</v>
      </c>
      <c r="E4913" s="202" t="str">
        <f>+'Banks COA'!E7956</f>
        <v>Long Term – Time Deposits – Private Sector – Resident – KHR</v>
      </c>
      <c r="F4913" s="202">
        <f>+'Banks COA'!F7956*E2</f>
        <v>0</v>
      </c>
    </row>
    <row r="4914" spans="1:6" hidden="1" x14ac:dyDescent="0.15">
      <c r="A4914" s="201">
        <f>+'Banks COA'!A8022</f>
        <v>32</v>
      </c>
      <c r="B4914" s="201">
        <f>+'Banks COA'!B8022</f>
        <v>4</v>
      </c>
      <c r="C4914" s="201">
        <f>+'Banks COA'!C8022</f>
        <v>2</v>
      </c>
      <c r="D4914" s="201">
        <f>+'Banks COA'!D8022</f>
        <v>11</v>
      </c>
      <c r="E4914" s="202" t="str">
        <f>+'Banks COA'!E8022</f>
        <v>Certificate of Deposits – Private Sector – Resident – KHR</v>
      </c>
      <c r="F4914" s="202">
        <f>+'Banks COA'!F8022*E2</f>
        <v>0</v>
      </c>
    </row>
    <row r="4915" spans="1:6" hidden="1" x14ac:dyDescent="0.15">
      <c r="A4915" s="201">
        <f>+'Banks COA'!A8157</f>
        <v>32</v>
      </c>
      <c r="B4915" s="201" t="str">
        <f>+'Banks COA'!B8157</f>
        <v>7</v>
      </c>
      <c r="C4915" s="201">
        <f>+'Banks COA'!C8157</f>
        <v>2</v>
      </c>
      <c r="D4915" s="201">
        <f>+'Banks COA'!D8157</f>
        <v>11</v>
      </c>
      <c r="E4915" s="202" t="str">
        <f>+'Banks COA'!E8157</f>
        <v>Money Market Deposit Accounts – Private Sector - Resident – KHR</v>
      </c>
      <c r="F4915" s="202">
        <f>+'Banks COA'!F8157*E2</f>
        <v>0</v>
      </c>
    </row>
    <row r="4916" spans="1:6" hidden="1" x14ac:dyDescent="0.15">
      <c r="A4916" s="201">
        <f>+'Banks COA'!A8214</f>
        <v>32</v>
      </c>
      <c r="B4916" s="201" t="str">
        <f>+'Banks COA'!B8214</f>
        <v>8</v>
      </c>
      <c r="C4916" s="201" t="str">
        <f>+'Banks COA'!C8214</f>
        <v>2</v>
      </c>
      <c r="D4916" s="201">
        <f>+'Banks COA'!D8214</f>
        <v>11</v>
      </c>
      <c r="E4916" s="202" t="str">
        <f>+'Banks COA'!E8214</f>
        <v>Other Short Term Deposits – Private Sector – Resident – KHR</v>
      </c>
      <c r="F4916" s="202">
        <f>+'Banks COA'!F8214*E2</f>
        <v>0</v>
      </c>
    </row>
    <row r="4917" spans="1:6" hidden="1" x14ac:dyDescent="0.15">
      <c r="A4917" s="201">
        <f>+'Banks COA'!A8226</f>
        <v>32</v>
      </c>
      <c r="B4917" s="201" t="str">
        <f>+'Banks COA'!B8226</f>
        <v>8</v>
      </c>
      <c r="C4917" s="201" t="str">
        <f>+'Banks COA'!C8226</f>
        <v>2</v>
      </c>
      <c r="D4917" s="201" t="str">
        <f>+'Banks COA'!D8226</f>
        <v>31</v>
      </c>
      <c r="E4917" s="202" t="str">
        <f>+'Banks COA'!E8226</f>
        <v>Other Long Term Deposits – Private Sector – Resident – KHR</v>
      </c>
      <c r="F4917" s="202">
        <f>+'Banks COA'!F8226*E2</f>
        <v>0</v>
      </c>
    </row>
    <row r="4918" spans="1:6" hidden="1" x14ac:dyDescent="0.15">
      <c r="A4918" s="201" t="str">
        <f>'Banks COA'!A9007</f>
        <v>34</v>
      </c>
      <c r="B4918" s="201" t="str">
        <f>'Banks COA'!B9007</f>
        <v>5</v>
      </c>
      <c r="C4918" s="201" t="str">
        <f>'Banks COA'!C9007</f>
        <v>2</v>
      </c>
      <c r="D4918" s="201" t="str">
        <f>'Banks COA'!D9007</f>
        <v>11</v>
      </c>
      <c r="E4918" s="202" t="str">
        <f>'Banks COA'!E9007</f>
        <v>AIP –  Saving Deposits from Private Sector – Resident – KHR</v>
      </c>
      <c r="F4918" s="202">
        <f>'Banks COA'!F9007*E2</f>
        <v>0</v>
      </c>
    </row>
    <row r="4919" spans="1:6" hidden="1" x14ac:dyDescent="0.15">
      <c r="A4919" s="201" t="str">
        <f>+'Banks COA'!A9020</f>
        <v>34</v>
      </c>
      <c r="B4919" s="201" t="str">
        <f>+'Banks COA'!B9020</f>
        <v>5</v>
      </c>
      <c r="C4919" s="201" t="str">
        <f>+'Banks COA'!C9020</f>
        <v>3</v>
      </c>
      <c r="D4919" s="201" t="str">
        <f>+'Banks COA'!D9020</f>
        <v>11</v>
      </c>
      <c r="E4919" s="202" t="str">
        <f>+'Banks COA'!E9020</f>
        <v>AIP – Short Term – Time Deposit from Private Sector – Resident – KHR</v>
      </c>
      <c r="F4919" s="202">
        <f>+'Banks COA'!F9020*E2</f>
        <v>0</v>
      </c>
    </row>
    <row r="4920" spans="1:6" hidden="1" x14ac:dyDescent="0.15">
      <c r="A4920" s="201" t="str">
        <f>+'Banks COA'!A9032</f>
        <v>34</v>
      </c>
      <c r="B4920" s="201" t="str">
        <f>+'Banks COA'!B9032</f>
        <v>5</v>
      </c>
      <c r="C4920" s="201" t="str">
        <f>+'Banks COA'!C9032</f>
        <v>3</v>
      </c>
      <c r="D4920" s="201" t="str">
        <f>+'Banks COA'!D9032</f>
        <v>31</v>
      </c>
      <c r="E4920" s="202" t="str">
        <f>+'Banks COA'!E9032</f>
        <v>AIP – Long Term – Time Deposit from Private Sector – Resident – KHR</v>
      </c>
      <c r="F4920" s="202">
        <f>+'Banks COA'!F9032*E2</f>
        <v>0</v>
      </c>
    </row>
    <row r="4921" spans="1:6" hidden="1" x14ac:dyDescent="0.15">
      <c r="A4921" s="201" t="str">
        <f>+'Banks COA'!A9045</f>
        <v>34</v>
      </c>
      <c r="B4921" s="201" t="str">
        <f>+'Banks COA'!B9045</f>
        <v>5</v>
      </c>
      <c r="C4921" s="201" t="str">
        <f>+'Banks COA'!C9045</f>
        <v>4</v>
      </c>
      <c r="D4921" s="201" t="str">
        <f>+'Banks COA'!D9045</f>
        <v>11</v>
      </c>
      <c r="E4921" s="202" t="str">
        <f>+'Banks COA'!E9045</f>
        <v>AIP – Certificate of Deposits – Private Sector – Resident – KHR</v>
      </c>
      <c r="F4921" s="202">
        <f>+'Banks COA'!F9045*E2</f>
        <v>0</v>
      </c>
    </row>
    <row r="4922" spans="1:6" hidden="1" x14ac:dyDescent="0.15">
      <c r="A4922" s="201" t="str">
        <f>+'Banks COA'!A9084</f>
        <v>34</v>
      </c>
      <c r="B4922" s="201" t="str">
        <f>+'Banks COA'!B9084</f>
        <v>5</v>
      </c>
      <c r="C4922" s="201" t="str">
        <f>+'Banks COA'!C9084</f>
        <v>7</v>
      </c>
      <c r="D4922" s="201" t="str">
        <f>+'Banks COA'!D9084</f>
        <v>11</v>
      </c>
      <c r="E4922" s="202" t="str">
        <f>+'Banks COA'!E9084</f>
        <v>AIP – Money Market Deposit Accounts – Private Sector – Resident – KHR</v>
      </c>
      <c r="F4922" s="202">
        <f>+'Banks COA'!F9084*E2</f>
        <v>0</v>
      </c>
    </row>
    <row r="4923" spans="1:6" hidden="1" x14ac:dyDescent="0.15">
      <c r="A4923" s="201" t="str">
        <f>+'Banks COA'!A9097</f>
        <v>34</v>
      </c>
      <c r="B4923" s="201" t="str">
        <f>+'Banks COA'!B9097</f>
        <v>5</v>
      </c>
      <c r="C4923" s="201" t="str">
        <f>+'Banks COA'!C9097</f>
        <v>8</v>
      </c>
      <c r="D4923" s="201" t="str">
        <f>+'Banks COA'!D9097</f>
        <v>11</v>
      </c>
      <c r="E4923" s="202" t="str">
        <f>+'Banks COA'!E9097</f>
        <v>AIP – Short term – Other Deposits – Private Sector – Resident – KHR</v>
      </c>
      <c r="F4923" s="202">
        <f>+'Banks COA'!F9097*E2</f>
        <v>0</v>
      </c>
    </row>
    <row r="4924" spans="1:6" hidden="1" x14ac:dyDescent="0.15">
      <c r="A4924" s="201" t="str">
        <f>+'Banks COA'!A9109</f>
        <v>34</v>
      </c>
      <c r="B4924" s="201" t="str">
        <f>+'Banks COA'!B9109</f>
        <v>5</v>
      </c>
      <c r="C4924" s="201" t="str">
        <f>+'Banks COA'!C9109</f>
        <v>8</v>
      </c>
      <c r="D4924" s="201" t="str">
        <f>+'Banks COA'!D9109</f>
        <v>31</v>
      </c>
      <c r="E4924" s="202" t="str">
        <f>+'Banks COA'!E9109</f>
        <v>AIP – Long term – Other Deposits – Private Sector – Resident – KHR</v>
      </c>
      <c r="F4924" s="202">
        <f>+'Banks COA'!F9109*E2</f>
        <v>0</v>
      </c>
    </row>
    <row r="4925" spans="1:6" x14ac:dyDescent="0.15">
      <c r="A4925" s="206"/>
      <c r="B4925" s="206"/>
      <c r="C4925" s="206"/>
      <c r="D4925" s="206"/>
      <c r="E4925" s="220" t="s">
        <v>8194</v>
      </c>
      <c r="F4925" s="184">
        <f>SUM(F4926:F4940)</f>
        <v>0</v>
      </c>
    </row>
    <row r="4926" spans="1:6" hidden="1" x14ac:dyDescent="0.15">
      <c r="A4926" s="201" t="str">
        <f>'Banks COA'!A7736</f>
        <v>32</v>
      </c>
      <c r="B4926" s="201" t="str">
        <f>'Banks COA'!B7736</f>
        <v>1</v>
      </c>
      <c r="C4926" s="201" t="str">
        <f>'Banks COA'!C7736</f>
        <v>1</v>
      </c>
      <c r="D4926" s="201" t="str">
        <f>'Banks COA'!D7736</f>
        <v>71</v>
      </c>
      <c r="E4926" s="202" t="str">
        <f>'Banks COA'!E7736</f>
        <v>Unposted Credits – Individuals – Resident – KHR</v>
      </c>
      <c r="F4926" s="202">
        <f>'Banks COA'!F7736*E2</f>
        <v>0</v>
      </c>
    </row>
    <row r="4927" spans="1:6" hidden="1" x14ac:dyDescent="0.15">
      <c r="A4927" s="201">
        <f>+'Banks COA'!A7874</f>
        <v>32</v>
      </c>
      <c r="B4927" s="201">
        <f>+'Banks COA'!B7874</f>
        <v>2</v>
      </c>
      <c r="C4927" s="201">
        <f>+'Banks COA'!C7874</f>
        <v>1</v>
      </c>
      <c r="D4927" s="201">
        <f>+'Banks COA'!D7874</f>
        <v>11</v>
      </c>
      <c r="E4927" s="202" t="str">
        <f>+'Banks COA'!E7874</f>
        <v xml:space="preserve"> Saving Deposits – Individuals – Resident – KHR</v>
      </c>
      <c r="F4927" s="202">
        <f>+'Banks COA'!F7874*E2</f>
        <v>0</v>
      </c>
    </row>
    <row r="4928" spans="1:6" hidden="1" x14ac:dyDescent="0.15">
      <c r="A4928" s="201">
        <f>+'Banks COA'!A7919</f>
        <v>32</v>
      </c>
      <c r="B4928" s="201">
        <f>+'Banks COA'!B7919</f>
        <v>3</v>
      </c>
      <c r="C4928" s="201">
        <f>+'Banks COA'!C7919</f>
        <v>1</v>
      </c>
      <c r="D4928" s="201">
        <f>+'Banks COA'!D7919</f>
        <v>11</v>
      </c>
      <c r="E4928" s="202" t="str">
        <f>+'Banks COA'!E7919</f>
        <v>Short Term – Time Deposits – Individuals – Resident – KHR</v>
      </c>
      <c r="F4928" s="202">
        <f>+'Banks COA'!F7919*E2</f>
        <v>0</v>
      </c>
    </row>
    <row r="4929" spans="1:6" hidden="1" x14ac:dyDescent="0.15">
      <c r="A4929" s="201">
        <f>+'Banks COA'!A7931</f>
        <v>32</v>
      </c>
      <c r="B4929" s="201">
        <f>+'Banks COA'!B7931</f>
        <v>3</v>
      </c>
      <c r="C4929" s="201">
        <f>+'Banks COA'!C7931</f>
        <v>1</v>
      </c>
      <c r="D4929" s="201">
        <f>+'Banks COA'!D7931</f>
        <v>31</v>
      </c>
      <c r="E4929" s="202" t="str">
        <f>+'Banks COA'!E7931</f>
        <v>Long Term – Time Deposits – Individuals – Resident – KHR</v>
      </c>
      <c r="F4929" s="202">
        <f>+'Banks COA'!F7931*E2</f>
        <v>0</v>
      </c>
    </row>
    <row r="4930" spans="1:6" hidden="1" x14ac:dyDescent="0.15">
      <c r="A4930" s="201">
        <f>+'Banks COA'!A8009</f>
        <v>32</v>
      </c>
      <c r="B4930" s="201">
        <f>+'Banks COA'!B8009</f>
        <v>4</v>
      </c>
      <c r="C4930" s="201">
        <f>+'Banks COA'!C8009</f>
        <v>1</v>
      </c>
      <c r="D4930" s="201">
        <f>+'Banks COA'!D8009</f>
        <v>11</v>
      </c>
      <c r="E4930" s="202" t="str">
        <f>+'Banks COA'!E8009</f>
        <v>Certificate of Deposits – Individuals – Resident – KHR</v>
      </c>
      <c r="F4930" s="202">
        <f>+'Banks COA'!F8009*E2</f>
        <v>0</v>
      </c>
    </row>
    <row r="4931" spans="1:6" hidden="1" x14ac:dyDescent="0.15">
      <c r="A4931" s="201">
        <f>+'Banks COA'!A8144</f>
        <v>32</v>
      </c>
      <c r="B4931" s="201" t="str">
        <f>+'Banks COA'!B8144</f>
        <v>7</v>
      </c>
      <c r="C4931" s="201">
        <f>+'Banks COA'!C8144</f>
        <v>1</v>
      </c>
      <c r="D4931" s="201">
        <f>+'Banks COA'!D8144</f>
        <v>11</v>
      </c>
      <c r="E4931" s="202" t="str">
        <f>+'Banks COA'!E8144</f>
        <v>Money Market Deposit Accounts – Individuals – Resident – KHR</v>
      </c>
      <c r="F4931" s="202">
        <f>+'Banks COA'!F8144*E2</f>
        <v>0</v>
      </c>
    </row>
    <row r="4932" spans="1:6" hidden="1" x14ac:dyDescent="0.15">
      <c r="A4932" s="201">
        <f>+'Banks COA'!A8189</f>
        <v>32</v>
      </c>
      <c r="B4932" s="201" t="str">
        <f>+'Banks COA'!B8189</f>
        <v>8</v>
      </c>
      <c r="C4932" s="201" t="str">
        <f>+'Banks COA'!C8189</f>
        <v>1</v>
      </c>
      <c r="D4932" s="201">
        <f>+'Banks COA'!D8189</f>
        <v>11</v>
      </c>
      <c r="E4932" s="202" t="str">
        <f>+'Banks COA'!E8189</f>
        <v>Other Short Term Deposits – Individuals – Resident – KHR</v>
      </c>
      <c r="F4932" s="202">
        <f>+'Banks COA'!F8189*E2</f>
        <v>0</v>
      </c>
    </row>
    <row r="4933" spans="1:6" hidden="1" x14ac:dyDescent="0.15">
      <c r="A4933" s="201">
        <f>+'Banks COA'!A8201</f>
        <v>32</v>
      </c>
      <c r="B4933" s="201" t="str">
        <f>+'Banks COA'!B8201</f>
        <v>8</v>
      </c>
      <c r="C4933" s="201" t="str">
        <f>+'Banks COA'!C8201</f>
        <v>1</v>
      </c>
      <c r="D4933" s="201" t="str">
        <f>+'Banks COA'!D8201</f>
        <v>31</v>
      </c>
      <c r="E4933" s="202" t="str">
        <f>+'Banks COA'!E8201</f>
        <v>Other Long Term Deposits – Individuals – Resident – KHR</v>
      </c>
      <c r="F4933" s="202">
        <f>+'Banks COA'!F8201*E2</f>
        <v>0</v>
      </c>
    </row>
    <row r="4934" spans="1:6" hidden="1" x14ac:dyDescent="0.15">
      <c r="A4934" s="201" t="str">
        <f>'Banks COA'!A8878</f>
        <v>34</v>
      </c>
      <c r="B4934" s="201" t="str">
        <f>'Banks COA'!B8878</f>
        <v>4</v>
      </c>
      <c r="C4934" s="201" t="str">
        <f>'Banks COA'!C8878</f>
        <v>2</v>
      </c>
      <c r="D4934" s="201" t="str">
        <f>'Banks COA'!D8878</f>
        <v>11</v>
      </c>
      <c r="E4934" s="202" t="str">
        <f>'Banks COA'!E8878</f>
        <v>AIP –  Saving Deposits from Individuals – Resident – KHR</v>
      </c>
      <c r="F4934" s="202">
        <f>'Banks COA'!F8878*E2</f>
        <v>0</v>
      </c>
    </row>
    <row r="4935" spans="1:6" hidden="1" x14ac:dyDescent="0.15">
      <c r="A4935" s="201" t="str">
        <f>+'Banks COA'!A8891</f>
        <v>34</v>
      </c>
      <c r="B4935" s="201" t="str">
        <f>+'Banks COA'!B8891</f>
        <v>4</v>
      </c>
      <c r="C4935" s="201" t="str">
        <f>+'Banks COA'!C8891</f>
        <v>3</v>
      </c>
      <c r="D4935" s="201" t="str">
        <f>+'Banks COA'!D8891</f>
        <v>11</v>
      </c>
      <c r="E4935" s="202" t="str">
        <f>+'Banks COA'!E8891</f>
        <v>AIP – Short Term – Time Deposit from Individuals – Resident – KHR</v>
      </c>
      <c r="F4935" s="202">
        <f>+'Banks COA'!F8891*E2</f>
        <v>0</v>
      </c>
    </row>
    <row r="4936" spans="1:6" hidden="1" x14ac:dyDescent="0.15">
      <c r="A4936" s="201" t="str">
        <f>+'Banks COA'!A8903</f>
        <v>34</v>
      </c>
      <c r="B4936" s="201" t="str">
        <f>+'Banks COA'!B8903</f>
        <v>4</v>
      </c>
      <c r="C4936" s="201" t="str">
        <f>+'Banks COA'!C8903</f>
        <v>3</v>
      </c>
      <c r="D4936" s="201" t="str">
        <f>+'Banks COA'!D8903</f>
        <v>31</v>
      </c>
      <c r="E4936" s="202" t="str">
        <f>+'Banks COA'!E8903</f>
        <v>AIP – Long Term – Time Deposit from Individuals – Resident – KHR</v>
      </c>
      <c r="F4936" s="202">
        <f>+'Banks COA'!F8903*E2</f>
        <v>0</v>
      </c>
    </row>
    <row r="4937" spans="1:6" hidden="1" x14ac:dyDescent="0.15">
      <c r="A4937" s="201" t="str">
        <f>+'Banks COA'!A8916</f>
        <v>34</v>
      </c>
      <c r="B4937" s="201" t="str">
        <f>+'Banks COA'!B8916</f>
        <v>4</v>
      </c>
      <c r="C4937" s="201" t="str">
        <f>+'Banks COA'!C8916</f>
        <v>4</v>
      </c>
      <c r="D4937" s="201" t="str">
        <f>+'Banks COA'!D8916</f>
        <v>11</v>
      </c>
      <c r="E4937" s="202" t="str">
        <f>+'Banks COA'!E8916</f>
        <v>AIP – Certificate of Deposits – Individuals – Resident – KHR</v>
      </c>
      <c r="F4937" s="202">
        <f>+'Banks COA'!F8916*E2</f>
        <v>0</v>
      </c>
    </row>
    <row r="4938" spans="1:6" hidden="1" x14ac:dyDescent="0.15">
      <c r="A4938" s="201" t="str">
        <f>+'Banks COA'!A8955</f>
        <v>34</v>
      </c>
      <c r="B4938" s="201" t="str">
        <f>+'Banks COA'!B8955</f>
        <v>4</v>
      </c>
      <c r="C4938" s="201" t="str">
        <f>+'Banks COA'!C8955</f>
        <v>7</v>
      </c>
      <c r="D4938" s="201" t="str">
        <f>+'Banks COA'!D8955</f>
        <v>11</v>
      </c>
      <c r="E4938" s="202" t="str">
        <f>+'Banks COA'!E8955</f>
        <v>AIP – Money Market Deposit Accounts – Individuals – Resident – KHR</v>
      </c>
      <c r="F4938" s="202">
        <f>+'Banks COA'!F8955*E2</f>
        <v>0</v>
      </c>
    </row>
    <row r="4939" spans="1:6" hidden="1" x14ac:dyDescent="0.15">
      <c r="A4939" s="201" t="str">
        <f>+'Banks COA'!A8968</f>
        <v>34</v>
      </c>
      <c r="B4939" s="201" t="str">
        <f>+'Banks COA'!B8968</f>
        <v>4</v>
      </c>
      <c r="C4939" s="201" t="str">
        <f>+'Banks COA'!C8968</f>
        <v>8</v>
      </c>
      <c r="D4939" s="201" t="str">
        <f>+'Banks COA'!D8968</f>
        <v>11</v>
      </c>
      <c r="E4939" s="202" t="str">
        <f>+'Banks COA'!E8968</f>
        <v>AIP – Short term – Other Deposits – Individuals – Resident – KHR</v>
      </c>
      <c r="F4939" s="202">
        <f>+'Banks COA'!F8968*E2</f>
        <v>0</v>
      </c>
    </row>
    <row r="4940" spans="1:6" hidden="1" x14ac:dyDescent="0.15">
      <c r="A4940" s="201" t="str">
        <f>+'Banks COA'!A8980</f>
        <v>34</v>
      </c>
      <c r="B4940" s="201" t="str">
        <f>+'Banks COA'!B8980</f>
        <v>4</v>
      </c>
      <c r="C4940" s="201" t="str">
        <f>+'Banks COA'!C8980</f>
        <v>8</v>
      </c>
      <c r="D4940" s="201" t="str">
        <f>+'Banks COA'!D8980</f>
        <v>31</v>
      </c>
      <c r="E4940" s="202" t="str">
        <f>+'Banks COA'!E8980</f>
        <v>AIP – Long term – Other Deposits – Individuals – Resident – KHR</v>
      </c>
      <c r="F4940" s="202">
        <f>+'Banks COA'!F8980*E2</f>
        <v>0</v>
      </c>
    </row>
    <row r="4941" spans="1:6" x14ac:dyDescent="0.15">
      <c r="A4941" s="206"/>
      <c r="B4941" s="206"/>
      <c r="C4941" s="206"/>
      <c r="D4941" s="206"/>
      <c r="E4941" s="198" t="s">
        <v>9548</v>
      </c>
      <c r="F4941" s="199">
        <f>F4942+F5003+F5064+F5125+F5186</f>
        <v>0</v>
      </c>
    </row>
    <row r="4942" spans="1:6" x14ac:dyDescent="0.15">
      <c r="A4942" s="206"/>
      <c r="B4942" s="206"/>
      <c r="C4942" s="206"/>
      <c r="D4942" s="206"/>
      <c r="E4942" s="220" t="s">
        <v>7452</v>
      </c>
      <c r="F4942" s="184">
        <f>SUM(F4943:F5002)</f>
        <v>0</v>
      </c>
    </row>
    <row r="4943" spans="1:6" hidden="1" x14ac:dyDescent="0.15">
      <c r="A4943" s="201">
        <f>'Banks COA'!A7332</f>
        <v>31</v>
      </c>
      <c r="B4943" s="201">
        <f>'Banks COA'!B7332</f>
        <v>1</v>
      </c>
      <c r="C4943" s="201">
        <f>'Banks COA'!C7332</f>
        <v>3</v>
      </c>
      <c r="D4943" s="201" t="str">
        <f>'Banks COA'!D7332</f>
        <v>52</v>
      </c>
      <c r="E4943" s="202" t="str">
        <f>'Banks COA'!E7332</f>
        <v>Unposted Credits – OFIs – Resident – USD</v>
      </c>
      <c r="F4943" s="202">
        <f>'Banks COA'!F7332*E2</f>
        <v>0</v>
      </c>
    </row>
    <row r="4944" spans="1:6" hidden="1" x14ac:dyDescent="0.15">
      <c r="A4944" s="201">
        <f>'Banks COA'!A7333</f>
        <v>31</v>
      </c>
      <c r="B4944" s="201">
        <f>'Banks COA'!B7333</f>
        <v>1</v>
      </c>
      <c r="C4944" s="201">
        <f>'Banks COA'!C7333</f>
        <v>3</v>
      </c>
      <c r="D4944" s="201" t="str">
        <f>'Banks COA'!D7333</f>
        <v>53</v>
      </c>
      <c r="E4944" s="202" t="str">
        <f>'Banks COA'!E7333</f>
        <v>Unposted Credits – OFIs – Resident – EUR</v>
      </c>
      <c r="F4944" s="202">
        <f>'Banks COA'!F7333*E2</f>
        <v>0</v>
      </c>
    </row>
    <row r="4945" spans="1:6" hidden="1" x14ac:dyDescent="0.15">
      <c r="A4945" s="201">
        <f>'Banks COA'!A7334</f>
        <v>31</v>
      </c>
      <c r="B4945" s="201">
        <f>'Banks COA'!B7334</f>
        <v>1</v>
      </c>
      <c r="C4945" s="201">
        <f>'Banks COA'!C7334</f>
        <v>3</v>
      </c>
      <c r="D4945" s="201" t="str">
        <f>'Banks COA'!D7334</f>
        <v>54</v>
      </c>
      <c r="E4945" s="202" t="str">
        <f>'Banks COA'!E7334</f>
        <v>Unposted Credits – OFIs – Resident – JPY</v>
      </c>
      <c r="F4945" s="202">
        <f>'Banks COA'!F7334*E2</f>
        <v>0</v>
      </c>
    </row>
    <row r="4946" spans="1:6" hidden="1" x14ac:dyDescent="0.15">
      <c r="A4946" s="201">
        <f>'Banks COA'!A7335</f>
        <v>31</v>
      </c>
      <c r="B4946" s="201">
        <f>'Banks COA'!B7335</f>
        <v>1</v>
      </c>
      <c r="C4946" s="201">
        <f>'Banks COA'!C7335</f>
        <v>3</v>
      </c>
      <c r="D4946" s="201" t="str">
        <f>'Banks COA'!D7335</f>
        <v>59</v>
      </c>
      <c r="E4946" s="202" t="str">
        <f>'Banks COA'!E7335</f>
        <v>Unposted Credits – OFIs – Resident – Other</v>
      </c>
      <c r="F4946" s="202">
        <f>'Banks COA'!F7335*E2</f>
        <v>0</v>
      </c>
    </row>
    <row r="4947" spans="1:6" hidden="1" x14ac:dyDescent="0.15">
      <c r="A4947" s="201">
        <f>'Banks COA'!A7403</f>
        <v>31</v>
      </c>
      <c r="B4947" s="201">
        <f>'Banks COA'!B7403</f>
        <v>2</v>
      </c>
      <c r="C4947" s="201">
        <f>'Banks COA'!C7403</f>
        <v>3</v>
      </c>
      <c r="D4947" s="201">
        <f>'Banks COA'!D7403</f>
        <v>12</v>
      </c>
      <c r="E4947" s="202" t="str">
        <f>'Banks COA'!E7403</f>
        <v>Short Term – Time Deposit from OFIs – Resident – USD</v>
      </c>
      <c r="F4947" s="202">
        <f>'Banks COA'!F7403*E2</f>
        <v>0</v>
      </c>
    </row>
    <row r="4948" spans="1:6" hidden="1" x14ac:dyDescent="0.15">
      <c r="A4948" s="201">
        <f>'Banks COA'!A7404</f>
        <v>31</v>
      </c>
      <c r="B4948" s="201">
        <f>'Banks COA'!B7404</f>
        <v>2</v>
      </c>
      <c r="C4948" s="201">
        <f>'Banks COA'!C7404</f>
        <v>3</v>
      </c>
      <c r="D4948" s="201">
        <f>'Banks COA'!D7404</f>
        <v>13</v>
      </c>
      <c r="E4948" s="202" t="str">
        <f>'Banks COA'!E7404</f>
        <v>Short Term – Time Deposit from OFIs – Resident – EUR</v>
      </c>
      <c r="F4948" s="202">
        <f>'Banks COA'!F7404*E2</f>
        <v>0</v>
      </c>
    </row>
    <row r="4949" spans="1:6" hidden="1" x14ac:dyDescent="0.15">
      <c r="A4949" s="201">
        <f>'Banks COA'!A7405</f>
        <v>31</v>
      </c>
      <c r="B4949" s="201">
        <f>'Banks COA'!B7405</f>
        <v>2</v>
      </c>
      <c r="C4949" s="201">
        <f>'Banks COA'!C7405</f>
        <v>3</v>
      </c>
      <c r="D4949" s="201">
        <f>'Banks COA'!D7405</f>
        <v>14</v>
      </c>
      <c r="E4949" s="202" t="str">
        <f>'Banks COA'!E7405</f>
        <v>Short Term – Time Deposit from OFIs – Resident – JPY</v>
      </c>
      <c r="F4949" s="202">
        <f>'Banks COA'!F7405*E2</f>
        <v>0</v>
      </c>
    </row>
    <row r="4950" spans="1:6" hidden="1" x14ac:dyDescent="0.15">
      <c r="A4950" s="201">
        <f>'Banks COA'!A7406</f>
        <v>31</v>
      </c>
      <c r="B4950" s="201">
        <f>'Banks COA'!B7406</f>
        <v>2</v>
      </c>
      <c r="C4950" s="201">
        <f>'Banks COA'!C7406</f>
        <v>3</v>
      </c>
      <c r="D4950" s="201">
        <f>'Banks COA'!D7406</f>
        <v>19</v>
      </c>
      <c r="E4950" s="202" t="str">
        <f>'Banks COA'!E7406</f>
        <v>Short Term – Time Deposit from OFIs – Resident – Other</v>
      </c>
      <c r="F4950" s="202">
        <f>'Banks COA'!F7406*E2</f>
        <v>0</v>
      </c>
    </row>
    <row r="4951" spans="1:6" hidden="1" x14ac:dyDescent="0.15">
      <c r="A4951" s="201">
        <f>'Banks COA'!A7415</f>
        <v>31</v>
      </c>
      <c r="B4951" s="201">
        <f>'Banks COA'!B7415</f>
        <v>2</v>
      </c>
      <c r="C4951" s="201">
        <f>'Banks COA'!C7415</f>
        <v>3</v>
      </c>
      <c r="D4951" s="201">
        <f>'Banks COA'!D7415</f>
        <v>32</v>
      </c>
      <c r="E4951" s="202" t="str">
        <f>'Banks COA'!E7415</f>
        <v>Long Term – Time Deposit from OFIs – Resident – USD</v>
      </c>
      <c r="F4951" s="202">
        <f>'Banks COA'!F7415*E2</f>
        <v>0</v>
      </c>
    </row>
    <row r="4952" spans="1:6" hidden="1" x14ac:dyDescent="0.15">
      <c r="A4952" s="201">
        <f>'Banks COA'!A7416</f>
        <v>31</v>
      </c>
      <c r="B4952" s="201">
        <f>'Banks COA'!B7416</f>
        <v>2</v>
      </c>
      <c r="C4952" s="201">
        <f>'Banks COA'!C7416</f>
        <v>3</v>
      </c>
      <c r="D4952" s="201">
        <f>'Banks COA'!D7416</f>
        <v>33</v>
      </c>
      <c r="E4952" s="202" t="str">
        <f>'Banks COA'!E7416</f>
        <v>Long Term – Time Deposit from OFIs – Resident – EUR</v>
      </c>
      <c r="F4952" s="202">
        <f>'Banks COA'!F7416*E2</f>
        <v>0</v>
      </c>
    </row>
    <row r="4953" spans="1:6" hidden="1" x14ac:dyDescent="0.15">
      <c r="A4953" s="201">
        <f>'Banks COA'!A7417</f>
        <v>31</v>
      </c>
      <c r="B4953" s="201">
        <f>'Banks COA'!B7417</f>
        <v>2</v>
      </c>
      <c r="C4953" s="201">
        <f>'Banks COA'!C7417</f>
        <v>3</v>
      </c>
      <c r="D4953" s="201">
        <f>'Banks COA'!D7417</f>
        <v>34</v>
      </c>
      <c r="E4953" s="202" t="str">
        <f>'Banks COA'!E7417</f>
        <v>Long Term – Time Deposit from OFIs – Resident – JPY</v>
      </c>
      <c r="F4953" s="202">
        <f>'Banks COA'!F7417*E2</f>
        <v>0</v>
      </c>
    </row>
    <row r="4954" spans="1:6" hidden="1" x14ac:dyDescent="0.15">
      <c r="A4954" s="201">
        <f>'Banks COA'!A7418</f>
        <v>31</v>
      </c>
      <c r="B4954" s="201">
        <f>'Banks COA'!B7418</f>
        <v>2</v>
      </c>
      <c r="C4954" s="201">
        <f>'Banks COA'!C7418</f>
        <v>3</v>
      </c>
      <c r="D4954" s="201">
        <f>'Banks COA'!D7418</f>
        <v>39</v>
      </c>
      <c r="E4954" s="202" t="str">
        <f>'Banks COA'!E7418</f>
        <v>Long Term – Time Deposit from OFIs – Resident – Other</v>
      </c>
      <c r="F4954" s="202">
        <f>'Banks COA'!F7418*E2</f>
        <v>0</v>
      </c>
    </row>
    <row r="4955" spans="1:6" hidden="1" x14ac:dyDescent="0.15">
      <c r="A4955" s="201">
        <f>'Banks COA'!A7455</f>
        <v>31</v>
      </c>
      <c r="B4955" s="201" t="str">
        <f>'Banks COA'!B7455</f>
        <v>3</v>
      </c>
      <c r="C4955" s="201" t="str">
        <f>'Banks COA'!C7455</f>
        <v>2</v>
      </c>
      <c r="D4955" s="201">
        <f>'Banks COA'!D7455</f>
        <v>12</v>
      </c>
      <c r="E4955" s="202" t="str">
        <f>'Banks COA'!E7455</f>
        <v>Certificate of Deposits – OFIs – Resident – USD</v>
      </c>
      <c r="F4955" s="202">
        <f>'Banks COA'!F7455*E2</f>
        <v>0</v>
      </c>
    </row>
    <row r="4956" spans="1:6" hidden="1" x14ac:dyDescent="0.15">
      <c r="A4956" s="201">
        <f>'Banks COA'!A7456</f>
        <v>31</v>
      </c>
      <c r="B4956" s="201" t="str">
        <f>'Banks COA'!B7456</f>
        <v>3</v>
      </c>
      <c r="C4956" s="201" t="str">
        <f>'Banks COA'!C7456</f>
        <v>2</v>
      </c>
      <c r="D4956" s="201">
        <f>'Banks COA'!D7456</f>
        <v>13</v>
      </c>
      <c r="E4956" s="202" t="str">
        <f>'Banks COA'!E7456</f>
        <v>Certificate of Deposits – OFIs – Resident – EUR</v>
      </c>
      <c r="F4956" s="202">
        <f>'Banks COA'!F7456*E2</f>
        <v>0</v>
      </c>
    </row>
    <row r="4957" spans="1:6" hidden="1" x14ac:dyDescent="0.15">
      <c r="A4957" s="201">
        <f>'Banks COA'!A7457</f>
        <v>31</v>
      </c>
      <c r="B4957" s="201" t="str">
        <f>'Banks COA'!B7457</f>
        <v>3</v>
      </c>
      <c r="C4957" s="201" t="str">
        <f>'Banks COA'!C7457</f>
        <v>2</v>
      </c>
      <c r="D4957" s="201">
        <f>'Banks COA'!D7457</f>
        <v>14</v>
      </c>
      <c r="E4957" s="202" t="str">
        <f>'Banks COA'!E7457</f>
        <v>Certificate of Deposits – OFIs – Resident – JPY</v>
      </c>
      <c r="F4957" s="202">
        <f>'Banks COA'!F7457*E2</f>
        <v>0</v>
      </c>
    </row>
    <row r="4958" spans="1:6" hidden="1" x14ac:dyDescent="0.15">
      <c r="A4958" s="201">
        <f>'Banks COA'!A7458</f>
        <v>31</v>
      </c>
      <c r="B4958" s="201" t="str">
        <f>'Banks COA'!B7458</f>
        <v>3</v>
      </c>
      <c r="C4958" s="201" t="str">
        <f>'Banks COA'!C7458</f>
        <v>2</v>
      </c>
      <c r="D4958" s="201">
        <f>'Banks COA'!D7458</f>
        <v>19</v>
      </c>
      <c r="E4958" s="202" t="str">
        <f>'Banks COA'!E7458</f>
        <v>Certificate of Deposits – OFIs – Resident – Other</v>
      </c>
      <c r="F4958" s="202">
        <f>'Banks COA'!F7458*E2</f>
        <v>0</v>
      </c>
    </row>
    <row r="4959" spans="1:6" hidden="1" x14ac:dyDescent="0.15">
      <c r="A4959" s="201">
        <f>'Banks COA'!A7536</f>
        <v>31</v>
      </c>
      <c r="B4959" s="201" t="str">
        <f>'Banks COA'!B7536</f>
        <v>6</v>
      </c>
      <c r="C4959" s="201" t="str">
        <f>'Banks COA'!C7536</f>
        <v>2</v>
      </c>
      <c r="D4959" s="201">
        <f>'Banks COA'!D7536</f>
        <v>12</v>
      </c>
      <c r="E4959" s="202" t="str">
        <f>'Banks COA'!E7536</f>
        <v>Money Market Deposit Accounts – OFIs – Resident – USD</v>
      </c>
      <c r="F4959" s="202">
        <f>'Banks COA'!F7536*E2</f>
        <v>0</v>
      </c>
    </row>
    <row r="4960" spans="1:6" hidden="1" x14ac:dyDescent="0.15">
      <c r="A4960" s="201">
        <f>'Banks COA'!A7537</f>
        <v>31</v>
      </c>
      <c r="B4960" s="201" t="str">
        <f>'Banks COA'!B7537</f>
        <v>6</v>
      </c>
      <c r="C4960" s="201" t="str">
        <f>'Banks COA'!C7537</f>
        <v>2</v>
      </c>
      <c r="D4960" s="201">
        <f>'Banks COA'!D7537</f>
        <v>13</v>
      </c>
      <c r="E4960" s="202" t="str">
        <f>'Banks COA'!E7537</f>
        <v>Money Market Deposit Accounts – OFIs – Resident – EUR</v>
      </c>
      <c r="F4960" s="250">
        <f>'Banks COA'!F7537*E2</f>
        <v>0</v>
      </c>
    </row>
    <row r="4961" spans="1:6" hidden="1" x14ac:dyDescent="0.15">
      <c r="A4961" s="201">
        <f>'Banks COA'!A7538</f>
        <v>31</v>
      </c>
      <c r="B4961" s="201" t="str">
        <f>'Banks COA'!B7538</f>
        <v>6</v>
      </c>
      <c r="C4961" s="201" t="str">
        <f>'Banks COA'!C7538</f>
        <v>2</v>
      </c>
      <c r="D4961" s="201">
        <f>'Banks COA'!D7538</f>
        <v>14</v>
      </c>
      <c r="E4961" s="202" t="str">
        <f>'Banks COA'!E7538</f>
        <v>Money Market Deposit Accounts – OFIs – Resident – JPY</v>
      </c>
      <c r="F4961" s="202">
        <f>'Banks COA'!F7538*E2</f>
        <v>0</v>
      </c>
    </row>
    <row r="4962" spans="1:6" hidden="1" x14ac:dyDescent="0.15">
      <c r="A4962" s="201">
        <f>'Banks COA'!A7539</f>
        <v>31</v>
      </c>
      <c r="B4962" s="201" t="str">
        <f>'Banks COA'!B7539</f>
        <v>6</v>
      </c>
      <c r="C4962" s="201" t="str">
        <f>'Banks COA'!C7539</f>
        <v>2</v>
      </c>
      <c r="D4962" s="201">
        <f>'Banks COA'!D7539</f>
        <v>19</v>
      </c>
      <c r="E4962" s="202" t="str">
        <f>'Banks COA'!E7539</f>
        <v>Money Market Deposit Accounts – OFIs – Resident – Other</v>
      </c>
      <c r="F4962" s="202">
        <f>'Banks COA'!F7539*E2</f>
        <v>0</v>
      </c>
    </row>
    <row r="4963" spans="1:6" hidden="1" x14ac:dyDescent="0.15">
      <c r="A4963" s="201">
        <f>'Banks COA'!A7642</f>
        <v>31</v>
      </c>
      <c r="B4963" s="201" t="str">
        <f>'Banks COA'!B7642</f>
        <v>9</v>
      </c>
      <c r="C4963" s="201" t="str">
        <f>'Banks COA'!C7642</f>
        <v>3</v>
      </c>
      <c r="D4963" s="201" t="str">
        <f>'Banks COA'!D7642</f>
        <v>12</v>
      </c>
      <c r="E4963" s="202" t="str">
        <f>'Banks COA'!E7642</f>
        <v>Short term – Other Deposits – OFIs – Resident – USD</v>
      </c>
      <c r="F4963" s="202">
        <f>'Banks COA'!F7642*E2</f>
        <v>0</v>
      </c>
    </row>
    <row r="4964" spans="1:6" hidden="1" x14ac:dyDescent="0.15">
      <c r="A4964" s="201">
        <f>'Banks COA'!A7643</f>
        <v>31</v>
      </c>
      <c r="B4964" s="201" t="str">
        <f>'Banks COA'!B7643</f>
        <v>9</v>
      </c>
      <c r="C4964" s="201" t="str">
        <f>'Banks COA'!C7643</f>
        <v>3</v>
      </c>
      <c r="D4964" s="201" t="str">
        <f>'Banks COA'!D7643</f>
        <v>13</v>
      </c>
      <c r="E4964" s="202" t="str">
        <f>'Banks COA'!E7643</f>
        <v>Short term – Other Deposits – OFIs – Resident – EUR</v>
      </c>
      <c r="F4964" s="202">
        <f>'Banks COA'!F7643*E2</f>
        <v>0</v>
      </c>
    </row>
    <row r="4965" spans="1:6" hidden="1" x14ac:dyDescent="0.15">
      <c r="A4965" s="201">
        <f>'Banks COA'!A7644</f>
        <v>31</v>
      </c>
      <c r="B4965" s="201" t="str">
        <f>'Banks COA'!B7644</f>
        <v>9</v>
      </c>
      <c r="C4965" s="201" t="str">
        <f>'Banks COA'!C7644</f>
        <v>3</v>
      </c>
      <c r="D4965" s="201" t="str">
        <f>'Banks COA'!D7644</f>
        <v>14</v>
      </c>
      <c r="E4965" s="202" t="str">
        <f>'Banks COA'!E7644</f>
        <v>Short term – Other Deposits – OFIs – Resident – JPY</v>
      </c>
      <c r="F4965" s="202">
        <f>'Banks COA'!F7644*E2</f>
        <v>0</v>
      </c>
    </row>
    <row r="4966" spans="1:6" hidden="1" x14ac:dyDescent="0.15">
      <c r="A4966" s="201">
        <f>'Banks COA'!A7645</f>
        <v>31</v>
      </c>
      <c r="B4966" s="201" t="str">
        <f>'Banks COA'!B7645</f>
        <v>9</v>
      </c>
      <c r="C4966" s="201" t="str">
        <f>'Banks COA'!C7645</f>
        <v>3</v>
      </c>
      <c r="D4966" s="201" t="str">
        <f>'Banks COA'!D7645</f>
        <v>19</v>
      </c>
      <c r="E4966" s="202" t="str">
        <f>'Banks COA'!E7645</f>
        <v>Short term – Other Deposits – OFIs – Resident – Other</v>
      </c>
      <c r="F4966" s="202">
        <f>'Banks COA'!F7645*E2</f>
        <v>0</v>
      </c>
    </row>
    <row r="4967" spans="1:6" hidden="1" x14ac:dyDescent="0.15">
      <c r="A4967" s="201">
        <f>'Banks COA'!A7654</f>
        <v>31</v>
      </c>
      <c r="B4967" s="201" t="str">
        <f>'Banks COA'!B7654</f>
        <v>9</v>
      </c>
      <c r="C4967" s="201" t="str">
        <f>'Banks COA'!C7654</f>
        <v>3</v>
      </c>
      <c r="D4967" s="201" t="str">
        <f>'Banks COA'!D7654</f>
        <v>32</v>
      </c>
      <c r="E4967" s="202" t="str">
        <f>'Banks COA'!E7654</f>
        <v>Long term – Other Deposits – OFIs – Resident – USD</v>
      </c>
      <c r="F4967" s="202">
        <f>'Banks COA'!F7654*E2</f>
        <v>0</v>
      </c>
    </row>
    <row r="4968" spans="1:6" hidden="1" x14ac:dyDescent="0.15">
      <c r="A4968" s="201">
        <f>'Banks COA'!A7655</f>
        <v>31</v>
      </c>
      <c r="B4968" s="201" t="str">
        <f>'Banks COA'!B7655</f>
        <v>9</v>
      </c>
      <c r="C4968" s="201" t="str">
        <f>'Banks COA'!C7655</f>
        <v>3</v>
      </c>
      <c r="D4968" s="201" t="str">
        <f>'Banks COA'!D7655</f>
        <v>33</v>
      </c>
      <c r="E4968" s="202" t="str">
        <f>'Banks COA'!E7655</f>
        <v>Long term – Other Deposits – OFIs – Resident – EUR</v>
      </c>
      <c r="F4968" s="202">
        <f>'Banks COA'!F7655*E2</f>
        <v>0</v>
      </c>
    </row>
    <row r="4969" spans="1:6" hidden="1" x14ac:dyDescent="0.15">
      <c r="A4969" s="201">
        <f>'Banks COA'!A7656</f>
        <v>31</v>
      </c>
      <c r="B4969" s="201" t="str">
        <f>'Banks COA'!B7656</f>
        <v>9</v>
      </c>
      <c r="C4969" s="201" t="str">
        <f>'Banks COA'!C7656</f>
        <v>3</v>
      </c>
      <c r="D4969" s="201" t="str">
        <f>'Banks COA'!D7656</f>
        <v>34</v>
      </c>
      <c r="E4969" s="202" t="str">
        <f>'Banks COA'!E7656</f>
        <v>Long term – Other Deposits – OFIs – Resident – JPY</v>
      </c>
      <c r="F4969" s="202">
        <f>'Banks COA'!F7656*E2</f>
        <v>0</v>
      </c>
    </row>
    <row r="4970" spans="1:6" hidden="1" x14ac:dyDescent="0.15">
      <c r="A4970" s="201">
        <f>'Banks COA'!A7657</f>
        <v>31</v>
      </c>
      <c r="B4970" s="201" t="str">
        <f>'Banks COA'!B7657</f>
        <v>9</v>
      </c>
      <c r="C4970" s="201" t="str">
        <f>'Banks COA'!C7657</f>
        <v>3</v>
      </c>
      <c r="D4970" s="201" t="str">
        <f>'Banks COA'!D7657</f>
        <v>39</v>
      </c>
      <c r="E4970" s="202" t="str">
        <f>'Banks COA'!E7657</f>
        <v>Long term – Other Deposits – OFIs – Resident – Other</v>
      </c>
      <c r="F4970" s="202">
        <f>'Banks COA'!F7657*E2</f>
        <v>0</v>
      </c>
    </row>
    <row r="4971" spans="1:6" hidden="1" x14ac:dyDescent="0.15">
      <c r="A4971" s="201" t="str">
        <f>'Banks COA'!A7680</f>
        <v>31</v>
      </c>
      <c r="B4971" s="201" t="str">
        <f>'Banks COA'!B7680</f>
        <v>9</v>
      </c>
      <c r="C4971" s="201" t="str">
        <f>'Banks COA'!C7680</f>
        <v>5</v>
      </c>
      <c r="D4971" s="201" t="str">
        <f>'Banks COA'!D7680</f>
        <v>12</v>
      </c>
      <c r="E4971" s="202" t="str">
        <f>'Banks COA'!E7680</f>
        <v>Saving Deposit – OFIs – Resident – USD</v>
      </c>
      <c r="F4971" s="202">
        <f>'Banks COA'!F7680*E2</f>
        <v>0</v>
      </c>
    </row>
    <row r="4972" spans="1:6" hidden="1" x14ac:dyDescent="0.15">
      <c r="A4972" s="201" t="str">
        <f>'Banks COA'!A7681</f>
        <v>31</v>
      </c>
      <c r="B4972" s="201" t="str">
        <f>'Banks COA'!B7681</f>
        <v>9</v>
      </c>
      <c r="C4972" s="201" t="str">
        <f>'Banks COA'!C7681</f>
        <v>5</v>
      </c>
      <c r="D4972" s="201" t="str">
        <f>'Banks COA'!D7681</f>
        <v>13</v>
      </c>
      <c r="E4972" s="202" t="str">
        <f>'Banks COA'!E7681</f>
        <v>Saving Deposit – OFIs – Resident – EUR</v>
      </c>
      <c r="F4972" s="202">
        <f>'Banks COA'!F7681*E2</f>
        <v>0</v>
      </c>
    </row>
    <row r="4973" spans="1:6" hidden="1" x14ac:dyDescent="0.15">
      <c r="A4973" s="201" t="str">
        <f>'Banks COA'!A7682</f>
        <v>31</v>
      </c>
      <c r="B4973" s="201" t="str">
        <f>'Banks COA'!B7682</f>
        <v>9</v>
      </c>
      <c r="C4973" s="201" t="str">
        <f>'Banks COA'!C7682</f>
        <v>5</v>
      </c>
      <c r="D4973" s="201" t="str">
        <f>'Banks COA'!D7682</f>
        <v>14</v>
      </c>
      <c r="E4973" s="202" t="str">
        <f>'Banks COA'!E7682</f>
        <v>Saving Deposit – OFIs – Resident – JPY</v>
      </c>
      <c r="F4973" s="202">
        <f>'Banks COA'!F7682*E2</f>
        <v>0</v>
      </c>
    </row>
    <row r="4974" spans="1:6" hidden="1" x14ac:dyDescent="0.15">
      <c r="A4974" s="201" t="str">
        <f>'Banks COA'!A7683</f>
        <v>31</v>
      </c>
      <c r="B4974" s="201" t="str">
        <f>'Banks COA'!B7683</f>
        <v>9</v>
      </c>
      <c r="C4974" s="201" t="str">
        <f>'Banks COA'!C7683</f>
        <v>5</v>
      </c>
      <c r="D4974" s="201" t="str">
        <f>'Banks COA'!D7683</f>
        <v>19</v>
      </c>
      <c r="E4974" s="202" t="str">
        <f>'Banks COA'!E7683</f>
        <v>Saving Deposit – OFIs – Resident – Other</v>
      </c>
      <c r="F4974" s="202">
        <f>'Banks COA'!F7683*E2</f>
        <v>0</v>
      </c>
    </row>
    <row r="4975" spans="1:6" hidden="1" x14ac:dyDescent="0.15">
      <c r="A4975" s="201" t="str">
        <f>'Banks COA'!A8719</f>
        <v>34</v>
      </c>
      <c r="B4975" s="201" t="str">
        <f>'Banks COA'!B8719</f>
        <v>3</v>
      </c>
      <c r="C4975" s="201" t="str">
        <f>'Banks COA'!C8719</f>
        <v>2</v>
      </c>
      <c r="D4975" s="201" t="str">
        <f>'Banks COA'!D8719</f>
        <v>32</v>
      </c>
      <c r="E4975" s="202" t="str">
        <f>'Banks COA'!E8719</f>
        <v>AIP – Long Term – Time Deposit from OFIs – Resident – USD</v>
      </c>
      <c r="F4975" s="202">
        <f>'Banks COA'!F8719*E2</f>
        <v>0</v>
      </c>
    </row>
    <row r="4976" spans="1:6" hidden="1" x14ac:dyDescent="0.15">
      <c r="A4976" s="201" t="str">
        <f>'Banks COA'!A8720</f>
        <v>34</v>
      </c>
      <c r="B4976" s="201" t="str">
        <f>'Banks COA'!B8720</f>
        <v>3</v>
      </c>
      <c r="C4976" s="201" t="str">
        <f>'Banks COA'!C8720</f>
        <v>2</v>
      </c>
      <c r="D4976" s="201" t="str">
        <f>'Banks COA'!D8720</f>
        <v>33</v>
      </c>
      <c r="E4976" s="202" t="str">
        <f>'Banks COA'!E8720</f>
        <v>AIP – Long Term – Time Deposit from OFIs – Resident – EUR</v>
      </c>
      <c r="F4976" s="202">
        <f>'Banks COA'!F8720*E2</f>
        <v>0</v>
      </c>
    </row>
    <row r="4977" spans="1:6" hidden="1" x14ac:dyDescent="0.15">
      <c r="A4977" s="201" t="str">
        <f>'Banks COA'!A8721</f>
        <v>34</v>
      </c>
      <c r="B4977" s="201" t="str">
        <f>'Banks COA'!B8721</f>
        <v>3</v>
      </c>
      <c r="C4977" s="201" t="str">
        <f>'Banks COA'!C8721</f>
        <v>2</v>
      </c>
      <c r="D4977" s="201" t="str">
        <f>'Banks COA'!D8721</f>
        <v>34</v>
      </c>
      <c r="E4977" s="202" t="str">
        <f>'Banks COA'!E8721</f>
        <v>AIP – Long Term – Time Deposit from OFIs – Resident – JPY</v>
      </c>
      <c r="F4977" s="202">
        <f>'Banks COA'!F8721*E2</f>
        <v>0</v>
      </c>
    </row>
    <row r="4978" spans="1:6" hidden="1" x14ac:dyDescent="0.15">
      <c r="A4978" s="201" t="str">
        <f>'Banks COA'!A8722</f>
        <v>34</v>
      </c>
      <c r="B4978" s="201" t="str">
        <f>'Banks COA'!B8722</f>
        <v>3</v>
      </c>
      <c r="C4978" s="201" t="str">
        <f>'Banks COA'!C8722</f>
        <v>2</v>
      </c>
      <c r="D4978" s="201" t="str">
        <f>'Banks COA'!D8722</f>
        <v>39</v>
      </c>
      <c r="E4978" s="202" t="str">
        <f>'Banks COA'!E8722</f>
        <v>AIP – Long Term – Time Deposit from OFIs – Resident – Other</v>
      </c>
      <c r="F4978" s="202">
        <f>'Banks COA'!F8722*E2</f>
        <v>0</v>
      </c>
    </row>
    <row r="4979" spans="1:6" hidden="1" x14ac:dyDescent="0.15">
      <c r="A4979" s="201" t="str">
        <f>'Banks COA'!A8744</f>
        <v>34</v>
      </c>
      <c r="B4979" s="201" t="str">
        <f>'Banks COA'!B8744</f>
        <v>3</v>
      </c>
      <c r="C4979" s="201" t="str">
        <f>'Banks COA'!C8744</f>
        <v>3</v>
      </c>
      <c r="D4979" s="201" t="str">
        <f>'Banks COA'!D8744</f>
        <v>12</v>
      </c>
      <c r="E4979" s="202" t="str">
        <f>'Banks COA'!E8744</f>
        <v>AIP – Certificate of Deposits – OFIs – Resident – USD</v>
      </c>
      <c r="F4979" s="202">
        <f>'Banks COA'!F8744*E2</f>
        <v>0</v>
      </c>
    </row>
    <row r="4980" spans="1:6" hidden="1" x14ac:dyDescent="0.15">
      <c r="A4980" s="201" t="str">
        <f>'Banks COA'!A8745</f>
        <v>34</v>
      </c>
      <c r="B4980" s="201" t="str">
        <f>'Banks COA'!B8745</f>
        <v>3</v>
      </c>
      <c r="C4980" s="201" t="str">
        <f>'Banks COA'!C8745</f>
        <v>3</v>
      </c>
      <c r="D4980" s="201" t="str">
        <f>'Banks COA'!D8745</f>
        <v>13</v>
      </c>
      <c r="E4980" s="202" t="str">
        <f>'Banks COA'!E8745</f>
        <v>AIP – Certificate of Deposits – OFIs – Resident – EUR</v>
      </c>
      <c r="F4980" s="202">
        <f>'Banks COA'!F8745*E2</f>
        <v>0</v>
      </c>
    </row>
    <row r="4981" spans="1:6" hidden="1" x14ac:dyDescent="0.15">
      <c r="A4981" s="201" t="str">
        <f>'Banks COA'!A8746</f>
        <v>34</v>
      </c>
      <c r="B4981" s="201" t="str">
        <f>'Banks COA'!B8746</f>
        <v>3</v>
      </c>
      <c r="C4981" s="201" t="str">
        <f>'Banks COA'!C8746</f>
        <v>3</v>
      </c>
      <c r="D4981" s="201" t="str">
        <f>'Banks COA'!D8746</f>
        <v>14</v>
      </c>
      <c r="E4981" s="202" t="str">
        <f>'Banks COA'!E8746</f>
        <v>AIP – Certificate of Deposits – OFIs – Resident – JPY</v>
      </c>
      <c r="F4981" s="202">
        <f>'Banks COA'!F8746*E2</f>
        <v>0</v>
      </c>
    </row>
    <row r="4982" spans="1:6" hidden="1" x14ac:dyDescent="0.15">
      <c r="A4982" s="201" t="str">
        <f>'Banks COA'!A8747</f>
        <v>34</v>
      </c>
      <c r="B4982" s="201" t="str">
        <f>'Banks COA'!B8747</f>
        <v>3</v>
      </c>
      <c r="C4982" s="201" t="str">
        <f>'Banks COA'!C8747</f>
        <v>3</v>
      </c>
      <c r="D4982" s="201" t="str">
        <f>'Banks COA'!D8747</f>
        <v>19</v>
      </c>
      <c r="E4982" s="202" t="str">
        <f>'Banks COA'!E8747</f>
        <v>AIP – Certificate of Deposits – OFIs – Resident – Other</v>
      </c>
      <c r="F4982" s="202">
        <f>'Banks COA'!F8747*E2</f>
        <v>0</v>
      </c>
    </row>
    <row r="4983" spans="1:6" hidden="1" x14ac:dyDescent="0.15">
      <c r="A4983" s="201" t="str">
        <f>'Banks COA'!A8707</f>
        <v>34</v>
      </c>
      <c r="B4983" s="201" t="str">
        <f>'Banks COA'!B8707</f>
        <v>3</v>
      </c>
      <c r="C4983" s="201" t="str">
        <f>'Banks COA'!C8707</f>
        <v>2</v>
      </c>
      <c r="D4983" s="201" t="str">
        <f>'Banks COA'!D8707</f>
        <v>12</v>
      </c>
      <c r="E4983" s="202" t="str">
        <f>'Banks COA'!E8707</f>
        <v>AIP – Short Term – Time Deposit from OFIs – Resident – USD</v>
      </c>
      <c r="F4983" s="202">
        <f>'Banks COA'!F8707*E2</f>
        <v>0</v>
      </c>
    </row>
    <row r="4984" spans="1:6" hidden="1" x14ac:dyDescent="0.15">
      <c r="A4984" s="201" t="str">
        <f>'Banks COA'!A8708</f>
        <v>34</v>
      </c>
      <c r="B4984" s="201" t="str">
        <f>'Banks COA'!B8708</f>
        <v>3</v>
      </c>
      <c r="C4984" s="201" t="str">
        <f>'Banks COA'!C8708</f>
        <v>2</v>
      </c>
      <c r="D4984" s="201" t="str">
        <f>'Banks COA'!D8708</f>
        <v>13</v>
      </c>
      <c r="E4984" s="202" t="str">
        <f>'Banks COA'!E8708</f>
        <v>AIP – Short Term – Time Deposit from OFIs – Resident – EUR</v>
      </c>
      <c r="F4984" s="202">
        <f>'Banks COA'!F8708*E2</f>
        <v>0</v>
      </c>
    </row>
    <row r="4985" spans="1:6" hidden="1" x14ac:dyDescent="0.15">
      <c r="A4985" s="201" t="str">
        <f>'Banks COA'!A8709</f>
        <v>34</v>
      </c>
      <c r="B4985" s="201" t="str">
        <f>'Banks COA'!B8709</f>
        <v>3</v>
      </c>
      <c r="C4985" s="201" t="str">
        <f>'Banks COA'!C8709</f>
        <v>2</v>
      </c>
      <c r="D4985" s="201" t="str">
        <f>'Banks COA'!D8709</f>
        <v>14</v>
      </c>
      <c r="E4985" s="202" t="str">
        <f>'Banks COA'!E8709</f>
        <v>AIP – Short Term – Time Deposit from OFIs – Resident – JPY</v>
      </c>
      <c r="F4985" s="202">
        <f>'Banks COA'!F8709*E2</f>
        <v>0</v>
      </c>
    </row>
    <row r="4986" spans="1:6" hidden="1" x14ac:dyDescent="0.15">
      <c r="A4986" s="201" t="str">
        <f>'Banks COA'!A8710</f>
        <v>34</v>
      </c>
      <c r="B4986" s="201" t="str">
        <f>'Banks COA'!B8710</f>
        <v>3</v>
      </c>
      <c r="C4986" s="201" t="str">
        <f>'Banks COA'!C8710</f>
        <v>2</v>
      </c>
      <c r="D4986" s="201" t="str">
        <f>'Banks COA'!D8710</f>
        <v>19</v>
      </c>
      <c r="E4986" s="202" t="str">
        <f>'Banks COA'!E8710</f>
        <v>AIP – Short Term – Time Deposit from OFIs – Resident – Other</v>
      </c>
      <c r="F4986" s="202">
        <f>'Banks COA'!F8710*E2</f>
        <v>0</v>
      </c>
    </row>
    <row r="4987" spans="1:6" hidden="1" x14ac:dyDescent="0.15">
      <c r="A4987" s="201" t="str">
        <f>'Banks COA'!A8783</f>
        <v>34</v>
      </c>
      <c r="B4987" s="201" t="str">
        <f>'Banks COA'!B8783</f>
        <v>3</v>
      </c>
      <c r="C4987" s="201" t="str">
        <f>'Banks COA'!C8783</f>
        <v>6</v>
      </c>
      <c r="D4987" s="201" t="str">
        <f>'Banks COA'!D8783</f>
        <v>12</v>
      </c>
      <c r="E4987" s="202" t="str">
        <f>'Banks COA'!E8783</f>
        <v>AIP – Money Market Deposit Accounts – OFIs – Resident – USD</v>
      </c>
      <c r="F4987" s="202">
        <f>'Banks COA'!F8783*E2</f>
        <v>0</v>
      </c>
    </row>
    <row r="4988" spans="1:6" hidden="1" x14ac:dyDescent="0.15">
      <c r="A4988" s="201" t="str">
        <f>'Banks COA'!A8784</f>
        <v>34</v>
      </c>
      <c r="B4988" s="201" t="str">
        <f>'Banks COA'!B8784</f>
        <v>3</v>
      </c>
      <c r="C4988" s="201" t="str">
        <f>'Banks COA'!C8784</f>
        <v>6</v>
      </c>
      <c r="D4988" s="201" t="str">
        <f>'Banks COA'!D8784</f>
        <v>13</v>
      </c>
      <c r="E4988" s="202" t="str">
        <f>'Banks COA'!E8784</f>
        <v>AIP – Money Market Deposit Accounts – OFIs – Resident – EUR</v>
      </c>
      <c r="F4988" s="202">
        <f>'Banks COA'!F8784*E2</f>
        <v>0</v>
      </c>
    </row>
    <row r="4989" spans="1:6" hidden="1" x14ac:dyDescent="0.15">
      <c r="A4989" s="201" t="str">
        <f>'Banks COA'!A8785</f>
        <v>34</v>
      </c>
      <c r="B4989" s="201" t="str">
        <f>'Banks COA'!B8785</f>
        <v>3</v>
      </c>
      <c r="C4989" s="201" t="str">
        <f>'Banks COA'!C8785</f>
        <v>6</v>
      </c>
      <c r="D4989" s="201" t="str">
        <f>'Banks COA'!D8785</f>
        <v>14</v>
      </c>
      <c r="E4989" s="202" t="str">
        <f>'Banks COA'!E8785</f>
        <v>AIP – Money Market Deposit Accounts – OFIs – Resident – JPY</v>
      </c>
      <c r="F4989" s="202">
        <f>'Banks COA'!F8785*E2</f>
        <v>0</v>
      </c>
    </row>
    <row r="4990" spans="1:6" hidden="1" x14ac:dyDescent="0.15">
      <c r="A4990" s="201" t="str">
        <f>'Banks COA'!A8786</f>
        <v>34</v>
      </c>
      <c r="B4990" s="201" t="str">
        <f>'Banks COA'!B8786</f>
        <v>3</v>
      </c>
      <c r="C4990" s="201" t="str">
        <f>'Banks COA'!C8786</f>
        <v>6</v>
      </c>
      <c r="D4990" s="201" t="str">
        <f>'Banks COA'!D8786</f>
        <v>19</v>
      </c>
      <c r="E4990" s="202" t="str">
        <f>'Banks COA'!E8786</f>
        <v>AIP – Money Market Deposit Accounts – OFIs – Resident – Other</v>
      </c>
      <c r="F4990" s="202">
        <f>'Banks COA'!F8786*E2</f>
        <v>0</v>
      </c>
    </row>
    <row r="4991" spans="1:6" hidden="1" x14ac:dyDescent="0.15">
      <c r="A4991" s="201" t="str">
        <f>'Banks COA'!A8822</f>
        <v>34</v>
      </c>
      <c r="B4991" s="201" t="str">
        <f>'Banks COA'!B8822</f>
        <v>3</v>
      </c>
      <c r="C4991" s="201" t="str">
        <f>'Banks COA'!C8822</f>
        <v>9</v>
      </c>
      <c r="D4991" s="201" t="str">
        <f>'Banks COA'!D8822</f>
        <v>12</v>
      </c>
      <c r="E4991" s="202" t="str">
        <f>'Banks COA'!E8822</f>
        <v>AIP – Short term – Other Deposits – OFIs – Resident – USD</v>
      </c>
      <c r="F4991" s="202">
        <f>'Banks COA'!F8822*E2</f>
        <v>0</v>
      </c>
    </row>
    <row r="4992" spans="1:6" hidden="1" x14ac:dyDescent="0.15">
      <c r="A4992" s="201" t="str">
        <f>'Banks COA'!A8823</f>
        <v>34</v>
      </c>
      <c r="B4992" s="201" t="str">
        <f>'Banks COA'!B8823</f>
        <v>3</v>
      </c>
      <c r="C4992" s="201" t="str">
        <f>'Banks COA'!C8823</f>
        <v>9</v>
      </c>
      <c r="D4992" s="201" t="str">
        <f>'Banks COA'!D8823</f>
        <v>13</v>
      </c>
      <c r="E4992" s="202" t="str">
        <f>'Banks COA'!E8823</f>
        <v>AIP – Short term – Other Deposits – OFIs – Resident – EUR</v>
      </c>
      <c r="F4992" s="202">
        <f>'Banks COA'!F8823*E2</f>
        <v>0</v>
      </c>
    </row>
    <row r="4993" spans="1:6" hidden="1" x14ac:dyDescent="0.15">
      <c r="A4993" s="201" t="str">
        <f>'Banks COA'!A8824</f>
        <v>34</v>
      </c>
      <c r="B4993" s="201" t="str">
        <f>'Banks COA'!B8824</f>
        <v>3</v>
      </c>
      <c r="C4993" s="201" t="str">
        <f>'Banks COA'!C8824</f>
        <v>9</v>
      </c>
      <c r="D4993" s="201" t="str">
        <f>'Banks COA'!D8824</f>
        <v>14</v>
      </c>
      <c r="E4993" s="202" t="str">
        <f>'Banks COA'!E8824</f>
        <v>AIP – Short term – Other Deposits – OFIs – Resident – JPY</v>
      </c>
      <c r="F4993" s="202">
        <f>'Banks COA'!F8824*E2</f>
        <v>0</v>
      </c>
    </row>
    <row r="4994" spans="1:6" hidden="1" x14ac:dyDescent="0.15">
      <c r="A4994" s="201" t="str">
        <f>'Banks COA'!A8825</f>
        <v>34</v>
      </c>
      <c r="B4994" s="201" t="str">
        <f>'Banks COA'!B8825</f>
        <v>3</v>
      </c>
      <c r="C4994" s="201" t="str">
        <f>'Banks COA'!C8825</f>
        <v>9</v>
      </c>
      <c r="D4994" s="201" t="str">
        <f>'Banks COA'!D8825</f>
        <v>19</v>
      </c>
      <c r="E4994" s="202" t="str">
        <f>'Banks COA'!E8825</f>
        <v>AIP – Short term – Other Deposits – OFIs – Resident – Other</v>
      </c>
      <c r="F4994" s="202">
        <f>'Banks COA'!F8825*E2</f>
        <v>0</v>
      </c>
    </row>
    <row r="4995" spans="1:6" hidden="1" x14ac:dyDescent="0.15">
      <c r="A4995" s="201" t="str">
        <f>'Banks COA'!A8834</f>
        <v>34</v>
      </c>
      <c r="B4995" s="201" t="str">
        <f>'Banks COA'!B8834</f>
        <v>3</v>
      </c>
      <c r="C4995" s="201" t="str">
        <f>'Banks COA'!C8834</f>
        <v>9</v>
      </c>
      <c r="D4995" s="201" t="str">
        <f>'Banks COA'!D8834</f>
        <v>32</v>
      </c>
      <c r="E4995" s="202" t="str">
        <f>'Banks COA'!E8834</f>
        <v>AIP – Long term – Other Deposits – OFIs – Resident – USD</v>
      </c>
      <c r="F4995" s="202">
        <f>'Banks COA'!F8834*E2</f>
        <v>0</v>
      </c>
    </row>
    <row r="4996" spans="1:6" hidden="1" x14ac:dyDescent="0.15">
      <c r="A4996" s="201" t="str">
        <f>'Banks COA'!A8835</f>
        <v>34</v>
      </c>
      <c r="B4996" s="201" t="str">
        <f>'Banks COA'!B8835</f>
        <v>3</v>
      </c>
      <c r="C4996" s="201" t="str">
        <f>'Banks COA'!C8835</f>
        <v>9</v>
      </c>
      <c r="D4996" s="201" t="str">
        <f>'Banks COA'!D8835</f>
        <v>33</v>
      </c>
      <c r="E4996" s="202" t="str">
        <f>'Banks COA'!E8835</f>
        <v>AIP – Long term – Other Deposits – OFIs – Resident – EUR</v>
      </c>
      <c r="F4996" s="202">
        <f>'Banks COA'!F8835*E2</f>
        <v>0</v>
      </c>
    </row>
    <row r="4997" spans="1:6" hidden="1" x14ac:dyDescent="0.15">
      <c r="A4997" s="201" t="str">
        <f>'Banks COA'!A8836</f>
        <v>34</v>
      </c>
      <c r="B4997" s="201" t="str">
        <f>'Banks COA'!B8836</f>
        <v>3</v>
      </c>
      <c r="C4997" s="201" t="str">
        <f>'Banks COA'!C8836</f>
        <v>9</v>
      </c>
      <c r="D4997" s="201" t="str">
        <f>'Banks COA'!D8836</f>
        <v>34</v>
      </c>
      <c r="E4997" s="202" t="str">
        <f>'Banks COA'!E8836</f>
        <v>AIP – Long term – Other Deposits – OFIs – Resident – JPY</v>
      </c>
      <c r="F4997" s="202">
        <f>'Banks COA'!F8836*E2</f>
        <v>0</v>
      </c>
    </row>
    <row r="4998" spans="1:6" hidden="1" x14ac:dyDescent="0.15">
      <c r="A4998" s="201" t="str">
        <f>'Banks COA'!A8837</f>
        <v>34</v>
      </c>
      <c r="B4998" s="201" t="str">
        <f>'Banks COA'!B8837</f>
        <v>3</v>
      </c>
      <c r="C4998" s="201" t="str">
        <f>'Banks COA'!C8837</f>
        <v>9</v>
      </c>
      <c r="D4998" s="201" t="str">
        <f>'Banks COA'!D8837</f>
        <v>39</v>
      </c>
      <c r="E4998" s="202" t="str">
        <f>'Banks COA'!E8837</f>
        <v>AIP – Long term – Other Deposits – OFIs – Resident – Other</v>
      </c>
      <c r="F4998" s="202">
        <f>'Banks COA'!F8837*E2</f>
        <v>0</v>
      </c>
    </row>
    <row r="4999" spans="1:6" hidden="1" x14ac:dyDescent="0.15">
      <c r="A4999" s="201" t="str">
        <f>'Banks COA'!A8846</f>
        <v>34</v>
      </c>
      <c r="B4999" s="201" t="str">
        <f>'Banks COA'!B8846</f>
        <v>3</v>
      </c>
      <c r="C4999" s="201" t="str">
        <f>'Banks COA'!C8846</f>
        <v>9</v>
      </c>
      <c r="D4999" s="201" t="str">
        <f>'Banks COA'!D8846</f>
        <v>52</v>
      </c>
      <c r="E4999" s="202" t="str">
        <f>'Banks COA'!E8846</f>
        <v>AIP – Saving Deposit – OFIs – Resident – USD</v>
      </c>
      <c r="F4999" s="202">
        <f>'Banks COA'!F8846*E2</f>
        <v>0</v>
      </c>
    </row>
    <row r="5000" spans="1:6" hidden="1" x14ac:dyDescent="0.15">
      <c r="A5000" s="201" t="str">
        <f>'Banks COA'!A8847</f>
        <v>34</v>
      </c>
      <c r="B5000" s="201" t="str">
        <f>'Banks COA'!B8847</f>
        <v>3</v>
      </c>
      <c r="C5000" s="201" t="str">
        <f>'Banks COA'!C8847</f>
        <v>9</v>
      </c>
      <c r="D5000" s="201" t="str">
        <f>'Banks COA'!D8847</f>
        <v>53</v>
      </c>
      <c r="E5000" s="202" t="str">
        <f>'Banks COA'!E8847</f>
        <v>AIP – Saving Deposit – OFIs – Resident – EUR</v>
      </c>
      <c r="F5000" s="202">
        <f>'Banks COA'!F8847*E2</f>
        <v>0</v>
      </c>
    </row>
    <row r="5001" spans="1:6" hidden="1" x14ac:dyDescent="0.15">
      <c r="A5001" s="201" t="str">
        <f>'Banks COA'!A8848</f>
        <v>34</v>
      </c>
      <c r="B5001" s="201" t="str">
        <f>'Banks COA'!B8848</f>
        <v>3</v>
      </c>
      <c r="C5001" s="201" t="str">
        <f>'Banks COA'!C8848</f>
        <v>9</v>
      </c>
      <c r="D5001" s="201" t="str">
        <f>'Banks COA'!D8848</f>
        <v>54</v>
      </c>
      <c r="E5001" s="202" t="str">
        <f>'Banks COA'!E8848</f>
        <v>AIP – Saving Deposit – OFIs – Resident – JPY</v>
      </c>
      <c r="F5001" s="202">
        <f>'Banks COA'!F8848*E2</f>
        <v>0</v>
      </c>
    </row>
    <row r="5002" spans="1:6" hidden="1" x14ac:dyDescent="0.15">
      <c r="A5002" s="201" t="str">
        <f>'Banks COA'!A8849</f>
        <v>34</v>
      </c>
      <c r="B5002" s="201" t="str">
        <f>'Banks COA'!B8849</f>
        <v>3</v>
      </c>
      <c r="C5002" s="201" t="str">
        <f>'Banks COA'!C8849</f>
        <v>9</v>
      </c>
      <c r="D5002" s="201" t="str">
        <f>'Banks COA'!D8849</f>
        <v>59</v>
      </c>
      <c r="E5002" s="202" t="str">
        <f>'Banks COA'!E8849</f>
        <v>AIP – Saving Deposit – OFIs – Resident – Other</v>
      </c>
      <c r="F5002" s="202">
        <f>'Banks COA'!F8849*E2</f>
        <v>0</v>
      </c>
    </row>
    <row r="5003" spans="1:6" x14ac:dyDescent="0.15">
      <c r="A5003" s="206"/>
      <c r="B5003" s="206"/>
      <c r="C5003" s="206"/>
      <c r="D5003" s="206"/>
      <c r="E5003" s="220" t="s">
        <v>8195</v>
      </c>
      <c r="F5003" s="184">
        <f>SUM(F5004:F5063)</f>
        <v>0</v>
      </c>
    </row>
    <row r="5004" spans="1:6" hidden="1" x14ac:dyDescent="0.15">
      <c r="A5004" s="201" t="str">
        <f>'Banks COA'!A7867</f>
        <v>32</v>
      </c>
      <c r="B5004" s="201" t="str">
        <f>'Banks COA'!B7867</f>
        <v>1</v>
      </c>
      <c r="C5004" s="201">
        <f>'Banks COA'!C7867</f>
        <v>5</v>
      </c>
      <c r="D5004" s="201" t="str">
        <f>'Banks COA'!D7867</f>
        <v>42</v>
      </c>
      <c r="E5004" s="202" t="str">
        <f>'Banks COA'!E7867</f>
        <v>Unposted Credits – Provinces and Commune Councils – USD</v>
      </c>
      <c r="F5004" s="202">
        <f>'Banks COA'!F7867*E2</f>
        <v>0</v>
      </c>
    </row>
    <row r="5005" spans="1:6" hidden="1" x14ac:dyDescent="0.15">
      <c r="A5005" s="201" t="str">
        <f>'Banks COA'!A7868</f>
        <v>32</v>
      </c>
      <c r="B5005" s="201" t="str">
        <f>'Banks COA'!B7868</f>
        <v>1</v>
      </c>
      <c r="C5005" s="201">
        <f>'Banks COA'!C7868</f>
        <v>5</v>
      </c>
      <c r="D5005" s="201" t="str">
        <f>'Banks COA'!D7868</f>
        <v>43</v>
      </c>
      <c r="E5005" s="202" t="str">
        <f>'Banks COA'!E7868</f>
        <v>Unposted Credits – Provinces and Commune Councils – EUR</v>
      </c>
      <c r="F5005" s="202">
        <f>'Banks COA'!F7868*E2</f>
        <v>0</v>
      </c>
    </row>
    <row r="5006" spans="1:6" hidden="1" x14ac:dyDescent="0.15">
      <c r="A5006" s="201" t="str">
        <f>'Banks COA'!A7869</f>
        <v>32</v>
      </c>
      <c r="B5006" s="201" t="str">
        <f>'Banks COA'!B7869</f>
        <v>1</v>
      </c>
      <c r="C5006" s="201">
        <f>'Banks COA'!C7869</f>
        <v>5</v>
      </c>
      <c r="D5006" s="201" t="str">
        <f>'Banks COA'!D7869</f>
        <v>44</v>
      </c>
      <c r="E5006" s="202" t="str">
        <f>'Banks COA'!E7869</f>
        <v>Unposted Credits – Provinces and Commune Councils – JPY</v>
      </c>
      <c r="F5006" s="202">
        <f>'Banks COA'!F7869*E2</f>
        <v>0</v>
      </c>
    </row>
    <row r="5007" spans="1:6" hidden="1" x14ac:dyDescent="0.15">
      <c r="A5007" s="201" t="str">
        <f>'Banks COA'!A7870</f>
        <v>32</v>
      </c>
      <c r="B5007" s="201" t="str">
        <f>'Banks COA'!B7870</f>
        <v>1</v>
      </c>
      <c r="C5007" s="201">
        <f>'Banks COA'!C7870</f>
        <v>5</v>
      </c>
      <c r="D5007" s="201" t="str">
        <f>'Banks COA'!D7870</f>
        <v>49</v>
      </c>
      <c r="E5007" s="202" t="str">
        <f>'Banks COA'!E7870</f>
        <v>Unposted Credits – Provinces and Commune Councils – Other</v>
      </c>
      <c r="F5007" s="202">
        <f>'Banks COA'!F7870*E2</f>
        <v>0</v>
      </c>
    </row>
    <row r="5008" spans="1:6" hidden="1" x14ac:dyDescent="0.15">
      <c r="A5008" s="201">
        <f>'Banks COA'!A7912</f>
        <v>32</v>
      </c>
      <c r="B5008" s="201">
        <f>'Banks COA'!B7912</f>
        <v>2</v>
      </c>
      <c r="C5008" s="201">
        <f>'Banks COA'!C7912</f>
        <v>5</v>
      </c>
      <c r="D5008" s="201" t="str">
        <f>'Banks COA'!D7912</f>
        <v>02</v>
      </c>
      <c r="E5008" s="202" t="str">
        <f>'Banks COA'!E7912</f>
        <v xml:space="preserve"> Saving Deposits – Provinces and Commune Councils – USD</v>
      </c>
      <c r="F5008" s="202">
        <f>'Banks COA'!F7912*E2</f>
        <v>0</v>
      </c>
    </row>
    <row r="5009" spans="1:6" hidden="1" x14ac:dyDescent="0.15">
      <c r="A5009" s="201">
        <f>'Banks COA'!A7913</f>
        <v>32</v>
      </c>
      <c r="B5009" s="201">
        <f>'Banks COA'!B7913</f>
        <v>2</v>
      </c>
      <c r="C5009" s="201">
        <f>'Banks COA'!C7913</f>
        <v>5</v>
      </c>
      <c r="D5009" s="201" t="str">
        <f>'Banks COA'!D7913</f>
        <v>03</v>
      </c>
      <c r="E5009" s="202" t="str">
        <f>'Banks COA'!E7913</f>
        <v xml:space="preserve"> Saving Deposits – Provinces and Commune Councils – EUR</v>
      </c>
      <c r="F5009" s="202">
        <f>'Banks COA'!F7913*E2</f>
        <v>0</v>
      </c>
    </row>
    <row r="5010" spans="1:6" hidden="1" x14ac:dyDescent="0.15">
      <c r="A5010" s="201">
        <f>'Banks COA'!A7914</f>
        <v>32</v>
      </c>
      <c r="B5010" s="201">
        <f>'Banks COA'!B7914</f>
        <v>2</v>
      </c>
      <c r="C5010" s="201">
        <f>'Banks COA'!C7914</f>
        <v>5</v>
      </c>
      <c r="D5010" s="201" t="str">
        <f>'Banks COA'!D7914</f>
        <v>04</v>
      </c>
      <c r="E5010" s="202" t="str">
        <f>'Banks COA'!E7914</f>
        <v>Saving Deposits – Provinces and Commune Councils – JPY</v>
      </c>
      <c r="F5010" s="202">
        <f>'Banks COA'!F7914*E2</f>
        <v>0</v>
      </c>
    </row>
    <row r="5011" spans="1:6" hidden="1" x14ac:dyDescent="0.15">
      <c r="A5011" s="201">
        <f>'Banks COA'!A7915</f>
        <v>32</v>
      </c>
      <c r="B5011" s="201">
        <f>'Banks COA'!B7915</f>
        <v>2</v>
      </c>
      <c r="C5011" s="201">
        <f>'Banks COA'!C7915</f>
        <v>5</v>
      </c>
      <c r="D5011" s="201" t="str">
        <f>'Banks COA'!D7915</f>
        <v>09</v>
      </c>
      <c r="E5011" s="202" t="str">
        <f>'Banks COA'!E7915</f>
        <v xml:space="preserve"> Saving Deposits – Provinces and Commune Councils – Other</v>
      </c>
      <c r="F5011" s="202">
        <f>'Banks COA'!F7915*E2</f>
        <v>0</v>
      </c>
    </row>
    <row r="5012" spans="1:6" hidden="1" x14ac:dyDescent="0.15">
      <c r="A5012" s="201">
        <f>'Banks COA'!A7996</f>
        <v>32</v>
      </c>
      <c r="B5012" s="201">
        <f>'Banks COA'!B7996</f>
        <v>3</v>
      </c>
      <c r="C5012" s="201">
        <f>'Banks COA'!C7996</f>
        <v>5</v>
      </c>
      <c r="D5012" s="201">
        <f>'Banks COA'!D7996</f>
        <v>12</v>
      </c>
      <c r="E5012" s="202" t="str">
        <f>'Banks COA'!E7996</f>
        <v>Short Term – Time Deposits – Provinces and Commune Councils – USD</v>
      </c>
      <c r="F5012" s="202">
        <f>'Banks COA'!F7996*E2</f>
        <v>0</v>
      </c>
    </row>
    <row r="5013" spans="1:6" hidden="1" x14ac:dyDescent="0.15">
      <c r="A5013" s="201">
        <f>'Banks COA'!A7997</f>
        <v>32</v>
      </c>
      <c r="B5013" s="201">
        <f>'Banks COA'!B7997</f>
        <v>3</v>
      </c>
      <c r="C5013" s="201">
        <f>'Banks COA'!C7997</f>
        <v>5</v>
      </c>
      <c r="D5013" s="201">
        <f>'Banks COA'!D7997</f>
        <v>13</v>
      </c>
      <c r="E5013" s="202" t="str">
        <f>'Banks COA'!E7997</f>
        <v>Short Term – Time Deposits – Provinces and Commune Councils – EUR</v>
      </c>
      <c r="F5013" s="202">
        <f>'Banks COA'!F7997*E2</f>
        <v>0</v>
      </c>
    </row>
    <row r="5014" spans="1:6" hidden="1" x14ac:dyDescent="0.15">
      <c r="A5014" s="201">
        <f>'Banks COA'!A7998</f>
        <v>32</v>
      </c>
      <c r="B5014" s="201">
        <f>'Banks COA'!B7998</f>
        <v>3</v>
      </c>
      <c r="C5014" s="201">
        <f>'Banks COA'!C7998</f>
        <v>5</v>
      </c>
      <c r="D5014" s="201">
        <f>'Banks COA'!D7998</f>
        <v>14</v>
      </c>
      <c r="E5014" s="202" t="str">
        <f>'Banks COA'!E7998</f>
        <v>Short Term – Time Deposits – Provinces and Commune Councils – JPY</v>
      </c>
      <c r="F5014" s="202">
        <f>'Banks COA'!F7998*E2</f>
        <v>0</v>
      </c>
    </row>
    <row r="5015" spans="1:6" hidden="1" x14ac:dyDescent="0.15">
      <c r="A5015" s="201">
        <f>'Banks COA'!A7999</f>
        <v>32</v>
      </c>
      <c r="B5015" s="201">
        <f>'Banks COA'!B7999</f>
        <v>3</v>
      </c>
      <c r="C5015" s="201">
        <f>'Banks COA'!C7999</f>
        <v>5</v>
      </c>
      <c r="D5015" s="201">
        <f>'Banks COA'!D7999</f>
        <v>19</v>
      </c>
      <c r="E5015" s="202" t="str">
        <f>'Banks COA'!E7999</f>
        <v>Short Term – Time Deposits – Provinces and Commune Councils – Other</v>
      </c>
      <c r="F5015" s="202">
        <f>'Banks COA'!F7999*E2</f>
        <v>0</v>
      </c>
    </row>
    <row r="5016" spans="1:6" hidden="1" x14ac:dyDescent="0.15">
      <c r="A5016" s="201">
        <f>'Banks COA'!A8002</f>
        <v>32</v>
      </c>
      <c r="B5016" s="201">
        <f>'Banks COA'!B8002</f>
        <v>3</v>
      </c>
      <c r="C5016" s="201">
        <f>'Banks COA'!C8002</f>
        <v>5</v>
      </c>
      <c r="D5016" s="201">
        <f>'Banks COA'!D8002</f>
        <v>22</v>
      </c>
      <c r="E5016" s="202" t="str">
        <f>'Banks COA'!E8002</f>
        <v>Long Term – Time Deposits – Provinces and Commune Councils – USD</v>
      </c>
      <c r="F5016" s="202">
        <f>'Banks COA'!F8002*E2</f>
        <v>0</v>
      </c>
    </row>
    <row r="5017" spans="1:6" hidden="1" x14ac:dyDescent="0.15">
      <c r="A5017" s="201">
        <f>'Banks COA'!A8003</f>
        <v>32</v>
      </c>
      <c r="B5017" s="201">
        <f>'Banks COA'!B8003</f>
        <v>3</v>
      </c>
      <c r="C5017" s="201">
        <f>'Banks COA'!C8003</f>
        <v>5</v>
      </c>
      <c r="D5017" s="201">
        <f>'Banks COA'!D8003</f>
        <v>23</v>
      </c>
      <c r="E5017" s="202" t="str">
        <f>'Banks COA'!E8003</f>
        <v>Long Term – Time Deposits – Provinces and Commune Councils – EUR</v>
      </c>
      <c r="F5017" s="202">
        <f>'Banks COA'!F8003*E2</f>
        <v>0</v>
      </c>
    </row>
    <row r="5018" spans="1:6" hidden="1" x14ac:dyDescent="0.15">
      <c r="A5018" s="201">
        <f>'Banks COA'!A8004</f>
        <v>32</v>
      </c>
      <c r="B5018" s="201">
        <f>'Banks COA'!B8004</f>
        <v>3</v>
      </c>
      <c r="C5018" s="201">
        <f>'Banks COA'!C8004</f>
        <v>5</v>
      </c>
      <c r="D5018" s="201">
        <f>'Banks COA'!D8004</f>
        <v>24</v>
      </c>
      <c r="E5018" s="202" t="str">
        <f>'Banks COA'!E8004</f>
        <v>Long Term – Time Deposits – Provinces and Commune Councils – JPY</v>
      </c>
      <c r="F5018" s="202">
        <f>'Banks COA'!F8004*E2</f>
        <v>0</v>
      </c>
    </row>
    <row r="5019" spans="1:6" hidden="1" x14ac:dyDescent="0.15">
      <c r="A5019" s="201">
        <f>'Banks COA'!A8005</f>
        <v>32</v>
      </c>
      <c r="B5019" s="201">
        <f>'Banks COA'!B8005</f>
        <v>3</v>
      </c>
      <c r="C5019" s="201">
        <f>'Banks COA'!C8005</f>
        <v>5</v>
      </c>
      <c r="D5019" s="201">
        <f>'Banks COA'!D8005</f>
        <v>29</v>
      </c>
      <c r="E5019" s="202" t="str">
        <f>'Banks COA'!E8005</f>
        <v>Long Term – Time Deposits – Provinces and Commune Councils – Other</v>
      </c>
      <c r="F5019" s="202">
        <f>'Banks COA'!F8005*E2</f>
        <v>0</v>
      </c>
    </row>
    <row r="5020" spans="1:6" hidden="1" x14ac:dyDescent="0.15">
      <c r="A5020" s="201">
        <f>'Banks COA'!A8047</f>
        <v>32</v>
      </c>
      <c r="B5020" s="201">
        <f>'Banks COA'!B8047</f>
        <v>4</v>
      </c>
      <c r="C5020" s="201">
        <f>'Banks COA'!C8047</f>
        <v>5</v>
      </c>
      <c r="D5020" s="201" t="str">
        <f>'Banks COA'!D8047</f>
        <v>02</v>
      </c>
      <c r="E5020" s="202" t="str">
        <f>'Banks COA'!E8047</f>
        <v>Certificate of Deposits – Provinces and Commune Councils – USD</v>
      </c>
      <c r="F5020" s="202">
        <f>'Banks COA'!F8047*E2</f>
        <v>0</v>
      </c>
    </row>
    <row r="5021" spans="1:6" hidden="1" x14ac:dyDescent="0.15">
      <c r="A5021" s="201">
        <f>'Banks COA'!A8048</f>
        <v>32</v>
      </c>
      <c r="B5021" s="201">
        <f>'Banks COA'!B8048</f>
        <v>4</v>
      </c>
      <c r="C5021" s="201">
        <f>'Banks COA'!C8048</f>
        <v>5</v>
      </c>
      <c r="D5021" s="201" t="str">
        <f>'Banks COA'!D8048</f>
        <v>03</v>
      </c>
      <c r="E5021" s="202" t="str">
        <f>'Banks COA'!E8048</f>
        <v>Certificate of Deposits – Provinces and Commune Councils – EUR</v>
      </c>
      <c r="F5021" s="202">
        <f>'Banks COA'!F8048*E2</f>
        <v>0</v>
      </c>
    </row>
    <row r="5022" spans="1:6" hidden="1" x14ac:dyDescent="0.15">
      <c r="A5022" s="201">
        <f>'Banks COA'!A8049</f>
        <v>32</v>
      </c>
      <c r="B5022" s="201">
        <f>'Banks COA'!B8049</f>
        <v>4</v>
      </c>
      <c r="C5022" s="201">
        <f>'Banks COA'!C8049</f>
        <v>5</v>
      </c>
      <c r="D5022" s="201" t="str">
        <f>'Banks COA'!D8049</f>
        <v>04</v>
      </c>
      <c r="E5022" s="202" t="str">
        <f>'Banks COA'!E8049</f>
        <v>Certificate of Deposits – Provinces and Commune Councils – JPY</v>
      </c>
      <c r="F5022" s="202">
        <f>'Banks COA'!F8049*E2</f>
        <v>0</v>
      </c>
    </row>
    <row r="5023" spans="1:6" hidden="1" x14ac:dyDescent="0.15">
      <c r="A5023" s="201">
        <f>'Banks COA'!A8050</f>
        <v>32</v>
      </c>
      <c r="B5023" s="201">
        <f>'Banks COA'!B8050</f>
        <v>4</v>
      </c>
      <c r="C5023" s="201">
        <f>'Banks COA'!C8050</f>
        <v>5</v>
      </c>
      <c r="D5023" s="201" t="str">
        <f>'Banks COA'!D8050</f>
        <v>09</v>
      </c>
      <c r="E5023" s="202" t="str">
        <f>'Banks COA'!E8050</f>
        <v>Certificate of Deposits – Provinces and Commune Councils – Other</v>
      </c>
      <c r="F5023" s="202">
        <f>'Banks COA'!F8050*E2</f>
        <v>0</v>
      </c>
    </row>
    <row r="5024" spans="1:6" hidden="1" x14ac:dyDescent="0.15">
      <c r="A5024" s="201">
        <f>'Banks COA'!A8182</f>
        <v>32</v>
      </c>
      <c r="B5024" s="201" t="str">
        <f>'Banks COA'!B8182</f>
        <v>7</v>
      </c>
      <c r="C5024" s="201">
        <f>'Banks COA'!C8182</f>
        <v>5</v>
      </c>
      <c r="D5024" s="201" t="str">
        <f>'Banks COA'!D8182</f>
        <v>02</v>
      </c>
      <c r="E5024" s="202" t="str">
        <f>'Banks COA'!E8182</f>
        <v>Money Market Deposit Accounts – Provinces and Commune Councils – USD</v>
      </c>
      <c r="F5024" s="202">
        <f>'Banks COA'!F8182*E2</f>
        <v>0</v>
      </c>
    </row>
    <row r="5025" spans="1:6" hidden="1" x14ac:dyDescent="0.15">
      <c r="A5025" s="201">
        <f>'Banks COA'!A8183</f>
        <v>32</v>
      </c>
      <c r="B5025" s="201" t="str">
        <f>'Banks COA'!B8183</f>
        <v>7</v>
      </c>
      <c r="C5025" s="201">
        <f>'Banks COA'!C8183</f>
        <v>5</v>
      </c>
      <c r="D5025" s="201" t="str">
        <f>'Banks COA'!D8183</f>
        <v>03</v>
      </c>
      <c r="E5025" s="202" t="str">
        <f>'Banks COA'!E8183</f>
        <v>Money Market Deposit Accounts – Provinces and Commune Councils – EUR</v>
      </c>
      <c r="F5025" s="202">
        <f>'Banks COA'!F8183*E2</f>
        <v>0</v>
      </c>
    </row>
    <row r="5026" spans="1:6" hidden="1" x14ac:dyDescent="0.15">
      <c r="A5026" s="201">
        <f>'Banks COA'!A8184</f>
        <v>32</v>
      </c>
      <c r="B5026" s="201" t="str">
        <f>'Banks COA'!B8184</f>
        <v>7</v>
      </c>
      <c r="C5026" s="201">
        <f>'Banks COA'!C8184</f>
        <v>5</v>
      </c>
      <c r="D5026" s="201" t="str">
        <f>'Banks COA'!D8184</f>
        <v>04</v>
      </c>
      <c r="E5026" s="202" t="str">
        <f>'Banks COA'!E8184</f>
        <v>Money Market Deposit Accounts – Provinces and Commune Councils – JPY</v>
      </c>
      <c r="F5026" s="202">
        <f>'Banks COA'!F8184*E2</f>
        <v>0</v>
      </c>
    </row>
    <row r="5027" spans="1:6" hidden="1" x14ac:dyDescent="0.15">
      <c r="A5027" s="201">
        <f>'Banks COA'!A8185</f>
        <v>32</v>
      </c>
      <c r="B5027" s="201" t="str">
        <f>'Banks COA'!B8185</f>
        <v>7</v>
      </c>
      <c r="C5027" s="201">
        <f>'Banks COA'!C8185</f>
        <v>5</v>
      </c>
      <c r="D5027" s="201" t="str">
        <f>'Banks COA'!D8185</f>
        <v>09</v>
      </c>
      <c r="E5027" s="202" t="str">
        <f>'Banks COA'!E8185</f>
        <v>Money Market Deposit Accounts – Provinces and Commune Councils – Other</v>
      </c>
      <c r="F5027" s="202">
        <f>'Banks COA'!F8185*E2</f>
        <v>0</v>
      </c>
    </row>
    <row r="5028" spans="1:6" hidden="1" x14ac:dyDescent="0.15">
      <c r="A5028" s="201">
        <f>'Banks COA'!A8266</f>
        <v>32</v>
      </c>
      <c r="B5028" s="201" t="str">
        <f>'Banks COA'!B8266</f>
        <v>8</v>
      </c>
      <c r="C5028" s="201" t="str">
        <f>'Banks COA'!C8266</f>
        <v>5</v>
      </c>
      <c r="D5028" s="201">
        <f>'Banks COA'!D8266</f>
        <v>12</v>
      </c>
      <c r="E5028" s="202" t="str">
        <f>'Banks COA'!E8266</f>
        <v>Other Short Term Deposits – Provinces and Commune Councils – USD</v>
      </c>
      <c r="F5028" s="202">
        <f>'Banks COA'!F8266*E2</f>
        <v>0</v>
      </c>
    </row>
    <row r="5029" spans="1:6" hidden="1" x14ac:dyDescent="0.15">
      <c r="A5029" s="201">
        <f>'Banks COA'!A8267</f>
        <v>32</v>
      </c>
      <c r="B5029" s="201" t="str">
        <f>'Banks COA'!B8267</f>
        <v>8</v>
      </c>
      <c r="C5029" s="201" t="str">
        <f>'Banks COA'!C8267</f>
        <v>5</v>
      </c>
      <c r="D5029" s="201">
        <f>'Banks COA'!D8267</f>
        <v>13</v>
      </c>
      <c r="E5029" s="202" t="str">
        <f>'Banks COA'!E8267</f>
        <v>Other Short Term Deposits – Provinces and Commune Councils – EUR</v>
      </c>
      <c r="F5029" s="202">
        <f>'Banks COA'!F8267*E2</f>
        <v>0</v>
      </c>
    </row>
    <row r="5030" spans="1:6" hidden="1" x14ac:dyDescent="0.15">
      <c r="A5030" s="201">
        <f>'Banks COA'!A8268</f>
        <v>32</v>
      </c>
      <c r="B5030" s="201" t="str">
        <f>'Banks COA'!B8268</f>
        <v>8</v>
      </c>
      <c r="C5030" s="201" t="str">
        <f>'Banks COA'!C8268</f>
        <v>5</v>
      </c>
      <c r="D5030" s="201">
        <f>'Banks COA'!D8268</f>
        <v>14</v>
      </c>
      <c r="E5030" s="202" t="str">
        <f>'Banks COA'!E8268</f>
        <v>Other Short Term Deposits – Provinces and Commune Councils – JPY</v>
      </c>
      <c r="F5030" s="202">
        <f>'Banks COA'!F8268*E2</f>
        <v>0</v>
      </c>
    </row>
    <row r="5031" spans="1:6" hidden="1" x14ac:dyDescent="0.15">
      <c r="A5031" s="201">
        <f>'Banks COA'!A8269</f>
        <v>32</v>
      </c>
      <c r="B5031" s="201" t="str">
        <f>'Banks COA'!B8269</f>
        <v>8</v>
      </c>
      <c r="C5031" s="201" t="str">
        <f>'Banks COA'!C8269</f>
        <v>5</v>
      </c>
      <c r="D5031" s="201">
        <f>'Banks COA'!D8269</f>
        <v>19</v>
      </c>
      <c r="E5031" s="202" t="str">
        <f>'Banks COA'!E8269</f>
        <v>Other Short Term Deposits – Provinces and Commune Councils – Other</v>
      </c>
      <c r="F5031" s="202">
        <f>'Banks COA'!F8269*E2</f>
        <v>0</v>
      </c>
    </row>
    <row r="5032" spans="1:6" hidden="1" x14ac:dyDescent="0.15">
      <c r="A5032" s="201">
        <f>'Banks COA'!A8272</f>
        <v>32</v>
      </c>
      <c r="B5032" s="201" t="str">
        <f>'Banks COA'!B8272</f>
        <v>8</v>
      </c>
      <c r="C5032" s="201" t="str">
        <f>'Banks COA'!C8272</f>
        <v>5</v>
      </c>
      <c r="D5032" s="201" t="str">
        <f>'Banks COA'!D8272</f>
        <v>22</v>
      </c>
      <c r="E5032" s="202" t="str">
        <f>'Banks COA'!E8272</f>
        <v>Other Long Term Deposits – Provinces and Commune Councils – USD</v>
      </c>
      <c r="F5032" s="202">
        <f>'Banks COA'!F8272*E2</f>
        <v>0</v>
      </c>
    </row>
    <row r="5033" spans="1:6" hidden="1" x14ac:dyDescent="0.15">
      <c r="A5033" s="201">
        <f>'Banks COA'!A8273</f>
        <v>32</v>
      </c>
      <c r="B5033" s="201" t="str">
        <f>'Banks COA'!B8273</f>
        <v>8</v>
      </c>
      <c r="C5033" s="201" t="str">
        <f>'Banks COA'!C8273</f>
        <v>5</v>
      </c>
      <c r="D5033" s="201" t="str">
        <f>'Banks COA'!D8273</f>
        <v>23</v>
      </c>
      <c r="E5033" s="202" t="str">
        <f>'Banks COA'!E8273</f>
        <v>Other Long Term Deposits – Provinces and Commune Councils – EUR</v>
      </c>
      <c r="F5033" s="202">
        <f>'Banks COA'!F8273*E2</f>
        <v>0</v>
      </c>
    </row>
    <row r="5034" spans="1:6" hidden="1" x14ac:dyDescent="0.15">
      <c r="A5034" s="201">
        <f>'Banks COA'!A8274</f>
        <v>32</v>
      </c>
      <c r="B5034" s="201" t="str">
        <f>'Banks COA'!B8274</f>
        <v>8</v>
      </c>
      <c r="C5034" s="201" t="str">
        <f>'Banks COA'!C8274</f>
        <v>5</v>
      </c>
      <c r="D5034" s="201" t="str">
        <f>'Banks COA'!D8274</f>
        <v>24</v>
      </c>
      <c r="E5034" s="202" t="str">
        <f>'Banks COA'!E8274</f>
        <v>Other Long Term Deposits – Provinces and Commune Councils – JPY</v>
      </c>
      <c r="F5034" s="202">
        <f>'Banks COA'!F8274*E2</f>
        <v>0</v>
      </c>
    </row>
    <row r="5035" spans="1:6" hidden="1" x14ac:dyDescent="0.15">
      <c r="A5035" s="201">
        <f>'Banks COA'!A8275</f>
        <v>32</v>
      </c>
      <c r="B5035" s="201" t="str">
        <f>'Banks COA'!B8275</f>
        <v>8</v>
      </c>
      <c r="C5035" s="201" t="str">
        <f>'Banks COA'!C8275</f>
        <v>5</v>
      </c>
      <c r="D5035" s="201" t="str">
        <f>'Banks COA'!D8275</f>
        <v>29</v>
      </c>
      <c r="E5035" s="202" t="str">
        <f>'Banks COA'!E8275</f>
        <v>Other Long Term Deposits – Provinces and Commune Councils – Other</v>
      </c>
      <c r="F5035" s="202">
        <f>'Banks COA'!F8275*E2</f>
        <v>0</v>
      </c>
    </row>
    <row r="5036" spans="1:6" hidden="1" x14ac:dyDescent="0.15">
      <c r="A5036" s="201" t="str">
        <f>'Banks COA'!A9255</f>
        <v>34</v>
      </c>
      <c r="B5036" s="201" t="str">
        <f>'Banks COA'!B9255</f>
        <v>8</v>
      </c>
      <c r="C5036" s="201" t="str">
        <f>'Banks COA'!C9255</f>
        <v>2</v>
      </c>
      <c r="D5036" s="201" t="str">
        <f>'Banks COA'!D9255</f>
        <v>02</v>
      </c>
      <c r="E5036" s="202" t="str">
        <f>'Banks COA'!E9255</f>
        <v>AIP –  Saving Deposits from Provinces and Commune Councils – USD</v>
      </c>
      <c r="F5036" s="202">
        <f>'Banks COA'!F9255*E2</f>
        <v>0</v>
      </c>
    </row>
    <row r="5037" spans="1:6" hidden="1" x14ac:dyDescent="0.15">
      <c r="A5037" s="201" t="str">
        <f>'Banks COA'!A9256</f>
        <v>34</v>
      </c>
      <c r="B5037" s="201" t="str">
        <f>'Banks COA'!B9256</f>
        <v>8</v>
      </c>
      <c r="C5037" s="201" t="str">
        <f>'Banks COA'!C9256</f>
        <v>2</v>
      </c>
      <c r="D5037" s="201" t="str">
        <f>'Banks COA'!D9256</f>
        <v>03</v>
      </c>
      <c r="E5037" s="202" t="str">
        <f>'Banks COA'!E9256</f>
        <v>AIP – Saving Deposits from Provinces and Commune Councils – EUR</v>
      </c>
      <c r="F5037" s="202">
        <f>'Banks COA'!F9256*E2</f>
        <v>0</v>
      </c>
    </row>
    <row r="5038" spans="1:6" hidden="1" x14ac:dyDescent="0.15">
      <c r="A5038" s="201" t="str">
        <f>'Banks COA'!A9257</f>
        <v>34</v>
      </c>
      <c r="B5038" s="201" t="str">
        <f>'Banks COA'!B9257</f>
        <v>8</v>
      </c>
      <c r="C5038" s="201" t="str">
        <f>'Banks COA'!C9257</f>
        <v>2</v>
      </c>
      <c r="D5038" s="201" t="str">
        <f>'Banks COA'!D9257</f>
        <v>04</v>
      </c>
      <c r="E5038" s="202" t="str">
        <f>'Banks COA'!E9257</f>
        <v>AIP –  Saving Deposits from Provinces and Commune Councils – JPY</v>
      </c>
      <c r="F5038" s="202">
        <f>'Banks COA'!F9257*E2</f>
        <v>0</v>
      </c>
    </row>
    <row r="5039" spans="1:6" hidden="1" x14ac:dyDescent="0.15">
      <c r="A5039" s="201" t="str">
        <f>'Banks COA'!A9258</f>
        <v>34</v>
      </c>
      <c r="B5039" s="201" t="str">
        <f>'Banks COA'!B9258</f>
        <v>8</v>
      </c>
      <c r="C5039" s="201" t="str">
        <f>'Banks COA'!C9258</f>
        <v>2</v>
      </c>
      <c r="D5039" s="201" t="str">
        <f>'Banks COA'!D9258</f>
        <v>09</v>
      </c>
      <c r="E5039" s="202" t="str">
        <f>'Banks COA'!E9258</f>
        <v>AIP –  Saving Deposits from Provinces and Commune Councils – Other</v>
      </c>
      <c r="F5039" s="202">
        <f>'Banks COA'!F9258*E2</f>
        <v>0</v>
      </c>
    </row>
    <row r="5040" spans="1:6" hidden="1" x14ac:dyDescent="0.15">
      <c r="A5040" s="201" t="str">
        <f>'Banks COA'!A9262</f>
        <v>34</v>
      </c>
      <c r="B5040" s="201" t="str">
        <f>'Banks COA'!B9262</f>
        <v>8</v>
      </c>
      <c r="C5040" s="201" t="str">
        <f>'Banks COA'!C9262</f>
        <v>3</v>
      </c>
      <c r="D5040" s="201" t="str">
        <f>'Banks COA'!D9262</f>
        <v>12</v>
      </c>
      <c r="E5040" s="202" t="str">
        <f>'Banks COA'!E9262</f>
        <v>AIP – Short Term – Time Deposit from Provinces and Commune Councils – USD</v>
      </c>
      <c r="F5040" s="202">
        <f>'Banks COA'!F9262*E2</f>
        <v>0</v>
      </c>
    </row>
    <row r="5041" spans="1:6" hidden="1" x14ac:dyDescent="0.15">
      <c r="A5041" s="201" t="str">
        <f>'Banks COA'!A9263</f>
        <v>34</v>
      </c>
      <c r="B5041" s="201" t="str">
        <f>'Banks COA'!B9263</f>
        <v>8</v>
      </c>
      <c r="C5041" s="201" t="str">
        <f>'Banks COA'!C9263</f>
        <v>3</v>
      </c>
      <c r="D5041" s="201" t="str">
        <f>'Banks COA'!D9263</f>
        <v>13</v>
      </c>
      <c r="E5041" s="202" t="str">
        <f>'Banks COA'!E9263</f>
        <v>AIP – Short Term – Time Deposit from Provinces and Commune Councils – EUR</v>
      </c>
      <c r="F5041" s="202">
        <f>'Banks COA'!F9263*E2</f>
        <v>0</v>
      </c>
    </row>
    <row r="5042" spans="1:6" hidden="1" x14ac:dyDescent="0.15">
      <c r="A5042" s="201" t="str">
        <f>'Banks COA'!A9264</f>
        <v>34</v>
      </c>
      <c r="B5042" s="201" t="str">
        <f>'Banks COA'!B9264</f>
        <v>8</v>
      </c>
      <c r="C5042" s="201" t="str">
        <f>'Banks COA'!C9264</f>
        <v>3</v>
      </c>
      <c r="D5042" s="201" t="str">
        <f>'Banks COA'!D9264</f>
        <v>14</v>
      </c>
      <c r="E5042" s="202" t="str">
        <f>'Banks COA'!E9264</f>
        <v>AIP – Short Term – Time Deposit from Provinces and Commune Councils – JPY</v>
      </c>
      <c r="F5042" s="202">
        <f>'Banks COA'!F9264*E2</f>
        <v>0</v>
      </c>
    </row>
    <row r="5043" spans="1:6" hidden="1" x14ac:dyDescent="0.15">
      <c r="A5043" s="201" t="str">
        <f>'Banks COA'!A9265</f>
        <v>34</v>
      </c>
      <c r="B5043" s="201" t="str">
        <f>'Banks COA'!B9265</f>
        <v>8</v>
      </c>
      <c r="C5043" s="201" t="str">
        <f>'Banks COA'!C9265</f>
        <v>3</v>
      </c>
      <c r="D5043" s="201" t="str">
        <f>'Banks COA'!D9265</f>
        <v>19</v>
      </c>
      <c r="E5043" s="202" t="str">
        <f>'Banks COA'!E9265</f>
        <v>AIP – Short Term – Time Deposit from Provinces and Commune Councils – Other</v>
      </c>
      <c r="F5043" s="202">
        <f>'Banks COA'!F9265*E2</f>
        <v>0</v>
      </c>
    </row>
    <row r="5044" spans="1:6" hidden="1" x14ac:dyDescent="0.15">
      <c r="A5044" s="201" t="str">
        <f>'Banks COA'!A9268</f>
        <v>34</v>
      </c>
      <c r="B5044" s="201" t="str">
        <f>'Banks COA'!B9268</f>
        <v>8</v>
      </c>
      <c r="C5044" s="201" t="str">
        <f>'Banks COA'!C9268</f>
        <v>3</v>
      </c>
      <c r="D5044" s="201" t="str">
        <f>'Banks COA'!D9268</f>
        <v>22</v>
      </c>
      <c r="E5044" s="202" t="str">
        <f>'Banks COA'!E9268</f>
        <v>AIP – Long Term – Time Deposit from Provinces and Commune Councils – USD</v>
      </c>
      <c r="F5044" s="202">
        <f>'Banks COA'!F9268*E2</f>
        <v>0</v>
      </c>
    </row>
    <row r="5045" spans="1:6" hidden="1" x14ac:dyDescent="0.15">
      <c r="A5045" s="201" t="str">
        <f>'Banks COA'!A9269</f>
        <v>34</v>
      </c>
      <c r="B5045" s="201" t="str">
        <f>'Banks COA'!B9269</f>
        <v>8</v>
      </c>
      <c r="C5045" s="201" t="str">
        <f>'Banks COA'!C9269</f>
        <v>3</v>
      </c>
      <c r="D5045" s="201" t="str">
        <f>'Banks COA'!D9269</f>
        <v>23</v>
      </c>
      <c r="E5045" s="202" t="str">
        <f>'Banks COA'!E9269</f>
        <v>AIP – Long Term – Time Deposit from Provinces and Commune Councils – EUR</v>
      </c>
      <c r="F5045" s="202">
        <f>'Banks COA'!F9269*E2</f>
        <v>0</v>
      </c>
    </row>
    <row r="5046" spans="1:6" hidden="1" x14ac:dyDescent="0.15">
      <c r="A5046" s="201" t="str">
        <f>'Banks COA'!A9270</f>
        <v>34</v>
      </c>
      <c r="B5046" s="201" t="str">
        <f>'Banks COA'!B9270</f>
        <v>8</v>
      </c>
      <c r="C5046" s="201" t="str">
        <f>'Banks COA'!C9270</f>
        <v>3</v>
      </c>
      <c r="D5046" s="201" t="str">
        <f>'Banks COA'!D9270</f>
        <v>24</v>
      </c>
      <c r="E5046" s="202" t="str">
        <f>'Banks COA'!E9270</f>
        <v>AIP – Long Term – Time Deposit from Provinces and Commune Councils – JPY</v>
      </c>
      <c r="F5046" s="202">
        <f>'Banks COA'!F9270*E2</f>
        <v>0</v>
      </c>
    </row>
    <row r="5047" spans="1:6" hidden="1" x14ac:dyDescent="0.15">
      <c r="A5047" s="201" t="str">
        <f>'Banks COA'!A9271</f>
        <v>34</v>
      </c>
      <c r="B5047" s="201" t="str">
        <f>'Banks COA'!B9271</f>
        <v>8</v>
      </c>
      <c r="C5047" s="201" t="str">
        <f>'Banks COA'!C9271</f>
        <v>3</v>
      </c>
      <c r="D5047" s="201" t="str">
        <f>'Banks COA'!D9271</f>
        <v>29</v>
      </c>
      <c r="E5047" s="202" t="str">
        <f>'Banks COA'!E9271</f>
        <v>AIP – Long Term – Time Deposit from Provinces and Commune Councils – Other</v>
      </c>
      <c r="F5047" s="202">
        <f>'Banks COA'!F9271*E2</f>
        <v>0</v>
      </c>
    </row>
    <row r="5048" spans="1:6" hidden="1" x14ac:dyDescent="0.15">
      <c r="A5048" s="201" t="str">
        <f>'Banks COA'!A9274</f>
        <v>34</v>
      </c>
      <c r="B5048" s="201" t="str">
        <f>'Banks COA'!B9274</f>
        <v>8</v>
      </c>
      <c r="C5048" s="201" t="str">
        <f>'Banks COA'!C9274</f>
        <v>4</v>
      </c>
      <c r="D5048" s="201" t="str">
        <f>'Banks COA'!D9274</f>
        <v>02</v>
      </c>
      <c r="E5048" s="202" t="str">
        <f>'Banks COA'!E9274</f>
        <v>AIP – Certificate of Deposits – Provinces and Commune Councils – USD</v>
      </c>
      <c r="F5048" s="202">
        <f>'Banks COA'!F9274*E2</f>
        <v>0</v>
      </c>
    </row>
    <row r="5049" spans="1:6" hidden="1" x14ac:dyDescent="0.15">
      <c r="A5049" s="201" t="str">
        <f>'Banks COA'!A9275</f>
        <v>34</v>
      </c>
      <c r="B5049" s="201" t="str">
        <f>'Banks COA'!B9275</f>
        <v>8</v>
      </c>
      <c r="C5049" s="201" t="str">
        <f>'Banks COA'!C9275</f>
        <v>4</v>
      </c>
      <c r="D5049" s="201" t="str">
        <f>'Banks COA'!D9275</f>
        <v>03</v>
      </c>
      <c r="E5049" s="202" t="str">
        <f>'Banks COA'!E9275</f>
        <v>AIP – Certificate of Deposits – Provinces and Commune Councils – EUR</v>
      </c>
      <c r="F5049" s="202">
        <f>'Banks COA'!F9275*E2</f>
        <v>0</v>
      </c>
    </row>
    <row r="5050" spans="1:6" hidden="1" x14ac:dyDescent="0.15">
      <c r="A5050" s="201" t="str">
        <f>'Banks COA'!A9276</f>
        <v>34</v>
      </c>
      <c r="B5050" s="201" t="str">
        <f>'Banks COA'!B9276</f>
        <v>8</v>
      </c>
      <c r="C5050" s="201" t="str">
        <f>'Banks COA'!C9276</f>
        <v>4</v>
      </c>
      <c r="D5050" s="201" t="str">
        <f>'Banks COA'!D9276</f>
        <v>04</v>
      </c>
      <c r="E5050" s="202" t="str">
        <f>'Banks COA'!E9276</f>
        <v>AIP – Certificate of Deposits – Provinces and Commune Councils – JPY</v>
      </c>
      <c r="F5050" s="202">
        <f>'Banks COA'!F9276*E2</f>
        <v>0</v>
      </c>
    </row>
    <row r="5051" spans="1:6" hidden="1" x14ac:dyDescent="0.15">
      <c r="A5051" s="201" t="str">
        <f>'Banks COA'!A9277</f>
        <v>34</v>
      </c>
      <c r="B5051" s="201" t="str">
        <f>'Banks COA'!B9277</f>
        <v>8</v>
      </c>
      <c r="C5051" s="201" t="str">
        <f>'Banks COA'!C9277</f>
        <v>4</v>
      </c>
      <c r="D5051" s="201" t="str">
        <f>'Banks COA'!D9277</f>
        <v>09</v>
      </c>
      <c r="E5051" s="202" t="str">
        <f>'Banks COA'!E9277</f>
        <v>AIP – Certificate of Deposits – Provinces and Commune Councils – Other</v>
      </c>
      <c r="F5051" s="202">
        <f>'Banks COA'!F9277*E2</f>
        <v>0</v>
      </c>
    </row>
    <row r="5052" spans="1:6" hidden="1" x14ac:dyDescent="0.15">
      <c r="A5052" s="201" t="str">
        <f>'Banks COA'!A9292</f>
        <v>34</v>
      </c>
      <c r="B5052" s="201" t="str">
        <f>'Banks COA'!B9292</f>
        <v>8</v>
      </c>
      <c r="C5052" s="201" t="str">
        <f>'Banks COA'!C9292</f>
        <v>7</v>
      </c>
      <c r="D5052" s="201" t="str">
        <f>'Banks COA'!D9292</f>
        <v>02</v>
      </c>
      <c r="E5052" s="202" t="str">
        <f>'Banks COA'!E9292</f>
        <v>AIP – Money Market Deposit Accounts – Provinces and Commune Councils – USD</v>
      </c>
      <c r="F5052" s="202">
        <f>'Banks COA'!F9292*E2</f>
        <v>0</v>
      </c>
    </row>
    <row r="5053" spans="1:6" hidden="1" x14ac:dyDescent="0.15">
      <c r="A5053" s="201" t="str">
        <f>'Banks COA'!A9293</f>
        <v>34</v>
      </c>
      <c r="B5053" s="201" t="str">
        <f>'Banks COA'!B9293</f>
        <v>8</v>
      </c>
      <c r="C5053" s="201" t="str">
        <f>'Banks COA'!C9293</f>
        <v>7</v>
      </c>
      <c r="D5053" s="201" t="str">
        <f>'Banks COA'!D9293</f>
        <v>03</v>
      </c>
      <c r="E5053" s="202" t="str">
        <f>'Banks COA'!E9293</f>
        <v>AIP – Money Market Deposit Accounts – Provinces and Commune Councils – EUR</v>
      </c>
      <c r="F5053" s="202">
        <f>'Banks COA'!F9293*E2</f>
        <v>0</v>
      </c>
    </row>
    <row r="5054" spans="1:6" hidden="1" x14ac:dyDescent="0.15">
      <c r="A5054" s="201" t="str">
        <f>'Banks COA'!A9294</f>
        <v>34</v>
      </c>
      <c r="B5054" s="201" t="str">
        <f>'Banks COA'!B9294</f>
        <v>8</v>
      </c>
      <c r="C5054" s="201" t="str">
        <f>'Banks COA'!C9294</f>
        <v>7</v>
      </c>
      <c r="D5054" s="201" t="str">
        <f>'Banks COA'!D9294</f>
        <v>04</v>
      </c>
      <c r="E5054" s="202" t="str">
        <f>'Banks COA'!E9294</f>
        <v>AIP – Money Market Deposit Accounts – Provinces and Commune Councils – JPY</v>
      </c>
      <c r="F5054" s="202">
        <f>'Banks COA'!F9294*E2</f>
        <v>0</v>
      </c>
    </row>
    <row r="5055" spans="1:6" hidden="1" x14ac:dyDescent="0.15">
      <c r="A5055" s="201" t="str">
        <f>'Banks COA'!A9295</f>
        <v>34</v>
      </c>
      <c r="B5055" s="201" t="str">
        <f>'Banks COA'!B9295</f>
        <v>8</v>
      </c>
      <c r="C5055" s="201" t="str">
        <f>'Banks COA'!C9295</f>
        <v>7</v>
      </c>
      <c r="D5055" s="201" t="str">
        <f>'Banks COA'!D9295</f>
        <v>09</v>
      </c>
      <c r="E5055" s="202" t="str">
        <f>'Banks COA'!E9295</f>
        <v>AIP – Money Market Deposit Accounts – Provinces and Commune Councils – Other</v>
      </c>
      <c r="F5055" s="202">
        <f>'Banks COA'!F9295*E2</f>
        <v>0</v>
      </c>
    </row>
    <row r="5056" spans="1:6" hidden="1" x14ac:dyDescent="0.15">
      <c r="A5056" s="201" t="str">
        <f>'Banks COA'!A9299</f>
        <v>34</v>
      </c>
      <c r="B5056" s="201" t="str">
        <f>'Banks COA'!B9299</f>
        <v>8</v>
      </c>
      <c r="C5056" s="201" t="str">
        <f>'Banks COA'!C9299</f>
        <v>8</v>
      </c>
      <c r="D5056" s="201" t="str">
        <f>'Banks COA'!D9299</f>
        <v>12</v>
      </c>
      <c r="E5056" s="202" t="str">
        <f>'Banks COA'!E9299</f>
        <v>AIP – Short term – Other Deposits – Provinces and Commune Councils – USD</v>
      </c>
      <c r="F5056" s="202">
        <f>'Banks COA'!F9299*E2</f>
        <v>0</v>
      </c>
    </row>
    <row r="5057" spans="1:6" hidden="1" x14ac:dyDescent="0.15">
      <c r="A5057" s="201" t="str">
        <f>'Banks COA'!A9300</f>
        <v>34</v>
      </c>
      <c r="B5057" s="201" t="str">
        <f>'Banks COA'!B9300</f>
        <v>8</v>
      </c>
      <c r="C5057" s="201" t="str">
        <f>'Banks COA'!C9300</f>
        <v>8</v>
      </c>
      <c r="D5057" s="201" t="str">
        <f>'Banks COA'!D9300</f>
        <v>13</v>
      </c>
      <c r="E5057" s="202" t="str">
        <f>'Banks COA'!E9300</f>
        <v>AIP – Short term – Other Deposits – Provinces and Commune Councils – EUR</v>
      </c>
      <c r="F5057" s="202">
        <f>'Banks COA'!F9300*E2</f>
        <v>0</v>
      </c>
    </row>
    <row r="5058" spans="1:6" hidden="1" x14ac:dyDescent="0.15">
      <c r="A5058" s="201" t="str">
        <f>'Banks COA'!A9301</f>
        <v>34</v>
      </c>
      <c r="B5058" s="201" t="str">
        <f>'Banks COA'!B9301</f>
        <v>8</v>
      </c>
      <c r="C5058" s="201" t="str">
        <f>'Banks COA'!C9301</f>
        <v>8</v>
      </c>
      <c r="D5058" s="201" t="str">
        <f>'Banks COA'!D9301</f>
        <v>14</v>
      </c>
      <c r="E5058" s="202" t="str">
        <f>'Banks COA'!E9301</f>
        <v>AIP – Short term – Other Deposits – Provinces and Commune Councils – JPY</v>
      </c>
      <c r="F5058" s="202">
        <f>'Banks COA'!F9301*E2</f>
        <v>0</v>
      </c>
    </row>
    <row r="5059" spans="1:6" hidden="1" x14ac:dyDescent="0.15">
      <c r="A5059" s="201" t="str">
        <f>'Banks COA'!A9302</f>
        <v>34</v>
      </c>
      <c r="B5059" s="201" t="str">
        <f>'Banks COA'!B9302</f>
        <v>8</v>
      </c>
      <c r="C5059" s="201" t="str">
        <f>'Banks COA'!C9302</f>
        <v>8</v>
      </c>
      <c r="D5059" s="201" t="str">
        <f>'Banks COA'!D9302</f>
        <v>19</v>
      </c>
      <c r="E5059" s="202" t="str">
        <f>'Banks COA'!E9302</f>
        <v>AIP – Short term – Other Deposits – Provinces and Commune Councils – Other</v>
      </c>
      <c r="F5059" s="202">
        <f>'Banks COA'!F9302*E2</f>
        <v>0</v>
      </c>
    </row>
    <row r="5060" spans="1:6" hidden="1" x14ac:dyDescent="0.15">
      <c r="A5060" s="201" t="str">
        <f>'Banks COA'!A9305</f>
        <v>34</v>
      </c>
      <c r="B5060" s="201" t="str">
        <f>'Banks COA'!B9305</f>
        <v>8</v>
      </c>
      <c r="C5060" s="201" t="str">
        <f>'Banks COA'!C9305</f>
        <v>8</v>
      </c>
      <c r="D5060" s="201" t="str">
        <f>'Banks COA'!D9305</f>
        <v>22</v>
      </c>
      <c r="E5060" s="202" t="str">
        <f>'Banks COA'!E9305</f>
        <v>AIP – Long term – Other Deposits – Provinces and Commune Councils – USD</v>
      </c>
      <c r="F5060" s="202">
        <f>'Banks COA'!F9305*E2</f>
        <v>0</v>
      </c>
    </row>
    <row r="5061" spans="1:6" hidden="1" x14ac:dyDescent="0.15">
      <c r="A5061" s="201" t="str">
        <f>'Banks COA'!A9306</f>
        <v>34</v>
      </c>
      <c r="B5061" s="201" t="str">
        <f>'Banks COA'!B9306</f>
        <v>8</v>
      </c>
      <c r="C5061" s="201" t="str">
        <f>'Banks COA'!C9306</f>
        <v>8</v>
      </c>
      <c r="D5061" s="201" t="str">
        <f>'Banks COA'!D9306</f>
        <v>23</v>
      </c>
      <c r="E5061" s="202" t="str">
        <f>'Banks COA'!E9306</f>
        <v>AIP – Long term – Other Deposits – Provinces and Commune Councils – EUR</v>
      </c>
      <c r="F5061" s="202">
        <f>'Banks COA'!F9306*E2</f>
        <v>0</v>
      </c>
    </row>
    <row r="5062" spans="1:6" hidden="1" x14ac:dyDescent="0.15">
      <c r="A5062" s="201" t="str">
        <f>'Banks COA'!A9307</f>
        <v>34</v>
      </c>
      <c r="B5062" s="201" t="str">
        <f>'Banks COA'!B9307</f>
        <v>8</v>
      </c>
      <c r="C5062" s="201" t="str">
        <f>'Banks COA'!C9307</f>
        <v>8</v>
      </c>
      <c r="D5062" s="201" t="str">
        <f>'Banks COA'!D9307</f>
        <v>24</v>
      </c>
      <c r="E5062" s="202" t="str">
        <f>'Banks COA'!E9307</f>
        <v>AIP – Long term – Other Deposits – Provinces and Commune Councils – JPY</v>
      </c>
      <c r="F5062" s="202">
        <f>'Banks COA'!F9307*E2</f>
        <v>0</v>
      </c>
    </row>
    <row r="5063" spans="1:6" hidden="1" x14ac:dyDescent="0.15">
      <c r="A5063" s="201" t="str">
        <f>'Banks COA'!A9308</f>
        <v>34</v>
      </c>
      <c r="B5063" s="201" t="str">
        <f>'Banks COA'!B9308</f>
        <v>8</v>
      </c>
      <c r="C5063" s="201" t="str">
        <f>'Banks COA'!C9308</f>
        <v>8</v>
      </c>
      <c r="D5063" s="201" t="str">
        <f>'Banks COA'!D9308</f>
        <v>29</v>
      </c>
      <c r="E5063" s="202" t="str">
        <f>'Banks COA'!E9308</f>
        <v>AIP – Long term – Other Deposits – Provinces and Commune Councils – Other</v>
      </c>
      <c r="F5063" s="202">
        <f>'Banks COA'!F9308*E2</f>
        <v>0</v>
      </c>
    </row>
    <row r="5064" spans="1:6" x14ac:dyDescent="0.15">
      <c r="A5064" s="206"/>
      <c r="B5064" s="206"/>
      <c r="C5064" s="206"/>
      <c r="D5064" s="206"/>
      <c r="E5064" s="220" t="s">
        <v>6029</v>
      </c>
      <c r="F5064" s="184">
        <f>SUM(F5065:F5124)</f>
        <v>0</v>
      </c>
    </row>
    <row r="5065" spans="1:6" hidden="1" x14ac:dyDescent="0.15">
      <c r="A5065" s="201" t="str">
        <f>'Banks COA'!A7817</f>
        <v>32</v>
      </c>
      <c r="B5065" s="201" t="str">
        <f>'Banks COA'!B7817</f>
        <v>1</v>
      </c>
      <c r="C5065" s="201">
        <f>'Banks COA'!C7817</f>
        <v>3</v>
      </c>
      <c r="D5065" s="201" t="str">
        <f>'Banks COA'!D7817</f>
        <v>42</v>
      </c>
      <c r="E5065" s="202" t="str">
        <f>'Banks COA'!E7817</f>
        <v>Unposted Credits – State Enterprise – USD</v>
      </c>
      <c r="F5065" s="202">
        <f>'Banks COA'!F7817*E2</f>
        <v>0</v>
      </c>
    </row>
    <row r="5066" spans="1:6" hidden="1" x14ac:dyDescent="0.15">
      <c r="A5066" s="201" t="str">
        <f>'Banks COA'!A7818</f>
        <v>32</v>
      </c>
      <c r="B5066" s="201" t="str">
        <f>'Banks COA'!B7818</f>
        <v>1</v>
      </c>
      <c r="C5066" s="201">
        <f>'Banks COA'!C7818</f>
        <v>3</v>
      </c>
      <c r="D5066" s="201" t="str">
        <f>'Banks COA'!D7818</f>
        <v>43</v>
      </c>
      <c r="E5066" s="202" t="str">
        <f>'Banks COA'!E7818</f>
        <v>Unposted Credits – State Enterprise – EUR</v>
      </c>
      <c r="F5066" s="202">
        <f>'Banks COA'!F7818*E2</f>
        <v>0</v>
      </c>
    </row>
    <row r="5067" spans="1:6" hidden="1" x14ac:dyDescent="0.15">
      <c r="A5067" s="201" t="str">
        <f>'Banks COA'!A7819</f>
        <v>32</v>
      </c>
      <c r="B5067" s="201" t="str">
        <f>'Banks COA'!B7819</f>
        <v>1</v>
      </c>
      <c r="C5067" s="201">
        <f>'Banks COA'!C7819</f>
        <v>3</v>
      </c>
      <c r="D5067" s="201" t="str">
        <f>'Banks COA'!D7819</f>
        <v>44</v>
      </c>
      <c r="E5067" s="202" t="str">
        <f>'Banks COA'!E7819</f>
        <v>Unposted Credits – State Enterprise – JPY</v>
      </c>
      <c r="F5067" s="202">
        <f>'Banks COA'!F7819*E2</f>
        <v>0</v>
      </c>
    </row>
    <row r="5068" spans="1:6" hidden="1" x14ac:dyDescent="0.15">
      <c r="A5068" s="201" t="str">
        <f>'Banks COA'!A7820</f>
        <v>32</v>
      </c>
      <c r="B5068" s="201" t="str">
        <f>'Banks COA'!B7820</f>
        <v>1</v>
      </c>
      <c r="C5068" s="201">
        <f>'Banks COA'!C7820</f>
        <v>3</v>
      </c>
      <c r="D5068" s="201" t="str">
        <f>'Banks COA'!D7820</f>
        <v>49</v>
      </c>
      <c r="E5068" s="202" t="str">
        <f>'Banks COA'!E7820</f>
        <v>Unposted Credits – State Enterprise – Other</v>
      </c>
      <c r="F5068" s="202">
        <f>'Banks COA'!F7820*E2</f>
        <v>0</v>
      </c>
    </row>
    <row r="5069" spans="1:6" hidden="1" x14ac:dyDescent="0.15">
      <c r="A5069" s="201">
        <f>'Banks COA'!A7900</f>
        <v>32</v>
      </c>
      <c r="B5069" s="201">
        <f>'Banks COA'!B7900</f>
        <v>2</v>
      </c>
      <c r="C5069" s="201">
        <f>'Banks COA'!C7900</f>
        <v>3</v>
      </c>
      <c r="D5069" s="201" t="str">
        <f>'Banks COA'!D7900</f>
        <v>02</v>
      </c>
      <c r="E5069" s="202" t="str">
        <f>'Banks COA'!E7900</f>
        <v xml:space="preserve"> Saving Deposits – State Enterprises  – USD</v>
      </c>
      <c r="F5069" s="202">
        <f>'Banks COA'!F7900*E2</f>
        <v>0</v>
      </c>
    </row>
    <row r="5070" spans="1:6" hidden="1" x14ac:dyDescent="0.15">
      <c r="A5070" s="201">
        <f>'Banks COA'!A7901</f>
        <v>32</v>
      </c>
      <c r="B5070" s="201">
        <f>'Banks COA'!B7901</f>
        <v>2</v>
      </c>
      <c r="C5070" s="201">
        <f>'Banks COA'!C7901</f>
        <v>3</v>
      </c>
      <c r="D5070" s="201" t="str">
        <f>'Banks COA'!D7901</f>
        <v>03</v>
      </c>
      <c r="E5070" s="202" t="str">
        <f>'Banks COA'!E7901</f>
        <v xml:space="preserve"> Saving Deposits – State Enterprises – EUR</v>
      </c>
      <c r="F5070" s="202">
        <f>'Banks COA'!F7901*E2</f>
        <v>0</v>
      </c>
    </row>
    <row r="5071" spans="1:6" hidden="1" x14ac:dyDescent="0.15">
      <c r="A5071" s="201">
        <f>'Banks COA'!A7902</f>
        <v>32</v>
      </c>
      <c r="B5071" s="201">
        <f>'Banks COA'!B7902</f>
        <v>2</v>
      </c>
      <c r="C5071" s="201">
        <f>'Banks COA'!C7902</f>
        <v>3</v>
      </c>
      <c r="D5071" s="201" t="str">
        <f>'Banks COA'!D7902</f>
        <v>04</v>
      </c>
      <c r="E5071" s="202" t="str">
        <f>'Banks COA'!E7902</f>
        <v xml:space="preserve"> Saving Deposits – State Enterprises – JPY</v>
      </c>
      <c r="F5071" s="202">
        <f>'Banks COA'!F7902*E2</f>
        <v>0</v>
      </c>
    </row>
    <row r="5072" spans="1:6" hidden="1" x14ac:dyDescent="0.15">
      <c r="A5072" s="201">
        <f>'Banks COA'!A7903</f>
        <v>32</v>
      </c>
      <c r="B5072" s="201">
        <f>'Banks COA'!B7903</f>
        <v>2</v>
      </c>
      <c r="C5072" s="201">
        <f>'Banks COA'!C7903</f>
        <v>3</v>
      </c>
      <c r="D5072" s="201" t="str">
        <f>'Banks COA'!D7903</f>
        <v>09</v>
      </c>
      <c r="E5072" s="202" t="str">
        <f>'Banks COA'!E7903</f>
        <v xml:space="preserve"> Saving Deposits – State Enterprises  – Other</v>
      </c>
      <c r="F5072" s="202">
        <f>'Banks COA'!F7903*E2</f>
        <v>0</v>
      </c>
    </row>
    <row r="5073" spans="1:6" hidden="1" x14ac:dyDescent="0.15">
      <c r="A5073" s="201">
        <f>'Banks COA'!A7970</f>
        <v>32</v>
      </c>
      <c r="B5073" s="201">
        <f>'Banks COA'!B7970</f>
        <v>3</v>
      </c>
      <c r="C5073" s="201">
        <f>'Banks COA'!C7970</f>
        <v>3</v>
      </c>
      <c r="D5073" s="201">
        <f>'Banks COA'!D7970</f>
        <v>12</v>
      </c>
      <c r="E5073" s="202" t="str">
        <f>'Banks COA'!E7970</f>
        <v>Short Term – Time Deposits – State Enterprises – USD</v>
      </c>
      <c r="F5073" s="202">
        <f>'Banks COA'!F7970*E2</f>
        <v>0</v>
      </c>
    </row>
    <row r="5074" spans="1:6" hidden="1" x14ac:dyDescent="0.15">
      <c r="A5074" s="201">
        <f>'Banks COA'!A7971</f>
        <v>32</v>
      </c>
      <c r="B5074" s="201">
        <f>'Banks COA'!B7971</f>
        <v>3</v>
      </c>
      <c r="C5074" s="201">
        <f>'Banks COA'!C7971</f>
        <v>3</v>
      </c>
      <c r="D5074" s="201">
        <f>'Banks COA'!D7971</f>
        <v>13</v>
      </c>
      <c r="E5074" s="202" t="str">
        <f>'Banks COA'!E7971</f>
        <v>Short Term – Time Deposits – State Enterprises – EUR</v>
      </c>
      <c r="F5074" s="202">
        <f>'Banks COA'!F7971*E2</f>
        <v>0</v>
      </c>
    </row>
    <row r="5075" spans="1:6" hidden="1" x14ac:dyDescent="0.15">
      <c r="A5075" s="201">
        <f>'Banks COA'!A7972</f>
        <v>32</v>
      </c>
      <c r="B5075" s="201">
        <f>'Banks COA'!B7972</f>
        <v>3</v>
      </c>
      <c r="C5075" s="201">
        <f>'Banks COA'!C7972</f>
        <v>3</v>
      </c>
      <c r="D5075" s="201">
        <f>'Banks COA'!D7972</f>
        <v>14</v>
      </c>
      <c r="E5075" s="202" t="str">
        <f>'Banks COA'!E7972</f>
        <v>Short Term – Time Deposits – State Enterprises – JPY</v>
      </c>
      <c r="F5075" s="202">
        <f>'Banks COA'!F7972*E2</f>
        <v>0</v>
      </c>
    </row>
    <row r="5076" spans="1:6" hidden="1" x14ac:dyDescent="0.15">
      <c r="A5076" s="201">
        <f>'Banks COA'!A7973</f>
        <v>32</v>
      </c>
      <c r="B5076" s="201">
        <f>'Banks COA'!B7973</f>
        <v>3</v>
      </c>
      <c r="C5076" s="201">
        <f>'Banks COA'!C7973</f>
        <v>3</v>
      </c>
      <c r="D5076" s="201">
        <f>'Banks COA'!D7973</f>
        <v>19</v>
      </c>
      <c r="E5076" s="202" t="str">
        <f>'Banks COA'!E7973</f>
        <v>Short Term – Time Deposits – State Enterprises – Other</v>
      </c>
      <c r="F5076" s="202">
        <f>'Banks COA'!F7973*E2</f>
        <v>0</v>
      </c>
    </row>
    <row r="5077" spans="1:6" hidden="1" x14ac:dyDescent="0.15">
      <c r="A5077" s="201">
        <f>'Banks COA'!A7976</f>
        <v>32</v>
      </c>
      <c r="B5077" s="201">
        <f>'Banks COA'!B7976</f>
        <v>3</v>
      </c>
      <c r="C5077" s="201">
        <f>'Banks COA'!C7976</f>
        <v>3</v>
      </c>
      <c r="D5077" s="201">
        <f>'Banks COA'!D7976</f>
        <v>22</v>
      </c>
      <c r="E5077" s="202" t="str">
        <f>'Banks COA'!E7976</f>
        <v>Long Term – Time Deposits – State Enterprises – USD</v>
      </c>
      <c r="F5077" s="202">
        <f>'Banks COA'!F7976*E2</f>
        <v>0</v>
      </c>
    </row>
    <row r="5078" spans="1:6" hidden="1" x14ac:dyDescent="0.15">
      <c r="A5078" s="201">
        <f>'Banks COA'!A7977</f>
        <v>32</v>
      </c>
      <c r="B5078" s="201">
        <f>'Banks COA'!B7977</f>
        <v>3</v>
      </c>
      <c r="C5078" s="201">
        <f>'Banks COA'!C7977</f>
        <v>3</v>
      </c>
      <c r="D5078" s="201">
        <f>'Banks COA'!D7977</f>
        <v>23</v>
      </c>
      <c r="E5078" s="202" t="str">
        <f>'Banks COA'!E7977</f>
        <v>Long Term – Time Deposits – State Enterprises – EUR</v>
      </c>
      <c r="F5078" s="202">
        <f>'Banks COA'!F7977*E2</f>
        <v>0</v>
      </c>
    </row>
    <row r="5079" spans="1:6" hidden="1" x14ac:dyDescent="0.15">
      <c r="A5079" s="201">
        <f>'Banks COA'!A7978</f>
        <v>32</v>
      </c>
      <c r="B5079" s="201">
        <f>'Banks COA'!B7978</f>
        <v>3</v>
      </c>
      <c r="C5079" s="201">
        <f>'Banks COA'!C7978</f>
        <v>3</v>
      </c>
      <c r="D5079" s="201">
        <f>'Banks COA'!D7978</f>
        <v>24</v>
      </c>
      <c r="E5079" s="202" t="str">
        <f>'Banks COA'!E7978</f>
        <v>Long Term – Time Deposits – State Enterprises – JPY</v>
      </c>
      <c r="F5079" s="202">
        <f>'Banks COA'!F7978*E2</f>
        <v>0</v>
      </c>
    </row>
    <row r="5080" spans="1:6" hidden="1" x14ac:dyDescent="0.15">
      <c r="A5080" s="201">
        <f>'Banks COA'!A7979</f>
        <v>32</v>
      </c>
      <c r="B5080" s="201">
        <f>'Banks COA'!B7979</f>
        <v>3</v>
      </c>
      <c r="C5080" s="201">
        <f>'Banks COA'!C7979</f>
        <v>3</v>
      </c>
      <c r="D5080" s="201">
        <f>'Banks COA'!D7979</f>
        <v>29</v>
      </c>
      <c r="E5080" s="202" t="str">
        <f>'Banks COA'!E7979</f>
        <v>Long Term – Time Deposits – State Enterprises – Other</v>
      </c>
      <c r="F5080" s="202">
        <f>'Banks COA'!F7979*E2</f>
        <v>0</v>
      </c>
    </row>
    <row r="5081" spans="1:6" hidden="1" x14ac:dyDescent="0.15">
      <c r="A5081" s="201">
        <f>'Banks COA'!A8035</f>
        <v>32</v>
      </c>
      <c r="B5081" s="201">
        <f>'Banks COA'!B8035</f>
        <v>4</v>
      </c>
      <c r="C5081" s="201">
        <f>'Banks COA'!C8035</f>
        <v>3</v>
      </c>
      <c r="D5081" s="201" t="str">
        <f>'Banks COA'!D8035</f>
        <v>02</v>
      </c>
      <c r="E5081" s="202" t="str">
        <f>'Banks COA'!E8035</f>
        <v>Certificate of Deposits – State Enterprise – USD</v>
      </c>
      <c r="F5081" s="202">
        <f>'Banks COA'!F8035*E2</f>
        <v>0</v>
      </c>
    </row>
    <row r="5082" spans="1:6" hidden="1" x14ac:dyDescent="0.15">
      <c r="A5082" s="201">
        <f>'Banks COA'!A8036</f>
        <v>32</v>
      </c>
      <c r="B5082" s="201">
        <f>'Banks COA'!B8036</f>
        <v>4</v>
      </c>
      <c r="C5082" s="201">
        <f>'Banks COA'!C8036</f>
        <v>3</v>
      </c>
      <c r="D5082" s="201" t="str">
        <f>'Banks COA'!D8036</f>
        <v>03</v>
      </c>
      <c r="E5082" s="202" t="str">
        <f>'Banks COA'!E8036</f>
        <v>Certificate of Deposits – State Enterprise – EUR</v>
      </c>
      <c r="F5082" s="202">
        <f>'Banks COA'!F8036*E2</f>
        <v>0</v>
      </c>
    </row>
    <row r="5083" spans="1:6" hidden="1" x14ac:dyDescent="0.15">
      <c r="A5083" s="201">
        <f>'Banks COA'!A8037</f>
        <v>32</v>
      </c>
      <c r="B5083" s="201">
        <f>'Banks COA'!B8037</f>
        <v>4</v>
      </c>
      <c r="C5083" s="201">
        <f>'Banks COA'!C8037</f>
        <v>3</v>
      </c>
      <c r="D5083" s="201" t="str">
        <f>'Banks COA'!D8037</f>
        <v>04</v>
      </c>
      <c r="E5083" s="202" t="str">
        <f>'Banks COA'!E8037</f>
        <v>Certificate of Deposits – State Enterprise – JPY</v>
      </c>
      <c r="F5083" s="202">
        <f>'Banks COA'!F8037*E2</f>
        <v>0</v>
      </c>
    </row>
    <row r="5084" spans="1:6" hidden="1" x14ac:dyDescent="0.15">
      <c r="A5084" s="201">
        <f>'Banks COA'!A8038</f>
        <v>32</v>
      </c>
      <c r="B5084" s="201">
        <f>'Banks COA'!B8038</f>
        <v>4</v>
      </c>
      <c r="C5084" s="201">
        <f>'Banks COA'!C8038</f>
        <v>3</v>
      </c>
      <c r="D5084" s="201" t="str">
        <f>'Banks COA'!D8038</f>
        <v>09</v>
      </c>
      <c r="E5084" s="202" t="str">
        <f>'Banks COA'!E8038</f>
        <v>Certificate of Deposits – State Enterprise – Other</v>
      </c>
      <c r="F5084" s="202">
        <f>'Banks COA'!F8038*E2</f>
        <v>0</v>
      </c>
    </row>
    <row r="5085" spans="1:6" hidden="1" x14ac:dyDescent="0.15">
      <c r="A5085" s="201">
        <f>'Banks COA'!A8170</f>
        <v>32</v>
      </c>
      <c r="B5085" s="201" t="str">
        <f>'Banks COA'!B8170</f>
        <v>7</v>
      </c>
      <c r="C5085" s="201">
        <f>'Banks COA'!C8170</f>
        <v>3</v>
      </c>
      <c r="D5085" s="201" t="str">
        <f>'Banks COA'!D8170</f>
        <v>02</v>
      </c>
      <c r="E5085" s="202" t="str">
        <f>'Banks COA'!E8170</f>
        <v>Money Market Deposit Accounts – State Enterprise – USD</v>
      </c>
      <c r="F5085" s="202">
        <f>'Banks COA'!F8170*E2</f>
        <v>0</v>
      </c>
    </row>
    <row r="5086" spans="1:6" hidden="1" x14ac:dyDescent="0.15">
      <c r="A5086" s="201">
        <f>'Banks COA'!A8171</f>
        <v>32</v>
      </c>
      <c r="B5086" s="201" t="str">
        <f>'Banks COA'!B8171</f>
        <v>7</v>
      </c>
      <c r="C5086" s="201">
        <f>'Banks COA'!C8171</f>
        <v>3</v>
      </c>
      <c r="D5086" s="201" t="str">
        <f>'Banks COA'!D8171</f>
        <v>03</v>
      </c>
      <c r="E5086" s="202" t="str">
        <f>'Banks COA'!E8171</f>
        <v>Money Market Deposit Accounts – State Enterprise – EUR</v>
      </c>
      <c r="F5086" s="202">
        <f>'Banks COA'!F8171*E2</f>
        <v>0</v>
      </c>
    </row>
    <row r="5087" spans="1:6" hidden="1" x14ac:dyDescent="0.15">
      <c r="A5087" s="201">
        <f>'Banks COA'!A8172</f>
        <v>32</v>
      </c>
      <c r="B5087" s="201" t="str">
        <f>'Banks COA'!B8172</f>
        <v>7</v>
      </c>
      <c r="C5087" s="201">
        <f>'Banks COA'!C8172</f>
        <v>3</v>
      </c>
      <c r="D5087" s="201" t="str">
        <f>'Banks COA'!D8172</f>
        <v>04</v>
      </c>
      <c r="E5087" s="202" t="str">
        <f>'Banks COA'!E8172</f>
        <v>Money Market Deposit Accounts – State Enterprise – JPY</v>
      </c>
      <c r="F5087" s="202">
        <f>'Banks COA'!F8172*E2</f>
        <v>0</v>
      </c>
    </row>
    <row r="5088" spans="1:6" hidden="1" x14ac:dyDescent="0.15">
      <c r="A5088" s="201">
        <f>'Banks COA'!A8173</f>
        <v>32</v>
      </c>
      <c r="B5088" s="201" t="str">
        <f>'Banks COA'!B8173</f>
        <v>7</v>
      </c>
      <c r="C5088" s="201">
        <f>'Banks COA'!C8173</f>
        <v>3</v>
      </c>
      <c r="D5088" s="201" t="str">
        <f>'Banks COA'!D8173</f>
        <v>09</v>
      </c>
      <c r="E5088" s="202" t="str">
        <f>'Banks COA'!E8173</f>
        <v>Money Market Deposit Accounts – State Enterprise – Other</v>
      </c>
      <c r="F5088" s="202">
        <f>'Banks COA'!F8173*E2</f>
        <v>0</v>
      </c>
    </row>
    <row r="5089" spans="1:6" hidden="1" x14ac:dyDescent="0.15">
      <c r="A5089" s="201">
        <f>'Banks COA'!A8240</f>
        <v>32</v>
      </c>
      <c r="B5089" s="201" t="str">
        <f>'Banks COA'!B8240</f>
        <v>8</v>
      </c>
      <c r="C5089" s="201" t="str">
        <f>'Banks COA'!C8240</f>
        <v>3</v>
      </c>
      <c r="D5089" s="201">
        <f>'Banks COA'!D8240</f>
        <v>12</v>
      </c>
      <c r="E5089" s="202" t="str">
        <f>'Banks COA'!E8240</f>
        <v>Other Short Term Deposits – State Enterprise – USD</v>
      </c>
      <c r="F5089" s="202">
        <f>'Banks COA'!F8240*E2</f>
        <v>0</v>
      </c>
    </row>
    <row r="5090" spans="1:6" hidden="1" x14ac:dyDescent="0.15">
      <c r="A5090" s="201">
        <f>'Banks COA'!A8241</f>
        <v>32</v>
      </c>
      <c r="B5090" s="201" t="str">
        <f>'Banks COA'!B8241</f>
        <v>8</v>
      </c>
      <c r="C5090" s="201" t="str">
        <f>'Banks COA'!C8241</f>
        <v>3</v>
      </c>
      <c r="D5090" s="201">
        <f>'Banks COA'!D8241</f>
        <v>13</v>
      </c>
      <c r="E5090" s="202" t="str">
        <f>'Banks COA'!E8241</f>
        <v>Other Short Term Deposits – State Enterprise – EUR</v>
      </c>
      <c r="F5090" s="202">
        <f>'Banks COA'!F8241*E2</f>
        <v>0</v>
      </c>
    </row>
    <row r="5091" spans="1:6" hidden="1" x14ac:dyDescent="0.15">
      <c r="A5091" s="201">
        <f>'Banks COA'!A8242</f>
        <v>32</v>
      </c>
      <c r="B5091" s="201" t="str">
        <f>'Banks COA'!B8242</f>
        <v>8</v>
      </c>
      <c r="C5091" s="201" t="str">
        <f>'Banks COA'!C8242</f>
        <v>3</v>
      </c>
      <c r="D5091" s="201">
        <f>'Banks COA'!D8242</f>
        <v>14</v>
      </c>
      <c r="E5091" s="202" t="str">
        <f>'Banks COA'!E8242</f>
        <v>Other Short Term Deposits – State Enterprise – JPY</v>
      </c>
      <c r="F5091" s="202">
        <f>'Banks COA'!F8242*E2</f>
        <v>0</v>
      </c>
    </row>
    <row r="5092" spans="1:6" hidden="1" x14ac:dyDescent="0.15">
      <c r="A5092" s="201">
        <f>'Banks COA'!A8243</f>
        <v>32</v>
      </c>
      <c r="B5092" s="201" t="str">
        <f>'Banks COA'!B8243</f>
        <v>8</v>
      </c>
      <c r="C5092" s="201" t="str">
        <f>'Banks COA'!C8243</f>
        <v>3</v>
      </c>
      <c r="D5092" s="201">
        <f>'Banks COA'!D8243</f>
        <v>19</v>
      </c>
      <c r="E5092" s="202" t="str">
        <f>'Banks COA'!E8243</f>
        <v>Other Short Term Deposits – State Enterprise – Other</v>
      </c>
      <c r="F5092" s="202">
        <f>'Banks COA'!F8243*E2</f>
        <v>0</v>
      </c>
    </row>
    <row r="5093" spans="1:6" hidden="1" x14ac:dyDescent="0.15">
      <c r="A5093" s="201">
        <f>'Banks COA'!A8246</f>
        <v>32</v>
      </c>
      <c r="B5093" s="201" t="str">
        <f>'Banks COA'!B8246</f>
        <v>8</v>
      </c>
      <c r="C5093" s="201" t="str">
        <f>'Banks COA'!C8246</f>
        <v>3</v>
      </c>
      <c r="D5093" s="201" t="str">
        <f>'Banks COA'!D8246</f>
        <v>22</v>
      </c>
      <c r="E5093" s="202" t="str">
        <f>'Banks COA'!E8246</f>
        <v>Other Long Term Deposits – State Enterprise – USD</v>
      </c>
      <c r="F5093" s="202">
        <f>'Banks COA'!F8246*E2</f>
        <v>0</v>
      </c>
    </row>
    <row r="5094" spans="1:6" hidden="1" x14ac:dyDescent="0.15">
      <c r="A5094" s="201">
        <f>'Banks COA'!A8247</f>
        <v>32</v>
      </c>
      <c r="B5094" s="201" t="str">
        <f>'Banks COA'!B8247</f>
        <v>8</v>
      </c>
      <c r="C5094" s="201" t="str">
        <f>'Banks COA'!C8247</f>
        <v>3</v>
      </c>
      <c r="D5094" s="201" t="str">
        <f>'Banks COA'!D8247</f>
        <v>23</v>
      </c>
      <c r="E5094" s="202" t="str">
        <f>'Banks COA'!E8247</f>
        <v>Other Long Term Deposits – State Enterprise – EUR</v>
      </c>
      <c r="F5094" s="202">
        <f>'Banks COA'!F8247*E2</f>
        <v>0</v>
      </c>
    </row>
    <row r="5095" spans="1:6" hidden="1" x14ac:dyDescent="0.15">
      <c r="A5095" s="201">
        <f>'Banks COA'!A8248</f>
        <v>32</v>
      </c>
      <c r="B5095" s="201" t="str">
        <f>'Banks COA'!B8248</f>
        <v>8</v>
      </c>
      <c r="C5095" s="201" t="str">
        <f>'Banks COA'!C8248</f>
        <v>3</v>
      </c>
      <c r="D5095" s="201" t="str">
        <f>'Banks COA'!D8248</f>
        <v>24</v>
      </c>
      <c r="E5095" s="202" t="str">
        <f>'Banks COA'!E8248</f>
        <v>Other Long Term Deposits – State Enterprise – JPY</v>
      </c>
      <c r="F5095" s="202">
        <f>'Banks COA'!F8248*E2</f>
        <v>0</v>
      </c>
    </row>
    <row r="5096" spans="1:6" hidden="1" x14ac:dyDescent="0.15">
      <c r="A5096" s="201">
        <f>'Banks COA'!A8249</f>
        <v>32</v>
      </c>
      <c r="B5096" s="201" t="str">
        <f>'Banks COA'!B8249</f>
        <v>8</v>
      </c>
      <c r="C5096" s="201" t="str">
        <f>'Banks COA'!C8249</f>
        <v>3</v>
      </c>
      <c r="D5096" s="201" t="str">
        <f>'Banks COA'!D8249</f>
        <v>29</v>
      </c>
      <c r="E5096" s="202" t="str">
        <f>'Banks COA'!E8249</f>
        <v>Other Long Term Deposits – State Enterprise – Other</v>
      </c>
      <c r="F5096" s="202">
        <f>'Banks COA'!F8249*E2</f>
        <v>0</v>
      </c>
    </row>
    <row r="5097" spans="1:6" hidden="1" x14ac:dyDescent="0.15">
      <c r="A5097" s="201" t="str">
        <f>'Banks COA'!A9129</f>
        <v>34</v>
      </c>
      <c r="B5097" s="201" t="str">
        <f>'Banks COA'!B9129</f>
        <v>6</v>
      </c>
      <c r="C5097" s="201" t="str">
        <f>'Banks COA'!C9129</f>
        <v>2</v>
      </c>
      <c r="D5097" s="201" t="str">
        <f>'Banks COA'!D9129</f>
        <v>02</v>
      </c>
      <c r="E5097" s="202" t="str">
        <f>'Banks COA'!E9129</f>
        <v>AIP –  Saving Deposits from State Enterprise – USD</v>
      </c>
      <c r="F5097" s="202">
        <f>'Banks COA'!F9129*E2</f>
        <v>0</v>
      </c>
    </row>
    <row r="5098" spans="1:6" hidden="1" x14ac:dyDescent="0.15">
      <c r="A5098" s="201" t="str">
        <f>'Banks COA'!A9130</f>
        <v>34</v>
      </c>
      <c r="B5098" s="201" t="str">
        <f>'Banks COA'!B9130</f>
        <v>6</v>
      </c>
      <c r="C5098" s="201" t="str">
        <f>'Banks COA'!C9130</f>
        <v>2</v>
      </c>
      <c r="D5098" s="201" t="str">
        <f>'Banks COA'!D9130</f>
        <v>03</v>
      </c>
      <c r="E5098" s="202" t="str">
        <f>'Banks COA'!E9130</f>
        <v>AIP – Saving Deposits from State Enterprise – EUR</v>
      </c>
      <c r="F5098" s="202">
        <f>'Banks COA'!F9130*E2</f>
        <v>0</v>
      </c>
    </row>
    <row r="5099" spans="1:6" hidden="1" x14ac:dyDescent="0.15">
      <c r="A5099" s="201" t="str">
        <f>'Banks COA'!A9131</f>
        <v>34</v>
      </c>
      <c r="B5099" s="201" t="str">
        <f>'Banks COA'!B9131</f>
        <v>6</v>
      </c>
      <c r="C5099" s="201" t="str">
        <f>'Banks COA'!C9131</f>
        <v>2</v>
      </c>
      <c r="D5099" s="201" t="str">
        <f>'Banks COA'!D9131</f>
        <v>04</v>
      </c>
      <c r="E5099" s="202" t="str">
        <f>'Banks COA'!E9131</f>
        <v>AIP – Saving Deposits from State Enterprise – JPY</v>
      </c>
      <c r="F5099" s="202">
        <f>'Banks COA'!F9131*E2</f>
        <v>0</v>
      </c>
    </row>
    <row r="5100" spans="1:6" hidden="1" x14ac:dyDescent="0.15">
      <c r="A5100" s="201" t="str">
        <f>'Banks COA'!A9132</f>
        <v>34</v>
      </c>
      <c r="B5100" s="201" t="str">
        <f>'Banks COA'!B9132</f>
        <v>6</v>
      </c>
      <c r="C5100" s="201" t="str">
        <f>'Banks COA'!C9132</f>
        <v>2</v>
      </c>
      <c r="D5100" s="201" t="str">
        <f>'Banks COA'!D9132</f>
        <v>09</v>
      </c>
      <c r="E5100" s="202" t="str">
        <f>'Banks COA'!E9132</f>
        <v>AIP –  Saving Deposits from State Enterprise – Other</v>
      </c>
      <c r="F5100" s="202">
        <f>'Banks COA'!F9132*E2</f>
        <v>0</v>
      </c>
    </row>
    <row r="5101" spans="1:6" hidden="1" x14ac:dyDescent="0.15">
      <c r="A5101" s="201" t="str">
        <f>'Banks COA'!A9136</f>
        <v>34</v>
      </c>
      <c r="B5101" s="201" t="str">
        <f>'Banks COA'!B9136</f>
        <v>6</v>
      </c>
      <c r="C5101" s="201" t="str">
        <f>'Banks COA'!C9136</f>
        <v>3</v>
      </c>
      <c r="D5101" s="201" t="str">
        <f>'Banks COA'!D9136</f>
        <v>12</v>
      </c>
      <c r="E5101" s="202" t="str">
        <f>'Banks COA'!E9136</f>
        <v>AIP – Short Term – Time Deposit from State Enterprise – USD</v>
      </c>
      <c r="F5101" s="202">
        <f>'Banks COA'!F9136*E2</f>
        <v>0</v>
      </c>
    </row>
    <row r="5102" spans="1:6" hidden="1" x14ac:dyDescent="0.15">
      <c r="A5102" s="201" t="str">
        <f>'Banks COA'!A9137</f>
        <v>34</v>
      </c>
      <c r="B5102" s="201" t="str">
        <f>'Banks COA'!B9137</f>
        <v>6</v>
      </c>
      <c r="C5102" s="201" t="str">
        <f>'Banks COA'!C9137</f>
        <v>3</v>
      </c>
      <c r="D5102" s="201" t="str">
        <f>'Banks COA'!D9137</f>
        <v>13</v>
      </c>
      <c r="E5102" s="202" t="str">
        <f>'Banks COA'!E9137</f>
        <v>AIP – Short Term – Time Deposit from State Enterprise – EUR</v>
      </c>
      <c r="F5102" s="202">
        <f>'Banks COA'!F9137*E2</f>
        <v>0</v>
      </c>
    </row>
    <row r="5103" spans="1:6" hidden="1" x14ac:dyDescent="0.15">
      <c r="A5103" s="201" t="str">
        <f>'Banks COA'!A9138</f>
        <v>34</v>
      </c>
      <c r="B5103" s="201" t="str">
        <f>'Banks COA'!B9138</f>
        <v>6</v>
      </c>
      <c r="C5103" s="201" t="str">
        <f>'Banks COA'!C9138</f>
        <v>3</v>
      </c>
      <c r="D5103" s="201" t="str">
        <f>'Banks COA'!D9138</f>
        <v>14</v>
      </c>
      <c r="E5103" s="202" t="str">
        <f>'Banks COA'!E9138</f>
        <v>AIP – Short Term – Time Deposit from State Enterprise – JPY</v>
      </c>
      <c r="F5103" s="202">
        <f>'Banks COA'!F9138*E2</f>
        <v>0</v>
      </c>
    </row>
    <row r="5104" spans="1:6" hidden="1" x14ac:dyDescent="0.15">
      <c r="A5104" s="201" t="str">
        <f>'Banks COA'!A9139</f>
        <v>34</v>
      </c>
      <c r="B5104" s="201" t="str">
        <f>'Banks COA'!B9139</f>
        <v>6</v>
      </c>
      <c r="C5104" s="201" t="str">
        <f>'Banks COA'!C9139</f>
        <v>3</v>
      </c>
      <c r="D5104" s="201" t="str">
        <f>'Banks COA'!D9139</f>
        <v>19</v>
      </c>
      <c r="E5104" s="202" t="str">
        <f>'Banks COA'!E9139</f>
        <v>AIP – Short Term – Time Deposit from State Enterprise – Other</v>
      </c>
      <c r="F5104" s="202">
        <f>'Banks COA'!F9139*E2</f>
        <v>0</v>
      </c>
    </row>
    <row r="5105" spans="1:6" hidden="1" x14ac:dyDescent="0.15">
      <c r="A5105" s="201" t="str">
        <f>'Banks COA'!A9142</f>
        <v>34</v>
      </c>
      <c r="B5105" s="201" t="str">
        <f>'Banks COA'!B9142</f>
        <v>6</v>
      </c>
      <c r="C5105" s="201" t="str">
        <f>'Banks COA'!C9142</f>
        <v>3</v>
      </c>
      <c r="D5105" s="201" t="str">
        <f>'Banks COA'!D9142</f>
        <v>22</v>
      </c>
      <c r="E5105" s="202" t="str">
        <f>'Banks COA'!E9142</f>
        <v>AIP – Long Term – Time Deposit from State Enterprise – USD</v>
      </c>
      <c r="F5105" s="202">
        <f>'Banks COA'!F9142*E2</f>
        <v>0</v>
      </c>
    </row>
    <row r="5106" spans="1:6" hidden="1" x14ac:dyDescent="0.15">
      <c r="A5106" s="201" t="str">
        <f>'Banks COA'!A9143</f>
        <v>34</v>
      </c>
      <c r="B5106" s="201" t="str">
        <f>'Banks COA'!B9143</f>
        <v>6</v>
      </c>
      <c r="C5106" s="201" t="str">
        <f>'Banks COA'!C9143</f>
        <v>3</v>
      </c>
      <c r="D5106" s="201" t="str">
        <f>'Banks COA'!D9143</f>
        <v>23</v>
      </c>
      <c r="E5106" s="202" t="str">
        <f>'Banks COA'!E9143</f>
        <v>AIP – Long Term – Time Deposit from State Enterprise – EUR</v>
      </c>
      <c r="F5106" s="202">
        <f>'Banks COA'!F9143*E2</f>
        <v>0</v>
      </c>
    </row>
    <row r="5107" spans="1:6" hidden="1" x14ac:dyDescent="0.15">
      <c r="A5107" s="201" t="str">
        <f>'Banks COA'!A9144</f>
        <v>34</v>
      </c>
      <c r="B5107" s="201" t="str">
        <f>'Banks COA'!B9144</f>
        <v>6</v>
      </c>
      <c r="C5107" s="201" t="str">
        <f>'Banks COA'!C9144</f>
        <v>3</v>
      </c>
      <c r="D5107" s="201" t="str">
        <f>'Banks COA'!D9144</f>
        <v>24</v>
      </c>
      <c r="E5107" s="202" t="str">
        <f>'Banks COA'!E9144</f>
        <v>AIP – Long Term – Time Deposit from State Enterprise – JPY</v>
      </c>
      <c r="F5107" s="202">
        <f>'Banks COA'!F9144*E2</f>
        <v>0</v>
      </c>
    </row>
    <row r="5108" spans="1:6" hidden="1" x14ac:dyDescent="0.15">
      <c r="A5108" s="201" t="str">
        <f>'Banks COA'!A9145</f>
        <v>34</v>
      </c>
      <c r="B5108" s="201" t="str">
        <f>'Banks COA'!B9145</f>
        <v>6</v>
      </c>
      <c r="C5108" s="201" t="str">
        <f>'Banks COA'!C9145</f>
        <v>3</v>
      </c>
      <c r="D5108" s="201" t="str">
        <f>'Banks COA'!D9145</f>
        <v>29</v>
      </c>
      <c r="E5108" s="202" t="str">
        <f>'Banks COA'!E9145</f>
        <v>AIP – Long Term – Time Deposit from State Enterprise – Other</v>
      </c>
      <c r="F5108" s="202">
        <f>'Banks COA'!F9145*E2</f>
        <v>0</v>
      </c>
    </row>
    <row r="5109" spans="1:6" hidden="1" x14ac:dyDescent="0.15">
      <c r="A5109" s="201" t="str">
        <f>'Banks COA'!A9148</f>
        <v>34</v>
      </c>
      <c r="B5109" s="201" t="str">
        <f>'Banks COA'!B9148</f>
        <v>6</v>
      </c>
      <c r="C5109" s="201" t="str">
        <f>'Banks COA'!C9148</f>
        <v>4</v>
      </c>
      <c r="D5109" s="201" t="str">
        <f>'Banks COA'!D9148</f>
        <v>02</v>
      </c>
      <c r="E5109" s="202" t="str">
        <f>'Banks COA'!E9148</f>
        <v>AIP – Certificate of Deposits – State Enterprise – USD</v>
      </c>
      <c r="F5109" s="202">
        <f>'Banks COA'!F9148*E2</f>
        <v>0</v>
      </c>
    </row>
    <row r="5110" spans="1:6" hidden="1" x14ac:dyDescent="0.15">
      <c r="A5110" s="201" t="str">
        <f>'Banks COA'!A9149</f>
        <v>34</v>
      </c>
      <c r="B5110" s="201" t="str">
        <f>'Banks COA'!B9149</f>
        <v>6</v>
      </c>
      <c r="C5110" s="201" t="str">
        <f>'Banks COA'!C9149</f>
        <v>4</v>
      </c>
      <c r="D5110" s="201" t="str">
        <f>'Banks COA'!D9149</f>
        <v>03</v>
      </c>
      <c r="E5110" s="202" t="str">
        <f>'Banks COA'!E9149</f>
        <v>AIP – Certificate of Deposits – State Enterprise – EUR</v>
      </c>
      <c r="F5110" s="202">
        <f>'Banks COA'!F9149*E2</f>
        <v>0</v>
      </c>
    </row>
    <row r="5111" spans="1:6" hidden="1" x14ac:dyDescent="0.15">
      <c r="A5111" s="201" t="str">
        <f>'Banks COA'!A9150</f>
        <v>34</v>
      </c>
      <c r="B5111" s="201" t="str">
        <f>'Banks COA'!B9150</f>
        <v>6</v>
      </c>
      <c r="C5111" s="201" t="str">
        <f>'Banks COA'!C9150</f>
        <v>4</v>
      </c>
      <c r="D5111" s="201" t="str">
        <f>'Banks COA'!D9150</f>
        <v>04</v>
      </c>
      <c r="E5111" s="202" t="str">
        <f>'Banks COA'!E9150</f>
        <v>AIP – Certificate of Deposits – State Enterprise – JPY</v>
      </c>
      <c r="F5111" s="202">
        <f>'Banks COA'!F9150*E2</f>
        <v>0</v>
      </c>
    </row>
    <row r="5112" spans="1:6" hidden="1" x14ac:dyDescent="0.15">
      <c r="A5112" s="201" t="str">
        <f>'Banks COA'!A9151</f>
        <v>34</v>
      </c>
      <c r="B5112" s="201" t="str">
        <f>'Banks COA'!B9151</f>
        <v>6</v>
      </c>
      <c r="C5112" s="201" t="str">
        <f>'Banks COA'!C9151</f>
        <v>4</v>
      </c>
      <c r="D5112" s="201" t="str">
        <f>'Banks COA'!D9151</f>
        <v>09</v>
      </c>
      <c r="E5112" s="202" t="str">
        <f>'Banks COA'!E9151</f>
        <v>AIP – Certificate of Deposits – State Enterprise – Other</v>
      </c>
      <c r="F5112" s="202">
        <f>'Banks COA'!F9151*E2</f>
        <v>0</v>
      </c>
    </row>
    <row r="5113" spans="1:6" hidden="1" x14ac:dyDescent="0.15">
      <c r="A5113" s="201" t="str">
        <f>'Banks COA'!A9166</f>
        <v>34</v>
      </c>
      <c r="B5113" s="201" t="str">
        <f>'Banks COA'!B9166</f>
        <v>6</v>
      </c>
      <c r="C5113" s="201" t="str">
        <f>'Banks COA'!C9166</f>
        <v>7</v>
      </c>
      <c r="D5113" s="201" t="str">
        <f>'Banks COA'!D9166</f>
        <v>02</v>
      </c>
      <c r="E5113" s="202" t="str">
        <f>'Banks COA'!E9166</f>
        <v>AIP – Money Market Deposit Accounts – State Enterprise – USD</v>
      </c>
      <c r="F5113" s="202">
        <f>'Banks COA'!F9166*E2</f>
        <v>0</v>
      </c>
    </row>
    <row r="5114" spans="1:6" hidden="1" x14ac:dyDescent="0.15">
      <c r="A5114" s="201" t="str">
        <f>'Banks COA'!A9167</f>
        <v>34</v>
      </c>
      <c r="B5114" s="201" t="str">
        <f>'Banks COA'!B9167</f>
        <v>6</v>
      </c>
      <c r="C5114" s="201" t="str">
        <f>'Banks COA'!C9167</f>
        <v>7</v>
      </c>
      <c r="D5114" s="201" t="str">
        <f>'Banks COA'!D9167</f>
        <v>03</v>
      </c>
      <c r="E5114" s="202" t="str">
        <f>'Banks COA'!E9167</f>
        <v>AIP – Money Market Deposit Accounts – State Enterprise – EUR</v>
      </c>
      <c r="F5114" s="202">
        <f>'Banks COA'!F9167*E2</f>
        <v>0</v>
      </c>
    </row>
    <row r="5115" spans="1:6" hidden="1" x14ac:dyDescent="0.15">
      <c r="A5115" s="201" t="str">
        <f>'Banks COA'!A9168</f>
        <v>34</v>
      </c>
      <c r="B5115" s="201" t="str">
        <f>'Banks COA'!B9168</f>
        <v>6</v>
      </c>
      <c r="C5115" s="201" t="str">
        <f>'Banks COA'!C9168</f>
        <v>7</v>
      </c>
      <c r="D5115" s="201" t="str">
        <f>'Banks COA'!D9168</f>
        <v>04</v>
      </c>
      <c r="E5115" s="202" t="str">
        <f>'Banks COA'!E9168</f>
        <v>AIP – Money Market Deposit Accounts – State Enterprise – JPY</v>
      </c>
      <c r="F5115" s="202">
        <f>'Banks COA'!F9168*E2</f>
        <v>0</v>
      </c>
    </row>
    <row r="5116" spans="1:6" hidden="1" x14ac:dyDescent="0.15">
      <c r="A5116" s="201" t="str">
        <f>'Banks COA'!A9169</f>
        <v>34</v>
      </c>
      <c r="B5116" s="201" t="str">
        <f>'Banks COA'!B9169</f>
        <v>6</v>
      </c>
      <c r="C5116" s="201" t="str">
        <f>'Banks COA'!C9169</f>
        <v>7</v>
      </c>
      <c r="D5116" s="201" t="str">
        <f>'Banks COA'!D9169</f>
        <v>09</v>
      </c>
      <c r="E5116" s="202" t="str">
        <f>'Banks COA'!E9169</f>
        <v>AIP – Money Market Deposit Accounts – State Enterprise – Other</v>
      </c>
      <c r="F5116" s="202">
        <f>'Banks COA'!F9169*E2</f>
        <v>0</v>
      </c>
    </row>
    <row r="5117" spans="1:6" hidden="1" x14ac:dyDescent="0.15">
      <c r="A5117" s="201" t="str">
        <f>'Banks COA'!A9173</f>
        <v>34</v>
      </c>
      <c r="B5117" s="201" t="str">
        <f>'Banks COA'!B9173</f>
        <v>6</v>
      </c>
      <c r="C5117" s="201" t="str">
        <f>'Banks COA'!C9173</f>
        <v>8</v>
      </c>
      <c r="D5117" s="201" t="str">
        <f>'Banks COA'!D9173</f>
        <v>12</v>
      </c>
      <c r="E5117" s="202" t="str">
        <f>'Banks COA'!E9173</f>
        <v>AIP – Short term – Other Deposits – State Enterprise – USD</v>
      </c>
      <c r="F5117" s="202">
        <f>'Banks COA'!F9173*E2</f>
        <v>0</v>
      </c>
    </row>
    <row r="5118" spans="1:6" hidden="1" x14ac:dyDescent="0.15">
      <c r="A5118" s="201" t="str">
        <f>'Banks COA'!A9174</f>
        <v>34</v>
      </c>
      <c r="B5118" s="201" t="str">
        <f>'Banks COA'!B9174</f>
        <v>6</v>
      </c>
      <c r="C5118" s="201" t="str">
        <f>'Banks COA'!C9174</f>
        <v>8</v>
      </c>
      <c r="D5118" s="201" t="str">
        <f>'Banks COA'!D9174</f>
        <v>13</v>
      </c>
      <c r="E5118" s="202" t="str">
        <f>'Banks COA'!E9174</f>
        <v>AIP – Short term – Other Deposits – State Enterprise – EUR</v>
      </c>
      <c r="F5118" s="202">
        <f>'Banks COA'!F9174*E2</f>
        <v>0</v>
      </c>
    </row>
    <row r="5119" spans="1:6" hidden="1" x14ac:dyDescent="0.15">
      <c r="A5119" s="201" t="str">
        <f>'Banks COA'!A9175</f>
        <v>34</v>
      </c>
      <c r="B5119" s="201" t="str">
        <f>'Banks COA'!B9175</f>
        <v>6</v>
      </c>
      <c r="C5119" s="201" t="str">
        <f>'Banks COA'!C9175</f>
        <v>8</v>
      </c>
      <c r="D5119" s="201" t="str">
        <f>'Banks COA'!D9175</f>
        <v>14</v>
      </c>
      <c r="E5119" s="202" t="str">
        <f>'Banks COA'!E9175</f>
        <v>AIP – Short term – Other Deposits – State Enterprise – JPY</v>
      </c>
      <c r="F5119" s="202">
        <f>'Banks COA'!F9175*E2</f>
        <v>0</v>
      </c>
    </row>
    <row r="5120" spans="1:6" hidden="1" x14ac:dyDescent="0.15">
      <c r="A5120" s="201" t="str">
        <f>'Banks COA'!A9176</f>
        <v>34</v>
      </c>
      <c r="B5120" s="201" t="str">
        <f>'Banks COA'!B9176</f>
        <v>6</v>
      </c>
      <c r="C5120" s="201" t="str">
        <f>'Banks COA'!C9176</f>
        <v>8</v>
      </c>
      <c r="D5120" s="201" t="str">
        <f>'Banks COA'!D9176</f>
        <v>19</v>
      </c>
      <c r="E5120" s="202" t="str">
        <f>'Banks COA'!E9176</f>
        <v>AIP – Short term – Other Deposits – State Enterprise – Other</v>
      </c>
      <c r="F5120" s="202">
        <f>'Banks COA'!F9176*E2</f>
        <v>0</v>
      </c>
    </row>
    <row r="5121" spans="1:6" hidden="1" x14ac:dyDescent="0.15">
      <c r="A5121" s="201" t="str">
        <f>'Banks COA'!A9179</f>
        <v>34</v>
      </c>
      <c r="B5121" s="201" t="str">
        <f>'Banks COA'!B9179</f>
        <v>6</v>
      </c>
      <c r="C5121" s="201" t="str">
        <f>'Banks COA'!C9179</f>
        <v>8</v>
      </c>
      <c r="D5121" s="201" t="str">
        <f>'Banks COA'!D9179</f>
        <v>22</v>
      </c>
      <c r="E5121" s="202" t="str">
        <f>'Banks COA'!E9179</f>
        <v>AIP – Long term – Other Deposits – State Enterprise – USD</v>
      </c>
      <c r="F5121" s="202">
        <f>'Banks COA'!F9179*E2</f>
        <v>0</v>
      </c>
    </row>
    <row r="5122" spans="1:6" hidden="1" x14ac:dyDescent="0.15">
      <c r="A5122" s="201" t="str">
        <f>'Banks COA'!A9180</f>
        <v>34</v>
      </c>
      <c r="B5122" s="201" t="str">
        <f>'Banks COA'!B9180</f>
        <v>6</v>
      </c>
      <c r="C5122" s="201" t="str">
        <f>'Banks COA'!C9180</f>
        <v>8</v>
      </c>
      <c r="D5122" s="201" t="str">
        <f>'Banks COA'!D9180</f>
        <v>23</v>
      </c>
      <c r="E5122" s="202" t="str">
        <f>'Banks COA'!E9180</f>
        <v>AIP – Long term – Other Deposits – State Enterprise – EUR</v>
      </c>
      <c r="F5122" s="202">
        <f>'Banks COA'!F9180*E2</f>
        <v>0</v>
      </c>
    </row>
    <row r="5123" spans="1:6" hidden="1" x14ac:dyDescent="0.15">
      <c r="A5123" s="201" t="str">
        <f>'Banks COA'!A9181</f>
        <v>34</v>
      </c>
      <c r="B5123" s="201" t="str">
        <f>'Banks COA'!B9181</f>
        <v>6</v>
      </c>
      <c r="C5123" s="201" t="str">
        <f>'Banks COA'!C9181</f>
        <v>8</v>
      </c>
      <c r="D5123" s="201" t="str">
        <f>'Banks COA'!D9181</f>
        <v>24</v>
      </c>
      <c r="E5123" s="202" t="str">
        <f>'Banks COA'!E9181</f>
        <v>AIP – Long term – Other Deposits – State Enterprise – JPY</v>
      </c>
      <c r="F5123" s="202">
        <f>'Banks COA'!F9181*E2</f>
        <v>0</v>
      </c>
    </row>
    <row r="5124" spans="1:6" hidden="1" x14ac:dyDescent="0.15">
      <c r="A5124" s="201" t="str">
        <f>'Banks COA'!A9182</f>
        <v>34</v>
      </c>
      <c r="B5124" s="201" t="str">
        <f>'Banks COA'!B9182</f>
        <v>6</v>
      </c>
      <c r="C5124" s="201" t="str">
        <f>'Banks COA'!C9182</f>
        <v>8</v>
      </c>
      <c r="D5124" s="201" t="str">
        <f>'Banks COA'!D9182</f>
        <v>29</v>
      </c>
      <c r="E5124" s="202" t="str">
        <f>'Banks COA'!E9182</f>
        <v>AIP – Long term – Other Deposits – State Enterprise – Other</v>
      </c>
      <c r="F5124" s="202">
        <f>'Banks COA'!F9182*E2</f>
        <v>0</v>
      </c>
    </row>
    <row r="5125" spans="1:6" x14ac:dyDescent="0.15">
      <c r="A5125" s="206"/>
      <c r="B5125" s="206"/>
      <c r="C5125" s="206"/>
      <c r="D5125" s="206"/>
      <c r="E5125" s="220" t="s">
        <v>2454</v>
      </c>
      <c r="F5125" s="184">
        <f>SUM(F5126:F5185)</f>
        <v>0</v>
      </c>
    </row>
    <row r="5126" spans="1:6" hidden="1" x14ac:dyDescent="0.15">
      <c r="A5126" s="201" t="str">
        <f>'Banks COA'!A7786</f>
        <v>32</v>
      </c>
      <c r="B5126" s="201" t="str">
        <f>'Banks COA'!B7786</f>
        <v>1</v>
      </c>
      <c r="C5126" s="201">
        <f>'Banks COA'!C7786</f>
        <v>2</v>
      </c>
      <c r="D5126" s="201" t="str">
        <f>'Banks COA'!D7786</f>
        <v>72.</v>
      </c>
      <c r="E5126" s="202" t="str">
        <f>'Banks COA'!E7786</f>
        <v>Unposted Credits – Private Sector – Resident – USD</v>
      </c>
      <c r="F5126" s="202">
        <f>'Banks COA'!F7786*E2</f>
        <v>0</v>
      </c>
    </row>
    <row r="5127" spans="1:6" hidden="1" x14ac:dyDescent="0.15">
      <c r="A5127" s="201" t="str">
        <f>'Banks COA'!A7787</f>
        <v>32</v>
      </c>
      <c r="B5127" s="201" t="str">
        <f>'Banks COA'!B7787</f>
        <v>1</v>
      </c>
      <c r="C5127" s="201">
        <f>'Banks COA'!C7787</f>
        <v>2</v>
      </c>
      <c r="D5127" s="201" t="str">
        <f>'Banks COA'!D7787</f>
        <v>73</v>
      </c>
      <c r="E5127" s="202" t="str">
        <f>'Banks COA'!E7787</f>
        <v>Unposted Credits – Private Sector – Resident – EUR</v>
      </c>
      <c r="F5127" s="202">
        <f>'Banks COA'!F7787*E2</f>
        <v>0</v>
      </c>
    </row>
    <row r="5128" spans="1:6" hidden="1" x14ac:dyDescent="0.15">
      <c r="A5128" s="201" t="str">
        <f>'Banks COA'!A7788</f>
        <v>32</v>
      </c>
      <c r="B5128" s="201" t="str">
        <f>'Banks COA'!B7788</f>
        <v>1</v>
      </c>
      <c r="C5128" s="201">
        <f>'Banks COA'!C7788</f>
        <v>2</v>
      </c>
      <c r="D5128" s="201" t="str">
        <f>'Banks COA'!D7788</f>
        <v>74</v>
      </c>
      <c r="E5128" s="202" t="str">
        <f>'Banks COA'!E7788</f>
        <v>Unposted Credits – Private Sector – Resident – JPY</v>
      </c>
      <c r="F5128" s="202">
        <f>'Banks COA'!F7788*E2</f>
        <v>0</v>
      </c>
    </row>
    <row r="5129" spans="1:6" hidden="1" x14ac:dyDescent="0.15">
      <c r="A5129" s="201" t="str">
        <f>'Banks COA'!A7789</f>
        <v>32</v>
      </c>
      <c r="B5129" s="201" t="str">
        <f>'Banks COA'!B7789</f>
        <v>1</v>
      </c>
      <c r="C5129" s="201">
        <f>'Banks COA'!C7789</f>
        <v>2</v>
      </c>
      <c r="D5129" s="201" t="str">
        <f>'Banks COA'!D7789</f>
        <v>79</v>
      </c>
      <c r="E5129" s="202" t="str">
        <f>'Banks COA'!E7789</f>
        <v>Unposted Credits – Private Sector – Resident – Other</v>
      </c>
      <c r="F5129" s="202">
        <f>'Banks COA'!F7789*E2</f>
        <v>0</v>
      </c>
    </row>
    <row r="5130" spans="1:6" hidden="1" x14ac:dyDescent="0.15">
      <c r="A5130" s="201">
        <f>'Banks COA'!A7888</f>
        <v>32</v>
      </c>
      <c r="B5130" s="201">
        <f>'Banks COA'!B7888</f>
        <v>2</v>
      </c>
      <c r="C5130" s="201">
        <f>'Banks COA'!C7888</f>
        <v>2</v>
      </c>
      <c r="D5130" s="201">
        <f>'Banks COA'!D7888</f>
        <v>12</v>
      </c>
      <c r="E5130" s="202" t="str">
        <f>'Banks COA'!E7888</f>
        <v>Saving Deposits – Private Sector – Resident – USD</v>
      </c>
      <c r="F5130" s="202">
        <f>'Banks COA'!F7888*E2</f>
        <v>0</v>
      </c>
    </row>
    <row r="5131" spans="1:6" hidden="1" x14ac:dyDescent="0.15">
      <c r="A5131" s="201">
        <f>'Banks COA'!A7889</f>
        <v>32</v>
      </c>
      <c r="B5131" s="201">
        <f>'Banks COA'!B7889</f>
        <v>2</v>
      </c>
      <c r="C5131" s="201">
        <f>'Banks COA'!C7889</f>
        <v>2</v>
      </c>
      <c r="D5131" s="201">
        <f>'Banks COA'!D7889</f>
        <v>13</v>
      </c>
      <c r="E5131" s="202" t="str">
        <f>'Banks COA'!E7889</f>
        <v xml:space="preserve"> Saving Deposits – Private Sector – Resident – EUR</v>
      </c>
      <c r="F5131" s="202">
        <f>'Banks COA'!F7889*E2</f>
        <v>0</v>
      </c>
    </row>
    <row r="5132" spans="1:6" hidden="1" x14ac:dyDescent="0.15">
      <c r="A5132" s="201">
        <f>'Banks COA'!A7890</f>
        <v>32</v>
      </c>
      <c r="B5132" s="201">
        <f>'Banks COA'!B7890</f>
        <v>2</v>
      </c>
      <c r="C5132" s="201">
        <f>'Banks COA'!C7890</f>
        <v>2</v>
      </c>
      <c r="D5132" s="201">
        <f>'Banks COA'!D7890</f>
        <v>14</v>
      </c>
      <c r="E5132" s="202" t="str">
        <f>'Banks COA'!E7890</f>
        <v>Saving Deposits – Private Sector – Resident – JPY</v>
      </c>
      <c r="F5132" s="202">
        <f>'Banks COA'!F7890*E2</f>
        <v>0</v>
      </c>
    </row>
    <row r="5133" spans="1:6" hidden="1" x14ac:dyDescent="0.15">
      <c r="A5133" s="201">
        <f>'Banks COA'!A7891</f>
        <v>32</v>
      </c>
      <c r="B5133" s="201">
        <f>'Banks COA'!B7891</f>
        <v>2</v>
      </c>
      <c r="C5133" s="201">
        <f>'Banks COA'!C7891</f>
        <v>2</v>
      </c>
      <c r="D5133" s="201">
        <f>'Banks COA'!D7891</f>
        <v>19</v>
      </c>
      <c r="E5133" s="202" t="str">
        <f>'Banks COA'!E7891</f>
        <v xml:space="preserve"> Saving Deposits – Private Sector – Resident – Other</v>
      </c>
      <c r="F5133" s="202">
        <f>'Banks COA'!F7891*E2</f>
        <v>0</v>
      </c>
    </row>
    <row r="5134" spans="1:6" hidden="1" x14ac:dyDescent="0.15">
      <c r="A5134" s="201">
        <f>'Banks COA'!A7945</f>
        <v>32</v>
      </c>
      <c r="B5134" s="201">
        <f>'Banks COA'!B7945</f>
        <v>3</v>
      </c>
      <c r="C5134" s="201">
        <f>'Banks COA'!C7945</f>
        <v>2</v>
      </c>
      <c r="D5134" s="201">
        <f>'Banks COA'!D7945</f>
        <v>12</v>
      </c>
      <c r="E5134" s="202" t="str">
        <f>'Banks COA'!E7945</f>
        <v>Short Term – Time Deposits – Private Sector – Resident – USD</v>
      </c>
      <c r="F5134" s="202">
        <f>'Banks COA'!F7945*E2</f>
        <v>0</v>
      </c>
    </row>
    <row r="5135" spans="1:6" hidden="1" x14ac:dyDescent="0.15">
      <c r="A5135" s="201">
        <f>'Banks COA'!A7946</f>
        <v>32</v>
      </c>
      <c r="B5135" s="201">
        <f>'Banks COA'!B7946</f>
        <v>3</v>
      </c>
      <c r="C5135" s="201">
        <f>'Banks COA'!C7946</f>
        <v>2</v>
      </c>
      <c r="D5135" s="201">
        <f>'Banks COA'!D7946</f>
        <v>13</v>
      </c>
      <c r="E5135" s="202" t="str">
        <f>'Banks COA'!E7946</f>
        <v>Short Term – Time Deposits – Private Sector – Resident – EUR</v>
      </c>
      <c r="F5135" s="202">
        <f>'Banks COA'!F7946*E2</f>
        <v>0</v>
      </c>
    </row>
    <row r="5136" spans="1:6" hidden="1" x14ac:dyDescent="0.15">
      <c r="A5136" s="201">
        <f>'Banks COA'!A7947</f>
        <v>32</v>
      </c>
      <c r="B5136" s="201">
        <f>'Banks COA'!B7947</f>
        <v>3</v>
      </c>
      <c r="C5136" s="201">
        <f>'Banks COA'!C7947</f>
        <v>2</v>
      </c>
      <c r="D5136" s="201">
        <f>'Banks COA'!D7947</f>
        <v>14</v>
      </c>
      <c r="E5136" s="202" t="str">
        <f>'Banks COA'!E7947</f>
        <v>Short Term – Time Deposits – Private Sector – Resident – JPY</v>
      </c>
      <c r="F5136" s="202">
        <f>'Banks COA'!F7947*E2</f>
        <v>0</v>
      </c>
    </row>
    <row r="5137" spans="1:6" hidden="1" x14ac:dyDescent="0.15">
      <c r="A5137" s="201">
        <f>'Banks COA'!A7948</f>
        <v>32</v>
      </c>
      <c r="B5137" s="201">
        <f>'Banks COA'!B7948</f>
        <v>3</v>
      </c>
      <c r="C5137" s="201">
        <f>'Banks COA'!C7948</f>
        <v>2</v>
      </c>
      <c r="D5137" s="201">
        <f>'Banks COA'!D7948</f>
        <v>19</v>
      </c>
      <c r="E5137" s="202" t="str">
        <f>'Banks COA'!E7948</f>
        <v>Short Term – Time Deposits – Private Sector – Resident – Other</v>
      </c>
      <c r="F5137" s="202">
        <f>'Banks COA'!F7948*E2</f>
        <v>0</v>
      </c>
    </row>
    <row r="5138" spans="1:6" hidden="1" x14ac:dyDescent="0.15">
      <c r="A5138" s="201">
        <f>'Banks COA'!A7957</f>
        <v>32</v>
      </c>
      <c r="B5138" s="201">
        <f>'Banks COA'!B7957</f>
        <v>3</v>
      </c>
      <c r="C5138" s="201">
        <f>'Banks COA'!C7957</f>
        <v>2</v>
      </c>
      <c r="D5138" s="201">
        <f>'Banks COA'!D7957</f>
        <v>32</v>
      </c>
      <c r="E5138" s="202" t="str">
        <f>'Banks COA'!E7957</f>
        <v>Long Term – Time Deposits – Private Sector – Resident – USD</v>
      </c>
      <c r="F5138" s="202">
        <f>'Banks COA'!F7957*E2</f>
        <v>0</v>
      </c>
    </row>
    <row r="5139" spans="1:6" hidden="1" x14ac:dyDescent="0.15">
      <c r="A5139" s="201">
        <f>'Banks COA'!A7958</f>
        <v>32</v>
      </c>
      <c r="B5139" s="201">
        <f>'Banks COA'!B7958</f>
        <v>3</v>
      </c>
      <c r="C5139" s="201">
        <f>'Banks COA'!C7958</f>
        <v>2</v>
      </c>
      <c r="D5139" s="201">
        <f>'Banks COA'!D7958</f>
        <v>33</v>
      </c>
      <c r="E5139" s="202" t="str">
        <f>'Banks COA'!E7958</f>
        <v>Long Term – Time Deposits – Private Sector – Resident – EUR</v>
      </c>
      <c r="F5139" s="202">
        <f>'Banks COA'!F7958*E2</f>
        <v>0</v>
      </c>
    </row>
    <row r="5140" spans="1:6" hidden="1" x14ac:dyDescent="0.15">
      <c r="A5140" s="201">
        <f>'Banks COA'!A7959</f>
        <v>32</v>
      </c>
      <c r="B5140" s="201">
        <f>'Banks COA'!B7959</f>
        <v>3</v>
      </c>
      <c r="C5140" s="201">
        <f>'Banks COA'!C7959</f>
        <v>2</v>
      </c>
      <c r="D5140" s="201">
        <f>'Banks COA'!D7959</f>
        <v>34</v>
      </c>
      <c r="E5140" s="202" t="str">
        <f>'Banks COA'!E7959</f>
        <v>Long Term – Time Deposits – Private Sector – Resident – JPY</v>
      </c>
      <c r="F5140" s="202">
        <f>'Banks COA'!F7959*E2</f>
        <v>0</v>
      </c>
    </row>
    <row r="5141" spans="1:6" hidden="1" x14ac:dyDescent="0.15">
      <c r="A5141" s="201">
        <f>'Banks COA'!A7960</f>
        <v>32</v>
      </c>
      <c r="B5141" s="201">
        <f>'Banks COA'!B7960</f>
        <v>3</v>
      </c>
      <c r="C5141" s="201">
        <f>'Banks COA'!C7960</f>
        <v>2</v>
      </c>
      <c r="D5141" s="201">
        <f>'Banks COA'!D7960</f>
        <v>39</v>
      </c>
      <c r="E5141" s="202" t="str">
        <f>'Banks COA'!E7960</f>
        <v>Long Term – Time Deposits – Private Sector – Resident – Other</v>
      </c>
      <c r="F5141" s="202">
        <f>'Banks COA'!F7960*E2</f>
        <v>0</v>
      </c>
    </row>
    <row r="5142" spans="1:6" hidden="1" x14ac:dyDescent="0.15">
      <c r="A5142" s="201">
        <f>'Banks COA'!A8023</f>
        <v>32</v>
      </c>
      <c r="B5142" s="201">
        <f>'Banks COA'!B8023</f>
        <v>4</v>
      </c>
      <c r="C5142" s="201">
        <f>'Banks COA'!C8023</f>
        <v>2</v>
      </c>
      <c r="D5142" s="201">
        <f>'Banks COA'!D8023</f>
        <v>12</v>
      </c>
      <c r="E5142" s="202" t="str">
        <f>'Banks COA'!E8023</f>
        <v>Certificate of Deposits – Private Sector – Resident – USD</v>
      </c>
      <c r="F5142" s="202">
        <f>'Banks COA'!F8023*E2</f>
        <v>0</v>
      </c>
    </row>
    <row r="5143" spans="1:6" hidden="1" x14ac:dyDescent="0.15">
      <c r="A5143" s="201">
        <f>'Banks COA'!A8024</f>
        <v>32</v>
      </c>
      <c r="B5143" s="201">
        <f>'Banks COA'!B8024</f>
        <v>4</v>
      </c>
      <c r="C5143" s="201">
        <f>'Banks COA'!C8024</f>
        <v>2</v>
      </c>
      <c r="D5143" s="201">
        <f>'Banks COA'!D8024</f>
        <v>13</v>
      </c>
      <c r="E5143" s="202" t="str">
        <f>'Banks COA'!E8024</f>
        <v>Certificate of Deposits – Private Sector – Resident – EUR</v>
      </c>
      <c r="F5143" s="202">
        <f>'Banks COA'!F8024*E2</f>
        <v>0</v>
      </c>
    </row>
    <row r="5144" spans="1:6" hidden="1" x14ac:dyDescent="0.15">
      <c r="A5144" s="201">
        <f>'Banks COA'!A8025</f>
        <v>32</v>
      </c>
      <c r="B5144" s="201">
        <f>'Banks COA'!B8025</f>
        <v>4</v>
      </c>
      <c r="C5144" s="201">
        <f>'Banks COA'!C8025</f>
        <v>2</v>
      </c>
      <c r="D5144" s="201">
        <f>'Banks COA'!D8025</f>
        <v>14</v>
      </c>
      <c r="E5144" s="202" t="str">
        <f>'Banks COA'!E8025</f>
        <v>Certificate of Deposits – Private Sector – Resident – JPY</v>
      </c>
      <c r="F5144" s="202">
        <f>'Banks COA'!F8025*E2</f>
        <v>0</v>
      </c>
    </row>
    <row r="5145" spans="1:6" hidden="1" x14ac:dyDescent="0.15">
      <c r="A5145" s="201">
        <f>'Banks COA'!A8026</f>
        <v>32</v>
      </c>
      <c r="B5145" s="201">
        <f>'Banks COA'!B8026</f>
        <v>4</v>
      </c>
      <c r="C5145" s="201">
        <f>'Banks COA'!C8026</f>
        <v>2</v>
      </c>
      <c r="D5145" s="201">
        <f>'Banks COA'!D8026</f>
        <v>19</v>
      </c>
      <c r="E5145" s="202" t="str">
        <f>'Banks COA'!E8026</f>
        <v>Certificate of Deposits – Private Sector – Resident – Other</v>
      </c>
      <c r="F5145" s="202">
        <f>'Banks COA'!F8026*E2</f>
        <v>0</v>
      </c>
    </row>
    <row r="5146" spans="1:6" hidden="1" x14ac:dyDescent="0.15">
      <c r="A5146" s="201">
        <f>'Banks COA'!A8158</f>
        <v>32</v>
      </c>
      <c r="B5146" s="201" t="str">
        <f>'Banks COA'!B8158</f>
        <v>7</v>
      </c>
      <c r="C5146" s="201">
        <f>'Banks COA'!C8158</f>
        <v>2</v>
      </c>
      <c r="D5146" s="201">
        <f>'Banks COA'!D8158</f>
        <v>12</v>
      </c>
      <c r="E5146" s="202" t="str">
        <f>'Banks COA'!E8158</f>
        <v>Money Market Deposit Accounts – Private Sector – Resident – USD</v>
      </c>
      <c r="F5146" s="202">
        <f>'Banks COA'!F8158*E2</f>
        <v>0</v>
      </c>
    </row>
    <row r="5147" spans="1:6" hidden="1" x14ac:dyDescent="0.15">
      <c r="A5147" s="201">
        <f>'Banks COA'!A8159</f>
        <v>32</v>
      </c>
      <c r="B5147" s="201" t="str">
        <f>'Banks COA'!B8159</f>
        <v>7</v>
      </c>
      <c r="C5147" s="201">
        <f>'Banks COA'!C8159</f>
        <v>2</v>
      </c>
      <c r="D5147" s="201">
        <f>'Banks COA'!D8159</f>
        <v>13</v>
      </c>
      <c r="E5147" s="202" t="str">
        <f>'Banks COA'!E8159</f>
        <v>Money Market Deposit Accounts – Private Sector – Resident – EUR</v>
      </c>
      <c r="F5147" s="202">
        <f>'Banks COA'!F8159*E2</f>
        <v>0</v>
      </c>
    </row>
    <row r="5148" spans="1:6" hidden="1" x14ac:dyDescent="0.15">
      <c r="A5148" s="201">
        <f>'Banks COA'!A8160</f>
        <v>32</v>
      </c>
      <c r="B5148" s="201" t="str">
        <f>'Banks COA'!B8160</f>
        <v>7</v>
      </c>
      <c r="C5148" s="201">
        <f>'Banks COA'!C8160</f>
        <v>2</v>
      </c>
      <c r="D5148" s="201">
        <f>'Banks COA'!D8160</f>
        <v>14</v>
      </c>
      <c r="E5148" s="202" t="str">
        <f>'Banks COA'!E8160</f>
        <v>Money Market Deposit Accounts – Private Sector – Resident – JPY</v>
      </c>
      <c r="F5148" s="202">
        <f>'Banks COA'!F8160*E2</f>
        <v>0</v>
      </c>
    </row>
    <row r="5149" spans="1:6" hidden="1" x14ac:dyDescent="0.15">
      <c r="A5149" s="201">
        <f>'Banks COA'!A8161</f>
        <v>32</v>
      </c>
      <c r="B5149" s="201" t="str">
        <f>'Banks COA'!B8161</f>
        <v>7</v>
      </c>
      <c r="C5149" s="201">
        <f>'Banks COA'!C8161</f>
        <v>2</v>
      </c>
      <c r="D5149" s="201">
        <f>'Banks COA'!D8161</f>
        <v>19</v>
      </c>
      <c r="E5149" s="202" t="str">
        <f>'Banks COA'!E8161</f>
        <v>Money Market Deposit Accounts – Private Sector – Resident – Other</v>
      </c>
      <c r="F5149" s="202">
        <f>'Banks COA'!F8161*E2</f>
        <v>0</v>
      </c>
    </row>
    <row r="5150" spans="1:6" hidden="1" x14ac:dyDescent="0.15">
      <c r="A5150" s="201">
        <f>'Banks COA'!A8215</f>
        <v>32</v>
      </c>
      <c r="B5150" s="201" t="str">
        <f>'Banks COA'!B8215</f>
        <v>8</v>
      </c>
      <c r="C5150" s="201" t="str">
        <f>'Banks COA'!C8215</f>
        <v>2</v>
      </c>
      <c r="D5150" s="201">
        <f>'Banks COA'!D8215</f>
        <v>12</v>
      </c>
      <c r="E5150" s="202" t="str">
        <f>'Banks COA'!E8215</f>
        <v>Other Short Term Deposits – Private Sector – Resident – USD</v>
      </c>
      <c r="F5150" s="202">
        <f>'Banks COA'!F8215*E2</f>
        <v>0</v>
      </c>
    </row>
    <row r="5151" spans="1:6" hidden="1" x14ac:dyDescent="0.15">
      <c r="A5151" s="201">
        <f>'Banks COA'!A8216</f>
        <v>32</v>
      </c>
      <c r="B5151" s="201" t="str">
        <f>'Banks COA'!B8216</f>
        <v>8</v>
      </c>
      <c r="C5151" s="201" t="str">
        <f>'Banks COA'!C8216</f>
        <v>2</v>
      </c>
      <c r="D5151" s="201">
        <f>'Banks COA'!D8216</f>
        <v>13</v>
      </c>
      <c r="E5151" s="202" t="str">
        <f>'Banks COA'!E8216</f>
        <v>Other Short Term Deposits – Private Sector – Resident – EUR</v>
      </c>
      <c r="F5151" s="202">
        <f>'Banks COA'!F8216*E2</f>
        <v>0</v>
      </c>
    </row>
    <row r="5152" spans="1:6" hidden="1" x14ac:dyDescent="0.15">
      <c r="A5152" s="201">
        <f>'Banks COA'!A8217</f>
        <v>32</v>
      </c>
      <c r="B5152" s="201" t="str">
        <f>'Banks COA'!B8217</f>
        <v>8</v>
      </c>
      <c r="C5152" s="201" t="str">
        <f>'Banks COA'!C8217</f>
        <v>2</v>
      </c>
      <c r="D5152" s="201">
        <f>'Banks COA'!D8217</f>
        <v>14</v>
      </c>
      <c r="E5152" s="202" t="str">
        <f>'Banks COA'!E8217</f>
        <v>Other Short Term Deposits – Private Sector – Resident – JPY</v>
      </c>
      <c r="F5152" s="202">
        <f>'Banks COA'!F8217*E2</f>
        <v>0</v>
      </c>
    </row>
    <row r="5153" spans="1:6" hidden="1" x14ac:dyDescent="0.15">
      <c r="A5153" s="201">
        <f>'Banks COA'!A8218</f>
        <v>32</v>
      </c>
      <c r="B5153" s="201" t="str">
        <f>'Banks COA'!B8218</f>
        <v>8</v>
      </c>
      <c r="C5153" s="201" t="str">
        <f>'Banks COA'!C8218</f>
        <v>2</v>
      </c>
      <c r="D5153" s="201">
        <f>'Banks COA'!D8218</f>
        <v>19</v>
      </c>
      <c r="E5153" s="202" t="str">
        <f>'Banks COA'!E8218</f>
        <v>Other Short Term Deposits – Private Sector – Resident – Other</v>
      </c>
      <c r="F5153" s="202">
        <f>'Banks COA'!F8218*E2</f>
        <v>0</v>
      </c>
    </row>
    <row r="5154" spans="1:6" hidden="1" x14ac:dyDescent="0.15">
      <c r="A5154" s="201">
        <f>'Banks COA'!A8227</f>
        <v>32</v>
      </c>
      <c r="B5154" s="201" t="str">
        <f>'Banks COA'!B8227</f>
        <v>8</v>
      </c>
      <c r="C5154" s="201" t="str">
        <f>'Banks COA'!C8227</f>
        <v>2</v>
      </c>
      <c r="D5154" s="201" t="str">
        <f>'Banks COA'!D8227</f>
        <v>32</v>
      </c>
      <c r="E5154" s="202" t="str">
        <f>'Banks COA'!E8227</f>
        <v>Other Long Term Deposits – Private Sector – Resident – USD</v>
      </c>
      <c r="F5154" s="202">
        <f>'Banks COA'!F8227*E2</f>
        <v>0</v>
      </c>
    </row>
    <row r="5155" spans="1:6" hidden="1" x14ac:dyDescent="0.15">
      <c r="A5155" s="201">
        <f>'Banks COA'!A8228</f>
        <v>32</v>
      </c>
      <c r="B5155" s="201" t="str">
        <f>'Banks COA'!B8228</f>
        <v>8</v>
      </c>
      <c r="C5155" s="201" t="str">
        <f>'Banks COA'!C8228</f>
        <v>2</v>
      </c>
      <c r="D5155" s="201" t="str">
        <f>'Banks COA'!D8228</f>
        <v>33</v>
      </c>
      <c r="E5155" s="202" t="str">
        <f>'Banks COA'!E8228</f>
        <v>Other Long Term Deposits – Private Sector – Resident – EUR</v>
      </c>
      <c r="F5155" s="202">
        <f>'Banks COA'!F8228*E2</f>
        <v>0</v>
      </c>
    </row>
    <row r="5156" spans="1:6" hidden="1" x14ac:dyDescent="0.15">
      <c r="A5156" s="201">
        <f>'Banks COA'!A8229</f>
        <v>32</v>
      </c>
      <c r="B5156" s="201" t="str">
        <f>'Banks COA'!B8229</f>
        <v>8</v>
      </c>
      <c r="C5156" s="201" t="str">
        <f>'Banks COA'!C8229</f>
        <v>2</v>
      </c>
      <c r="D5156" s="201" t="str">
        <f>'Banks COA'!D8229</f>
        <v>34</v>
      </c>
      <c r="E5156" s="202" t="str">
        <f>'Banks COA'!E8229</f>
        <v>Other Long Term Deposits – Private Sector – Resident – JPY</v>
      </c>
      <c r="F5156" s="202">
        <f>'Banks COA'!F8229*E2</f>
        <v>0</v>
      </c>
    </row>
    <row r="5157" spans="1:6" hidden="1" x14ac:dyDescent="0.15">
      <c r="A5157" s="201">
        <f>'Banks COA'!A8230</f>
        <v>32</v>
      </c>
      <c r="B5157" s="201" t="str">
        <f>'Banks COA'!B8230</f>
        <v>8</v>
      </c>
      <c r="C5157" s="201" t="str">
        <f>'Banks COA'!C8230</f>
        <v>2</v>
      </c>
      <c r="D5157" s="201" t="str">
        <f>'Banks COA'!D8230</f>
        <v>39</v>
      </c>
      <c r="E5157" s="202" t="str">
        <f>'Banks COA'!E8230</f>
        <v>Other Long Term Deposits – Private Sector – Resident – Other</v>
      </c>
      <c r="F5157" s="202">
        <f>'Banks COA'!F8230*E2</f>
        <v>0</v>
      </c>
    </row>
    <row r="5158" spans="1:6" hidden="1" x14ac:dyDescent="0.15">
      <c r="A5158" s="201" t="str">
        <f>'Banks COA'!A9008</f>
        <v>34</v>
      </c>
      <c r="B5158" s="201" t="str">
        <f>'Banks COA'!B9008</f>
        <v>5</v>
      </c>
      <c r="C5158" s="201" t="str">
        <f>'Banks COA'!C9008</f>
        <v>2</v>
      </c>
      <c r="D5158" s="201" t="str">
        <f>'Banks COA'!D9008</f>
        <v>12</v>
      </c>
      <c r="E5158" s="202" t="str">
        <f>'Banks COA'!E9008</f>
        <v>AIP – Saving Deposits from Private Sector – Resident – USD</v>
      </c>
      <c r="F5158" s="202">
        <f>'Banks COA'!F9008*E2</f>
        <v>0</v>
      </c>
    </row>
    <row r="5159" spans="1:6" hidden="1" x14ac:dyDescent="0.15">
      <c r="A5159" s="201" t="str">
        <f>'Banks COA'!A9009</f>
        <v>34</v>
      </c>
      <c r="B5159" s="201" t="str">
        <f>'Banks COA'!B9009</f>
        <v>5</v>
      </c>
      <c r="C5159" s="201" t="str">
        <f>'Banks COA'!C9009</f>
        <v>2</v>
      </c>
      <c r="D5159" s="201" t="str">
        <f>'Banks COA'!D9009</f>
        <v>13</v>
      </c>
      <c r="E5159" s="202" t="str">
        <f>'Banks COA'!E9009</f>
        <v>AIP –  Saving Deposits from Private Sector – Resident – EUR</v>
      </c>
      <c r="F5159" s="202">
        <f>'Banks COA'!F9009*E2</f>
        <v>0</v>
      </c>
    </row>
    <row r="5160" spans="1:6" hidden="1" x14ac:dyDescent="0.15">
      <c r="A5160" s="201" t="str">
        <f>'Banks COA'!A9010</f>
        <v>34</v>
      </c>
      <c r="B5160" s="201" t="str">
        <f>'Banks COA'!B9010</f>
        <v>5</v>
      </c>
      <c r="C5160" s="201" t="str">
        <f>'Banks COA'!C9010</f>
        <v>2</v>
      </c>
      <c r="D5160" s="201" t="str">
        <f>'Banks COA'!D9010</f>
        <v>14</v>
      </c>
      <c r="E5160" s="202" t="str">
        <f>'Banks COA'!E9010</f>
        <v>AIP – Saving Deposits from Private Sector – Resident – JPY</v>
      </c>
      <c r="F5160" s="202">
        <f>'Banks COA'!F9010*E2</f>
        <v>0</v>
      </c>
    </row>
    <row r="5161" spans="1:6" hidden="1" x14ac:dyDescent="0.15">
      <c r="A5161" s="201" t="str">
        <f>'Banks COA'!A9011</f>
        <v>34</v>
      </c>
      <c r="B5161" s="201" t="str">
        <f>'Banks COA'!B9011</f>
        <v>5</v>
      </c>
      <c r="C5161" s="201" t="str">
        <f>'Banks COA'!C9011</f>
        <v>2</v>
      </c>
      <c r="D5161" s="201" t="str">
        <f>'Banks COA'!D9011</f>
        <v>19</v>
      </c>
      <c r="E5161" s="202" t="str">
        <f>'Banks COA'!E9011</f>
        <v>AIP –  Saving Deposits from Private Sector – Resident – Other</v>
      </c>
      <c r="F5161" s="202">
        <f>'Banks COA'!F9011*E2</f>
        <v>0</v>
      </c>
    </row>
    <row r="5162" spans="1:6" hidden="1" x14ac:dyDescent="0.15">
      <c r="A5162" s="201" t="str">
        <f>'Banks COA'!A9021</f>
        <v>34</v>
      </c>
      <c r="B5162" s="201" t="str">
        <f>'Banks COA'!B9021</f>
        <v>5</v>
      </c>
      <c r="C5162" s="201" t="str">
        <f>'Banks COA'!C9021</f>
        <v>3</v>
      </c>
      <c r="D5162" s="201" t="str">
        <f>'Banks COA'!D9021</f>
        <v>12</v>
      </c>
      <c r="E5162" s="202" t="str">
        <f>'Banks COA'!E9021</f>
        <v>AIP – Short Term – Time Deposit from Private Sector – Resident – USD</v>
      </c>
      <c r="F5162" s="202">
        <f>'Banks COA'!F9021*E2</f>
        <v>0</v>
      </c>
    </row>
    <row r="5163" spans="1:6" hidden="1" x14ac:dyDescent="0.15">
      <c r="A5163" s="201" t="str">
        <f>'Banks COA'!A9022</f>
        <v>34</v>
      </c>
      <c r="B5163" s="201" t="str">
        <f>'Banks COA'!B9022</f>
        <v>5</v>
      </c>
      <c r="C5163" s="201" t="str">
        <f>'Banks COA'!C9022</f>
        <v>3</v>
      </c>
      <c r="D5163" s="201" t="str">
        <f>'Banks COA'!D9022</f>
        <v>13</v>
      </c>
      <c r="E5163" s="202" t="str">
        <f>'Banks COA'!E9022</f>
        <v>AIP – Short Term – Time Deposit from Private Sector – Resident – EUR</v>
      </c>
      <c r="F5163" s="202">
        <f>'Banks COA'!F9022*E2</f>
        <v>0</v>
      </c>
    </row>
    <row r="5164" spans="1:6" hidden="1" x14ac:dyDescent="0.15">
      <c r="A5164" s="201" t="str">
        <f>'Banks COA'!A9023</f>
        <v>34</v>
      </c>
      <c r="B5164" s="201" t="str">
        <f>'Banks COA'!B9023</f>
        <v>5</v>
      </c>
      <c r="C5164" s="201" t="str">
        <f>'Banks COA'!C9023</f>
        <v>3</v>
      </c>
      <c r="D5164" s="201" t="str">
        <f>'Banks COA'!D9023</f>
        <v>14</v>
      </c>
      <c r="E5164" s="202" t="str">
        <f>'Banks COA'!E9023</f>
        <v>AIP – Short Term – Time Deposit from Private Sector – Resident – JPY</v>
      </c>
      <c r="F5164" s="202">
        <f>'Banks COA'!F9023*E2</f>
        <v>0</v>
      </c>
    </row>
    <row r="5165" spans="1:6" hidden="1" x14ac:dyDescent="0.15">
      <c r="A5165" s="201" t="str">
        <f>'Banks COA'!A9024</f>
        <v>34</v>
      </c>
      <c r="B5165" s="201" t="str">
        <f>'Banks COA'!B9024</f>
        <v>5</v>
      </c>
      <c r="C5165" s="201" t="str">
        <f>'Banks COA'!C9024</f>
        <v>3</v>
      </c>
      <c r="D5165" s="201" t="str">
        <f>'Banks COA'!D9024</f>
        <v>19</v>
      </c>
      <c r="E5165" s="202" t="str">
        <f>'Banks COA'!E9024</f>
        <v>AIP – Short Term – Time Deposit from Private Sector – Resident – Other</v>
      </c>
      <c r="F5165" s="202">
        <f>'Banks COA'!F9024*E2</f>
        <v>0</v>
      </c>
    </row>
    <row r="5166" spans="1:6" hidden="1" x14ac:dyDescent="0.15">
      <c r="A5166" s="201" t="str">
        <f>'Banks COA'!A9033</f>
        <v>34</v>
      </c>
      <c r="B5166" s="201" t="str">
        <f>'Banks COA'!B9033</f>
        <v>5</v>
      </c>
      <c r="C5166" s="201" t="str">
        <f>'Banks COA'!C9033</f>
        <v>3</v>
      </c>
      <c r="D5166" s="201" t="str">
        <f>'Banks COA'!D9033</f>
        <v>32</v>
      </c>
      <c r="E5166" s="202" t="str">
        <f>'Banks COA'!E9033</f>
        <v>AIP – Long Term – Time Deposit from Private Sector – Resident – USD</v>
      </c>
      <c r="F5166" s="202">
        <f>'Banks COA'!F9033*E2</f>
        <v>0</v>
      </c>
    </row>
    <row r="5167" spans="1:6" hidden="1" x14ac:dyDescent="0.15">
      <c r="A5167" s="201" t="str">
        <f>'Banks COA'!A9034</f>
        <v>34</v>
      </c>
      <c r="B5167" s="201" t="str">
        <f>'Banks COA'!B9034</f>
        <v>5</v>
      </c>
      <c r="C5167" s="201" t="str">
        <f>'Banks COA'!C9034</f>
        <v>3</v>
      </c>
      <c r="D5167" s="201" t="str">
        <f>'Banks COA'!D9034</f>
        <v>33</v>
      </c>
      <c r="E5167" s="202" t="str">
        <f>'Banks COA'!E9034</f>
        <v>AIP – Long Term – Time Deposit from Private Sector – Resident – EUR</v>
      </c>
      <c r="F5167" s="202">
        <f>'Banks COA'!F9034*E2</f>
        <v>0</v>
      </c>
    </row>
    <row r="5168" spans="1:6" hidden="1" x14ac:dyDescent="0.15">
      <c r="A5168" s="201" t="str">
        <f>'Banks COA'!A9035</f>
        <v>34</v>
      </c>
      <c r="B5168" s="201" t="str">
        <f>'Banks COA'!B9035</f>
        <v>5</v>
      </c>
      <c r="C5168" s="201" t="str">
        <f>'Banks COA'!C9035</f>
        <v>3</v>
      </c>
      <c r="D5168" s="201" t="str">
        <f>'Banks COA'!D9035</f>
        <v>34</v>
      </c>
      <c r="E5168" s="202" t="str">
        <f>'Banks COA'!E9035</f>
        <v>AIP – Long Term – Time Deposit from Private Sector – Resident – JPY</v>
      </c>
      <c r="F5168" s="202">
        <f>'Banks COA'!F9035*E2</f>
        <v>0</v>
      </c>
    </row>
    <row r="5169" spans="1:6" hidden="1" x14ac:dyDescent="0.15">
      <c r="A5169" s="201" t="str">
        <f>'Banks COA'!A9036</f>
        <v>34</v>
      </c>
      <c r="B5169" s="201" t="str">
        <f>'Banks COA'!B9036</f>
        <v>5</v>
      </c>
      <c r="C5169" s="201" t="str">
        <f>'Banks COA'!C9036</f>
        <v>3</v>
      </c>
      <c r="D5169" s="201" t="str">
        <f>'Banks COA'!D9036</f>
        <v>39</v>
      </c>
      <c r="E5169" s="202" t="str">
        <f>'Banks COA'!E9036</f>
        <v>AIP – Long Term – Time Deposit from Private Sector – Resident – Other</v>
      </c>
      <c r="F5169" s="202">
        <f>'Banks COA'!F9036*E2</f>
        <v>0</v>
      </c>
    </row>
    <row r="5170" spans="1:6" hidden="1" x14ac:dyDescent="0.15">
      <c r="A5170" s="201" t="str">
        <f>'Banks COA'!A9046</f>
        <v>34</v>
      </c>
      <c r="B5170" s="201" t="str">
        <f>'Banks COA'!B9046</f>
        <v>5</v>
      </c>
      <c r="C5170" s="201" t="str">
        <f>'Banks COA'!C9046</f>
        <v>4</v>
      </c>
      <c r="D5170" s="201" t="str">
        <f>'Banks COA'!D9046</f>
        <v>12</v>
      </c>
      <c r="E5170" s="202" t="str">
        <f>'Banks COA'!E9046</f>
        <v>AIP – Certificate of Deposits – Private Sector – Resident – USD</v>
      </c>
      <c r="F5170" s="202">
        <f>'Banks COA'!F9046*E2</f>
        <v>0</v>
      </c>
    </row>
    <row r="5171" spans="1:6" hidden="1" x14ac:dyDescent="0.15">
      <c r="A5171" s="201" t="str">
        <f>'Banks COA'!A9047</f>
        <v>34</v>
      </c>
      <c r="B5171" s="201" t="str">
        <f>'Banks COA'!B9047</f>
        <v>5</v>
      </c>
      <c r="C5171" s="201" t="str">
        <f>'Banks COA'!C9047</f>
        <v>4</v>
      </c>
      <c r="D5171" s="201" t="str">
        <f>'Banks COA'!D9047</f>
        <v>13</v>
      </c>
      <c r="E5171" s="202" t="str">
        <f>'Banks COA'!E9047</f>
        <v>AIP – Certificate of Deposits – Private Sector – Resident – EUR</v>
      </c>
      <c r="F5171" s="202">
        <f>'Banks COA'!F9047*E2</f>
        <v>0</v>
      </c>
    </row>
    <row r="5172" spans="1:6" hidden="1" x14ac:dyDescent="0.15">
      <c r="A5172" s="201" t="str">
        <f>'Banks COA'!A9048</f>
        <v>34</v>
      </c>
      <c r="B5172" s="201" t="str">
        <f>'Banks COA'!B9048</f>
        <v>5</v>
      </c>
      <c r="C5172" s="201" t="str">
        <f>'Banks COA'!C9048</f>
        <v>4</v>
      </c>
      <c r="D5172" s="201" t="str">
        <f>'Banks COA'!D9048</f>
        <v>14</v>
      </c>
      <c r="E5172" s="202" t="str">
        <f>'Banks COA'!E9048</f>
        <v>AIP – Certificate of Deposits – Private Sector – Resident – JPY</v>
      </c>
      <c r="F5172" s="202">
        <f>'Banks COA'!F9048*E2</f>
        <v>0</v>
      </c>
    </row>
    <row r="5173" spans="1:6" hidden="1" x14ac:dyDescent="0.15">
      <c r="A5173" s="201" t="str">
        <f>'Banks COA'!A9049</f>
        <v>34</v>
      </c>
      <c r="B5173" s="201" t="str">
        <f>'Banks COA'!B9049</f>
        <v>5</v>
      </c>
      <c r="C5173" s="201" t="str">
        <f>'Banks COA'!C9049</f>
        <v>4</v>
      </c>
      <c r="D5173" s="201" t="str">
        <f>'Banks COA'!D9049</f>
        <v>19</v>
      </c>
      <c r="E5173" s="202" t="str">
        <f>'Banks COA'!E9049</f>
        <v>AIP – Certificate of Deposits – Private Sector – Resident – Other</v>
      </c>
      <c r="F5173" s="202">
        <f>'Banks COA'!F9049*E2</f>
        <v>0</v>
      </c>
    </row>
    <row r="5174" spans="1:6" hidden="1" x14ac:dyDescent="0.15">
      <c r="A5174" s="201" t="str">
        <f>'Banks COA'!A9085</f>
        <v>34</v>
      </c>
      <c r="B5174" s="201" t="str">
        <f>'Banks COA'!B9085</f>
        <v>5</v>
      </c>
      <c r="C5174" s="201" t="str">
        <f>'Banks COA'!C9085</f>
        <v>7</v>
      </c>
      <c r="D5174" s="201" t="str">
        <f>'Banks COA'!D9085</f>
        <v>12</v>
      </c>
      <c r="E5174" s="202" t="str">
        <f>'Banks COA'!E9085</f>
        <v>AIP – Money Market Deposit Accounts – Private Sector – Resident – USD</v>
      </c>
      <c r="F5174" s="202">
        <f>'Banks COA'!F9085*E2</f>
        <v>0</v>
      </c>
    </row>
    <row r="5175" spans="1:6" hidden="1" x14ac:dyDescent="0.15">
      <c r="A5175" s="201" t="str">
        <f>'Banks COA'!A9086</f>
        <v>34</v>
      </c>
      <c r="B5175" s="201" t="str">
        <f>'Banks COA'!B9086</f>
        <v>5</v>
      </c>
      <c r="C5175" s="201" t="str">
        <f>'Banks COA'!C9086</f>
        <v>7</v>
      </c>
      <c r="D5175" s="201" t="str">
        <f>'Banks COA'!D9086</f>
        <v>13</v>
      </c>
      <c r="E5175" s="202" t="str">
        <f>'Banks COA'!E9086</f>
        <v>AIP – Money Market Deposit Accounts – Private Sector – Resident – EUR</v>
      </c>
      <c r="F5175" s="202">
        <f>'Banks COA'!F9086*E2</f>
        <v>0</v>
      </c>
    </row>
    <row r="5176" spans="1:6" hidden="1" x14ac:dyDescent="0.15">
      <c r="A5176" s="201" t="str">
        <f>'Banks COA'!A9087</f>
        <v>34</v>
      </c>
      <c r="B5176" s="201" t="str">
        <f>'Banks COA'!B9087</f>
        <v>5</v>
      </c>
      <c r="C5176" s="201" t="str">
        <f>'Banks COA'!C9087</f>
        <v>7</v>
      </c>
      <c r="D5176" s="201" t="str">
        <f>'Banks COA'!D9087</f>
        <v>14</v>
      </c>
      <c r="E5176" s="202" t="str">
        <f>'Banks COA'!E9087</f>
        <v>AIP – Money Market Deposit Accounts – Private Sector – Resident – JPY</v>
      </c>
      <c r="F5176" s="202">
        <f>'Banks COA'!F9087*E2</f>
        <v>0</v>
      </c>
    </row>
    <row r="5177" spans="1:6" hidden="1" x14ac:dyDescent="0.15">
      <c r="A5177" s="201" t="str">
        <f>'Banks COA'!A9088</f>
        <v>34</v>
      </c>
      <c r="B5177" s="201" t="str">
        <f>'Banks COA'!B9088</f>
        <v>5</v>
      </c>
      <c r="C5177" s="201" t="str">
        <f>'Banks COA'!C9088</f>
        <v>7</v>
      </c>
      <c r="D5177" s="201" t="str">
        <f>'Banks COA'!D9088</f>
        <v>19</v>
      </c>
      <c r="E5177" s="202" t="str">
        <f>'Banks COA'!E9088</f>
        <v>AIP – Money Market Deposit Accounts – Private Sector – Resident – Other</v>
      </c>
      <c r="F5177" s="202">
        <f>'Banks COA'!F9088*E2</f>
        <v>0</v>
      </c>
    </row>
    <row r="5178" spans="1:6" hidden="1" x14ac:dyDescent="0.15">
      <c r="A5178" s="201" t="str">
        <f>'Banks COA'!A9098</f>
        <v>34</v>
      </c>
      <c r="B5178" s="201" t="str">
        <f>'Banks COA'!B9098</f>
        <v>5</v>
      </c>
      <c r="C5178" s="201" t="str">
        <f>'Banks COA'!C9098</f>
        <v>8</v>
      </c>
      <c r="D5178" s="201" t="str">
        <f>'Banks COA'!D9098</f>
        <v>12</v>
      </c>
      <c r="E5178" s="202" t="str">
        <f>'Banks COA'!E9098</f>
        <v>AIP – Short term – Other Deposits – Private Sector – Resident – USD</v>
      </c>
      <c r="F5178" s="202">
        <f>'Banks COA'!F9098*E2</f>
        <v>0</v>
      </c>
    </row>
    <row r="5179" spans="1:6" hidden="1" x14ac:dyDescent="0.15">
      <c r="A5179" s="201" t="str">
        <f>'Banks COA'!A9099</f>
        <v>34</v>
      </c>
      <c r="B5179" s="201" t="str">
        <f>'Banks COA'!B9099</f>
        <v>5</v>
      </c>
      <c r="C5179" s="201" t="str">
        <f>'Banks COA'!C9099</f>
        <v>8</v>
      </c>
      <c r="D5179" s="201" t="str">
        <f>'Banks COA'!D9099</f>
        <v>13</v>
      </c>
      <c r="E5179" s="202" t="str">
        <f>'Banks COA'!E9099</f>
        <v>AIP – Short term – Other Deposits – Private Sector – Resident – EUR</v>
      </c>
      <c r="F5179" s="202">
        <f>'Banks COA'!F9099*E2</f>
        <v>0</v>
      </c>
    </row>
    <row r="5180" spans="1:6" hidden="1" x14ac:dyDescent="0.15">
      <c r="A5180" s="201" t="str">
        <f>'Banks COA'!A9100</f>
        <v>34</v>
      </c>
      <c r="B5180" s="201" t="str">
        <f>'Banks COA'!B9100</f>
        <v>5</v>
      </c>
      <c r="C5180" s="201" t="str">
        <f>'Banks COA'!C9100</f>
        <v>8</v>
      </c>
      <c r="D5180" s="201" t="str">
        <f>'Banks COA'!D9100</f>
        <v>14</v>
      </c>
      <c r="E5180" s="202" t="str">
        <f>'Banks COA'!E9100</f>
        <v>AIP – Short term – Other Deposits – Private Sector – Resident – JPY</v>
      </c>
      <c r="F5180" s="202">
        <f>'Banks COA'!F9100*E2</f>
        <v>0</v>
      </c>
    </row>
    <row r="5181" spans="1:6" hidden="1" x14ac:dyDescent="0.15">
      <c r="A5181" s="201" t="str">
        <f>'Banks COA'!A9101</f>
        <v>34</v>
      </c>
      <c r="B5181" s="201" t="str">
        <f>'Banks COA'!B9101</f>
        <v>5</v>
      </c>
      <c r="C5181" s="201" t="str">
        <f>'Banks COA'!C9101</f>
        <v>8</v>
      </c>
      <c r="D5181" s="201" t="str">
        <f>'Banks COA'!D9101</f>
        <v>19</v>
      </c>
      <c r="E5181" s="202" t="str">
        <f>'Banks COA'!E9101</f>
        <v>AIP – Short term – Other Deposits – Private Sector – Resident – Other</v>
      </c>
      <c r="F5181" s="202">
        <f>'Banks COA'!F9101*E2</f>
        <v>0</v>
      </c>
    </row>
    <row r="5182" spans="1:6" hidden="1" x14ac:dyDescent="0.15">
      <c r="A5182" s="201" t="str">
        <f>'Banks COA'!A9110</f>
        <v>34</v>
      </c>
      <c r="B5182" s="201" t="str">
        <f>'Banks COA'!B9110</f>
        <v>5</v>
      </c>
      <c r="C5182" s="201" t="str">
        <f>'Banks COA'!C9110</f>
        <v>8</v>
      </c>
      <c r="D5182" s="201" t="str">
        <f>'Banks COA'!D9110</f>
        <v>32</v>
      </c>
      <c r="E5182" s="202" t="str">
        <f>'Banks COA'!E9110</f>
        <v>AIP – Long term – Other Deposits – Private Sector – Resident – USD</v>
      </c>
      <c r="F5182" s="202">
        <f>'Banks COA'!F9110*E2</f>
        <v>0</v>
      </c>
    </row>
    <row r="5183" spans="1:6" hidden="1" x14ac:dyDescent="0.15">
      <c r="A5183" s="201" t="str">
        <f>'Banks COA'!A9111</f>
        <v>34</v>
      </c>
      <c r="B5183" s="201" t="str">
        <f>'Banks COA'!B9111</f>
        <v>5</v>
      </c>
      <c r="C5183" s="201" t="str">
        <f>'Banks COA'!C9111</f>
        <v>8</v>
      </c>
      <c r="D5183" s="201" t="str">
        <f>'Banks COA'!D9111</f>
        <v>33</v>
      </c>
      <c r="E5183" s="202" t="str">
        <f>'Banks COA'!E9111</f>
        <v>AIP – Long term – Other Deposits – Private Sector – Resident – EUR</v>
      </c>
      <c r="F5183" s="202">
        <f>'Banks COA'!F9111*E2</f>
        <v>0</v>
      </c>
    </row>
    <row r="5184" spans="1:6" hidden="1" x14ac:dyDescent="0.15">
      <c r="A5184" s="201" t="str">
        <f>'Banks COA'!A9112</f>
        <v>34</v>
      </c>
      <c r="B5184" s="201" t="str">
        <f>'Banks COA'!B9112</f>
        <v>5</v>
      </c>
      <c r="C5184" s="201" t="str">
        <f>'Banks COA'!C9112</f>
        <v>8</v>
      </c>
      <c r="D5184" s="201" t="str">
        <f>'Banks COA'!D9112</f>
        <v>34</v>
      </c>
      <c r="E5184" s="202" t="str">
        <f>'Banks COA'!E9112</f>
        <v>AIP – Long term – Other Deposits – Private Sector – Resident – JPY</v>
      </c>
      <c r="F5184" s="202">
        <f>'Banks COA'!F9112*E2</f>
        <v>0</v>
      </c>
    </row>
    <row r="5185" spans="1:6" hidden="1" x14ac:dyDescent="0.15">
      <c r="A5185" s="201" t="str">
        <f>'Banks COA'!A9113</f>
        <v>34</v>
      </c>
      <c r="B5185" s="201" t="str">
        <f>'Banks COA'!B9113</f>
        <v>5</v>
      </c>
      <c r="C5185" s="201" t="str">
        <f>'Banks COA'!C9113</f>
        <v>8</v>
      </c>
      <c r="D5185" s="201" t="str">
        <f>'Banks COA'!D9113</f>
        <v>39</v>
      </c>
      <c r="E5185" s="202" t="str">
        <f>'Banks COA'!E9113</f>
        <v>AIP – Long term – Other Deposits – Private Sector – Resident – Other</v>
      </c>
      <c r="F5185" s="202">
        <f>'Banks COA'!F9113*E2</f>
        <v>0</v>
      </c>
    </row>
    <row r="5186" spans="1:6" x14ac:dyDescent="0.15">
      <c r="A5186" s="206"/>
      <c r="B5186" s="206"/>
      <c r="C5186" s="206"/>
      <c r="D5186" s="206"/>
      <c r="E5186" s="220" t="s">
        <v>2455</v>
      </c>
      <c r="F5186" s="184">
        <f>SUM(F5187:F5246)</f>
        <v>0</v>
      </c>
    </row>
    <row r="5187" spans="1:6" hidden="1" x14ac:dyDescent="0.15">
      <c r="A5187" s="201" t="str">
        <f>'Banks COA'!A7737</f>
        <v>32</v>
      </c>
      <c r="B5187" s="201" t="str">
        <f>'Banks COA'!B7737</f>
        <v>1</v>
      </c>
      <c r="C5187" s="201" t="str">
        <f>'Banks COA'!C7737</f>
        <v>1</v>
      </c>
      <c r="D5187" s="201" t="str">
        <f>'Banks COA'!D7737</f>
        <v>72.</v>
      </c>
      <c r="E5187" s="202" t="str">
        <f>'Banks COA'!E7737</f>
        <v>Unposted Credits – Individuals – Resident – USD</v>
      </c>
      <c r="F5187" s="202">
        <f>'Banks COA'!F7737*E2</f>
        <v>0</v>
      </c>
    </row>
    <row r="5188" spans="1:6" hidden="1" x14ac:dyDescent="0.15">
      <c r="A5188" s="201" t="str">
        <f>'Banks COA'!A7738</f>
        <v>32</v>
      </c>
      <c r="B5188" s="201" t="str">
        <f>'Banks COA'!B7738</f>
        <v>1</v>
      </c>
      <c r="C5188" s="201" t="str">
        <f>'Banks COA'!C7738</f>
        <v>1</v>
      </c>
      <c r="D5188" s="201" t="str">
        <f>'Banks COA'!D7738</f>
        <v>73</v>
      </c>
      <c r="E5188" s="202" t="str">
        <f>'Banks COA'!E7738</f>
        <v>Unposted Credits – Individuals – Resident – EUR</v>
      </c>
      <c r="F5188" s="202">
        <f>'Banks COA'!F7738*E2</f>
        <v>0</v>
      </c>
    </row>
    <row r="5189" spans="1:6" hidden="1" x14ac:dyDescent="0.15">
      <c r="A5189" s="201" t="str">
        <f>'Banks COA'!A7739</f>
        <v>32</v>
      </c>
      <c r="B5189" s="201" t="str">
        <f>'Banks COA'!B7739</f>
        <v>1</v>
      </c>
      <c r="C5189" s="201" t="str">
        <f>'Banks COA'!C7739</f>
        <v>1</v>
      </c>
      <c r="D5189" s="201" t="str">
        <f>'Banks COA'!D7739</f>
        <v>74</v>
      </c>
      <c r="E5189" s="202" t="str">
        <f>'Banks COA'!E7739</f>
        <v>Unposted Credits – Individuals – Resident – JPY</v>
      </c>
      <c r="F5189" s="202">
        <f>'Banks COA'!F7739*E2</f>
        <v>0</v>
      </c>
    </row>
    <row r="5190" spans="1:6" hidden="1" x14ac:dyDescent="0.15">
      <c r="A5190" s="201" t="str">
        <f>'Banks COA'!A7740</f>
        <v>32</v>
      </c>
      <c r="B5190" s="201" t="str">
        <f>'Banks COA'!B7740</f>
        <v>1</v>
      </c>
      <c r="C5190" s="201" t="str">
        <f>'Banks COA'!C7740</f>
        <v>1</v>
      </c>
      <c r="D5190" s="201" t="str">
        <f>'Banks COA'!D7740</f>
        <v>79</v>
      </c>
      <c r="E5190" s="202" t="str">
        <f>'Banks COA'!E7740</f>
        <v>Unposted Credits – Individuals – Resident – Other</v>
      </c>
      <c r="F5190" s="202">
        <f>'Banks COA'!F7740*E2</f>
        <v>0</v>
      </c>
    </row>
    <row r="5191" spans="1:6" hidden="1" x14ac:dyDescent="0.15">
      <c r="A5191" s="201">
        <f>'Banks COA'!A7875</f>
        <v>32</v>
      </c>
      <c r="B5191" s="201">
        <f>'Banks COA'!B7875</f>
        <v>2</v>
      </c>
      <c r="C5191" s="201">
        <f>'Banks COA'!C7875</f>
        <v>1</v>
      </c>
      <c r="D5191" s="201">
        <f>'Banks COA'!D7875</f>
        <v>12</v>
      </c>
      <c r="E5191" s="202" t="str">
        <f>'Banks COA'!E7875</f>
        <v xml:space="preserve"> Saving Deposits – Individuals – Resident – USD</v>
      </c>
      <c r="F5191" s="202">
        <f>'Banks COA'!F7875*E2</f>
        <v>0</v>
      </c>
    </row>
    <row r="5192" spans="1:6" hidden="1" x14ac:dyDescent="0.15">
      <c r="A5192" s="201">
        <f>'Banks COA'!A7876</f>
        <v>32</v>
      </c>
      <c r="B5192" s="201">
        <f>'Banks COA'!B7876</f>
        <v>2</v>
      </c>
      <c r="C5192" s="201">
        <f>'Banks COA'!C7876</f>
        <v>1</v>
      </c>
      <c r="D5192" s="201">
        <f>'Banks COA'!D7876</f>
        <v>13</v>
      </c>
      <c r="E5192" s="202" t="str">
        <f>'Banks COA'!E7876</f>
        <v>Saving Deposits – Individuals – Resident – EUR</v>
      </c>
      <c r="F5192" s="202">
        <f>'Banks COA'!F7876*E2</f>
        <v>0</v>
      </c>
    </row>
    <row r="5193" spans="1:6" hidden="1" x14ac:dyDescent="0.15">
      <c r="A5193" s="201">
        <f>'Banks COA'!A7877</f>
        <v>32</v>
      </c>
      <c r="B5193" s="201">
        <f>'Banks COA'!B7877</f>
        <v>2</v>
      </c>
      <c r="C5193" s="201">
        <f>'Banks COA'!C7877</f>
        <v>1</v>
      </c>
      <c r="D5193" s="201">
        <f>'Banks COA'!D7877</f>
        <v>14</v>
      </c>
      <c r="E5193" s="202" t="str">
        <f>'Banks COA'!E7877</f>
        <v xml:space="preserve"> Saving Deposits – Individuals – Resident – JPY</v>
      </c>
      <c r="F5193" s="202">
        <f>'Banks COA'!F7877*E2</f>
        <v>0</v>
      </c>
    </row>
    <row r="5194" spans="1:6" hidden="1" x14ac:dyDescent="0.15">
      <c r="A5194" s="201">
        <f>'Banks COA'!A7878</f>
        <v>32</v>
      </c>
      <c r="B5194" s="201">
        <f>'Banks COA'!B7878</f>
        <v>2</v>
      </c>
      <c r="C5194" s="201">
        <f>'Banks COA'!C7878</f>
        <v>1</v>
      </c>
      <c r="D5194" s="201">
        <f>'Banks COA'!D7878</f>
        <v>19</v>
      </c>
      <c r="E5194" s="202" t="str">
        <f>'Banks COA'!E7878</f>
        <v xml:space="preserve"> Saving Deposits – Individuals – Resident – Other</v>
      </c>
      <c r="F5194" s="202">
        <f>'Banks COA'!F7878*E2</f>
        <v>0</v>
      </c>
    </row>
    <row r="5195" spans="1:6" hidden="1" x14ac:dyDescent="0.15">
      <c r="A5195" s="201">
        <f>'Banks COA'!A7920</f>
        <v>32</v>
      </c>
      <c r="B5195" s="201">
        <f>'Banks COA'!B7920</f>
        <v>3</v>
      </c>
      <c r="C5195" s="201">
        <f>'Banks COA'!C7920</f>
        <v>1</v>
      </c>
      <c r="D5195" s="201">
        <f>'Banks COA'!D7920</f>
        <v>12</v>
      </c>
      <c r="E5195" s="202" t="str">
        <f>'Banks COA'!E7920</f>
        <v>Short Term – Time Deposits – Individuals – Resident – USD</v>
      </c>
      <c r="F5195" s="202">
        <f>'Banks COA'!F7920*E2</f>
        <v>0</v>
      </c>
    </row>
    <row r="5196" spans="1:6" hidden="1" x14ac:dyDescent="0.15">
      <c r="A5196" s="201">
        <f>'Banks COA'!A7921</f>
        <v>32</v>
      </c>
      <c r="B5196" s="201">
        <f>'Banks COA'!B7921</f>
        <v>3</v>
      </c>
      <c r="C5196" s="201">
        <f>'Banks COA'!C7921</f>
        <v>1</v>
      </c>
      <c r="D5196" s="201">
        <f>'Banks COA'!D7921</f>
        <v>13</v>
      </c>
      <c r="E5196" s="202" t="str">
        <f>'Banks COA'!E7921</f>
        <v>Short Term – Time Deposits – Individuals – Resident – EUR</v>
      </c>
      <c r="F5196" s="202">
        <f>'Banks COA'!F7921*E2</f>
        <v>0</v>
      </c>
    </row>
    <row r="5197" spans="1:6" hidden="1" x14ac:dyDescent="0.15">
      <c r="A5197" s="201">
        <f>'Banks COA'!A7922</f>
        <v>32</v>
      </c>
      <c r="B5197" s="201">
        <f>'Banks COA'!B7922</f>
        <v>3</v>
      </c>
      <c r="C5197" s="201">
        <f>'Banks COA'!C7922</f>
        <v>1</v>
      </c>
      <c r="D5197" s="201">
        <f>'Banks COA'!D7922</f>
        <v>14</v>
      </c>
      <c r="E5197" s="202" t="str">
        <f>'Banks COA'!E7922</f>
        <v>Short Term – Time Deposits – Individuals – Resident – JPY</v>
      </c>
      <c r="F5197" s="202">
        <f>'Banks COA'!F7922*E2</f>
        <v>0</v>
      </c>
    </row>
    <row r="5198" spans="1:6" hidden="1" x14ac:dyDescent="0.15">
      <c r="A5198" s="201">
        <f>'Banks COA'!A7923</f>
        <v>32</v>
      </c>
      <c r="B5198" s="201">
        <f>'Banks COA'!B7923</f>
        <v>3</v>
      </c>
      <c r="C5198" s="201">
        <f>'Banks COA'!C7923</f>
        <v>1</v>
      </c>
      <c r="D5198" s="201">
        <f>'Banks COA'!D7923</f>
        <v>19</v>
      </c>
      <c r="E5198" s="202" t="str">
        <f>'Banks COA'!E7923</f>
        <v>Short Term – Time Deposits – Individuals – Resident – Other</v>
      </c>
      <c r="F5198" s="202">
        <f>'Banks COA'!F7923*E2</f>
        <v>0</v>
      </c>
    </row>
    <row r="5199" spans="1:6" hidden="1" x14ac:dyDescent="0.15">
      <c r="A5199" s="201">
        <f>'Banks COA'!A7932</f>
        <v>32</v>
      </c>
      <c r="B5199" s="201">
        <f>'Banks COA'!B7932</f>
        <v>3</v>
      </c>
      <c r="C5199" s="201">
        <f>'Banks COA'!C7932</f>
        <v>1</v>
      </c>
      <c r="D5199" s="201">
        <f>'Banks COA'!D7932</f>
        <v>32</v>
      </c>
      <c r="E5199" s="202" t="str">
        <f>'Banks COA'!E7932</f>
        <v>Long Term – Time Deposits – Individuals – Resident – USD</v>
      </c>
      <c r="F5199" s="202">
        <f>'Banks COA'!F7932*E2</f>
        <v>0</v>
      </c>
    </row>
    <row r="5200" spans="1:6" hidden="1" x14ac:dyDescent="0.15">
      <c r="A5200" s="201">
        <f>'Banks COA'!A7933</f>
        <v>32</v>
      </c>
      <c r="B5200" s="201">
        <f>'Banks COA'!B7933</f>
        <v>3</v>
      </c>
      <c r="C5200" s="201">
        <f>'Banks COA'!C7933</f>
        <v>1</v>
      </c>
      <c r="D5200" s="201">
        <f>'Banks COA'!D7933</f>
        <v>33</v>
      </c>
      <c r="E5200" s="202" t="str">
        <f>'Banks COA'!E7933</f>
        <v>Long Term – Time Deposits – Individuals – Resident – EUR</v>
      </c>
      <c r="F5200" s="202">
        <f>'Banks COA'!F7933*E2</f>
        <v>0</v>
      </c>
    </row>
    <row r="5201" spans="1:6" hidden="1" x14ac:dyDescent="0.15">
      <c r="A5201" s="201">
        <f>'Banks COA'!A7934</f>
        <v>32</v>
      </c>
      <c r="B5201" s="201">
        <f>'Banks COA'!B7934</f>
        <v>3</v>
      </c>
      <c r="C5201" s="201">
        <f>'Banks COA'!C7934</f>
        <v>1</v>
      </c>
      <c r="D5201" s="201">
        <f>'Banks COA'!D7934</f>
        <v>34</v>
      </c>
      <c r="E5201" s="202" t="str">
        <f>'Banks COA'!E7934</f>
        <v>Long Term – Time Deposits – Individuals – Resident – JPY</v>
      </c>
      <c r="F5201" s="202">
        <f>'Banks COA'!F7934*E2</f>
        <v>0</v>
      </c>
    </row>
    <row r="5202" spans="1:6" hidden="1" x14ac:dyDescent="0.15">
      <c r="A5202" s="201">
        <f>'Banks COA'!A7935</f>
        <v>32</v>
      </c>
      <c r="B5202" s="201">
        <f>'Banks COA'!B7935</f>
        <v>3</v>
      </c>
      <c r="C5202" s="201">
        <f>'Banks COA'!C7935</f>
        <v>1</v>
      </c>
      <c r="D5202" s="201">
        <f>'Banks COA'!D7935</f>
        <v>39</v>
      </c>
      <c r="E5202" s="202" t="str">
        <f>'Banks COA'!E7935</f>
        <v>Long Term – Time Deposits – Individuals – Resident – Other</v>
      </c>
      <c r="F5202" s="202">
        <f>'Banks COA'!F7935*E2</f>
        <v>0</v>
      </c>
    </row>
    <row r="5203" spans="1:6" hidden="1" x14ac:dyDescent="0.15">
      <c r="A5203" s="201">
        <f>'Banks COA'!A8010</f>
        <v>32</v>
      </c>
      <c r="B5203" s="201">
        <f>'Banks COA'!B8010</f>
        <v>4</v>
      </c>
      <c r="C5203" s="201">
        <f>'Banks COA'!C8010</f>
        <v>1</v>
      </c>
      <c r="D5203" s="201">
        <f>'Banks COA'!D8010</f>
        <v>12</v>
      </c>
      <c r="E5203" s="202" t="str">
        <f>'Banks COA'!E8010</f>
        <v>Certificate of Deposits – Individuals – Resident – USD</v>
      </c>
      <c r="F5203" s="202">
        <f>'Banks COA'!F8010*E2</f>
        <v>0</v>
      </c>
    </row>
    <row r="5204" spans="1:6" hidden="1" x14ac:dyDescent="0.15">
      <c r="A5204" s="201">
        <f>'Banks COA'!A8011</f>
        <v>32</v>
      </c>
      <c r="B5204" s="201">
        <f>'Banks COA'!B8011</f>
        <v>4</v>
      </c>
      <c r="C5204" s="201">
        <f>'Banks COA'!C8011</f>
        <v>1</v>
      </c>
      <c r="D5204" s="201">
        <f>'Banks COA'!D8011</f>
        <v>13</v>
      </c>
      <c r="E5204" s="202" t="str">
        <f>'Banks COA'!E8011</f>
        <v>Certificate of Deposits – Individuals – Resident – EUR</v>
      </c>
      <c r="F5204" s="202">
        <f>'Banks COA'!F8011*E2</f>
        <v>0</v>
      </c>
    </row>
    <row r="5205" spans="1:6" hidden="1" x14ac:dyDescent="0.15">
      <c r="A5205" s="201">
        <f>'Banks COA'!A8012</f>
        <v>32</v>
      </c>
      <c r="B5205" s="201">
        <f>'Banks COA'!B8012</f>
        <v>4</v>
      </c>
      <c r="C5205" s="201">
        <f>'Banks COA'!C8012</f>
        <v>1</v>
      </c>
      <c r="D5205" s="201">
        <f>'Banks COA'!D8012</f>
        <v>14</v>
      </c>
      <c r="E5205" s="202" t="str">
        <f>'Banks COA'!E8012</f>
        <v>Certificate of Deposits – Individuals – Resident – JPY</v>
      </c>
      <c r="F5205" s="202">
        <f>'Banks COA'!F8012*E2</f>
        <v>0</v>
      </c>
    </row>
    <row r="5206" spans="1:6" hidden="1" x14ac:dyDescent="0.15">
      <c r="A5206" s="201">
        <f>'Banks COA'!A8013</f>
        <v>32</v>
      </c>
      <c r="B5206" s="201">
        <f>'Banks COA'!B8013</f>
        <v>4</v>
      </c>
      <c r="C5206" s="201">
        <f>'Banks COA'!C8013</f>
        <v>1</v>
      </c>
      <c r="D5206" s="201">
        <f>'Banks COA'!D8013</f>
        <v>19</v>
      </c>
      <c r="E5206" s="202" t="str">
        <f>'Banks COA'!E8013</f>
        <v>Certificate of Deposits – Individuals – Resident – Other</v>
      </c>
      <c r="F5206" s="202">
        <f>'Banks COA'!F8013*E2</f>
        <v>0</v>
      </c>
    </row>
    <row r="5207" spans="1:6" hidden="1" x14ac:dyDescent="0.15">
      <c r="A5207" s="201">
        <f>'Banks COA'!A8145</f>
        <v>32</v>
      </c>
      <c r="B5207" s="201" t="str">
        <f>'Banks COA'!B8145</f>
        <v>7</v>
      </c>
      <c r="C5207" s="201">
        <f>'Banks COA'!C8145</f>
        <v>1</v>
      </c>
      <c r="D5207" s="201">
        <f>'Banks COA'!D8145</f>
        <v>12</v>
      </c>
      <c r="E5207" s="202" t="str">
        <f>'Banks COA'!E8145</f>
        <v>Money Market Deposit Accounts – Individuals – Resident – USD</v>
      </c>
      <c r="F5207" s="202">
        <f>'Banks COA'!F8145*E2</f>
        <v>0</v>
      </c>
    </row>
    <row r="5208" spans="1:6" hidden="1" x14ac:dyDescent="0.15">
      <c r="A5208" s="201">
        <f>'Banks COA'!A8146</f>
        <v>32</v>
      </c>
      <c r="B5208" s="201" t="str">
        <f>'Banks COA'!B8146</f>
        <v>7</v>
      </c>
      <c r="C5208" s="201">
        <f>'Banks COA'!C8146</f>
        <v>1</v>
      </c>
      <c r="D5208" s="201">
        <f>'Banks COA'!D8146</f>
        <v>13</v>
      </c>
      <c r="E5208" s="202" t="str">
        <f>'Banks COA'!E8146</f>
        <v>Money Market Deposit Accounts – Individuals – Resident – EUR</v>
      </c>
      <c r="F5208" s="202">
        <f>'Banks COA'!F8146*E2</f>
        <v>0</v>
      </c>
    </row>
    <row r="5209" spans="1:6" hidden="1" x14ac:dyDescent="0.15">
      <c r="A5209" s="201">
        <f>'Banks COA'!A8147</f>
        <v>32</v>
      </c>
      <c r="B5209" s="201" t="str">
        <f>'Banks COA'!B8147</f>
        <v>7</v>
      </c>
      <c r="C5209" s="201">
        <f>'Banks COA'!C8147</f>
        <v>1</v>
      </c>
      <c r="D5209" s="201">
        <f>'Banks COA'!D8147</f>
        <v>14</v>
      </c>
      <c r="E5209" s="202" t="str">
        <f>'Banks COA'!E8147</f>
        <v>Money Market Deposit Accounts – Individuals – Resident – JPY</v>
      </c>
      <c r="F5209" s="202">
        <f>'Banks COA'!F8147*E2</f>
        <v>0</v>
      </c>
    </row>
    <row r="5210" spans="1:6" hidden="1" x14ac:dyDescent="0.15">
      <c r="A5210" s="201">
        <f>'Banks COA'!A8148</f>
        <v>32</v>
      </c>
      <c r="B5210" s="201" t="str">
        <f>'Banks COA'!B8148</f>
        <v>7</v>
      </c>
      <c r="C5210" s="201">
        <f>'Banks COA'!C8148</f>
        <v>1</v>
      </c>
      <c r="D5210" s="201">
        <f>'Banks COA'!D8148</f>
        <v>19</v>
      </c>
      <c r="E5210" s="202" t="str">
        <f>'Banks COA'!E8148</f>
        <v>Money Market Deposit Accounts – Individuals – Resident – Other</v>
      </c>
      <c r="F5210" s="202">
        <f>'Banks COA'!F8148*E2</f>
        <v>0</v>
      </c>
    </row>
    <row r="5211" spans="1:6" hidden="1" x14ac:dyDescent="0.15">
      <c r="A5211" s="201">
        <f>'Banks COA'!A8190</f>
        <v>32</v>
      </c>
      <c r="B5211" s="201" t="str">
        <f>'Banks COA'!B8190</f>
        <v>8</v>
      </c>
      <c r="C5211" s="201" t="str">
        <f>'Banks COA'!C8190</f>
        <v>1</v>
      </c>
      <c r="D5211" s="201">
        <f>'Banks COA'!D8190</f>
        <v>12</v>
      </c>
      <c r="E5211" s="202" t="str">
        <f>'Banks COA'!E8190</f>
        <v>Other Short Term Deposits – Individuals – Resident – USD</v>
      </c>
      <c r="F5211" s="202">
        <f>'Banks COA'!F8190*E2</f>
        <v>0</v>
      </c>
    </row>
    <row r="5212" spans="1:6" hidden="1" x14ac:dyDescent="0.15">
      <c r="A5212" s="201">
        <f>'Banks COA'!A8191</f>
        <v>32</v>
      </c>
      <c r="B5212" s="201" t="str">
        <f>'Banks COA'!B8191</f>
        <v>8</v>
      </c>
      <c r="C5212" s="201" t="str">
        <f>'Banks COA'!C8191</f>
        <v>1</v>
      </c>
      <c r="D5212" s="201">
        <f>'Banks COA'!D8191</f>
        <v>13</v>
      </c>
      <c r="E5212" s="202" t="str">
        <f>'Banks COA'!E8191</f>
        <v>Other Short Term Deposits – Individuals – Resident – EUR</v>
      </c>
      <c r="F5212" s="202">
        <f>'Banks COA'!F8191*E2</f>
        <v>0</v>
      </c>
    </row>
    <row r="5213" spans="1:6" hidden="1" x14ac:dyDescent="0.15">
      <c r="A5213" s="201">
        <f>'Banks COA'!A8192</f>
        <v>32</v>
      </c>
      <c r="B5213" s="201" t="str">
        <f>'Banks COA'!B8192</f>
        <v>8</v>
      </c>
      <c r="C5213" s="201" t="str">
        <f>'Banks COA'!C8192</f>
        <v>1</v>
      </c>
      <c r="D5213" s="201">
        <f>'Banks COA'!D8192</f>
        <v>14</v>
      </c>
      <c r="E5213" s="202" t="str">
        <f>'Banks COA'!E8192</f>
        <v>Other Short Term Deposits – Individuals – Resident – JPY</v>
      </c>
      <c r="F5213" s="202">
        <f>'Banks COA'!F8192*E2</f>
        <v>0</v>
      </c>
    </row>
    <row r="5214" spans="1:6" hidden="1" x14ac:dyDescent="0.15">
      <c r="A5214" s="201">
        <f>'Banks COA'!A8193</f>
        <v>32</v>
      </c>
      <c r="B5214" s="201" t="str">
        <f>'Banks COA'!B8193</f>
        <v>8</v>
      </c>
      <c r="C5214" s="201" t="str">
        <f>'Banks COA'!C8193</f>
        <v>1</v>
      </c>
      <c r="D5214" s="201">
        <f>'Banks COA'!D8193</f>
        <v>19</v>
      </c>
      <c r="E5214" s="202" t="str">
        <f>'Banks COA'!E8193</f>
        <v>Other Short Term Deposits – Individuals – Resident – Other</v>
      </c>
      <c r="F5214" s="202">
        <f>'Banks COA'!F8193*E2</f>
        <v>0</v>
      </c>
    </row>
    <row r="5215" spans="1:6" hidden="1" x14ac:dyDescent="0.15">
      <c r="A5215" s="201">
        <f>'Banks COA'!A8202</f>
        <v>32</v>
      </c>
      <c r="B5215" s="201" t="str">
        <f>'Banks COA'!B8202</f>
        <v>8</v>
      </c>
      <c r="C5215" s="201" t="str">
        <f>'Banks COA'!C8202</f>
        <v>1</v>
      </c>
      <c r="D5215" s="201" t="str">
        <f>'Banks COA'!D8202</f>
        <v>32</v>
      </c>
      <c r="E5215" s="202" t="str">
        <f>'Banks COA'!E8202</f>
        <v>Other Long Term Deposits – Individuals – Resident – USD</v>
      </c>
      <c r="F5215" s="202">
        <f>'Banks COA'!F8202*E2</f>
        <v>0</v>
      </c>
    </row>
    <row r="5216" spans="1:6" hidden="1" x14ac:dyDescent="0.15">
      <c r="A5216" s="201">
        <f>'Banks COA'!A8203</f>
        <v>32</v>
      </c>
      <c r="B5216" s="201" t="str">
        <f>'Banks COA'!B8203</f>
        <v>8</v>
      </c>
      <c r="C5216" s="201" t="str">
        <f>'Banks COA'!C8203</f>
        <v>1</v>
      </c>
      <c r="D5216" s="201" t="str">
        <f>'Banks COA'!D8203</f>
        <v>33</v>
      </c>
      <c r="E5216" s="202" t="str">
        <f>'Banks COA'!E8203</f>
        <v>Other Long Term Deposits – Individuals – Resident – EUR</v>
      </c>
      <c r="F5216" s="202">
        <f>'Banks COA'!F8203*E2</f>
        <v>0</v>
      </c>
    </row>
    <row r="5217" spans="1:6" hidden="1" x14ac:dyDescent="0.15">
      <c r="A5217" s="201">
        <f>'Banks COA'!A8204</f>
        <v>32</v>
      </c>
      <c r="B5217" s="201" t="str">
        <f>'Banks COA'!B8204</f>
        <v>8</v>
      </c>
      <c r="C5217" s="201" t="str">
        <f>'Banks COA'!C8204</f>
        <v>1</v>
      </c>
      <c r="D5217" s="201" t="str">
        <f>'Banks COA'!D8204</f>
        <v>34</v>
      </c>
      <c r="E5217" s="202" t="str">
        <f>'Banks COA'!E8204</f>
        <v>Other Long Term Deposits – Individuals – Resident – JPY</v>
      </c>
      <c r="F5217" s="202">
        <f>'Banks COA'!F8204*E2</f>
        <v>0</v>
      </c>
    </row>
    <row r="5218" spans="1:6" hidden="1" x14ac:dyDescent="0.15">
      <c r="A5218" s="201">
        <f>'Banks COA'!A8205</f>
        <v>32</v>
      </c>
      <c r="B5218" s="201" t="str">
        <f>'Banks COA'!B8205</f>
        <v>8</v>
      </c>
      <c r="C5218" s="201" t="str">
        <f>'Banks COA'!C8205</f>
        <v>1</v>
      </c>
      <c r="D5218" s="201" t="str">
        <f>'Banks COA'!D8205</f>
        <v>39</v>
      </c>
      <c r="E5218" s="202" t="str">
        <f>'Banks COA'!E8205</f>
        <v>Other Long Term Deposits – Individuals – Resident – Other</v>
      </c>
      <c r="F5218" s="202">
        <f>'Banks COA'!F8205*E2</f>
        <v>0</v>
      </c>
    </row>
    <row r="5219" spans="1:6" hidden="1" x14ac:dyDescent="0.15">
      <c r="A5219" s="201" t="str">
        <f>'Banks COA'!A8879</f>
        <v>34</v>
      </c>
      <c r="B5219" s="201" t="str">
        <f>'Banks COA'!B8879</f>
        <v>4</v>
      </c>
      <c r="C5219" s="201" t="str">
        <f>'Banks COA'!C8879</f>
        <v>2</v>
      </c>
      <c r="D5219" s="201" t="str">
        <f>'Banks COA'!D8879</f>
        <v>12</v>
      </c>
      <c r="E5219" s="202" t="str">
        <f>'Banks COA'!E8879</f>
        <v>AIP – Saving Deposits from Individuals – Resident – USD</v>
      </c>
      <c r="F5219" s="202">
        <f>'Banks COA'!F8879*E2</f>
        <v>0</v>
      </c>
    </row>
    <row r="5220" spans="1:6" hidden="1" x14ac:dyDescent="0.15">
      <c r="A5220" s="201" t="str">
        <f>'Banks COA'!A8880</f>
        <v>34</v>
      </c>
      <c r="B5220" s="201" t="str">
        <f>'Banks COA'!B8880</f>
        <v>4</v>
      </c>
      <c r="C5220" s="201" t="str">
        <f>'Banks COA'!C8880</f>
        <v>2</v>
      </c>
      <c r="D5220" s="201" t="str">
        <f>'Banks COA'!D8880</f>
        <v>13</v>
      </c>
      <c r="E5220" s="202" t="str">
        <f>'Banks COA'!E8880</f>
        <v>AIP – Saving Deposits from Individuals – Resident – EUR</v>
      </c>
      <c r="F5220" s="202">
        <f>'Banks COA'!F8880*E2</f>
        <v>0</v>
      </c>
    </row>
    <row r="5221" spans="1:6" hidden="1" x14ac:dyDescent="0.15">
      <c r="A5221" s="201" t="str">
        <f>'Banks COA'!A8881</f>
        <v>34</v>
      </c>
      <c r="B5221" s="201" t="str">
        <f>'Banks COA'!B8881</f>
        <v>4</v>
      </c>
      <c r="C5221" s="201" t="str">
        <f>'Banks COA'!C8881</f>
        <v>2</v>
      </c>
      <c r="D5221" s="201" t="str">
        <f>'Banks COA'!D8881</f>
        <v>14</v>
      </c>
      <c r="E5221" s="202" t="str">
        <f>'Banks COA'!E8881</f>
        <v>AIP – Saving Deposits from Individuals – Resident – JPY</v>
      </c>
      <c r="F5221" s="202">
        <f>'Banks COA'!F8881*E2</f>
        <v>0</v>
      </c>
    </row>
    <row r="5222" spans="1:6" hidden="1" x14ac:dyDescent="0.15">
      <c r="A5222" s="201" t="str">
        <f>'Banks COA'!A8882</f>
        <v>34</v>
      </c>
      <c r="B5222" s="201" t="str">
        <f>'Banks COA'!B8882</f>
        <v>4</v>
      </c>
      <c r="C5222" s="201" t="str">
        <f>'Banks COA'!C8882</f>
        <v>2</v>
      </c>
      <c r="D5222" s="201" t="str">
        <f>'Banks COA'!D8882</f>
        <v>19</v>
      </c>
      <c r="E5222" s="202" t="str">
        <f>'Banks COA'!E8882</f>
        <v>AIP –  Saving Deposits from Individuals – Resident – Other</v>
      </c>
      <c r="F5222" s="202">
        <f>'Banks COA'!F8882*E2</f>
        <v>0</v>
      </c>
    </row>
    <row r="5223" spans="1:6" hidden="1" x14ac:dyDescent="0.15">
      <c r="A5223" s="201" t="str">
        <f>'Banks COA'!A8892</f>
        <v>34</v>
      </c>
      <c r="B5223" s="201" t="str">
        <f>'Banks COA'!B8892</f>
        <v>4</v>
      </c>
      <c r="C5223" s="201" t="str">
        <f>'Banks COA'!C8892</f>
        <v>3</v>
      </c>
      <c r="D5223" s="201" t="str">
        <f>'Banks COA'!D8892</f>
        <v>12</v>
      </c>
      <c r="E5223" s="202" t="str">
        <f>'Banks COA'!E8892</f>
        <v>AIP – Short Term – Time Deposit from Individuals – Resident – USD</v>
      </c>
      <c r="F5223" s="202">
        <f>'Banks COA'!F8892*E2</f>
        <v>0</v>
      </c>
    </row>
    <row r="5224" spans="1:6" hidden="1" x14ac:dyDescent="0.15">
      <c r="A5224" s="201" t="str">
        <f>'Banks COA'!A8893</f>
        <v>34</v>
      </c>
      <c r="B5224" s="201" t="str">
        <f>'Banks COA'!B8893</f>
        <v>4</v>
      </c>
      <c r="C5224" s="201" t="str">
        <f>'Banks COA'!C8893</f>
        <v>3</v>
      </c>
      <c r="D5224" s="201" t="str">
        <f>'Banks COA'!D8893</f>
        <v>13</v>
      </c>
      <c r="E5224" s="202" t="str">
        <f>'Banks COA'!E8893</f>
        <v>AIP – Short Term – Time Deposit from Individuals – Resident – EUR</v>
      </c>
      <c r="F5224" s="202">
        <f>'Banks COA'!F8893*E2</f>
        <v>0</v>
      </c>
    </row>
    <row r="5225" spans="1:6" hidden="1" x14ac:dyDescent="0.15">
      <c r="A5225" s="201" t="str">
        <f>'Banks COA'!A8894</f>
        <v>34</v>
      </c>
      <c r="B5225" s="201" t="str">
        <f>'Banks COA'!B8894</f>
        <v>4</v>
      </c>
      <c r="C5225" s="201" t="str">
        <f>'Banks COA'!C8894</f>
        <v>3</v>
      </c>
      <c r="D5225" s="201" t="str">
        <f>'Banks COA'!D8894</f>
        <v>14</v>
      </c>
      <c r="E5225" s="202" t="str">
        <f>'Banks COA'!E8894</f>
        <v>AIP – Short Term – Time Deposit from Individuals – Resident – JPY</v>
      </c>
      <c r="F5225" s="202">
        <f>'Banks COA'!F8894*E2</f>
        <v>0</v>
      </c>
    </row>
    <row r="5226" spans="1:6" hidden="1" x14ac:dyDescent="0.15">
      <c r="A5226" s="201" t="str">
        <f>'Banks COA'!A8895</f>
        <v>34</v>
      </c>
      <c r="B5226" s="201" t="str">
        <f>'Banks COA'!B8895</f>
        <v>4</v>
      </c>
      <c r="C5226" s="201" t="str">
        <f>'Banks COA'!C8895</f>
        <v>3</v>
      </c>
      <c r="D5226" s="201" t="str">
        <f>'Banks COA'!D8895</f>
        <v>19</v>
      </c>
      <c r="E5226" s="202" t="str">
        <f>'Banks COA'!E8895</f>
        <v>AIP – Short Term – Time Deposit from Individuals – Resident – Other</v>
      </c>
      <c r="F5226" s="202">
        <f>'Banks COA'!F8895*E2</f>
        <v>0</v>
      </c>
    </row>
    <row r="5227" spans="1:6" hidden="1" x14ac:dyDescent="0.15">
      <c r="A5227" s="201" t="str">
        <f>'Banks COA'!A8904</f>
        <v>34</v>
      </c>
      <c r="B5227" s="201" t="str">
        <f>'Banks COA'!B8904</f>
        <v>4</v>
      </c>
      <c r="C5227" s="201" t="str">
        <f>'Banks COA'!C8904</f>
        <v>3</v>
      </c>
      <c r="D5227" s="201" t="str">
        <f>'Banks COA'!D8904</f>
        <v>32</v>
      </c>
      <c r="E5227" s="202" t="str">
        <f>'Banks COA'!E8904</f>
        <v>AIP – Long Term – Time Deposit from Individuals – Resident – USD</v>
      </c>
      <c r="F5227" s="202">
        <f>'Banks COA'!F8904*E2</f>
        <v>0</v>
      </c>
    </row>
    <row r="5228" spans="1:6" hidden="1" x14ac:dyDescent="0.15">
      <c r="A5228" s="201" t="str">
        <f>'Banks COA'!A8905</f>
        <v>34</v>
      </c>
      <c r="B5228" s="201" t="str">
        <f>'Banks COA'!B8905</f>
        <v>4</v>
      </c>
      <c r="C5228" s="201" t="str">
        <f>'Banks COA'!C8905</f>
        <v>3</v>
      </c>
      <c r="D5228" s="201" t="str">
        <f>'Banks COA'!D8905</f>
        <v>33</v>
      </c>
      <c r="E5228" s="202" t="str">
        <f>'Banks COA'!E8905</f>
        <v>AIP – Long Term – Time Deposit from Individuals – Resident – EUR</v>
      </c>
      <c r="F5228" s="202">
        <f>'Banks COA'!F8905*E2</f>
        <v>0</v>
      </c>
    </row>
    <row r="5229" spans="1:6" hidden="1" x14ac:dyDescent="0.15">
      <c r="A5229" s="201" t="str">
        <f>'Banks COA'!A8906</f>
        <v>34</v>
      </c>
      <c r="B5229" s="201" t="str">
        <f>'Banks COA'!B8906</f>
        <v>4</v>
      </c>
      <c r="C5229" s="201" t="str">
        <f>'Banks COA'!C8906</f>
        <v>3</v>
      </c>
      <c r="D5229" s="201" t="str">
        <f>'Banks COA'!D8906</f>
        <v>34</v>
      </c>
      <c r="E5229" s="202" t="str">
        <f>'Banks COA'!E8906</f>
        <v>AIP – Long Term – Time Deposit from Individuals – Resident – JPY</v>
      </c>
      <c r="F5229" s="202">
        <f>'Banks COA'!F8906*E2</f>
        <v>0</v>
      </c>
    </row>
    <row r="5230" spans="1:6" hidden="1" x14ac:dyDescent="0.15">
      <c r="A5230" s="201" t="str">
        <f>'Banks COA'!A8907</f>
        <v>34</v>
      </c>
      <c r="B5230" s="201" t="str">
        <f>'Banks COA'!B8907</f>
        <v>4</v>
      </c>
      <c r="C5230" s="201" t="str">
        <f>'Banks COA'!C8907</f>
        <v>3</v>
      </c>
      <c r="D5230" s="201" t="str">
        <f>'Banks COA'!D8907</f>
        <v>39</v>
      </c>
      <c r="E5230" s="202" t="str">
        <f>'Banks COA'!E8907</f>
        <v>AIP – Long Term – Time Deposit from Individuals – Resident – Other</v>
      </c>
      <c r="F5230" s="202">
        <f>'Banks COA'!F8907*E2</f>
        <v>0</v>
      </c>
    </row>
    <row r="5231" spans="1:6" hidden="1" x14ac:dyDescent="0.15">
      <c r="A5231" s="201" t="str">
        <f>'Banks COA'!A8917</f>
        <v>34</v>
      </c>
      <c r="B5231" s="201" t="str">
        <f>'Banks COA'!B8917</f>
        <v>4</v>
      </c>
      <c r="C5231" s="201" t="str">
        <f>'Banks COA'!C8917</f>
        <v>4</v>
      </c>
      <c r="D5231" s="201" t="str">
        <f>'Banks COA'!D8917</f>
        <v>12</v>
      </c>
      <c r="E5231" s="202" t="str">
        <f>'Banks COA'!E8917</f>
        <v>AIP – Certificate of Deposits – Individuals – Resident – USD</v>
      </c>
      <c r="F5231" s="202">
        <f>'Banks COA'!F8917*E2</f>
        <v>0</v>
      </c>
    </row>
    <row r="5232" spans="1:6" hidden="1" x14ac:dyDescent="0.15">
      <c r="A5232" s="201" t="str">
        <f>'Banks COA'!A8918</f>
        <v>34</v>
      </c>
      <c r="B5232" s="201" t="str">
        <f>'Banks COA'!B8918</f>
        <v>4</v>
      </c>
      <c r="C5232" s="201" t="str">
        <f>'Banks COA'!C8918</f>
        <v>4</v>
      </c>
      <c r="D5232" s="201" t="str">
        <f>'Banks COA'!D8918</f>
        <v>13</v>
      </c>
      <c r="E5232" s="202" t="str">
        <f>'Banks COA'!E8918</f>
        <v>AIP – Certificate of Deposits – Individuals – Resident – EUR</v>
      </c>
      <c r="F5232" s="202">
        <f>'Banks COA'!F8918*E2</f>
        <v>0</v>
      </c>
    </row>
    <row r="5233" spans="1:6" hidden="1" x14ac:dyDescent="0.15">
      <c r="A5233" s="201" t="str">
        <f>'Banks COA'!A8919</f>
        <v>34</v>
      </c>
      <c r="B5233" s="201" t="str">
        <f>'Banks COA'!B8919</f>
        <v>4</v>
      </c>
      <c r="C5233" s="201" t="str">
        <f>'Banks COA'!C8919</f>
        <v>4</v>
      </c>
      <c r="D5233" s="201" t="str">
        <f>'Banks COA'!D8919</f>
        <v>14</v>
      </c>
      <c r="E5233" s="202" t="str">
        <f>'Banks COA'!E8919</f>
        <v>AIP – Certificate of Deposits – Individuals – Resident – JPY</v>
      </c>
      <c r="F5233" s="202">
        <f>'Banks COA'!F8919*E2</f>
        <v>0</v>
      </c>
    </row>
    <row r="5234" spans="1:6" hidden="1" x14ac:dyDescent="0.15">
      <c r="A5234" s="201" t="str">
        <f>'Banks COA'!A8920</f>
        <v>34</v>
      </c>
      <c r="B5234" s="201" t="str">
        <f>'Banks COA'!B8920</f>
        <v>4</v>
      </c>
      <c r="C5234" s="201" t="str">
        <f>'Banks COA'!C8920</f>
        <v>4</v>
      </c>
      <c r="D5234" s="201" t="str">
        <f>'Banks COA'!D8920</f>
        <v>19</v>
      </c>
      <c r="E5234" s="202" t="str">
        <f>'Banks COA'!E8920</f>
        <v>AIP – Certificate of Deposits – Individuals – Resident – Other</v>
      </c>
      <c r="F5234" s="202">
        <f>'Banks COA'!F8920*E2</f>
        <v>0</v>
      </c>
    </row>
    <row r="5235" spans="1:6" hidden="1" x14ac:dyDescent="0.15">
      <c r="A5235" s="201" t="str">
        <f>'Banks COA'!A8956</f>
        <v>34</v>
      </c>
      <c r="B5235" s="201" t="str">
        <f>'Banks COA'!B8956</f>
        <v>4</v>
      </c>
      <c r="C5235" s="201" t="str">
        <f>'Banks COA'!C8956</f>
        <v>7</v>
      </c>
      <c r="D5235" s="201" t="str">
        <f>'Banks COA'!D8956</f>
        <v>12</v>
      </c>
      <c r="E5235" s="202" t="str">
        <f>'Banks COA'!E8956</f>
        <v>AIP – Money Market Deposit Accounts – Individuals – Resident – USD</v>
      </c>
      <c r="F5235" s="202">
        <f>'Banks COA'!F8956*E2</f>
        <v>0</v>
      </c>
    </row>
    <row r="5236" spans="1:6" hidden="1" x14ac:dyDescent="0.15">
      <c r="A5236" s="201" t="str">
        <f>'Banks COA'!A8957</f>
        <v>34</v>
      </c>
      <c r="B5236" s="201" t="str">
        <f>'Banks COA'!B8957</f>
        <v>4</v>
      </c>
      <c r="C5236" s="201" t="str">
        <f>'Banks COA'!C8957</f>
        <v>7</v>
      </c>
      <c r="D5236" s="201" t="str">
        <f>'Banks COA'!D8957</f>
        <v>13</v>
      </c>
      <c r="E5236" s="202" t="str">
        <f>'Banks COA'!E8957</f>
        <v>AIP – Money Market Deposit Accounts – Individuals – Resident – EUR</v>
      </c>
      <c r="F5236" s="202">
        <f>'Banks COA'!F8957*E2</f>
        <v>0</v>
      </c>
    </row>
    <row r="5237" spans="1:6" hidden="1" x14ac:dyDescent="0.15">
      <c r="A5237" s="201" t="str">
        <f>'Banks COA'!A8958</f>
        <v>34</v>
      </c>
      <c r="B5237" s="201" t="str">
        <f>'Banks COA'!B8958</f>
        <v>4</v>
      </c>
      <c r="C5237" s="201" t="str">
        <f>'Banks COA'!C8958</f>
        <v>7</v>
      </c>
      <c r="D5237" s="201" t="str">
        <f>'Banks COA'!D8958</f>
        <v>14</v>
      </c>
      <c r="E5237" s="202" t="str">
        <f>'Banks COA'!E8958</f>
        <v>AIP – Money Market Deposit Accounts – Individuals – Resident – JPY</v>
      </c>
      <c r="F5237" s="202">
        <f>'Banks COA'!F8958*E2</f>
        <v>0</v>
      </c>
    </row>
    <row r="5238" spans="1:6" hidden="1" x14ac:dyDescent="0.15">
      <c r="A5238" s="201" t="str">
        <f>'Banks COA'!A8959</f>
        <v>34</v>
      </c>
      <c r="B5238" s="201" t="str">
        <f>'Banks COA'!B8959</f>
        <v>4</v>
      </c>
      <c r="C5238" s="201" t="str">
        <f>'Banks COA'!C8959</f>
        <v>7</v>
      </c>
      <c r="D5238" s="201" t="str">
        <f>'Banks COA'!D8959</f>
        <v>19</v>
      </c>
      <c r="E5238" s="202" t="str">
        <f>'Banks COA'!E8959</f>
        <v>AIP – Money Market Deposit Accounts – Individuals – Resident – Other</v>
      </c>
      <c r="F5238" s="202">
        <f>'Banks COA'!F8959*E2</f>
        <v>0</v>
      </c>
    </row>
    <row r="5239" spans="1:6" hidden="1" x14ac:dyDescent="0.15">
      <c r="A5239" s="201" t="str">
        <f>'Banks COA'!A8969</f>
        <v>34</v>
      </c>
      <c r="B5239" s="201" t="str">
        <f>'Banks COA'!B8969</f>
        <v>4</v>
      </c>
      <c r="C5239" s="201" t="str">
        <f>'Banks COA'!C8969</f>
        <v>8</v>
      </c>
      <c r="D5239" s="201" t="str">
        <f>'Banks COA'!D8969</f>
        <v>12</v>
      </c>
      <c r="E5239" s="202" t="str">
        <f>'Banks COA'!E8969</f>
        <v>AIP – Short term – Other Deposits – Individuals – Resident – USD</v>
      </c>
      <c r="F5239" s="202">
        <f>'Banks COA'!F8969*E2</f>
        <v>0</v>
      </c>
    </row>
    <row r="5240" spans="1:6" hidden="1" x14ac:dyDescent="0.15">
      <c r="A5240" s="201" t="str">
        <f>'Banks COA'!A8970</f>
        <v>34</v>
      </c>
      <c r="B5240" s="201" t="str">
        <f>'Banks COA'!B8970</f>
        <v>4</v>
      </c>
      <c r="C5240" s="201" t="str">
        <f>'Banks COA'!C8970</f>
        <v>8</v>
      </c>
      <c r="D5240" s="201" t="str">
        <f>'Banks COA'!D8970</f>
        <v>13</v>
      </c>
      <c r="E5240" s="202" t="str">
        <f>'Banks COA'!E8970</f>
        <v>AIP – Short term – Other Deposits – Individuals – Resident – EUR</v>
      </c>
      <c r="F5240" s="202">
        <f>'Banks COA'!F8970*E2</f>
        <v>0</v>
      </c>
    </row>
    <row r="5241" spans="1:6" hidden="1" x14ac:dyDescent="0.15">
      <c r="A5241" s="201" t="str">
        <f>'Banks COA'!A8971</f>
        <v>34</v>
      </c>
      <c r="B5241" s="201" t="str">
        <f>'Banks COA'!B8971</f>
        <v>4</v>
      </c>
      <c r="C5241" s="201" t="str">
        <f>'Banks COA'!C8971</f>
        <v>8</v>
      </c>
      <c r="D5241" s="201" t="str">
        <f>'Banks COA'!D8971</f>
        <v>14</v>
      </c>
      <c r="E5241" s="202" t="str">
        <f>'Banks COA'!E8971</f>
        <v>AIP – Short term – Other Deposits – Individuals – Resident – JPY</v>
      </c>
      <c r="F5241" s="202">
        <f>'Banks COA'!F8971*E2</f>
        <v>0</v>
      </c>
    </row>
    <row r="5242" spans="1:6" hidden="1" x14ac:dyDescent="0.15">
      <c r="A5242" s="201" t="str">
        <f>'Banks COA'!A8972</f>
        <v>34</v>
      </c>
      <c r="B5242" s="201" t="str">
        <f>'Banks COA'!B8972</f>
        <v>4</v>
      </c>
      <c r="C5242" s="201" t="str">
        <f>'Banks COA'!C8972</f>
        <v>8</v>
      </c>
      <c r="D5242" s="201" t="str">
        <f>'Banks COA'!D8972</f>
        <v>19</v>
      </c>
      <c r="E5242" s="202" t="str">
        <f>'Banks COA'!E8972</f>
        <v>AIP – Short term – Other Deposits – Individuals – Resident – Other</v>
      </c>
      <c r="F5242" s="202">
        <f>'Banks COA'!F8972*E2</f>
        <v>0</v>
      </c>
    </row>
    <row r="5243" spans="1:6" hidden="1" x14ac:dyDescent="0.15">
      <c r="A5243" s="201" t="str">
        <f>'Banks COA'!A8981</f>
        <v>34</v>
      </c>
      <c r="B5243" s="201" t="str">
        <f>'Banks COA'!B8981</f>
        <v>4</v>
      </c>
      <c r="C5243" s="201" t="str">
        <f>'Banks COA'!C8981</f>
        <v>8</v>
      </c>
      <c r="D5243" s="201" t="str">
        <f>'Banks COA'!D8981</f>
        <v>32</v>
      </c>
      <c r="E5243" s="202" t="str">
        <f>'Banks COA'!E8981</f>
        <v>AIP – Long term – Other Deposits – Individuals – Resident – USD</v>
      </c>
      <c r="F5243" s="202">
        <f>'Banks COA'!F8981*E2</f>
        <v>0</v>
      </c>
    </row>
    <row r="5244" spans="1:6" hidden="1" x14ac:dyDescent="0.15">
      <c r="A5244" s="201" t="str">
        <f>'Banks COA'!A8982</f>
        <v>34</v>
      </c>
      <c r="B5244" s="201" t="str">
        <f>'Banks COA'!B8982</f>
        <v>4</v>
      </c>
      <c r="C5244" s="201" t="str">
        <f>'Banks COA'!C8982</f>
        <v>8</v>
      </c>
      <c r="D5244" s="201" t="str">
        <f>'Banks COA'!D8982</f>
        <v>33</v>
      </c>
      <c r="E5244" s="202" t="str">
        <f>'Banks COA'!E8982</f>
        <v>AIP – Long term – Other Deposits – Individuals – Resident – EUR</v>
      </c>
      <c r="F5244" s="202">
        <f>'Banks COA'!F8982*E2</f>
        <v>0</v>
      </c>
    </row>
    <row r="5245" spans="1:6" hidden="1" x14ac:dyDescent="0.15">
      <c r="A5245" s="201" t="str">
        <f>'Banks COA'!A8983</f>
        <v>34</v>
      </c>
      <c r="B5245" s="201" t="str">
        <f>'Banks COA'!B8983</f>
        <v>4</v>
      </c>
      <c r="C5245" s="201" t="str">
        <f>'Banks COA'!C8983</f>
        <v>8</v>
      </c>
      <c r="D5245" s="201" t="str">
        <f>'Banks COA'!D8983</f>
        <v>34</v>
      </c>
      <c r="E5245" s="202" t="str">
        <f>'Banks COA'!E8983</f>
        <v>AIP – Long term – Other Deposits – Individuals – Resident – JPY</v>
      </c>
      <c r="F5245" s="202">
        <f>'Banks COA'!F8983*E2</f>
        <v>0</v>
      </c>
    </row>
    <row r="5246" spans="1:6" hidden="1" x14ac:dyDescent="0.15">
      <c r="A5246" s="201" t="str">
        <f>'Banks COA'!A8984</f>
        <v>34</v>
      </c>
      <c r="B5246" s="201" t="str">
        <f>'Banks COA'!B8984</f>
        <v>4</v>
      </c>
      <c r="C5246" s="201" t="str">
        <f>'Banks COA'!C8984</f>
        <v>8</v>
      </c>
      <c r="D5246" s="201" t="str">
        <f>'Banks COA'!D8984</f>
        <v>39</v>
      </c>
      <c r="E5246" s="202" t="str">
        <f>'Banks COA'!E8984</f>
        <v>AIP – Long term – Other Deposits – Individuals – Resident – Other</v>
      </c>
      <c r="F5246" s="202">
        <f>'Banks COA'!F8984*E2</f>
        <v>0</v>
      </c>
    </row>
    <row r="5247" spans="1:6" x14ac:dyDescent="0.15">
      <c r="A5247" s="237"/>
      <c r="B5247" s="237"/>
      <c r="C5247" s="237"/>
      <c r="D5247" s="237"/>
      <c r="E5247" s="238" t="s">
        <v>10041</v>
      </c>
      <c r="F5247" s="224">
        <f>+F5248+F5408</f>
        <v>0</v>
      </c>
    </row>
    <row r="5248" spans="1:6" x14ac:dyDescent="0.15">
      <c r="E5248" s="228" t="s">
        <v>6144</v>
      </c>
      <c r="F5248" s="184">
        <f>+F5249+F5290</f>
        <v>0</v>
      </c>
    </row>
    <row r="5249" spans="1:6" x14ac:dyDescent="0.15">
      <c r="E5249" s="239" t="s">
        <v>6145</v>
      </c>
      <c r="F5249" s="199">
        <f>F5250+F5254+F445+F5261+F5264</f>
        <v>0</v>
      </c>
    </row>
    <row r="5250" spans="1:6" x14ac:dyDescent="0.15">
      <c r="E5250" s="221" t="s">
        <v>2456</v>
      </c>
      <c r="F5250" s="184">
        <f>SUM(F5251:F5253)</f>
        <v>0</v>
      </c>
    </row>
    <row r="5251" spans="1:6" hidden="1" x14ac:dyDescent="0.15">
      <c r="A5251" s="201">
        <f>'Banks COA'!A7257</f>
        <v>31</v>
      </c>
      <c r="B5251" s="201">
        <f>'Banks COA'!B7257</f>
        <v>1</v>
      </c>
      <c r="C5251" s="201">
        <f>'Banks COA'!C7257</f>
        <v>1</v>
      </c>
      <c r="D5251" s="201">
        <f>'Banks COA'!D7257</f>
        <v>11</v>
      </c>
      <c r="E5251" s="202" t="str">
        <f>'Banks COA'!E7257</f>
        <v>Demand Deposits – Interest Bearing from NBC – KHR</v>
      </c>
      <c r="F5251" s="202">
        <f>'Banks COA'!F7257*E2</f>
        <v>0</v>
      </c>
    </row>
    <row r="5252" spans="1:6" hidden="1" x14ac:dyDescent="0.15">
      <c r="A5252" s="201">
        <f>+'Banks COA'!A7263</f>
        <v>31</v>
      </c>
      <c r="B5252" s="201">
        <f>+'Banks COA'!B7263</f>
        <v>1</v>
      </c>
      <c r="C5252" s="201">
        <f>+'Banks COA'!C7263</f>
        <v>1</v>
      </c>
      <c r="D5252" s="201">
        <f>+'Banks COA'!D7263</f>
        <v>21</v>
      </c>
      <c r="E5252" s="202" t="str">
        <f>+'Banks COA'!E7263</f>
        <v>Demand Deposits – Non Interest Bearing from NBC – KHR</v>
      </c>
      <c r="F5252" s="202">
        <f>+'Banks COA'!F7263*E2</f>
        <v>0</v>
      </c>
    </row>
    <row r="5253" spans="1:6" hidden="1" x14ac:dyDescent="0.15">
      <c r="A5253" s="201" t="str">
        <f>'Banks COA'!A8499</f>
        <v>34</v>
      </c>
      <c r="B5253" s="201" t="str">
        <f>'Banks COA'!B8499</f>
        <v>1</v>
      </c>
      <c r="C5253" s="201" t="str">
        <f>'Banks COA'!C8499</f>
        <v>1</v>
      </c>
      <c r="D5253" s="201" t="str">
        <f>'Banks COA'!D8499</f>
        <v>01</v>
      </c>
      <c r="E5253" s="202" t="str">
        <f>'Banks COA'!E8499</f>
        <v>AIP – Demand Deposit from NBC – Interest Bearing – KHR</v>
      </c>
      <c r="F5253" s="202">
        <f>'Banks COA'!F8499*E2</f>
        <v>0</v>
      </c>
    </row>
    <row r="5254" spans="1:6" x14ac:dyDescent="0.15">
      <c r="E5254" s="221" t="s">
        <v>7938</v>
      </c>
      <c r="F5254" s="184">
        <f>SUM(F5255:F5260)</f>
        <v>0</v>
      </c>
    </row>
    <row r="5255" spans="1:6" hidden="1" x14ac:dyDescent="0.15">
      <c r="A5255" s="201">
        <f>'Banks COA'!A7270</f>
        <v>31</v>
      </c>
      <c r="B5255" s="201">
        <f>'Banks COA'!B7270</f>
        <v>1</v>
      </c>
      <c r="C5255" s="201">
        <f>'Banks COA'!C7270</f>
        <v>2</v>
      </c>
      <c r="D5255" s="201">
        <f>'Banks COA'!D7270</f>
        <v>11</v>
      </c>
      <c r="E5255" s="202" t="str">
        <f>'Banks COA'!E7270</f>
        <v>Demand Deposit – Interest Bearing from Banks – Resident – KHR</v>
      </c>
      <c r="F5255" s="202">
        <f>'Banks COA'!F7270*E2</f>
        <v>0</v>
      </c>
    </row>
    <row r="5256" spans="1:6" hidden="1" x14ac:dyDescent="0.15">
      <c r="A5256" s="201">
        <f>+'Banks COA'!A7282</f>
        <v>31</v>
      </c>
      <c r="B5256" s="201">
        <f>+'Banks COA'!B7282</f>
        <v>1</v>
      </c>
      <c r="C5256" s="201">
        <f>+'Banks COA'!C7282</f>
        <v>2</v>
      </c>
      <c r="D5256" s="201">
        <f>+'Banks COA'!D7282</f>
        <v>31</v>
      </c>
      <c r="E5256" s="202" t="str">
        <f>+'Banks COA'!E7282</f>
        <v>Demand Deposit – Non Interest Bearing from Banks – Resident – KHR</v>
      </c>
      <c r="F5256" s="202">
        <f>+'Banks COA'!F7282*E2</f>
        <v>0</v>
      </c>
    </row>
    <row r="5257" spans="1:6" hidden="1" x14ac:dyDescent="0.15">
      <c r="A5257" s="201">
        <f>+'Banks COA'!A7344</f>
        <v>31</v>
      </c>
      <c r="B5257" s="201">
        <f>+'Banks COA'!B7344</f>
        <v>1</v>
      </c>
      <c r="C5257" s="201" t="str">
        <f>+'Banks COA'!C7344</f>
        <v>4</v>
      </c>
      <c r="D5257" s="201" t="str">
        <f>+'Banks COA'!D7344</f>
        <v>11</v>
      </c>
      <c r="E5257" s="202" t="str">
        <f>+'Banks COA'!E7344</f>
        <v>Demand Deposit – Interest Bearing from Licensed MFIs – Resident – KHR</v>
      </c>
      <c r="F5257" s="202">
        <f>+'Banks COA'!F7344*E2</f>
        <v>0</v>
      </c>
    </row>
    <row r="5258" spans="1:6" hidden="1" x14ac:dyDescent="0.15">
      <c r="A5258" s="201">
        <f>+'Banks COA'!A7350</f>
        <v>31</v>
      </c>
      <c r="B5258" s="201">
        <f>+'Banks COA'!B7350</f>
        <v>1</v>
      </c>
      <c r="C5258" s="201" t="str">
        <f>+'Banks COA'!C7350</f>
        <v>4</v>
      </c>
      <c r="D5258" s="201" t="str">
        <f>+'Banks COA'!D7350</f>
        <v>21</v>
      </c>
      <c r="E5258" s="202" t="str">
        <f>+'Banks COA'!E7350</f>
        <v>Demand Deposit – Non Interest Bearing from Licensed MFIs – Resident – KHR</v>
      </c>
      <c r="F5258" s="202">
        <f>+'Banks COA'!F7350*E2</f>
        <v>0</v>
      </c>
    </row>
    <row r="5259" spans="1:6" hidden="1" x14ac:dyDescent="0.15">
      <c r="A5259" s="201" t="str">
        <f>'Banks COA'!A8533</f>
        <v>34</v>
      </c>
      <c r="B5259" s="201" t="str">
        <f>'Banks COA'!B8533</f>
        <v>2</v>
      </c>
      <c r="C5259" s="201" t="str">
        <f>'Banks COA'!C8533</f>
        <v>1</v>
      </c>
      <c r="D5259" s="201" t="str">
        <f>'Banks COA'!D8533</f>
        <v>11</v>
      </c>
      <c r="E5259" s="202" t="str">
        <f>'Banks COA'!E8533</f>
        <v>AIP – Demand Deposit from Banks – Interest Bearing – Resident – KHR</v>
      </c>
      <c r="F5259" s="202">
        <f>'Banks COA'!F8533*E2</f>
        <v>0</v>
      </c>
    </row>
    <row r="5260" spans="1:6" hidden="1" x14ac:dyDescent="0.15">
      <c r="A5260" s="201" t="str">
        <f>+'Banks COA'!A8699</f>
        <v>34</v>
      </c>
      <c r="B5260" s="201" t="str">
        <f>+'Banks COA'!B8699</f>
        <v>3</v>
      </c>
      <c r="C5260" s="201" t="str">
        <f>+'Banks COA'!C8699</f>
        <v>1</v>
      </c>
      <c r="D5260" s="201" t="str">
        <f>+'Banks COA'!D8699</f>
        <v>31</v>
      </c>
      <c r="E5260" s="202" t="str">
        <f>+'Banks COA'!E8699</f>
        <v>AIP – Demand Deposit – Interest Bearing from Licensed MFIs – Resident – KHR</v>
      </c>
      <c r="F5260" s="202">
        <f>+'Banks COA'!F8699*E2</f>
        <v>0</v>
      </c>
    </row>
    <row r="5261" spans="1:6" x14ac:dyDescent="0.15">
      <c r="E5261" s="221" t="s">
        <v>7939</v>
      </c>
      <c r="F5261" s="184">
        <f>F5262+F5263</f>
        <v>0</v>
      </c>
    </row>
    <row r="5262" spans="1:6" x14ac:dyDescent="0.15">
      <c r="E5262" s="240" t="s">
        <v>7624</v>
      </c>
    </row>
    <row r="5263" spans="1:6" x14ac:dyDescent="0.15">
      <c r="E5263" s="240" t="s">
        <v>8188</v>
      </c>
    </row>
    <row r="5264" spans="1:6" x14ac:dyDescent="0.15">
      <c r="E5264" s="221" t="s">
        <v>9773</v>
      </c>
      <c r="F5264" s="184">
        <f>F5265+F5266+F5267+F5272+F5273+F5274+F5275+F5276</f>
        <v>0</v>
      </c>
    </row>
    <row r="5265" spans="1:6" x14ac:dyDescent="0.15">
      <c r="E5265" s="240" t="s">
        <v>9774</v>
      </c>
    </row>
    <row r="5266" spans="1:6" x14ac:dyDescent="0.15">
      <c r="E5266" s="240" t="s">
        <v>9775</v>
      </c>
    </row>
    <row r="5267" spans="1:6" x14ac:dyDescent="0.15">
      <c r="E5267" s="240" t="s">
        <v>9341</v>
      </c>
      <c r="F5267" s="184">
        <f>SUM(F5268:F5271)</f>
        <v>0</v>
      </c>
    </row>
    <row r="5268" spans="1:6" hidden="1" x14ac:dyDescent="0.15">
      <c r="A5268" s="201">
        <f>'Banks COA'!A7823</f>
        <v>32</v>
      </c>
      <c r="B5268" s="201">
        <f>'Banks COA'!B7823</f>
        <v>1</v>
      </c>
      <c r="C5268" s="201">
        <f>'Banks COA'!C7823</f>
        <v>4</v>
      </c>
      <c r="D5268" s="201">
        <f>'Banks COA'!D7823</f>
        <v>11</v>
      </c>
      <c r="E5268" s="202" t="str">
        <f>'Banks COA'!E7823</f>
        <v>Demand Deposits – Interest Bearing – Royal Government of Cambodia – KHR</v>
      </c>
      <c r="F5268" s="202">
        <f>'Banks COA'!F7823*E2</f>
        <v>0</v>
      </c>
    </row>
    <row r="5269" spans="1:6" hidden="1" x14ac:dyDescent="0.15">
      <c r="A5269" s="201">
        <f>+'Banks COA'!A7829</f>
        <v>32</v>
      </c>
      <c r="B5269" s="201">
        <f>+'Banks COA'!B7829</f>
        <v>1</v>
      </c>
      <c r="C5269" s="201">
        <f>+'Banks COA'!C7829</f>
        <v>4</v>
      </c>
      <c r="D5269" s="201">
        <f>+'Banks COA'!D7829</f>
        <v>21</v>
      </c>
      <c r="E5269" s="202" t="str">
        <f>+'Banks COA'!E7829</f>
        <v>Demand Deposits – Non Interest Bearing – Royal Government of Cambodia – KHR</v>
      </c>
      <c r="F5269" s="202">
        <f>+'Banks COA'!F7829*E2</f>
        <v>0</v>
      </c>
    </row>
    <row r="5270" spans="1:6" hidden="1" x14ac:dyDescent="0.15">
      <c r="A5270" s="201" t="str">
        <f>+'Banks COA'!A7835</f>
        <v>32</v>
      </c>
      <c r="B5270" s="201" t="str">
        <f>+'Banks COA'!B7835</f>
        <v>1</v>
      </c>
      <c r="C5270" s="201">
        <f>+'Banks COA'!C7835</f>
        <v>4</v>
      </c>
      <c r="D5270" s="201" t="str">
        <f>+'Banks COA'!D7835</f>
        <v>31</v>
      </c>
      <c r="E5270" s="202" t="str">
        <f>+'Banks COA'!E7835</f>
        <v>Certified Checks Outstanding and Bank Checks Issued Outstanding – Royal Government of Cambodia – KHR</v>
      </c>
      <c r="F5270" s="202">
        <f>+'Banks COA'!F7835*E2</f>
        <v>0</v>
      </c>
    </row>
    <row r="5271" spans="1:6" hidden="1" x14ac:dyDescent="0.15">
      <c r="A5271" s="201" t="str">
        <f>'Banks COA'!A9185</f>
        <v>34</v>
      </c>
      <c r="B5271" s="201" t="str">
        <f>'Banks COA'!B9185</f>
        <v>7</v>
      </c>
      <c r="C5271" s="201" t="str">
        <f>'Banks COA'!C9185</f>
        <v>1</v>
      </c>
      <c r="D5271" s="201" t="str">
        <f>'Banks COA'!D9185</f>
        <v>01</v>
      </c>
      <c r="E5271" s="202" t="str">
        <f>'Banks COA'!E9185</f>
        <v>AIP – Demand Deposit from Royal Government of Cambodia – Interest Bearing – KHR</v>
      </c>
      <c r="F5271" s="202">
        <f>'Banks COA'!F9185*E2</f>
        <v>0</v>
      </c>
    </row>
    <row r="5272" spans="1:6" x14ac:dyDescent="0.15">
      <c r="E5272" s="241" t="s">
        <v>9342</v>
      </c>
    </row>
    <row r="5273" spans="1:6" x14ac:dyDescent="0.15">
      <c r="E5273" s="241" t="s">
        <v>9343</v>
      </c>
    </row>
    <row r="5274" spans="1:6" x14ac:dyDescent="0.15">
      <c r="E5274" s="241" t="s">
        <v>8486</v>
      </c>
    </row>
    <row r="5275" spans="1:6" x14ac:dyDescent="0.15">
      <c r="E5275" s="241" t="s">
        <v>9701</v>
      </c>
    </row>
    <row r="5276" spans="1:6" x14ac:dyDescent="0.15">
      <c r="E5276" s="241" t="s">
        <v>9702</v>
      </c>
      <c r="F5276" s="184">
        <f>SUM(F5277:F5289)</f>
        <v>0</v>
      </c>
    </row>
    <row r="5277" spans="1:6" hidden="1" x14ac:dyDescent="0.15">
      <c r="A5277" s="201">
        <f>'Banks COA'!A7276</f>
        <v>31</v>
      </c>
      <c r="B5277" s="201">
        <f>'Banks COA'!B7276</f>
        <v>1</v>
      </c>
      <c r="C5277" s="201">
        <f>'Banks COA'!C7276</f>
        <v>2</v>
      </c>
      <c r="D5277" s="201">
        <f>'Banks COA'!D7276</f>
        <v>21</v>
      </c>
      <c r="E5277" s="202" t="str">
        <f>'Banks COA'!E7276</f>
        <v>Demand Deposit – Interest Bearing from Banks – Non Resident – KHR</v>
      </c>
      <c r="F5277" s="202">
        <f>'Banks COA'!F7276*E2</f>
        <v>0</v>
      </c>
    </row>
    <row r="5278" spans="1:6" hidden="1" x14ac:dyDescent="0.15">
      <c r="A5278" s="201">
        <f>+'Banks COA'!A7288</f>
        <v>31</v>
      </c>
      <c r="B5278" s="201">
        <f>+'Banks COA'!B7288</f>
        <v>1</v>
      </c>
      <c r="C5278" s="201">
        <f>+'Banks COA'!C7288</f>
        <v>2</v>
      </c>
      <c r="D5278" s="201">
        <f>+'Banks COA'!D7288</f>
        <v>41</v>
      </c>
      <c r="E5278" s="202" t="str">
        <f>+'Banks COA'!E7288</f>
        <v>Demand Deposit – Non Interest Bearing from Banks – Non Resident – KHR</v>
      </c>
      <c r="F5278" s="202">
        <f>+'Banks COA'!F7288*E2</f>
        <v>0</v>
      </c>
    </row>
    <row r="5279" spans="1:6" hidden="1" x14ac:dyDescent="0.15">
      <c r="A5279" s="201">
        <f>+'Banks COA'!A7313</f>
        <v>31</v>
      </c>
      <c r="B5279" s="201">
        <f>+'Banks COA'!B7313</f>
        <v>1</v>
      </c>
      <c r="C5279" s="201">
        <f>+'Banks COA'!C7313</f>
        <v>3</v>
      </c>
      <c r="D5279" s="201">
        <f>+'Banks COA'!D7313</f>
        <v>21</v>
      </c>
      <c r="E5279" s="202" t="str">
        <f>+'Banks COA'!E7313</f>
        <v>Demand Deposit – Interest Bearing from OFIs – Non Resident – KHR</v>
      </c>
      <c r="F5279" s="202">
        <f>+'Banks COA'!F7313*E2</f>
        <v>0</v>
      </c>
    </row>
    <row r="5280" spans="1:6" hidden="1" x14ac:dyDescent="0.15">
      <c r="A5280" s="201">
        <f>+'Banks COA'!A7325</f>
        <v>31</v>
      </c>
      <c r="B5280" s="201">
        <f>+'Banks COA'!B7325</f>
        <v>1</v>
      </c>
      <c r="C5280" s="201">
        <f>+'Banks COA'!C7325</f>
        <v>3</v>
      </c>
      <c r="D5280" s="201">
        <f>+'Banks COA'!D7325</f>
        <v>41</v>
      </c>
      <c r="E5280" s="202" t="str">
        <f>+'Banks COA'!E7325</f>
        <v>Demand Deposit – Non Interest Bearing from OFIs – Non Resident – KHR</v>
      </c>
      <c r="F5280" s="202">
        <f>+'Banks COA'!F7325*E2</f>
        <v>0</v>
      </c>
    </row>
    <row r="5281" spans="1:6" hidden="1" x14ac:dyDescent="0.15">
      <c r="A5281" s="201">
        <f>+'Banks COA'!A7706</f>
        <v>32</v>
      </c>
      <c r="B5281" s="201">
        <f>+'Banks COA'!B7706</f>
        <v>1</v>
      </c>
      <c r="C5281" s="201">
        <f>+'Banks COA'!C7706</f>
        <v>1</v>
      </c>
      <c r="D5281" s="201">
        <f>+'Banks COA'!D7706</f>
        <v>21</v>
      </c>
      <c r="E5281" s="202" t="str">
        <f>+'Banks COA'!E7706</f>
        <v>Demand Deposits – Interest Bearing – Individuals – Non Resident – KHR</v>
      </c>
      <c r="F5281" s="202">
        <f>+'Banks COA'!F7706*E2</f>
        <v>0</v>
      </c>
    </row>
    <row r="5282" spans="1:6" hidden="1" x14ac:dyDescent="0.15">
      <c r="A5282" s="201">
        <f>+'Banks COA'!A7718</f>
        <v>32</v>
      </c>
      <c r="B5282" s="201">
        <f>+'Banks COA'!B7718</f>
        <v>1</v>
      </c>
      <c r="C5282" s="201">
        <f>+'Banks COA'!C7718</f>
        <v>1</v>
      </c>
      <c r="D5282" s="201">
        <f>+'Banks COA'!D7718</f>
        <v>41</v>
      </c>
      <c r="E5282" s="202" t="str">
        <f>+'Banks COA'!E7718</f>
        <v>Demand Deposits – Non Interest Bearing – Individuals – Non Resident – KHR</v>
      </c>
      <c r="F5282" s="202">
        <f>+'Banks COA'!F7718*E2</f>
        <v>0</v>
      </c>
    </row>
    <row r="5283" spans="1:6" hidden="1" x14ac:dyDescent="0.15">
      <c r="A5283" s="201" t="str">
        <f>+'Banks COA'!A7730</f>
        <v>32</v>
      </c>
      <c r="B5283" s="201" t="str">
        <f>+'Banks COA'!B7730</f>
        <v>1</v>
      </c>
      <c r="C5283" s="201" t="str">
        <f>+'Banks COA'!C7730</f>
        <v>1</v>
      </c>
      <c r="D5283" s="201" t="str">
        <f>+'Banks COA'!D7730</f>
        <v>61</v>
      </c>
      <c r="E5283" s="202" t="str">
        <f>+'Banks COA'!E7730</f>
        <v>Certified Checks Outstanding and Bank Issued Foreign Draft Outstanding – Individuals – Non Resident – KHR</v>
      </c>
      <c r="F5283" s="202">
        <f>+'Banks COA'!F7730*E2</f>
        <v>0</v>
      </c>
    </row>
    <row r="5284" spans="1:6" hidden="1" x14ac:dyDescent="0.15">
      <c r="A5284" s="201">
        <f>+'Banks COA'!A7755</f>
        <v>32</v>
      </c>
      <c r="B5284" s="201">
        <f>+'Banks COA'!B7755</f>
        <v>1</v>
      </c>
      <c r="C5284" s="201">
        <f>+'Banks COA'!C7755</f>
        <v>2</v>
      </c>
      <c r="D5284" s="201">
        <f>+'Banks COA'!D7755</f>
        <v>21</v>
      </c>
      <c r="E5284" s="202" t="str">
        <f>+'Banks COA'!E7755</f>
        <v>Demand Deposits – Interest Bearing – Private Sector – Non Resident – KHR</v>
      </c>
      <c r="F5284" s="202">
        <f>+'Banks COA'!F7755*E2</f>
        <v>0</v>
      </c>
    </row>
    <row r="5285" spans="1:6" hidden="1" x14ac:dyDescent="0.15">
      <c r="A5285" s="201">
        <f>+'Banks COA'!A7767</f>
        <v>32</v>
      </c>
      <c r="B5285" s="201">
        <f>+'Banks COA'!B7767</f>
        <v>1</v>
      </c>
      <c r="C5285" s="201">
        <f>+'Banks COA'!C7767</f>
        <v>2</v>
      </c>
      <c r="D5285" s="201">
        <f>+'Banks COA'!D7767</f>
        <v>41</v>
      </c>
      <c r="E5285" s="202" t="str">
        <f>+'Banks COA'!E7767</f>
        <v>Demand Deposits – Non Interest Bearing – Private Sector – Non Resident – KHR</v>
      </c>
      <c r="F5285" s="202">
        <f>+'Banks COA'!F7767*E2</f>
        <v>0</v>
      </c>
    </row>
    <row r="5286" spans="1:6" hidden="1" x14ac:dyDescent="0.15">
      <c r="A5286" s="201" t="str">
        <f>+'Banks COA'!A7779</f>
        <v>32</v>
      </c>
      <c r="B5286" s="201" t="str">
        <f>+'Banks COA'!B7779</f>
        <v>1</v>
      </c>
      <c r="C5286" s="201">
        <f>+'Banks COA'!C7779</f>
        <v>2</v>
      </c>
      <c r="D5286" s="201" t="str">
        <f>+'Banks COA'!D7779</f>
        <v>61</v>
      </c>
      <c r="E5286" s="202" t="str">
        <f>+'Banks COA'!E7779</f>
        <v>Certified Checks Outstanding and Bank Issued Foreign Draft Outstanding – Private Sector – Non Resident – KHR</v>
      </c>
      <c r="F5286" s="202">
        <f>+'Banks COA'!F7779*E2</f>
        <v>0</v>
      </c>
    </row>
    <row r="5287" spans="1:6" hidden="1" x14ac:dyDescent="0.15">
      <c r="A5287" s="201" t="str">
        <f>'Banks COA'!A8539</f>
        <v>34</v>
      </c>
      <c r="B5287" s="201" t="str">
        <f>'Banks COA'!B8539</f>
        <v>2</v>
      </c>
      <c r="C5287" s="201" t="str">
        <f>'Banks COA'!C8539</f>
        <v>1</v>
      </c>
      <c r="D5287" s="201" t="str">
        <f>'Banks COA'!D8539</f>
        <v>21</v>
      </c>
      <c r="E5287" s="202" t="str">
        <f>'Banks COA'!E8539</f>
        <v>AIP – Demand Deposit from Banks – Interest Bearing – Non Resident – KHR</v>
      </c>
      <c r="F5287" s="202">
        <f>'Banks COA'!F8539*E2</f>
        <v>0</v>
      </c>
    </row>
    <row r="5288" spans="1:6" hidden="1" x14ac:dyDescent="0.15">
      <c r="A5288" s="201" t="str">
        <f>+'Banks COA'!A8693</f>
        <v>34</v>
      </c>
      <c r="B5288" s="201" t="str">
        <f>+'Banks COA'!B8693</f>
        <v>3</v>
      </c>
      <c r="C5288" s="201" t="str">
        <f>+'Banks COA'!C8693</f>
        <v>1</v>
      </c>
      <c r="D5288" s="201" t="str">
        <f>+'Banks COA'!D8693</f>
        <v>21</v>
      </c>
      <c r="E5288" s="202" t="str">
        <f>+'Banks COA'!E8693</f>
        <v>AIP – Demand Deposit from OFIs – Interest Bearing – Non Resident – KHR</v>
      </c>
      <c r="F5288" s="202">
        <f>+'Banks COA'!F8693*E2</f>
        <v>0</v>
      </c>
    </row>
    <row r="5289" spans="1:6" hidden="1" x14ac:dyDescent="0.15">
      <c r="A5289" s="201" t="str">
        <f>+'Banks COA'!A9000</f>
        <v>34</v>
      </c>
      <c r="B5289" s="201" t="str">
        <f>+'Banks COA'!B9000</f>
        <v>5</v>
      </c>
      <c r="C5289" s="201" t="str">
        <f>+'Banks COA'!C9000</f>
        <v>1</v>
      </c>
      <c r="D5289" s="201" t="str">
        <f>+'Banks COA'!D9000</f>
        <v>21</v>
      </c>
      <c r="E5289" s="202" t="str">
        <f>+'Banks COA'!E9000</f>
        <v>AIP – Demand Deposit from Private Sector – Interest Bearing – Non Resident – KHR</v>
      </c>
      <c r="F5289" s="202">
        <f>+'Banks COA'!F9000*E2</f>
        <v>0</v>
      </c>
    </row>
    <row r="5290" spans="1:6" x14ac:dyDescent="0.15">
      <c r="E5290" s="229" t="s">
        <v>9548</v>
      </c>
      <c r="F5290" s="199">
        <f>F5291+F5304+F5329+F5332+F5351+F5352+F5353+F5354+F5355</f>
        <v>0</v>
      </c>
    </row>
    <row r="5291" spans="1:6" x14ac:dyDescent="0.15">
      <c r="E5291" s="221" t="s">
        <v>9703</v>
      </c>
      <c r="F5291" s="184">
        <f>SUM(F5292:F5303)</f>
        <v>0</v>
      </c>
    </row>
    <row r="5292" spans="1:6" hidden="1" x14ac:dyDescent="0.15">
      <c r="A5292" s="201">
        <f>'Banks COA'!A7258</f>
        <v>31</v>
      </c>
      <c r="B5292" s="201">
        <f>'Banks COA'!B7258</f>
        <v>1</v>
      </c>
      <c r="C5292" s="201">
        <f>'Banks COA'!C7258</f>
        <v>1</v>
      </c>
      <c r="D5292" s="201">
        <f>'Banks COA'!D7258</f>
        <v>12</v>
      </c>
      <c r="E5292" s="202" t="str">
        <f>'Banks COA'!E7258</f>
        <v>Demand Deposits – Interest Bearing from NBC – USD</v>
      </c>
      <c r="F5292" s="202">
        <f>'Banks COA'!F7258*E2</f>
        <v>0</v>
      </c>
    </row>
    <row r="5293" spans="1:6" hidden="1" x14ac:dyDescent="0.15">
      <c r="A5293" s="201">
        <f>'Banks COA'!A7259</f>
        <v>31</v>
      </c>
      <c r="B5293" s="201">
        <f>'Banks COA'!B7259</f>
        <v>1</v>
      </c>
      <c r="C5293" s="201">
        <f>'Banks COA'!C7259</f>
        <v>1</v>
      </c>
      <c r="D5293" s="201">
        <f>'Banks COA'!D7259</f>
        <v>13</v>
      </c>
      <c r="E5293" s="202" t="str">
        <f>'Banks COA'!E7259</f>
        <v>Demand Deposits – Interest Bearing from NBC – EUR</v>
      </c>
      <c r="F5293" s="202">
        <f>'Banks COA'!F7259*E2</f>
        <v>0</v>
      </c>
    </row>
    <row r="5294" spans="1:6" hidden="1" x14ac:dyDescent="0.15">
      <c r="A5294" s="201">
        <f>'Banks COA'!A7260</f>
        <v>31</v>
      </c>
      <c r="B5294" s="201">
        <f>'Banks COA'!B7260</f>
        <v>1</v>
      </c>
      <c r="C5294" s="201">
        <f>'Banks COA'!C7260</f>
        <v>1</v>
      </c>
      <c r="D5294" s="201">
        <f>'Banks COA'!D7260</f>
        <v>14</v>
      </c>
      <c r="E5294" s="202" t="str">
        <f>'Banks COA'!E7260</f>
        <v>Demand Deposits – Interest Bearing from NBC – JPY</v>
      </c>
      <c r="F5294" s="202">
        <f>'Banks COA'!F7260*E2</f>
        <v>0</v>
      </c>
    </row>
    <row r="5295" spans="1:6" hidden="1" x14ac:dyDescent="0.15">
      <c r="A5295" s="201">
        <f>'Banks COA'!A7261</f>
        <v>31</v>
      </c>
      <c r="B5295" s="201">
        <f>'Banks COA'!B7261</f>
        <v>1</v>
      </c>
      <c r="C5295" s="201">
        <f>'Banks COA'!C7261</f>
        <v>1</v>
      </c>
      <c r="D5295" s="201">
        <f>'Banks COA'!D7261</f>
        <v>19</v>
      </c>
      <c r="E5295" s="202" t="str">
        <f>'Banks COA'!E7261</f>
        <v>Demand Deposits – Interest Bearing from NBC – Other</v>
      </c>
      <c r="F5295" s="202">
        <f>'Banks COA'!F7261*E2</f>
        <v>0</v>
      </c>
    </row>
    <row r="5296" spans="1:6" hidden="1" x14ac:dyDescent="0.15">
      <c r="A5296" s="201">
        <f>'Banks COA'!A7264</f>
        <v>31</v>
      </c>
      <c r="B5296" s="201">
        <f>'Banks COA'!B7264</f>
        <v>1</v>
      </c>
      <c r="C5296" s="201">
        <f>'Banks COA'!C7264</f>
        <v>1</v>
      </c>
      <c r="D5296" s="201">
        <f>'Banks COA'!D7264</f>
        <v>22</v>
      </c>
      <c r="E5296" s="202" t="str">
        <f>'Banks COA'!E7264</f>
        <v>Demand Deposits – Non Interest Bearing from NBC – USD</v>
      </c>
      <c r="F5296" s="202">
        <f>'Banks COA'!F7264*E2</f>
        <v>0</v>
      </c>
    </row>
    <row r="5297" spans="1:6" hidden="1" x14ac:dyDescent="0.15">
      <c r="A5297" s="201">
        <f>'Banks COA'!A7265</f>
        <v>31</v>
      </c>
      <c r="B5297" s="201">
        <f>'Banks COA'!B7265</f>
        <v>1</v>
      </c>
      <c r="C5297" s="201">
        <f>'Banks COA'!C7265</f>
        <v>1</v>
      </c>
      <c r="D5297" s="201">
        <f>'Banks COA'!D7265</f>
        <v>23</v>
      </c>
      <c r="E5297" s="202" t="str">
        <f>'Banks COA'!E7265</f>
        <v>Demand Deposits – Non Interest Bearing from NBC – EUR</v>
      </c>
      <c r="F5297" s="202">
        <f>'Banks COA'!F7265*E2</f>
        <v>0</v>
      </c>
    </row>
    <row r="5298" spans="1:6" hidden="1" x14ac:dyDescent="0.15">
      <c r="A5298" s="201">
        <f>'Banks COA'!A7266</f>
        <v>31</v>
      </c>
      <c r="B5298" s="201">
        <f>'Banks COA'!B7266</f>
        <v>1</v>
      </c>
      <c r="C5298" s="201">
        <f>'Banks COA'!C7266</f>
        <v>1</v>
      </c>
      <c r="D5298" s="201">
        <f>'Banks COA'!D7266</f>
        <v>24</v>
      </c>
      <c r="E5298" s="202" t="str">
        <f>'Banks COA'!E7266</f>
        <v>Demand Deposits – Non Interest Bearing from NBC – JPY</v>
      </c>
      <c r="F5298" s="202">
        <f>'Banks COA'!F7266*E2</f>
        <v>0</v>
      </c>
    </row>
    <row r="5299" spans="1:6" hidden="1" x14ac:dyDescent="0.15">
      <c r="A5299" s="201">
        <f>'Banks COA'!A7267</f>
        <v>31</v>
      </c>
      <c r="B5299" s="201">
        <f>'Banks COA'!B7267</f>
        <v>1</v>
      </c>
      <c r="C5299" s="201">
        <f>'Banks COA'!C7267</f>
        <v>1</v>
      </c>
      <c r="D5299" s="201">
        <f>'Banks COA'!D7267</f>
        <v>29</v>
      </c>
      <c r="E5299" s="202" t="str">
        <f>'Banks COA'!E7267</f>
        <v>Demand Deposits – Non Interest Bearing from NBC – Other</v>
      </c>
      <c r="F5299" s="202">
        <f>'Banks COA'!F7267*E2</f>
        <v>0</v>
      </c>
    </row>
    <row r="5300" spans="1:6" hidden="1" x14ac:dyDescent="0.15">
      <c r="A5300" s="201" t="str">
        <f>'Banks COA'!A8500</f>
        <v>34</v>
      </c>
      <c r="B5300" s="201" t="str">
        <f>'Banks COA'!B8500</f>
        <v>1</v>
      </c>
      <c r="C5300" s="201" t="str">
        <f>'Banks COA'!C8500</f>
        <v>1</v>
      </c>
      <c r="D5300" s="201" t="str">
        <f>'Banks COA'!D8500</f>
        <v>02</v>
      </c>
      <c r="E5300" s="202" t="str">
        <f>'Banks COA'!E8500</f>
        <v>AIP – Demand Deposit from NBC – Interest Bearing – USD</v>
      </c>
      <c r="F5300" s="202">
        <f>'Banks COA'!F8500*E2</f>
        <v>0</v>
      </c>
    </row>
    <row r="5301" spans="1:6" hidden="1" x14ac:dyDescent="0.15">
      <c r="A5301" s="201" t="str">
        <f>'Banks COA'!A8501</f>
        <v>34</v>
      </c>
      <c r="B5301" s="201" t="str">
        <f>'Banks COA'!B8501</f>
        <v>1</v>
      </c>
      <c r="C5301" s="201" t="str">
        <f>'Banks COA'!C8501</f>
        <v>1</v>
      </c>
      <c r="D5301" s="201" t="str">
        <f>'Banks COA'!D8501</f>
        <v>03</v>
      </c>
      <c r="E5301" s="202" t="str">
        <f>'Banks COA'!E8501</f>
        <v>AIP – Demand Deposit from NBC – Interest Bearing – EUR</v>
      </c>
      <c r="F5301" s="202">
        <f>'Banks COA'!F8501*E2</f>
        <v>0</v>
      </c>
    </row>
    <row r="5302" spans="1:6" hidden="1" x14ac:dyDescent="0.15">
      <c r="A5302" s="201" t="str">
        <f>'Banks COA'!A8502</f>
        <v>34</v>
      </c>
      <c r="B5302" s="201" t="str">
        <f>'Banks COA'!B8502</f>
        <v>1</v>
      </c>
      <c r="C5302" s="201" t="str">
        <f>'Banks COA'!C8502</f>
        <v>1</v>
      </c>
      <c r="D5302" s="201" t="str">
        <f>'Banks COA'!D8502</f>
        <v>04</v>
      </c>
      <c r="E5302" s="202" t="str">
        <f>'Banks COA'!E8502</f>
        <v>AIP – Demand Deposit from NBC – Interest Bearing – JPY</v>
      </c>
      <c r="F5302" s="202">
        <f>'Banks COA'!F8502*E2</f>
        <v>0</v>
      </c>
    </row>
    <row r="5303" spans="1:6" hidden="1" x14ac:dyDescent="0.15">
      <c r="A5303" s="201" t="str">
        <f>'Banks COA'!A8503</f>
        <v>34</v>
      </c>
      <c r="B5303" s="201" t="str">
        <f>'Banks COA'!B8503</f>
        <v>1</v>
      </c>
      <c r="C5303" s="201" t="str">
        <f>'Banks COA'!C8503</f>
        <v>1</v>
      </c>
      <c r="D5303" s="201" t="str">
        <f>'Banks COA'!D8503</f>
        <v>09</v>
      </c>
      <c r="E5303" s="202" t="str">
        <f>'Banks COA'!E8503</f>
        <v>AIP – Demand Deposit from NBC – Interest Bearing – Other</v>
      </c>
      <c r="F5303" s="202">
        <f>'Banks COA'!F8503*E2</f>
        <v>0</v>
      </c>
    </row>
    <row r="5304" spans="1:6" x14ac:dyDescent="0.15">
      <c r="E5304" s="221" t="s">
        <v>9704</v>
      </c>
      <c r="F5304" s="184">
        <f>SUM(F5305:F5328)</f>
        <v>0</v>
      </c>
    </row>
    <row r="5305" spans="1:6" hidden="1" x14ac:dyDescent="0.15">
      <c r="A5305" s="201">
        <f>'Banks COA'!A7271</f>
        <v>31</v>
      </c>
      <c r="B5305" s="201">
        <f>'Banks COA'!B7271</f>
        <v>1</v>
      </c>
      <c r="C5305" s="201">
        <f>'Banks COA'!C7271</f>
        <v>2</v>
      </c>
      <c r="D5305" s="201">
        <f>'Banks COA'!D7271</f>
        <v>12</v>
      </c>
      <c r="E5305" s="202" t="str">
        <f>'Banks COA'!E7271</f>
        <v>Demand Deposit – Interest Bearing from Banks – Resident – USD</v>
      </c>
      <c r="F5305" s="202">
        <f>'Banks COA'!F7271*E2</f>
        <v>0</v>
      </c>
    </row>
    <row r="5306" spans="1:6" hidden="1" x14ac:dyDescent="0.15">
      <c r="A5306" s="201">
        <f>'Banks COA'!A7272</f>
        <v>31</v>
      </c>
      <c r="B5306" s="201">
        <f>'Banks COA'!B7272</f>
        <v>1</v>
      </c>
      <c r="C5306" s="201">
        <f>'Banks COA'!C7272</f>
        <v>2</v>
      </c>
      <c r="D5306" s="201">
        <f>'Banks COA'!D7272</f>
        <v>13</v>
      </c>
      <c r="E5306" s="202" t="str">
        <f>'Banks COA'!E7272</f>
        <v>Demand Deposit – Interest Bearing from Banks – Resident – EUR</v>
      </c>
      <c r="F5306" s="202">
        <f>'Banks COA'!F7272*E2</f>
        <v>0</v>
      </c>
    </row>
    <row r="5307" spans="1:6" hidden="1" x14ac:dyDescent="0.15">
      <c r="A5307" s="201">
        <f>'Banks COA'!A7273</f>
        <v>31</v>
      </c>
      <c r="B5307" s="201">
        <f>'Banks COA'!B7273</f>
        <v>1</v>
      </c>
      <c r="C5307" s="201">
        <f>'Banks COA'!C7273</f>
        <v>2</v>
      </c>
      <c r="D5307" s="201">
        <f>'Banks COA'!D7273</f>
        <v>14</v>
      </c>
      <c r="E5307" s="202" t="str">
        <f>'Banks COA'!E7273</f>
        <v>Demand Deposit – Interest Bearing from Banks – Resident – JPY</v>
      </c>
      <c r="F5307" s="202">
        <f>'Banks COA'!F7273*E2</f>
        <v>0</v>
      </c>
    </row>
    <row r="5308" spans="1:6" hidden="1" x14ac:dyDescent="0.15">
      <c r="A5308" s="201">
        <f>'Banks COA'!A7274</f>
        <v>31</v>
      </c>
      <c r="B5308" s="201">
        <f>'Banks COA'!B7274</f>
        <v>1</v>
      </c>
      <c r="C5308" s="201">
        <f>'Banks COA'!C7274</f>
        <v>2</v>
      </c>
      <c r="D5308" s="201">
        <f>'Banks COA'!D7274</f>
        <v>19</v>
      </c>
      <c r="E5308" s="202" t="str">
        <f>'Banks COA'!E7274</f>
        <v>Demand Deposit – Interest Bearing from Banks – Resident – Other</v>
      </c>
      <c r="F5308" s="202">
        <f>'Banks COA'!F7274*E2</f>
        <v>0</v>
      </c>
    </row>
    <row r="5309" spans="1:6" hidden="1" x14ac:dyDescent="0.15">
      <c r="A5309" s="201">
        <f>'Banks COA'!A7283</f>
        <v>31</v>
      </c>
      <c r="B5309" s="201">
        <f>'Banks COA'!B7283</f>
        <v>1</v>
      </c>
      <c r="C5309" s="201">
        <f>'Banks COA'!C7283</f>
        <v>2</v>
      </c>
      <c r="D5309" s="201">
        <f>'Banks COA'!D7283</f>
        <v>32</v>
      </c>
      <c r="E5309" s="202" t="str">
        <f>'Banks COA'!E7283</f>
        <v>Demand Deposit – Non Interest Bearing from Banks – Resident – USD</v>
      </c>
      <c r="F5309" s="202">
        <f>'Banks COA'!F7283*E2</f>
        <v>0</v>
      </c>
    </row>
    <row r="5310" spans="1:6" hidden="1" x14ac:dyDescent="0.15">
      <c r="A5310" s="201">
        <f>'Banks COA'!A7284</f>
        <v>31</v>
      </c>
      <c r="B5310" s="201">
        <f>'Banks COA'!B7284</f>
        <v>1</v>
      </c>
      <c r="C5310" s="201">
        <f>'Banks COA'!C7284</f>
        <v>2</v>
      </c>
      <c r="D5310" s="201">
        <f>'Banks COA'!D7284</f>
        <v>33</v>
      </c>
      <c r="E5310" s="202" t="str">
        <f>'Banks COA'!E7284</f>
        <v>Demand Deposit – Non Interest Bearing from Banks – Resident – EUR</v>
      </c>
      <c r="F5310" s="202">
        <f>'Banks COA'!F7284*E2</f>
        <v>0</v>
      </c>
    </row>
    <row r="5311" spans="1:6" hidden="1" x14ac:dyDescent="0.15">
      <c r="A5311" s="201">
        <f>'Banks COA'!A7285</f>
        <v>31</v>
      </c>
      <c r="B5311" s="201">
        <f>'Banks COA'!B7285</f>
        <v>1</v>
      </c>
      <c r="C5311" s="201">
        <f>'Banks COA'!C7285</f>
        <v>2</v>
      </c>
      <c r="D5311" s="201">
        <f>'Banks COA'!D7285</f>
        <v>34</v>
      </c>
      <c r="E5311" s="202" t="str">
        <f>'Banks COA'!E7285</f>
        <v>Demand Deposit – Non Interest Bearing from Banks – Resident – JPY</v>
      </c>
      <c r="F5311" s="202">
        <f>'Banks COA'!F7285*E2</f>
        <v>0</v>
      </c>
    </row>
    <row r="5312" spans="1:6" hidden="1" x14ac:dyDescent="0.15">
      <c r="A5312" s="201">
        <f>'Banks COA'!A7286</f>
        <v>31</v>
      </c>
      <c r="B5312" s="201">
        <f>'Banks COA'!B7286</f>
        <v>1</v>
      </c>
      <c r="C5312" s="201">
        <f>'Banks COA'!C7286</f>
        <v>2</v>
      </c>
      <c r="D5312" s="201">
        <f>'Banks COA'!D7286</f>
        <v>39</v>
      </c>
      <c r="E5312" s="202" t="str">
        <f>'Banks COA'!E7286</f>
        <v>Demand Deposit – Non Interest Bearing from Banks – Resident – Other</v>
      </c>
      <c r="F5312" s="202">
        <f>'Banks COA'!F7286*E2</f>
        <v>0</v>
      </c>
    </row>
    <row r="5313" spans="1:6" hidden="1" x14ac:dyDescent="0.15">
      <c r="A5313" s="201">
        <f>'Banks COA'!A7345</f>
        <v>31</v>
      </c>
      <c r="B5313" s="201">
        <f>'Banks COA'!B7345</f>
        <v>1</v>
      </c>
      <c r="C5313" s="201" t="str">
        <f>'Banks COA'!C7345</f>
        <v>4</v>
      </c>
      <c r="D5313" s="201" t="str">
        <f>'Banks COA'!D7345</f>
        <v>12</v>
      </c>
      <c r="E5313" s="202" t="str">
        <f>'Banks COA'!E7345</f>
        <v>Demand Deposit – Interest Bearing from Licensed MFIs – Resident – USD</v>
      </c>
      <c r="F5313" s="202">
        <f>'Banks COA'!F7345*E2</f>
        <v>0</v>
      </c>
    </row>
    <row r="5314" spans="1:6" hidden="1" x14ac:dyDescent="0.15">
      <c r="A5314" s="201">
        <f>'Banks COA'!A7346</f>
        <v>31</v>
      </c>
      <c r="B5314" s="201">
        <f>'Banks COA'!B7346</f>
        <v>1</v>
      </c>
      <c r="C5314" s="201" t="str">
        <f>'Banks COA'!C7346</f>
        <v>4</v>
      </c>
      <c r="D5314" s="201" t="str">
        <f>'Banks COA'!D7346</f>
        <v>13</v>
      </c>
      <c r="E5314" s="202" t="str">
        <f>'Banks COA'!E7346</f>
        <v>Demand Deposit – Interest Bearing from Licensed MFIs – Resident – EUR</v>
      </c>
      <c r="F5314" s="202">
        <f>'Banks COA'!F7346*E2</f>
        <v>0</v>
      </c>
    </row>
    <row r="5315" spans="1:6" hidden="1" x14ac:dyDescent="0.15">
      <c r="A5315" s="201">
        <f>'Banks COA'!A7347</f>
        <v>31</v>
      </c>
      <c r="B5315" s="201">
        <f>'Banks COA'!B7347</f>
        <v>1</v>
      </c>
      <c r="C5315" s="201" t="str">
        <f>'Banks COA'!C7347</f>
        <v>4</v>
      </c>
      <c r="D5315" s="201" t="str">
        <f>'Banks COA'!D7347</f>
        <v>14</v>
      </c>
      <c r="E5315" s="202" t="str">
        <f>'Banks COA'!E7347</f>
        <v>Demand Deposit – Interest Bearing from Licensed MFIs – Resident – JPY</v>
      </c>
      <c r="F5315" s="202">
        <f>'Banks COA'!F7347*E2</f>
        <v>0</v>
      </c>
    </row>
    <row r="5316" spans="1:6" hidden="1" x14ac:dyDescent="0.15">
      <c r="A5316" s="201">
        <f>'Banks COA'!A7348</f>
        <v>31</v>
      </c>
      <c r="B5316" s="201">
        <f>'Banks COA'!B7348</f>
        <v>1</v>
      </c>
      <c r="C5316" s="201" t="str">
        <f>'Banks COA'!C7348</f>
        <v>4</v>
      </c>
      <c r="D5316" s="201" t="str">
        <f>'Banks COA'!D7348</f>
        <v>19</v>
      </c>
      <c r="E5316" s="202" t="str">
        <f>'Banks COA'!E7348</f>
        <v>Demand Deposit – Interest Bearing from Licensed MFIs – Resident – Other</v>
      </c>
      <c r="F5316" s="202">
        <f>'Banks COA'!F7348*E2</f>
        <v>0</v>
      </c>
    </row>
    <row r="5317" spans="1:6" hidden="1" x14ac:dyDescent="0.15">
      <c r="A5317" s="201">
        <f>'Banks COA'!A7351</f>
        <v>31</v>
      </c>
      <c r="B5317" s="201">
        <f>'Banks COA'!B7351</f>
        <v>1</v>
      </c>
      <c r="C5317" s="201" t="str">
        <f>'Banks COA'!C7351</f>
        <v>4</v>
      </c>
      <c r="D5317" s="201" t="str">
        <f>'Banks COA'!D7351</f>
        <v>22</v>
      </c>
      <c r="E5317" s="202" t="str">
        <f>'Banks COA'!E7351</f>
        <v>Demand Deposit – Non Interest Bearing from Licensed MFIs – Resident – USD</v>
      </c>
      <c r="F5317" s="202">
        <f>'Banks COA'!F7351*E2</f>
        <v>0</v>
      </c>
    </row>
    <row r="5318" spans="1:6" hidden="1" x14ac:dyDescent="0.15">
      <c r="A5318" s="201">
        <f>'Banks COA'!A7352</f>
        <v>31</v>
      </c>
      <c r="B5318" s="201">
        <f>'Banks COA'!B7352</f>
        <v>1</v>
      </c>
      <c r="C5318" s="201" t="str">
        <f>'Banks COA'!C7352</f>
        <v>4</v>
      </c>
      <c r="D5318" s="201" t="str">
        <f>'Banks COA'!D7352</f>
        <v>23</v>
      </c>
      <c r="E5318" s="202" t="str">
        <f>'Banks COA'!E7352</f>
        <v>Demand Deposit – Non Interest Bearing from Licensed MFIs – Resident – EUR</v>
      </c>
      <c r="F5318" s="202">
        <f>'Banks COA'!F7352*E2</f>
        <v>0</v>
      </c>
    </row>
    <row r="5319" spans="1:6" hidden="1" x14ac:dyDescent="0.15">
      <c r="A5319" s="201">
        <f>'Banks COA'!A7353</f>
        <v>31</v>
      </c>
      <c r="B5319" s="201">
        <f>'Banks COA'!B7353</f>
        <v>1</v>
      </c>
      <c r="C5319" s="201" t="str">
        <f>'Banks COA'!C7353</f>
        <v>4</v>
      </c>
      <c r="D5319" s="201" t="str">
        <f>'Banks COA'!D7353</f>
        <v>24</v>
      </c>
      <c r="E5319" s="202" t="str">
        <f>'Banks COA'!E7353</f>
        <v>Demand Deposit – Non Interest Bearing from Licensed MFIs – Resident – JPY</v>
      </c>
      <c r="F5319" s="202">
        <f>'Banks COA'!F7353*E2</f>
        <v>0</v>
      </c>
    </row>
    <row r="5320" spans="1:6" hidden="1" x14ac:dyDescent="0.15">
      <c r="A5320" s="201">
        <f>'Banks COA'!A7354</f>
        <v>31</v>
      </c>
      <c r="B5320" s="201">
        <f>'Banks COA'!B7354</f>
        <v>1</v>
      </c>
      <c r="C5320" s="201" t="str">
        <f>'Banks COA'!C7354</f>
        <v>4</v>
      </c>
      <c r="D5320" s="201" t="str">
        <f>'Banks COA'!D7354</f>
        <v>29</v>
      </c>
      <c r="E5320" s="202" t="str">
        <f>'Banks COA'!E7354</f>
        <v>Demand Deposit – Non Interest Bearing from Licensed MFIs – Resident – Other</v>
      </c>
      <c r="F5320" s="202">
        <f>'Banks COA'!F7354*E2</f>
        <v>0</v>
      </c>
    </row>
    <row r="5321" spans="1:6" hidden="1" x14ac:dyDescent="0.15">
      <c r="A5321" s="201" t="str">
        <f>'Banks COA'!A8534</f>
        <v>34</v>
      </c>
      <c r="B5321" s="201" t="str">
        <f>'Banks COA'!B8534</f>
        <v>2</v>
      </c>
      <c r="C5321" s="201" t="str">
        <f>'Banks COA'!C8534</f>
        <v>1</v>
      </c>
      <c r="D5321" s="201" t="str">
        <f>'Banks COA'!D8534</f>
        <v>12</v>
      </c>
      <c r="E5321" s="202" t="str">
        <f>'Banks COA'!E8534</f>
        <v>AIP – Demand Deposit from Banks – Interest Bearing – Resident – USD</v>
      </c>
      <c r="F5321" s="202">
        <f>'Banks COA'!F8534*E2</f>
        <v>0</v>
      </c>
    </row>
    <row r="5322" spans="1:6" hidden="1" x14ac:dyDescent="0.15">
      <c r="A5322" s="201" t="str">
        <f>'Banks COA'!A8535</f>
        <v>34</v>
      </c>
      <c r="B5322" s="201" t="str">
        <f>'Banks COA'!B8535</f>
        <v>2</v>
      </c>
      <c r="C5322" s="201" t="str">
        <f>'Banks COA'!C8535</f>
        <v>1</v>
      </c>
      <c r="D5322" s="201" t="str">
        <f>'Banks COA'!D8535</f>
        <v>13</v>
      </c>
      <c r="E5322" s="202" t="str">
        <f>'Banks COA'!E8535</f>
        <v>AIP – Demand Deposit from Banks – Interest Bearing – Resident – EUR</v>
      </c>
      <c r="F5322" s="202">
        <f>'Banks COA'!F8535*E2</f>
        <v>0</v>
      </c>
    </row>
    <row r="5323" spans="1:6" hidden="1" x14ac:dyDescent="0.15">
      <c r="A5323" s="201" t="str">
        <f>'Banks COA'!A8536</f>
        <v>34</v>
      </c>
      <c r="B5323" s="201" t="str">
        <f>'Banks COA'!B8536</f>
        <v>2</v>
      </c>
      <c r="C5323" s="201" t="str">
        <f>'Banks COA'!C8536</f>
        <v>1</v>
      </c>
      <c r="D5323" s="201" t="str">
        <f>'Banks COA'!D8536</f>
        <v>14</v>
      </c>
      <c r="E5323" s="202" t="str">
        <f>'Banks COA'!E8536</f>
        <v>AIP – Demand Deposit from Banks – Interest Bearing – Resident – JPY</v>
      </c>
      <c r="F5323" s="202">
        <f>'Banks COA'!F8536*E2</f>
        <v>0</v>
      </c>
    </row>
    <row r="5324" spans="1:6" hidden="1" x14ac:dyDescent="0.15">
      <c r="A5324" s="201" t="str">
        <f>'Banks COA'!A8537</f>
        <v>34</v>
      </c>
      <c r="B5324" s="201" t="str">
        <f>'Banks COA'!B8537</f>
        <v>2</v>
      </c>
      <c r="C5324" s="201" t="str">
        <f>'Banks COA'!C8537</f>
        <v>1</v>
      </c>
      <c r="D5324" s="201" t="str">
        <f>'Banks COA'!D8537</f>
        <v>19</v>
      </c>
      <c r="E5324" s="202" t="str">
        <f>'Banks COA'!E8537</f>
        <v>AIP – Demand Deposit from Banks – Interest Bearing – Resident – Other</v>
      </c>
      <c r="F5324" s="202">
        <f>'Banks COA'!F8537*E2</f>
        <v>0</v>
      </c>
    </row>
    <row r="5325" spans="1:6" hidden="1" x14ac:dyDescent="0.15">
      <c r="A5325" s="201" t="str">
        <f>'Banks COA'!A8700</f>
        <v>34</v>
      </c>
      <c r="B5325" s="201" t="str">
        <f>'Banks COA'!B8700</f>
        <v>3</v>
      </c>
      <c r="C5325" s="201" t="str">
        <f>'Banks COA'!C8700</f>
        <v>1</v>
      </c>
      <c r="D5325" s="201" t="str">
        <f>'Banks COA'!D8700</f>
        <v>32</v>
      </c>
      <c r="E5325" s="202" t="str">
        <f>'Banks COA'!E8700</f>
        <v>AIP – Demand Deposit – Interest Bearing from Licensed MFIs – Resident – USD</v>
      </c>
      <c r="F5325" s="202">
        <f>'Banks COA'!F8700*E2</f>
        <v>0</v>
      </c>
    </row>
    <row r="5326" spans="1:6" hidden="1" x14ac:dyDescent="0.15">
      <c r="A5326" s="201" t="str">
        <f>'Banks COA'!A8701</f>
        <v>34</v>
      </c>
      <c r="B5326" s="201" t="str">
        <f>'Banks COA'!B8701</f>
        <v>3</v>
      </c>
      <c r="C5326" s="201" t="str">
        <f>'Banks COA'!C8701</f>
        <v>1</v>
      </c>
      <c r="D5326" s="201" t="str">
        <f>'Banks COA'!D8701</f>
        <v>33</v>
      </c>
      <c r="E5326" s="202" t="str">
        <f>'Banks COA'!E8701</f>
        <v>AIP – Demand Deposit – Interest Bearing from Licensed MFIs – Resident – EUR</v>
      </c>
      <c r="F5326" s="202">
        <f>'Banks COA'!F8701*E2</f>
        <v>0</v>
      </c>
    </row>
    <row r="5327" spans="1:6" hidden="1" x14ac:dyDescent="0.15">
      <c r="A5327" s="201" t="str">
        <f>'Banks COA'!A8702</f>
        <v>34</v>
      </c>
      <c r="B5327" s="201" t="str">
        <f>'Banks COA'!B8702</f>
        <v>3</v>
      </c>
      <c r="C5327" s="201" t="str">
        <f>'Banks COA'!C8702</f>
        <v>1</v>
      </c>
      <c r="D5327" s="201" t="str">
        <f>'Banks COA'!D8702</f>
        <v>34</v>
      </c>
      <c r="E5327" s="202" t="str">
        <f>'Banks COA'!E8702</f>
        <v>AIP – Demand Deposit – Interest Bearing from Licensed MFIs – Resident – JPY</v>
      </c>
      <c r="F5327" s="202">
        <f>'Banks COA'!F8702*E2</f>
        <v>0</v>
      </c>
    </row>
    <row r="5328" spans="1:6" hidden="1" x14ac:dyDescent="0.15">
      <c r="A5328" s="201" t="str">
        <f>'Banks COA'!A8703</f>
        <v>34</v>
      </c>
      <c r="B5328" s="201" t="str">
        <f>'Banks COA'!B8703</f>
        <v>3</v>
      </c>
      <c r="C5328" s="201" t="str">
        <f>'Banks COA'!C8703</f>
        <v>1</v>
      </c>
      <c r="D5328" s="201" t="str">
        <f>'Banks COA'!D8703</f>
        <v>39</v>
      </c>
      <c r="E5328" s="202" t="str">
        <f>'Banks COA'!E8703</f>
        <v>AIP – Demand Deposit – Interest Bearing from Licensed MFIs – Resident – Other</v>
      </c>
      <c r="F5328" s="202">
        <f>'Banks COA'!F8703*E2</f>
        <v>0</v>
      </c>
    </row>
    <row r="5329" spans="1:6" x14ac:dyDescent="0.15">
      <c r="E5329" s="221" t="s">
        <v>9705</v>
      </c>
      <c r="F5329" s="199">
        <f>SUM(F5330:F5331)</f>
        <v>0</v>
      </c>
    </row>
    <row r="5330" spans="1:6" x14ac:dyDescent="0.15">
      <c r="E5330" s="208" t="s">
        <v>9496</v>
      </c>
    </row>
    <row r="5331" spans="1:6" x14ac:dyDescent="0.15">
      <c r="E5331" s="208" t="s">
        <v>9497</v>
      </c>
    </row>
    <row r="5332" spans="1:6" x14ac:dyDescent="0.15">
      <c r="E5332" s="221" t="s">
        <v>9498</v>
      </c>
      <c r="F5332" s="199">
        <f>SUM(F5333:F5334)</f>
        <v>0</v>
      </c>
    </row>
    <row r="5333" spans="1:6" x14ac:dyDescent="0.15">
      <c r="E5333" s="208" t="s">
        <v>9499</v>
      </c>
    </row>
    <row r="5334" spans="1:6" x14ac:dyDescent="0.15">
      <c r="E5334" s="208" t="s">
        <v>9866</v>
      </c>
      <c r="F5334" s="184">
        <f>SUM(F5335:F5350)</f>
        <v>0</v>
      </c>
    </row>
    <row r="5335" spans="1:6" hidden="1" x14ac:dyDescent="0.15">
      <c r="A5335" s="201">
        <f>'Banks COA'!A7824</f>
        <v>32</v>
      </c>
      <c r="B5335" s="201">
        <f>'Banks COA'!B7824</f>
        <v>1</v>
      </c>
      <c r="C5335" s="201">
        <f>'Banks COA'!C7824</f>
        <v>4</v>
      </c>
      <c r="D5335" s="201">
        <f>'Banks COA'!D7824</f>
        <v>12</v>
      </c>
      <c r="E5335" s="202" t="str">
        <f>'Banks COA'!E7824</f>
        <v>Demand Deposits – Interest Bearing – Royal Government of Cambodia – USD</v>
      </c>
      <c r="F5335" s="202">
        <f>'Banks COA'!F7824*E2</f>
        <v>0</v>
      </c>
    </row>
    <row r="5336" spans="1:6" hidden="1" x14ac:dyDescent="0.15">
      <c r="A5336" s="201">
        <f>'Banks COA'!A7825</f>
        <v>32</v>
      </c>
      <c r="B5336" s="201">
        <f>'Banks COA'!B7825</f>
        <v>1</v>
      </c>
      <c r="C5336" s="201">
        <f>'Banks COA'!C7825</f>
        <v>4</v>
      </c>
      <c r="D5336" s="201">
        <f>'Banks COA'!D7825</f>
        <v>13</v>
      </c>
      <c r="E5336" s="202" t="str">
        <f>'Banks COA'!E7825</f>
        <v>Demand Deposits – Interest Bearing – Royal Government of Cambodia – EUR</v>
      </c>
      <c r="F5336" s="202">
        <f>'Banks COA'!F7825*E2</f>
        <v>0</v>
      </c>
    </row>
    <row r="5337" spans="1:6" hidden="1" x14ac:dyDescent="0.15">
      <c r="A5337" s="201">
        <f>'Banks COA'!A7826</f>
        <v>32</v>
      </c>
      <c r="B5337" s="201">
        <f>'Banks COA'!B7826</f>
        <v>1</v>
      </c>
      <c r="C5337" s="201">
        <f>'Banks COA'!C7826</f>
        <v>4</v>
      </c>
      <c r="D5337" s="201">
        <f>'Banks COA'!D7826</f>
        <v>14</v>
      </c>
      <c r="E5337" s="202" t="str">
        <f>'Banks COA'!E7826</f>
        <v>Demand Deposits – Interest Bearing – Royal Government of Cambodia – JPY</v>
      </c>
      <c r="F5337" s="202">
        <f>'Banks COA'!F7826*E2</f>
        <v>0</v>
      </c>
    </row>
    <row r="5338" spans="1:6" hidden="1" x14ac:dyDescent="0.15">
      <c r="A5338" s="201">
        <f>'Banks COA'!A7827</f>
        <v>32</v>
      </c>
      <c r="B5338" s="201">
        <f>'Banks COA'!B7827</f>
        <v>1</v>
      </c>
      <c r="C5338" s="201">
        <f>'Banks COA'!C7827</f>
        <v>4</v>
      </c>
      <c r="D5338" s="201">
        <f>'Banks COA'!D7827</f>
        <v>19</v>
      </c>
      <c r="E5338" s="202" t="str">
        <f>'Banks COA'!E7827</f>
        <v>Demand Deposits – Interest Bearing – Royal Government of Cambodia – Other</v>
      </c>
      <c r="F5338" s="202">
        <f>'Banks COA'!F7827*E2</f>
        <v>0</v>
      </c>
    </row>
    <row r="5339" spans="1:6" hidden="1" x14ac:dyDescent="0.15">
      <c r="A5339" s="201">
        <f>'Banks COA'!A7830</f>
        <v>32</v>
      </c>
      <c r="B5339" s="201">
        <f>'Banks COA'!B7830</f>
        <v>1</v>
      </c>
      <c r="C5339" s="201">
        <f>'Banks COA'!C7830</f>
        <v>4</v>
      </c>
      <c r="D5339" s="201">
        <f>'Banks COA'!D7830</f>
        <v>22</v>
      </c>
      <c r="E5339" s="202" t="str">
        <f>'Banks COA'!E7830</f>
        <v>Demand Deposits – Non Interest Bearing – Royal Government of Cambodia – USD</v>
      </c>
      <c r="F5339" s="202">
        <f>'Banks COA'!F7830*E2</f>
        <v>0</v>
      </c>
    </row>
    <row r="5340" spans="1:6" hidden="1" x14ac:dyDescent="0.15">
      <c r="A5340" s="201">
        <f>'Banks COA'!A7831</f>
        <v>32</v>
      </c>
      <c r="B5340" s="201">
        <f>'Banks COA'!B7831</f>
        <v>1</v>
      </c>
      <c r="C5340" s="201">
        <f>'Banks COA'!C7831</f>
        <v>4</v>
      </c>
      <c r="D5340" s="201">
        <f>'Banks COA'!D7831</f>
        <v>23</v>
      </c>
      <c r="E5340" s="202" t="str">
        <f>'Banks COA'!E7831</f>
        <v>Demand Deposits – Non Interest Bearing – Royal Government of Cambodia – EUR</v>
      </c>
      <c r="F5340" s="202">
        <f>'Banks COA'!F7831*E2</f>
        <v>0</v>
      </c>
    </row>
    <row r="5341" spans="1:6" hidden="1" x14ac:dyDescent="0.15">
      <c r="A5341" s="201">
        <f>'Banks COA'!A7832</f>
        <v>32</v>
      </c>
      <c r="B5341" s="201">
        <f>'Banks COA'!B7832</f>
        <v>1</v>
      </c>
      <c r="C5341" s="201">
        <f>'Banks COA'!C7832</f>
        <v>4</v>
      </c>
      <c r="D5341" s="201">
        <f>'Banks COA'!D7832</f>
        <v>24</v>
      </c>
      <c r="E5341" s="202" t="str">
        <f>'Banks COA'!E7832</f>
        <v>Demand Deposits – Non Interest Bearing – Royal Government of Cambodia – JPY</v>
      </c>
      <c r="F5341" s="202">
        <f>'Banks COA'!F7832*E2</f>
        <v>0</v>
      </c>
    </row>
    <row r="5342" spans="1:6" hidden="1" x14ac:dyDescent="0.15">
      <c r="A5342" s="201">
        <f>'Banks COA'!A7833</f>
        <v>32</v>
      </c>
      <c r="B5342" s="201">
        <f>'Banks COA'!B7833</f>
        <v>1</v>
      </c>
      <c r="C5342" s="201">
        <f>'Banks COA'!C7833</f>
        <v>4</v>
      </c>
      <c r="D5342" s="201">
        <f>'Banks COA'!D7833</f>
        <v>29</v>
      </c>
      <c r="E5342" s="202" t="str">
        <f>'Banks COA'!E7833</f>
        <v>Demand Deposits – Non Interest Bearing – Royal Government of Cambodia – Other</v>
      </c>
      <c r="F5342" s="202">
        <f>'Banks COA'!F7833*E2</f>
        <v>0</v>
      </c>
    </row>
    <row r="5343" spans="1:6" hidden="1" x14ac:dyDescent="0.15">
      <c r="A5343" s="201" t="str">
        <f>'Banks COA'!A7836</f>
        <v>32</v>
      </c>
      <c r="B5343" s="201" t="str">
        <f>'Banks COA'!B7836</f>
        <v>1</v>
      </c>
      <c r="C5343" s="201">
        <f>'Banks COA'!C7836</f>
        <v>4</v>
      </c>
      <c r="D5343" s="201" t="str">
        <f>'Banks COA'!D7836</f>
        <v>32</v>
      </c>
      <c r="E5343" s="202" t="str">
        <f>'Banks COA'!E7836</f>
        <v>Certified Checks Outstanding and Bank Checks Issued Outstanding – Royal Government of Cambodia – USD</v>
      </c>
      <c r="F5343" s="202">
        <f>'Banks COA'!F7836*E2</f>
        <v>0</v>
      </c>
    </row>
    <row r="5344" spans="1:6" hidden="1" x14ac:dyDescent="0.15">
      <c r="A5344" s="201" t="str">
        <f>'Banks COA'!A7837</f>
        <v>32</v>
      </c>
      <c r="B5344" s="201" t="str">
        <f>'Banks COA'!B7837</f>
        <v>1</v>
      </c>
      <c r="C5344" s="201">
        <f>'Banks COA'!C7837</f>
        <v>4</v>
      </c>
      <c r="D5344" s="201" t="str">
        <f>'Banks COA'!D7837</f>
        <v>33</v>
      </c>
      <c r="E5344" s="202" t="str">
        <f>'Banks COA'!E7837</f>
        <v>Certified Checks Outstanding and Bank Checks Issued Outstanding – Royal Government of Cambodia – EUR</v>
      </c>
      <c r="F5344" s="202">
        <f>'Banks COA'!F7837*E2</f>
        <v>0</v>
      </c>
    </row>
    <row r="5345" spans="1:6" hidden="1" x14ac:dyDescent="0.15">
      <c r="A5345" s="201" t="str">
        <f>'Banks COA'!A7838</f>
        <v>32</v>
      </c>
      <c r="B5345" s="201" t="str">
        <f>'Banks COA'!B7838</f>
        <v>1</v>
      </c>
      <c r="C5345" s="201">
        <f>'Banks COA'!C7838</f>
        <v>4</v>
      </c>
      <c r="D5345" s="201" t="str">
        <f>'Banks COA'!D7838</f>
        <v>34</v>
      </c>
      <c r="E5345" s="202" t="str">
        <f>'Banks COA'!E7838</f>
        <v>Certified Checks Outstanding and Bank Checks Issued Outstanding – Royal Government of Cambodia – JPY</v>
      </c>
      <c r="F5345" s="202">
        <f>'Banks COA'!F7838*E2</f>
        <v>0</v>
      </c>
    </row>
    <row r="5346" spans="1:6" hidden="1" x14ac:dyDescent="0.15">
      <c r="A5346" s="201" t="str">
        <f>'Banks COA'!A7839</f>
        <v>32</v>
      </c>
      <c r="B5346" s="201" t="str">
        <f>'Banks COA'!B7839</f>
        <v>1</v>
      </c>
      <c r="C5346" s="201">
        <f>'Banks COA'!C7839</f>
        <v>4</v>
      </c>
      <c r="D5346" s="201" t="str">
        <f>'Banks COA'!D7839</f>
        <v>39</v>
      </c>
      <c r="E5346" s="202" t="str">
        <f>'Banks COA'!E7839</f>
        <v>Certified Checks Outstanding and Bank Checks Issued Outstanding – Royal Government of Cambodia – Other</v>
      </c>
      <c r="F5346" s="202">
        <f>'Banks COA'!F7839*E2</f>
        <v>0</v>
      </c>
    </row>
    <row r="5347" spans="1:6" hidden="1" x14ac:dyDescent="0.15">
      <c r="A5347" s="201" t="str">
        <f>'Banks COA'!A9186</f>
        <v>34</v>
      </c>
      <c r="B5347" s="201" t="str">
        <f>'Banks COA'!B9186</f>
        <v>7</v>
      </c>
      <c r="C5347" s="201" t="str">
        <f>'Banks COA'!C9186</f>
        <v>1</v>
      </c>
      <c r="D5347" s="201" t="str">
        <f>'Banks COA'!D9186</f>
        <v>02</v>
      </c>
      <c r="E5347" s="202" t="str">
        <f>'Banks COA'!E9186</f>
        <v>AIP – Demand Deposit from Royal Government of Cambodia – Interest Bearing – USD</v>
      </c>
      <c r="F5347" s="202">
        <f>'Banks COA'!F9186*E2</f>
        <v>0</v>
      </c>
    </row>
    <row r="5348" spans="1:6" hidden="1" x14ac:dyDescent="0.15">
      <c r="A5348" s="201" t="str">
        <f>'Banks COA'!A9187</f>
        <v>34</v>
      </c>
      <c r="B5348" s="201" t="str">
        <f>'Banks COA'!B9187</f>
        <v>7</v>
      </c>
      <c r="C5348" s="201" t="str">
        <f>'Banks COA'!C9187</f>
        <v>1</v>
      </c>
      <c r="D5348" s="201" t="str">
        <f>'Banks COA'!D9187</f>
        <v>03</v>
      </c>
      <c r="E5348" s="202" t="str">
        <f>'Banks COA'!E9187</f>
        <v>AIP – Demand Deposit from Royal Government of Cambodia – Interest Bearing – EUR</v>
      </c>
      <c r="F5348" s="202">
        <f>'Banks COA'!F9187*E2</f>
        <v>0</v>
      </c>
    </row>
    <row r="5349" spans="1:6" hidden="1" x14ac:dyDescent="0.15">
      <c r="A5349" s="201" t="str">
        <f>'Banks COA'!A9188</f>
        <v>34</v>
      </c>
      <c r="B5349" s="201" t="str">
        <f>'Banks COA'!B9188</f>
        <v>7</v>
      </c>
      <c r="C5349" s="201" t="str">
        <f>'Banks COA'!C9188</f>
        <v>1</v>
      </c>
      <c r="D5349" s="201" t="str">
        <f>'Banks COA'!D9188</f>
        <v>04</v>
      </c>
      <c r="E5349" s="202" t="str">
        <f>'Banks COA'!E9188</f>
        <v>AIP – Demand Deposit from Royal Government of Cambodia – Interest Bearing – JPY</v>
      </c>
      <c r="F5349" s="202">
        <f>'Banks COA'!F9188*E2</f>
        <v>0</v>
      </c>
    </row>
    <row r="5350" spans="1:6" hidden="1" x14ac:dyDescent="0.15">
      <c r="A5350" s="201" t="str">
        <f>'Banks COA'!A9189</f>
        <v>34</v>
      </c>
      <c r="B5350" s="201" t="str">
        <f>'Banks COA'!B9189</f>
        <v>7</v>
      </c>
      <c r="C5350" s="201" t="str">
        <f>'Banks COA'!C9189</f>
        <v>1</v>
      </c>
      <c r="D5350" s="201" t="str">
        <f>'Banks COA'!D9189</f>
        <v>09</v>
      </c>
      <c r="E5350" s="202" t="str">
        <f>'Banks COA'!E9189</f>
        <v>AIP – Demand Deposit from Royal Government of Cambodia – Interest Bearing – Other</v>
      </c>
      <c r="F5350" s="202">
        <f>'Banks COA'!F9189*E2</f>
        <v>0</v>
      </c>
    </row>
    <row r="5351" spans="1:6" x14ac:dyDescent="0.15">
      <c r="E5351" s="221" t="s">
        <v>4070</v>
      </c>
    </row>
    <row r="5352" spans="1:6" x14ac:dyDescent="0.15">
      <c r="E5352" s="221" t="s">
        <v>4071</v>
      </c>
    </row>
    <row r="5353" spans="1:6" x14ac:dyDescent="0.15">
      <c r="E5353" s="221" t="s">
        <v>9503</v>
      </c>
    </row>
    <row r="5354" spans="1:6" x14ac:dyDescent="0.15">
      <c r="E5354" s="221" t="s">
        <v>8625</v>
      </c>
    </row>
    <row r="5355" spans="1:6" x14ac:dyDescent="0.15">
      <c r="E5355" s="221" t="s">
        <v>8626</v>
      </c>
      <c r="F5355" s="184">
        <f>SUM(F5356:F5407)</f>
        <v>0</v>
      </c>
    </row>
    <row r="5356" spans="1:6" hidden="1" x14ac:dyDescent="0.15">
      <c r="A5356" s="201">
        <f>'Banks COA'!A7277</f>
        <v>31</v>
      </c>
      <c r="B5356" s="201">
        <f>'Banks COA'!B7277</f>
        <v>1</v>
      </c>
      <c r="C5356" s="201">
        <f>'Banks COA'!C7277</f>
        <v>2</v>
      </c>
      <c r="D5356" s="201">
        <f>'Banks COA'!D7277</f>
        <v>22</v>
      </c>
      <c r="E5356" s="202" t="str">
        <f>'Banks COA'!E7277</f>
        <v>Demand Deposit – Interest Bearing from Banks – Non Resident – USD</v>
      </c>
      <c r="F5356" s="202">
        <f>'Banks COA'!F7277*E2</f>
        <v>0</v>
      </c>
    </row>
    <row r="5357" spans="1:6" hidden="1" x14ac:dyDescent="0.15">
      <c r="A5357" s="201">
        <f>'Banks COA'!A7278</f>
        <v>31</v>
      </c>
      <c r="B5357" s="201">
        <f>'Banks COA'!B7278</f>
        <v>1</v>
      </c>
      <c r="C5357" s="201">
        <f>'Banks COA'!C7278</f>
        <v>2</v>
      </c>
      <c r="D5357" s="201">
        <f>'Banks COA'!D7278</f>
        <v>23</v>
      </c>
      <c r="E5357" s="202" t="str">
        <f>'Banks COA'!E7278</f>
        <v>Demand Deposit – Interest Bearing from Banks – Non Resident – EUR</v>
      </c>
      <c r="F5357" s="202">
        <f>'Banks COA'!F7278*E2</f>
        <v>0</v>
      </c>
    </row>
    <row r="5358" spans="1:6" hidden="1" x14ac:dyDescent="0.15">
      <c r="A5358" s="201">
        <f>'Banks COA'!A7279</f>
        <v>31</v>
      </c>
      <c r="B5358" s="201">
        <f>'Banks COA'!B7279</f>
        <v>1</v>
      </c>
      <c r="C5358" s="201">
        <f>'Banks COA'!C7279</f>
        <v>2</v>
      </c>
      <c r="D5358" s="201">
        <f>'Banks COA'!D7279</f>
        <v>24</v>
      </c>
      <c r="E5358" s="202" t="str">
        <f>'Banks COA'!E7279</f>
        <v>Demand Deposit – Interest Bearing from Banks – Non Resident – JPY</v>
      </c>
      <c r="F5358" s="202">
        <f>'Banks COA'!F7279*E2</f>
        <v>0</v>
      </c>
    </row>
    <row r="5359" spans="1:6" hidden="1" x14ac:dyDescent="0.15">
      <c r="A5359" s="201">
        <f>'Banks COA'!A7280</f>
        <v>31</v>
      </c>
      <c r="B5359" s="201">
        <f>'Banks COA'!B7280</f>
        <v>1</v>
      </c>
      <c r="C5359" s="201">
        <f>'Banks COA'!C7280</f>
        <v>2</v>
      </c>
      <c r="D5359" s="201">
        <f>'Banks COA'!D7280</f>
        <v>29</v>
      </c>
      <c r="E5359" s="202" t="str">
        <f>'Banks COA'!E7280</f>
        <v>Demand Deposit – Interest Bearing from Banks – Non Resident – Other</v>
      </c>
      <c r="F5359" s="202">
        <f>'Banks COA'!F7280*E2</f>
        <v>0</v>
      </c>
    </row>
    <row r="5360" spans="1:6" hidden="1" x14ac:dyDescent="0.15">
      <c r="A5360" s="201">
        <f>'Banks COA'!A7289</f>
        <v>31</v>
      </c>
      <c r="B5360" s="201">
        <f>'Banks COA'!B7289</f>
        <v>1</v>
      </c>
      <c r="C5360" s="201">
        <f>'Banks COA'!C7289</f>
        <v>2</v>
      </c>
      <c r="D5360" s="201">
        <f>'Banks COA'!D7289</f>
        <v>42</v>
      </c>
      <c r="E5360" s="202" t="str">
        <f>'Banks COA'!E7289</f>
        <v>Demand Deposit – Non Interest Bearing from Banks – Non Resident – USD</v>
      </c>
      <c r="F5360" s="202">
        <f>'Banks COA'!F7289*E2</f>
        <v>0</v>
      </c>
    </row>
    <row r="5361" spans="1:6" hidden="1" x14ac:dyDescent="0.15">
      <c r="A5361" s="201">
        <f>'Banks COA'!A7290</f>
        <v>31</v>
      </c>
      <c r="B5361" s="201">
        <f>'Banks COA'!B7290</f>
        <v>1</v>
      </c>
      <c r="C5361" s="201">
        <f>'Banks COA'!C7290</f>
        <v>2</v>
      </c>
      <c r="D5361" s="201">
        <f>'Banks COA'!D7290</f>
        <v>43</v>
      </c>
      <c r="E5361" s="202" t="str">
        <f>'Banks COA'!E7290</f>
        <v>Demand Deposit – Non Interest Bearing from Banks – Non Resident – EUR</v>
      </c>
      <c r="F5361" s="202">
        <f>'Banks COA'!F7290*E2</f>
        <v>0</v>
      </c>
    </row>
    <row r="5362" spans="1:6" hidden="1" x14ac:dyDescent="0.15">
      <c r="A5362" s="201">
        <f>'Banks COA'!A7291</f>
        <v>31</v>
      </c>
      <c r="B5362" s="201">
        <f>'Banks COA'!B7291</f>
        <v>1</v>
      </c>
      <c r="C5362" s="201">
        <f>'Banks COA'!C7291</f>
        <v>2</v>
      </c>
      <c r="D5362" s="201">
        <f>'Banks COA'!D7291</f>
        <v>44</v>
      </c>
      <c r="E5362" s="202" t="str">
        <f>'Banks COA'!E7291</f>
        <v>Demand Deposit – Non Interest Bearing from Banks – Non Resident – JPY</v>
      </c>
      <c r="F5362" s="202">
        <f>'Banks COA'!F7291*E2</f>
        <v>0</v>
      </c>
    </row>
    <row r="5363" spans="1:6" hidden="1" x14ac:dyDescent="0.15">
      <c r="A5363" s="201">
        <f>'Banks COA'!A7292</f>
        <v>31</v>
      </c>
      <c r="B5363" s="201">
        <f>'Banks COA'!B7292</f>
        <v>1</v>
      </c>
      <c r="C5363" s="201">
        <f>'Banks COA'!C7292</f>
        <v>2</v>
      </c>
      <c r="D5363" s="201">
        <f>'Banks COA'!D7292</f>
        <v>49</v>
      </c>
      <c r="E5363" s="202" t="str">
        <f>'Banks COA'!E7292</f>
        <v>Demand Deposit – Non Interest Bearing from Banks – Non Resident – Other</v>
      </c>
      <c r="F5363" s="202">
        <f>'Banks COA'!F7292*E2</f>
        <v>0</v>
      </c>
    </row>
    <row r="5364" spans="1:6" hidden="1" x14ac:dyDescent="0.15">
      <c r="A5364" s="201">
        <f>'Banks COA'!A7314</f>
        <v>31</v>
      </c>
      <c r="B5364" s="201">
        <f>'Banks COA'!B7314</f>
        <v>1</v>
      </c>
      <c r="C5364" s="201">
        <f>'Banks COA'!C7314</f>
        <v>3</v>
      </c>
      <c r="D5364" s="201">
        <f>'Banks COA'!D7314</f>
        <v>22</v>
      </c>
      <c r="E5364" s="202" t="str">
        <f>'Banks COA'!E7314</f>
        <v>Demand Deposit – Interest Bearing from OFIs – Non Resident – USD</v>
      </c>
      <c r="F5364" s="202">
        <f>'Banks COA'!F7314*E2</f>
        <v>0</v>
      </c>
    </row>
    <row r="5365" spans="1:6" hidden="1" x14ac:dyDescent="0.15">
      <c r="A5365" s="201">
        <f>'Banks COA'!A7315</f>
        <v>31</v>
      </c>
      <c r="B5365" s="201">
        <f>'Banks COA'!B7315</f>
        <v>1</v>
      </c>
      <c r="C5365" s="201">
        <f>'Banks COA'!C7315</f>
        <v>3</v>
      </c>
      <c r="D5365" s="201">
        <f>'Banks COA'!D7315</f>
        <v>23</v>
      </c>
      <c r="E5365" s="202" t="str">
        <f>'Banks COA'!E7315</f>
        <v>Demand Deposit – Interest Bearing from OFIs – Non Resident – EUR</v>
      </c>
      <c r="F5365" s="202">
        <f>'Banks COA'!F7315*E2</f>
        <v>0</v>
      </c>
    </row>
    <row r="5366" spans="1:6" hidden="1" x14ac:dyDescent="0.15">
      <c r="A5366" s="201">
        <f>'Banks COA'!A7316</f>
        <v>31</v>
      </c>
      <c r="B5366" s="201">
        <f>'Banks COA'!B7316</f>
        <v>1</v>
      </c>
      <c r="C5366" s="201">
        <f>'Banks COA'!C7316</f>
        <v>3</v>
      </c>
      <c r="D5366" s="201">
        <f>'Banks COA'!D7316</f>
        <v>24</v>
      </c>
      <c r="E5366" s="202" t="str">
        <f>'Banks COA'!E7316</f>
        <v>Demand Deposit – Interest Bearing from OFIs – Non Resident – JPY</v>
      </c>
      <c r="F5366" s="202">
        <f>'Banks COA'!F7316*E2</f>
        <v>0</v>
      </c>
    </row>
    <row r="5367" spans="1:6" hidden="1" x14ac:dyDescent="0.15">
      <c r="A5367" s="201">
        <f>'Banks COA'!A7317</f>
        <v>31</v>
      </c>
      <c r="B5367" s="201">
        <f>'Banks COA'!B7317</f>
        <v>1</v>
      </c>
      <c r="C5367" s="201">
        <f>'Banks COA'!C7317</f>
        <v>3</v>
      </c>
      <c r="D5367" s="201">
        <f>'Banks COA'!D7317</f>
        <v>29</v>
      </c>
      <c r="E5367" s="202" t="str">
        <f>'Banks COA'!E7317</f>
        <v>Demand Deposit – Interest Bearing from OFIs – Non Resident – Other</v>
      </c>
      <c r="F5367" s="202">
        <f>'Banks COA'!F7317*E2</f>
        <v>0</v>
      </c>
    </row>
    <row r="5368" spans="1:6" hidden="1" x14ac:dyDescent="0.15">
      <c r="A5368" s="201">
        <f>'Banks COA'!A7326</f>
        <v>31</v>
      </c>
      <c r="B5368" s="201">
        <f>'Banks COA'!B7326</f>
        <v>1</v>
      </c>
      <c r="C5368" s="201">
        <f>'Banks COA'!C7326</f>
        <v>3</v>
      </c>
      <c r="D5368" s="201">
        <f>'Banks COA'!D7326</f>
        <v>42</v>
      </c>
      <c r="E5368" s="202" t="str">
        <f>'Banks COA'!E7326</f>
        <v>Demand Deposit – Non Interest Bearing from OFIs – Non Resident – USD</v>
      </c>
      <c r="F5368" s="202">
        <f>'Banks COA'!F7326*E2</f>
        <v>0</v>
      </c>
    </row>
    <row r="5369" spans="1:6" hidden="1" x14ac:dyDescent="0.15">
      <c r="A5369" s="201">
        <f>'Banks COA'!A7327</f>
        <v>31</v>
      </c>
      <c r="B5369" s="201">
        <f>'Banks COA'!B7327</f>
        <v>1</v>
      </c>
      <c r="C5369" s="201">
        <f>'Banks COA'!C7327</f>
        <v>3</v>
      </c>
      <c r="D5369" s="201">
        <f>'Banks COA'!D7327</f>
        <v>43</v>
      </c>
      <c r="E5369" s="202" t="str">
        <f>'Banks COA'!E7327</f>
        <v>Demand Deposit – Non Interest Bearing from OFIs – Non Resident – EUR</v>
      </c>
      <c r="F5369" s="202">
        <f>'Banks COA'!F7327*E2</f>
        <v>0</v>
      </c>
    </row>
    <row r="5370" spans="1:6" hidden="1" x14ac:dyDescent="0.15">
      <c r="A5370" s="201">
        <f>'Banks COA'!A7328</f>
        <v>31</v>
      </c>
      <c r="B5370" s="201">
        <f>'Banks COA'!B7328</f>
        <v>1</v>
      </c>
      <c r="C5370" s="201">
        <f>'Banks COA'!C7328</f>
        <v>3</v>
      </c>
      <c r="D5370" s="201">
        <f>'Banks COA'!D7328</f>
        <v>44</v>
      </c>
      <c r="E5370" s="202" t="str">
        <f>'Banks COA'!E7328</f>
        <v>Demand Deposit – Non Interest Bearing from OFIs – Non Resident – JPY</v>
      </c>
      <c r="F5370" s="202">
        <f>'Banks COA'!F7328*E2</f>
        <v>0</v>
      </c>
    </row>
    <row r="5371" spans="1:6" hidden="1" x14ac:dyDescent="0.15">
      <c r="A5371" s="201">
        <f>'Banks COA'!A7329</f>
        <v>31</v>
      </c>
      <c r="B5371" s="201">
        <f>'Banks COA'!B7329</f>
        <v>1</v>
      </c>
      <c r="C5371" s="201">
        <f>'Banks COA'!C7329</f>
        <v>3</v>
      </c>
      <c r="D5371" s="201">
        <f>'Banks COA'!D7329</f>
        <v>49</v>
      </c>
      <c r="E5371" s="202" t="str">
        <f>'Banks COA'!E7329</f>
        <v>Demand Deposit – Non Interest Bearing from OFIs – Non Resident – Other</v>
      </c>
      <c r="F5371" s="202">
        <f>'Banks COA'!F7329*E2</f>
        <v>0</v>
      </c>
    </row>
    <row r="5372" spans="1:6" hidden="1" x14ac:dyDescent="0.15">
      <c r="A5372" s="201">
        <f>'Banks COA'!A7707</f>
        <v>32</v>
      </c>
      <c r="B5372" s="201">
        <f>'Banks COA'!B7707</f>
        <v>1</v>
      </c>
      <c r="C5372" s="201">
        <f>'Banks COA'!C7707</f>
        <v>1</v>
      </c>
      <c r="D5372" s="201">
        <f>'Banks COA'!D7707</f>
        <v>22</v>
      </c>
      <c r="E5372" s="202" t="str">
        <f>'Banks COA'!E7707</f>
        <v>Demand Deposits – Interest Bearing – Individuals – Non Resident – USD</v>
      </c>
      <c r="F5372" s="202">
        <f>'Banks COA'!F7707*E2</f>
        <v>0</v>
      </c>
    </row>
    <row r="5373" spans="1:6" hidden="1" x14ac:dyDescent="0.15">
      <c r="A5373" s="201">
        <f>'Banks COA'!A7708</f>
        <v>32</v>
      </c>
      <c r="B5373" s="201">
        <f>'Banks COA'!B7708</f>
        <v>1</v>
      </c>
      <c r="C5373" s="201">
        <f>'Banks COA'!C7708</f>
        <v>1</v>
      </c>
      <c r="D5373" s="201">
        <f>'Banks COA'!D7708</f>
        <v>23</v>
      </c>
      <c r="E5373" s="202" t="str">
        <f>'Banks COA'!E7708</f>
        <v>Demand Deposits – Interest Bearing – Individuals – Non Resident – EUR</v>
      </c>
      <c r="F5373" s="202">
        <f>'Banks COA'!F7708*E2</f>
        <v>0</v>
      </c>
    </row>
    <row r="5374" spans="1:6" hidden="1" x14ac:dyDescent="0.15">
      <c r="A5374" s="201">
        <f>'Banks COA'!A7709</f>
        <v>32</v>
      </c>
      <c r="B5374" s="201">
        <f>'Banks COA'!B7709</f>
        <v>1</v>
      </c>
      <c r="C5374" s="201">
        <f>'Banks COA'!C7709</f>
        <v>1</v>
      </c>
      <c r="D5374" s="201">
        <f>'Banks COA'!D7709</f>
        <v>24</v>
      </c>
      <c r="E5374" s="202" t="str">
        <f>'Banks COA'!E7709</f>
        <v>Demand Deposits – Interest Bearing – Individuals – Non Resident – JPY</v>
      </c>
      <c r="F5374" s="202">
        <f>'Banks COA'!F7709*E2</f>
        <v>0</v>
      </c>
    </row>
    <row r="5375" spans="1:6" hidden="1" x14ac:dyDescent="0.15">
      <c r="A5375" s="201">
        <f>'Banks COA'!A7710</f>
        <v>32</v>
      </c>
      <c r="B5375" s="201">
        <f>'Banks COA'!B7710</f>
        <v>1</v>
      </c>
      <c r="C5375" s="201">
        <f>'Banks COA'!C7710</f>
        <v>1</v>
      </c>
      <c r="D5375" s="201">
        <f>'Banks COA'!D7710</f>
        <v>29</v>
      </c>
      <c r="E5375" s="202" t="str">
        <f>'Banks COA'!E7710</f>
        <v>Demand Deposits – Interest Bearing – Individuals – Non Resident – Other</v>
      </c>
      <c r="F5375" s="202">
        <f>'Banks COA'!F7710*E2</f>
        <v>0</v>
      </c>
    </row>
    <row r="5376" spans="1:6" hidden="1" x14ac:dyDescent="0.15">
      <c r="A5376" s="201">
        <f>'Banks COA'!A7719</f>
        <v>32</v>
      </c>
      <c r="B5376" s="201">
        <f>'Banks COA'!B7719</f>
        <v>1</v>
      </c>
      <c r="C5376" s="201">
        <f>'Banks COA'!C7719</f>
        <v>1</v>
      </c>
      <c r="D5376" s="201">
        <f>'Banks COA'!D7719</f>
        <v>42</v>
      </c>
      <c r="E5376" s="202" t="str">
        <f>'Banks COA'!E7719</f>
        <v>Demand Deposits – Non Interest Bearing – Individuals – Non Resident – USD</v>
      </c>
      <c r="F5376" s="202">
        <f>'Banks COA'!F7719*E2</f>
        <v>0</v>
      </c>
    </row>
    <row r="5377" spans="1:6" hidden="1" x14ac:dyDescent="0.15">
      <c r="A5377" s="201">
        <f>'Banks COA'!A7720</f>
        <v>32</v>
      </c>
      <c r="B5377" s="201">
        <f>'Banks COA'!B7720</f>
        <v>1</v>
      </c>
      <c r="C5377" s="201">
        <f>'Banks COA'!C7720</f>
        <v>1</v>
      </c>
      <c r="D5377" s="201">
        <f>'Banks COA'!D7720</f>
        <v>43</v>
      </c>
      <c r="E5377" s="202" t="str">
        <f>'Banks COA'!E7720</f>
        <v>Demand Deposits – Non Interest Bearing – Individuals – Non Resident – EUR</v>
      </c>
      <c r="F5377" s="202">
        <f>'Banks COA'!F7720*E2</f>
        <v>0</v>
      </c>
    </row>
    <row r="5378" spans="1:6" hidden="1" x14ac:dyDescent="0.15">
      <c r="A5378" s="201">
        <f>'Banks COA'!A7721</f>
        <v>32</v>
      </c>
      <c r="B5378" s="201">
        <f>'Banks COA'!B7721</f>
        <v>1</v>
      </c>
      <c r="C5378" s="201">
        <f>'Banks COA'!C7721</f>
        <v>1</v>
      </c>
      <c r="D5378" s="201">
        <f>'Banks COA'!D7721</f>
        <v>44</v>
      </c>
      <c r="E5378" s="202" t="str">
        <f>'Banks COA'!E7721</f>
        <v>Demand Deposits – Non Interest Bearing – Individuals – Non Resident – JPY</v>
      </c>
      <c r="F5378" s="202">
        <f>'Banks COA'!F7721*E2</f>
        <v>0</v>
      </c>
    </row>
    <row r="5379" spans="1:6" hidden="1" x14ac:dyDescent="0.15">
      <c r="A5379" s="201">
        <f>'Banks COA'!A7722</f>
        <v>32</v>
      </c>
      <c r="B5379" s="201">
        <f>'Banks COA'!B7722</f>
        <v>1</v>
      </c>
      <c r="C5379" s="201">
        <f>'Banks COA'!C7722</f>
        <v>1</v>
      </c>
      <c r="D5379" s="201">
        <f>'Banks COA'!D7722</f>
        <v>49</v>
      </c>
      <c r="E5379" s="202" t="str">
        <f>'Banks COA'!E7722</f>
        <v>Demand Deposits – Non Interest Bearing – Individuals – Non Resident – Other</v>
      </c>
      <c r="F5379" s="202">
        <f>'Banks COA'!F7722*E2</f>
        <v>0</v>
      </c>
    </row>
    <row r="5380" spans="1:6" hidden="1" x14ac:dyDescent="0.15">
      <c r="A5380" s="201" t="str">
        <f>'Banks COA'!A7731</f>
        <v>32</v>
      </c>
      <c r="B5380" s="201" t="str">
        <f>'Banks COA'!B7731</f>
        <v>1</v>
      </c>
      <c r="C5380" s="201" t="str">
        <f>'Banks COA'!C7731</f>
        <v>1</v>
      </c>
      <c r="D5380" s="201" t="str">
        <f>'Banks COA'!D7731</f>
        <v>62</v>
      </c>
      <c r="E5380" s="202" t="str">
        <f>'Banks COA'!E7731</f>
        <v>Certified Checks Outstanding and Bank Issued Foreign Draft Outstanding – Individuals – Non Resident – USD</v>
      </c>
      <c r="F5380" s="202">
        <f>'Banks COA'!F7731*E2</f>
        <v>0</v>
      </c>
    </row>
    <row r="5381" spans="1:6" hidden="1" x14ac:dyDescent="0.15">
      <c r="A5381" s="201" t="str">
        <f>'Banks COA'!A7732</f>
        <v>32</v>
      </c>
      <c r="B5381" s="201" t="str">
        <f>'Banks COA'!B7732</f>
        <v>1</v>
      </c>
      <c r="C5381" s="201" t="str">
        <f>'Banks COA'!C7732</f>
        <v>1</v>
      </c>
      <c r="D5381" s="201" t="str">
        <f>'Banks COA'!D7732</f>
        <v>63</v>
      </c>
      <c r="E5381" s="202" t="str">
        <f>'Banks COA'!E7732</f>
        <v>Certified Checks Outstanding and Bank Issued Foreign Draft Outstanding – Individuals – Non Resident – EUR</v>
      </c>
      <c r="F5381" s="202">
        <f>'Banks COA'!F7732*E2</f>
        <v>0</v>
      </c>
    </row>
    <row r="5382" spans="1:6" hidden="1" x14ac:dyDescent="0.15">
      <c r="A5382" s="201" t="str">
        <f>'Banks COA'!A7733</f>
        <v>32</v>
      </c>
      <c r="B5382" s="201" t="str">
        <f>'Banks COA'!B7733</f>
        <v>1</v>
      </c>
      <c r="C5382" s="201" t="str">
        <f>'Banks COA'!C7733</f>
        <v>1</v>
      </c>
      <c r="D5382" s="201" t="str">
        <f>'Banks COA'!D7733</f>
        <v>64</v>
      </c>
      <c r="E5382" s="202" t="str">
        <f>'Banks COA'!E7733</f>
        <v>Certified Checks Outstanding and Bank Issued Foreign Draft Outstanding – Individuals – Non Resident – JPY</v>
      </c>
      <c r="F5382" s="202">
        <f>'Banks COA'!F7733*E2</f>
        <v>0</v>
      </c>
    </row>
    <row r="5383" spans="1:6" hidden="1" x14ac:dyDescent="0.15">
      <c r="A5383" s="201" t="str">
        <f>'Banks COA'!A7734</f>
        <v>32</v>
      </c>
      <c r="B5383" s="201" t="str">
        <f>'Banks COA'!B7734</f>
        <v>1</v>
      </c>
      <c r="C5383" s="201" t="str">
        <f>'Banks COA'!C7734</f>
        <v>1</v>
      </c>
      <c r="D5383" s="201" t="str">
        <f>'Banks COA'!D7734</f>
        <v>69</v>
      </c>
      <c r="E5383" s="202" t="str">
        <f>'Banks COA'!E7734</f>
        <v>Certified Checks Outstanding and Bank Issued Foreign Draft Outstanding – Individuals – Non Resident – Other</v>
      </c>
      <c r="F5383" s="202">
        <f>'Banks COA'!F7734*E2</f>
        <v>0</v>
      </c>
    </row>
    <row r="5384" spans="1:6" hidden="1" x14ac:dyDescent="0.15">
      <c r="A5384" s="201">
        <f>'Banks COA'!A7756</f>
        <v>32</v>
      </c>
      <c r="B5384" s="201">
        <f>'Banks COA'!B7756</f>
        <v>1</v>
      </c>
      <c r="C5384" s="201">
        <f>'Banks COA'!C7756</f>
        <v>2</v>
      </c>
      <c r="D5384" s="201">
        <f>'Banks COA'!D7756</f>
        <v>22</v>
      </c>
      <c r="E5384" s="202" t="str">
        <f>'Banks COA'!E7756</f>
        <v>Demand Deposits – Interest Bearing – Private Sector – Non Resident – USD</v>
      </c>
      <c r="F5384" s="202">
        <f>'Banks COA'!F7756*E2</f>
        <v>0</v>
      </c>
    </row>
    <row r="5385" spans="1:6" hidden="1" x14ac:dyDescent="0.15">
      <c r="A5385" s="201">
        <f>'Banks COA'!A7757</f>
        <v>32</v>
      </c>
      <c r="B5385" s="201">
        <f>'Banks COA'!B7757</f>
        <v>1</v>
      </c>
      <c r="C5385" s="201">
        <f>'Banks COA'!C7757</f>
        <v>2</v>
      </c>
      <c r="D5385" s="201">
        <f>'Banks COA'!D7757</f>
        <v>23</v>
      </c>
      <c r="E5385" s="202" t="str">
        <f>'Banks COA'!E7757</f>
        <v>Demand Deposits – Interest Bearing – Private Sector – Non Resident – EUR</v>
      </c>
      <c r="F5385" s="202">
        <f>'Banks COA'!F7757*E2</f>
        <v>0</v>
      </c>
    </row>
    <row r="5386" spans="1:6" hidden="1" x14ac:dyDescent="0.15">
      <c r="A5386" s="201">
        <f>'Banks COA'!A7758</f>
        <v>32</v>
      </c>
      <c r="B5386" s="201">
        <f>'Banks COA'!B7758</f>
        <v>1</v>
      </c>
      <c r="C5386" s="201">
        <f>'Banks COA'!C7758</f>
        <v>2</v>
      </c>
      <c r="D5386" s="201">
        <f>'Banks COA'!D7758</f>
        <v>24</v>
      </c>
      <c r="E5386" s="202" t="str">
        <f>'Banks COA'!E7758</f>
        <v>Demand Deposits – Interest Bearing – Private Sector – Non Resident – JPY</v>
      </c>
      <c r="F5386" s="202">
        <f>'Banks COA'!F7758*E2</f>
        <v>0</v>
      </c>
    </row>
    <row r="5387" spans="1:6" hidden="1" x14ac:dyDescent="0.15">
      <c r="A5387" s="201">
        <f>'Banks COA'!A7759</f>
        <v>32</v>
      </c>
      <c r="B5387" s="201">
        <f>'Banks COA'!B7759</f>
        <v>1</v>
      </c>
      <c r="C5387" s="201">
        <f>'Banks COA'!C7759</f>
        <v>2</v>
      </c>
      <c r="D5387" s="201">
        <f>'Banks COA'!D7759</f>
        <v>29</v>
      </c>
      <c r="E5387" s="202" t="str">
        <f>'Banks COA'!E7759</f>
        <v>Demand Deposits – Interest Bearing – Private Sector – Non Resident – Other</v>
      </c>
      <c r="F5387" s="202">
        <f>'Banks COA'!F7759*E2</f>
        <v>0</v>
      </c>
    </row>
    <row r="5388" spans="1:6" hidden="1" x14ac:dyDescent="0.15">
      <c r="A5388" s="201">
        <f>'Banks COA'!A7768</f>
        <v>32</v>
      </c>
      <c r="B5388" s="201">
        <f>'Banks COA'!B7768</f>
        <v>1</v>
      </c>
      <c r="C5388" s="201">
        <f>'Banks COA'!C7768</f>
        <v>2</v>
      </c>
      <c r="D5388" s="201">
        <f>'Banks COA'!D7768</f>
        <v>42</v>
      </c>
      <c r="E5388" s="202" t="str">
        <f>'Banks COA'!E7768</f>
        <v>Demand Deposits – Non Interest Bearing – Private Sector – Non Resident – USD</v>
      </c>
      <c r="F5388" s="202">
        <f>'Banks COA'!F7768*E2</f>
        <v>0</v>
      </c>
    </row>
    <row r="5389" spans="1:6" hidden="1" x14ac:dyDescent="0.15">
      <c r="A5389" s="201">
        <f>'Banks COA'!A7769</f>
        <v>32</v>
      </c>
      <c r="B5389" s="201">
        <f>'Banks COA'!B7769</f>
        <v>1</v>
      </c>
      <c r="C5389" s="201">
        <f>'Banks COA'!C7769</f>
        <v>2</v>
      </c>
      <c r="D5389" s="201">
        <f>'Banks COA'!D7769</f>
        <v>43</v>
      </c>
      <c r="E5389" s="202" t="str">
        <f>'Banks COA'!E7769</f>
        <v>Demand Deposits – Non Interest Bearing – Private Sector – Non Resident – EUR</v>
      </c>
      <c r="F5389" s="202">
        <f>'Banks COA'!F7769*E2</f>
        <v>0</v>
      </c>
    </row>
    <row r="5390" spans="1:6" hidden="1" x14ac:dyDescent="0.15">
      <c r="A5390" s="201">
        <f>'Banks COA'!A7770</f>
        <v>32</v>
      </c>
      <c r="B5390" s="201">
        <f>'Banks COA'!B7770</f>
        <v>1</v>
      </c>
      <c r="C5390" s="201">
        <f>'Banks COA'!C7770</f>
        <v>2</v>
      </c>
      <c r="D5390" s="201">
        <f>'Banks COA'!D7770</f>
        <v>44</v>
      </c>
      <c r="E5390" s="202" t="str">
        <f>'Banks COA'!E7770</f>
        <v>Demand Deposits – Non Interest Bearing – Private Sector – Non Resident – JPY</v>
      </c>
      <c r="F5390" s="202">
        <f>'Banks COA'!F7770*E2</f>
        <v>0</v>
      </c>
    </row>
    <row r="5391" spans="1:6" hidden="1" x14ac:dyDescent="0.15">
      <c r="A5391" s="201">
        <f>'Banks COA'!A7771</f>
        <v>32</v>
      </c>
      <c r="B5391" s="201">
        <f>'Banks COA'!B7771</f>
        <v>1</v>
      </c>
      <c r="C5391" s="201">
        <f>'Banks COA'!C7771</f>
        <v>2</v>
      </c>
      <c r="D5391" s="201">
        <f>'Banks COA'!D7771</f>
        <v>49</v>
      </c>
      <c r="E5391" s="202" t="str">
        <f>'Banks COA'!E7771</f>
        <v>Demand Deposits – Non Interest Bearing – Private Sector – Non Resident – Other</v>
      </c>
      <c r="F5391" s="202">
        <f>'Banks COA'!F7771*E2</f>
        <v>0</v>
      </c>
    </row>
    <row r="5392" spans="1:6" hidden="1" x14ac:dyDescent="0.15">
      <c r="A5392" s="201" t="str">
        <f>'Banks COA'!A7780</f>
        <v>32</v>
      </c>
      <c r="B5392" s="201" t="str">
        <f>'Banks COA'!B7780</f>
        <v>1</v>
      </c>
      <c r="C5392" s="201">
        <f>'Banks COA'!C7780</f>
        <v>2</v>
      </c>
      <c r="D5392" s="201" t="str">
        <f>'Banks COA'!D7780</f>
        <v>62</v>
      </c>
      <c r="E5392" s="202" t="str">
        <f>'Banks COA'!E7780</f>
        <v>Certified Checks Outstanding and Bank Issued Foreign Draft Outstanding – Private Sector – Non Resident – USD</v>
      </c>
      <c r="F5392" s="202">
        <f>'Banks COA'!F7780*E2</f>
        <v>0</v>
      </c>
    </row>
    <row r="5393" spans="1:6" hidden="1" x14ac:dyDescent="0.15">
      <c r="A5393" s="201" t="str">
        <f>'Banks COA'!A7781</f>
        <v>32</v>
      </c>
      <c r="B5393" s="201" t="str">
        <f>'Banks COA'!B7781</f>
        <v>1</v>
      </c>
      <c r="C5393" s="201">
        <f>'Banks COA'!C7781</f>
        <v>2</v>
      </c>
      <c r="D5393" s="201" t="str">
        <f>'Banks COA'!D7781</f>
        <v>63</v>
      </c>
      <c r="E5393" s="202" t="str">
        <f>'Banks COA'!E7781</f>
        <v>Certified Checks Outstanding and Bank Issued Foreign Draft Outstanding – Private Sector – Non Resident – EUR</v>
      </c>
      <c r="F5393" s="202">
        <f>'Banks COA'!F7781*E2</f>
        <v>0</v>
      </c>
    </row>
    <row r="5394" spans="1:6" hidden="1" x14ac:dyDescent="0.15">
      <c r="A5394" s="201" t="str">
        <f>'Banks COA'!A7782</f>
        <v>32</v>
      </c>
      <c r="B5394" s="201" t="str">
        <f>'Banks COA'!B7782</f>
        <v>1</v>
      </c>
      <c r="C5394" s="201">
        <f>'Banks COA'!C7782</f>
        <v>2</v>
      </c>
      <c r="D5394" s="201" t="str">
        <f>'Banks COA'!D7782</f>
        <v>64</v>
      </c>
      <c r="E5394" s="202" t="str">
        <f>'Banks COA'!E7782</f>
        <v>Certified Checks Outstanding and Bank Issued Foreign Draft Outstanding – Private Sector – Non Resident – JPY</v>
      </c>
      <c r="F5394" s="202">
        <f>'Banks COA'!F7782*E2</f>
        <v>0</v>
      </c>
    </row>
    <row r="5395" spans="1:6" hidden="1" x14ac:dyDescent="0.15">
      <c r="A5395" s="201" t="str">
        <f>'Banks COA'!A7783</f>
        <v>32</v>
      </c>
      <c r="B5395" s="201" t="str">
        <f>'Banks COA'!B7783</f>
        <v>1</v>
      </c>
      <c r="C5395" s="201">
        <f>'Banks COA'!C7783</f>
        <v>2</v>
      </c>
      <c r="D5395" s="201" t="str">
        <f>'Banks COA'!D7783</f>
        <v>69</v>
      </c>
      <c r="E5395" s="202" t="str">
        <f>'Banks COA'!E7783</f>
        <v>Certified Checks Outstanding and Bank Issued Foreign Draft Outstanding – Private Sector – Non Resident – Other</v>
      </c>
      <c r="F5395" s="202">
        <f>'Banks COA'!F7783*E2</f>
        <v>0</v>
      </c>
    </row>
    <row r="5396" spans="1:6" hidden="1" x14ac:dyDescent="0.15">
      <c r="A5396" s="201" t="str">
        <f>'Banks COA'!A8540</f>
        <v>34</v>
      </c>
      <c r="B5396" s="201" t="str">
        <f>'Banks COA'!B8540</f>
        <v>2</v>
      </c>
      <c r="C5396" s="201" t="str">
        <f>'Banks COA'!C8540</f>
        <v>1</v>
      </c>
      <c r="D5396" s="201" t="str">
        <f>'Banks COA'!D8540</f>
        <v>22</v>
      </c>
      <c r="E5396" s="202" t="str">
        <f>'Banks COA'!E8540</f>
        <v>AIP – Demand Deposit from Banks – Interest Bearing – Non Resident – USD</v>
      </c>
      <c r="F5396" s="202">
        <f>'Banks COA'!F8540*E2</f>
        <v>0</v>
      </c>
    </row>
    <row r="5397" spans="1:6" hidden="1" x14ac:dyDescent="0.15">
      <c r="A5397" s="201" t="str">
        <f>'Banks COA'!A8541</f>
        <v>34</v>
      </c>
      <c r="B5397" s="201" t="str">
        <f>'Banks COA'!B8541</f>
        <v>2</v>
      </c>
      <c r="C5397" s="201" t="str">
        <f>'Banks COA'!C8541</f>
        <v>1</v>
      </c>
      <c r="D5397" s="201" t="str">
        <f>'Banks COA'!D8541</f>
        <v>23</v>
      </c>
      <c r="E5397" s="202" t="str">
        <f>'Banks COA'!E8541</f>
        <v>AIP – Demand Deposit from Banks – Interest Bearing – Non Resident – EUR</v>
      </c>
      <c r="F5397" s="202">
        <f>'Banks COA'!F8541*E2</f>
        <v>0</v>
      </c>
    </row>
    <row r="5398" spans="1:6" hidden="1" x14ac:dyDescent="0.15">
      <c r="A5398" s="201" t="str">
        <f>'Banks COA'!A8542</f>
        <v>34</v>
      </c>
      <c r="B5398" s="201" t="str">
        <f>'Banks COA'!B8542</f>
        <v>2</v>
      </c>
      <c r="C5398" s="201" t="str">
        <f>'Banks COA'!C8542</f>
        <v>1</v>
      </c>
      <c r="D5398" s="201" t="str">
        <f>'Banks COA'!D8542</f>
        <v>24</v>
      </c>
      <c r="E5398" s="202" t="str">
        <f>'Banks COA'!E8542</f>
        <v>AIP – Demand Deposit from Banks – Interest Bearing – Non Resident – JPY</v>
      </c>
      <c r="F5398" s="202">
        <f>'Banks COA'!F8542*E2</f>
        <v>0</v>
      </c>
    </row>
    <row r="5399" spans="1:6" hidden="1" x14ac:dyDescent="0.15">
      <c r="A5399" s="201" t="str">
        <f>'Banks COA'!A8543</f>
        <v>34</v>
      </c>
      <c r="B5399" s="201" t="str">
        <f>'Banks COA'!B8543</f>
        <v>2</v>
      </c>
      <c r="C5399" s="201" t="str">
        <f>'Banks COA'!C8543</f>
        <v>1</v>
      </c>
      <c r="D5399" s="201" t="str">
        <f>'Banks COA'!D8543</f>
        <v>29</v>
      </c>
      <c r="E5399" s="202" t="str">
        <f>'Banks COA'!E8543</f>
        <v>AIP – Demand Deposit from Banks – Interest Bearing – Non Resident – Other</v>
      </c>
      <c r="F5399" s="202">
        <f>'Banks COA'!F8543*E2</f>
        <v>0</v>
      </c>
    </row>
    <row r="5400" spans="1:6" hidden="1" x14ac:dyDescent="0.15">
      <c r="A5400" s="201" t="str">
        <f>'Banks COA'!A8694</f>
        <v>34</v>
      </c>
      <c r="B5400" s="201" t="str">
        <f>'Banks COA'!B8694</f>
        <v>3</v>
      </c>
      <c r="C5400" s="201" t="str">
        <f>'Banks COA'!C8694</f>
        <v>1</v>
      </c>
      <c r="D5400" s="201" t="str">
        <f>'Banks COA'!D8694</f>
        <v>22</v>
      </c>
      <c r="E5400" s="202" t="str">
        <f>'Banks COA'!E8694</f>
        <v>AIP – Demand Deposit from OFIs – Interest Bearing – Non Resident – USD</v>
      </c>
      <c r="F5400" s="202">
        <f>'Banks COA'!F8694*E2</f>
        <v>0</v>
      </c>
    </row>
    <row r="5401" spans="1:6" hidden="1" x14ac:dyDescent="0.15">
      <c r="A5401" s="201" t="str">
        <f>'Banks COA'!A8695</f>
        <v>34</v>
      </c>
      <c r="B5401" s="201" t="str">
        <f>'Banks COA'!B8695</f>
        <v>3</v>
      </c>
      <c r="C5401" s="201" t="str">
        <f>'Banks COA'!C8695</f>
        <v>1</v>
      </c>
      <c r="D5401" s="201" t="str">
        <f>'Banks COA'!D8695</f>
        <v>23</v>
      </c>
      <c r="E5401" s="202" t="str">
        <f>'Banks COA'!E8695</f>
        <v>AIP – Demand Deposit from OFIs – Interest Bearing – Non Resident – EUR</v>
      </c>
      <c r="F5401" s="202">
        <f>'Banks COA'!F8695*E2</f>
        <v>0</v>
      </c>
    </row>
    <row r="5402" spans="1:6" hidden="1" x14ac:dyDescent="0.15">
      <c r="A5402" s="201" t="str">
        <f>'Banks COA'!A8696</f>
        <v>34</v>
      </c>
      <c r="B5402" s="201" t="str">
        <f>'Banks COA'!B8696</f>
        <v>3</v>
      </c>
      <c r="C5402" s="201" t="str">
        <f>'Banks COA'!C8696</f>
        <v>1</v>
      </c>
      <c r="D5402" s="201" t="str">
        <f>'Banks COA'!D8696</f>
        <v>24</v>
      </c>
      <c r="E5402" s="202" t="str">
        <f>'Banks COA'!E8696</f>
        <v>AIP – Demand Deposit from OFIs – Interest Bearing – Non Resident – JPY</v>
      </c>
      <c r="F5402" s="202">
        <f>'Banks COA'!F8696*E2</f>
        <v>0</v>
      </c>
    </row>
    <row r="5403" spans="1:6" hidden="1" x14ac:dyDescent="0.15">
      <c r="A5403" s="201" t="str">
        <f>'Banks COA'!A8697</f>
        <v>34</v>
      </c>
      <c r="B5403" s="201" t="str">
        <f>'Banks COA'!B8697</f>
        <v>3</v>
      </c>
      <c r="C5403" s="201" t="str">
        <f>'Banks COA'!C8697</f>
        <v>1</v>
      </c>
      <c r="D5403" s="201" t="str">
        <f>'Banks COA'!D8697</f>
        <v>29</v>
      </c>
      <c r="E5403" s="202" t="str">
        <f>'Banks COA'!E8697</f>
        <v>AIP – Demand Deposit from OFIs – Interest Bearing – Non Resident – Other</v>
      </c>
      <c r="F5403" s="202">
        <f>'Banks COA'!F8697*E2</f>
        <v>0</v>
      </c>
    </row>
    <row r="5404" spans="1:6" hidden="1" x14ac:dyDescent="0.15">
      <c r="A5404" s="201" t="str">
        <f>'Banks COA'!A9001</f>
        <v>34</v>
      </c>
      <c r="B5404" s="201" t="str">
        <f>'Banks COA'!B9001</f>
        <v>5</v>
      </c>
      <c r="C5404" s="201" t="str">
        <f>'Banks COA'!C9001</f>
        <v>1</v>
      </c>
      <c r="D5404" s="201" t="str">
        <f>'Banks COA'!D9001</f>
        <v>22</v>
      </c>
      <c r="E5404" s="202" t="str">
        <f>'Banks COA'!E9001</f>
        <v>AIP – Demand Deposit from Private Sector – Interest Bearing – Non Resident – USD</v>
      </c>
      <c r="F5404" s="202">
        <f>'Banks COA'!F9001*E2</f>
        <v>0</v>
      </c>
    </row>
    <row r="5405" spans="1:6" hidden="1" x14ac:dyDescent="0.15">
      <c r="A5405" s="201" t="str">
        <f>'Banks COA'!A9002</f>
        <v>34</v>
      </c>
      <c r="B5405" s="201" t="str">
        <f>'Banks COA'!B9002</f>
        <v>5</v>
      </c>
      <c r="C5405" s="201" t="str">
        <f>'Banks COA'!C9002</f>
        <v>1</v>
      </c>
      <c r="D5405" s="201" t="str">
        <f>'Banks COA'!D9002</f>
        <v>23</v>
      </c>
      <c r="E5405" s="202" t="str">
        <f>'Banks COA'!E9002</f>
        <v>AIP – Demand Deposit from Private Sector – Interest Bearing – Non Resident – EUR</v>
      </c>
      <c r="F5405" s="202">
        <f>'Banks COA'!F9002*E2</f>
        <v>0</v>
      </c>
    </row>
    <row r="5406" spans="1:6" hidden="1" x14ac:dyDescent="0.15">
      <c r="A5406" s="201" t="str">
        <f>'Banks COA'!A9003</f>
        <v>34</v>
      </c>
      <c r="B5406" s="201" t="str">
        <f>'Banks COA'!B9003</f>
        <v>5</v>
      </c>
      <c r="C5406" s="201" t="str">
        <f>'Banks COA'!C9003</f>
        <v>1</v>
      </c>
      <c r="D5406" s="201" t="str">
        <f>'Banks COA'!D9003</f>
        <v>24</v>
      </c>
      <c r="E5406" s="202" t="str">
        <f>'Banks COA'!E9003</f>
        <v>AIP – Demand Deposit from Private Sector – Interest Bearing – Non Resident – JPY</v>
      </c>
      <c r="F5406" s="202">
        <f>'Banks COA'!F9003*E2</f>
        <v>0</v>
      </c>
    </row>
    <row r="5407" spans="1:6" hidden="1" x14ac:dyDescent="0.15">
      <c r="A5407" s="201" t="str">
        <f>'Banks COA'!A9004</f>
        <v>34</v>
      </c>
      <c r="B5407" s="201" t="str">
        <f>'Banks COA'!B9004</f>
        <v>5</v>
      </c>
      <c r="C5407" s="201" t="str">
        <f>'Banks COA'!C9004</f>
        <v>1</v>
      </c>
      <c r="D5407" s="201" t="str">
        <f>'Banks COA'!D9004</f>
        <v>29</v>
      </c>
      <c r="E5407" s="202" t="str">
        <f>'Banks COA'!E9004</f>
        <v>AIP – Demand Deposit from Private Sector – Interest Bearing – Non Resident – Other</v>
      </c>
      <c r="F5407" s="202">
        <f>'Banks COA'!F9004*E2</f>
        <v>0</v>
      </c>
    </row>
    <row r="5408" spans="1:6" x14ac:dyDescent="0.15">
      <c r="E5408" s="242" t="s">
        <v>8677</v>
      </c>
      <c r="F5408" s="199">
        <f>+F5409+F5554</f>
        <v>0</v>
      </c>
    </row>
    <row r="5409" spans="1:6" x14ac:dyDescent="0.15">
      <c r="E5409" s="239" t="s">
        <v>6145</v>
      </c>
      <c r="F5409" s="199">
        <f>F5410+F5419+F5444+F5449+F5472+F5475+F5478+F5481+F5484</f>
        <v>0</v>
      </c>
    </row>
    <row r="5410" spans="1:6" x14ac:dyDescent="0.15">
      <c r="E5410" s="221" t="s">
        <v>8627</v>
      </c>
      <c r="F5410" s="184">
        <f>SUM(F5411:F5418)</f>
        <v>0</v>
      </c>
    </row>
    <row r="5411" spans="1:6" hidden="1" x14ac:dyDescent="0.15">
      <c r="A5411" s="201">
        <f>'Banks COA'!A7364</f>
        <v>31</v>
      </c>
      <c r="B5411" s="201">
        <f>'Banks COA'!B7364</f>
        <v>2</v>
      </c>
      <c r="C5411" s="201">
        <f>'Banks COA'!C7364</f>
        <v>1</v>
      </c>
      <c r="D5411" s="201">
        <f>'Banks COA'!D7364</f>
        <v>11</v>
      </c>
      <c r="E5411" s="202" t="str">
        <f>'Banks COA'!E7364</f>
        <v>Short Term – Time Deposits from NBC – KHR</v>
      </c>
      <c r="F5411" s="202">
        <f>'Banks COA'!F7364*E2</f>
        <v>0</v>
      </c>
    </row>
    <row r="5412" spans="1:6" hidden="1" x14ac:dyDescent="0.15">
      <c r="A5412" s="201">
        <f>+'Banks COA'!A7370</f>
        <v>31</v>
      </c>
      <c r="B5412" s="201">
        <f>+'Banks COA'!B7370</f>
        <v>2</v>
      </c>
      <c r="C5412" s="201">
        <f>+'Banks COA'!C7370</f>
        <v>1</v>
      </c>
      <c r="D5412" s="201">
        <f>+'Banks COA'!D7370</f>
        <v>21</v>
      </c>
      <c r="E5412" s="202" t="str">
        <f>+'Banks COA'!E7370</f>
        <v>Long Term – Time Deposits from NBC – KHR</v>
      </c>
      <c r="F5412" s="202">
        <f>+'Banks COA'!F7370*E2</f>
        <v>0</v>
      </c>
    </row>
    <row r="5413" spans="1:6" hidden="1" x14ac:dyDescent="0.15">
      <c r="A5413" s="201">
        <f>+'Banks COA'!A7603</f>
        <v>31</v>
      </c>
      <c r="B5413" s="201" t="str">
        <f>+'Banks COA'!B7603</f>
        <v>9</v>
      </c>
      <c r="C5413" s="201" t="str">
        <f>+'Banks COA'!C7603</f>
        <v>1</v>
      </c>
      <c r="D5413" s="201" t="str">
        <f>+'Banks COA'!D7603</f>
        <v>11</v>
      </c>
      <c r="E5413" s="202" t="str">
        <f>+'Banks COA'!E7603</f>
        <v>Short term – Other Deposits – NBC – KHR</v>
      </c>
      <c r="F5413" s="202">
        <f>+'Banks COA'!F7603*E2</f>
        <v>0</v>
      </c>
    </row>
    <row r="5414" spans="1:6" hidden="1" x14ac:dyDescent="0.15">
      <c r="A5414" s="201">
        <f>+'Banks COA'!A7609</f>
        <v>31</v>
      </c>
      <c r="B5414" s="201" t="str">
        <f>+'Banks COA'!B7609</f>
        <v>9</v>
      </c>
      <c r="C5414" s="201" t="str">
        <f>+'Banks COA'!C7609</f>
        <v>1</v>
      </c>
      <c r="D5414" s="201" t="str">
        <f>+'Banks COA'!D7609</f>
        <v>21</v>
      </c>
      <c r="E5414" s="202" t="str">
        <f>+'Banks COA'!E7609</f>
        <v>Long term – Other Deposits – NBC – KHR</v>
      </c>
      <c r="F5414" s="202">
        <f>+'Banks COA'!F7609*E2</f>
        <v>0</v>
      </c>
    </row>
    <row r="5415" spans="1:6" hidden="1" x14ac:dyDescent="0.15">
      <c r="A5415" s="201" t="str">
        <f>'Banks COA'!A8506</f>
        <v>34</v>
      </c>
      <c r="B5415" s="201" t="str">
        <f>'Banks COA'!B8506</f>
        <v>1</v>
      </c>
      <c r="C5415" s="201" t="str">
        <f>'Banks COA'!C8506</f>
        <v>2</v>
      </c>
      <c r="D5415" s="201" t="str">
        <f>'Banks COA'!D8506</f>
        <v>11</v>
      </c>
      <c r="E5415" s="202" t="str">
        <f>'Banks COA'!E8506</f>
        <v>AIP – Short Term – Other Deposit from NBC – KHR</v>
      </c>
      <c r="F5415" s="202">
        <f>'Banks COA'!F8506*E2</f>
        <v>0</v>
      </c>
    </row>
    <row r="5416" spans="1:6" hidden="1" x14ac:dyDescent="0.15">
      <c r="A5416" s="201" t="str">
        <f>+'Banks COA'!A8512</f>
        <v>34</v>
      </c>
      <c r="B5416" s="201" t="str">
        <f>+'Banks COA'!B8512</f>
        <v>1</v>
      </c>
      <c r="C5416" s="201" t="str">
        <f>+'Banks COA'!C8512</f>
        <v>2</v>
      </c>
      <c r="D5416" s="201" t="str">
        <f>+'Banks COA'!D8512</f>
        <v>21</v>
      </c>
      <c r="E5416" s="202" t="str">
        <f>+'Banks COA'!E8512</f>
        <v>AIP – Long Term – Other Deposit from NBC – KHR</v>
      </c>
      <c r="F5416" s="202">
        <f>+'Banks COA'!F8512*E2</f>
        <v>0</v>
      </c>
    </row>
    <row r="5417" spans="1:6" hidden="1" x14ac:dyDescent="0.15">
      <c r="A5417" s="201" t="str">
        <f>+'Banks COA'!A8519</f>
        <v>34</v>
      </c>
      <c r="B5417" s="201" t="str">
        <f>+'Banks COA'!B8519</f>
        <v>1</v>
      </c>
      <c r="C5417" s="201" t="str">
        <f>+'Banks COA'!C8519</f>
        <v>3</v>
      </c>
      <c r="D5417" s="201" t="str">
        <f>+'Banks COA'!D8519</f>
        <v>11</v>
      </c>
      <c r="E5417" s="202" t="str">
        <f>+'Banks COA'!E8519</f>
        <v>AIP – Short Term – Time Deposit from NBC – KHR</v>
      </c>
      <c r="F5417" s="202">
        <f>+'Banks COA'!F8519*E2</f>
        <v>0</v>
      </c>
    </row>
    <row r="5418" spans="1:6" hidden="1" x14ac:dyDescent="0.15">
      <c r="A5418" s="201" t="str">
        <f>+'Banks COA'!A8525</f>
        <v>34</v>
      </c>
      <c r="B5418" s="201" t="str">
        <f>+'Banks COA'!B8525</f>
        <v>1</v>
      </c>
      <c r="C5418" s="201" t="str">
        <f>+'Banks COA'!C8525</f>
        <v>3</v>
      </c>
      <c r="D5418" s="201" t="str">
        <f>+'Banks COA'!D8525</f>
        <v>21</v>
      </c>
      <c r="E5418" s="202" t="str">
        <f>+'Banks COA'!E8525</f>
        <v>AIP – Long Term – Time Deposit from NBC – KHR</v>
      </c>
      <c r="F5418" s="202">
        <f>+'Banks COA'!F8525*E2</f>
        <v>0</v>
      </c>
    </row>
    <row r="5419" spans="1:6" x14ac:dyDescent="0.15">
      <c r="E5419" s="221" t="s">
        <v>8628</v>
      </c>
      <c r="F5419" s="184">
        <f>SUM(F5420:F5443)</f>
        <v>0</v>
      </c>
    </row>
    <row r="5420" spans="1:6" hidden="1" x14ac:dyDescent="0.15">
      <c r="A5420" s="201">
        <f>'Banks COA'!A7294</f>
        <v>31</v>
      </c>
      <c r="B5420" s="201">
        <f>'Banks COA'!B7294</f>
        <v>1</v>
      </c>
      <c r="C5420" s="201">
        <f>'Banks COA'!C7294</f>
        <v>2</v>
      </c>
      <c r="D5420" s="201" t="str">
        <f>'Banks COA'!D7294</f>
        <v>51</v>
      </c>
      <c r="E5420" s="202" t="str">
        <f>'Banks COA'!E7294</f>
        <v>Unposted Credits – Banks – Resident – KHR</v>
      </c>
      <c r="F5420" s="202">
        <f>'Banks COA'!F7294*E2</f>
        <v>0</v>
      </c>
    </row>
    <row r="5421" spans="1:6" hidden="1" x14ac:dyDescent="0.15">
      <c r="A5421" s="201">
        <f>+'Banks COA'!A7356</f>
        <v>31</v>
      </c>
      <c r="B5421" s="201">
        <f>+'Banks COA'!B7356</f>
        <v>1</v>
      </c>
      <c r="C5421" s="201" t="str">
        <f>+'Banks COA'!C7356</f>
        <v>4</v>
      </c>
      <c r="D5421" s="201" t="str">
        <f>+'Banks COA'!D7356</f>
        <v>31</v>
      </c>
      <c r="E5421" s="202" t="str">
        <f>+'Banks COA'!E7356</f>
        <v>Unposted Credits – Licensed MFIs – Resident – KHR</v>
      </c>
      <c r="F5421" s="202">
        <f>+'Banks COA'!F7356*E2</f>
        <v>0</v>
      </c>
    </row>
    <row r="5422" spans="1:6" hidden="1" x14ac:dyDescent="0.15">
      <c r="A5422" s="201">
        <f>+'Banks COA'!A7377</f>
        <v>31</v>
      </c>
      <c r="B5422" s="201">
        <f>+'Banks COA'!B7377</f>
        <v>2</v>
      </c>
      <c r="C5422" s="201">
        <f>+'Banks COA'!C7377</f>
        <v>2</v>
      </c>
      <c r="D5422" s="201">
        <f>+'Banks COA'!D7377</f>
        <v>11</v>
      </c>
      <c r="E5422" s="202" t="str">
        <f>+'Banks COA'!E7377</f>
        <v>Short Term – Time Deposits from Banks – Resident – KHR</v>
      </c>
      <c r="F5422" s="202">
        <f>+'Banks COA'!F7377*E2</f>
        <v>0</v>
      </c>
    </row>
    <row r="5423" spans="1:6" hidden="1" x14ac:dyDescent="0.15">
      <c r="A5423" s="201">
        <f>+'Banks COA'!A7389</f>
        <v>31</v>
      </c>
      <c r="B5423" s="201">
        <f>+'Banks COA'!B7389</f>
        <v>2</v>
      </c>
      <c r="C5423" s="201">
        <f>+'Banks COA'!C7389</f>
        <v>2</v>
      </c>
      <c r="D5423" s="201">
        <f>+'Banks COA'!D7389</f>
        <v>31</v>
      </c>
      <c r="E5423" s="202" t="str">
        <f>+'Banks COA'!E7389</f>
        <v>Long Term – Time Deposits from Banks – Resident – KHR</v>
      </c>
      <c r="F5423" s="202">
        <f>+'Banks COA'!F7389*E2</f>
        <v>0</v>
      </c>
    </row>
    <row r="5424" spans="1:6" hidden="1" x14ac:dyDescent="0.15">
      <c r="A5424" s="201" t="str">
        <f>+'Banks COA'!A7427</f>
        <v>31</v>
      </c>
      <c r="B5424" s="201" t="str">
        <f>+'Banks COA'!B7427</f>
        <v>2</v>
      </c>
      <c r="C5424" s="201" t="str">
        <f>+'Banks COA'!C7427</f>
        <v>4</v>
      </c>
      <c r="D5424" s="201" t="str">
        <f>+'Banks COA'!D7427</f>
        <v>11</v>
      </c>
      <c r="E5424" s="202" t="str">
        <f>+'Banks COA'!E7427</f>
        <v>Short term – Time Deposits from Licensed MFIs – Resident – KHR</v>
      </c>
      <c r="F5424" s="202">
        <f>+'Banks COA'!F7427*E2</f>
        <v>0</v>
      </c>
    </row>
    <row r="5425" spans="1:6" hidden="1" x14ac:dyDescent="0.15">
      <c r="A5425" s="201" t="str">
        <f>+'Banks COA'!A7433</f>
        <v>31</v>
      </c>
      <c r="B5425" s="201" t="str">
        <f>+'Banks COA'!B7433</f>
        <v>2</v>
      </c>
      <c r="C5425" s="201" t="str">
        <f>+'Banks COA'!C7433</f>
        <v>4</v>
      </c>
      <c r="D5425" s="201" t="str">
        <f>+'Banks COA'!D7433</f>
        <v>21</v>
      </c>
      <c r="E5425" s="202" t="str">
        <f>+'Banks COA'!E7433</f>
        <v>Long term – Time Deposits from Licensed MFIs – Resident – KHR</v>
      </c>
      <c r="F5425" s="202">
        <f>+'Banks COA'!F7433*E2</f>
        <v>0</v>
      </c>
    </row>
    <row r="5426" spans="1:6" hidden="1" x14ac:dyDescent="0.15">
      <c r="A5426" s="201">
        <f>+'Banks COA'!A7441</f>
        <v>31</v>
      </c>
      <c r="B5426" s="201" t="str">
        <f>+'Banks COA'!B7441</f>
        <v>3</v>
      </c>
      <c r="C5426" s="201" t="str">
        <f>+'Banks COA'!C7441</f>
        <v>1</v>
      </c>
      <c r="D5426" s="201">
        <f>+'Banks COA'!D7441</f>
        <v>11</v>
      </c>
      <c r="E5426" s="202" t="str">
        <f>+'Banks COA'!E7441</f>
        <v>Certificate of Deposits – Banks – Resident – KHR</v>
      </c>
      <c r="F5426" s="202">
        <f>+'Banks COA'!F7441*E2</f>
        <v>0</v>
      </c>
    </row>
    <row r="5427" spans="1:6" hidden="1" x14ac:dyDescent="0.15">
      <c r="A5427" s="201">
        <f>+'Banks COA'!A7495</f>
        <v>31</v>
      </c>
      <c r="B5427" s="201" t="str">
        <f>+'Banks COA'!B7495</f>
        <v>5</v>
      </c>
      <c r="C5427" s="201" t="str">
        <f>+'Banks COA'!C7495</f>
        <v>1</v>
      </c>
      <c r="D5427" s="201" t="str">
        <f>+'Banks COA'!D7495</f>
        <v>11</v>
      </c>
      <c r="E5427" s="202" t="str">
        <f>+'Banks COA'!E7495</f>
        <v>Margin or Restrictive Deposits of Banks – Resident – KHR</v>
      </c>
      <c r="F5427" s="202">
        <f>+'Banks COA'!F7495*E2</f>
        <v>0</v>
      </c>
    </row>
    <row r="5428" spans="1:6" hidden="1" x14ac:dyDescent="0.15">
      <c r="A5428" s="201">
        <f>+'Banks COA'!A7522</f>
        <v>31</v>
      </c>
      <c r="B5428" s="201" t="str">
        <f>+'Banks COA'!B7522</f>
        <v>6</v>
      </c>
      <c r="C5428" s="201" t="str">
        <f>+'Banks COA'!C7522</f>
        <v>1</v>
      </c>
      <c r="D5428" s="201">
        <f>+'Banks COA'!D7522</f>
        <v>11</v>
      </c>
      <c r="E5428" s="202" t="str">
        <f>+'Banks COA'!E7522</f>
        <v>Money Market Deposit Accounts – Banks – Resident – KHR</v>
      </c>
      <c r="F5428" s="202">
        <f>+'Banks COA'!F7522*E2</f>
        <v>0</v>
      </c>
    </row>
    <row r="5429" spans="1:6" hidden="1" x14ac:dyDescent="0.15">
      <c r="A5429" s="201">
        <f>+'Banks COA'!A7616</f>
        <v>31</v>
      </c>
      <c r="B5429" s="201" t="str">
        <f>+'Banks COA'!B7616</f>
        <v>9</v>
      </c>
      <c r="C5429" s="201" t="str">
        <f>+'Banks COA'!C7616</f>
        <v>2</v>
      </c>
      <c r="D5429" s="201" t="str">
        <f>+'Banks COA'!D7616</f>
        <v>11</v>
      </c>
      <c r="E5429" s="202" t="str">
        <f>+'Banks COA'!E7616</f>
        <v>Short term – Other Deposits – Banks – Resident – KHR</v>
      </c>
      <c r="F5429" s="202">
        <f>+'Banks COA'!F7616*E2</f>
        <v>0</v>
      </c>
    </row>
    <row r="5430" spans="1:6" hidden="1" x14ac:dyDescent="0.15">
      <c r="A5430" s="201">
        <f>+'Banks COA'!A7628</f>
        <v>31</v>
      </c>
      <c r="B5430" s="201" t="str">
        <f>+'Banks COA'!B7628</f>
        <v>9</v>
      </c>
      <c r="C5430" s="201" t="str">
        <f>+'Banks COA'!C7628</f>
        <v>2</v>
      </c>
      <c r="D5430" s="201" t="str">
        <f>+'Banks COA'!D7628</f>
        <v>31</v>
      </c>
      <c r="E5430" s="202" t="str">
        <f>+'Banks COA'!E7628</f>
        <v>Long term – Other Deposits – Banks – Resident – KHR</v>
      </c>
      <c r="F5430" s="202">
        <f>+'Banks COA'!F7628*E2</f>
        <v>0</v>
      </c>
    </row>
    <row r="5431" spans="1:6" hidden="1" x14ac:dyDescent="0.15">
      <c r="A5431" s="201">
        <f>+'Banks COA'!A7666</f>
        <v>31</v>
      </c>
      <c r="B5431" s="201" t="str">
        <f>+'Banks COA'!B7666</f>
        <v>9</v>
      </c>
      <c r="C5431" s="201" t="str">
        <f>+'Banks COA'!C7666</f>
        <v>4</v>
      </c>
      <c r="D5431" s="201" t="str">
        <f>+'Banks COA'!D7666</f>
        <v>11</v>
      </c>
      <c r="E5431" s="202" t="str">
        <f>+'Banks COA'!E7666</f>
        <v>Saving Deposit – Banks – Resident – KHR</v>
      </c>
      <c r="F5431" s="202">
        <f>+'Banks COA'!F7666*E2</f>
        <v>0</v>
      </c>
    </row>
    <row r="5432" spans="1:6" hidden="1" x14ac:dyDescent="0.15">
      <c r="A5432" s="201">
        <f>+'Banks COA'!A7691</f>
        <v>31</v>
      </c>
      <c r="B5432" s="201" t="str">
        <f>+'Banks COA'!B7691</f>
        <v>9</v>
      </c>
      <c r="C5432" s="201" t="str">
        <f>+'Banks COA'!C7691</f>
        <v>6</v>
      </c>
      <c r="D5432" s="201" t="str">
        <f>+'Banks COA'!D7691</f>
        <v>11</v>
      </c>
      <c r="E5432" s="202" t="str">
        <f>+'Banks COA'!E7691</f>
        <v>Saving Deposit – Licensed MFIs – Resident – KHR</v>
      </c>
      <c r="F5432" s="202">
        <f>+'Banks COA'!F7691*E2</f>
        <v>0</v>
      </c>
    </row>
    <row r="5433" spans="1:6" hidden="1" x14ac:dyDescent="0.15">
      <c r="A5433" s="201" t="str">
        <f>'Banks COA'!A8546</f>
        <v>34</v>
      </c>
      <c r="B5433" s="201" t="str">
        <f>'Banks COA'!B8546</f>
        <v>2</v>
      </c>
      <c r="C5433" s="201" t="str">
        <f>'Banks COA'!C8546</f>
        <v>2</v>
      </c>
      <c r="D5433" s="201" t="str">
        <f>'Banks COA'!D8546</f>
        <v>11</v>
      </c>
      <c r="E5433" s="202" t="str">
        <f>'Banks COA'!E8546</f>
        <v>AIP – Short Term – Time Deposit from Banks – Resident – KHR</v>
      </c>
      <c r="F5433" s="202">
        <f>'Banks COA'!F8546*E2</f>
        <v>0</v>
      </c>
    </row>
    <row r="5434" spans="1:6" hidden="1" x14ac:dyDescent="0.15">
      <c r="A5434" s="201" t="str">
        <f>+'Banks COA'!A8558</f>
        <v>34</v>
      </c>
      <c r="B5434" s="201" t="str">
        <f>+'Banks COA'!B8558</f>
        <v>2</v>
      </c>
      <c r="C5434" s="201" t="str">
        <f>+'Banks COA'!C8558</f>
        <v>2</v>
      </c>
      <c r="D5434" s="201" t="str">
        <f>+'Banks COA'!D8558</f>
        <v>31</v>
      </c>
      <c r="E5434" s="202" t="str">
        <f>+'Banks COA'!E8558</f>
        <v>AIP – Long Term – Time Deposit from Banks – Resident – KHR</v>
      </c>
      <c r="F5434" s="202">
        <f>+'Banks COA'!F8558*E2</f>
        <v>0</v>
      </c>
    </row>
    <row r="5435" spans="1:6" hidden="1" x14ac:dyDescent="0.15">
      <c r="A5435" s="201" t="str">
        <f>+'Banks COA'!A8571</f>
        <v>34</v>
      </c>
      <c r="B5435" s="201" t="str">
        <f>+'Banks COA'!B8571</f>
        <v>2</v>
      </c>
      <c r="C5435" s="201" t="str">
        <f>+'Banks COA'!C8571</f>
        <v>3</v>
      </c>
      <c r="D5435" s="201" t="str">
        <f>+'Banks COA'!D8571</f>
        <v>11</v>
      </c>
      <c r="E5435" s="202" t="str">
        <f>+'Banks COA'!E8571</f>
        <v>AIP – Certificate of Deposits – Banks – Resident – KHR</v>
      </c>
      <c r="F5435" s="202">
        <f>+'Banks COA'!F8571*E2</f>
        <v>0</v>
      </c>
    </row>
    <row r="5436" spans="1:6" hidden="1" x14ac:dyDescent="0.15">
      <c r="A5436" s="201" t="str">
        <f>+'Banks COA'!A8597</f>
        <v>34</v>
      </c>
      <c r="B5436" s="201" t="str">
        <f>+'Banks COA'!B8597</f>
        <v>2</v>
      </c>
      <c r="C5436" s="201" t="str">
        <f>+'Banks COA'!C8597</f>
        <v>5</v>
      </c>
      <c r="D5436" s="201" t="str">
        <f>+'Banks COA'!D8597</f>
        <v>11</v>
      </c>
      <c r="E5436" s="202" t="str">
        <f>+'Banks COA'!E8597</f>
        <v>AIP – Margin or Restrictive Deposits of Banks – Resident – KHR</v>
      </c>
      <c r="F5436" s="202">
        <f>+'Banks COA'!F8597*E2</f>
        <v>0</v>
      </c>
    </row>
    <row r="5437" spans="1:6" hidden="1" x14ac:dyDescent="0.15">
      <c r="A5437" s="201" t="str">
        <f>+'Banks COA'!A8610</f>
        <v>34</v>
      </c>
      <c r="B5437" s="201" t="str">
        <f>+'Banks COA'!B8610</f>
        <v>2</v>
      </c>
      <c r="C5437" s="201" t="str">
        <f>+'Banks COA'!C8610</f>
        <v>6</v>
      </c>
      <c r="D5437" s="201" t="str">
        <f>+'Banks COA'!D8610</f>
        <v>11</v>
      </c>
      <c r="E5437" s="202" t="str">
        <f>+'Banks COA'!E8610</f>
        <v>AIP – Money Market Deposit Accounts – Banks – Resident – KHR</v>
      </c>
      <c r="F5437" s="202">
        <f>+'Banks COA'!F8610*E2</f>
        <v>0</v>
      </c>
    </row>
    <row r="5438" spans="1:6" hidden="1" x14ac:dyDescent="0.15">
      <c r="A5438" s="201" t="str">
        <f>+'Banks COA'!A8649</f>
        <v>34</v>
      </c>
      <c r="B5438" s="201" t="str">
        <f>+'Banks COA'!B8649</f>
        <v>2</v>
      </c>
      <c r="C5438" s="201" t="str">
        <f>+'Banks COA'!C8649</f>
        <v>9</v>
      </c>
      <c r="D5438" s="201" t="str">
        <f>+'Banks COA'!D8649</f>
        <v>11</v>
      </c>
      <c r="E5438" s="202" t="str">
        <f>+'Banks COA'!E8649</f>
        <v>AIP – Short term – Other Deposits – Banks – Resident – KHR</v>
      </c>
      <c r="F5438" s="202">
        <f>+'Banks COA'!F8649*E2</f>
        <v>0</v>
      </c>
    </row>
    <row r="5439" spans="1:6" hidden="1" x14ac:dyDescent="0.15">
      <c r="A5439" s="201" t="str">
        <f>+'Banks COA'!A8661</f>
        <v>34</v>
      </c>
      <c r="B5439" s="201" t="str">
        <f>+'Banks COA'!B8661</f>
        <v>2</v>
      </c>
      <c r="C5439" s="201" t="str">
        <f>+'Banks COA'!C8661</f>
        <v>9</v>
      </c>
      <c r="D5439" s="201" t="str">
        <f>+'Banks COA'!D8661</f>
        <v>31</v>
      </c>
      <c r="E5439" s="202" t="str">
        <f>+'Banks COA'!E8661</f>
        <v>AIP – Long term – Other Deposits – Banks – Resident – KHR</v>
      </c>
      <c r="F5439" s="202">
        <f>+'Banks COA'!F8661*E2</f>
        <v>0</v>
      </c>
    </row>
    <row r="5440" spans="1:6" hidden="1" x14ac:dyDescent="0.15">
      <c r="A5440" s="201" t="str">
        <f>+'Banks COA'!A8673</f>
        <v>34</v>
      </c>
      <c r="B5440" s="201" t="str">
        <f>+'Banks COA'!B8673</f>
        <v>2</v>
      </c>
      <c r="C5440" s="201" t="str">
        <f>+'Banks COA'!C8673</f>
        <v>9</v>
      </c>
      <c r="D5440" s="201" t="str">
        <f>+'Banks COA'!D8673</f>
        <v>51</v>
      </c>
      <c r="E5440" s="202" t="str">
        <f>+'Banks COA'!E8673</f>
        <v>AIP – Saving Deposit – Banks – Resident – KHR</v>
      </c>
      <c r="F5440" s="202">
        <f>+'Banks COA'!F8673*E2</f>
        <v>0</v>
      </c>
    </row>
    <row r="5441" spans="1:6" hidden="1" x14ac:dyDescent="0.15">
      <c r="A5441" s="201" t="str">
        <f>+'Banks COA'!A8730</f>
        <v>34</v>
      </c>
      <c r="B5441" s="201" t="str">
        <f>+'Banks COA'!B8730</f>
        <v>3</v>
      </c>
      <c r="C5441" s="201" t="str">
        <f>+'Banks COA'!C8730</f>
        <v>2</v>
      </c>
      <c r="D5441" s="201" t="str">
        <f>+'Banks COA'!D8730</f>
        <v>51</v>
      </c>
      <c r="E5441" s="202" t="str">
        <f>+'Banks COA'!E8730</f>
        <v>AIP – Short term Time Deposits from Licensed MFIs – Resident – KHR</v>
      </c>
      <c r="F5441" s="202">
        <f>+'Banks COA'!F8730*E2</f>
        <v>0</v>
      </c>
    </row>
    <row r="5442" spans="1:6" hidden="1" x14ac:dyDescent="0.15">
      <c r="A5442" s="201" t="str">
        <f>+'Banks COA'!A8736</f>
        <v>34</v>
      </c>
      <c r="B5442" s="201" t="str">
        <f>+'Banks COA'!B8736</f>
        <v>3</v>
      </c>
      <c r="C5442" s="201" t="str">
        <f>+'Banks COA'!C8736</f>
        <v>2</v>
      </c>
      <c r="D5442" s="201" t="str">
        <f>+'Banks COA'!D8736</f>
        <v>61</v>
      </c>
      <c r="E5442" s="202" t="str">
        <f>+'Banks COA'!E8736</f>
        <v>AIP – Long term Time Deposits from Licensed MFIs – Resident – KHR</v>
      </c>
      <c r="F5442" s="202">
        <f>+'Banks COA'!F8736*E2</f>
        <v>0</v>
      </c>
    </row>
    <row r="5443" spans="1:6" hidden="1" x14ac:dyDescent="0.15">
      <c r="A5443" s="201" t="str">
        <f>+'Banks COA'!A8857</f>
        <v>34</v>
      </c>
      <c r="B5443" s="201" t="str">
        <f>+'Banks COA'!B8857</f>
        <v>3</v>
      </c>
      <c r="C5443" s="201" t="str">
        <f>+'Banks COA'!C8857</f>
        <v>9</v>
      </c>
      <c r="D5443" s="201" t="str">
        <f>+'Banks COA'!D8857</f>
        <v>71</v>
      </c>
      <c r="E5443" s="202" t="str">
        <f>+'Banks COA'!E8857</f>
        <v>AIP – Saving Deposit – Licensed MFIs – Resident – KHR</v>
      </c>
      <c r="F5443" s="202">
        <f>+'Banks COA'!F8857*E2</f>
        <v>0</v>
      </c>
    </row>
    <row r="5444" spans="1:6" x14ac:dyDescent="0.15">
      <c r="E5444" s="221" t="s">
        <v>6544</v>
      </c>
      <c r="F5444" s="184">
        <f>SUM(F5445:F5446)</f>
        <v>0</v>
      </c>
    </row>
    <row r="5445" spans="1:6" x14ac:dyDescent="0.15">
      <c r="E5445" s="208" t="s">
        <v>10120</v>
      </c>
      <c r="F5445" s="184">
        <v>0</v>
      </c>
    </row>
    <row r="5446" spans="1:6" x14ac:dyDescent="0.15">
      <c r="E5446" s="208" t="s">
        <v>10121</v>
      </c>
      <c r="F5446" s="184">
        <f>SUM(F5447:F5448)</f>
        <v>0</v>
      </c>
    </row>
    <row r="5447" spans="1:6" hidden="1" x14ac:dyDescent="0.15">
      <c r="A5447" s="201">
        <f>+'Banks COA'!A7508</f>
        <v>31</v>
      </c>
      <c r="B5447" s="201" t="str">
        <f>+'Banks COA'!B7508</f>
        <v>5</v>
      </c>
      <c r="C5447" s="201" t="str">
        <f>+'Banks COA'!C7508</f>
        <v>2</v>
      </c>
      <c r="D5447" s="201" t="str">
        <f>+'Banks COA'!D7508</f>
        <v>11</v>
      </c>
      <c r="E5447" s="202" t="str">
        <f>+'Banks COA'!E7508</f>
        <v>Margin or Restrictive Deposits of OFIs – Resident – KHR</v>
      </c>
      <c r="F5447" s="202">
        <f>+'Banks COA'!F7508*E2</f>
        <v>0</v>
      </c>
    </row>
    <row r="5448" spans="1:6" hidden="1" x14ac:dyDescent="0.15">
      <c r="A5448" s="201" t="str">
        <f>'Banks COA'!A8769</f>
        <v>34</v>
      </c>
      <c r="B5448" s="201" t="str">
        <f>'Banks COA'!B8769</f>
        <v>3</v>
      </c>
      <c r="C5448" s="201" t="str">
        <f>'Banks COA'!C8769</f>
        <v>5</v>
      </c>
      <c r="D5448" s="201" t="str">
        <f>'Banks COA'!D8769</f>
        <v>11</v>
      </c>
      <c r="E5448" s="202" t="str">
        <f>'Banks COA'!E8769</f>
        <v>AIP – Margin or Restrictive Deposits of OFIs – Resident – KHR</v>
      </c>
      <c r="F5448" s="202">
        <f>'Banks COA'!F8769*E2</f>
        <v>0</v>
      </c>
    </row>
    <row r="5449" spans="1:6" x14ac:dyDescent="0.15">
      <c r="E5449" s="221" t="s">
        <v>10122</v>
      </c>
      <c r="F5449" s="199">
        <f>SUM(F5450:F5454)</f>
        <v>0</v>
      </c>
    </row>
    <row r="5450" spans="1:6" x14ac:dyDescent="0.15">
      <c r="E5450" s="208" t="s">
        <v>10123</v>
      </c>
      <c r="F5450" s="184">
        <f>SUM(F5451:F5452)</f>
        <v>0</v>
      </c>
    </row>
    <row r="5451" spans="1:6" hidden="1" x14ac:dyDescent="0.15">
      <c r="A5451" s="201">
        <f>'Banks COA'!A8445</f>
        <v>33</v>
      </c>
      <c r="B5451" s="201">
        <f>'Banks COA'!B8445</f>
        <v>2</v>
      </c>
      <c r="C5451" s="201">
        <f>'Banks COA'!C8445</f>
        <v>8</v>
      </c>
      <c r="D5451" s="201" t="str">
        <f>'Banks COA'!D8445</f>
        <v>01</v>
      </c>
      <c r="E5451" s="202" t="str">
        <f>'Banks COA'!E8445</f>
        <v>Borrowed Funds – RGC – KHR</v>
      </c>
      <c r="F5451" s="202">
        <f>'Banks COA'!F8445*E2</f>
        <v>0</v>
      </c>
    </row>
    <row r="5452" spans="1:6" hidden="1" x14ac:dyDescent="0.15">
      <c r="A5452" s="201">
        <f>+'Banks COA'!A9484</f>
        <v>35</v>
      </c>
      <c r="B5452" s="201">
        <f>+'Banks COA'!B9484</f>
        <v>2</v>
      </c>
      <c r="C5452" s="201">
        <f>+'Banks COA'!C9484</f>
        <v>8</v>
      </c>
      <c r="D5452" s="201" t="str">
        <f>+'Banks COA'!D9484</f>
        <v>01</v>
      </c>
      <c r="E5452" s="202" t="str">
        <f>+'Banks COA'!E9484</f>
        <v>AIP – Borrowed Funds – RGC – KHR</v>
      </c>
      <c r="F5452" s="202">
        <f>+'Banks COA'!F9484*E2</f>
        <v>0</v>
      </c>
    </row>
    <row r="5453" spans="1:6" x14ac:dyDescent="0.15">
      <c r="E5453" s="208" t="s">
        <v>6817</v>
      </c>
    </row>
    <row r="5454" spans="1:6" x14ac:dyDescent="0.15">
      <c r="E5454" s="208" t="s">
        <v>6818</v>
      </c>
      <c r="F5454" s="184">
        <f>SUM(F5455:F5471)</f>
        <v>0</v>
      </c>
    </row>
    <row r="5455" spans="1:6" hidden="1" x14ac:dyDescent="0.15">
      <c r="A5455" s="201" t="str">
        <f>'Banks COA'!A7841</f>
        <v>32</v>
      </c>
      <c r="B5455" s="201" t="str">
        <f>'Banks COA'!B7841</f>
        <v>1</v>
      </c>
      <c r="C5455" s="201">
        <f>'Banks COA'!C7841</f>
        <v>4</v>
      </c>
      <c r="D5455" s="201" t="str">
        <f>'Banks COA'!D7841</f>
        <v>41</v>
      </c>
      <c r="E5455" s="202" t="str">
        <f>'Banks COA'!E7841</f>
        <v>Unposted Credits – Royal Government of Cambodia – KHR</v>
      </c>
      <c r="F5455" s="202">
        <f>'Banks COA'!F7841*E2</f>
        <v>0</v>
      </c>
    </row>
    <row r="5456" spans="1:6" hidden="1" x14ac:dyDescent="0.15">
      <c r="A5456" s="201">
        <f>+'Banks COA'!A7905</f>
        <v>32</v>
      </c>
      <c r="B5456" s="201">
        <f>+'Banks COA'!B7905</f>
        <v>2</v>
      </c>
      <c r="C5456" s="201">
        <f>+'Banks COA'!C7905</f>
        <v>4</v>
      </c>
      <c r="D5456" s="201" t="str">
        <f>+'Banks COA'!D7905</f>
        <v>01</v>
      </c>
      <c r="E5456" s="202" t="str">
        <f>+'Banks COA'!E7905</f>
        <v>Saving Deposits – Royal Government of Cambodia – KHR</v>
      </c>
      <c r="F5456" s="202">
        <f>+'Banks COA'!F7905*E2</f>
        <v>0</v>
      </c>
    </row>
    <row r="5457" spans="1:6" hidden="1" x14ac:dyDescent="0.15">
      <c r="A5457" s="201">
        <f>+'Banks COA'!A7982</f>
        <v>32</v>
      </c>
      <c r="B5457" s="201">
        <f>+'Banks COA'!B7982</f>
        <v>3</v>
      </c>
      <c r="C5457" s="201">
        <f>+'Banks COA'!C7982</f>
        <v>4</v>
      </c>
      <c r="D5457" s="201">
        <f>+'Banks COA'!D7982</f>
        <v>11</v>
      </c>
      <c r="E5457" s="202" t="str">
        <f>+'Banks COA'!E7982</f>
        <v>Short Term – Time Deposits – Royal Government of Cambodia – KHR</v>
      </c>
      <c r="F5457" s="202">
        <f>+'Banks COA'!F7982*E2</f>
        <v>0</v>
      </c>
    </row>
    <row r="5458" spans="1:6" hidden="1" x14ac:dyDescent="0.15">
      <c r="A5458" s="201">
        <f>+'Banks COA'!A7988</f>
        <v>32</v>
      </c>
      <c r="B5458" s="201">
        <f>+'Banks COA'!B7988</f>
        <v>3</v>
      </c>
      <c r="C5458" s="201">
        <f>+'Banks COA'!C7988</f>
        <v>4</v>
      </c>
      <c r="D5458" s="201">
        <f>+'Banks COA'!D7988</f>
        <v>21</v>
      </c>
      <c r="E5458" s="202" t="str">
        <f>+'Banks COA'!E7988</f>
        <v>Long Term – Time Deposits – Royal Government of Cambodia – KHR</v>
      </c>
      <c r="F5458" s="202">
        <f>+'Banks COA'!F7988*E2</f>
        <v>0</v>
      </c>
    </row>
    <row r="5459" spans="1:6" hidden="1" x14ac:dyDescent="0.15">
      <c r="A5459" s="201">
        <f>+'Banks COA'!A8040</f>
        <v>32</v>
      </c>
      <c r="B5459" s="201">
        <f>+'Banks COA'!B8040</f>
        <v>4</v>
      </c>
      <c r="C5459" s="201">
        <f>+'Banks COA'!C8040</f>
        <v>4</v>
      </c>
      <c r="D5459" s="201" t="str">
        <f>+'Banks COA'!D8040</f>
        <v>01</v>
      </c>
      <c r="E5459" s="202" t="str">
        <f>+'Banks COA'!E8040</f>
        <v>Certificate of Deposits – Royal Government of Cambodia – KHR</v>
      </c>
      <c r="F5459" s="202">
        <f>+'Banks COA'!F8040*E2</f>
        <v>0</v>
      </c>
    </row>
    <row r="5460" spans="1:6" hidden="1" x14ac:dyDescent="0.15">
      <c r="A5460" s="201">
        <f>+'Banks COA'!A8130</f>
        <v>32</v>
      </c>
      <c r="B5460" s="201" t="str">
        <f>+'Banks COA'!B8130</f>
        <v>6</v>
      </c>
      <c r="C5460" s="201" t="str">
        <f>+'Banks COA'!C8130</f>
        <v>4</v>
      </c>
      <c r="D5460" s="201" t="str">
        <f>+'Banks COA'!D8130</f>
        <v>01</v>
      </c>
      <c r="E5460" s="202" t="str">
        <f>+'Banks COA'!E8130</f>
        <v>Margin or Restrictive Deposits of Royal Government of Cambodia – KHR</v>
      </c>
      <c r="F5460" s="202">
        <f>+'Banks COA'!F8130*E2</f>
        <v>0</v>
      </c>
    </row>
    <row r="5461" spans="1:6" hidden="1" x14ac:dyDescent="0.15">
      <c r="A5461" s="201">
        <f>+'Banks COA'!A8175</f>
        <v>32</v>
      </c>
      <c r="B5461" s="201" t="str">
        <f>+'Banks COA'!B8175</f>
        <v>7</v>
      </c>
      <c r="C5461" s="201">
        <f>+'Banks COA'!C8175</f>
        <v>4</v>
      </c>
      <c r="D5461" s="201" t="str">
        <f>+'Banks COA'!D8175</f>
        <v>01</v>
      </c>
      <c r="E5461" s="202" t="str">
        <f>+'Banks COA'!E8175</f>
        <v>Money Market Deposit Accounts – Royal Government of Cambodia – KHR</v>
      </c>
      <c r="F5461" s="202">
        <f>+'Banks COA'!F8175*E2</f>
        <v>0</v>
      </c>
    </row>
    <row r="5462" spans="1:6" hidden="1" x14ac:dyDescent="0.15">
      <c r="A5462" s="201">
        <f>'Banks COA'!A8252</f>
        <v>32</v>
      </c>
      <c r="B5462" s="201" t="str">
        <f>'Banks COA'!B8252</f>
        <v>8</v>
      </c>
      <c r="C5462" s="201" t="str">
        <f>'Banks COA'!C8252</f>
        <v>4</v>
      </c>
      <c r="D5462" s="201">
        <f>'Banks COA'!D8252</f>
        <v>11</v>
      </c>
      <c r="E5462" s="202" t="str">
        <f>'Banks COA'!E8252</f>
        <v>Other Short Term Deposits – Royal Government of Cambodia – KHR</v>
      </c>
      <c r="F5462" s="202">
        <f>'Banks COA'!F8252*E2</f>
        <v>0</v>
      </c>
    </row>
    <row r="5463" spans="1:6" hidden="1" x14ac:dyDescent="0.15">
      <c r="A5463" s="201">
        <f>+'Banks COA'!A8258</f>
        <v>32</v>
      </c>
      <c r="B5463" s="201" t="str">
        <f>+'Banks COA'!B8258</f>
        <v>8</v>
      </c>
      <c r="C5463" s="201" t="str">
        <f>+'Banks COA'!C8258</f>
        <v>4</v>
      </c>
      <c r="D5463" s="201" t="str">
        <f>+'Banks COA'!D8258</f>
        <v>21</v>
      </c>
      <c r="E5463" s="202" t="str">
        <f>+'Banks COA'!E8258</f>
        <v>Other Long Term Deposits – Royal Government of Cambodia – KHR</v>
      </c>
      <c r="F5463" s="202">
        <f>+'Banks COA'!F8258*E2</f>
        <v>0</v>
      </c>
    </row>
    <row r="5464" spans="1:6" hidden="1" x14ac:dyDescent="0.15">
      <c r="A5464" s="201" t="str">
        <f>+'Banks COA'!A9191</f>
        <v>34</v>
      </c>
      <c r="B5464" s="201" t="str">
        <f>+'Banks COA'!B9191</f>
        <v>7</v>
      </c>
      <c r="C5464" s="201" t="str">
        <f>+'Banks COA'!C9191</f>
        <v>2</v>
      </c>
      <c r="D5464" s="201" t="str">
        <f>+'Banks COA'!D9191</f>
        <v>01</v>
      </c>
      <c r="E5464" s="202" t="str">
        <f>+'Banks COA'!E9191</f>
        <v>AIP –  Saving Deposits from Royal Government of Cambodia – KHR</v>
      </c>
      <c r="F5464" s="202">
        <f>+'Banks COA'!F9191*E2</f>
        <v>0</v>
      </c>
    </row>
    <row r="5465" spans="1:6" hidden="1" x14ac:dyDescent="0.15">
      <c r="A5465" s="201" t="str">
        <f>+'Banks COA'!A9198</f>
        <v>34</v>
      </c>
      <c r="B5465" s="201" t="str">
        <f>+'Banks COA'!B9198</f>
        <v>7</v>
      </c>
      <c r="C5465" s="201" t="str">
        <f>+'Banks COA'!C9198</f>
        <v>3</v>
      </c>
      <c r="D5465" s="201" t="str">
        <f>+'Banks COA'!D9198</f>
        <v>11</v>
      </c>
      <c r="E5465" s="202" t="str">
        <f>+'Banks COA'!E9198</f>
        <v>AIP – Short Term – Time Deposit from Royal Government of Cambodia – KHR</v>
      </c>
      <c r="F5465" s="202">
        <f>+'Banks COA'!F9198*E2</f>
        <v>0</v>
      </c>
    </row>
    <row r="5466" spans="1:6" hidden="1" x14ac:dyDescent="0.15">
      <c r="A5466" s="201" t="str">
        <f>+'Banks COA'!A9204</f>
        <v>34</v>
      </c>
      <c r="B5466" s="201" t="str">
        <f>+'Banks COA'!B9204</f>
        <v>7</v>
      </c>
      <c r="C5466" s="201" t="str">
        <f>+'Banks COA'!C9204</f>
        <v>3</v>
      </c>
      <c r="D5466" s="201" t="str">
        <f>+'Banks COA'!D9204</f>
        <v>21</v>
      </c>
      <c r="E5466" s="202" t="str">
        <f>+'Banks COA'!E9204</f>
        <v>AIP – Long Term – Time Deposit from Royal Government of Cambodia – KHR</v>
      </c>
      <c r="F5466" s="202">
        <f>+'Banks COA'!F9204*E2</f>
        <v>0</v>
      </c>
    </row>
    <row r="5467" spans="1:6" hidden="1" x14ac:dyDescent="0.15">
      <c r="A5467" s="201" t="str">
        <f>+'Banks COA'!A9210</f>
        <v>34</v>
      </c>
      <c r="B5467" s="201" t="str">
        <f>+'Banks COA'!B9210</f>
        <v>7</v>
      </c>
      <c r="C5467" s="201" t="str">
        <f>+'Banks COA'!C9210</f>
        <v>4</v>
      </c>
      <c r="D5467" s="201" t="str">
        <f>+'Banks COA'!D9210</f>
        <v>01</v>
      </c>
      <c r="E5467" s="202" t="str">
        <f>+'Banks COA'!E9210</f>
        <v>AIP – Certificate of Deposits – Royal Government of Cambodia – KHR</v>
      </c>
      <c r="F5467" s="202">
        <f>+'Banks COA'!F9210*E2</f>
        <v>0</v>
      </c>
    </row>
    <row r="5468" spans="1:6" hidden="1" x14ac:dyDescent="0.15">
      <c r="A5468" s="201" t="str">
        <f>+'Banks COA'!A9222</f>
        <v>34</v>
      </c>
      <c r="B5468" s="201" t="str">
        <f>+'Banks COA'!B9222</f>
        <v>7</v>
      </c>
      <c r="C5468" s="201" t="str">
        <f>+'Banks COA'!C9222</f>
        <v>6</v>
      </c>
      <c r="D5468" s="201" t="str">
        <f>+'Banks COA'!D9222</f>
        <v>01</v>
      </c>
      <c r="E5468" s="202" t="str">
        <f>+'Banks COA'!E9222</f>
        <v>AIP – Margin or Restrictive Deposits of Royal Government of Cambodia – KHR</v>
      </c>
      <c r="F5468" s="202">
        <f>+'Banks COA'!F9222*E2</f>
        <v>0</v>
      </c>
    </row>
    <row r="5469" spans="1:6" hidden="1" x14ac:dyDescent="0.15">
      <c r="A5469" s="201" t="str">
        <f>+'Banks COA'!A9228</f>
        <v>34</v>
      </c>
      <c r="B5469" s="201" t="str">
        <f>+'Banks COA'!B9228</f>
        <v>7</v>
      </c>
      <c r="C5469" s="201" t="str">
        <f>+'Banks COA'!C9228</f>
        <v>7</v>
      </c>
      <c r="D5469" s="201" t="str">
        <f>+'Banks COA'!D9228</f>
        <v>01</v>
      </c>
      <c r="E5469" s="202" t="str">
        <f>+'Banks COA'!E9228</f>
        <v>AIP – Money Market Deposit Accounts – Royal Government of Cambodia – KHR</v>
      </c>
      <c r="F5469" s="202">
        <f>+'Banks COA'!F9228*E2</f>
        <v>0</v>
      </c>
    </row>
    <row r="5470" spans="1:6" hidden="1" x14ac:dyDescent="0.15">
      <c r="A5470" s="201" t="str">
        <f>+'Banks COA'!A9235</f>
        <v>34</v>
      </c>
      <c r="B5470" s="201" t="str">
        <f>+'Banks COA'!B9235</f>
        <v>7</v>
      </c>
      <c r="C5470" s="201" t="str">
        <f>+'Banks COA'!C9235</f>
        <v>8</v>
      </c>
      <c r="D5470" s="201" t="str">
        <f>+'Banks COA'!D9235</f>
        <v>11</v>
      </c>
      <c r="E5470" s="202" t="str">
        <f>+'Banks COA'!E9235</f>
        <v>AIP – Short term – Other Deposits – Royal Government of Cambodia – KHR</v>
      </c>
      <c r="F5470" s="202">
        <f>+'Banks COA'!F9235*E2</f>
        <v>0</v>
      </c>
    </row>
    <row r="5471" spans="1:6" hidden="1" x14ac:dyDescent="0.15">
      <c r="A5471" s="201" t="str">
        <f>+'Banks COA'!A9241</f>
        <v>34</v>
      </c>
      <c r="B5471" s="201" t="str">
        <f>+'Banks COA'!B9241</f>
        <v>7</v>
      </c>
      <c r="C5471" s="201" t="str">
        <f>+'Banks COA'!C9241</f>
        <v>8</v>
      </c>
      <c r="D5471" s="201" t="str">
        <f>+'Banks COA'!D9241</f>
        <v>21</v>
      </c>
      <c r="E5471" s="202" t="str">
        <f>+'Banks COA'!E9241</f>
        <v>AIP – Long term – Other Deposits – Royal Government of Cambodia – KHR</v>
      </c>
      <c r="F5471" s="202">
        <f>+'Banks COA'!F9241*E2</f>
        <v>0</v>
      </c>
    </row>
    <row r="5472" spans="1:6" x14ac:dyDescent="0.15">
      <c r="E5472" s="221" t="s">
        <v>8681</v>
      </c>
      <c r="F5472" s="184">
        <f>SUM(F5473:F5474)</f>
        <v>0</v>
      </c>
    </row>
    <row r="5473" spans="1:6" hidden="1" x14ac:dyDescent="0.15">
      <c r="A5473" s="201">
        <f>'Banks COA'!A8136</f>
        <v>32</v>
      </c>
      <c r="B5473" s="201" t="str">
        <f>'Banks COA'!B8136</f>
        <v>6</v>
      </c>
      <c r="C5473" s="201" t="str">
        <f>'Banks COA'!C8136</f>
        <v>5</v>
      </c>
      <c r="D5473" s="201" t="str">
        <f>'Banks COA'!D8136</f>
        <v>01</v>
      </c>
      <c r="E5473" s="202" t="str">
        <f>'Banks COA'!E8136</f>
        <v>Margin or Restrictive Deposits of Provinces and Commune Councils – KHR</v>
      </c>
      <c r="F5473" s="202">
        <f>'Banks COA'!F8136*E2</f>
        <v>0</v>
      </c>
    </row>
    <row r="5474" spans="1:6" hidden="1" x14ac:dyDescent="0.15">
      <c r="A5474" s="201" t="str">
        <f>'Banks COA'!A9285</f>
        <v>34</v>
      </c>
      <c r="B5474" s="201" t="str">
        <f>'Banks COA'!B9285</f>
        <v>8</v>
      </c>
      <c r="C5474" s="201" t="str">
        <f>'Banks COA'!C9285</f>
        <v>6</v>
      </c>
      <c r="D5474" s="201" t="str">
        <f>'Banks COA'!D9285</f>
        <v>01</v>
      </c>
      <c r="E5474" s="202" t="str">
        <f>'Banks COA'!E9285</f>
        <v>AIP – Margin or Restrictive Deposits of Provinces and Commune Councils – KHR</v>
      </c>
      <c r="F5474" s="202">
        <f>'Banks COA'!F9285*E2</f>
        <v>0</v>
      </c>
    </row>
    <row r="5475" spans="1:6" x14ac:dyDescent="0.15">
      <c r="E5475" s="221" t="s">
        <v>8682</v>
      </c>
      <c r="F5475" s="184">
        <f>SUM(F5476:F5477)</f>
        <v>0</v>
      </c>
    </row>
    <row r="5476" spans="1:6" hidden="1" x14ac:dyDescent="0.15">
      <c r="A5476" s="201">
        <f>'Banks COA'!A8124</f>
        <v>32</v>
      </c>
      <c r="B5476" s="201" t="str">
        <f>'Banks COA'!B8124</f>
        <v>6</v>
      </c>
      <c r="C5476" s="201" t="str">
        <f>'Banks COA'!C8124</f>
        <v>3</v>
      </c>
      <c r="D5476" s="201" t="str">
        <f>'Banks COA'!D8124</f>
        <v>01</v>
      </c>
      <c r="E5476" s="202" t="str">
        <f>'Banks COA'!E8124</f>
        <v>Margin or Restrictive Deposits of State Enterprise – KHR</v>
      </c>
      <c r="F5476" s="202">
        <f>'Banks COA'!F8124*E2</f>
        <v>0</v>
      </c>
    </row>
    <row r="5477" spans="1:6" hidden="1" x14ac:dyDescent="0.15">
      <c r="A5477" s="201" t="str">
        <f>'Banks COA'!A9159</f>
        <v>34</v>
      </c>
      <c r="B5477" s="201" t="str">
        <f>'Banks COA'!B9159</f>
        <v>6</v>
      </c>
      <c r="C5477" s="201" t="str">
        <f>'Banks COA'!C9159</f>
        <v>6</v>
      </c>
      <c r="D5477" s="201" t="str">
        <f>'Banks COA'!D9159</f>
        <v>01</v>
      </c>
      <c r="E5477" s="202" t="str">
        <f>'Banks COA'!E9159</f>
        <v>AIP – Margin or Restrictive Deposits of State Enterprise – KHR</v>
      </c>
      <c r="F5477" s="202">
        <f>'Banks COA'!F9159*E2</f>
        <v>0</v>
      </c>
    </row>
    <row r="5478" spans="1:6" x14ac:dyDescent="0.15">
      <c r="E5478" s="221" t="s">
        <v>8683</v>
      </c>
      <c r="F5478" s="184">
        <f>SUM(F5479:F5480)</f>
        <v>0</v>
      </c>
    </row>
    <row r="5479" spans="1:6" hidden="1" x14ac:dyDescent="0.15">
      <c r="A5479" s="201">
        <f>'Banks COA'!A8112</f>
        <v>32</v>
      </c>
      <c r="B5479" s="201" t="str">
        <f>'Banks COA'!B8112</f>
        <v>6</v>
      </c>
      <c r="C5479" s="201" t="str">
        <f>'Banks COA'!C8112</f>
        <v>2</v>
      </c>
      <c r="D5479" s="201" t="str">
        <f>'Banks COA'!D8112</f>
        <v>11</v>
      </c>
      <c r="E5479" s="202" t="str">
        <f>'Banks COA'!E8112</f>
        <v>Margin or Restrictive Deposits of Private Sector – Resident – KHR</v>
      </c>
      <c r="F5479" s="202">
        <f>'Banks COA'!F8112*E2</f>
        <v>0</v>
      </c>
    </row>
    <row r="5480" spans="1:6" hidden="1" x14ac:dyDescent="0.15">
      <c r="A5480" s="201" t="str">
        <f>'Banks COA'!A9071</f>
        <v>34</v>
      </c>
      <c r="B5480" s="201" t="str">
        <f>'Banks COA'!B9071</f>
        <v>5</v>
      </c>
      <c r="C5480" s="201" t="str">
        <f>'Banks COA'!C9071</f>
        <v>6</v>
      </c>
      <c r="D5480" s="201" t="str">
        <f>'Banks COA'!D9071</f>
        <v>11</v>
      </c>
      <c r="E5480" s="202" t="str">
        <f>'Banks COA'!E9071</f>
        <v>AIP – Margin or Restrictive Deposits of Private Sector – Resident – KHR</v>
      </c>
      <c r="F5480" s="202">
        <f>'Banks COA'!F9071*E2</f>
        <v>0</v>
      </c>
    </row>
    <row r="5481" spans="1:6" x14ac:dyDescent="0.15">
      <c r="E5481" s="221" t="s">
        <v>8684</v>
      </c>
      <c r="F5481" s="184">
        <f>SUM(F5482:F5483)</f>
        <v>0</v>
      </c>
    </row>
    <row r="5482" spans="1:6" hidden="1" x14ac:dyDescent="0.15">
      <c r="A5482" s="201">
        <f>'Banks COA'!A8099</f>
        <v>32</v>
      </c>
      <c r="B5482" s="201" t="str">
        <f>'Banks COA'!B8099</f>
        <v>6</v>
      </c>
      <c r="C5482" s="201" t="str">
        <f>'Banks COA'!C8099</f>
        <v>1</v>
      </c>
      <c r="D5482" s="201" t="str">
        <f>'Banks COA'!D8099</f>
        <v>11</v>
      </c>
      <c r="E5482" s="202" t="str">
        <f>'Banks COA'!E8099</f>
        <v>Margin or Restrictive Deposits of Individuals – Resident – KHR</v>
      </c>
      <c r="F5482" s="202">
        <f>'Banks COA'!F8099*E2</f>
        <v>0</v>
      </c>
    </row>
    <row r="5483" spans="1:6" hidden="1" x14ac:dyDescent="0.15">
      <c r="A5483" s="201" t="str">
        <f>'Banks COA'!A8942</f>
        <v>34</v>
      </c>
      <c r="B5483" s="201" t="str">
        <f>'Banks COA'!B8942</f>
        <v>4</v>
      </c>
      <c r="C5483" s="201" t="str">
        <f>'Banks COA'!C8942</f>
        <v>6</v>
      </c>
      <c r="D5483" s="201" t="str">
        <f>'Banks COA'!D8942</f>
        <v>11</v>
      </c>
      <c r="E5483" s="202" t="str">
        <f>'Banks COA'!E8942</f>
        <v>AIP – Margin or Restrictive Deposits of Individuals – Resident – KHR</v>
      </c>
      <c r="F5483" s="202">
        <f>'Banks COA'!F8942*E2</f>
        <v>0</v>
      </c>
    </row>
    <row r="5484" spans="1:6" x14ac:dyDescent="0.15">
      <c r="E5484" s="221" t="s">
        <v>8685</v>
      </c>
      <c r="F5484" s="184">
        <f>SUM(F5485:F5553)</f>
        <v>0</v>
      </c>
    </row>
    <row r="5485" spans="1:6" hidden="1" x14ac:dyDescent="0.15">
      <c r="A5485" s="201">
        <f>'Banks COA'!A7300</f>
        <v>31</v>
      </c>
      <c r="B5485" s="201">
        <f>'Banks COA'!B7300</f>
        <v>1</v>
      </c>
      <c r="C5485" s="201">
        <f>'Banks COA'!C7300</f>
        <v>2</v>
      </c>
      <c r="D5485" s="201" t="str">
        <f>'Banks COA'!D7300</f>
        <v>61</v>
      </c>
      <c r="E5485" s="202" t="str">
        <f>'Banks COA'!E7300</f>
        <v>Unposted Credits – Banks – Non Resident – KHR</v>
      </c>
      <c r="F5485" s="202">
        <f>'Banks COA'!F7300*E2</f>
        <v>0</v>
      </c>
    </row>
    <row r="5486" spans="1:6" hidden="1" x14ac:dyDescent="0.15">
      <c r="A5486" s="201">
        <f>+'Banks COA'!A7337</f>
        <v>31</v>
      </c>
      <c r="B5486" s="201">
        <f>+'Banks COA'!B7337</f>
        <v>1</v>
      </c>
      <c r="C5486" s="201">
        <f>+'Banks COA'!C7337</f>
        <v>3</v>
      </c>
      <c r="D5486" s="201" t="str">
        <f>+'Banks COA'!D7337</f>
        <v>61</v>
      </c>
      <c r="E5486" s="202" t="str">
        <f>+'Banks COA'!E7337</f>
        <v>Unposted Credits – OFIs – Non Resident – KHR</v>
      </c>
      <c r="F5486" s="202">
        <f>+'Banks COA'!F7337*E2</f>
        <v>0</v>
      </c>
    </row>
    <row r="5487" spans="1:6" hidden="1" x14ac:dyDescent="0.15">
      <c r="A5487" s="201">
        <f>+'Banks COA'!A7383</f>
        <v>31</v>
      </c>
      <c r="B5487" s="201">
        <f>+'Banks COA'!B7383</f>
        <v>2</v>
      </c>
      <c r="C5487" s="201">
        <f>+'Banks COA'!C7383</f>
        <v>2</v>
      </c>
      <c r="D5487" s="201">
        <f>+'Banks COA'!D7383</f>
        <v>21</v>
      </c>
      <c r="E5487" s="202" t="str">
        <f>+'Banks COA'!E7383</f>
        <v>Short Term – Time Deposits from Banks – Non Resident – KHR</v>
      </c>
      <c r="F5487" s="202">
        <f>+'Banks COA'!F7383*E2</f>
        <v>0</v>
      </c>
    </row>
    <row r="5488" spans="1:6" hidden="1" x14ac:dyDescent="0.15">
      <c r="A5488" s="201">
        <f>+'Banks COA'!A7395</f>
        <v>31</v>
      </c>
      <c r="B5488" s="201">
        <f>+'Banks COA'!B7395</f>
        <v>2</v>
      </c>
      <c r="C5488" s="201">
        <f>+'Banks COA'!C7395</f>
        <v>2</v>
      </c>
      <c r="D5488" s="201">
        <f>+'Banks COA'!D7395</f>
        <v>41</v>
      </c>
      <c r="E5488" s="202" t="str">
        <f>+'Banks COA'!E7395</f>
        <v>Long Term – Time Deposits from Banks – Non Resident – KHR</v>
      </c>
      <c r="F5488" s="202">
        <f>+'Banks COA'!F7395*E2</f>
        <v>0</v>
      </c>
    </row>
    <row r="5489" spans="1:6" hidden="1" x14ac:dyDescent="0.15">
      <c r="A5489" s="201">
        <f>+'Banks COA'!A7408</f>
        <v>31</v>
      </c>
      <c r="B5489" s="201">
        <f>+'Banks COA'!B7408</f>
        <v>2</v>
      </c>
      <c r="C5489" s="201">
        <f>+'Banks COA'!C7408</f>
        <v>3</v>
      </c>
      <c r="D5489" s="201">
        <f>+'Banks COA'!D7408</f>
        <v>21</v>
      </c>
      <c r="E5489" s="202" t="str">
        <f>+'Banks COA'!E7408</f>
        <v>Short Term – Time Deposit from OFIs – Non Resident – KHR</v>
      </c>
      <c r="F5489" s="202">
        <f>+'Banks COA'!F7408*E2</f>
        <v>0</v>
      </c>
    </row>
    <row r="5490" spans="1:6" hidden="1" x14ac:dyDescent="0.15">
      <c r="A5490" s="201">
        <f>+'Banks COA'!A7420</f>
        <v>31</v>
      </c>
      <c r="B5490" s="201">
        <f>+'Banks COA'!B7420</f>
        <v>2</v>
      </c>
      <c r="C5490" s="201">
        <f>+'Banks COA'!C7420</f>
        <v>3</v>
      </c>
      <c r="D5490" s="201">
        <f>+'Banks COA'!D7420</f>
        <v>41</v>
      </c>
      <c r="E5490" s="202" t="str">
        <f>+'Banks COA'!E7420</f>
        <v>Long Term – Time Deposit from OFIs – Non Resident – KHR</v>
      </c>
      <c r="F5490" s="202">
        <f>+'Banks COA'!F7420*E2</f>
        <v>0</v>
      </c>
    </row>
    <row r="5491" spans="1:6" hidden="1" x14ac:dyDescent="0.15">
      <c r="A5491" s="201">
        <f>+'Banks COA'!A7447</f>
        <v>31</v>
      </c>
      <c r="B5491" s="201" t="str">
        <f>+'Banks COA'!B7447</f>
        <v>3</v>
      </c>
      <c r="C5491" s="201" t="str">
        <f>+'Banks COA'!C7447</f>
        <v>1</v>
      </c>
      <c r="D5491" s="201">
        <f>+'Banks COA'!D7447</f>
        <v>21</v>
      </c>
      <c r="E5491" s="202" t="str">
        <f>+'Banks COA'!E7447</f>
        <v>Certificate of Deposits – Banks – Non Resident – KHR</v>
      </c>
      <c r="F5491" s="202">
        <f>+'Banks COA'!F7447*E2</f>
        <v>0</v>
      </c>
    </row>
    <row r="5492" spans="1:6" hidden="1" x14ac:dyDescent="0.15">
      <c r="A5492" s="201">
        <f>+'Banks COA'!A7460</f>
        <v>31</v>
      </c>
      <c r="B5492" s="201" t="str">
        <f>+'Banks COA'!B7460</f>
        <v>3</v>
      </c>
      <c r="C5492" s="201" t="str">
        <f>+'Banks COA'!C7460</f>
        <v>2</v>
      </c>
      <c r="D5492" s="201">
        <f>+'Banks COA'!D7460</f>
        <v>21</v>
      </c>
      <c r="E5492" s="202" t="str">
        <f>+'Banks COA'!E7460</f>
        <v>Certificate of Deposits – OFIs – Non Resident – KHR</v>
      </c>
      <c r="F5492" s="202">
        <f>+'Banks COA'!F7460*E2</f>
        <v>0</v>
      </c>
    </row>
    <row r="5493" spans="1:6" hidden="1" x14ac:dyDescent="0.15">
      <c r="A5493" s="201">
        <f>+'Banks COA'!A7501</f>
        <v>31</v>
      </c>
      <c r="B5493" s="201" t="str">
        <f>+'Banks COA'!B7501</f>
        <v>5</v>
      </c>
      <c r="C5493" s="201" t="str">
        <f>+'Banks COA'!C7501</f>
        <v>1</v>
      </c>
      <c r="D5493" s="201" t="str">
        <f>+'Banks COA'!D7501</f>
        <v>21</v>
      </c>
      <c r="E5493" s="202" t="str">
        <f>+'Banks COA'!E7501</f>
        <v>Margin or Restrictive Deposits of Banks – Non Resident – KHR</v>
      </c>
      <c r="F5493" s="202">
        <f>+'Banks COA'!F7501*E2</f>
        <v>0</v>
      </c>
    </row>
    <row r="5494" spans="1:6" hidden="1" x14ac:dyDescent="0.15">
      <c r="A5494" s="201">
        <f>+'Banks COA'!A7514</f>
        <v>31</v>
      </c>
      <c r="B5494" s="201" t="str">
        <f>+'Banks COA'!B7514</f>
        <v>5</v>
      </c>
      <c r="C5494" s="201" t="str">
        <f>+'Banks COA'!C7514</f>
        <v>2</v>
      </c>
      <c r="D5494" s="201" t="str">
        <f>+'Banks COA'!D7514</f>
        <v>21</v>
      </c>
      <c r="E5494" s="202" t="str">
        <f>+'Banks COA'!E7514</f>
        <v>Margin or Restrictive Deposits of OFIs – Non Resident – KHR</v>
      </c>
      <c r="F5494" s="202">
        <f>+'Banks COA'!F7514*E2</f>
        <v>0</v>
      </c>
    </row>
    <row r="5495" spans="1:6" hidden="1" x14ac:dyDescent="0.15">
      <c r="A5495" s="201">
        <f>+'Banks COA'!A7541</f>
        <v>31</v>
      </c>
      <c r="B5495" s="201" t="str">
        <f>+'Banks COA'!B7541</f>
        <v>6</v>
      </c>
      <c r="C5495" s="201" t="str">
        <f>+'Banks COA'!C7541</f>
        <v>2</v>
      </c>
      <c r="D5495" s="201">
        <f>+'Banks COA'!D7541</f>
        <v>21</v>
      </c>
      <c r="E5495" s="202" t="str">
        <f>+'Banks COA'!E7541</f>
        <v>Money Market Deposit Accounts – OFIs – Non Resident – KHR</v>
      </c>
      <c r="F5495" s="202">
        <f>+'Banks COA'!F7541*E2</f>
        <v>0</v>
      </c>
    </row>
    <row r="5496" spans="1:6" hidden="1" x14ac:dyDescent="0.15">
      <c r="A5496" s="201">
        <f>+'Banks COA'!A7541</f>
        <v>31</v>
      </c>
      <c r="B5496" s="201" t="str">
        <f>+'Banks COA'!B7541</f>
        <v>6</v>
      </c>
      <c r="C5496" s="201" t="str">
        <f>+'Banks COA'!C7541</f>
        <v>2</v>
      </c>
      <c r="D5496" s="201">
        <f>+'Banks COA'!D7541</f>
        <v>21</v>
      </c>
      <c r="E5496" s="202" t="str">
        <f>+'Banks COA'!E7541</f>
        <v>Money Market Deposit Accounts – OFIs – Non Resident – KHR</v>
      </c>
      <c r="F5496" s="202">
        <f>+'Banks COA'!F7541*E2</f>
        <v>0</v>
      </c>
    </row>
    <row r="5497" spans="1:6" hidden="1" x14ac:dyDescent="0.15">
      <c r="A5497" s="201">
        <f>+'Banks COA'!A7622</f>
        <v>31</v>
      </c>
      <c r="B5497" s="201" t="str">
        <f>+'Banks COA'!B7622</f>
        <v>9</v>
      </c>
      <c r="C5497" s="201" t="str">
        <f>+'Banks COA'!C7622</f>
        <v>2</v>
      </c>
      <c r="D5497" s="201" t="str">
        <f>+'Banks COA'!D7622</f>
        <v>21</v>
      </c>
      <c r="E5497" s="202" t="str">
        <f>+'Banks COA'!E7622</f>
        <v>Short term – Other Deposits – Banks – Non Resident – KHR</v>
      </c>
      <c r="F5497" s="202">
        <f>+'Banks COA'!F7622*E2</f>
        <v>0</v>
      </c>
    </row>
    <row r="5498" spans="1:6" hidden="1" x14ac:dyDescent="0.15">
      <c r="A5498" s="201">
        <f>+'Banks COA'!A7634</f>
        <v>31</v>
      </c>
      <c r="B5498" s="201" t="str">
        <f>+'Banks COA'!B7634</f>
        <v>9</v>
      </c>
      <c r="C5498" s="201" t="str">
        <f>+'Banks COA'!C7634</f>
        <v>2</v>
      </c>
      <c r="D5498" s="201" t="str">
        <f>+'Banks COA'!D7634</f>
        <v>41</v>
      </c>
      <c r="E5498" s="202" t="str">
        <f>+'Banks COA'!E7634</f>
        <v>Long term – Other Deposits – Banks – Non Resident – KHR</v>
      </c>
      <c r="F5498" s="202">
        <f>+'Banks COA'!F7634*E2</f>
        <v>0</v>
      </c>
    </row>
    <row r="5499" spans="1:6" hidden="1" x14ac:dyDescent="0.15">
      <c r="A5499" s="201">
        <f>+'Banks COA'!A7647</f>
        <v>31</v>
      </c>
      <c r="B5499" s="201" t="str">
        <f>+'Banks COA'!B7647</f>
        <v>9</v>
      </c>
      <c r="C5499" s="201" t="str">
        <f>+'Banks COA'!C7647</f>
        <v>3</v>
      </c>
      <c r="D5499" s="201" t="str">
        <f>+'Banks COA'!D7647</f>
        <v>21</v>
      </c>
      <c r="E5499" s="202" t="str">
        <f>+'Banks COA'!E7647</f>
        <v>Short term – Other Deposits – OFIs – Non Resident – KHR</v>
      </c>
      <c r="F5499" s="202">
        <f>+'Banks COA'!F7647*E2</f>
        <v>0</v>
      </c>
    </row>
    <row r="5500" spans="1:6" hidden="1" x14ac:dyDescent="0.15">
      <c r="A5500" s="201">
        <f>+'Banks COA'!A7659</f>
        <v>31</v>
      </c>
      <c r="B5500" s="201" t="str">
        <f>+'Banks COA'!B7659</f>
        <v>9</v>
      </c>
      <c r="C5500" s="201" t="str">
        <f>+'Banks COA'!C7659</f>
        <v>3</v>
      </c>
      <c r="D5500" s="201" t="str">
        <f>+'Banks COA'!D7659</f>
        <v>41</v>
      </c>
      <c r="E5500" s="202" t="str">
        <f>+'Banks COA'!E7659</f>
        <v>Long term – Other Deposits – OFIs – Non Resident – KHR</v>
      </c>
      <c r="F5500" s="202">
        <f>+'Banks COA'!F7659*E2</f>
        <v>0</v>
      </c>
    </row>
    <row r="5501" spans="1:6" hidden="1" x14ac:dyDescent="0.15">
      <c r="A5501" s="201">
        <f>+'Banks COA'!A7672</f>
        <v>31</v>
      </c>
      <c r="B5501" s="201" t="str">
        <f>+'Banks COA'!B7672</f>
        <v>9</v>
      </c>
      <c r="C5501" s="201" t="str">
        <f>+'Banks COA'!C7672</f>
        <v>4</v>
      </c>
      <c r="D5501" s="201" t="str">
        <f>+'Banks COA'!D7672</f>
        <v>21</v>
      </c>
      <c r="E5501" s="202" t="str">
        <f>+'Banks COA'!E7672</f>
        <v>Saving Deposit – Banks – Non Resident – KHR</v>
      </c>
      <c r="F5501" s="202">
        <f>+'Banks COA'!F7672*E2</f>
        <v>0</v>
      </c>
    </row>
    <row r="5502" spans="1:6" hidden="1" x14ac:dyDescent="0.15">
      <c r="A5502" s="201">
        <f>+'Banks COA'!A7685</f>
        <v>31</v>
      </c>
      <c r="B5502" s="201" t="str">
        <f>+'Banks COA'!B7685</f>
        <v>9</v>
      </c>
      <c r="C5502" s="201" t="str">
        <f>+'Banks COA'!C7685</f>
        <v>5</v>
      </c>
      <c r="D5502" s="201" t="str">
        <f>+'Banks COA'!D7685</f>
        <v>21</v>
      </c>
      <c r="E5502" s="202" t="str">
        <f>+'Banks COA'!E7685</f>
        <v>Saving Deposit – OFIs – Non Resident – KHR</v>
      </c>
      <c r="F5502" s="202">
        <f>+'Banks COA'!F7685*E2</f>
        <v>0</v>
      </c>
    </row>
    <row r="5503" spans="1:6" hidden="1" x14ac:dyDescent="0.15">
      <c r="A5503" s="201" t="str">
        <f>+'Banks COA'!A7742</f>
        <v>32</v>
      </c>
      <c r="B5503" s="201" t="str">
        <f>+'Banks COA'!B7742</f>
        <v>1</v>
      </c>
      <c r="C5503" s="201" t="str">
        <f>+'Banks COA'!C7742</f>
        <v>1</v>
      </c>
      <c r="D5503" s="201" t="str">
        <f>+'Banks COA'!D7742</f>
        <v>81</v>
      </c>
      <c r="E5503" s="202" t="str">
        <f>+'Banks COA'!E7742</f>
        <v>Unposted Credits – Individuals – Non Resident – KHR</v>
      </c>
      <c r="F5503" s="202">
        <f>+'Banks COA'!F7742*E2</f>
        <v>0</v>
      </c>
    </row>
    <row r="5504" spans="1:6" hidden="1" x14ac:dyDescent="0.15">
      <c r="A5504" s="201" t="str">
        <f>+'Banks COA'!A7791</f>
        <v>32</v>
      </c>
      <c r="B5504" s="201" t="str">
        <f>+'Banks COA'!B7791</f>
        <v>1</v>
      </c>
      <c r="C5504" s="201">
        <f>+'Banks COA'!C7791</f>
        <v>2</v>
      </c>
      <c r="D5504" s="201" t="str">
        <f>+'Banks COA'!D7791</f>
        <v>81</v>
      </c>
      <c r="E5504" s="202" t="str">
        <f>+'Banks COA'!E7791</f>
        <v>Unposted Credits – Private Sector – Non Resident – KHR</v>
      </c>
      <c r="F5504" s="202">
        <f>+'Banks COA'!F7791*E2</f>
        <v>0</v>
      </c>
    </row>
    <row r="5505" spans="1:6" hidden="1" x14ac:dyDescent="0.15">
      <c r="A5505" s="201">
        <f>+'Banks COA'!A7880</f>
        <v>32</v>
      </c>
      <c r="B5505" s="201">
        <f>+'Banks COA'!B7880</f>
        <v>2</v>
      </c>
      <c r="C5505" s="201">
        <f>+'Banks COA'!C7880</f>
        <v>1</v>
      </c>
      <c r="D5505" s="201">
        <f>+'Banks COA'!D7880</f>
        <v>21</v>
      </c>
      <c r="E5505" s="202" t="str">
        <f>+'Banks COA'!E7880</f>
        <v>Saving Deposits – Individuals – Non Resident – KHR</v>
      </c>
      <c r="F5505" s="202">
        <f>+'Banks COA'!F7880*E2</f>
        <v>0</v>
      </c>
    </row>
    <row r="5506" spans="1:6" hidden="1" x14ac:dyDescent="0.15">
      <c r="A5506" s="201">
        <f>+'Banks COA'!A7893</f>
        <v>32</v>
      </c>
      <c r="B5506" s="201">
        <f>+'Banks COA'!B7893</f>
        <v>2</v>
      </c>
      <c r="C5506" s="201">
        <f>+'Banks COA'!C7893</f>
        <v>2</v>
      </c>
      <c r="D5506" s="201">
        <f>+'Banks COA'!D7893</f>
        <v>21</v>
      </c>
      <c r="E5506" s="202" t="str">
        <f>+'Banks COA'!E7893</f>
        <v xml:space="preserve"> Saving Deposits – Private Sector – Non Resident – KHR</v>
      </c>
      <c r="F5506" s="202">
        <f>+'Banks COA'!F7893*E2</f>
        <v>0</v>
      </c>
    </row>
    <row r="5507" spans="1:6" hidden="1" x14ac:dyDescent="0.15">
      <c r="A5507" s="201">
        <f>+'Banks COA'!A7925</f>
        <v>32</v>
      </c>
      <c r="B5507" s="201">
        <f>+'Banks COA'!B7925</f>
        <v>3</v>
      </c>
      <c r="C5507" s="201">
        <f>+'Banks COA'!C7925</f>
        <v>1</v>
      </c>
      <c r="D5507" s="201">
        <f>+'Banks COA'!D7925</f>
        <v>21</v>
      </c>
      <c r="E5507" s="202" t="str">
        <f>+'Banks COA'!E7925</f>
        <v>Short Term – Time Deposits – Individuals – Non Resident – KHR</v>
      </c>
      <c r="F5507" s="202">
        <f>+'Banks COA'!F7925*E2</f>
        <v>0</v>
      </c>
    </row>
    <row r="5508" spans="1:6" hidden="1" x14ac:dyDescent="0.15">
      <c r="A5508" s="201">
        <f>+'Banks COA'!A7937</f>
        <v>32</v>
      </c>
      <c r="B5508" s="201">
        <f>+'Banks COA'!B7937</f>
        <v>3</v>
      </c>
      <c r="C5508" s="201">
        <f>+'Banks COA'!C7937</f>
        <v>1</v>
      </c>
      <c r="D5508" s="201">
        <f>+'Banks COA'!D7937</f>
        <v>41</v>
      </c>
      <c r="E5508" s="202" t="str">
        <f>+'Banks COA'!E7937</f>
        <v>Long Term – Time Deposits – Individuals – Non Resident – KHR</v>
      </c>
      <c r="F5508" s="202">
        <f>+'Banks COA'!F7937*E2</f>
        <v>0</v>
      </c>
    </row>
    <row r="5509" spans="1:6" hidden="1" x14ac:dyDescent="0.15">
      <c r="A5509" s="201">
        <f>+'Banks COA'!A7950</f>
        <v>32</v>
      </c>
      <c r="B5509" s="201">
        <f>+'Banks COA'!B7950</f>
        <v>3</v>
      </c>
      <c r="C5509" s="201">
        <f>+'Banks COA'!C7950</f>
        <v>2</v>
      </c>
      <c r="D5509" s="201" t="str">
        <f>+'Banks COA'!D7950</f>
        <v>21</v>
      </c>
      <c r="E5509" s="202" t="str">
        <f>+'Banks COA'!E7950</f>
        <v>Short Term – Time Deposits – Private Sector – Non Resident – KHR</v>
      </c>
      <c r="F5509" s="202">
        <f>+'Banks COA'!F7950*E2</f>
        <v>0</v>
      </c>
    </row>
    <row r="5510" spans="1:6" hidden="1" x14ac:dyDescent="0.15">
      <c r="A5510" s="201">
        <f>+'Banks COA'!A7962</f>
        <v>32</v>
      </c>
      <c r="B5510" s="201">
        <f>+'Banks COA'!B7962</f>
        <v>3</v>
      </c>
      <c r="C5510" s="201">
        <f>+'Banks COA'!C7962</f>
        <v>2</v>
      </c>
      <c r="D5510" s="201">
        <f>+'Banks COA'!D7962</f>
        <v>41</v>
      </c>
      <c r="E5510" s="202" t="str">
        <f>+'Banks COA'!E7962</f>
        <v>Long Term – Time Deposits – Private Sector – Non Resident – KHR</v>
      </c>
      <c r="F5510" s="202">
        <f>+'Banks COA'!F7962*E2</f>
        <v>0</v>
      </c>
    </row>
    <row r="5511" spans="1:6" hidden="1" x14ac:dyDescent="0.15">
      <c r="A5511" s="201">
        <f>+'Banks COA'!A8015</f>
        <v>32</v>
      </c>
      <c r="B5511" s="201">
        <f>+'Banks COA'!B8015</f>
        <v>4</v>
      </c>
      <c r="C5511" s="201">
        <f>+'Banks COA'!C8015</f>
        <v>1</v>
      </c>
      <c r="D5511" s="201">
        <f>+'Banks COA'!D8015</f>
        <v>21</v>
      </c>
      <c r="E5511" s="202" t="str">
        <f>+'Banks COA'!E8015</f>
        <v>Certificate of Deposits – Individuals – Non Resident – KHR</v>
      </c>
      <c r="F5511" s="202">
        <f>+'Banks COA'!F8015*E2</f>
        <v>0</v>
      </c>
    </row>
    <row r="5512" spans="1:6" hidden="1" x14ac:dyDescent="0.15">
      <c r="A5512" s="201">
        <f>+'Banks COA'!A8028</f>
        <v>32</v>
      </c>
      <c r="B5512" s="201">
        <f>+'Banks COA'!B8028</f>
        <v>4</v>
      </c>
      <c r="C5512" s="201">
        <f>+'Banks COA'!C8028</f>
        <v>2</v>
      </c>
      <c r="D5512" s="201">
        <f>+'Banks COA'!D8028</f>
        <v>21</v>
      </c>
      <c r="E5512" s="202" t="str">
        <f>+'Banks COA'!E8028</f>
        <v>Certificate of Deposits – Private Sector – Non Resident – KHR</v>
      </c>
      <c r="F5512" s="202">
        <f>+'Banks COA'!F8028*E2</f>
        <v>0</v>
      </c>
    </row>
    <row r="5513" spans="1:6" hidden="1" x14ac:dyDescent="0.15">
      <c r="A5513" s="201">
        <f>+'Banks COA'!A8105</f>
        <v>32</v>
      </c>
      <c r="B5513" s="201" t="str">
        <f>+'Banks COA'!B8105</f>
        <v>6</v>
      </c>
      <c r="C5513" s="201" t="str">
        <f>+'Banks COA'!C8105</f>
        <v>1</v>
      </c>
      <c r="D5513" s="201" t="str">
        <f>+'Banks COA'!D8105</f>
        <v>21</v>
      </c>
      <c r="E5513" s="202" t="str">
        <f>+'Banks COA'!E8105</f>
        <v>Margin or Restrictive Deposits of Individuals – Non Resident – KHR</v>
      </c>
      <c r="F5513" s="202">
        <f>+'Banks COA'!F8105*E2</f>
        <v>0</v>
      </c>
    </row>
    <row r="5514" spans="1:6" hidden="1" x14ac:dyDescent="0.15">
      <c r="A5514" s="201">
        <f>+'Banks COA'!A8118</f>
        <v>32</v>
      </c>
      <c r="B5514" s="201" t="str">
        <f>+'Banks COA'!B8118</f>
        <v>6</v>
      </c>
      <c r="C5514" s="201" t="str">
        <f>+'Banks COA'!C8118</f>
        <v>2</v>
      </c>
      <c r="D5514" s="201" t="str">
        <f>+'Banks COA'!D8118</f>
        <v>21</v>
      </c>
      <c r="E5514" s="202" t="str">
        <f>+'Banks COA'!E8118</f>
        <v>Margin or Restrictive Deposits of Private Sector – Non Resident – KHR</v>
      </c>
      <c r="F5514" s="202">
        <f>+'Banks COA'!F8118*E2</f>
        <v>0</v>
      </c>
    </row>
    <row r="5515" spans="1:6" hidden="1" x14ac:dyDescent="0.15">
      <c r="A5515" s="201">
        <f>+'Banks COA'!A8150</f>
        <v>32</v>
      </c>
      <c r="B5515" s="201" t="str">
        <f>+'Banks COA'!B8150</f>
        <v>7</v>
      </c>
      <c r="C5515" s="201">
        <f>+'Banks COA'!C8150</f>
        <v>1</v>
      </c>
      <c r="D5515" s="201">
        <f>+'Banks COA'!D8150</f>
        <v>21</v>
      </c>
      <c r="E5515" s="202" t="str">
        <f>+'Banks COA'!E8150</f>
        <v>Money Market Deposit Accounts – Individuals – Non Resident – KHR</v>
      </c>
      <c r="F5515" s="202">
        <f>+'Banks COA'!F8150*E2</f>
        <v>0</v>
      </c>
    </row>
    <row r="5516" spans="1:6" hidden="1" x14ac:dyDescent="0.15">
      <c r="A5516" s="201">
        <f>+'Banks COA'!A8163</f>
        <v>32</v>
      </c>
      <c r="B5516" s="201" t="str">
        <f>+'Banks COA'!B8163</f>
        <v>7</v>
      </c>
      <c r="C5516" s="201">
        <f>+'Banks COA'!C8163</f>
        <v>2</v>
      </c>
      <c r="D5516" s="201">
        <f>+'Banks COA'!D8163</f>
        <v>21</v>
      </c>
      <c r="E5516" s="202" t="str">
        <f>+'Banks COA'!E8163</f>
        <v>Money Market Deposit Accounts – Private Sector – Non Resident – KHR</v>
      </c>
      <c r="F5516" s="202">
        <f>+'Banks COA'!F8163*E2</f>
        <v>0</v>
      </c>
    </row>
    <row r="5517" spans="1:6" hidden="1" x14ac:dyDescent="0.15">
      <c r="A5517" s="201">
        <f>+'Banks COA'!A8195</f>
        <v>32</v>
      </c>
      <c r="B5517" s="201" t="str">
        <f>+'Banks COA'!B8195</f>
        <v>8</v>
      </c>
      <c r="C5517" s="201" t="str">
        <f>+'Banks COA'!C8195</f>
        <v>1</v>
      </c>
      <c r="D5517" s="201">
        <f>+'Banks COA'!D8195</f>
        <v>21</v>
      </c>
      <c r="E5517" s="202" t="str">
        <f>+'Banks COA'!E8195</f>
        <v>Other Short Term Deposits – Individuals – Non Resident – KHR</v>
      </c>
      <c r="F5517" s="202">
        <f>+'Banks COA'!F8195*E2</f>
        <v>0</v>
      </c>
    </row>
    <row r="5518" spans="1:6" hidden="1" x14ac:dyDescent="0.15">
      <c r="A5518" s="201">
        <f>+'Banks COA'!A8207</f>
        <v>32</v>
      </c>
      <c r="B5518" s="201" t="str">
        <f>+'Banks COA'!B8207</f>
        <v>8</v>
      </c>
      <c r="C5518" s="201" t="str">
        <f>+'Banks COA'!C8207</f>
        <v>1</v>
      </c>
      <c r="D5518" s="201" t="str">
        <f>+'Banks COA'!D8207</f>
        <v>41</v>
      </c>
      <c r="E5518" s="202" t="str">
        <f>+'Banks COA'!E8207</f>
        <v>Other Long Term Deposits – Individuals – Non Resident – KHR</v>
      </c>
      <c r="F5518" s="202">
        <f>+'Banks COA'!F8207*E2</f>
        <v>0</v>
      </c>
    </row>
    <row r="5519" spans="1:6" hidden="1" x14ac:dyDescent="0.15">
      <c r="A5519" s="201">
        <f>+'Banks COA'!A8220</f>
        <v>32</v>
      </c>
      <c r="B5519" s="201" t="str">
        <f>+'Banks COA'!B8220</f>
        <v>8</v>
      </c>
      <c r="C5519" s="201" t="str">
        <f>+'Banks COA'!C8220</f>
        <v>2</v>
      </c>
      <c r="D5519" s="201">
        <f>+'Banks COA'!D8220</f>
        <v>21</v>
      </c>
      <c r="E5519" s="202" t="str">
        <f>+'Banks COA'!E8220</f>
        <v>Other Short Term Deposits – Private Sector – Non Resident – KHR</v>
      </c>
      <c r="F5519" s="202">
        <f>+'Banks COA'!F8220*E2</f>
        <v>0</v>
      </c>
    </row>
    <row r="5520" spans="1:6" hidden="1" x14ac:dyDescent="0.15">
      <c r="A5520" s="201">
        <f>+'Banks COA'!A8232</f>
        <v>32</v>
      </c>
      <c r="B5520" s="201" t="str">
        <f>+'Banks COA'!B8232</f>
        <v>8</v>
      </c>
      <c r="C5520" s="201" t="str">
        <f>+'Banks COA'!C8232</f>
        <v>2</v>
      </c>
      <c r="D5520" s="201" t="str">
        <f>+'Banks COA'!D8232</f>
        <v>41</v>
      </c>
      <c r="E5520" s="202" t="str">
        <f>+'Banks COA'!E8232</f>
        <v>Other Long Term Deposits – Private Sector – Non Resident – KHR</v>
      </c>
      <c r="F5520" s="202">
        <f>+'Banks COA'!F8232*E2</f>
        <v>0</v>
      </c>
    </row>
    <row r="5521" spans="1:6" hidden="1" x14ac:dyDescent="0.15">
      <c r="A5521" s="201" t="str">
        <f>'Banks COA'!A8552</f>
        <v>34</v>
      </c>
      <c r="B5521" s="201" t="str">
        <f>'Banks COA'!B8552</f>
        <v>2</v>
      </c>
      <c r="C5521" s="201" t="str">
        <f>'Banks COA'!C8552</f>
        <v>2</v>
      </c>
      <c r="D5521" s="201" t="str">
        <f>'Banks COA'!D8552</f>
        <v>21</v>
      </c>
      <c r="E5521" s="202" t="str">
        <f>'Banks COA'!E8552</f>
        <v>AIP – Short Term – Time Deposit from Banks – Non Resident – KHR</v>
      </c>
      <c r="F5521" s="202">
        <f>'Banks COA'!F8552*E2</f>
        <v>0</v>
      </c>
    </row>
    <row r="5522" spans="1:6" hidden="1" x14ac:dyDescent="0.15">
      <c r="A5522" s="201" t="str">
        <f>+'Banks COA'!A8564</f>
        <v>34</v>
      </c>
      <c r="B5522" s="201" t="str">
        <f>+'Banks COA'!B8564</f>
        <v>2</v>
      </c>
      <c r="C5522" s="201" t="str">
        <f>+'Banks COA'!C8564</f>
        <v>2</v>
      </c>
      <c r="D5522" s="201" t="str">
        <f>+'Banks COA'!D8564</f>
        <v>41</v>
      </c>
      <c r="E5522" s="202" t="str">
        <f>+'Banks COA'!E8564</f>
        <v>AIP – Long Term – Time Deposit from Banks – Non Resident – KHR</v>
      </c>
      <c r="F5522" s="202">
        <f>+'Banks COA'!F8564*E2</f>
        <v>0</v>
      </c>
    </row>
    <row r="5523" spans="1:6" hidden="1" x14ac:dyDescent="0.15">
      <c r="A5523" s="201" t="str">
        <f>+'Banks COA'!A8577</f>
        <v>34</v>
      </c>
      <c r="B5523" s="201" t="str">
        <f>+'Banks COA'!B8577</f>
        <v>2</v>
      </c>
      <c r="C5523" s="201" t="str">
        <f>+'Banks COA'!C8577</f>
        <v>3</v>
      </c>
      <c r="D5523" s="201" t="str">
        <f>+'Banks COA'!D8577</f>
        <v>21</v>
      </c>
      <c r="E5523" s="202" t="str">
        <f>+'Banks COA'!E8577</f>
        <v>AIP – Certificate of Deposits – Banks – Non Resident – KHR</v>
      </c>
      <c r="F5523" s="202">
        <f>+'Banks COA'!F8577*E2</f>
        <v>0</v>
      </c>
    </row>
    <row r="5524" spans="1:6" hidden="1" x14ac:dyDescent="0.15">
      <c r="A5524" s="201" t="str">
        <f>+'Banks COA'!A8603</f>
        <v>34</v>
      </c>
      <c r="B5524" s="201" t="str">
        <f>+'Banks COA'!B8603</f>
        <v>2</v>
      </c>
      <c r="C5524" s="201" t="str">
        <f>+'Banks COA'!C8603</f>
        <v>5</v>
      </c>
      <c r="D5524" s="201" t="str">
        <f>+'Banks COA'!D8603</f>
        <v>21</v>
      </c>
      <c r="E5524" s="202" t="str">
        <f>+'Banks COA'!E8603</f>
        <v>AIP – Margin or Restrictive Deposits of Banks – Non Resident – KHR</v>
      </c>
      <c r="F5524" s="202">
        <f>+'Banks COA'!F8603*E2</f>
        <v>0</v>
      </c>
    </row>
    <row r="5525" spans="1:6" hidden="1" x14ac:dyDescent="0.15">
      <c r="A5525" s="201" t="str">
        <f>+'Banks COA'!A8616</f>
        <v>34</v>
      </c>
      <c r="B5525" s="201" t="str">
        <f>+'Banks COA'!B8616</f>
        <v>2</v>
      </c>
      <c r="C5525" s="201" t="str">
        <f>+'Banks COA'!C8616</f>
        <v>6</v>
      </c>
      <c r="D5525" s="201" t="str">
        <f>+'Banks COA'!D8616</f>
        <v>21</v>
      </c>
      <c r="E5525" s="202" t="str">
        <f>+'Banks COA'!E8616</f>
        <v>AIP – Money Market Deposit Accounts – Banks – Non Resident – KHR</v>
      </c>
      <c r="F5525" s="202">
        <f>+'Banks COA'!F8616*E2</f>
        <v>0</v>
      </c>
    </row>
    <row r="5526" spans="1:6" hidden="1" x14ac:dyDescent="0.15">
      <c r="A5526" s="201" t="str">
        <f>+'Banks COA'!A8655</f>
        <v>34</v>
      </c>
      <c r="B5526" s="201" t="str">
        <f>+'Banks COA'!B8655</f>
        <v>2</v>
      </c>
      <c r="C5526" s="201" t="str">
        <f>+'Banks COA'!C8655</f>
        <v>9</v>
      </c>
      <c r="D5526" s="201" t="str">
        <f>+'Banks COA'!D8655</f>
        <v>21</v>
      </c>
      <c r="E5526" s="202" t="str">
        <f>+'Banks COA'!E8655</f>
        <v>AIP – Short term – Other Deposits – Banks – Non Resident – KHR</v>
      </c>
      <c r="F5526" s="202">
        <f>+'Banks COA'!F8655*E2</f>
        <v>0</v>
      </c>
    </row>
    <row r="5527" spans="1:6" hidden="1" x14ac:dyDescent="0.15">
      <c r="A5527" s="201" t="str">
        <f>+'Banks COA'!A8667</f>
        <v>34</v>
      </c>
      <c r="B5527" s="201" t="str">
        <f>+'Banks COA'!B8667</f>
        <v>2</v>
      </c>
      <c r="C5527" s="201" t="str">
        <f>+'Banks COA'!C8667</f>
        <v>9</v>
      </c>
      <c r="D5527" s="201" t="str">
        <f>+'Banks COA'!D8667</f>
        <v>41</v>
      </c>
      <c r="E5527" s="202" t="str">
        <f>+'Banks COA'!E8667</f>
        <v>AIP – Long term – Other Deposits – Banks – Non Resident – KHR</v>
      </c>
      <c r="F5527" s="202">
        <f>+'Banks COA'!F8667*E2</f>
        <v>0</v>
      </c>
    </row>
    <row r="5528" spans="1:6" hidden="1" x14ac:dyDescent="0.15">
      <c r="A5528" s="201" t="str">
        <f>+'Banks COA'!A8679</f>
        <v>34</v>
      </c>
      <c r="B5528" s="201" t="str">
        <f>+'Banks COA'!B8679</f>
        <v>2</v>
      </c>
      <c r="C5528" s="201" t="str">
        <f>+'Banks COA'!C8679</f>
        <v>9</v>
      </c>
      <c r="D5528" s="201" t="str">
        <f>+'Banks COA'!D8679</f>
        <v>61</v>
      </c>
      <c r="E5528" s="202" t="str">
        <f>+'Banks COA'!E8679</f>
        <v>AIP – Saving Deposit – Banks – Non Resident – KHR</v>
      </c>
      <c r="F5528" s="202">
        <f>+'Banks COA'!F8679*E2</f>
        <v>0</v>
      </c>
    </row>
    <row r="5529" spans="1:6" hidden="1" x14ac:dyDescent="0.15">
      <c r="A5529" s="201" t="str">
        <f>+'Banks COA'!A8712</f>
        <v>34</v>
      </c>
      <c r="B5529" s="201" t="str">
        <f>+'Banks COA'!B8712</f>
        <v>3</v>
      </c>
      <c r="C5529" s="201" t="str">
        <f>+'Banks COA'!C8712</f>
        <v>2</v>
      </c>
      <c r="D5529" s="201" t="str">
        <f>+'Banks COA'!D8712</f>
        <v>21</v>
      </c>
      <c r="E5529" s="202" t="str">
        <f>+'Banks COA'!E8712</f>
        <v>AIP – Short Term – Time Deposit from OFIs – Non Resident – KHR</v>
      </c>
      <c r="F5529" s="202">
        <f>+'Banks COA'!F8712*E2</f>
        <v>0</v>
      </c>
    </row>
    <row r="5530" spans="1:6" hidden="1" x14ac:dyDescent="0.15">
      <c r="A5530" s="201" t="str">
        <f>+'Banks COA'!A8724</f>
        <v>34</v>
      </c>
      <c r="B5530" s="201" t="str">
        <f>+'Banks COA'!B8724</f>
        <v>3</v>
      </c>
      <c r="C5530" s="201" t="str">
        <f>+'Banks COA'!C8724</f>
        <v>2</v>
      </c>
      <c r="D5530" s="201" t="str">
        <f>+'Banks COA'!D8724</f>
        <v>41</v>
      </c>
      <c r="E5530" s="202" t="str">
        <f>+'Banks COA'!E8724</f>
        <v>AIP – Long Term – Time Deposit from OFIs – Non Resident – KHR</v>
      </c>
      <c r="F5530" s="202">
        <f>+'Banks COA'!F8724*E2</f>
        <v>0</v>
      </c>
    </row>
    <row r="5531" spans="1:6" hidden="1" x14ac:dyDescent="0.15">
      <c r="A5531" s="201" t="str">
        <f>+'Banks COA'!A8749</f>
        <v>34</v>
      </c>
      <c r="B5531" s="201" t="str">
        <f>+'Banks COA'!B8749</f>
        <v>3</v>
      </c>
      <c r="C5531" s="201" t="str">
        <f>+'Banks COA'!C8749</f>
        <v>3</v>
      </c>
      <c r="D5531" s="201" t="str">
        <f>+'Banks COA'!D8749</f>
        <v>21</v>
      </c>
      <c r="E5531" s="202" t="str">
        <f>+'Banks COA'!E8749</f>
        <v>AIP – Certificate of Deposits – OFIs – Non Resident – KHR</v>
      </c>
      <c r="F5531" s="202">
        <f>+'Banks COA'!F8749*E2</f>
        <v>0</v>
      </c>
    </row>
    <row r="5532" spans="1:6" hidden="1" x14ac:dyDescent="0.15">
      <c r="A5532" s="201" t="str">
        <f>+'Banks COA'!A8775</f>
        <v>34</v>
      </c>
      <c r="B5532" s="201" t="str">
        <f>+'Banks COA'!B8775</f>
        <v>3</v>
      </c>
      <c r="C5532" s="201" t="str">
        <f>+'Banks COA'!C8775</f>
        <v>5</v>
      </c>
      <c r="D5532" s="201" t="str">
        <f>+'Banks COA'!D8775</f>
        <v>21</v>
      </c>
      <c r="E5532" s="202" t="str">
        <f>+'Banks COA'!E8775</f>
        <v>AIP – Margin or Restrictive Deposits of OFIs – Non Resident – KHR</v>
      </c>
      <c r="F5532" s="202">
        <f>+'Banks COA'!F8775*E2</f>
        <v>0</v>
      </c>
    </row>
    <row r="5533" spans="1:6" hidden="1" x14ac:dyDescent="0.15">
      <c r="A5533" s="201" t="str">
        <f>+'Banks COA'!A8788</f>
        <v>34</v>
      </c>
      <c r="B5533" s="201" t="str">
        <f>+'Banks COA'!B8788</f>
        <v>3</v>
      </c>
      <c r="C5533" s="201" t="str">
        <f>+'Banks COA'!C8788</f>
        <v>6</v>
      </c>
      <c r="D5533" s="201" t="str">
        <f>+'Banks COA'!D8788</f>
        <v>21</v>
      </c>
      <c r="E5533" s="202" t="str">
        <f>+'Banks COA'!E8788</f>
        <v>AIP – Money Market Deposit Accounts – OFIs – Non Resident – KHR</v>
      </c>
      <c r="F5533" s="202">
        <f>+'Banks COA'!F8788*E2</f>
        <v>0</v>
      </c>
    </row>
    <row r="5534" spans="1:6" hidden="1" x14ac:dyDescent="0.15">
      <c r="A5534" s="201" t="str">
        <f>+'Banks COA'!A8827</f>
        <v>34</v>
      </c>
      <c r="B5534" s="201" t="str">
        <f>+'Banks COA'!B8827</f>
        <v>3</v>
      </c>
      <c r="C5534" s="201" t="str">
        <f>+'Banks COA'!C8827</f>
        <v>9</v>
      </c>
      <c r="D5534" s="201" t="str">
        <f>+'Banks COA'!D8827</f>
        <v>21</v>
      </c>
      <c r="E5534" s="202" t="str">
        <f>+'Banks COA'!E8827</f>
        <v>AIP – Short term – Other Deposits – OFIs – Non Resident – KHR</v>
      </c>
      <c r="F5534" s="202">
        <f>+'Banks COA'!F8827*E2</f>
        <v>0</v>
      </c>
    </row>
    <row r="5535" spans="1:6" hidden="1" x14ac:dyDescent="0.15">
      <c r="A5535" s="201" t="str">
        <f>+'Banks COA'!A8839</f>
        <v>34</v>
      </c>
      <c r="B5535" s="201" t="str">
        <f>+'Banks COA'!B8839</f>
        <v>3</v>
      </c>
      <c r="C5535" s="201" t="str">
        <f>+'Banks COA'!C8839</f>
        <v>9</v>
      </c>
      <c r="D5535" s="201" t="str">
        <f>+'Banks COA'!D8839</f>
        <v>41</v>
      </c>
      <c r="E5535" s="202" t="str">
        <f>+'Banks COA'!E8839</f>
        <v>AIP – Long term – Other Deposits – OFIs – Non Resident – KHR</v>
      </c>
      <c r="F5535" s="202">
        <f>+'Banks COA'!F8839*E2</f>
        <v>0</v>
      </c>
    </row>
    <row r="5536" spans="1:6" hidden="1" x14ac:dyDescent="0.15">
      <c r="A5536" s="201" t="str">
        <f>+'Banks COA'!A8851</f>
        <v>34</v>
      </c>
      <c r="B5536" s="201" t="str">
        <f>+'Banks COA'!B8851</f>
        <v>3</v>
      </c>
      <c r="C5536" s="201" t="str">
        <f>+'Banks COA'!C8851</f>
        <v>9</v>
      </c>
      <c r="D5536" s="201" t="str">
        <f>+'Banks COA'!D8851</f>
        <v>61</v>
      </c>
      <c r="E5536" s="202" t="str">
        <f>+'Banks COA'!E8851</f>
        <v>AIP – Saving Deposit – OFIs – Non Resident – KHR</v>
      </c>
      <c r="F5536" s="202">
        <f>+'Banks COA'!F8851*E2</f>
        <v>0</v>
      </c>
    </row>
    <row r="5537" spans="1:6" hidden="1" x14ac:dyDescent="0.15">
      <c r="A5537" s="201" t="str">
        <f>+'Banks COA'!A8871</f>
        <v>34</v>
      </c>
      <c r="B5537" s="201" t="str">
        <f>+'Banks COA'!B8871</f>
        <v>4</v>
      </c>
      <c r="C5537" s="201" t="str">
        <f>+'Banks COA'!C8871</f>
        <v>1</v>
      </c>
      <c r="D5537" s="201" t="str">
        <f>+'Banks COA'!D8871</f>
        <v>21</v>
      </c>
      <c r="E5537" s="202" t="str">
        <f>+'Banks COA'!E8871</f>
        <v>AIP – Demand Deposit from Individuals – Interest Bearing – Non Resident – KHR</v>
      </c>
      <c r="F5537" s="202">
        <f>+'Banks COA'!F8871*E2</f>
        <v>0</v>
      </c>
    </row>
    <row r="5538" spans="1:6" hidden="1" x14ac:dyDescent="0.15">
      <c r="A5538" s="201" t="str">
        <f>+'Banks COA'!A8884</f>
        <v>34</v>
      </c>
      <c r="B5538" s="201" t="str">
        <f>+'Banks COA'!B8884</f>
        <v>4</v>
      </c>
      <c r="C5538" s="201" t="str">
        <f>+'Banks COA'!C8884</f>
        <v>2</v>
      </c>
      <c r="D5538" s="201" t="str">
        <f>+'Banks COA'!D8884</f>
        <v>21</v>
      </c>
      <c r="E5538" s="202" t="str">
        <f>+'Banks COA'!E8884</f>
        <v>AIP – Short Term – Saving Deposits from Individuals – Non Resident – KHR</v>
      </c>
      <c r="F5538" s="202">
        <f>+'Banks COA'!F8884*E2</f>
        <v>0</v>
      </c>
    </row>
    <row r="5539" spans="1:6" hidden="1" x14ac:dyDescent="0.15">
      <c r="A5539" s="201" t="str">
        <f>+'Banks COA'!A8897</f>
        <v>34</v>
      </c>
      <c r="B5539" s="201" t="str">
        <f>+'Banks COA'!B8897</f>
        <v>4</v>
      </c>
      <c r="C5539" s="201" t="str">
        <f>+'Banks COA'!C8897</f>
        <v>3</v>
      </c>
      <c r="D5539" s="201" t="str">
        <f>+'Banks COA'!D8897</f>
        <v>21</v>
      </c>
      <c r="E5539" s="202" t="str">
        <f>+'Banks COA'!E8897</f>
        <v>AIP – Short Term – Time Deposit from Individuals – Non Resident – KHR</v>
      </c>
      <c r="F5539" s="202">
        <f>+'Banks COA'!F8897*E2</f>
        <v>0</v>
      </c>
    </row>
    <row r="5540" spans="1:6" hidden="1" x14ac:dyDescent="0.15">
      <c r="A5540" s="201" t="str">
        <f>+'Banks COA'!A8909</f>
        <v>34</v>
      </c>
      <c r="B5540" s="201" t="str">
        <f>+'Banks COA'!B8909</f>
        <v>4</v>
      </c>
      <c r="C5540" s="201" t="str">
        <f>+'Banks COA'!C8909</f>
        <v>3</v>
      </c>
      <c r="D5540" s="201" t="str">
        <f>+'Banks COA'!D8909</f>
        <v>41</v>
      </c>
      <c r="E5540" s="202" t="str">
        <f>+'Banks COA'!E8909</f>
        <v>AIP – Long Term – Time Deposit from Individuals – Non Resident – KHR</v>
      </c>
      <c r="F5540" s="202">
        <f>+'Banks COA'!F8909*E2</f>
        <v>0</v>
      </c>
    </row>
    <row r="5541" spans="1:6" hidden="1" x14ac:dyDescent="0.15">
      <c r="A5541" s="201" t="str">
        <f>+'Banks COA'!A8922</f>
        <v>34</v>
      </c>
      <c r="B5541" s="201" t="str">
        <f>+'Banks COA'!B8922</f>
        <v>4</v>
      </c>
      <c r="C5541" s="201" t="str">
        <f>+'Banks COA'!C8922</f>
        <v>4</v>
      </c>
      <c r="D5541" s="201" t="str">
        <f>+'Banks COA'!D8922</f>
        <v>21</v>
      </c>
      <c r="E5541" s="202" t="str">
        <f>+'Banks COA'!E8922</f>
        <v>AIP – Certificate of Deposits – Individuals – Non Resident – KHR</v>
      </c>
      <c r="F5541" s="202">
        <f>+'Banks COA'!F8922*E2</f>
        <v>0</v>
      </c>
    </row>
    <row r="5542" spans="1:6" hidden="1" x14ac:dyDescent="0.15">
      <c r="A5542" s="201" t="str">
        <f>+'Banks COA'!A8948</f>
        <v>34</v>
      </c>
      <c r="B5542" s="201" t="str">
        <f>+'Banks COA'!B8948</f>
        <v>4</v>
      </c>
      <c r="C5542" s="201" t="str">
        <f>+'Banks COA'!C8948</f>
        <v>6</v>
      </c>
      <c r="D5542" s="201" t="str">
        <f>+'Banks COA'!D8948</f>
        <v>21</v>
      </c>
      <c r="E5542" s="202" t="str">
        <f>+'Banks COA'!E8948</f>
        <v>AIP – Margin or Restrictive Deposits of Individuals – Non Resident – KHR</v>
      </c>
      <c r="F5542" s="202">
        <f>+'Banks COA'!F8948*E2</f>
        <v>0</v>
      </c>
    </row>
    <row r="5543" spans="1:6" hidden="1" x14ac:dyDescent="0.15">
      <c r="A5543" s="201" t="str">
        <f>+'Banks COA'!A8961</f>
        <v>34</v>
      </c>
      <c r="B5543" s="201" t="str">
        <f>+'Banks COA'!B8961</f>
        <v>4</v>
      </c>
      <c r="C5543" s="201" t="str">
        <f>+'Banks COA'!C8961</f>
        <v>7</v>
      </c>
      <c r="D5543" s="201" t="str">
        <f>+'Banks COA'!D8961</f>
        <v>21</v>
      </c>
      <c r="E5543" s="202" t="str">
        <f>+'Banks COA'!E8961</f>
        <v>AIP – Money Market Deposit Accounts – Individuals – Non Resident – KHR</v>
      </c>
      <c r="F5543" s="202">
        <f>+'Banks COA'!F8961*E2</f>
        <v>0</v>
      </c>
    </row>
    <row r="5544" spans="1:6" hidden="1" x14ac:dyDescent="0.15">
      <c r="A5544" s="201" t="str">
        <f>+'Banks COA'!A8974</f>
        <v>34</v>
      </c>
      <c r="B5544" s="201" t="str">
        <f>+'Banks COA'!B8974</f>
        <v>4</v>
      </c>
      <c r="C5544" s="201" t="str">
        <f>+'Banks COA'!C8974</f>
        <v>8</v>
      </c>
      <c r="D5544" s="201" t="str">
        <f>+'Banks COA'!D8974</f>
        <v>21</v>
      </c>
      <c r="E5544" s="202" t="str">
        <f>+'Banks COA'!E8974</f>
        <v>AIP – Short term – Other Deposits – Individuals – Non Resident – KHR</v>
      </c>
      <c r="F5544" s="202">
        <f>+'Banks COA'!F8974*E2</f>
        <v>0</v>
      </c>
    </row>
    <row r="5545" spans="1:6" hidden="1" x14ac:dyDescent="0.15">
      <c r="A5545" s="201" t="str">
        <f>+'Banks COA'!A8986</f>
        <v>34</v>
      </c>
      <c r="B5545" s="201" t="str">
        <f>+'Banks COA'!B8986</f>
        <v>4</v>
      </c>
      <c r="C5545" s="201" t="str">
        <f>+'Banks COA'!C8986</f>
        <v>8</v>
      </c>
      <c r="D5545" s="201" t="str">
        <f>+'Banks COA'!D8986</f>
        <v>41</v>
      </c>
      <c r="E5545" s="202" t="str">
        <f>+'Banks COA'!E8986</f>
        <v>AIP – Long term – Other Deposits – Individuals – Non Resident – KHR</v>
      </c>
      <c r="F5545" s="202">
        <f>+'Banks COA'!F8986*E2</f>
        <v>0</v>
      </c>
    </row>
    <row r="5546" spans="1:6" hidden="1" x14ac:dyDescent="0.15">
      <c r="A5546" s="201" t="str">
        <f>+'Banks COA'!A9013</f>
        <v>34</v>
      </c>
      <c r="B5546" s="201" t="str">
        <f>+'Banks COA'!B9013</f>
        <v>5</v>
      </c>
      <c r="C5546" s="201" t="str">
        <f>+'Banks COA'!C9013</f>
        <v>2</v>
      </c>
      <c r="D5546" s="201" t="str">
        <f>+'Banks COA'!D9013</f>
        <v>21</v>
      </c>
      <c r="E5546" s="202" t="str">
        <f>+'Banks COA'!E9013</f>
        <v>AIP – Short Term – Saving Deposits from Private Sector – Non Resident – KHR</v>
      </c>
      <c r="F5546" s="202">
        <f>+'Banks COA'!F9013*E2</f>
        <v>0</v>
      </c>
    </row>
    <row r="5547" spans="1:6" hidden="1" x14ac:dyDescent="0.15">
      <c r="A5547" s="201" t="str">
        <f>+'Banks COA'!A9026</f>
        <v>34</v>
      </c>
      <c r="B5547" s="201" t="str">
        <f>+'Banks COA'!B9026</f>
        <v>5</v>
      </c>
      <c r="C5547" s="201" t="str">
        <f>+'Banks COA'!C9026</f>
        <v>3</v>
      </c>
      <c r="D5547" s="201" t="str">
        <f>+'Banks COA'!D9026</f>
        <v>21</v>
      </c>
      <c r="E5547" s="202" t="str">
        <f>+'Banks COA'!E9026</f>
        <v>AIP – Short Term – Time Deposit from Private Sector – Non Resident – KHR</v>
      </c>
      <c r="F5547" s="202">
        <f>+'Banks COA'!F9026*E2</f>
        <v>0</v>
      </c>
    </row>
    <row r="5548" spans="1:6" hidden="1" x14ac:dyDescent="0.15">
      <c r="A5548" s="201" t="str">
        <f>+'Banks COA'!A9038</f>
        <v>34</v>
      </c>
      <c r="B5548" s="201" t="str">
        <f>+'Banks COA'!B9038</f>
        <v>5</v>
      </c>
      <c r="C5548" s="201" t="str">
        <f>+'Banks COA'!C9038</f>
        <v>3</v>
      </c>
      <c r="D5548" s="201" t="str">
        <f>+'Banks COA'!D9038</f>
        <v>41</v>
      </c>
      <c r="E5548" s="202" t="str">
        <f>+'Banks COA'!E9038</f>
        <v>AIP – Long Term – Time Deposit from Private Sector – Non Resident – KHR</v>
      </c>
      <c r="F5548" s="202">
        <f>+'Banks COA'!F9038*E2</f>
        <v>0</v>
      </c>
    </row>
    <row r="5549" spans="1:6" hidden="1" x14ac:dyDescent="0.15">
      <c r="A5549" s="201" t="str">
        <f>+'Banks COA'!A9051</f>
        <v>34</v>
      </c>
      <c r="B5549" s="201" t="str">
        <f>+'Banks COA'!B9051</f>
        <v>5</v>
      </c>
      <c r="C5549" s="201" t="str">
        <f>+'Banks COA'!C9051</f>
        <v>4</v>
      </c>
      <c r="D5549" s="201" t="str">
        <f>+'Banks COA'!D9051</f>
        <v>21</v>
      </c>
      <c r="E5549" s="202" t="str">
        <f>+'Banks COA'!E9051</f>
        <v>AIP – Certificate of Deposits – Private Sector – Non Resident – KHR</v>
      </c>
      <c r="F5549" s="202">
        <f>+'Banks COA'!F9051*E2</f>
        <v>0</v>
      </c>
    </row>
    <row r="5550" spans="1:6" hidden="1" x14ac:dyDescent="0.15">
      <c r="A5550" s="201" t="str">
        <f>+'Banks COA'!A9077</f>
        <v>34</v>
      </c>
      <c r="B5550" s="201" t="str">
        <f>+'Banks COA'!B9077</f>
        <v>5</v>
      </c>
      <c r="C5550" s="201" t="str">
        <f>+'Banks COA'!C9077</f>
        <v>6</v>
      </c>
      <c r="D5550" s="201" t="str">
        <f>+'Banks COA'!D9077</f>
        <v>21</v>
      </c>
      <c r="E5550" s="202" t="str">
        <f>+'Banks COA'!E9077</f>
        <v>AIP – Margin or Restrictive Deposits of Private Sector – Non Resident – KHR</v>
      </c>
      <c r="F5550" s="202">
        <f>+'Banks COA'!F9077*E2</f>
        <v>0</v>
      </c>
    </row>
    <row r="5551" spans="1:6" hidden="1" x14ac:dyDescent="0.15">
      <c r="A5551" s="201" t="str">
        <f>+'Banks COA'!A9090</f>
        <v>34</v>
      </c>
      <c r="B5551" s="201" t="str">
        <f>+'Banks COA'!B9090</f>
        <v>5</v>
      </c>
      <c r="C5551" s="201" t="str">
        <f>+'Banks COA'!C9090</f>
        <v>7</v>
      </c>
      <c r="D5551" s="201" t="str">
        <f>+'Banks COA'!D9090</f>
        <v>21</v>
      </c>
      <c r="E5551" s="202" t="str">
        <f>+'Banks COA'!E9090</f>
        <v>AIP – Money Market Deposit Accounts – Private Sector – Non Resident – KHR</v>
      </c>
      <c r="F5551" s="202">
        <f>+'Banks COA'!F9090*E2</f>
        <v>0</v>
      </c>
    </row>
    <row r="5552" spans="1:6" hidden="1" x14ac:dyDescent="0.15">
      <c r="A5552" s="201" t="str">
        <f>+'Banks COA'!A9103</f>
        <v>34</v>
      </c>
      <c r="B5552" s="201" t="str">
        <f>+'Banks COA'!B9103</f>
        <v>5</v>
      </c>
      <c r="C5552" s="201" t="str">
        <f>+'Banks COA'!C9103</f>
        <v>8</v>
      </c>
      <c r="D5552" s="201" t="str">
        <f>+'Banks COA'!D9103</f>
        <v>21</v>
      </c>
      <c r="E5552" s="202" t="str">
        <f>+'Banks COA'!E9103</f>
        <v>AIP – Short term – Other Deposits – Private Sector – Non Resident – KHR</v>
      </c>
      <c r="F5552" s="202">
        <f>+'Banks COA'!F9103*E2</f>
        <v>0</v>
      </c>
    </row>
    <row r="5553" spans="1:6" hidden="1" x14ac:dyDescent="0.15">
      <c r="A5553" s="201" t="str">
        <f>+'Banks COA'!A9115</f>
        <v>34</v>
      </c>
      <c r="B5553" s="201" t="str">
        <f>+'Banks COA'!B9115</f>
        <v>5</v>
      </c>
      <c r="C5553" s="201" t="str">
        <f>+'Banks COA'!C9115</f>
        <v>8</v>
      </c>
      <c r="D5553" s="201" t="str">
        <f>+'Banks COA'!D9115</f>
        <v>41</v>
      </c>
      <c r="E5553" s="202" t="str">
        <f>+'Banks COA'!E9115</f>
        <v>AIP – Long term – Other Deposits – Private Sector – Non Resident – KHR</v>
      </c>
      <c r="F5553" s="202">
        <f>+'Banks COA'!F9115*E2</f>
        <v>0</v>
      </c>
    </row>
    <row r="5554" spans="1:6" x14ac:dyDescent="0.15">
      <c r="E5554" s="239" t="s">
        <v>9548</v>
      </c>
      <c r="F5554" s="199">
        <f>F5555+F5588+F5685+F5696+F5775+F5784+F5793+F5802+F5811</f>
        <v>0</v>
      </c>
    </row>
    <row r="5555" spans="1:6" x14ac:dyDescent="0.15">
      <c r="E5555" s="221" t="s">
        <v>8686</v>
      </c>
      <c r="F5555" s="184">
        <f>SUM(F5556:F5587)</f>
        <v>0</v>
      </c>
    </row>
    <row r="5556" spans="1:6" hidden="1" x14ac:dyDescent="0.15">
      <c r="A5556" s="201">
        <f>'Banks COA'!A7365</f>
        <v>31</v>
      </c>
      <c r="B5556" s="201">
        <f>'Banks COA'!B7365</f>
        <v>2</v>
      </c>
      <c r="C5556" s="201">
        <f>'Banks COA'!C7365</f>
        <v>1</v>
      </c>
      <c r="D5556" s="201">
        <f>'Banks COA'!D7365</f>
        <v>12</v>
      </c>
      <c r="E5556" s="202" t="str">
        <f>'Banks COA'!E7365</f>
        <v>Short Term – Time Deposits from NBC – USD</v>
      </c>
      <c r="F5556" s="202">
        <f>'Banks COA'!F7365*E2</f>
        <v>0</v>
      </c>
    </row>
    <row r="5557" spans="1:6" hidden="1" x14ac:dyDescent="0.15">
      <c r="A5557" s="201">
        <f>'Banks COA'!A7366</f>
        <v>31</v>
      </c>
      <c r="B5557" s="201">
        <f>'Banks COA'!B7366</f>
        <v>2</v>
      </c>
      <c r="C5557" s="201">
        <f>'Banks COA'!C7366</f>
        <v>1</v>
      </c>
      <c r="D5557" s="201">
        <f>'Banks COA'!D7366</f>
        <v>13</v>
      </c>
      <c r="E5557" s="202" t="str">
        <f>'Banks COA'!E7366</f>
        <v>Short Term – Time Deposits from NBC – EUR</v>
      </c>
      <c r="F5557" s="202">
        <f>'Banks COA'!F7366*E2</f>
        <v>0</v>
      </c>
    </row>
    <row r="5558" spans="1:6" hidden="1" x14ac:dyDescent="0.15">
      <c r="A5558" s="201">
        <f>'Banks COA'!A7367</f>
        <v>31</v>
      </c>
      <c r="B5558" s="201">
        <f>'Banks COA'!B7367</f>
        <v>2</v>
      </c>
      <c r="C5558" s="201">
        <f>'Banks COA'!C7367</f>
        <v>1</v>
      </c>
      <c r="D5558" s="201">
        <f>'Banks COA'!D7367</f>
        <v>14</v>
      </c>
      <c r="E5558" s="202" t="str">
        <f>'Banks COA'!E7367</f>
        <v>Short Term – Time Deposits from NBC – JPY</v>
      </c>
      <c r="F5558" s="202">
        <f>'Banks COA'!F7367*E2</f>
        <v>0</v>
      </c>
    </row>
    <row r="5559" spans="1:6" hidden="1" x14ac:dyDescent="0.15">
      <c r="A5559" s="201">
        <f>'Banks COA'!A7368</f>
        <v>31</v>
      </c>
      <c r="B5559" s="201">
        <f>'Banks COA'!B7368</f>
        <v>2</v>
      </c>
      <c r="C5559" s="201">
        <f>'Banks COA'!C7368</f>
        <v>1</v>
      </c>
      <c r="D5559" s="201">
        <f>'Banks COA'!D7368</f>
        <v>19</v>
      </c>
      <c r="E5559" s="202" t="str">
        <f>'Banks COA'!E7368</f>
        <v>Short Term – Time Deposits from NBC – Other</v>
      </c>
      <c r="F5559" s="202">
        <f>'Banks COA'!F7368*E2</f>
        <v>0</v>
      </c>
    </row>
    <row r="5560" spans="1:6" hidden="1" x14ac:dyDescent="0.15">
      <c r="A5560" s="201">
        <f>'Banks COA'!A7371</f>
        <v>31</v>
      </c>
      <c r="B5560" s="201">
        <f>'Banks COA'!B7371</f>
        <v>2</v>
      </c>
      <c r="C5560" s="201">
        <f>'Banks COA'!C7371</f>
        <v>1</v>
      </c>
      <c r="D5560" s="201">
        <f>'Banks COA'!D7371</f>
        <v>22</v>
      </c>
      <c r="E5560" s="202" t="str">
        <f>'Banks COA'!E7371</f>
        <v>Long Term – Time Deposits from NBC – USD</v>
      </c>
      <c r="F5560" s="202">
        <f>'Banks COA'!F7371*E2</f>
        <v>0</v>
      </c>
    </row>
    <row r="5561" spans="1:6" hidden="1" x14ac:dyDescent="0.15">
      <c r="A5561" s="201">
        <f>'Banks COA'!A7372</f>
        <v>31</v>
      </c>
      <c r="B5561" s="201">
        <f>'Banks COA'!B7372</f>
        <v>2</v>
      </c>
      <c r="C5561" s="201">
        <f>'Banks COA'!C7372</f>
        <v>1</v>
      </c>
      <c r="D5561" s="201">
        <f>'Banks COA'!D7372</f>
        <v>23</v>
      </c>
      <c r="E5561" s="202" t="str">
        <f>'Banks COA'!E7372</f>
        <v>Long Term – Time Deposits from NBC – EUR</v>
      </c>
      <c r="F5561" s="202">
        <f>'Banks COA'!F7372*E2</f>
        <v>0</v>
      </c>
    </row>
    <row r="5562" spans="1:6" hidden="1" x14ac:dyDescent="0.15">
      <c r="A5562" s="201">
        <f>'Banks COA'!A7373</f>
        <v>31</v>
      </c>
      <c r="B5562" s="201">
        <f>'Banks COA'!B7373</f>
        <v>2</v>
      </c>
      <c r="C5562" s="201">
        <f>'Banks COA'!C7373</f>
        <v>1</v>
      </c>
      <c r="D5562" s="201">
        <f>'Banks COA'!D7373</f>
        <v>24</v>
      </c>
      <c r="E5562" s="202" t="str">
        <f>'Banks COA'!E7373</f>
        <v>Long Term – Time Deposits from NBC – JPY</v>
      </c>
      <c r="F5562" s="202">
        <f>'Banks COA'!F7373*E2</f>
        <v>0</v>
      </c>
    </row>
    <row r="5563" spans="1:6" hidden="1" x14ac:dyDescent="0.15">
      <c r="A5563" s="201">
        <f>'Banks COA'!A7374</f>
        <v>31</v>
      </c>
      <c r="B5563" s="201">
        <f>'Banks COA'!B7374</f>
        <v>2</v>
      </c>
      <c r="C5563" s="201">
        <f>'Banks COA'!C7374</f>
        <v>1</v>
      </c>
      <c r="D5563" s="201">
        <f>'Banks COA'!D7374</f>
        <v>29</v>
      </c>
      <c r="E5563" s="202" t="str">
        <f>'Banks COA'!E7374</f>
        <v>Long Term – Time Deposits from NBC – Other</v>
      </c>
      <c r="F5563" s="202">
        <f>'Banks COA'!F7374*E2</f>
        <v>0</v>
      </c>
    </row>
    <row r="5564" spans="1:6" hidden="1" x14ac:dyDescent="0.15">
      <c r="A5564" s="201">
        <f>'Banks COA'!A7604</f>
        <v>31</v>
      </c>
      <c r="B5564" s="201" t="str">
        <f>'Banks COA'!B7604</f>
        <v>9</v>
      </c>
      <c r="C5564" s="201" t="str">
        <f>'Banks COA'!C7604</f>
        <v>1</v>
      </c>
      <c r="D5564" s="201" t="str">
        <f>'Banks COA'!D7604</f>
        <v>12</v>
      </c>
      <c r="E5564" s="202" t="str">
        <f>'Banks COA'!E7604</f>
        <v>Short term – Other Deposits – NBC – USD</v>
      </c>
      <c r="F5564" s="202">
        <f>'Banks COA'!F7604*E2</f>
        <v>0</v>
      </c>
    </row>
    <row r="5565" spans="1:6" hidden="1" x14ac:dyDescent="0.15">
      <c r="A5565" s="201">
        <f>'Banks COA'!A7605</f>
        <v>31</v>
      </c>
      <c r="B5565" s="201" t="str">
        <f>'Banks COA'!B7605</f>
        <v>9</v>
      </c>
      <c r="C5565" s="201" t="str">
        <f>'Banks COA'!C7605</f>
        <v>1</v>
      </c>
      <c r="D5565" s="201" t="str">
        <f>'Banks COA'!D7605</f>
        <v>13</v>
      </c>
      <c r="E5565" s="202" t="str">
        <f>'Banks COA'!E7605</f>
        <v>Short term – Other Deposits – NBC – EUR</v>
      </c>
      <c r="F5565" s="202">
        <f>'Banks COA'!F7605*E2</f>
        <v>0</v>
      </c>
    </row>
    <row r="5566" spans="1:6" hidden="1" x14ac:dyDescent="0.15">
      <c r="A5566" s="201">
        <f>'Banks COA'!A7606</f>
        <v>31</v>
      </c>
      <c r="B5566" s="201" t="str">
        <f>'Banks COA'!B7606</f>
        <v>9</v>
      </c>
      <c r="C5566" s="201" t="str">
        <f>'Banks COA'!C7606</f>
        <v>1</v>
      </c>
      <c r="D5566" s="201" t="str">
        <f>'Banks COA'!D7606</f>
        <v>14</v>
      </c>
      <c r="E5566" s="202" t="str">
        <f>'Banks COA'!E7606</f>
        <v>Short term – Other Deposits – NBC – JPY</v>
      </c>
      <c r="F5566" s="202">
        <f>'Banks COA'!F7606*E2</f>
        <v>0</v>
      </c>
    </row>
    <row r="5567" spans="1:6" hidden="1" x14ac:dyDescent="0.15">
      <c r="A5567" s="201">
        <f>'Banks COA'!A7607</f>
        <v>31</v>
      </c>
      <c r="B5567" s="201" t="str">
        <f>'Banks COA'!B7607</f>
        <v>9</v>
      </c>
      <c r="C5567" s="201" t="str">
        <f>'Banks COA'!C7607</f>
        <v>1</v>
      </c>
      <c r="D5567" s="201" t="str">
        <f>'Banks COA'!D7607</f>
        <v>19</v>
      </c>
      <c r="E5567" s="202" t="str">
        <f>'Banks COA'!E7607</f>
        <v>Short term – Other Deposits – NBC – Other</v>
      </c>
      <c r="F5567" s="202">
        <f>'Banks COA'!F7607*E2</f>
        <v>0</v>
      </c>
    </row>
    <row r="5568" spans="1:6" hidden="1" x14ac:dyDescent="0.15">
      <c r="A5568" s="201">
        <f>'Banks COA'!A7610</f>
        <v>31</v>
      </c>
      <c r="B5568" s="201" t="str">
        <f>'Banks COA'!B7610</f>
        <v>9</v>
      </c>
      <c r="C5568" s="201" t="str">
        <f>'Banks COA'!C7610</f>
        <v>1</v>
      </c>
      <c r="D5568" s="201" t="str">
        <f>'Banks COA'!D7610</f>
        <v>22</v>
      </c>
      <c r="E5568" s="202" t="str">
        <f>'Banks COA'!E7610</f>
        <v>Long term – Other Deposits – NBC – USD</v>
      </c>
      <c r="F5568" s="202">
        <f>'Banks COA'!F7610*E2</f>
        <v>0</v>
      </c>
    </row>
    <row r="5569" spans="1:6" hidden="1" x14ac:dyDescent="0.15">
      <c r="A5569" s="201">
        <f>'Banks COA'!A7611</f>
        <v>31</v>
      </c>
      <c r="B5569" s="201" t="str">
        <f>'Banks COA'!B7611</f>
        <v>9</v>
      </c>
      <c r="C5569" s="201" t="str">
        <f>'Banks COA'!C7611</f>
        <v>1</v>
      </c>
      <c r="D5569" s="201" t="str">
        <f>'Banks COA'!D7611</f>
        <v>23</v>
      </c>
      <c r="E5569" s="202" t="str">
        <f>'Banks COA'!E7611</f>
        <v>Long term – Other Deposits – NBC – EUR</v>
      </c>
      <c r="F5569" s="202">
        <f>'Banks COA'!F7611*E2</f>
        <v>0</v>
      </c>
    </row>
    <row r="5570" spans="1:6" hidden="1" x14ac:dyDescent="0.15">
      <c r="A5570" s="201">
        <f>'Banks COA'!A7612</f>
        <v>31</v>
      </c>
      <c r="B5570" s="201" t="str">
        <f>'Banks COA'!B7612</f>
        <v>9</v>
      </c>
      <c r="C5570" s="201" t="str">
        <f>'Banks COA'!C7612</f>
        <v>1</v>
      </c>
      <c r="D5570" s="201" t="str">
        <f>'Banks COA'!D7612</f>
        <v>24</v>
      </c>
      <c r="E5570" s="202" t="str">
        <f>'Banks COA'!E7612</f>
        <v>Long term – Other Deposits – NBC – JPY</v>
      </c>
      <c r="F5570" s="202">
        <f>'Banks COA'!F7612*E2</f>
        <v>0</v>
      </c>
    </row>
    <row r="5571" spans="1:6" hidden="1" x14ac:dyDescent="0.15">
      <c r="A5571" s="201">
        <f>'Banks COA'!A7613</f>
        <v>31</v>
      </c>
      <c r="B5571" s="201" t="str">
        <f>'Banks COA'!B7613</f>
        <v>9</v>
      </c>
      <c r="C5571" s="201" t="str">
        <f>'Banks COA'!C7613</f>
        <v>1</v>
      </c>
      <c r="D5571" s="201" t="str">
        <f>'Banks COA'!D7613</f>
        <v>29</v>
      </c>
      <c r="E5571" s="202" t="str">
        <f>'Banks COA'!E7613</f>
        <v>Long term – Other Deposits – NBC – Other</v>
      </c>
      <c r="F5571" s="202">
        <f>'Banks COA'!F7613*E2</f>
        <v>0</v>
      </c>
    </row>
    <row r="5572" spans="1:6" hidden="1" x14ac:dyDescent="0.15">
      <c r="A5572" s="201" t="str">
        <f>'Banks COA'!A8507</f>
        <v>34</v>
      </c>
      <c r="B5572" s="201" t="str">
        <f>'Banks COA'!B8507</f>
        <v>1</v>
      </c>
      <c r="C5572" s="201" t="str">
        <f>'Banks COA'!C8507</f>
        <v>2</v>
      </c>
      <c r="D5572" s="201" t="str">
        <f>'Banks COA'!D8507</f>
        <v>12</v>
      </c>
      <c r="E5572" s="202" t="str">
        <f>'Banks COA'!E8507</f>
        <v>AIP – Short Term – Other Deposit from NBC – USD</v>
      </c>
      <c r="F5572" s="202">
        <f>'Banks COA'!F8507*E2</f>
        <v>0</v>
      </c>
    </row>
    <row r="5573" spans="1:6" hidden="1" x14ac:dyDescent="0.15">
      <c r="A5573" s="201" t="str">
        <f>'Banks COA'!A8508</f>
        <v>34</v>
      </c>
      <c r="B5573" s="201" t="str">
        <f>'Banks COA'!B8508</f>
        <v>1</v>
      </c>
      <c r="C5573" s="201" t="str">
        <f>'Banks COA'!C8508</f>
        <v>2</v>
      </c>
      <c r="D5573" s="201" t="str">
        <f>'Banks COA'!D8508</f>
        <v>13</v>
      </c>
      <c r="E5573" s="202" t="str">
        <f>'Banks COA'!E8508</f>
        <v>AIP – Short Term – Other Deposit from NBC – EUR</v>
      </c>
      <c r="F5573" s="202">
        <f>'Banks COA'!F8508*E2</f>
        <v>0</v>
      </c>
    </row>
    <row r="5574" spans="1:6" hidden="1" x14ac:dyDescent="0.15">
      <c r="A5574" s="201" t="str">
        <f>'Banks COA'!A8509</f>
        <v>34</v>
      </c>
      <c r="B5574" s="201" t="str">
        <f>'Banks COA'!B8509</f>
        <v>1</v>
      </c>
      <c r="C5574" s="201" t="str">
        <f>'Banks COA'!C8509</f>
        <v>2</v>
      </c>
      <c r="D5574" s="201" t="str">
        <f>'Banks COA'!D8509</f>
        <v>14</v>
      </c>
      <c r="E5574" s="202" t="str">
        <f>'Banks COA'!E8509</f>
        <v>AIP – Short Term – Other Deposit from NBC – JPY</v>
      </c>
      <c r="F5574" s="202">
        <f>'Banks COA'!F8509*E2</f>
        <v>0</v>
      </c>
    </row>
    <row r="5575" spans="1:6" hidden="1" x14ac:dyDescent="0.15">
      <c r="A5575" s="201" t="str">
        <f>'Banks COA'!A8510</f>
        <v>34</v>
      </c>
      <c r="B5575" s="201" t="str">
        <f>'Banks COA'!B8510</f>
        <v>1</v>
      </c>
      <c r="C5575" s="201" t="str">
        <f>'Banks COA'!C8510</f>
        <v>2</v>
      </c>
      <c r="D5575" s="201" t="str">
        <f>'Banks COA'!D8510</f>
        <v>19</v>
      </c>
      <c r="E5575" s="202" t="str">
        <f>'Banks COA'!E8510</f>
        <v>AIP – Short Term – Other Deposit from NBC – Other</v>
      </c>
      <c r="F5575" s="202">
        <f>'Banks COA'!F8510*E2</f>
        <v>0</v>
      </c>
    </row>
    <row r="5576" spans="1:6" hidden="1" x14ac:dyDescent="0.15">
      <c r="A5576" s="201" t="str">
        <f>'Banks COA'!A8513</f>
        <v>34</v>
      </c>
      <c r="B5576" s="201" t="str">
        <f>'Banks COA'!B8513</f>
        <v>1</v>
      </c>
      <c r="C5576" s="201" t="str">
        <f>'Banks COA'!C8513</f>
        <v>2</v>
      </c>
      <c r="D5576" s="201" t="str">
        <f>'Banks COA'!D8513</f>
        <v>22</v>
      </c>
      <c r="E5576" s="202" t="str">
        <f>'Banks COA'!E8513</f>
        <v>AIP – Long Term – Other Deposit from NBC – USD</v>
      </c>
      <c r="F5576" s="202">
        <f>'Banks COA'!F8513*E2</f>
        <v>0</v>
      </c>
    </row>
    <row r="5577" spans="1:6" hidden="1" x14ac:dyDescent="0.15">
      <c r="A5577" s="201" t="str">
        <f>'Banks COA'!A8514</f>
        <v>34</v>
      </c>
      <c r="B5577" s="201" t="str">
        <f>'Banks COA'!B8514</f>
        <v>1</v>
      </c>
      <c r="C5577" s="201" t="str">
        <f>'Banks COA'!C8514</f>
        <v>2</v>
      </c>
      <c r="D5577" s="201" t="str">
        <f>'Banks COA'!D8514</f>
        <v>23</v>
      </c>
      <c r="E5577" s="202" t="str">
        <f>'Banks COA'!E8514</f>
        <v>AIP – Long Term – Other Deposit from NBC – EUR</v>
      </c>
      <c r="F5577" s="202">
        <f>'Banks COA'!F8514*E2</f>
        <v>0</v>
      </c>
    </row>
    <row r="5578" spans="1:6" hidden="1" x14ac:dyDescent="0.15">
      <c r="A5578" s="201" t="str">
        <f>'Banks COA'!A8515</f>
        <v>34</v>
      </c>
      <c r="B5578" s="201" t="str">
        <f>'Banks COA'!B8515</f>
        <v>1</v>
      </c>
      <c r="C5578" s="201" t="str">
        <f>'Banks COA'!C8515</f>
        <v>2</v>
      </c>
      <c r="D5578" s="201" t="str">
        <f>'Banks COA'!D8515</f>
        <v>24</v>
      </c>
      <c r="E5578" s="202" t="str">
        <f>'Banks COA'!E8515</f>
        <v>AIP – Long Term – Other Deposit from NBC – JPY</v>
      </c>
      <c r="F5578" s="202">
        <f>'Banks COA'!F8515*E2</f>
        <v>0</v>
      </c>
    </row>
    <row r="5579" spans="1:6" hidden="1" x14ac:dyDescent="0.15">
      <c r="A5579" s="201" t="str">
        <f>'Banks COA'!A8516</f>
        <v>34</v>
      </c>
      <c r="B5579" s="201" t="str">
        <f>'Banks COA'!B8516</f>
        <v>1</v>
      </c>
      <c r="C5579" s="201" t="str">
        <f>'Banks COA'!C8516</f>
        <v>2</v>
      </c>
      <c r="D5579" s="201" t="str">
        <f>'Banks COA'!D8516</f>
        <v>29</v>
      </c>
      <c r="E5579" s="202" t="str">
        <f>'Banks COA'!E8516</f>
        <v>AIP – Long Term – Other Deposit from NBC – Other</v>
      </c>
      <c r="F5579" s="202">
        <f>'Banks COA'!F8516*E2</f>
        <v>0</v>
      </c>
    </row>
    <row r="5580" spans="1:6" hidden="1" x14ac:dyDescent="0.15">
      <c r="A5580" s="201" t="str">
        <f>'Banks COA'!A8520</f>
        <v>34</v>
      </c>
      <c r="B5580" s="201" t="str">
        <f>'Banks COA'!B8520</f>
        <v>1</v>
      </c>
      <c r="C5580" s="201" t="str">
        <f>'Banks COA'!C8520</f>
        <v>3</v>
      </c>
      <c r="D5580" s="201" t="str">
        <f>'Banks COA'!D8520</f>
        <v>12</v>
      </c>
      <c r="E5580" s="202" t="str">
        <f>'Banks COA'!E8520</f>
        <v>AIP – Short Term – Time Deposit from NBC – USD</v>
      </c>
      <c r="F5580" s="202">
        <f>'Banks COA'!F8520*E2</f>
        <v>0</v>
      </c>
    </row>
    <row r="5581" spans="1:6" hidden="1" x14ac:dyDescent="0.15">
      <c r="A5581" s="201" t="str">
        <f>'Banks COA'!A8521</f>
        <v>34</v>
      </c>
      <c r="B5581" s="201" t="str">
        <f>'Banks COA'!B8521</f>
        <v>1</v>
      </c>
      <c r="C5581" s="201" t="str">
        <f>'Banks COA'!C8521</f>
        <v>3</v>
      </c>
      <c r="D5581" s="201" t="str">
        <f>'Banks COA'!D8521</f>
        <v>13</v>
      </c>
      <c r="E5581" s="202" t="str">
        <f>'Banks COA'!E8521</f>
        <v>AIP – Short Term – Time Deposit from NBC – EUR</v>
      </c>
      <c r="F5581" s="202">
        <f>'Banks COA'!F8521*E2</f>
        <v>0</v>
      </c>
    </row>
    <row r="5582" spans="1:6" hidden="1" x14ac:dyDescent="0.15">
      <c r="A5582" s="201" t="str">
        <f>'Banks COA'!A8522</f>
        <v>34</v>
      </c>
      <c r="B5582" s="201" t="str">
        <f>'Banks COA'!B8522</f>
        <v>1</v>
      </c>
      <c r="C5582" s="201" t="str">
        <f>'Banks COA'!C8522</f>
        <v>3</v>
      </c>
      <c r="D5582" s="201" t="str">
        <f>'Banks COA'!D8522</f>
        <v>14</v>
      </c>
      <c r="E5582" s="202" t="str">
        <f>'Banks COA'!E8522</f>
        <v>AIP – Short Term – Time Deposit from NBC – JPY</v>
      </c>
      <c r="F5582" s="202">
        <f>'Banks COA'!F8522*E2</f>
        <v>0</v>
      </c>
    </row>
    <row r="5583" spans="1:6" hidden="1" x14ac:dyDescent="0.15">
      <c r="A5583" s="201" t="str">
        <f>'Banks COA'!A8523</f>
        <v>34</v>
      </c>
      <c r="B5583" s="201" t="str">
        <f>'Banks COA'!B8523</f>
        <v>1</v>
      </c>
      <c r="C5583" s="201" t="str">
        <f>'Banks COA'!C8523</f>
        <v>3</v>
      </c>
      <c r="D5583" s="201" t="str">
        <f>'Banks COA'!D8523</f>
        <v>19</v>
      </c>
      <c r="E5583" s="202" t="str">
        <f>'Banks COA'!E8523</f>
        <v>AIP – Short Term – Time Deposit from NBC – Other</v>
      </c>
      <c r="F5583" s="202">
        <f>'Banks COA'!F8523*E2</f>
        <v>0</v>
      </c>
    </row>
    <row r="5584" spans="1:6" hidden="1" x14ac:dyDescent="0.15">
      <c r="A5584" s="201" t="str">
        <f>'Banks COA'!A8526</f>
        <v>34</v>
      </c>
      <c r="B5584" s="201" t="str">
        <f>'Banks COA'!B8526</f>
        <v>1</v>
      </c>
      <c r="C5584" s="201" t="str">
        <f>'Banks COA'!C8526</f>
        <v>3</v>
      </c>
      <c r="D5584" s="201" t="str">
        <f>'Banks COA'!D8526</f>
        <v>22</v>
      </c>
      <c r="E5584" s="202" t="str">
        <f>'Banks COA'!E8526</f>
        <v>AIP – Long Term – Time Deposit from NBC – USD</v>
      </c>
      <c r="F5584" s="202">
        <f>'Banks COA'!F8526*E2</f>
        <v>0</v>
      </c>
    </row>
    <row r="5585" spans="1:6" hidden="1" x14ac:dyDescent="0.15">
      <c r="A5585" s="201" t="str">
        <f>'Banks COA'!A8527</f>
        <v>34</v>
      </c>
      <c r="B5585" s="201" t="str">
        <f>'Banks COA'!B8527</f>
        <v>1</v>
      </c>
      <c r="C5585" s="201" t="str">
        <f>'Banks COA'!C8527</f>
        <v>3</v>
      </c>
      <c r="D5585" s="201" t="str">
        <f>'Banks COA'!D8527</f>
        <v>23</v>
      </c>
      <c r="E5585" s="202" t="str">
        <f>'Banks COA'!E8527</f>
        <v>AIP – Long Term – Time Deposit from NBC – EUR</v>
      </c>
      <c r="F5585" s="202">
        <f>'Banks COA'!F8527*E2</f>
        <v>0</v>
      </c>
    </row>
    <row r="5586" spans="1:6" hidden="1" x14ac:dyDescent="0.15">
      <c r="A5586" s="201" t="str">
        <f>'Banks COA'!A8528</f>
        <v>34</v>
      </c>
      <c r="B5586" s="201" t="str">
        <f>'Banks COA'!B8528</f>
        <v>1</v>
      </c>
      <c r="C5586" s="201" t="str">
        <f>'Banks COA'!C8528</f>
        <v>3</v>
      </c>
      <c r="D5586" s="201" t="str">
        <f>'Banks COA'!D8528</f>
        <v>24</v>
      </c>
      <c r="E5586" s="202" t="str">
        <f>'Banks COA'!E8528</f>
        <v>AIP – Long Term – Time Deposit from NBC – JPY</v>
      </c>
      <c r="F5586" s="202">
        <f>'Banks COA'!F8528*E2</f>
        <v>0</v>
      </c>
    </row>
    <row r="5587" spans="1:6" hidden="1" x14ac:dyDescent="0.15">
      <c r="A5587" s="201" t="str">
        <f>'Banks COA'!A8529</f>
        <v>34</v>
      </c>
      <c r="B5587" s="201" t="str">
        <f>'Banks COA'!B8529</f>
        <v>1</v>
      </c>
      <c r="C5587" s="201" t="str">
        <f>'Banks COA'!C8529</f>
        <v>3</v>
      </c>
      <c r="D5587" s="201" t="str">
        <f>'Banks COA'!D8529</f>
        <v>29</v>
      </c>
      <c r="E5587" s="202" t="str">
        <f>'Banks COA'!E8529</f>
        <v>AIP – Long Term – Time Deposit from NBC – Other</v>
      </c>
      <c r="F5587" s="202">
        <f>'Banks COA'!F8529*E2</f>
        <v>0</v>
      </c>
    </row>
    <row r="5588" spans="1:6" x14ac:dyDescent="0.15">
      <c r="E5588" s="221" t="s">
        <v>8584</v>
      </c>
      <c r="F5588" s="184">
        <f>SUM(F5589:F5684)</f>
        <v>0</v>
      </c>
    </row>
    <row r="5589" spans="1:6" hidden="1" x14ac:dyDescent="0.15">
      <c r="A5589" s="201">
        <f>'Banks COA'!A7295</f>
        <v>31</v>
      </c>
      <c r="B5589" s="201">
        <f>'Banks COA'!B7295</f>
        <v>1</v>
      </c>
      <c r="C5589" s="201">
        <f>'Banks COA'!C7295</f>
        <v>2</v>
      </c>
      <c r="D5589" s="201" t="str">
        <f>'Banks COA'!D7295</f>
        <v>52</v>
      </c>
      <c r="E5589" s="202" t="str">
        <f>'Banks COA'!E7295</f>
        <v>Unposted Credits – Banks – Resident – USD</v>
      </c>
      <c r="F5589" s="202">
        <f>'Banks COA'!F7295*E2</f>
        <v>0</v>
      </c>
    </row>
    <row r="5590" spans="1:6" hidden="1" x14ac:dyDescent="0.15">
      <c r="A5590" s="201">
        <f>'Banks COA'!A7296</f>
        <v>31</v>
      </c>
      <c r="B5590" s="201">
        <f>'Banks COA'!B7296</f>
        <v>1</v>
      </c>
      <c r="C5590" s="201">
        <f>'Banks COA'!C7296</f>
        <v>2</v>
      </c>
      <c r="D5590" s="201" t="str">
        <f>'Banks COA'!D7296</f>
        <v>53</v>
      </c>
      <c r="E5590" s="202" t="str">
        <f>'Banks COA'!E7296</f>
        <v>Unposted Credits – Banks – Resident – EUR</v>
      </c>
      <c r="F5590" s="202">
        <f>'Banks COA'!F7296*E2</f>
        <v>0</v>
      </c>
    </row>
    <row r="5591" spans="1:6" hidden="1" x14ac:dyDescent="0.15">
      <c r="A5591" s="201">
        <f>'Banks COA'!A7297</f>
        <v>31</v>
      </c>
      <c r="B5591" s="201">
        <f>'Banks COA'!B7297</f>
        <v>1</v>
      </c>
      <c r="C5591" s="201">
        <f>'Banks COA'!C7297</f>
        <v>2</v>
      </c>
      <c r="D5591" s="201" t="str">
        <f>'Banks COA'!D7297</f>
        <v>54</v>
      </c>
      <c r="E5591" s="202" t="str">
        <f>'Banks COA'!E7297</f>
        <v>Unposted Credits – Banks – Resident – JPY</v>
      </c>
      <c r="F5591" s="202">
        <f>'Banks COA'!F7297*E2</f>
        <v>0</v>
      </c>
    </row>
    <row r="5592" spans="1:6" hidden="1" x14ac:dyDescent="0.15">
      <c r="A5592" s="201">
        <f>'Banks COA'!A7298</f>
        <v>31</v>
      </c>
      <c r="B5592" s="201">
        <f>'Banks COA'!B7298</f>
        <v>1</v>
      </c>
      <c r="C5592" s="201">
        <f>'Banks COA'!C7298</f>
        <v>2</v>
      </c>
      <c r="D5592" s="201" t="str">
        <f>'Banks COA'!D7298</f>
        <v>59</v>
      </c>
      <c r="E5592" s="202" t="str">
        <f>'Banks COA'!E7298</f>
        <v>Unposted Credits – Banks – Resident – Other</v>
      </c>
      <c r="F5592" s="202">
        <f>'Banks COA'!F7298*E2</f>
        <v>0</v>
      </c>
    </row>
    <row r="5593" spans="1:6" hidden="1" x14ac:dyDescent="0.15">
      <c r="A5593" s="201">
        <f>+'Banks COA'!A7357</f>
        <v>31</v>
      </c>
      <c r="B5593" s="201">
        <f>+'Banks COA'!B7357</f>
        <v>1</v>
      </c>
      <c r="C5593" s="201" t="str">
        <f>+'Banks COA'!C7357</f>
        <v>4</v>
      </c>
      <c r="D5593" s="201" t="str">
        <f>+'Banks COA'!D7357</f>
        <v>32</v>
      </c>
      <c r="E5593" s="202" t="str">
        <f>+'Banks COA'!E7357</f>
        <v>Unposted Credits – Licensed MFIs – Resident – USD</v>
      </c>
      <c r="F5593" s="202">
        <f>+'Banks COA'!F7357*E2</f>
        <v>0</v>
      </c>
    </row>
    <row r="5594" spans="1:6" hidden="1" x14ac:dyDescent="0.15">
      <c r="A5594" s="201">
        <f>+'Banks COA'!A7358</f>
        <v>31</v>
      </c>
      <c r="B5594" s="201">
        <f>+'Banks COA'!B7358</f>
        <v>1</v>
      </c>
      <c r="C5594" s="201" t="str">
        <f>+'Banks COA'!C7358</f>
        <v>4</v>
      </c>
      <c r="D5594" s="201" t="str">
        <f>+'Banks COA'!D7358</f>
        <v>33</v>
      </c>
      <c r="E5594" s="202" t="str">
        <f>+'Banks COA'!E7358</f>
        <v>Unposted Credits – Licensed MFIs – Resident – EUR</v>
      </c>
      <c r="F5594" s="202">
        <f>+'Banks COA'!F7358*E2</f>
        <v>0</v>
      </c>
    </row>
    <row r="5595" spans="1:6" hidden="1" x14ac:dyDescent="0.15">
      <c r="A5595" s="201">
        <f>+'Banks COA'!A7359</f>
        <v>31</v>
      </c>
      <c r="B5595" s="201">
        <f>+'Banks COA'!B7359</f>
        <v>1</v>
      </c>
      <c r="C5595" s="201" t="str">
        <f>+'Banks COA'!C7359</f>
        <v>4</v>
      </c>
      <c r="D5595" s="201" t="str">
        <f>+'Banks COA'!D7359</f>
        <v>34</v>
      </c>
      <c r="E5595" s="202" t="str">
        <f>+'Banks COA'!E7359</f>
        <v>Unposted Credits – Licensed MFIs – Resident – JPY</v>
      </c>
      <c r="F5595" s="202">
        <f>+'Banks COA'!F7359*E2</f>
        <v>0</v>
      </c>
    </row>
    <row r="5596" spans="1:6" hidden="1" x14ac:dyDescent="0.15">
      <c r="A5596" s="201">
        <f>+'Banks COA'!A7360</f>
        <v>31</v>
      </c>
      <c r="B5596" s="201">
        <f>+'Banks COA'!B7360</f>
        <v>1</v>
      </c>
      <c r="C5596" s="201" t="str">
        <f>+'Banks COA'!C7360</f>
        <v>4</v>
      </c>
      <c r="D5596" s="201" t="str">
        <f>+'Banks COA'!D7360</f>
        <v>39</v>
      </c>
      <c r="E5596" s="202" t="str">
        <f>+'Banks COA'!E7360</f>
        <v>Unposted Credits – Licensed MFIs – Resident – Other</v>
      </c>
      <c r="F5596" s="202">
        <f>+'Banks COA'!F7360*E2</f>
        <v>0</v>
      </c>
    </row>
    <row r="5597" spans="1:6" hidden="1" x14ac:dyDescent="0.15">
      <c r="A5597" s="201">
        <f>'Banks COA'!A7378</f>
        <v>31</v>
      </c>
      <c r="B5597" s="201">
        <f>'Banks COA'!B7378</f>
        <v>2</v>
      </c>
      <c r="C5597" s="201">
        <f>'Banks COA'!C7378</f>
        <v>2</v>
      </c>
      <c r="D5597" s="201">
        <f>'Banks COA'!D7378</f>
        <v>12</v>
      </c>
      <c r="E5597" s="202" t="str">
        <f>'Banks COA'!E7378</f>
        <v>Short Term – Time Deposits from Banks – Resident – USD</v>
      </c>
      <c r="F5597" s="202">
        <f>'Banks COA'!F7378*E2</f>
        <v>0</v>
      </c>
    </row>
    <row r="5598" spans="1:6" hidden="1" x14ac:dyDescent="0.15">
      <c r="A5598" s="201">
        <f>'Banks COA'!A7379</f>
        <v>31</v>
      </c>
      <c r="B5598" s="201">
        <f>'Banks COA'!B7379</f>
        <v>2</v>
      </c>
      <c r="C5598" s="201">
        <f>'Banks COA'!C7379</f>
        <v>2</v>
      </c>
      <c r="D5598" s="201">
        <f>'Banks COA'!D7379</f>
        <v>13</v>
      </c>
      <c r="E5598" s="202" t="str">
        <f>'Banks COA'!E7379</f>
        <v>Short Term – Time Deposits from Banks – Resident – EUR</v>
      </c>
      <c r="F5598" s="202">
        <f>'Banks COA'!F7379*E2</f>
        <v>0</v>
      </c>
    </row>
    <row r="5599" spans="1:6" hidden="1" x14ac:dyDescent="0.15">
      <c r="A5599" s="201">
        <f>'Banks COA'!A7380</f>
        <v>31</v>
      </c>
      <c r="B5599" s="201">
        <f>'Banks COA'!B7380</f>
        <v>2</v>
      </c>
      <c r="C5599" s="201">
        <f>'Banks COA'!C7380</f>
        <v>2</v>
      </c>
      <c r="D5599" s="201">
        <f>'Banks COA'!D7380</f>
        <v>14</v>
      </c>
      <c r="E5599" s="202" t="str">
        <f>'Banks COA'!E7380</f>
        <v>Short Term – Time Deposits from Banks – Resident – JPY</v>
      </c>
      <c r="F5599" s="202">
        <f>'Banks COA'!F7380*E2</f>
        <v>0</v>
      </c>
    </row>
    <row r="5600" spans="1:6" hidden="1" x14ac:dyDescent="0.15">
      <c r="A5600" s="201">
        <f>'Banks COA'!A7381</f>
        <v>31</v>
      </c>
      <c r="B5600" s="201">
        <f>'Banks COA'!B7381</f>
        <v>2</v>
      </c>
      <c r="C5600" s="201">
        <f>'Banks COA'!C7381</f>
        <v>2</v>
      </c>
      <c r="D5600" s="201">
        <f>'Banks COA'!D7381</f>
        <v>19</v>
      </c>
      <c r="E5600" s="202" t="str">
        <f>'Banks COA'!E7381</f>
        <v>Short Term – Time Deposits from Banks – Resident – Other</v>
      </c>
      <c r="F5600" s="202">
        <f>'Banks COA'!F7381*E2</f>
        <v>0</v>
      </c>
    </row>
    <row r="5601" spans="1:6" hidden="1" x14ac:dyDescent="0.15">
      <c r="A5601" s="201">
        <f>+'Banks COA'!A7390</f>
        <v>31</v>
      </c>
      <c r="B5601" s="201">
        <f>+'Banks COA'!B7390</f>
        <v>2</v>
      </c>
      <c r="C5601" s="201">
        <f>+'Banks COA'!C7390</f>
        <v>2</v>
      </c>
      <c r="D5601" s="201">
        <f>+'Banks COA'!D7390</f>
        <v>32</v>
      </c>
      <c r="E5601" s="202" t="str">
        <f>+'Banks COA'!E7390</f>
        <v>Long Term – Time Deposits from Banks – Resident – USD</v>
      </c>
      <c r="F5601" s="202">
        <f>+'Banks COA'!F7390*E2</f>
        <v>0</v>
      </c>
    </row>
    <row r="5602" spans="1:6" hidden="1" x14ac:dyDescent="0.15">
      <c r="A5602" s="201">
        <f>+'Banks COA'!A7391</f>
        <v>31</v>
      </c>
      <c r="B5602" s="201">
        <f>+'Banks COA'!B7391</f>
        <v>2</v>
      </c>
      <c r="C5602" s="201">
        <f>+'Banks COA'!C7391</f>
        <v>2</v>
      </c>
      <c r="D5602" s="201">
        <f>+'Banks COA'!D7391</f>
        <v>33</v>
      </c>
      <c r="E5602" s="202" t="str">
        <f>+'Banks COA'!E7391</f>
        <v>Long Term – Time Deposits from Banks – Resident – EUR</v>
      </c>
      <c r="F5602" s="202">
        <f>+'Banks COA'!F7391*E2</f>
        <v>0</v>
      </c>
    </row>
    <row r="5603" spans="1:6" hidden="1" x14ac:dyDescent="0.15">
      <c r="A5603" s="201">
        <f>+'Banks COA'!A7392</f>
        <v>31</v>
      </c>
      <c r="B5603" s="201">
        <f>+'Banks COA'!B7392</f>
        <v>2</v>
      </c>
      <c r="C5603" s="201">
        <f>+'Banks COA'!C7392</f>
        <v>2</v>
      </c>
      <c r="D5603" s="201">
        <f>+'Banks COA'!D7392</f>
        <v>34</v>
      </c>
      <c r="E5603" s="202" t="str">
        <f>+'Banks COA'!E7392</f>
        <v>Long Term – Time Deposits from Banks – Resident – JPY</v>
      </c>
      <c r="F5603" s="202">
        <f>+'Banks COA'!F7392*E2</f>
        <v>0</v>
      </c>
    </row>
    <row r="5604" spans="1:6" hidden="1" x14ac:dyDescent="0.15">
      <c r="A5604" s="201">
        <f>+'Banks COA'!A7393</f>
        <v>31</v>
      </c>
      <c r="B5604" s="201">
        <f>+'Banks COA'!B7393</f>
        <v>2</v>
      </c>
      <c r="C5604" s="201">
        <f>+'Banks COA'!C7393</f>
        <v>2</v>
      </c>
      <c r="D5604" s="201">
        <f>+'Banks COA'!D7393</f>
        <v>39</v>
      </c>
      <c r="E5604" s="202" t="str">
        <f>+'Banks COA'!E7393</f>
        <v>Long Term – Time Deposits from Banks – Resident – Other</v>
      </c>
      <c r="F5604" s="202">
        <f>+'Banks COA'!F7393*E2</f>
        <v>0</v>
      </c>
    </row>
    <row r="5605" spans="1:6" hidden="1" x14ac:dyDescent="0.15">
      <c r="A5605" s="201" t="str">
        <f>+'Banks COA'!A7428</f>
        <v>31</v>
      </c>
      <c r="B5605" s="201" t="str">
        <f>+'Banks COA'!B7428</f>
        <v>2</v>
      </c>
      <c r="C5605" s="201" t="str">
        <f>+'Banks COA'!C7428</f>
        <v>4</v>
      </c>
      <c r="D5605" s="201" t="str">
        <f>+'Banks COA'!D7428</f>
        <v>12</v>
      </c>
      <c r="E5605" s="202" t="str">
        <f>+'Banks COA'!E7428</f>
        <v>Short term – Time Deposits from Licensed MFIs – Resident – USD</v>
      </c>
      <c r="F5605" s="202">
        <f>+'Banks COA'!F7428*E2</f>
        <v>0</v>
      </c>
    </row>
    <row r="5606" spans="1:6" hidden="1" x14ac:dyDescent="0.15">
      <c r="A5606" s="201" t="str">
        <f>+'Banks COA'!A7429</f>
        <v>31</v>
      </c>
      <c r="B5606" s="201" t="str">
        <f>+'Banks COA'!B7429</f>
        <v>2</v>
      </c>
      <c r="C5606" s="201" t="str">
        <f>+'Banks COA'!C7429</f>
        <v>4</v>
      </c>
      <c r="D5606" s="201" t="str">
        <f>+'Banks COA'!D7429</f>
        <v>13</v>
      </c>
      <c r="E5606" s="202" t="str">
        <f>+'Banks COA'!E7429</f>
        <v>Short term – Time Deposits from Licensed MFIs – Resident – EUR</v>
      </c>
      <c r="F5606" s="202">
        <f>+'Banks COA'!F7429*E2</f>
        <v>0</v>
      </c>
    </row>
    <row r="5607" spans="1:6" hidden="1" x14ac:dyDescent="0.15">
      <c r="A5607" s="201" t="str">
        <f>+'Banks COA'!A7430</f>
        <v>31</v>
      </c>
      <c r="B5607" s="201" t="str">
        <f>+'Banks COA'!B7430</f>
        <v>2</v>
      </c>
      <c r="C5607" s="201" t="str">
        <f>+'Banks COA'!C7430</f>
        <v>4</v>
      </c>
      <c r="D5607" s="201" t="str">
        <f>+'Banks COA'!D7430</f>
        <v>14</v>
      </c>
      <c r="E5607" s="202" t="str">
        <f>+'Banks COA'!E7430</f>
        <v>Short term – Time Deposits from Licensed MFIs – Resident – JPY</v>
      </c>
      <c r="F5607" s="202">
        <f>+'Banks COA'!F7430*E2</f>
        <v>0</v>
      </c>
    </row>
    <row r="5608" spans="1:6" hidden="1" x14ac:dyDescent="0.15">
      <c r="A5608" s="201" t="str">
        <f>+'Banks COA'!A7431</f>
        <v>31</v>
      </c>
      <c r="B5608" s="201" t="str">
        <f>+'Banks COA'!B7431</f>
        <v>2</v>
      </c>
      <c r="C5608" s="201" t="str">
        <f>+'Banks COA'!C7431</f>
        <v>4</v>
      </c>
      <c r="D5608" s="201" t="str">
        <f>+'Banks COA'!D7431</f>
        <v>19</v>
      </c>
      <c r="E5608" s="202" t="str">
        <f>+'Banks COA'!E7431</f>
        <v>Short term – Time Deposits from Licensed MFIs – Resident – Other</v>
      </c>
      <c r="F5608" s="202">
        <f>+'Banks COA'!F7431*E2</f>
        <v>0</v>
      </c>
    </row>
    <row r="5609" spans="1:6" hidden="1" x14ac:dyDescent="0.15">
      <c r="A5609" s="201" t="str">
        <f>'Banks COA'!A7434</f>
        <v>31</v>
      </c>
      <c r="B5609" s="201" t="str">
        <f>'Banks COA'!B7434</f>
        <v>2</v>
      </c>
      <c r="C5609" s="201" t="str">
        <f>'Banks COA'!C7434</f>
        <v>4</v>
      </c>
      <c r="D5609" s="201" t="str">
        <f>'Banks COA'!D7434</f>
        <v>22</v>
      </c>
      <c r="E5609" s="202" t="str">
        <f>'Banks COA'!E7434</f>
        <v>Long term – Time Deposits from Licensed MFIs – Resident – USD</v>
      </c>
      <c r="F5609" s="202">
        <f>'Banks COA'!F7434*E2</f>
        <v>0</v>
      </c>
    </row>
    <row r="5610" spans="1:6" hidden="1" x14ac:dyDescent="0.15">
      <c r="A5610" s="201" t="str">
        <f>'Banks COA'!A7435</f>
        <v>31</v>
      </c>
      <c r="B5610" s="201" t="str">
        <f>'Banks COA'!B7435</f>
        <v>2</v>
      </c>
      <c r="C5610" s="201" t="str">
        <f>'Banks COA'!C7435</f>
        <v>4</v>
      </c>
      <c r="D5610" s="201" t="str">
        <f>'Banks COA'!D7435</f>
        <v>23</v>
      </c>
      <c r="E5610" s="202" t="str">
        <f>'Banks COA'!E7435</f>
        <v>Long term – Time Deposits from Licensed MFIs – Resident – EUR</v>
      </c>
      <c r="F5610" s="202">
        <f>'Banks COA'!F7435*E2</f>
        <v>0</v>
      </c>
    </row>
    <row r="5611" spans="1:6" hidden="1" x14ac:dyDescent="0.15">
      <c r="A5611" s="201" t="str">
        <f>'Banks COA'!A7436</f>
        <v>31</v>
      </c>
      <c r="B5611" s="201" t="str">
        <f>'Banks COA'!B7436</f>
        <v>2</v>
      </c>
      <c r="C5611" s="201" t="str">
        <f>'Banks COA'!C7436</f>
        <v>4</v>
      </c>
      <c r="D5611" s="201" t="str">
        <f>'Banks COA'!D7436</f>
        <v>24</v>
      </c>
      <c r="E5611" s="202" t="str">
        <f>'Banks COA'!E7436</f>
        <v>Long term – Time Deposits from Licensed MFIs – Resident – JPY</v>
      </c>
      <c r="F5611" s="202">
        <f>'Banks COA'!F7436*E2</f>
        <v>0</v>
      </c>
    </row>
    <row r="5612" spans="1:6" hidden="1" x14ac:dyDescent="0.15">
      <c r="A5612" s="201" t="str">
        <f>'Banks COA'!A7437</f>
        <v>31</v>
      </c>
      <c r="B5612" s="201" t="str">
        <f>'Banks COA'!B7437</f>
        <v>2</v>
      </c>
      <c r="C5612" s="201" t="str">
        <f>'Banks COA'!C7437</f>
        <v>4</v>
      </c>
      <c r="D5612" s="201" t="str">
        <f>'Banks COA'!D7437</f>
        <v>29</v>
      </c>
      <c r="E5612" s="202" t="str">
        <f>'Banks COA'!E7437</f>
        <v>Long term – Time Deposits from Licensed MFIs – Resident – Other</v>
      </c>
      <c r="F5612" s="202">
        <f>'Banks COA'!F7437*E2</f>
        <v>0</v>
      </c>
    </row>
    <row r="5613" spans="1:6" hidden="1" x14ac:dyDescent="0.15">
      <c r="A5613" s="201">
        <f>+'Banks COA'!A7442</f>
        <v>31</v>
      </c>
      <c r="B5613" s="201" t="str">
        <f>+'Banks COA'!B7442</f>
        <v>3</v>
      </c>
      <c r="C5613" s="201" t="str">
        <f>+'Banks COA'!C7442</f>
        <v>1</v>
      </c>
      <c r="D5613" s="201">
        <f>+'Banks COA'!D7442</f>
        <v>12</v>
      </c>
      <c r="E5613" s="202" t="str">
        <f>+'Banks COA'!E7442</f>
        <v>Certificate of Deposits – Banks – Resident – USD</v>
      </c>
      <c r="F5613" s="202">
        <f>+'Banks COA'!F7442*E2</f>
        <v>0</v>
      </c>
    </row>
    <row r="5614" spans="1:6" hidden="1" x14ac:dyDescent="0.15">
      <c r="A5614" s="201">
        <f>+'Banks COA'!A7443</f>
        <v>31</v>
      </c>
      <c r="B5614" s="201" t="str">
        <f>+'Banks COA'!B7443</f>
        <v>3</v>
      </c>
      <c r="C5614" s="201" t="str">
        <f>+'Banks COA'!C7443</f>
        <v>1</v>
      </c>
      <c r="D5614" s="201">
        <f>+'Banks COA'!D7443</f>
        <v>13</v>
      </c>
      <c r="E5614" s="202" t="str">
        <f>+'Banks COA'!E7443</f>
        <v>Certificate of Deposits – Banks – Resident – EUR</v>
      </c>
      <c r="F5614" s="202">
        <f>+'Banks COA'!F7443*E2</f>
        <v>0</v>
      </c>
    </row>
    <row r="5615" spans="1:6" hidden="1" x14ac:dyDescent="0.15">
      <c r="A5615" s="201">
        <f>+'Banks COA'!A7444</f>
        <v>31</v>
      </c>
      <c r="B5615" s="201" t="str">
        <f>+'Banks COA'!B7444</f>
        <v>3</v>
      </c>
      <c r="C5615" s="201" t="str">
        <f>+'Banks COA'!C7444</f>
        <v>1</v>
      </c>
      <c r="D5615" s="201">
        <f>+'Banks COA'!D7444</f>
        <v>14</v>
      </c>
      <c r="E5615" s="202" t="str">
        <f>+'Banks COA'!E7444</f>
        <v>Certificate of Deposits – Banks – Resident – JPY</v>
      </c>
      <c r="F5615" s="202">
        <f>+'Banks COA'!F7444*E2</f>
        <v>0</v>
      </c>
    </row>
    <row r="5616" spans="1:6" hidden="1" x14ac:dyDescent="0.15">
      <c r="A5616" s="201">
        <f>+'Banks COA'!A7445</f>
        <v>31</v>
      </c>
      <c r="B5616" s="201" t="str">
        <f>+'Banks COA'!B7445</f>
        <v>3</v>
      </c>
      <c r="C5616" s="201" t="str">
        <f>+'Banks COA'!C7445</f>
        <v>1</v>
      </c>
      <c r="D5616" s="201">
        <f>+'Banks COA'!D7445</f>
        <v>19</v>
      </c>
      <c r="E5616" s="202" t="str">
        <f>+'Banks COA'!E7445</f>
        <v>Certificate of Deposits – Banks – Resident – Other</v>
      </c>
      <c r="F5616" s="202">
        <f>+'Banks COA'!F7445*E2</f>
        <v>0</v>
      </c>
    </row>
    <row r="5617" spans="1:6" hidden="1" x14ac:dyDescent="0.15">
      <c r="A5617" s="201">
        <f>+'Banks COA'!A7496</f>
        <v>31</v>
      </c>
      <c r="B5617" s="201" t="str">
        <f>+'Banks COA'!B7496</f>
        <v>5</v>
      </c>
      <c r="C5617" s="201" t="str">
        <f>+'Banks COA'!C7496</f>
        <v>1</v>
      </c>
      <c r="D5617" s="201" t="str">
        <f>+'Banks COA'!D7496</f>
        <v>12</v>
      </c>
      <c r="E5617" s="202" t="str">
        <f>+'Banks COA'!E7496</f>
        <v>Margin or Restrictive Deposits of Banks – Resident – USD</v>
      </c>
      <c r="F5617" s="202">
        <f>+'Banks COA'!F7496*E2</f>
        <v>0</v>
      </c>
    </row>
    <row r="5618" spans="1:6" hidden="1" x14ac:dyDescent="0.15">
      <c r="A5618" s="201">
        <f>+'Banks COA'!A7497</f>
        <v>31</v>
      </c>
      <c r="B5618" s="201" t="str">
        <f>+'Banks COA'!B7497</f>
        <v>5</v>
      </c>
      <c r="C5618" s="201" t="str">
        <f>+'Banks COA'!C7497</f>
        <v>1</v>
      </c>
      <c r="D5618" s="201" t="str">
        <f>+'Banks COA'!D7497</f>
        <v>13</v>
      </c>
      <c r="E5618" s="202" t="str">
        <f>+'Banks COA'!E7497</f>
        <v>Margin or Restrictive Deposits of Banks – Resident – EUR</v>
      </c>
      <c r="F5618" s="202">
        <f>+'Banks COA'!F7497*E2</f>
        <v>0</v>
      </c>
    </row>
    <row r="5619" spans="1:6" hidden="1" x14ac:dyDescent="0.15">
      <c r="A5619" s="201">
        <f>+'Banks COA'!A7498</f>
        <v>31</v>
      </c>
      <c r="B5619" s="201" t="str">
        <f>+'Banks COA'!B7498</f>
        <v>5</v>
      </c>
      <c r="C5619" s="201" t="str">
        <f>+'Banks COA'!C7498</f>
        <v>1</v>
      </c>
      <c r="D5619" s="201" t="str">
        <f>+'Banks COA'!D7498</f>
        <v>14</v>
      </c>
      <c r="E5619" s="202" t="str">
        <f>+'Banks COA'!E7498</f>
        <v>Margin or Restrictive Deposits of Banks – Resident – JPY</v>
      </c>
      <c r="F5619" s="202">
        <f>+'Banks COA'!F7498*E2</f>
        <v>0</v>
      </c>
    </row>
    <row r="5620" spans="1:6" hidden="1" x14ac:dyDescent="0.15">
      <c r="A5620" s="201">
        <f>+'Banks COA'!A7499</f>
        <v>31</v>
      </c>
      <c r="B5620" s="201" t="str">
        <f>+'Banks COA'!B7499</f>
        <v>5</v>
      </c>
      <c r="C5620" s="201" t="str">
        <f>+'Banks COA'!C7499</f>
        <v>1</v>
      </c>
      <c r="D5620" s="201" t="str">
        <f>+'Banks COA'!D7499</f>
        <v>19</v>
      </c>
      <c r="E5620" s="202" t="str">
        <f>+'Banks COA'!E7499</f>
        <v>Margin or Restrictive Deposits of Banks – Resident – Other</v>
      </c>
      <c r="F5620" s="202">
        <f>+'Banks COA'!F7499*E2</f>
        <v>0</v>
      </c>
    </row>
    <row r="5621" spans="1:6" hidden="1" x14ac:dyDescent="0.15">
      <c r="A5621" s="201">
        <f>'Banks COA'!A7523</f>
        <v>31</v>
      </c>
      <c r="B5621" s="201" t="str">
        <f>'Banks COA'!B7523</f>
        <v>6</v>
      </c>
      <c r="C5621" s="201" t="str">
        <f>'Banks COA'!C7523</f>
        <v>1</v>
      </c>
      <c r="D5621" s="201">
        <f>'Banks COA'!D7523</f>
        <v>12</v>
      </c>
      <c r="E5621" s="202" t="str">
        <f>'Banks COA'!E7523</f>
        <v>Money Market Deposit Accounts – Banks – Resident – USD</v>
      </c>
      <c r="F5621" s="202">
        <f>'Banks COA'!F7523*E2</f>
        <v>0</v>
      </c>
    </row>
    <row r="5622" spans="1:6" hidden="1" x14ac:dyDescent="0.15">
      <c r="A5622" s="201">
        <f>'Banks COA'!A7524</f>
        <v>31</v>
      </c>
      <c r="B5622" s="201" t="str">
        <f>'Banks COA'!B7524</f>
        <v>6</v>
      </c>
      <c r="C5622" s="201" t="str">
        <f>'Banks COA'!C7524</f>
        <v>1</v>
      </c>
      <c r="D5622" s="201">
        <f>'Banks COA'!D7524</f>
        <v>13</v>
      </c>
      <c r="E5622" s="202" t="str">
        <f>'Banks COA'!E7524</f>
        <v>Money Market Deposit Accounts – Banks – Resident – EUR</v>
      </c>
      <c r="F5622" s="202">
        <f>'Banks COA'!F7524*E2</f>
        <v>0</v>
      </c>
    </row>
    <row r="5623" spans="1:6" hidden="1" x14ac:dyDescent="0.15">
      <c r="A5623" s="201">
        <f>'Banks COA'!A7525</f>
        <v>31</v>
      </c>
      <c r="B5623" s="201" t="str">
        <f>'Banks COA'!B7525</f>
        <v>6</v>
      </c>
      <c r="C5623" s="201" t="str">
        <f>'Banks COA'!C7525</f>
        <v>1</v>
      </c>
      <c r="D5623" s="201">
        <f>'Banks COA'!D7525</f>
        <v>14</v>
      </c>
      <c r="E5623" s="202" t="str">
        <f>'Banks COA'!E7525</f>
        <v>Money Market Deposit Accounts – Banks – Resident – JPY</v>
      </c>
      <c r="F5623" s="202">
        <f>'Banks COA'!F7525*E2</f>
        <v>0</v>
      </c>
    </row>
    <row r="5624" spans="1:6" hidden="1" x14ac:dyDescent="0.15">
      <c r="A5624" s="201">
        <f>'Banks COA'!A7526</f>
        <v>31</v>
      </c>
      <c r="B5624" s="201" t="str">
        <f>'Banks COA'!B7526</f>
        <v>6</v>
      </c>
      <c r="C5624" s="201" t="str">
        <f>'Banks COA'!C7526</f>
        <v>1</v>
      </c>
      <c r="D5624" s="201">
        <f>'Banks COA'!D7526</f>
        <v>19</v>
      </c>
      <c r="E5624" s="202" t="str">
        <f>'Banks COA'!E7526</f>
        <v>Money Market Deposit Accounts – Banks – Resident – Other</v>
      </c>
      <c r="F5624" s="202">
        <f>'Banks COA'!F7526*E2</f>
        <v>0</v>
      </c>
    </row>
    <row r="5625" spans="1:6" hidden="1" x14ac:dyDescent="0.15">
      <c r="A5625" s="201">
        <f>'Banks COA'!A7617</f>
        <v>31</v>
      </c>
      <c r="B5625" s="201" t="str">
        <f>'Banks COA'!B7617</f>
        <v>9</v>
      </c>
      <c r="C5625" s="201" t="str">
        <f>'Banks COA'!C7617</f>
        <v>2</v>
      </c>
      <c r="D5625" s="201" t="str">
        <f>'Banks COA'!D7617</f>
        <v>12</v>
      </c>
      <c r="E5625" s="202" t="str">
        <f>'Banks COA'!E7617</f>
        <v>Short term – Other Deposits – Banks – Resident – USD</v>
      </c>
      <c r="F5625" s="202">
        <f>'Banks COA'!F7617*E2</f>
        <v>0</v>
      </c>
    </row>
    <row r="5626" spans="1:6" hidden="1" x14ac:dyDescent="0.15">
      <c r="A5626" s="201">
        <f>'Banks COA'!A7618</f>
        <v>31</v>
      </c>
      <c r="B5626" s="201" t="str">
        <f>'Banks COA'!B7618</f>
        <v>9</v>
      </c>
      <c r="C5626" s="201" t="str">
        <f>'Banks COA'!C7618</f>
        <v>2</v>
      </c>
      <c r="D5626" s="201" t="str">
        <f>'Banks COA'!D7618</f>
        <v>13</v>
      </c>
      <c r="E5626" s="202" t="str">
        <f>'Banks COA'!E7618</f>
        <v>Short term – Other Deposits – Banks – Resident – EUR</v>
      </c>
      <c r="F5626" s="202">
        <f>'Banks COA'!F7618*E2</f>
        <v>0</v>
      </c>
    </row>
    <row r="5627" spans="1:6" hidden="1" x14ac:dyDescent="0.15">
      <c r="A5627" s="201">
        <f>'Banks COA'!A7619</f>
        <v>31</v>
      </c>
      <c r="B5627" s="201" t="str">
        <f>'Banks COA'!B7619</f>
        <v>9</v>
      </c>
      <c r="C5627" s="201" t="str">
        <f>'Banks COA'!C7619</f>
        <v>2</v>
      </c>
      <c r="D5627" s="201" t="str">
        <f>'Banks COA'!D7619</f>
        <v>14</v>
      </c>
      <c r="E5627" s="202" t="str">
        <f>'Banks COA'!E7619</f>
        <v>Short term – Other Deposits – Banks – Resident – JPY</v>
      </c>
      <c r="F5627" s="202">
        <f>'Banks COA'!F7619*E2</f>
        <v>0</v>
      </c>
    </row>
    <row r="5628" spans="1:6" hidden="1" x14ac:dyDescent="0.15">
      <c r="A5628" s="201">
        <f>'Banks COA'!A7620</f>
        <v>31</v>
      </c>
      <c r="B5628" s="201" t="str">
        <f>'Banks COA'!B7620</f>
        <v>9</v>
      </c>
      <c r="C5628" s="201" t="str">
        <f>'Banks COA'!C7620</f>
        <v>2</v>
      </c>
      <c r="D5628" s="201" t="str">
        <f>'Banks COA'!D7620</f>
        <v>19</v>
      </c>
      <c r="E5628" s="202" t="str">
        <f>'Banks COA'!E7620</f>
        <v>Short term – Other Deposits – Banks – Resident – Other</v>
      </c>
      <c r="F5628" s="202">
        <f>'Banks COA'!F7620*E2</f>
        <v>0</v>
      </c>
    </row>
    <row r="5629" spans="1:6" hidden="1" x14ac:dyDescent="0.15">
      <c r="A5629" s="201">
        <f>'Banks COA'!A7629</f>
        <v>31</v>
      </c>
      <c r="B5629" s="201" t="str">
        <f>'Banks COA'!B7629</f>
        <v>9</v>
      </c>
      <c r="C5629" s="201" t="str">
        <f>'Banks COA'!C7629</f>
        <v>2</v>
      </c>
      <c r="D5629" s="201" t="str">
        <f>'Banks COA'!D7629</f>
        <v>32</v>
      </c>
      <c r="E5629" s="202" t="str">
        <f>'Banks COA'!E7629</f>
        <v>Long term – Other Deposits – Banks – Resident – USD</v>
      </c>
      <c r="F5629" s="202">
        <f>'Banks COA'!F7629*E2</f>
        <v>0</v>
      </c>
    </row>
    <row r="5630" spans="1:6" hidden="1" x14ac:dyDescent="0.15">
      <c r="A5630" s="201">
        <f>'Banks COA'!A7630</f>
        <v>31</v>
      </c>
      <c r="B5630" s="201" t="str">
        <f>'Banks COA'!B7630</f>
        <v>9</v>
      </c>
      <c r="C5630" s="201" t="str">
        <f>'Banks COA'!C7630</f>
        <v>2</v>
      </c>
      <c r="D5630" s="201" t="str">
        <f>'Banks COA'!D7630</f>
        <v>33</v>
      </c>
      <c r="E5630" s="202" t="str">
        <f>'Banks COA'!E7630</f>
        <v>Long term – Other Deposits – Banks – Resident – EUR</v>
      </c>
      <c r="F5630" s="202">
        <f>'Banks COA'!F7630*E2</f>
        <v>0</v>
      </c>
    </row>
    <row r="5631" spans="1:6" hidden="1" x14ac:dyDescent="0.15">
      <c r="A5631" s="201">
        <f>'Banks COA'!A7631</f>
        <v>31</v>
      </c>
      <c r="B5631" s="201" t="str">
        <f>'Banks COA'!B7631</f>
        <v>9</v>
      </c>
      <c r="C5631" s="201" t="str">
        <f>'Banks COA'!C7631</f>
        <v>2</v>
      </c>
      <c r="D5631" s="201" t="str">
        <f>'Banks COA'!D7631</f>
        <v>34</v>
      </c>
      <c r="E5631" s="202" t="str">
        <f>'Banks COA'!E7631</f>
        <v>Long term – Other Deposits – Banks – Resident – JPY</v>
      </c>
      <c r="F5631" s="202">
        <f>'Banks COA'!F7631*E2</f>
        <v>0</v>
      </c>
    </row>
    <row r="5632" spans="1:6" hidden="1" x14ac:dyDescent="0.15">
      <c r="A5632" s="201">
        <f>'Banks COA'!A7632</f>
        <v>31</v>
      </c>
      <c r="B5632" s="201" t="str">
        <f>'Banks COA'!B7632</f>
        <v>9</v>
      </c>
      <c r="C5632" s="201" t="str">
        <f>'Banks COA'!C7632</f>
        <v>2</v>
      </c>
      <c r="D5632" s="201" t="str">
        <f>'Banks COA'!D7632</f>
        <v>39</v>
      </c>
      <c r="E5632" s="202" t="str">
        <f>'Banks COA'!E7632</f>
        <v>Long term – Other Deposits – Banks – Resident – Other</v>
      </c>
      <c r="F5632" s="202">
        <f>'Banks COA'!F7632*E2</f>
        <v>0</v>
      </c>
    </row>
    <row r="5633" spans="1:6" hidden="1" x14ac:dyDescent="0.15">
      <c r="A5633" s="201" t="str">
        <f>'Banks COA'!A7667</f>
        <v>31</v>
      </c>
      <c r="B5633" s="201" t="str">
        <f>'Banks COA'!B7667</f>
        <v>9</v>
      </c>
      <c r="C5633" s="201" t="str">
        <f>'Banks COA'!C7667</f>
        <v>4</v>
      </c>
      <c r="D5633" s="201" t="str">
        <f>'Banks COA'!D7667</f>
        <v>12</v>
      </c>
      <c r="E5633" s="202" t="str">
        <f>'Banks COA'!E7667</f>
        <v>Saving Deposit – Banks – Resident – USD</v>
      </c>
      <c r="F5633" s="202">
        <f>'Banks COA'!F7667*E2</f>
        <v>0</v>
      </c>
    </row>
    <row r="5634" spans="1:6" hidden="1" x14ac:dyDescent="0.15">
      <c r="A5634" s="201" t="str">
        <f>'Banks COA'!A7668</f>
        <v>31</v>
      </c>
      <c r="B5634" s="201" t="str">
        <f>'Banks COA'!B7668</f>
        <v>9</v>
      </c>
      <c r="C5634" s="201" t="str">
        <f>'Banks COA'!C7668</f>
        <v>4</v>
      </c>
      <c r="D5634" s="201" t="str">
        <f>'Banks COA'!D7668</f>
        <v>13</v>
      </c>
      <c r="E5634" s="202" t="str">
        <f>'Banks COA'!E7668</f>
        <v>Saving Deposit – Banks – Resident – EUR</v>
      </c>
      <c r="F5634" s="202">
        <f>'Banks COA'!F7668*E2</f>
        <v>0</v>
      </c>
    </row>
    <row r="5635" spans="1:6" hidden="1" x14ac:dyDescent="0.15">
      <c r="A5635" s="201" t="str">
        <f>'Banks COA'!A7669</f>
        <v>31</v>
      </c>
      <c r="B5635" s="201" t="str">
        <f>'Banks COA'!B7669</f>
        <v>9</v>
      </c>
      <c r="C5635" s="201" t="str">
        <f>'Banks COA'!C7669</f>
        <v>4</v>
      </c>
      <c r="D5635" s="201" t="str">
        <f>'Banks COA'!D7669</f>
        <v>14</v>
      </c>
      <c r="E5635" s="202" t="str">
        <f>'Banks COA'!E7669</f>
        <v>Saving Deposit – Banks – Resident – JPY</v>
      </c>
      <c r="F5635" s="202">
        <f>'Banks COA'!F7669*E2</f>
        <v>0</v>
      </c>
    </row>
    <row r="5636" spans="1:6" hidden="1" x14ac:dyDescent="0.15">
      <c r="A5636" s="201" t="str">
        <f>'Banks COA'!A7670</f>
        <v>31</v>
      </c>
      <c r="B5636" s="201" t="str">
        <f>'Banks COA'!B7670</f>
        <v>9</v>
      </c>
      <c r="C5636" s="201" t="str">
        <f>'Banks COA'!C7670</f>
        <v>4</v>
      </c>
      <c r="D5636" s="201" t="str">
        <f>'Banks COA'!D7670</f>
        <v>19</v>
      </c>
      <c r="E5636" s="202" t="str">
        <f>'Banks COA'!E7670</f>
        <v>Saving Deposit – Banks – Resident – Other</v>
      </c>
      <c r="F5636" s="202">
        <f>'Banks COA'!F7670*E2</f>
        <v>0</v>
      </c>
    </row>
    <row r="5637" spans="1:6" hidden="1" x14ac:dyDescent="0.15">
      <c r="A5637" s="201" t="str">
        <f>'Banks COA'!A7692</f>
        <v>31</v>
      </c>
      <c r="B5637" s="201" t="str">
        <f>'Banks COA'!B7692</f>
        <v>9</v>
      </c>
      <c r="C5637" s="201" t="str">
        <f>'Banks COA'!C7692</f>
        <v>6</v>
      </c>
      <c r="D5637" s="201" t="str">
        <f>'Banks COA'!D7692</f>
        <v>12</v>
      </c>
      <c r="E5637" s="202" t="str">
        <f>'Banks COA'!E7692</f>
        <v>Saving Deposit – Licensed MFIs – Resident – USD</v>
      </c>
      <c r="F5637" s="202">
        <f>'Banks COA'!F7692*E2</f>
        <v>0</v>
      </c>
    </row>
    <row r="5638" spans="1:6" hidden="1" x14ac:dyDescent="0.15">
      <c r="A5638" s="201" t="str">
        <f>'Banks COA'!A7693</f>
        <v>31</v>
      </c>
      <c r="B5638" s="201" t="str">
        <f>'Banks COA'!B7693</f>
        <v>9</v>
      </c>
      <c r="C5638" s="201" t="str">
        <f>'Banks COA'!C7693</f>
        <v>6</v>
      </c>
      <c r="D5638" s="201" t="str">
        <f>'Banks COA'!D7693</f>
        <v>13</v>
      </c>
      <c r="E5638" s="202" t="str">
        <f>'Banks COA'!E7693</f>
        <v>Saving Deposit – Licensed MFIs – Resident – EUR</v>
      </c>
      <c r="F5638" s="202">
        <f>'Banks COA'!F7693*E2</f>
        <v>0</v>
      </c>
    </row>
    <row r="5639" spans="1:6" hidden="1" x14ac:dyDescent="0.15">
      <c r="A5639" s="201" t="str">
        <f>'Banks COA'!A7694</f>
        <v>31</v>
      </c>
      <c r="B5639" s="201" t="str">
        <f>'Banks COA'!B7694</f>
        <v>9</v>
      </c>
      <c r="C5639" s="201" t="str">
        <f>'Banks COA'!C7694</f>
        <v>6</v>
      </c>
      <c r="D5639" s="201" t="str">
        <f>'Banks COA'!D7694</f>
        <v>14</v>
      </c>
      <c r="E5639" s="202" t="str">
        <f>'Banks COA'!E7694</f>
        <v>Saving Deposit – Licensed MFIs – Resident – JPY</v>
      </c>
      <c r="F5639" s="202">
        <f>'Banks COA'!F7694*E2</f>
        <v>0</v>
      </c>
    </row>
    <row r="5640" spans="1:6" hidden="1" x14ac:dyDescent="0.15">
      <c r="A5640" s="201" t="str">
        <f>'Banks COA'!A7695</f>
        <v>31</v>
      </c>
      <c r="B5640" s="201" t="str">
        <f>'Banks COA'!B7695</f>
        <v>9</v>
      </c>
      <c r="C5640" s="201" t="str">
        <f>'Banks COA'!C7695</f>
        <v>6</v>
      </c>
      <c r="D5640" s="201" t="str">
        <f>'Banks COA'!D7695</f>
        <v>19</v>
      </c>
      <c r="E5640" s="202" t="str">
        <f>'Banks COA'!E7695</f>
        <v>Saving Deposit – Licensed MFIs – Resident – Other</v>
      </c>
      <c r="F5640" s="202">
        <f>'Banks COA'!F7695*E2</f>
        <v>0</v>
      </c>
    </row>
    <row r="5641" spans="1:6" hidden="1" x14ac:dyDescent="0.15">
      <c r="A5641" s="201" t="str">
        <f>'Banks COA'!A8547</f>
        <v>34</v>
      </c>
      <c r="B5641" s="201" t="str">
        <f>'Banks COA'!B8547</f>
        <v>2</v>
      </c>
      <c r="C5641" s="201" t="str">
        <f>'Banks COA'!C8547</f>
        <v>2</v>
      </c>
      <c r="D5641" s="201" t="str">
        <f>'Banks COA'!D8547</f>
        <v>12</v>
      </c>
      <c r="E5641" s="202" t="str">
        <f>'Banks COA'!E8547</f>
        <v>AIP – Short Term – Time Deposit from Banks – Resident – USD</v>
      </c>
      <c r="F5641" s="202">
        <f>'Banks COA'!F8547*E2</f>
        <v>0</v>
      </c>
    </row>
    <row r="5642" spans="1:6" hidden="1" x14ac:dyDescent="0.15">
      <c r="A5642" s="201" t="str">
        <f>'Banks COA'!A8548</f>
        <v>34</v>
      </c>
      <c r="B5642" s="201" t="str">
        <f>'Banks COA'!B8548</f>
        <v>2</v>
      </c>
      <c r="C5642" s="201" t="str">
        <f>'Banks COA'!C8548</f>
        <v>2</v>
      </c>
      <c r="D5642" s="201" t="str">
        <f>'Banks COA'!D8548</f>
        <v>13</v>
      </c>
      <c r="E5642" s="202" t="str">
        <f>'Banks COA'!E8548</f>
        <v>AIP – Short Term – Time Deposit from Banks – Resident – EUR</v>
      </c>
      <c r="F5642" s="202">
        <f>'Banks COA'!F8548*E2</f>
        <v>0</v>
      </c>
    </row>
    <row r="5643" spans="1:6" hidden="1" x14ac:dyDescent="0.15">
      <c r="A5643" s="201" t="str">
        <f>'Banks COA'!A8549</f>
        <v>34</v>
      </c>
      <c r="B5643" s="201" t="str">
        <f>'Banks COA'!B8549</f>
        <v>2</v>
      </c>
      <c r="C5643" s="201" t="str">
        <f>'Banks COA'!C8549</f>
        <v>2</v>
      </c>
      <c r="D5643" s="201" t="str">
        <f>'Banks COA'!D8549</f>
        <v>14</v>
      </c>
      <c r="E5643" s="202" t="str">
        <f>'Banks COA'!E8549</f>
        <v>AIP – Short Term – Time Deposit from Banks – Resident – JPY</v>
      </c>
      <c r="F5643" s="202">
        <f>'Banks COA'!F8549*E2</f>
        <v>0</v>
      </c>
    </row>
    <row r="5644" spans="1:6" hidden="1" x14ac:dyDescent="0.15">
      <c r="A5644" s="201" t="str">
        <f>'Banks COA'!A8550</f>
        <v>34</v>
      </c>
      <c r="B5644" s="201" t="str">
        <f>'Banks COA'!B8550</f>
        <v>2</v>
      </c>
      <c r="C5644" s="201" t="str">
        <f>'Banks COA'!C8550</f>
        <v>2</v>
      </c>
      <c r="D5644" s="201" t="str">
        <f>'Banks COA'!D8550</f>
        <v>19</v>
      </c>
      <c r="E5644" s="202" t="str">
        <f>'Banks COA'!E8550</f>
        <v>AIP – Short Term – Time Deposit from Banks – Resident – Other</v>
      </c>
      <c r="F5644" s="202">
        <f>'Banks COA'!F8550*E2</f>
        <v>0</v>
      </c>
    </row>
    <row r="5645" spans="1:6" hidden="1" x14ac:dyDescent="0.15">
      <c r="A5645" s="201" t="str">
        <f>'Banks COA'!A8559</f>
        <v>34</v>
      </c>
      <c r="B5645" s="201" t="str">
        <f>'Banks COA'!B8559</f>
        <v>2</v>
      </c>
      <c r="C5645" s="201" t="str">
        <f>'Banks COA'!C8559</f>
        <v>2</v>
      </c>
      <c r="D5645" s="201" t="str">
        <f>'Banks COA'!D8559</f>
        <v>32</v>
      </c>
      <c r="E5645" s="202" t="str">
        <f>'Banks COA'!E8559</f>
        <v>AIP – Long Term – Time Deposit from Banks – Resident – USD</v>
      </c>
      <c r="F5645" s="202">
        <f>'Banks COA'!F8559*E2</f>
        <v>0</v>
      </c>
    </row>
    <row r="5646" spans="1:6" hidden="1" x14ac:dyDescent="0.15">
      <c r="A5646" s="201" t="str">
        <f>'Banks COA'!A8560</f>
        <v>34</v>
      </c>
      <c r="B5646" s="201" t="str">
        <f>'Banks COA'!B8560</f>
        <v>2</v>
      </c>
      <c r="C5646" s="201" t="str">
        <f>'Banks COA'!C8560</f>
        <v>2</v>
      </c>
      <c r="D5646" s="201" t="str">
        <f>'Banks COA'!D8560</f>
        <v>33</v>
      </c>
      <c r="E5646" s="202" t="str">
        <f>'Banks COA'!E8560</f>
        <v>AIP – Long Term – Time Deposit from Banks – Resident – EUR</v>
      </c>
      <c r="F5646" s="202">
        <f>'Banks COA'!F8560*E2</f>
        <v>0</v>
      </c>
    </row>
    <row r="5647" spans="1:6" hidden="1" x14ac:dyDescent="0.15">
      <c r="A5647" s="201" t="str">
        <f>'Banks COA'!A8561</f>
        <v>34</v>
      </c>
      <c r="B5647" s="201" t="str">
        <f>'Banks COA'!B8561</f>
        <v>2</v>
      </c>
      <c r="C5647" s="201" t="str">
        <f>'Banks COA'!C8561</f>
        <v>2</v>
      </c>
      <c r="D5647" s="201" t="str">
        <f>'Banks COA'!D8561</f>
        <v>34</v>
      </c>
      <c r="E5647" s="202" t="str">
        <f>'Banks COA'!E8561</f>
        <v>AIP – Long Term – Time Deposit from Banks – Resident – JPY</v>
      </c>
      <c r="F5647" s="202">
        <f>'Banks COA'!F8561*E2</f>
        <v>0</v>
      </c>
    </row>
    <row r="5648" spans="1:6" hidden="1" x14ac:dyDescent="0.15">
      <c r="A5648" s="201" t="str">
        <f>'Banks COA'!A8562</f>
        <v>34</v>
      </c>
      <c r="B5648" s="201" t="str">
        <f>'Banks COA'!B8562</f>
        <v>2</v>
      </c>
      <c r="C5648" s="201" t="str">
        <f>'Banks COA'!C8562</f>
        <v>2</v>
      </c>
      <c r="D5648" s="201" t="str">
        <f>'Banks COA'!D8562</f>
        <v>39</v>
      </c>
      <c r="E5648" s="202" t="str">
        <f>'Banks COA'!E8562</f>
        <v>AIP – Long Term – Time Deposit from Banks – Resident – Other</v>
      </c>
      <c r="F5648" s="202">
        <f>'Banks COA'!F8562*E2</f>
        <v>0</v>
      </c>
    </row>
    <row r="5649" spans="1:6" hidden="1" x14ac:dyDescent="0.15">
      <c r="A5649" s="201" t="str">
        <f>'Banks COA'!A8572</f>
        <v>34</v>
      </c>
      <c r="B5649" s="201" t="str">
        <f>'Banks COA'!B8572</f>
        <v>2</v>
      </c>
      <c r="C5649" s="201" t="str">
        <f>'Banks COA'!C8572</f>
        <v>3</v>
      </c>
      <c r="D5649" s="201" t="str">
        <f>'Banks COA'!D8572</f>
        <v>12</v>
      </c>
      <c r="E5649" s="202" t="str">
        <f>'Banks COA'!E8572</f>
        <v>AIP – Certificate of Deposits – Banks – Resident – USD</v>
      </c>
      <c r="F5649" s="202">
        <f>'Banks COA'!F8572*E2</f>
        <v>0</v>
      </c>
    </row>
    <row r="5650" spans="1:6" hidden="1" x14ac:dyDescent="0.15">
      <c r="A5650" s="201" t="str">
        <f>'Banks COA'!A8573</f>
        <v>34</v>
      </c>
      <c r="B5650" s="201" t="str">
        <f>'Banks COA'!B8573</f>
        <v>2</v>
      </c>
      <c r="C5650" s="201" t="str">
        <f>'Banks COA'!C8573</f>
        <v>3</v>
      </c>
      <c r="D5650" s="201" t="str">
        <f>'Banks COA'!D8573</f>
        <v>13</v>
      </c>
      <c r="E5650" s="202" t="str">
        <f>'Banks COA'!E8573</f>
        <v>AIP – Certificate of Deposits – Banks – Resident – EUR</v>
      </c>
      <c r="F5650" s="202">
        <f>'Banks COA'!F8573*E2</f>
        <v>0</v>
      </c>
    </row>
    <row r="5651" spans="1:6" hidden="1" x14ac:dyDescent="0.15">
      <c r="A5651" s="201" t="str">
        <f>'Banks COA'!A8574</f>
        <v>34</v>
      </c>
      <c r="B5651" s="201" t="str">
        <f>'Banks COA'!B8574</f>
        <v>2</v>
      </c>
      <c r="C5651" s="201" t="str">
        <f>'Banks COA'!C8574</f>
        <v>3</v>
      </c>
      <c r="D5651" s="201" t="str">
        <f>'Banks COA'!D8574</f>
        <v>14</v>
      </c>
      <c r="E5651" s="202" t="str">
        <f>'Banks COA'!E8574</f>
        <v>AIP – Certificate of Deposits – Banks – Resident – JPY</v>
      </c>
      <c r="F5651" s="202">
        <f>'Banks COA'!F8574*E2</f>
        <v>0</v>
      </c>
    </row>
    <row r="5652" spans="1:6" hidden="1" x14ac:dyDescent="0.15">
      <c r="A5652" s="201" t="str">
        <f>'Banks COA'!A8575</f>
        <v>34</v>
      </c>
      <c r="B5652" s="201" t="str">
        <f>'Banks COA'!B8575</f>
        <v>2</v>
      </c>
      <c r="C5652" s="201" t="str">
        <f>'Banks COA'!C8575</f>
        <v>3</v>
      </c>
      <c r="D5652" s="201" t="str">
        <f>'Banks COA'!D8575</f>
        <v>19</v>
      </c>
      <c r="E5652" s="202" t="str">
        <f>'Banks COA'!E8575</f>
        <v>AIP – Certificate of Deposits – Banks – Resident – Other</v>
      </c>
      <c r="F5652" s="202">
        <f>'Banks COA'!F8575*E2</f>
        <v>0</v>
      </c>
    </row>
    <row r="5653" spans="1:6" hidden="1" x14ac:dyDescent="0.15">
      <c r="A5653" s="201" t="str">
        <f>'Banks COA'!A8598</f>
        <v>34</v>
      </c>
      <c r="B5653" s="201" t="str">
        <f>'Banks COA'!B8598</f>
        <v>2</v>
      </c>
      <c r="C5653" s="201" t="str">
        <f>'Banks COA'!C8598</f>
        <v>5</v>
      </c>
      <c r="D5653" s="201" t="str">
        <f>'Banks COA'!D8598</f>
        <v>12</v>
      </c>
      <c r="E5653" s="202" t="str">
        <f>'Banks COA'!E8598</f>
        <v>AIP – Margin or Restrictive Deposits of Banks – Resident – USD</v>
      </c>
      <c r="F5653" s="202">
        <f>'Banks COA'!F8598*E2</f>
        <v>0</v>
      </c>
    </row>
    <row r="5654" spans="1:6" hidden="1" x14ac:dyDescent="0.15">
      <c r="A5654" s="201" t="str">
        <f>'Banks COA'!A8599</f>
        <v>34</v>
      </c>
      <c r="B5654" s="201" t="str">
        <f>'Banks COA'!B8599</f>
        <v>2</v>
      </c>
      <c r="C5654" s="201" t="str">
        <f>'Banks COA'!C8599</f>
        <v>5</v>
      </c>
      <c r="D5654" s="201" t="str">
        <f>'Banks COA'!D8599</f>
        <v>13</v>
      </c>
      <c r="E5654" s="202" t="str">
        <f>'Banks COA'!E8599</f>
        <v>AIP – Margin or Restrictive Deposits of Banks – Resident – EUR</v>
      </c>
      <c r="F5654" s="202">
        <f>'Banks COA'!F8599*E2</f>
        <v>0</v>
      </c>
    </row>
    <row r="5655" spans="1:6" hidden="1" x14ac:dyDescent="0.15">
      <c r="A5655" s="201" t="str">
        <f>'Banks COA'!A8600</f>
        <v>34</v>
      </c>
      <c r="B5655" s="201" t="str">
        <f>'Banks COA'!B8600</f>
        <v>2</v>
      </c>
      <c r="C5655" s="201" t="str">
        <f>'Banks COA'!C8600</f>
        <v>5</v>
      </c>
      <c r="D5655" s="201" t="str">
        <f>'Banks COA'!D8600</f>
        <v>14</v>
      </c>
      <c r="E5655" s="202" t="str">
        <f>'Banks COA'!E8600</f>
        <v>AIP – Margin or Restrictive Deposits of Banks – Resident – JPY</v>
      </c>
      <c r="F5655" s="202">
        <f>'Banks COA'!F8600*E2</f>
        <v>0</v>
      </c>
    </row>
    <row r="5656" spans="1:6" hidden="1" x14ac:dyDescent="0.15">
      <c r="A5656" s="201" t="str">
        <f>'Banks COA'!A8601</f>
        <v>34</v>
      </c>
      <c r="B5656" s="201" t="str">
        <f>'Banks COA'!B8601</f>
        <v>2</v>
      </c>
      <c r="C5656" s="201" t="str">
        <f>'Banks COA'!C8601</f>
        <v>5</v>
      </c>
      <c r="D5656" s="201" t="str">
        <f>'Banks COA'!D8601</f>
        <v>19</v>
      </c>
      <c r="E5656" s="202" t="str">
        <f>'Banks COA'!E8601</f>
        <v>AIP – Margin or Restrictive Deposits of Banks – Resident – Other</v>
      </c>
      <c r="F5656" s="202">
        <f>'Banks COA'!F8601*E2</f>
        <v>0</v>
      </c>
    </row>
    <row r="5657" spans="1:6" hidden="1" x14ac:dyDescent="0.15">
      <c r="A5657" s="201" t="str">
        <f>'Banks COA'!A8611</f>
        <v>34</v>
      </c>
      <c r="B5657" s="201" t="str">
        <f>'Banks COA'!B8611</f>
        <v>2</v>
      </c>
      <c r="C5657" s="201" t="str">
        <f>'Banks COA'!C8611</f>
        <v>6</v>
      </c>
      <c r="D5657" s="201" t="str">
        <f>'Banks COA'!D8611</f>
        <v>12</v>
      </c>
      <c r="E5657" s="202" t="str">
        <f>'Banks COA'!E8611</f>
        <v>AIP – Money Market Deposit Accounts – Banks – Resident – USD</v>
      </c>
      <c r="F5657" s="202">
        <f>'Banks COA'!F8611*E2</f>
        <v>0</v>
      </c>
    </row>
    <row r="5658" spans="1:6" hidden="1" x14ac:dyDescent="0.15">
      <c r="A5658" s="201" t="str">
        <f>'Banks COA'!A8612</f>
        <v>34</v>
      </c>
      <c r="B5658" s="201" t="str">
        <f>'Banks COA'!B8612</f>
        <v>2</v>
      </c>
      <c r="C5658" s="201" t="str">
        <f>'Banks COA'!C8612</f>
        <v>6</v>
      </c>
      <c r="D5658" s="201" t="str">
        <f>'Banks COA'!D8612</f>
        <v>13</v>
      </c>
      <c r="E5658" s="202" t="str">
        <f>'Banks COA'!E8612</f>
        <v>AIP – Money Market Deposit Accounts – Banks – Resident – EUR</v>
      </c>
      <c r="F5658" s="202">
        <f>'Banks COA'!F8612*E2</f>
        <v>0</v>
      </c>
    </row>
    <row r="5659" spans="1:6" hidden="1" x14ac:dyDescent="0.15">
      <c r="A5659" s="201" t="str">
        <f>'Banks COA'!A8613</f>
        <v>34</v>
      </c>
      <c r="B5659" s="201" t="str">
        <f>'Banks COA'!B8613</f>
        <v>2</v>
      </c>
      <c r="C5659" s="201" t="str">
        <f>'Banks COA'!C8613</f>
        <v>6</v>
      </c>
      <c r="D5659" s="201" t="str">
        <f>'Banks COA'!D8613</f>
        <v>14</v>
      </c>
      <c r="E5659" s="202" t="str">
        <f>'Banks COA'!E8613</f>
        <v>AIP – Money Market Deposit Accounts – Banks – Resident – JPY</v>
      </c>
      <c r="F5659" s="202">
        <f>'Banks COA'!F8613*E2</f>
        <v>0</v>
      </c>
    </row>
    <row r="5660" spans="1:6" hidden="1" x14ac:dyDescent="0.15">
      <c r="A5660" s="201" t="str">
        <f>'Banks COA'!A8614</f>
        <v>34</v>
      </c>
      <c r="B5660" s="201" t="str">
        <f>'Banks COA'!B8614</f>
        <v>2</v>
      </c>
      <c r="C5660" s="201" t="str">
        <f>'Banks COA'!C8614</f>
        <v>6</v>
      </c>
      <c r="D5660" s="201" t="str">
        <f>'Banks COA'!D8614</f>
        <v>19</v>
      </c>
      <c r="E5660" s="202" t="str">
        <f>'Banks COA'!E8614</f>
        <v>AIP – Money Market Deposit Accounts – Banks – Resident – Other</v>
      </c>
      <c r="F5660" s="202">
        <f>'Banks COA'!F8614*E2</f>
        <v>0</v>
      </c>
    </row>
    <row r="5661" spans="1:6" hidden="1" x14ac:dyDescent="0.15">
      <c r="A5661" s="201" t="str">
        <f>'Banks COA'!A8650</f>
        <v>34</v>
      </c>
      <c r="B5661" s="201" t="str">
        <f>'Banks COA'!B8650</f>
        <v>2</v>
      </c>
      <c r="C5661" s="201" t="str">
        <f>'Banks COA'!C8650</f>
        <v>9</v>
      </c>
      <c r="D5661" s="201" t="str">
        <f>'Banks COA'!D8650</f>
        <v>12</v>
      </c>
      <c r="E5661" s="202" t="str">
        <f>'Banks COA'!E8650</f>
        <v>AIP – Short term – Other Deposits – Banks – Resident – USD</v>
      </c>
      <c r="F5661" s="202">
        <f>'Banks COA'!F8650*E2</f>
        <v>0</v>
      </c>
    </row>
    <row r="5662" spans="1:6" hidden="1" x14ac:dyDescent="0.15">
      <c r="A5662" s="201" t="str">
        <f>'Banks COA'!A8651</f>
        <v>34</v>
      </c>
      <c r="B5662" s="201" t="str">
        <f>'Banks COA'!B8651</f>
        <v>2</v>
      </c>
      <c r="C5662" s="201" t="str">
        <f>'Banks COA'!C8651</f>
        <v>9</v>
      </c>
      <c r="D5662" s="201" t="str">
        <f>'Banks COA'!D8651</f>
        <v>13</v>
      </c>
      <c r="E5662" s="202" t="str">
        <f>'Banks COA'!E8651</f>
        <v>AIP – Short term – Other Deposits – Banks – Resident – EUR</v>
      </c>
      <c r="F5662" s="202">
        <f>'Banks COA'!F8651*E2</f>
        <v>0</v>
      </c>
    </row>
    <row r="5663" spans="1:6" hidden="1" x14ac:dyDescent="0.15">
      <c r="A5663" s="201" t="str">
        <f>'Banks COA'!A8652</f>
        <v>34</v>
      </c>
      <c r="B5663" s="201" t="str">
        <f>'Banks COA'!B8652</f>
        <v>2</v>
      </c>
      <c r="C5663" s="201" t="str">
        <f>'Banks COA'!C8652</f>
        <v>9</v>
      </c>
      <c r="D5663" s="201" t="str">
        <f>'Banks COA'!D8652</f>
        <v>14</v>
      </c>
      <c r="E5663" s="202" t="str">
        <f>'Banks COA'!E8652</f>
        <v>AIP – Short term – Other Deposits – Banks – Resident – JPY</v>
      </c>
      <c r="F5663" s="202">
        <f>'Banks COA'!F8652*E2</f>
        <v>0</v>
      </c>
    </row>
    <row r="5664" spans="1:6" hidden="1" x14ac:dyDescent="0.15">
      <c r="A5664" s="201" t="str">
        <f>'Banks COA'!A8653</f>
        <v>34</v>
      </c>
      <c r="B5664" s="201" t="str">
        <f>'Banks COA'!B8653</f>
        <v>2</v>
      </c>
      <c r="C5664" s="201" t="str">
        <f>'Banks COA'!C8653</f>
        <v>9</v>
      </c>
      <c r="D5664" s="201" t="str">
        <f>'Banks COA'!D8653</f>
        <v>19</v>
      </c>
      <c r="E5664" s="202" t="str">
        <f>'Banks COA'!E8653</f>
        <v>AIP – Short term – Other Deposits – Banks – Resident – Other</v>
      </c>
      <c r="F5664" s="202">
        <f>'Banks COA'!F8653*E2</f>
        <v>0</v>
      </c>
    </row>
    <row r="5665" spans="1:6" hidden="1" x14ac:dyDescent="0.15">
      <c r="A5665" s="201" t="str">
        <f>'Banks COA'!A8662</f>
        <v>34</v>
      </c>
      <c r="B5665" s="201" t="str">
        <f>'Banks COA'!B8662</f>
        <v>2</v>
      </c>
      <c r="C5665" s="201" t="str">
        <f>'Banks COA'!C8662</f>
        <v>9</v>
      </c>
      <c r="D5665" s="201" t="str">
        <f>'Banks COA'!D8662</f>
        <v>32</v>
      </c>
      <c r="E5665" s="202" t="str">
        <f>'Banks COA'!E8662</f>
        <v>AIP – Long term – Other Deposits – Banks – Resident – USD</v>
      </c>
      <c r="F5665" s="202">
        <f>'Banks COA'!F8662*E2</f>
        <v>0</v>
      </c>
    </row>
    <row r="5666" spans="1:6" hidden="1" x14ac:dyDescent="0.15">
      <c r="A5666" s="201" t="str">
        <f>'Banks COA'!A8663</f>
        <v>34</v>
      </c>
      <c r="B5666" s="201" t="str">
        <f>'Banks COA'!B8663</f>
        <v>2</v>
      </c>
      <c r="C5666" s="201" t="str">
        <f>'Banks COA'!C8663</f>
        <v>9</v>
      </c>
      <c r="D5666" s="201" t="str">
        <f>'Banks COA'!D8663</f>
        <v>33</v>
      </c>
      <c r="E5666" s="202" t="str">
        <f>'Banks COA'!E8663</f>
        <v>AIP – Long term – Other Deposits – Banks – Resident – EUR</v>
      </c>
      <c r="F5666" s="202">
        <f>'Banks COA'!F8663*E2</f>
        <v>0</v>
      </c>
    </row>
    <row r="5667" spans="1:6" hidden="1" x14ac:dyDescent="0.15">
      <c r="A5667" s="201" t="str">
        <f>'Banks COA'!A8664</f>
        <v>34</v>
      </c>
      <c r="B5667" s="201" t="str">
        <f>'Banks COA'!B8664</f>
        <v>2</v>
      </c>
      <c r="C5667" s="201" t="str">
        <f>'Banks COA'!C8664</f>
        <v>9</v>
      </c>
      <c r="D5667" s="201" t="str">
        <f>'Banks COA'!D8664</f>
        <v>34</v>
      </c>
      <c r="E5667" s="202" t="str">
        <f>'Banks COA'!E8664</f>
        <v>AIP – Long term – Other Deposits – Banks – Resident – JPY</v>
      </c>
      <c r="F5667" s="202">
        <f>'Banks COA'!F8664*E2</f>
        <v>0</v>
      </c>
    </row>
    <row r="5668" spans="1:6" hidden="1" x14ac:dyDescent="0.15">
      <c r="A5668" s="201" t="str">
        <f>'Banks COA'!A8665</f>
        <v>34</v>
      </c>
      <c r="B5668" s="201" t="str">
        <f>'Banks COA'!B8665</f>
        <v>2</v>
      </c>
      <c r="C5668" s="201" t="str">
        <f>'Banks COA'!C8665</f>
        <v>9</v>
      </c>
      <c r="D5668" s="201" t="str">
        <f>'Banks COA'!D8665</f>
        <v>39</v>
      </c>
      <c r="E5668" s="202" t="str">
        <f>'Banks COA'!E8665</f>
        <v>AIP – Long term – Other Deposits – Banks – Resident – Other</v>
      </c>
      <c r="F5668" s="202">
        <f>'Banks COA'!F8665*E2</f>
        <v>0</v>
      </c>
    </row>
    <row r="5669" spans="1:6" hidden="1" x14ac:dyDescent="0.15">
      <c r="A5669" s="201" t="str">
        <f>'Banks COA'!A8674</f>
        <v>34</v>
      </c>
      <c r="B5669" s="201" t="str">
        <f>'Banks COA'!B8674</f>
        <v>2</v>
      </c>
      <c r="C5669" s="201" t="str">
        <f>'Banks COA'!C8674</f>
        <v>9</v>
      </c>
      <c r="D5669" s="201" t="str">
        <f>'Banks COA'!D8674</f>
        <v>52</v>
      </c>
      <c r="E5669" s="202" t="str">
        <f>'Banks COA'!E8674</f>
        <v>AIP – Saving Deposit – Banks – Resident – USD</v>
      </c>
      <c r="F5669" s="202">
        <f>'Banks COA'!F8674*E2</f>
        <v>0</v>
      </c>
    </row>
    <row r="5670" spans="1:6" hidden="1" x14ac:dyDescent="0.15">
      <c r="A5670" s="201" t="str">
        <f>'Banks COA'!A8675</f>
        <v>34</v>
      </c>
      <c r="B5670" s="201" t="str">
        <f>'Banks COA'!B8675</f>
        <v>2</v>
      </c>
      <c r="C5670" s="201" t="str">
        <f>'Banks COA'!C8675</f>
        <v>9</v>
      </c>
      <c r="D5670" s="201" t="str">
        <f>'Banks COA'!D8675</f>
        <v>53</v>
      </c>
      <c r="E5670" s="202" t="str">
        <f>'Banks COA'!E8675</f>
        <v>AIP – Saving Deposit – Banks – Resident – EUR</v>
      </c>
      <c r="F5670" s="202">
        <f>'Banks COA'!F8675*E2</f>
        <v>0</v>
      </c>
    </row>
    <row r="5671" spans="1:6" hidden="1" x14ac:dyDescent="0.15">
      <c r="A5671" s="201" t="str">
        <f>'Banks COA'!A8676</f>
        <v>34</v>
      </c>
      <c r="B5671" s="201" t="str">
        <f>'Banks COA'!B8676</f>
        <v>2</v>
      </c>
      <c r="C5671" s="201" t="str">
        <f>'Banks COA'!C8676</f>
        <v>9</v>
      </c>
      <c r="D5671" s="201" t="str">
        <f>'Banks COA'!D8676</f>
        <v>54</v>
      </c>
      <c r="E5671" s="202" t="str">
        <f>'Banks COA'!E8676</f>
        <v>AIP – Saving Deposit – Banks – Resident – JPY</v>
      </c>
      <c r="F5671" s="202">
        <f>'Banks COA'!F8676*E2</f>
        <v>0</v>
      </c>
    </row>
    <row r="5672" spans="1:6" hidden="1" x14ac:dyDescent="0.15">
      <c r="A5672" s="201" t="str">
        <f>'Banks COA'!A8677</f>
        <v>34</v>
      </c>
      <c r="B5672" s="201" t="str">
        <f>'Banks COA'!B8677</f>
        <v>2</v>
      </c>
      <c r="C5672" s="201" t="str">
        <f>'Banks COA'!C8677</f>
        <v>9</v>
      </c>
      <c r="D5672" s="201" t="str">
        <f>'Banks COA'!D8677</f>
        <v>59</v>
      </c>
      <c r="E5672" s="202" t="str">
        <f>'Banks COA'!E8677</f>
        <v>AIP – Saving Deposit – Banks – Resident – Other</v>
      </c>
      <c r="F5672" s="202">
        <f>'Banks COA'!F8677*E2</f>
        <v>0</v>
      </c>
    </row>
    <row r="5673" spans="1:6" hidden="1" x14ac:dyDescent="0.15">
      <c r="A5673" s="201" t="str">
        <f>'Banks COA'!A8731</f>
        <v>34</v>
      </c>
      <c r="B5673" s="201" t="str">
        <f>'Banks COA'!B8731</f>
        <v>3</v>
      </c>
      <c r="C5673" s="201" t="str">
        <f>'Banks COA'!C8731</f>
        <v>2</v>
      </c>
      <c r="D5673" s="201" t="str">
        <f>'Banks COA'!D8731</f>
        <v>52</v>
      </c>
      <c r="E5673" s="202" t="str">
        <f>'Banks COA'!E8731</f>
        <v>AIP – Short term Time Deposits from Licensed MFIs – Resident – USD</v>
      </c>
      <c r="F5673" s="202">
        <f>'Banks COA'!F8731*E2</f>
        <v>0</v>
      </c>
    </row>
    <row r="5674" spans="1:6" hidden="1" x14ac:dyDescent="0.15">
      <c r="A5674" s="201" t="str">
        <f>'Banks COA'!A8732</f>
        <v>34</v>
      </c>
      <c r="B5674" s="201" t="str">
        <f>'Banks COA'!B8732</f>
        <v>3</v>
      </c>
      <c r="C5674" s="201" t="str">
        <f>'Banks COA'!C8732</f>
        <v>2</v>
      </c>
      <c r="D5674" s="201" t="str">
        <f>'Banks COA'!D8732</f>
        <v>53</v>
      </c>
      <c r="E5674" s="202" t="str">
        <f>'Banks COA'!E8732</f>
        <v>AIP – Short term Time Deposits from Licensed MFIs – Resident – EUR</v>
      </c>
      <c r="F5674" s="202">
        <f>'Banks COA'!F8732*E2</f>
        <v>0</v>
      </c>
    </row>
    <row r="5675" spans="1:6" hidden="1" x14ac:dyDescent="0.15">
      <c r="A5675" s="201" t="str">
        <f>'Banks COA'!A8733</f>
        <v>34</v>
      </c>
      <c r="B5675" s="201" t="str">
        <f>'Banks COA'!B8733</f>
        <v>3</v>
      </c>
      <c r="C5675" s="201" t="str">
        <f>'Banks COA'!C8733</f>
        <v>2</v>
      </c>
      <c r="D5675" s="201" t="str">
        <f>'Banks COA'!D8733</f>
        <v>54</v>
      </c>
      <c r="E5675" s="202" t="str">
        <f>'Banks COA'!E8733</f>
        <v>AIP – Short term Time Deposits from Licensed MFIs – Resident – JPY</v>
      </c>
      <c r="F5675" s="202">
        <f>'Banks COA'!F8733*E2</f>
        <v>0</v>
      </c>
    </row>
    <row r="5676" spans="1:6" hidden="1" x14ac:dyDescent="0.15">
      <c r="A5676" s="201" t="str">
        <f>'Banks COA'!A8734</f>
        <v>34</v>
      </c>
      <c r="B5676" s="201" t="str">
        <f>'Banks COA'!B8734</f>
        <v>3</v>
      </c>
      <c r="C5676" s="201" t="str">
        <f>'Banks COA'!C8734</f>
        <v>2</v>
      </c>
      <c r="D5676" s="201" t="str">
        <f>'Banks COA'!D8734</f>
        <v>59</v>
      </c>
      <c r="E5676" s="202" t="str">
        <f>'Banks COA'!E8734</f>
        <v>AIP – Short term Time Deposits from Licensed MFIs – Resident – Other</v>
      </c>
      <c r="F5676" s="202">
        <f>'Banks COA'!F8734*E2</f>
        <v>0</v>
      </c>
    </row>
    <row r="5677" spans="1:6" hidden="1" x14ac:dyDescent="0.15">
      <c r="A5677" s="201" t="str">
        <f>'Banks COA'!A8737</f>
        <v>34</v>
      </c>
      <c r="B5677" s="201" t="str">
        <f>'Banks COA'!B8737</f>
        <v>3</v>
      </c>
      <c r="C5677" s="201" t="str">
        <f>'Banks COA'!C8737</f>
        <v>2</v>
      </c>
      <c r="D5677" s="201" t="str">
        <f>'Banks COA'!D8737</f>
        <v>62</v>
      </c>
      <c r="E5677" s="202" t="str">
        <f>'Banks COA'!E8737</f>
        <v>AIP – Long term Time Deposits from Licensed MFIs – Resident – USD</v>
      </c>
      <c r="F5677" s="202">
        <f>'Banks COA'!F8737*E2</f>
        <v>0</v>
      </c>
    </row>
    <row r="5678" spans="1:6" hidden="1" x14ac:dyDescent="0.15">
      <c r="A5678" s="201" t="str">
        <f>'Banks COA'!A8738</f>
        <v>34</v>
      </c>
      <c r="B5678" s="201" t="str">
        <f>'Banks COA'!B8738</f>
        <v>3</v>
      </c>
      <c r="C5678" s="201" t="str">
        <f>'Banks COA'!C8738</f>
        <v>2</v>
      </c>
      <c r="D5678" s="201" t="str">
        <f>'Banks COA'!D8738</f>
        <v>63</v>
      </c>
      <c r="E5678" s="202" t="str">
        <f>'Banks COA'!E8738</f>
        <v>AIP – Long term Time Deposits from Licensed MFIs – Resident – EUR</v>
      </c>
      <c r="F5678" s="202">
        <f>'Banks COA'!F8738*E2</f>
        <v>0</v>
      </c>
    </row>
    <row r="5679" spans="1:6" hidden="1" x14ac:dyDescent="0.15">
      <c r="A5679" s="201" t="str">
        <f>'Banks COA'!A8739</f>
        <v>34</v>
      </c>
      <c r="B5679" s="201" t="str">
        <f>'Banks COA'!B8739</f>
        <v>3</v>
      </c>
      <c r="C5679" s="201" t="str">
        <f>'Banks COA'!C8739</f>
        <v>2</v>
      </c>
      <c r="D5679" s="201" t="str">
        <f>'Banks COA'!D8739</f>
        <v>64</v>
      </c>
      <c r="E5679" s="202" t="str">
        <f>'Banks COA'!E8739</f>
        <v>AIP – Long term Time Deposits from Licensed MFIs – Resident – JPY</v>
      </c>
      <c r="F5679" s="202">
        <f>'Banks COA'!F8739*E2</f>
        <v>0</v>
      </c>
    </row>
    <row r="5680" spans="1:6" hidden="1" x14ac:dyDescent="0.15">
      <c r="A5680" s="201" t="str">
        <f>'Banks COA'!A8740</f>
        <v>34</v>
      </c>
      <c r="B5680" s="201" t="str">
        <f>'Banks COA'!B8740</f>
        <v>3</v>
      </c>
      <c r="C5680" s="201" t="str">
        <f>'Banks COA'!C8740</f>
        <v>2</v>
      </c>
      <c r="D5680" s="201" t="str">
        <f>'Banks COA'!D8740</f>
        <v>69</v>
      </c>
      <c r="E5680" s="202" t="str">
        <f>'Banks COA'!E8740</f>
        <v>AIP – Long term Time Deposits from Licensed MFIs – Resident – Other</v>
      </c>
      <c r="F5680" s="202">
        <f>'Banks COA'!F8740*E2</f>
        <v>0</v>
      </c>
    </row>
    <row r="5681" spans="1:6" hidden="1" x14ac:dyDescent="0.15">
      <c r="A5681" s="201" t="str">
        <f>'Banks COA'!A8858</f>
        <v>34</v>
      </c>
      <c r="B5681" s="201" t="str">
        <f>'Banks COA'!B8858</f>
        <v>3</v>
      </c>
      <c r="C5681" s="201" t="str">
        <f>'Banks COA'!C8858</f>
        <v>9</v>
      </c>
      <c r="D5681" s="201" t="str">
        <f>'Banks COA'!D8858</f>
        <v>72</v>
      </c>
      <c r="E5681" s="202" t="str">
        <f>'Banks COA'!E8858</f>
        <v>AIP – Saving Deposit – Licensed MFIs – Resident – USD</v>
      </c>
      <c r="F5681" s="202">
        <f>'Banks COA'!F8858*E2</f>
        <v>0</v>
      </c>
    </row>
    <row r="5682" spans="1:6" hidden="1" x14ac:dyDescent="0.15">
      <c r="A5682" s="201" t="str">
        <f>'Banks COA'!A8859</f>
        <v>34</v>
      </c>
      <c r="B5682" s="201" t="str">
        <f>'Banks COA'!B8859</f>
        <v>3</v>
      </c>
      <c r="C5682" s="201" t="str">
        <f>'Banks COA'!C8859</f>
        <v>9</v>
      </c>
      <c r="D5682" s="201" t="str">
        <f>'Banks COA'!D8859</f>
        <v>73</v>
      </c>
      <c r="E5682" s="202" t="str">
        <f>'Banks COA'!E8859</f>
        <v>AIP – Saving Deposit – Licensed MFIs – Resident – EUR</v>
      </c>
      <c r="F5682" s="202">
        <f>'Banks COA'!F8859*E2</f>
        <v>0</v>
      </c>
    </row>
    <row r="5683" spans="1:6" hidden="1" x14ac:dyDescent="0.15">
      <c r="A5683" s="201" t="str">
        <f>'Banks COA'!A8860</f>
        <v>34</v>
      </c>
      <c r="B5683" s="201" t="str">
        <f>'Banks COA'!B8860</f>
        <v>3</v>
      </c>
      <c r="C5683" s="201" t="str">
        <f>'Banks COA'!C8860</f>
        <v>9</v>
      </c>
      <c r="D5683" s="201" t="str">
        <f>'Banks COA'!D8860</f>
        <v>74</v>
      </c>
      <c r="E5683" s="202" t="str">
        <f>'Banks COA'!E8860</f>
        <v>AIP – Saving Deposit – Licensed MFIs – Resident – JPY</v>
      </c>
      <c r="F5683" s="202">
        <f>'Banks COA'!F8860*E2</f>
        <v>0</v>
      </c>
    </row>
    <row r="5684" spans="1:6" hidden="1" x14ac:dyDescent="0.15">
      <c r="A5684" s="201" t="str">
        <f>'Banks COA'!A8861</f>
        <v>34</v>
      </c>
      <c r="B5684" s="201" t="str">
        <f>'Banks COA'!B8861</f>
        <v>3</v>
      </c>
      <c r="C5684" s="201" t="str">
        <f>'Banks COA'!C8861</f>
        <v>9</v>
      </c>
      <c r="D5684" s="201" t="str">
        <f>'Banks COA'!D8861</f>
        <v>79</v>
      </c>
      <c r="E5684" s="202" t="str">
        <f>'Banks COA'!E8861</f>
        <v>AIP – Saving Deposit – Licensed MFIs – Resident – Other</v>
      </c>
      <c r="F5684" s="202">
        <f>'Banks COA'!F8861*E2</f>
        <v>0</v>
      </c>
    </row>
    <row r="5685" spans="1:6" x14ac:dyDescent="0.15">
      <c r="E5685" s="221" t="s">
        <v>10000</v>
      </c>
      <c r="F5685" s="184">
        <f>SUM(F5686:F5687)</f>
        <v>0</v>
      </c>
    </row>
    <row r="5686" spans="1:6" x14ac:dyDescent="0.15">
      <c r="E5686" s="208" t="s">
        <v>7795</v>
      </c>
    </row>
    <row r="5687" spans="1:6" x14ac:dyDescent="0.15">
      <c r="E5687" s="208" t="s">
        <v>7796</v>
      </c>
      <c r="F5687" s="184">
        <f>SUM(F5688:F5695)</f>
        <v>0</v>
      </c>
    </row>
    <row r="5688" spans="1:6" hidden="1" x14ac:dyDescent="0.15">
      <c r="A5688" s="201">
        <f>'Banks COA'!A7509</f>
        <v>31</v>
      </c>
      <c r="B5688" s="201" t="str">
        <f>'Banks COA'!B7509</f>
        <v>5</v>
      </c>
      <c r="C5688" s="201" t="str">
        <f>'Banks COA'!C7509</f>
        <v>2</v>
      </c>
      <c r="D5688" s="201" t="str">
        <f>'Banks COA'!D7509</f>
        <v>12</v>
      </c>
      <c r="E5688" s="202" t="str">
        <f>'Banks COA'!E7509</f>
        <v>Margin or Restrictive Deposits of OFIs – Resident – USD</v>
      </c>
      <c r="F5688" s="202">
        <f>'Banks COA'!F7509*E2</f>
        <v>0</v>
      </c>
    </row>
    <row r="5689" spans="1:6" hidden="1" x14ac:dyDescent="0.15">
      <c r="A5689" s="201">
        <f>'Banks COA'!A7510</f>
        <v>31</v>
      </c>
      <c r="B5689" s="201" t="str">
        <f>'Banks COA'!B7510</f>
        <v>5</v>
      </c>
      <c r="C5689" s="201" t="str">
        <f>'Banks COA'!C7510</f>
        <v>2</v>
      </c>
      <c r="D5689" s="201" t="str">
        <f>'Banks COA'!D7510</f>
        <v>13</v>
      </c>
      <c r="E5689" s="202" t="str">
        <f>'Banks COA'!E7510</f>
        <v>Margin or Restrictive Deposits of OFIs – Resident – EUR</v>
      </c>
      <c r="F5689" s="202">
        <f>'Banks COA'!F7510*E2</f>
        <v>0</v>
      </c>
    </row>
    <row r="5690" spans="1:6" hidden="1" x14ac:dyDescent="0.15">
      <c r="A5690" s="201">
        <f>'Banks COA'!A7511</f>
        <v>31</v>
      </c>
      <c r="B5690" s="201" t="str">
        <f>'Banks COA'!B7511</f>
        <v>5</v>
      </c>
      <c r="C5690" s="201" t="str">
        <f>'Banks COA'!C7511</f>
        <v>2</v>
      </c>
      <c r="D5690" s="201" t="str">
        <f>'Banks COA'!D7511</f>
        <v>14</v>
      </c>
      <c r="E5690" s="202" t="str">
        <f>'Banks COA'!E7511</f>
        <v>Margin or Restrictive Deposits of OFIs – Resident – JPY</v>
      </c>
      <c r="F5690" s="202">
        <f>'Banks COA'!F7511*E2</f>
        <v>0</v>
      </c>
    </row>
    <row r="5691" spans="1:6" hidden="1" x14ac:dyDescent="0.15">
      <c r="A5691" s="201">
        <f>'Banks COA'!A7512</f>
        <v>31</v>
      </c>
      <c r="B5691" s="201" t="str">
        <f>'Banks COA'!B7512</f>
        <v>5</v>
      </c>
      <c r="C5691" s="201" t="str">
        <f>'Banks COA'!C7512</f>
        <v>2</v>
      </c>
      <c r="D5691" s="201" t="str">
        <f>'Banks COA'!D7512</f>
        <v>19</v>
      </c>
      <c r="E5691" s="202" t="str">
        <f>'Banks COA'!E7512</f>
        <v>Margin or Restrictive Deposits of OFIs – Resident – Other</v>
      </c>
      <c r="F5691" s="202">
        <f>'Banks COA'!F7512*E2</f>
        <v>0</v>
      </c>
    </row>
    <row r="5692" spans="1:6" hidden="1" x14ac:dyDescent="0.15">
      <c r="A5692" s="201" t="str">
        <f>'Banks COA'!A8770</f>
        <v>34</v>
      </c>
      <c r="B5692" s="201" t="str">
        <f>'Banks COA'!B8770</f>
        <v>3</v>
      </c>
      <c r="C5692" s="201" t="str">
        <f>'Banks COA'!C8770</f>
        <v>5</v>
      </c>
      <c r="D5692" s="201" t="str">
        <f>'Banks COA'!D8770</f>
        <v>12</v>
      </c>
      <c r="E5692" s="202" t="str">
        <f>'Banks COA'!E8770</f>
        <v>AIP – Margin or Restrictive Deposits of OFIs – Resident – USD</v>
      </c>
      <c r="F5692" s="202">
        <f>'Banks COA'!F8770*E2</f>
        <v>0</v>
      </c>
    </row>
    <row r="5693" spans="1:6" hidden="1" x14ac:dyDescent="0.15">
      <c r="A5693" s="201" t="str">
        <f>'Banks COA'!A8771</f>
        <v>34</v>
      </c>
      <c r="B5693" s="201" t="str">
        <f>'Banks COA'!B8771</f>
        <v>3</v>
      </c>
      <c r="C5693" s="201" t="str">
        <f>'Banks COA'!C8771</f>
        <v>5</v>
      </c>
      <c r="D5693" s="201" t="str">
        <f>'Banks COA'!D8771</f>
        <v>13</v>
      </c>
      <c r="E5693" s="202" t="str">
        <f>'Banks COA'!E8771</f>
        <v>AIP – Margin or Restrictive Deposits of OFIs – Resident – EUR</v>
      </c>
      <c r="F5693" s="202">
        <f>'Banks COA'!F8771*E2</f>
        <v>0</v>
      </c>
    </row>
    <row r="5694" spans="1:6" hidden="1" x14ac:dyDescent="0.15">
      <c r="A5694" s="201" t="str">
        <f>'Banks COA'!A8772</f>
        <v>34</v>
      </c>
      <c r="B5694" s="201" t="str">
        <f>'Banks COA'!B8772</f>
        <v>3</v>
      </c>
      <c r="C5694" s="201" t="str">
        <f>'Banks COA'!C8772</f>
        <v>5</v>
      </c>
      <c r="D5694" s="201" t="str">
        <f>'Banks COA'!D8772</f>
        <v>14</v>
      </c>
      <c r="E5694" s="202" t="str">
        <f>'Banks COA'!E8772</f>
        <v>AIP – Margin or Restrictive Deposits of OFIs – Resident – JPY</v>
      </c>
      <c r="F5694" s="202">
        <f>'Banks COA'!F8772*E2</f>
        <v>0</v>
      </c>
    </row>
    <row r="5695" spans="1:6" hidden="1" x14ac:dyDescent="0.15">
      <c r="A5695" s="201" t="str">
        <f>'Banks COA'!A8773</f>
        <v>34</v>
      </c>
      <c r="B5695" s="201" t="str">
        <f>'Banks COA'!B8773</f>
        <v>3</v>
      </c>
      <c r="C5695" s="201" t="str">
        <f>'Banks COA'!C8773</f>
        <v>5</v>
      </c>
      <c r="D5695" s="201" t="str">
        <f>'Banks COA'!D8773</f>
        <v>19</v>
      </c>
      <c r="E5695" s="202" t="str">
        <f>'Banks COA'!E8773</f>
        <v>AIP – Margin or Restrictive Deposits of OFIs – Resident – Other</v>
      </c>
      <c r="F5695" s="202">
        <f>'Banks COA'!F8773*E2</f>
        <v>0</v>
      </c>
    </row>
    <row r="5696" spans="1:6" x14ac:dyDescent="0.15">
      <c r="E5696" s="221" t="s">
        <v>7797</v>
      </c>
      <c r="F5696" s="199">
        <f>F5697+F5706</f>
        <v>0</v>
      </c>
    </row>
    <row r="5697" spans="1:6" x14ac:dyDescent="0.15">
      <c r="E5697" s="208" t="s">
        <v>7798</v>
      </c>
      <c r="F5697" s="184">
        <f>SUM(F5698:F5705)</f>
        <v>0</v>
      </c>
    </row>
    <row r="5698" spans="1:6" hidden="1" x14ac:dyDescent="0.15">
      <c r="A5698" s="201">
        <f>'Banks COA'!A8446</f>
        <v>33</v>
      </c>
      <c r="B5698" s="201">
        <f>'Banks COA'!B8446</f>
        <v>2</v>
      </c>
      <c r="C5698" s="201">
        <f>'Banks COA'!C8446</f>
        <v>8</v>
      </c>
      <c r="D5698" s="201" t="str">
        <f>'Banks COA'!D8446</f>
        <v>02</v>
      </c>
      <c r="E5698" s="202" t="str">
        <f>'Banks COA'!E8446</f>
        <v>Borrowed Funds – RGC – USD</v>
      </c>
      <c r="F5698" s="202">
        <f>'Banks COA'!F8446*E2</f>
        <v>0</v>
      </c>
    </row>
    <row r="5699" spans="1:6" hidden="1" x14ac:dyDescent="0.15">
      <c r="A5699" s="201">
        <f>'Banks COA'!A8447</f>
        <v>33</v>
      </c>
      <c r="B5699" s="201">
        <f>'Banks COA'!B8447</f>
        <v>2</v>
      </c>
      <c r="C5699" s="201">
        <f>'Banks COA'!C8447</f>
        <v>8</v>
      </c>
      <c r="D5699" s="201" t="str">
        <f>'Banks COA'!D8447</f>
        <v>03</v>
      </c>
      <c r="E5699" s="202" t="str">
        <f>'Banks COA'!E8447</f>
        <v>Borrowed Funds – RGC – EUR</v>
      </c>
      <c r="F5699" s="202">
        <f>'Banks COA'!F8447*E2</f>
        <v>0</v>
      </c>
    </row>
    <row r="5700" spans="1:6" hidden="1" x14ac:dyDescent="0.15">
      <c r="A5700" s="201">
        <f>'Banks COA'!A8448</f>
        <v>33</v>
      </c>
      <c r="B5700" s="201">
        <f>'Banks COA'!B8448</f>
        <v>2</v>
      </c>
      <c r="C5700" s="201">
        <f>'Banks COA'!C8448</f>
        <v>8</v>
      </c>
      <c r="D5700" s="201" t="str">
        <f>'Banks COA'!D8448</f>
        <v>04</v>
      </c>
      <c r="E5700" s="202" t="str">
        <f>'Banks COA'!E8448</f>
        <v>Borrowed Funds – RGC – JPY</v>
      </c>
      <c r="F5700" s="202">
        <f>'Banks COA'!F8448*E2</f>
        <v>0</v>
      </c>
    </row>
    <row r="5701" spans="1:6" hidden="1" x14ac:dyDescent="0.15">
      <c r="A5701" s="201">
        <f>'Banks COA'!A8449</f>
        <v>33</v>
      </c>
      <c r="B5701" s="201">
        <f>'Banks COA'!B8449</f>
        <v>2</v>
      </c>
      <c r="C5701" s="201">
        <f>'Banks COA'!C8449</f>
        <v>8</v>
      </c>
      <c r="D5701" s="201" t="str">
        <f>'Banks COA'!D8449</f>
        <v>09</v>
      </c>
      <c r="E5701" s="202" t="str">
        <f>'Banks COA'!E8449</f>
        <v>Borrowed Funds – RGC – Other</v>
      </c>
      <c r="F5701" s="202">
        <f>'Banks COA'!F8449*E2</f>
        <v>0</v>
      </c>
    </row>
    <row r="5702" spans="1:6" hidden="1" x14ac:dyDescent="0.15">
      <c r="A5702" s="201">
        <f>'Banks COA'!A9485</f>
        <v>35</v>
      </c>
      <c r="B5702" s="201">
        <f>'Banks COA'!B9485</f>
        <v>2</v>
      </c>
      <c r="C5702" s="201">
        <f>'Banks COA'!C9485</f>
        <v>8</v>
      </c>
      <c r="D5702" s="201" t="str">
        <f>'Banks COA'!D9485</f>
        <v>02</v>
      </c>
      <c r="E5702" s="202" t="str">
        <f>'Banks COA'!E9485</f>
        <v>AIP – Borrowed Funds – RGC – USD</v>
      </c>
      <c r="F5702" s="202">
        <f>'Banks COA'!F9485*E2</f>
        <v>0</v>
      </c>
    </row>
    <row r="5703" spans="1:6" hidden="1" x14ac:dyDescent="0.15">
      <c r="A5703" s="201">
        <f>'Banks COA'!A9486</f>
        <v>35</v>
      </c>
      <c r="B5703" s="201">
        <f>'Banks COA'!B9486</f>
        <v>2</v>
      </c>
      <c r="C5703" s="201">
        <f>'Banks COA'!C9486</f>
        <v>8</v>
      </c>
      <c r="D5703" s="201" t="str">
        <f>'Banks COA'!D9486</f>
        <v>03</v>
      </c>
      <c r="E5703" s="202" t="str">
        <f>'Banks COA'!E9486</f>
        <v>AIP – Borrowed Funds – RGC – EUR</v>
      </c>
      <c r="F5703" s="202">
        <f>'Banks COA'!F9486*E2</f>
        <v>0</v>
      </c>
    </row>
    <row r="5704" spans="1:6" hidden="1" x14ac:dyDescent="0.15">
      <c r="A5704" s="201">
        <f>'Banks COA'!A9487</f>
        <v>35</v>
      </c>
      <c r="B5704" s="201">
        <f>'Banks COA'!B9487</f>
        <v>2</v>
      </c>
      <c r="C5704" s="201">
        <f>'Banks COA'!C9487</f>
        <v>8</v>
      </c>
      <c r="D5704" s="201" t="str">
        <f>'Banks COA'!D9487</f>
        <v>04</v>
      </c>
      <c r="E5704" s="202" t="str">
        <f>'Banks COA'!E9487</f>
        <v>AIP – Borrowed Funds – RGC – JPY</v>
      </c>
      <c r="F5704" s="202">
        <f>'Banks COA'!F9487*E2</f>
        <v>0</v>
      </c>
    </row>
    <row r="5705" spans="1:6" hidden="1" x14ac:dyDescent="0.15">
      <c r="A5705" s="201">
        <f>'Banks COA'!A9488</f>
        <v>35</v>
      </c>
      <c r="B5705" s="201">
        <f>'Banks COA'!B9488</f>
        <v>2</v>
      </c>
      <c r="C5705" s="201">
        <f>'Banks COA'!C9488</f>
        <v>8</v>
      </c>
      <c r="D5705" s="201" t="str">
        <f>'Banks COA'!D9488</f>
        <v>09</v>
      </c>
      <c r="E5705" s="202" t="str">
        <f>'Banks COA'!E9488</f>
        <v>AIP – Borrowed Funds – RGC – Other</v>
      </c>
      <c r="F5705" s="202">
        <f>'Banks COA'!F9488*E2</f>
        <v>0</v>
      </c>
    </row>
    <row r="5706" spans="1:6" x14ac:dyDescent="0.15">
      <c r="E5706" s="208" t="s">
        <v>9556</v>
      </c>
      <c r="F5706" s="184">
        <f>SUM(F5707:F5774)</f>
        <v>0</v>
      </c>
    </row>
    <row r="5707" spans="1:6" hidden="1" x14ac:dyDescent="0.15">
      <c r="A5707" s="201" t="str">
        <f>'Banks COA'!A7842</f>
        <v>32</v>
      </c>
      <c r="B5707" s="201" t="str">
        <f>'Banks COA'!B7842</f>
        <v>1</v>
      </c>
      <c r="C5707" s="201">
        <f>'Banks COA'!C7842</f>
        <v>4</v>
      </c>
      <c r="D5707" s="201" t="str">
        <f>'Banks COA'!D7842</f>
        <v>42</v>
      </c>
      <c r="E5707" s="202" t="str">
        <f>'Banks COA'!E7842</f>
        <v>Unposted Credits – Royal Government of Cambodia – USD</v>
      </c>
      <c r="F5707" s="202">
        <f>'Banks COA'!F7842*E2</f>
        <v>0</v>
      </c>
    </row>
    <row r="5708" spans="1:6" hidden="1" x14ac:dyDescent="0.15">
      <c r="A5708" s="201" t="str">
        <f>'Banks COA'!A7843</f>
        <v>32</v>
      </c>
      <c r="B5708" s="201" t="str">
        <f>'Banks COA'!B7843</f>
        <v>1</v>
      </c>
      <c r="C5708" s="201">
        <f>'Banks COA'!C7843</f>
        <v>4</v>
      </c>
      <c r="D5708" s="201" t="str">
        <f>'Banks COA'!D7843</f>
        <v>43</v>
      </c>
      <c r="E5708" s="202" t="str">
        <f>'Banks COA'!E7843</f>
        <v>Unposted Credits – Royal Government of Cambodia – EUR</v>
      </c>
      <c r="F5708" s="202">
        <f>'Banks COA'!F7843*E2</f>
        <v>0</v>
      </c>
    </row>
    <row r="5709" spans="1:6" hidden="1" x14ac:dyDescent="0.15">
      <c r="A5709" s="201" t="str">
        <f>'Banks COA'!A7844</f>
        <v>32</v>
      </c>
      <c r="B5709" s="201" t="str">
        <f>'Banks COA'!B7844</f>
        <v>1</v>
      </c>
      <c r="C5709" s="201">
        <f>'Banks COA'!C7844</f>
        <v>4</v>
      </c>
      <c r="D5709" s="201" t="str">
        <f>'Banks COA'!D7844</f>
        <v>44</v>
      </c>
      <c r="E5709" s="202" t="str">
        <f>'Banks COA'!E7844</f>
        <v>Unposted Credits – Royal Government of Cambodia – JPY</v>
      </c>
      <c r="F5709" s="202">
        <f>'Banks COA'!F7844*E2</f>
        <v>0</v>
      </c>
    </row>
    <row r="5710" spans="1:6" hidden="1" x14ac:dyDescent="0.15">
      <c r="A5710" s="201" t="str">
        <f>'Banks COA'!A7845</f>
        <v>32</v>
      </c>
      <c r="B5710" s="201" t="str">
        <f>'Banks COA'!B7845</f>
        <v>1</v>
      </c>
      <c r="C5710" s="201">
        <f>'Banks COA'!C7845</f>
        <v>4</v>
      </c>
      <c r="D5710" s="201" t="str">
        <f>'Banks COA'!D7845</f>
        <v>49</v>
      </c>
      <c r="E5710" s="202" t="str">
        <f>'Banks COA'!E7845</f>
        <v>Unposted Credits – Royal Government of Cambodia – Other</v>
      </c>
      <c r="F5710" s="202">
        <f>'Banks COA'!F7845*E2</f>
        <v>0</v>
      </c>
    </row>
    <row r="5711" spans="1:6" hidden="1" x14ac:dyDescent="0.15">
      <c r="A5711" s="201">
        <f>'Banks COA'!A7906</f>
        <v>32</v>
      </c>
      <c r="B5711" s="201">
        <f>'Banks COA'!B7906</f>
        <v>2</v>
      </c>
      <c r="C5711" s="201">
        <f>'Banks COA'!C7906</f>
        <v>4</v>
      </c>
      <c r="D5711" s="201" t="str">
        <f>'Banks COA'!D7906</f>
        <v>02</v>
      </c>
      <c r="E5711" s="202" t="str">
        <f>'Banks COA'!E7906</f>
        <v>Saving Deposits – Royal Government of Cambodia – USD</v>
      </c>
      <c r="F5711" s="202">
        <f>'Banks COA'!F7906*E2</f>
        <v>0</v>
      </c>
    </row>
    <row r="5712" spans="1:6" hidden="1" x14ac:dyDescent="0.15">
      <c r="A5712" s="201">
        <f>'Banks COA'!A7907</f>
        <v>32</v>
      </c>
      <c r="B5712" s="201">
        <f>'Banks COA'!B7907</f>
        <v>2</v>
      </c>
      <c r="C5712" s="201">
        <f>'Banks COA'!C7907</f>
        <v>4</v>
      </c>
      <c r="D5712" s="201" t="str">
        <f>'Banks COA'!D7907</f>
        <v>03</v>
      </c>
      <c r="E5712" s="202" t="str">
        <f>'Banks COA'!E7907</f>
        <v>Saving Deposits – Royal Government of Cambodia – EUR</v>
      </c>
      <c r="F5712" s="202">
        <f>'Banks COA'!F7907*E2</f>
        <v>0</v>
      </c>
    </row>
    <row r="5713" spans="1:6" hidden="1" x14ac:dyDescent="0.15">
      <c r="A5713" s="201">
        <f>'Banks COA'!A7908</f>
        <v>32</v>
      </c>
      <c r="B5713" s="201">
        <f>'Banks COA'!B7908</f>
        <v>2</v>
      </c>
      <c r="C5713" s="201">
        <f>'Banks COA'!C7908</f>
        <v>4</v>
      </c>
      <c r="D5713" s="201" t="str">
        <f>'Banks COA'!D7908</f>
        <v>05</v>
      </c>
      <c r="E5713" s="202" t="str">
        <f>'Banks COA'!E7908</f>
        <v xml:space="preserve"> Saving Deposits – Royal Government of Cambodia – JPY</v>
      </c>
      <c r="F5713" s="202">
        <f>'Banks COA'!F7908*E2</f>
        <v>0</v>
      </c>
    </row>
    <row r="5714" spans="1:6" hidden="1" x14ac:dyDescent="0.15">
      <c r="A5714" s="201">
        <f>'Banks COA'!A7909</f>
        <v>32</v>
      </c>
      <c r="B5714" s="201">
        <f>'Banks COA'!B7909</f>
        <v>2</v>
      </c>
      <c r="C5714" s="201">
        <f>'Banks COA'!C7909</f>
        <v>4</v>
      </c>
      <c r="D5714" s="201" t="str">
        <f>'Banks COA'!D7909</f>
        <v>09</v>
      </c>
      <c r="E5714" s="202" t="str">
        <f>'Banks COA'!E7909</f>
        <v>Saving Deposits – Royal Government of Cambodia – Other</v>
      </c>
      <c r="F5714" s="202">
        <f>'Banks COA'!F7909*E2</f>
        <v>0</v>
      </c>
    </row>
    <row r="5715" spans="1:6" hidden="1" x14ac:dyDescent="0.15">
      <c r="A5715" s="201">
        <f>'Banks COA'!A7983</f>
        <v>32</v>
      </c>
      <c r="B5715" s="201">
        <f>'Banks COA'!B7983</f>
        <v>3</v>
      </c>
      <c r="C5715" s="201">
        <f>'Banks COA'!C7983</f>
        <v>4</v>
      </c>
      <c r="D5715" s="201">
        <f>'Banks COA'!D7983</f>
        <v>12</v>
      </c>
      <c r="E5715" s="202" t="str">
        <f>'Banks COA'!E7983</f>
        <v>Short Term – Time Deposits – Royal Government of Cambodia – USD</v>
      </c>
      <c r="F5715" s="202">
        <f>'Banks COA'!F7983*E2</f>
        <v>0</v>
      </c>
    </row>
    <row r="5716" spans="1:6" hidden="1" x14ac:dyDescent="0.15">
      <c r="A5716" s="201">
        <f>'Banks COA'!A7984</f>
        <v>32</v>
      </c>
      <c r="B5716" s="201">
        <f>'Banks COA'!B7984</f>
        <v>3</v>
      </c>
      <c r="C5716" s="201">
        <f>'Banks COA'!C7984</f>
        <v>4</v>
      </c>
      <c r="D5716" s="201">
        <f>'Banks COA'!D7984</f>
        <v>13</v>
      </c>
      <c r="E5716" s="202" t="str">
        <f>'Banks COA'!E7984</f>
        <v>Short Term – Time Deposits – Royal Government of Cambodia – EUR</v>
      </c>
      <c r="F5716" s="202">
        <f>'Banks COA'!F7984*E2</f>
        <v>0</v>
      </c>
    </row>
    <row r="5717" spans="1:6" hidden="1" x14ac:dyDescent="0.15">
      <c r="A5717" s="201">
        <f>'Banks COA'!A7985</f>
        <v>32</v>
      </c>
      <c r="B5717" s="201">
        <f>'Banks COA'!B7985</f>
        <v>3</v>
      </c>
      <c r="C5717" s="201">
        <f>'Banks COA'!C7985</f>
        <v>4</v>
      </c>
      <c r="D5717" s="201">
        <f>'Banks COA'!D7985</f>
        <v>14</v>
      </c>
      <c r="E5717" s="202" t="str">
        <f>'Banks COA'!E7985</f>
        <v>Short Term – Time Deposits – Royal Government of Cambodia – JPY</v>
      </c>
      <c r="F5717" s="202">
        <f>'Banks COA'!F7985*E2</f>
        <v>0</v>
      </c>
    </row>
    <row r="5718" spans="1:6" hidden="1" x14ac:dyDescent="0.15">
      <c r="A5718" s="201">
        <f>'Banks COA'!A7986</f>
        <v>32</v>
      </c>
      <c r="B5718" s="201">
        <f>'Banks COA'!B7986</f>
        <v>3</v>
      </c>
      <c r="C5718" s="201">
        <f>'Banks COA'!C7986</f>
        <v>4</v>
      </c>
      <c r="D5718" s="201">
        <f>'Banks COA'!D7986</f>
        <v>19</v>
      </c>
      <c r="E5718" s="202" t="str">
        <f>'Banks COA'!E7986</f>
        <v>Short Term – Time Deposits – Royal Government of Cambodia – Other</v>
      </c>
      <c r="F5718" s="202">
        <f>'Banks COA'!F7986*E2</f>
        <v>0</v>
      </c>
    </row>
    <row r="5719" spans="1:6" hidden="1" x14ac:dyDescent="0.15">
      <c r="A5719" s="201">
        <f>'Banks COA'!A7989</f>
        <v>32</v>
      </c>
      <c r="B5719" s="201">
        <f>'Banks COA'!B7989</f>
        <v>3</v>
      </c>
      <c r="C5719" s="201">
        <f>'Banks COA'!C7989</f>
        <v>4</v>
      </c>
      <c r="D5719" s="201">
        <f>'Banks COA'!D7989</f>
        <v>22</v>
      </c>
      <c r="E5719" s="202" t="str">
        <f>'Banks COA'!E7989</f>
        <v>Long Term – Time Deposits – Royal Government of Cambodia – USD</v>
      </c>
      <c r="F5719" s="202">
        <f>'Banks COA'!F7989*E2</f>
        <v>0</v>
      </c>
    </row>
    <row r="5720" spans="1:6" hidden="1" x14ac:dyDescent="0.15">
      <c r="A5720" s="201">
        <f>'Banks COA'!A7990</f>
        <v>32</v>
      </c>
      <c r="B5720" s="201">
        <f>'Banks COA'!B7990</f>
        <v>3</v>
      </c>
      <c r="C5720" s="201">
        <f>'Banks COA'!C7990</f>
        <v>4</v>
      </c>
      <c r="D5720" s="201">
        <f>'Banks COA'!D7990</f>
        <v>23</v>
      </c>
      <c r="E5720" s="202" t="str">
        <f>'Banks COA'!E7990</f>
        <v>Long Term – Time Deposits – Royal Government of Cambodia – EUR</v>
      </c>
      <c r="F5720" s="202">
        <f>'Banks COA'!F7990*E2</f>
        <v>0</v>
      </c>
    </row>
    <row r="5721" spans="1:6" hidden="1" x14ac:dyDescent="0.15">
      <c r="A5721" s="201">
        <f>'Banks COA'!A7991</f>
        <v>32</v>
      </c>
      <c r="B5721" s="201">
        <f>'Banks COA'!B7991</f>
        <v>3</v>
      </c>
      <c r="C5721" s="201">
        <f>'Banks COA'!C7991</f>
        <v>4</v>
      </c>
      <c r="D5721" s="201">
        <f>'Banks COA'!D7991</f>
        <v>24</v>
      </c>
      <c r="E5721" s="202" t="str">
        <f>'Banks COA'!E7991</f>
        <v>Long Term – Time Deposits – Royal Government of Cambodia – JPY</v>
      </c>
      <c r="F5721" s="202">
        <f>'Banks COA'!F7991*E2</f>
        <v>0</v>
      </c>
    </row>
    <row r="5722" spans="1:6" hidden="1" x14ac:dyDescent="0.15">
      <c r="A5722" s="201">
        <f>'Banks COA'!A7992</f>
        <v>32</v>
      </c>
      <c r="B5722" s="201">
        <f>'Banks COA'!B7992</f>
        <v>3</v>
      </c>
      <c r="C5722" s="201">
        <f>'Banks COA'!C7992</f>
        <v>4</v>
      </c>
      <c r="D5722" s="201">
        <f>'Banks COA'!D7992</f>
        <v>29</v>
      </c>
      <c r="E5722" s="202" t="str">
        <f>'Banks COA'!E7992</f>
        <v>Long Term – Time Deposits – Royal Government of Cambodia – Other</v>
      </c>
      <c r="F5722" s="202">
        <f>'Banks COA'!F7992*E2</f>
        <v>0</v>
      </c>
    </row>
    <row r="5723" spans="1:6" hidden="1" x14ac:dyDescent="0.15">
      <c r="A5723" s="201">
        <f>'Banks COA'!A8041</f>
        <v>32</v>
      </c>
      <c r="B5723" s="201">
        <f>'Banks COA'!B8041</f>
        <v>4</v>
      </c>
      <c r="C5723" s="201">
        <f>'Banks COA'!C8041</f>
        <v>4</v>
      </c>
      <c r="D5723" s="201" t="str">
        <f>'Banks COA'!D8041</f>
        <v>02</v>
      </c>
      <c r="E5723" s="202" t="str">
        <f>'Banks COA'!E8041</f>
        <v>Certificate of Deposits – Royal Government of Cambodia – USD</v>
      </c>
      <c r="F5723" s="202">
        <f>'Banks COA'!F8041*E2</f>
        <v>0</v>
      </c>
    </row>
    <row r="5724" spans="1:6" hidden="1" x14ac:dyDescent="0.15">
      <c r="A5724" s="201">
        <f>'Banks COA'!A8042</f>
        <v>32</v>
      </c>
      <c r="B5724" s="201">
        <f>'Banks COA'!B8042</f>
        <v>4</v>
      </c>
      <c r="C5724" s="201">
        <f>'Banks COA'!C8042</f>
        <v>4</v>
      </c>
      <c r="D5724" s="201" t="str">
        <f>'Banks COA'!D8042</f>
        <v>03</v>
      </c>
      <c r="E5724" s="202" t="str">
        <f>'Banks COA'!E8042</f>
        <v>Certificate of Deposits – Royal Government of Cambodia – EUR</v>
      </c>
      <c r="F5724" s="202">
        <f>'Banks COA'!F8042*E2</f>
        <v>0</v>
      </c>
    </row>
    <row r="5725" spans="1:6" hidden="1" x14ac:dyDescent="0.15">
      <c r="A5725" s="201">
        <f>'Banks COA'!A8043</f>
        <v>32</v>
      </c>
      <c r="B5725" s="201">
        <f>'Banks COA'!B8043</f>
        <v>4</v>
      </c>
      <c r="C5725" s="201">
        <f>'Banks COA'!C8043</f>
        <v>4</v>
      </c>
      <c r="D5725" s="201" t="str">
        <f>'Banks COA'!D8043</f>
        <v>04</v>
      </c>
      <c r="E5725" s="202" t="str">
        <f>'Banks COA'!E8043</f>
        <v>Certificate of Deposits – Royal Government of Cambodia – JPY</v>
      </c>
      <c r="F5725" s="202">
        <f>'Banks COA'!F8043*E2</f>
        <v>0</v>
      </c>
    </row>
    <row r="5726" spans="1:6" hidden="1" x14ac:dyDescent="0.15">
      <c r="A5726" s="201">
        <f>'Banks COA'!A8044</f>
        <v>32</v>
      </c>
      <c r="B5726" s="201">
        <f>'Banks COA'!B8044</f>
        <v>4</v>
      </c>
      <c r="C5726" s="201">
        <f>'Banks COA'!C8044</f>
        <v>4</v>
      </c>
      <c r="D5726" s="201" t="str">
        <f>'Banks COA'!D8044</f>
        <v>09</v>
      </c>
      <c r="E5726" s="202" t="str">
        <f>'Banks COA'!E8044</f>
        <v>Certificate of Deposits – Royal Government of Cambodia – Other</v>
      </c>
      <c r="F5726" s="202">
        <f>'Banks COA'!F8044*E2</f>
        <v>0</v>
      </c>
    </row>
    <row r="5727" spans="1:6" hidden="1" x14ac:dyDescent="0.15">
      <c r="A5727" s="201">
        <f>'Banks COA'!A8131</f>
        <v>32</v>
      </c>
      <c r="B5727" s="201" t="str">
        <f>'Banks COA'!B8131</f>
        <v>6</v>
      </c>
      <c r="C5727" s="201" t="str">
        <f>'Banks COA'!C8131</f>
        <v>4</v>
      </c>
      <c r="D5727" s="201" t="str">
        <f>'Banks COA'!D8131</f>
        <v>02</v>
      </c>
      <c r="E5727" s="202" t="str">
        <f>'Banks COA'!E8131</f>
        <v>Margin or Restrictive Deposits of Royal Government of Cambodia – USD</v>
      </c>
      <c r="F5727" s="202">
        <f>'Banks COA'!F8131*E2</f>
        <v>0</v>
      </c>
    </row>
    <row r="5728" spans="1:6" hidden="1" x14ac:dyDescent="0.15">
      <c r="A5728" s="201">
        <f>'Banks COA'!A8132</f>
        <v>32</v>
      </c>
      <c r="B5728" s="201" t="str">
        <f>'Banks COA'!B8132</f>
        <v>6</v>
      </c>
      <c r="C5728" s="201" t="str">
        <f>'Banks COA'!C8132</f>
        <v>4</v>
      </c>
      <c r="D5728" s="201" t="str">
        <f>'Banks COA'!D8132</f>
        <v>03</v>
      </c>
      <c r="E5728" s="202" t="str">
        <f>'Banks COA'!E8132</f>
        <v>Margin or Restrictive Deposits of Royal Government of Cambodia – EUR</v>
      </c>
      <c r="F5728" s="202">
        <f>'Banks COA'!F8132*E2</f>
        <v>0</v>
      </c>
    </row>
    <row r="5729" spans="1:6" hidden="1" x14ac:dyDescent="0.15">
      <c r="A5729" s="201">
        <f>'Banks COA'!A8133</f>
        <v>32</v>
      </c>
      <c r="B5729" s="201" t="str">
        <f>'Banks COA'!B8133</f>
        <v>6</v>
      </c>
      <c r="C5729" s="201" t="str">
        <f>'Banks COA'!C8133</f>
        <v>4</v>
      </c>
      <c r="D5729" s="201" t="str">
        <f>'Banks COA'!D8133</f>
        <v>04</v>
      </c>
      <c r="E5729" s="202" t="str">
        <f>'Banks COA'!E8133</f>
        <v>Margin or Restrictive Deposits of Royal Government of Cambodia – JPY</v>
      </c>
      <c r="F5729" s="202">
        <f>'Banks COA'!F8133*E2</f>
        <v>0</v>
      </c>
    </row>
    <row r="5730" spans="1:6" hidden="1" x14ac:dyDescent="0.15">
      <c r="A5730" s="201">
        <f>'Banks COA'!A8134</f>
        <v>32</v>
      </c>
      <c r="B5730" s="201" t="str">
        <f>'Banks COA'!B8134</f>
        <v>6</v>
      </c>
      <c r="C5730" s="201" t="str">
        <f>'Banks COA'!C8134</f>
        <v>4</v>
      </c>
      <c r="D5730" s="201" t="str">
        <f>'Banks COA'!D8134</f>
        <v>09</v>
      </c>
      <c r="E5730" s="202" t="str">
        <f>'Banks COA'!E8134</f>
        <v>Margin or Restrictive Deposits of Royal Government of Cambodia – Other</v>
      </c>
      <c r="F5730" s="202">
        <f>'Banks COA'!F8134*E2</f>
        <v>0</v>
      </c>
    </row>
    <row r="5731" spans="1:6" hidden="1" x14ac:dyDescent="0.15">
      <c r="A5731" s="201">
        <f>'Banks COA'!A8176</f>
        <v>32</v>
      </c>
      <c r="B5731" s="201" t="str">
        <f>'Banks COA'!B8176</f>
        <v>7</v>
      </c>
      <c r="C5731" s="201">
        <f>'Banks COA'!C8176</f>
        <v>4</v>
      </c>
      <c r="D5731" s="201" t="str">
        <f>'Banks COA'!D8176</f>
        <v>02</v>
      </c>
      <c r="E5731" s="202" t="str">
        <f>'Banks COA'!E8176</f>
        <v>Money Market Deposit Accounts – Royal Government of Cambodia – USD</v>
      </c>
      <c r="F5731" s="202">
        <f>'Banks COA'!F8176*E2</f>
        <v>0</v>
      </c>
    </row>
    <row r="5732" spans="1:6" hidden="1" x14ac:dyDescent="0.15">
      <c r="A5732" s="201">
        <f>'Banks COA'!A8177</f>
        <v>32</v>
      </c>
      <c r="B5732" s="201" t="str">
        <f>'Banks COA'!B8177</f>
        <v>7</v>
      </c>
      <c r="C5732" s="201">
        <f>'Banks COA'!C8177</f>
        <v>4</v>
      </c>
      <c r="D5732" s="201" t="str">
        <f>'Banks COA'!D8177</f>
        <v>03</v>
      </c>
      <c r="E5732" s="202" t="str">
        <f>'Banks COA'!E8177</f>
        <v>Money Market Deposit Accounts – Royal Government of Cambodia – EUR</v>
      </c>
      <c r="F5732" s="202">
        <f>'Banks COA'!F8177*E2</f>
        <v>0</v>
      </c>
    </row>
    <row r="5733" spans="1:6" hidden="1" x14ac:dyDescent="0.15">
      <c r="A5733" s="201">
        <f>'Banks COA'!A8178</f>
        <v>32</v>
      </c>
      <c r="B5733" s="201" t="str">
        <f>'Banks COA'!B8178</f>
        <v>7</v>
      </c>
      <c r="C5733" s="201">
        <f>'Banks COA'!C8178</f>
        <v>4</v>
      </c>
      <c r="D5733" s="201" t="str">
        <f>'Banks COA'!D8178</f>
        <v>04</v>
      </c>
      <c r="E5733" s="202" t="str">
        <f>'Banks COA'!E8178</f>
        <v>Money Market Deposit Accounts – Royal Government of Cambodia – JPY</v>
      </c>
      <c r="F5733" s="202">
        <f>'Banks COA'!F8178*E2</f>
        <v>0</v>
      </c>
    </row>
    <row r="5734" spans="1:6" hidden="1" x14ac:dyDescent="0.15">
      <c r="A5734" s="201">
        <f>'Banks COA'!A8179</f>
        <v>32</v>
      </c>
      <c r="B5734" s="201" t="str">
        <f>'Banks COA'!B8179</f>
        <v>7</v>
      </c>
      <c r="C5734" s="201">
        <f>'Banks COA'!C8179</f>
        <v>4</v>
      </c>
      <c r="D5734" s="201" t="str">
        <f>'Banks COA'!D8179</f>
        <v>09</v>
      </c>
      <c r="E5734" s="202" t="str">
        <f>'Banks COA'!E8179</f>
        <v>Money Market Deposit Accounts – Royal Government of Cambodia – Other</v>
      </c>
      <c r="F5734" s="202">
        <f>'Banks COA'!F8179*E2</f>
        <v>0</v>
      </c>
    </row>
    <row r="5735" spans="1:6" hidden="1" x14ac:dyDescent="0.15">
      <c r="A5735" s="201">
        <f>'Banks COA'!A8253</f>
        <v>32</v>
      </c>
      <c r="B5735" s="201" t="str">
        <f>'Banks COA'!B8253</f>
        <v>8</v>
      </c>
      <c r="C5735" s="201" t="str">
        <f>'Banks COA'!C8253</f>
        <v>4</v>
      </c>
      <c r="D5735" s="201">
        <f>'Banks COA'!D8253</f>
        <v>12</v>
      </c>
      <c r="E5735" s="202" t="str">
        <f>'Banks COA'!E8253</f>
        <v>Other Short Term Deposits – Royal Government of Cambodia – USD</v>
      </c>
      <c r="F5735" s="202">
        <f>'Banks COA'!F8253*E2</f>
        <v>0</v>
      </c>
    </row>
    <row r="5736" spans="1:6" hidden="1" x14ac:dyDescent="0.15">
      <c r="A5736" s="201">
        <f>'Banks COA'!A8254</f>
        <v>32</v>
      </c>
      <c r="B5736" s="201" t="str">
        <f>'Banks COA'!B8254</f>
        <v>8</v>
      </c>
      <c r="C5736" s="201" t="str">
        <f>'Banks COA'!C8254</f>
        <v>4</v>
      </c>
      <c r="D5736" s="201">
        <f>'Banks COA'!D8254</f>
        <v>13</v>
      </c>
      <c r="E5736" s="202" t="str">
        <f>'Banks COA'!E8254</f>
        <v>Other Short Term Deposits – Royal Government of Cambodia – EUR</v>
      </c>
      <c r="F5736" s="202">
        <f>'Banks COA'!F8254*E2</f>
        <v>0</v>
      </c>
    </row>
    <row r="5737" spans="1:6" hidden="1" x14ac:dyDescent="0.15">
      <c r="A5737" s="201">
        <f>'Banks COA'!A8255</f>
        <v>32</v>
      </c>
      <c r="B5737" s="201" t="str">
        <f>'Banks COA'!B8255</f>
        <v>8</v>
      </c>
      <c r="C5737" s="201" t="str">
        <f>'Banks COA'!C8255</f>
        <v>4</v>
      </c>
      <c r="D5737" s="201">
        <f>'Banks COA'!D8255</f>
        <v>14</v>
      </c>
      <c r="E5737" s="202" t="str">
        <f>'Banks COA'!E8255</f>
        <v>Other Short Term Deposits – Royal Government of Cambodia – JPY</v>
      </c>
      <c r="F5737" s="202">
        <f>'Banks COA'!F8255*E2</f>
        <v>0</v>
      </c>
    </row>
    <row r="5738" spans="1:6" hidden="1" x14ac:dyDescent="0.15">
      <c r="A5738" s="201">
        <f>'Banks COA'!A8256</f>
        <v>32</v>
      </c>
      <c r="B5738" s="201" t="str">
        <f>'Banks COA'!B8256</f>
        <v>8</v>
      </c>
      <c r="C5738" s="201" t="str">
        <f>'Banks COA'!C8256</f>
        <v>4</v>
      </c>
      <c r="D5738" s="201">
        <f>'Banks COA'!D8256</f>
        <v>19</v>
      </c>
      <c r="E5738" s="202" t="str">
        <f>'Banks COA'!E8256</f>
        <v>Other Short Term Deposits – Royal Government of Cambodia – Other</v>
      </c>
      <c r="F5738" s="202">
        <f>'Banks COA'!F8256*E2</f>
        <v>0</v>
      </c>
    </row>
    <row r="5739" spans="1:6" hidden="1" x14ac:dyDescent="0.15">
      <c r="A5739" s="201">
        <f>'Banks COA'!A8259</f>
        <v>32</v>
      </c>
      <c r="B5739" s="201" t="str">
        <f>'Banks COA'!B8259</f>
        <v>8</v>
      </c>
      <c r="C5739" s="201" t="str">
        <f>'Banks COA'!C8259</f>
        <v>4</v>
      </c>
      <c r="D5739" s="201" t="str">
        <f>'Banks COA'!D8259</f>
        <v>22</v>
      </c>
      <c r="E5739" s="202" t="str">
        <f>'Banks COA'!E8259</f>
        <v>Other Long Term Deposits – Royal Government of Cambodia – USD</v>
      </c>
      <c r="F5739" s="202">
        <f>'Banks COA'!F8259*E2</f>
        <v>0</v>
      </c>
    </row>
    <row r="5740" spans="1:6" hidden="1" x14ac:dyDescent="0.15">
      <c r="A5740" s="201">
        <f>'Banks COA'!A8260</f>
        <v>32</v>
      </c>
      <c r="B5740" s="201" t="str">
        <f>'Banks COA'!B8260</f>
        <v>8</v>
      </c>
      <c r="C5740" s="201" t="str">
        <f>'Banks COA'!C8260</f>
        <v>4</v>
      </c>
      <c r="D5740" s="201" t="str">
        <f>'Banks COA'!D8260</f>
        <v>23</v>
      </c>
      <c r="E5740" s="202" t="str">
        <f>'Banks COA'!E8260</f>
        <v>Other Long Term Deposits – Royal Government of Cambodia – EUR</v>
      </c>
      <c r="F5740" s="202">
        <f>'Banks COA'!F8260*E2</f>
        <v>0</v>
      </c>
    </row>
    <row r="5741" spans="1:6" hidden="1" x14ac:dyDescent="0.15">
      <c r="A5741" s="201">
        <f>'Banks COA'!A8261</f>
        <v>32</v>
      </c>
      <c r="B5741" s="201" t="str">
        <f>'Banks COA'!B8261</f>
        <v>8</v>
      </c>
      <c r="C5741" s="201" t="str">
        <f>'Banks COA'!C8261</f>
        <v>4</v>
      </c>
      <c r="D5741" s="201" t="str">
        <f>'Banks COA'!D8261</f>
        <v>24</v>
      </c>
      <c r="E5741" s="202" t="str">
        <f>'Banks COA'!E8261</f>
        <v>Other Long Term Deposits – Royal Government of Cambodia – JPY</v>
      </c>
      <c r="F5741" s="202">
        <f>'Banks COA'!F8261*E2</f>
        <v>0</v>
      </c>
    </row>
    <row r="5742" spans="1:6" hidden="1" x14ac:dyDescent="0.15">
      <c r="A5742" s="201">
        <f>'Banks COA'!A8262</f>
        <v>32</v>
      </c>
      <c r="B5742" s="201" t="str">
        <f>'Banks COA'!B8262</f>
        <v>8</v>
      </c>
      <c r="C5742" s="201" t="str">
        <f>'Banks COA'!C8262</f>
        <v>4</v>
      </c>
      <c r="D5742" s="201" t="str">
        <f>'Banks COA'!D8262</f>
        <v>29</v>
      </c>
      <c r="E5742" s="202" t="str">
        <f>'Banks COA'!E8262</f>
        <v>Other Long Term Deposits – Royal Government of Cambodia – Other</v>
      </c>
      <c r="F5742" s="202">
        <f>'Banks COA'!F8262*E2</f>
        <v>0</v>
      </c>
    </row>
    <row r="5743" spans="1:6" hidden="1" x14ac:dyDescent="0.15">
      <c r="A5743" s="201" t="str">
        <f>'Banks COA'!A9192</f>
        <v>34</v>
      </c>
      <c r="B5743" s="201" t="str">
        <f>'Banks COA'!B9192</f>
        <v>7</v>
      </c>
      <c r="C5743" s="201" t="str">
        <f>'Banks COA'!C9192</f>
        <v>2</v>
      </c>
      <c r="D5743" s="201" t="str">
        <f>'Banks COA'!D9192</f>
        <v>02</v>
      </c>
      <c r="E5743" s="202" t="str">
        <f>'Banks COA'!E9192</f>
        <v>AIP –  Saving Deposits from Royal Government of Cambodia – USD</v>
      </c>
      <c r="F5743" s="202">
        <f>'Banks COA'!F9192*E2</f>
        <v>0</v>
      </c>
    </row>
    <row r="5744" spans="1:6" hidden="1" x14ac:dyDescent="0.15">
      <c r="A5744" s="201" t="str">
        <f>'Banks COA'!A9193</f>
        <v>34</v>
      </c>
      <c r="B5744" s="201" t="str">
        <f>'Banks COA'!B9193</f>
        <v>7</v>
      </c>
      <c r="C5744" s="201" t="str">
        <f>'Banks COA'!C9193</f>
        <v>2</v>
      </c>
      <c r="D5744" s="201" t="str">
        <f>'Banks COA'!D9193</f>
        <v>03</v>
      </c>
      <c r="E5744" s="202" t="str">
        <f>'Banks COA'!E9193</f>
        <v>AIP – Saving Deposits from Royal Government of Cambodia – EUR</v>
      </c>
      <c r="F5744" s="202">
        <f>'Banks COA'!F9193*E2</f>
        <v>0</v>
      </c>
    </row>
    <row r="5745" spans="1:6" hidden="1" x14ac:dyDescent="0.15">
      <c r="A5745" s="201" t="str">
        <f>'Banks COA'!A9194</f>
        <v>34</v>
      </c>
      <c r="B5745" s="201" t="str">
        <f>'Banks COA'!B9194</f>
        <v>7</v>
      </c>
      <c r="C5745" s="201" t="str">
        <f>'Banks COA'!C9194</f>
        <v>2</v>
      </c>
      <c r="D5745" s="201" t="str">
        <f>'Banks COA'!D9194</f>
        <v>04</v>
      </c>
      <c r="E5745" s="202" t="str">
        <f>'Banks COA'!E9194</f>
        <v>AIP –  Saving Deposits from Royal Government of Cambodia – JPY</v>
      </c>
      <c r="F5745" s="202">
        <f>'Banks COA'!F9194*E2</f>
        <v>0</v>
      </c>
    </row>
    <row r="5746" spans="1:6" hidden="1" x14ac:dyDescent="0.15">
      <c r="A5746" s="201" t="str">
        <f>'Banks COA'!A9195</f>
        <v>34</v>
      </c>
      <c r="B5746" s="201" t="str">
        <f>'Banks COA'!B9195</f>
        <v>7</v>
      </c>
      <c r="C5746" s="201" t="str">
        <f>'Banks COA'!C9195</f>
        <v>2</v>
      </c>
      <c r="D5746" s="201" t="str">
        <f>'Banks COA'!D9195</f>
        <v>09</v>
      </c>
      <c r="E5746" s="202" t="str">
        <f>'Banks COA'!E9195</f>
        <v>AIP –  Saving Deposits from Royal Government of Cambodia – Other</v>
      </c>
      <c r="F5746" s="202">
        <f>'Banks COA'!F9195*E2</f>
        <v>0</v>
      </c>
    </row>
    <row r="5747" spans="1:6" hidden="1" x14ac:dyDescent="0.15">
      <c r="A5747" s="201" t="str">
        <f>'Banks COA'!A9199</f>
        <v>34</v>
      </c>
      <c r="B5747" s="201" t="str">
        <f>'Banks COA'!B9199</f>
        <v>7</v>
      </c>
      <c r="C5747" s="201" t="str">
        <f>'Banks COA'!C9199</f>
        <v>3</v>
      </c>
      <c r="D5747" s="201" t="str">
        <f>'Banks COA'!D9199</f>
        <v>12</v>
      </c>
      <c r="E5747" s="202" t="str">
        <f>'Banks COA'!E9199</f>
        <v>AIP – Short Term – Time Deposit from Royal Government of Cambodia – USD</v>
      </c>
      <c r="F5747" s="202">
        <f>'Banks COA'!F9199*E2</f>
        <v>0</v>
      </c>
    </row>
    <row r="5748" spans="1:6" hidden="1" x14ac:dyDescent="0.15">
      <c r="A5748" s="201" t="str">
        <f>'Banks COA'!A9200</f>
        <v>34</v>
      </c>
      <c r="B5748" s="201" t="str">
        <f>'Banks COA'!B9200</f>
        <v>7</v>
      </c>
      <c r="C5748" s="201" t="str">
        <f>'Banks COA'!C9200</f>
        <v>3</v>
      </c>
      <c r="D5748" s="201" t="str">
        <f>'Banks COA'!D9200</f>
        <v>13</v>
      </c>
      <c r="E5748" s="202" t="str">
        <f>'Banks COA'!E9200</f>
        <v>AIP – Short Term – Time Deposit from Royal Government of Cambodia – EUR</v>
      </c>
      <c r="F5748" s="202">
        <f>'Banks COA'!F9200*E2</f>
        <v>0</v>
      </c>
    </row>
    <row r="5749" spans="1:6" hidden="1" x14ac:dyDescent="0.15">
      <c r="A5749" s="201" t="str">
        <f>'Banks COA'!A9201</f>
        <v>34</v>
      </c>
      <c r="B5749" s="201" t="str">
        <f>'Banks COA'!B9201</f>
        <v>7</v>
      </c>
      <c r="C5749" s="201" t="str">
        <f>'Banks COA'!C9201</f>
        <v>3</v>
      </c>
      <c r="D5749" s="201" t="str">
        <f>'Banks COA'!D9201</f>
        <v>14</v>
      </c>
      <c r="E5749" s="202" t="str">
        <f>'Banks COA'!E9201</f>
        <v>AIP – Short Term – Time Deposit from Royal Government of Cambodia – JPY</v>
      </c>
      <c r="F5749" s="202">
        <f>'Banks COA'!F9201*E2</f>
        <v>0</v>
      </c>
    </row>
    <row r="5750" spans="1:6" hidden="1" x14ac:dyDescent="0.15">
      <c r="A5750" s="201" t="str">
        <f>'Banks COA'!A9202</f>
        <v>34</v>
      </c>
      <c r="B5750" s="201" t="str">
        <f>'Banks COA'!B9202</f>
        <v>7</v>
      </c>
      <c r="C5750" s="201" t="str">
        <f>'Banks COA'!C9202</f>
        <v>3</v>
      </c>
      <c r="D5750" s="201" t="str">
        <f>'Banks COA'!D9202</f>
        <v>19</v>
      </c>
      <c r="E5750" s="202" t="str">
        <f>'Banks COA'!E9202</f>
        <v>AIP – Short Term – Time Deposit from Royal Government of Cambodia – Other</v>
      </c>
      <c r="F5750" s="202">
        <f>'Banks COA'!F9202*E2</f>
        <v>0</v>
      </c>
    </row>
    <row r="5751" spans="1:6" hidden="1" x14ac:dyDescent="0.15">
      <c r="A5751" s="201" t="str">
        <f>'Banks COA'!A9205</f>
        <v>34</v>
      </c>
      <c r="B5751" s="201" t="str">
        <f>'Banks COA'!B9205</f>
        <v>7</v>
      </c>
      <c r="C5751" s="201" t="str">
        <f>'Banks COA'!C9205</f>
        <v>3</v>
      </c>
      <c r="D5751" s="201" t="str">
        <f>'Banks COA'!D9205</f>
        <v>22</v>
      </c>
      <c r="E5751" s="202" t="str">
        <f>'Banks COA'!E9205</f>
        <v>AIP – Long Term – Time Deposit from Royal Government of Cambodia – USD</v>
      </c>
      <c r="F5751" s="202">
        <f>'Banks COA'!F9205*E2</f>
        <v>0</v>
      </c>
    </row>
    <row r="5752" spans="1:6" hidden="1" x14ac:dyDescent="0.15">
      <c r="A5752" s="201" t="str">
        <f>'Banks COA'!A9206</f>
        <v>34</v>
      </c>
      <c r="B5752" s="201" t="str">
        <f>'Banks COA'!B9206</f>
        <v>7</v>
      </c>
      <c r="C5752" s="201" t="str">
        <f>'Banks COA'!C9206</f>
        <v>3</v>
      </c>
      <c r="D5752" s="201" t="str">
        <f>'Banks COA'!D9206</f>
        <v>23</v>
      </c>
      <c r="E5752" s="202" t="str">
        <f>'Banks COA'!E9206</f>
        <v>AIP – Long Term – Time Deposit from Royal Government of Cambodia – EUR</v>
      </c>
      <c r="F5752" s="202">
        <f>'Banks COA'!F9206*E2</f>
        <v>0</v>
      </c>
    </row>
    <row r="5753" spans="1:6" hidden="1" x14ac:dyDescent="0.15">
      <c r="A5753" s="201" t="str">
        <f>'Banks COA'!A9207</f>
        <v>34</v>
      </c>
      <c r="B5753" s="201" t="str">
        <f>'Banks COA'!B9207</f>
        <v>7</v>
      </c>
      <c r="C5753" s="201" t="str">
        <f>'Banks COA'!C9207</f>
        <v>3</v>
      </c>
      <c r="D5753" s="201" t="str">
        <f>'Banks COA'!D9207</f>
        <v>24</v>
      </c>
      <c r="E5753" s="202" t="str">
        <f>'Banks COA'!E9207</f>
        <v>AIP – Long Term – Time Deposit from Royal Government of Cambodia – JPY</v>
      </c>
      <c r="F5753" s="202">
        <f>'Banks COA'!F9207*E2</f>
        <v>0</v>
      </c>
    </row>
    <row r="5754" spans="1:6" hidden="1" x14ac:dyDescent="0.15">
      <c r="A5754" s="201" t="str">
        <f>'Banks COA'!A9208</f>
        <v>34</v>
      </c>
      <c r="B5754" s="201" t="str">
        <f>'Banks COA'!B9208</f>
        <v>7</v>
      </c>
      <c r="C5754" s="201" t="str">
        <f>'Banks COA'!C9208</f>
        <v>3</v>
      </c>
      <c r="D5754" s="201" t="str">
        <f>'Banks COA'!D9208</f>
        <v>29</v>
      </c>
      <c r="E5754" s="202" t="str">
        <f>'Banks COA'!E9208</f>
        <v>AIP – Long Term – Time Deposit from Royal Government of Cambodia – Other</v>
      </c>
      <c r="F5754" s="202">
        <f>'Banks COA'!F9208*E2</f>
        <v>0</v>
      </c>
    </row>
    <row r="5755" spans="1:6" hidden="1" x14ac:dyDescent="0.15">
      <c r="A5755" s="201" t="str">
        <f>'Banks COA'!A9211</f>
        <v>34</v>
      </c>
      <c r="B5755" s="201" t="str">
        <f>'Banks COA'!B9211</f>
        <v>7</v>
      </c>
      <c r="C5755" s="201" t="str">
        <f>'Banks COA'!C9211</f>
        <v>4</v>
      </c>
      <c r="D5755" s="201" t="str">
        <f>'Banks COA'!D9211</f>
        <v>02</v>
      </c>
      <c r="E5755" s="202" t="str">
        <f>'Banks COA'!E9211</f>
        <v>AIP – Certificate of Deposits – Royal Government of Cambodia – USD</v>
      </c>
      <c r="F5755" s="202">
        <f>'Banks COA'!F9211*E2</f>
        <v>0</v>
      </c>
    </row>
    <row r="5756" spans="1:6" hidden="1" x14ac:dyDescent="0.15">
      <c r="A5756" s="201" t="str">
        <f>'Banks COA'!A9212</f>
        <v>34</v>
      </c>
      <c r="B5756" s="201" t="str">
        <f>'Banks COA'!B9212</f>
        <v>7</v>
      </c>
      <c r="C5756" s="201" t="str">
        <f>'Banks COA'!C9212</f>
        <v>4</v>
      </c>
      <c r="D5756" s="201" t="str">
        <f>'Banks COA'!D9212</f>
        <v>03</v>
      </c>
      <c r="E5756" s="202" t="str">
        <f>'Banks COA'!E9212</f>
        <v>AIP – Certificate of Deposits – Royal Government of Cambodia – EUR</v>
      </c>
      <c r="F5756" s="202">
        <f>'Banks COA'!F9212*E2</f>
        <v>0</v>
      </c>
    </row>
    <row r="5757" spans="1:6" hidden="1" x14ac:dyDescent="0.15">
      <c r="A5757" s="201" t="str">
        <f>'Banks COA'!A9213</f>
        <v>34</v>
      </c>
      <c r="B5757" s="201" t="str">
        <f>'Banks COA'!B9213</f>
        <v>7</v>
      </c>
      <c r="C5757" s="201" t="str">
        <f>'Banks COA'!C9213</f>
        <v>4</v>
      </c>
      <c r="D5757" s="201" t="str">
        <f>'Banks COA'!D9213</f>
        <v>04</v>
      </c>
      <c r="E5757" s="202" t="str">
        <f>'Banks COA'!E9213</f>
        <v>AIP – Certificate of Deposits – Royal Government of Cambodia – JPY</v>
      </c>
      <c r="F5757" s="202">
        <f>'Banks COA'!F9213*E2</f>
        <v>0</v>
      </c>
    </row>
    <row r="5758" spans="1:6" hidden="1" x14ac:dyDescent="0.15">
      <c r="A5758" s="201" t="str">
        <f>'Banks COA'!A9214</f>
        <v>34</v>
      </c>
      <c r="B5758" s="201" t="str">
        <f>'Banks COA'!B9214</f>
        <v>7</v>
      </c>
      <c r="C5758" s="201" t="str">
        <f>'Banks COA'!C9214</f>
        <v>4</v>
      </c>
      <c r="D5758" s="201" t="str">
        <f>'Banks COA'!D9214</f>
        <v>09</v>
      </c>
      <c r="E5758" s="202" t="str">
        <f>'Banks COA'!E9214</f>
        <v>AIP – Certificate of Deposits – Royal Government of Cambodia – Other</v>
      </c>
      <c r="F5758" s="202">
        <f>'Banks COA'!F9214*E2</f>
        <v>0</v>
      </c>
    </row>
    <row r="5759" spans="1:6" hidden="1" x14ac:dyDescent="0.15">
      <c r="A5759" s="201" t="str">
        <f>'Banks COA'!A9223</f>
        <v>34</v>
      </c>
      <c r="B5759" s="201" t="str">
        <f>'Banks COA'!B9223</f>
        <v>7</v>
      </c>
      <c r="C5759" s="201" t="str">
        <f>'Banks COA'!C9223</f>
        <v>6</v>
      </c>
      <c r="D5759" s="201" t="str">
        <f>'Banks COA'!D9223</f>
        <v>02</v>
      </c>
      <c r="E5759" s="202" t="str">
        <f>'Banks COA'!E9223</f>
        <v>AIP – Margin or Restrictive Deposits of Royal Government of Cambodia – USD</v>
      </c>
      <c r="F5759" s="202">
        <f>'Banks COA'!F9223*E2</f>
        <v>0</v>
      </c>
    </row>
    <row r="5760" spans="1:6" hidden="1" x14ac:dyDescent="0.15">
      <c r="A5760" s="201" t="str">
        <f>'Banks COA'!A9224</f>
        <v>34</v>
      </c>
      <c r="B5760" s="201" t="str">
        <f>'Banks COA'!B9224</f>
        <v>7</v>
      </c>
      <c r="C5760" s="201" t="str">
        <f>'Banks COA'!C9224</f>
        <v>6</v>
      </c>
      <c r="D5760" s="201" t="str">
        <f>'Banks COA'!D9224</f>
        <v>03</v>
      </c>
      <c r="E5760" s="202" t="str">
        <f>'Banks COA'!E9224</f>
        <v>AIP – Margin or Restrictive Deposits of Royal Government of Cambodia – EUR</v>
      </c>
      <c r="F5760" s="202">
        <f>'Banks COA'!F9224*E2</f>
        <v>0</v>
      </c>
    </row>
    <row r="5761" spans="1:6" hidden="1" x14ac:dyDescent="0.15">
      <c r="A5761" s="201" t="str">
        <f>'Banks COA'!A9225</f>
        <v>34</v>
      </c>
      <c r="B5761" s="201" t="str">
        <f>'Banks COA'!B9225</f>
        <v>7</v>
      </c>
      <c r="C5761" s="201" t="str">
        <f>'Banks COA'!C9225</f>
        <v>6</v>
      </c>
      <c r="D5761" s="201" t="str">
        <f>'Banks COA'!D9225</f>
        <v>04</v>
      </c>
      <c r="E5761" s="202" t="str">
        <f>'Banks COA'!E9225</f>
        <v>AIP – Margin or Restrictive Deposits of Royal Government of Cambodia – JPY</v>
      </c>
      <c r="F5761" s="202">
        <f>'Banks COA'!F9225*E2</f>
        <v>0</v>
      </c>
    </row>
    <row r="5762" spans="1:6" hidden="1" x14ac:dyDescent="0.15">
      <c r="A5762" s="201" t="str">
        <f>'Banks COA'!A9226</f>
        <v>34</v>
      </c>
      <c r="B5762" s="201" t="str">
        <f>'Banks COA'!B9226</f>
        <v>7</v>
      </c>
      <c r="C5762" s="201" t="str">
        <f>'Banks COA'!C9226</f>
        <v>6</v>
      </c>
      <c r="D5762" s="201" t="str">
        <f>'Banks COA'!D9226</f>
        <v>09</v>
      </c>
      <c r="E5762" s="202" t="str">
        <f>'Banks COA'!E9226</f>
        <v>AIP – Margin or Restrictive Deposits of Royal Government of Cambodia – Other</v>
      </c>
      <c r="F5762" s="202">
        <f>'Banks COA'!F9226*E2</f>
        <v>0</v>
      </c>
    </row>
    <row r="5763" spans="1:6" hidden="1" x14ac:dyDescent="0.15">
      <c r="A5763" s="201" t="str">
        <f>'Banks COA'!A9229</f>
        <v>34</v>
      </c>
      <c r="B5763" s="201" t="str">
        <f>'Banks COA'!B9229</f>
        <v>7</v>
      </c>
      <c r="C5763" s="201" t="str">
        <f>'Banks COA'!C9229</f>
        <v>7</v>
      </c>
      <c r="D5763" s="201" t="str">
        <f>'Banks COA'!D9229</f>
        <v>02</v>
      </c>
      <c r="E5763" s="202" t="str">
        <f>'Banks COA'!E9229</f>
        <v>AIP – Money Market Deposit Accounts – Royal Government of Cambodia – USD</v>
      </c>
      <c r="F5763" s="202">
        <f>'Banks COA'!F9229*E2</f>
        <v>0</v>
      </c>
    </row>
    <row r="5764" spans="1:6" hidden="1" x14ac:dyDescent="0.15">
      <c r="A5764" s="201" t="str">
        <f>'Banks COA'!A9230</f>
        <v>34</v>
      </c>
      <c r="B5764" s="201" t="str">
        <f>'Banks COA'!B9230</f>
        <v>7</v>
      </c>
      <c r="C5764" s="201" t="str">
        <f>'Banks COA'!C9230</f>
        <v>7</v>
      </c>
      <c r="D5764" s="201" t="str">
        <f>'Banks COA'!D9230</f>
        <v>03</v>
      </c>
      <c r="E5764" s="202" t="str">
        <f>'Banks COA'!E9230</f>
        <v>AIP – Money Market Deposit Accounts – Royal Government of Cambodia – EUR</v>
      </c>
      <c r="F5764" s="202">
        <f>'Banks COA'!F9230*E2</f>
        <v>0</v>
      </c>
    </row>
    <row r="5765" spans="1:6" hidden="1" x14ac:dyDescent="0.15">
      <c r="A5765" s="201" t="str">
        <f>'Banks COA'!A9231</f>
        <v>34</v>
      </c>
      <c r="B5765" s="201" t="str">
        <f>'Banks COA'!B9231</f>
        <v>7</v>
      </c>
      <c r="C5765" s="201" t="str">
        <f>'Banks COA'!C9231</f>
        <v>7</v>
      </c>
      <c r="D5765" s="201" t="str">
        <f>'Banks COA'!D9231</f>
        <v>04</v>
      </c>
      <c r="E5765" s="202" t="str">
        <f>'Banks COA'!E9231</f>
        <v>AIP – Money Market Deposit Accounts – Royal Government of Cambodia – JPY</v>
      </c>
      <c r="F5765" s="202">
        <f>'Banks COA'!F9231*E2</f>
        <v>0</v>
      </c>
    </row>
    <row r="5766" spans="1:6" hidden="1" x14ac:dyDescent="0.15">
      <c r="A5766" s="201" t="str">
        <f>'Banks COA'!A9232</f>
        <v>34</v>
      </c>
      <c r="B5766" s="201" t="str">
        <f>'Banks COA'!B9232</f>
        <v>7</v>
      </c>
      <c r="C5766" s="201" t="str">
        <f>'Banks COA'!C9232</f>
        <v>7</v>
      </c>
      <c r="D5766" s="201" t="str">
        <f>'Banks COA'!D9232</f>
        <v>09</v>
      </c>
      <c r="E5766" s="202" t="str">
        <f>'Banks COA'!E9232</f>
        <v>AIP – Money Market Deposit Accounts – Royal Government of Cambodia – Other</v>
      </c>
      <c r="F5766" s="202">
        <f>'Banks COA'!F9232*E2</f>
        <v>0</v>
      </c>
    </row>
    <row r="5767" spans="1:6" hidden="1" x14ac:dyDescent="0.15">
      <c r="A5767" s="201" t="str">
        <f>'Banks COA'!A9236</f>
        <v>34</v>
      </c>
      <c r="B5767" s="201" t="str">
        <f>'Banks COA'!B9236</f>
        <v>7</v>
      </c>
      <c r="C5767" s="201" t="str">
        <f>'Banks COA'!C9236</f>
        <v>8</v>
      </c>
      <c r="D5767" s="201" t="str">
        <f>'Banks COA'!D9236</f>
        <v>12</v>
      </c>
      <c r="E5767" s="202" t="str">
        <f>'Banks COA'!E9236</f>
        <v>AIP – Short term – Other Deposits – Royal Government of Cambodia – USD</v>
      </c>
      <c r="F5767" s="202">
        <f>'Banks COA'!F9236*E2</f>
        <v>0</v>
      </c>
    </row>
    <row r="5768" spans="1:6" hidden="1" x14ac:dyDescent="0.15">
      <c r="A5768" s="201" t="str">
        <f>'Banks COA'!A9237</f>
        <v>34</v>
      </c>
      <c r="B5768" s="201" t="str">
        <f>'Banks COA'!B9237</f>
        <v>7</v>
      </c>
      <c r="C5768" s="201" t="str">
        <f>'Banks COA'!C9237</f>
        <v>8</v>
      </c>
      <c r="D5768" s="201" t="str">
        <f>'Banks COA'!D9237</f>
        <v>13</v>
      </c>
      <c r="E5768" s="202" t="str">
        <f>'Banks COA'!E9237</f>
        <v>AIP – Short term – Other Deposits – Royal Government of Cambodia – EUR</v>
      </c>
      <c r="F5768" s="202">
        <f>'Banks COA'!F9237*E2</f>
        <v>0</v>
      </c>
    </row>
    <row r="5769" spans="1:6" hidden="1" x14ac:dyDescent="0.15">
      <c r="A5769" s="201" t="str">
        <f>'Banks COA'!A9238</f>
        <v>34</v>
      </c>
      <c r="B5769" s="201" t="str">
        <f>'Banks COA'!B9238</f>
        <v>7</v>
      </c>
      <c r="C5769" s="201" t="str">
        <f>'Banks COA'!C9238</f>
        <v>8</v>
      </c>
      <c r="D5769" s="201" t="str">
        <f>'Banks COA'!D9238</f>
        <v>14</v>
      </c>
      <c r="E5769" s="202" t="str">
        <f>'Banks COA'!E9238</f>
        <v>AIP – Short term – Other Deposits – Royal Government of Cambodia – JPY</v>
      </c>
      <c r="F5769" s="202">
        <f>'Banks COA'!F9238*E2</f>
        <v>0</v>
      </c>
    </row>
    <row r="5770" spans="1:6" hidden="1" x14ac:dyDescent="0.15">
      <c r="A5770" s="201" t="str">
        <f>'Banks COA'!A9239</f>
        <v>34</v>
      </c>
      <c r="B5770" s="201" t="str">
        <f>'Banks COA'!B9239</f>
        <v>7</v>
      </c>
      <c r="C5770" s="201" t="str">
        <f>'Banks COA'!C9239</f>
        <v>8</v>
      </c>
      <c r="D5770" s="201" t="str">
        <f>'Banks COA'!D9239</f>
        <v>19</v>
      </c>
      <c r="E5770" s="202" t="str">
        <f>'Banks COA'!E9239</f>
        <v>AIP – Short term – Other Deposits – Royal Government of Cambodia – Other</v>
      </c>
      <c r="F5770" s="202">
        <f>'Banks COA'!F9239*E2</f>
        <v>0</v>
      </c>
    </row>
    <row r="5771" spans="1:6" hidden="1" x14ac:dyDescent="0.15">
      <c r="A5771" s="201" t="str">
        <f>'Banks COA'!A9242</f>
        <v>34</v>
      </c>
      <c r="B5771" s="201" t="str">
        <f>'Banks COA'!B9242</f>
        <v>7</v>
      </c>
      <c r="C5771" s="201" t="str">
        <f>'Banks COA'!C9242</f>
        <v>8</v>
      </c>
      <c r="D5771" s="201" t="str">
        <f>'Banks COA'!D9242</f>
        <v>22</v>
      </c>
      <c r="E5771" s="202" t="str">
        <f>'Banks COA'!E9242</f>
        <v>AIP – Long term – Other Deposits – Royal Government of Cambodia – USD</v>
      </c>
      <c r="F5771" s="202">
        <f>'Banks COA'!F9242*E2</f>
        <v>0</v>
      </c>
    </row>
    <row r="5772" spans="1:6" hidden="1" x14ac:dyDescent="0.15">
      <c r="A5772" s="201" t="str">
        <f>'Banks COA'!A9243</f>
        <v>34</v>
      </c>
      <c r="B5772" s="201" t="str">
        <f>'Banks COA'!B9243</f>
        <v>7</v>
      </c>
      <c r="C5772" s="201" t="str">
        <f>'Banks COA'!C9243</f>
        <v>8</v>
      </c>
      <c r="D5772" s="201" t="str">
        <f>'Banks COA'!D9243</f>
        <v>23</v>
      </c>
      <c r="E5772" s="202" t="str">
        <f>'Banks COA'!E9243</f>
        <v>AIP – Long term – Other Deposits – Royal Government of Cambodia – EUR</v>
      </c>
      <c r="F5772" s="202">
        <f>'Banks COA'!F9243*E2</f>
        <v>0</v>
      </c>
    </row>
    <row r="5773" spans="1:6" hidden="1" x14ac:dyDescent="0.15">
      <c r="A5773" s="201" t="str">
        <f>'Banks COA'!A9244</f>
        <v>34</v>
      </c>
      <c r="B5773" s="201" t="str">
        <f>'Banks COA'!B9244</f>
        <v>7</v>
      </c>
      <c r="C5773" s="201" t="str">
        <f>'Banks COA'!C9244</f>
        <v>8</v>
      </c>
      <c r="D5773" s="201" t="str">
        <f>'Banks COA'!D9244</f>
        <v>24</v>
      </c>
      <c r="E5773" s="202" t="str">
        <f>'Banks COA'!E9244</f>
        <v>AIP – Long term – Other Deposits – Royal Government of Cambodia – JPY</v>
      </c>
      <c r="F5773" s="202">
        <f>'Banks COA'!F9244*E2</f>
        <v>0</v>
      </c>
    </row>
    <row r="5774" spans="1:6" hidden="1" x14ac:dyDescent="0.15">
      <c r="A5774" s="201" t="str">
        <f>'Banks COA'!A9245</f>
        <v>34</v>
      </c>
      <c r="B5774" s="201" t="str">
        <f>'Banks COA'!B9245</f>
        <v>7</v>
      </c>
      <c r="C5774" s="201" t="str">
        <f>'Banks COA'!C9245</f>
        <v>8</v>
      </c>
      <c r="D5774" s="201" t="str">
        <f>'Banks COA'!D9245</f>
        <v>29</v>
      </c>
      <c r="E5774" s="202" t="str">
        <f>'Banks COA'!E9245</f>
        <v>AIP – Long term – Other Deposits – Royal Government of Cambodia – Other</v>
      </c>
      <c r="F5774" s="202">
        <f>'Banks COA'!F9245*E2</f>
        <v>0</v>
      </c>
    </row>
    <row r="5775" spans="1:6" x14ac:dyDescent="0.15">
      <c r="E5775" s="221" t="s">
        <v>79</v>
      </c>
      <c r="F5775" s="184">
        <f>SUM(F5776:F5783)</f>
        <v>0</v>
      </c>
    </row>
    <row r="5776" spans="1:6" hidden="1" x14ac:dyDescent="0.15">
      <c r="A5776" s="201">
        <f>'Banks COA'!A8137</f>
        <v>32</v>
      </c>
      <c r="B5776" s="201" t="str">
        <f>'Banks COA'!B8137</f>
        <v>6</v>
      </c>
      <c r="C5776" s="201" t="str">
        <f>'Banks COA'!C8137</f>
        <v>5</v>
      </c>
      <c r="D5776" s="201" t="str">
        <f>'Banks COA'!D8137</f>
        <v>02</v>
      </c>
      <c r="E5776" s="202" t="str">
        <f>'Banks COA'!E8137</f>
        <v>Margin or Restrictive Deposits of Provinces and Commune Councils – USD</v>
      </c>
      <c r="F5776" s="202">
        <f>'Banks COA'!F8137*E2</f>
        <v>0</v>
      </c>
    </row>
    <row r="5777" spans="1:6" hidden="1" x14ac:dyDescent="0.15">
      <c r="A5777" s="201">
        <f>'Banks COA'!A8138</f>
        <v>32</v>
      </c>
      <c r="B5777" s="201" t="str">
        <f>'Banks COA'!B8138</f>
        <v>6</v>
      </c>
      <c r="C5777" s="201" t="str">
        <f>'Banks COA'!C8138</f>
        <v>5</v>
      </c>
      <c r="D5777" s="201" t="str">
        <f>'Banks COA'!D8138</f>
        <v>03</v>
      </c>
      <c r="E5777" s="202" t="str">
        <f>'Banks COA'!E8138</f>
        <v>Margin or Restrictive Deposits of Provinces and Commune Councils – EUR</v>
      </c>
      <c r="F5777" s="202">
        <f>'Banks COA'!F8138*E2</f>
        <v>0</v>
      </c>
    </row>
    <row r="5778" spans="1:6" hidden="1" x14ac:dyDescent="0.15">
      <c r="A5778" s="201">
        <f>'Banks COA'!A8139</f>
        <v>32</v>
      </c>
      <c r="B5778" s="201" t="str">
        <f>'Banks COA'!B8139</f>
        <v>6</v>
      </c>
      <c r="C5778" s="201" t="str">
        <f>'Banks COA'!C8139</f>
        <v>5</v>
      </c>
      <c r="D5778" s="201" t="str">
        <f>'Banks COA'!D8139</f>
        <v>04</v>
      </c>
      <c r="E5778" s="202" t="str">
        <f>'Banks COA'!E8139</f>
        <v>Margin or Restrictive Deposits of Provinces and Commune Councils – JPY</v>
      </c>
      <c r="F5778" s="202">
        <f>'Banks COA'!F8139*E2</f>
        <v>0</v>
      </c>
    </row>
    <row r="5779" spans="1:6" hidden="1" x14ac:dyDescent="0.15">
      <c r="A5779" s="201">
        <f>'Banks COA'!A8140</f>
        <v>32</v>
      </c>
      <c r="B5779" s="201" t="str">
        <f>'Banks COA'!B8140</f>
        <v>6</v>
      </c>
      <c r="C5779" s="201" t="str">
        <f>'Banks COA'!C8140</f>
        <v>5</v>
      </c>
      <c r="D5779" s="201" t="str">
        <f>'Banks COA'!D8140</f>
        <v>09</v>
      </c>
      <c r="E5779" s="202" t="str">
        <f>'Banks COA'!E8140</f>
        <v>Margin or Restrictive Deposits of Provinces and Commune Councils – Other</v>
      </c>
      <c r="F5779" s="202">
        <f>'Banks COA'!F8140*E2</f>
        <v>0</v>
      </c>
    </row>
    <row r="5780" spans="1:6" hidden="1" x14ac:dyDescent="0.15">
      <c r="A5780" s="201" t="str">
        <f>'Banks COA'!A9286</f>
        <v>34</v>
      </c>
      <c r="B5780" s="201" t="str">
        <f>'Banks COA'!B9286</f>
        <v>8</v>
      </c>
      <c r="C5780" s="201" t="str">
        <f>'Banks COA'!C9286</f>
        <v>6</v>
      </c>
      <c r="D5780" s="201" t="str">
        <f>'Banks COA'!D9286</f>
        <v>02</v>
      </c>
      <c r="E5780" s="202" t="str">
        <f>'Banks COA'!E9286</f>
        <v>AIP – Margin or Restrictive Deposits of Provinces and Commune Councils – USD</v>
      </c>
      <c r="F5780" s="202">
        <f>'Banks COA'!F9286*E2</f>
        <v>0</v>
      </c>
    </row>
    <row r="5781" spans="1:6" hidden="1" x14ac:dyDescent="0.15">
      <c r="A5781" s="201" t="str">
        <f>'Banks COA'!A9287</f>
        <v>34</v>
      </c>
      <c r="B5781" s="201" t="str">
        <f>'Banks COA'!B9287</f>
        <v>8</v>
      </c>
      <c r="C5781" s="201" t="str">
        <f>'Banks COA'!C9287</f>
        <v>6</v>
      </c>
      <c r="D5781" s="201" t="str">
        <f>'Banks COA'!D9287</f>
        <v>03</v>
      </c>
      <c r="E5781" s="202" t="str">
        <f>'Banks COA'!E9287</f>
        <v>AIP – Margin or Restrictive Deposits of Provinces and Commune Councils – EUR</v>
      </c>
      <c r="F5781" s="202">
        <f>'Banks COA'!F9287*E2</f>
        <v>0</v>
      </c>
    </row>
    <row r="5782" spans="1:6" hidden="1" x14ac:dyDescent="0.15">
      <c r="A5782" s="201" t="str">
        <f>'Banks COA'!A9288</f>
        <v>34</v>
      </c>
      <c r="B5782" s="201" t="str">
        <f>'Banks COA'!B9288</f>
        <v>8</v>
      </c>
      <c r="C5782" s="201" t="str">
        <f>'Banks COA'!C9288</f>
        <v>6</v>
      </c>
      <c r="D5782" s="201" t="str">
        <f>'Banks COA'!D9288</f>
        <v>04</v>
      </c>
      <c r="E5782" s="202" t="str">
        <f>'Banks COA'!E9288</f>
        <v>AIP – Margin or Restrictive Deposits of Provinces and Commune Councils – JPY</v>
      </c>
      <c r="F5782" s="202">
        <f>'Banks COA'!F9288*E2</f>
        <v>0</v>
      </c>
    </row>
    <row r="5783" spans="1:6" hidden="1" x14ac:dyDescent="0.15">
      <c r="A5783" s="201" t="str">
        <f>'Banks COA'!A9289</f>
        <v>34</v>
      </c>
      <c r="B5783" s="201" t="str">
        <f>'Banks COA'!B9289</f>
        <v>8</v>
      </c>
      <c r="C5783" s="201" t="str">
        <f>'Banks COA'!C9289</f>
        <v>6</v>
      </c>
      <c r="D5783" s="201" t="str">
        <f>'Banks COA'!D9289</f>
        <v>09</v>
      </c>
      <c r="E5783" s="202" t="str">
        <f>'Banks COA'!E9289</f>
        <v>AIP – Margin or Restrictive Deposits of Provinces and Commune Councils – Other</v>
      </c>
      <c r="F5783" s="202">
        <f>'Banks COA'!F9289*E2</f>
        <v>0</v>
      </c>
    </row>
    <row r="5784" spans="1:6" x14ac:dyDescent="0.15">
      <c r="E5784" s="221" t="s">
        <v>7914</v>
      </c>
      <c r="F5784" s="184">
        <f>SUM(F5785:F5792)</f>
        <v>0</v>
      </c>
    </row>
    <row r="5785" spans="1:6" hidden="1" x14ac:dyDescent="0.15">
      <c r="A5785" s="201">
        <f>'Banks COA'!A8125</f>
        <v>32</v>
      </c>
      <c r="B5785" s="201" t="str">
        <f>'Banks COA'!B8125</f>
        <v>6</v>
      </c>
      <c r="C5785" s="201" t="str">
        <f>'Banks COA'!C8125</f>
        <v>3</v>
      </c>
      <c r="D5785" s="201" t="str">
        <f>'Banks COA'!D8125</f>
        <v>02</v>
      </c>
      <c r="E5785" s="202" t="str">
        <f>'Banks COA'!E8125</f>
        <v>Margin or Restrictive Deposits of State Enterprise – USD</v>
      </c>
      <c r="F5785" s="202">
        <f>'Banks COA'!F8125*E2</f>
        <v>0</v>
      </c>
    </row>
    <row r="5786" spans="1:6" hidden="1" x14ac:dyDescent="0.15">
      <c r="A5786" s="201">
        <f>'Banks COA'!A8126</f>
        <v>32</v>
      </c>
      <c r="B5786" s="201" t="str">
        <f>'Banks COA'!B8126</f>
        <v>6</v>
      </c>
      <c r="C5786" s="201" t="str">
        <f>'Banks COA'!C8126</f>
        <v>3</v>
      </c>
      <c r="D5786" s="201" t="str">
        <f>'Banks COA'!D8126</f>
        <v>03</v>
      </c>
      <c r="E5786" s="202" t="str">
        <f>'Banks COA'!E8126</f>
        <v>Margin or Restrictive Deposits of State Enterprise – EUR</v>
      </c>
      <c r="F5786" s="202">
        <f>'Banks COA'!F8126*E2</f>
        <v>0</v>
      </c>
    </row>
    <row r="5787" spans="1:6" hidden="1" x14ac:dyDescent="0.15">
      <c r="A5787" s="201">
        <f>'Banks COA'!A8127</f>
        <v>32</v>
      </c>
      <c r="B5787" s="201" t="str">
        <f>'Banks COA'!B8127</f>
        <v>6</v>
      </c>
      <c r="C5787" s="201" t="str">
        <f>'Banks COA'!C8127</f>
        <v>3</v>
      </c>
      <c r="D5787" s="201" t="str">
        <f>'Banks COA'!D8127</f>
        <v>04</v>
      </c>
      <c r="E5787" s="202" t="str">
        <f>'Banks COA'!E8127</f>
        <v>Margin or Restrictive Deposits of State Enterprise – JPY</v>
      </c>
      <c r="F5787" s="202">
        <f>'Banks COA'!F8127*E2</f>
        <v>0</v>
      </c>
    </row>
    <row r="5788" spans="1:6" hidden="1" x14ac:dyDescent="0.15">
      <c r="A5788" s="201">
        <f>'Banks COA'!A8128</f>
        <v>32</v>
      </c>
      <c r="B5788" s="201" t="str">
        <f>'Banks COA'!B8128</f>
        <v>6</v>
      </c>
      <c r="C5788" s="201" t="str">
        <f>'Banks COA'!C8128</f>
        <v>3</v>
      </c>
      <c r="D5788" s="201" t="str">
        <f>'Banks COA'!D8128</f>
        <v>09</v>
      </c>
      <c r="E5788" s="202" t="str">
        <f>'Banks COA'!E8128</f>
        <v>Margin or Restrictive Deposits of State Enterprise – Other</v>
      </c>
      <c r="F5788" s="202">
        <f>'Banks COA'!F8128*E2</f>
        <v>0</v>
      </c>
    </row>
    <row r="5789" spans="1:6" hidden="1" x14ac:dyDescent="0.15">
      <c r="A5789" s="201" t="str">
        <f>'Banks COA'!A9160</f>
        <v>34</v>
      </c>
      <c r="B5789" s="201" t="str">
        <f>'Banks COA'!B9160</f>
        <v>6</v>
      </c>
      <c r="C5789" s="201" t="str">
        <f>'Banks COA'!C9160</f>
        <v>6</v>
      </c>
      <c r="D5789" s="201" t="str">
        <f>'Banks COA'!D9160</f>
        <v>02</v>
      </c>
      <c r="E5789" s="202" t="str">
        <f>'Banks COA'!E9160</f>
        <v>AIP – Margin or Restrictive Deposits of State Enterprise – USD</v>
      </c>
      <c r="F5789" s="202">
        <f>'Banks COA'!F9160*E2</f>
        <v>0</v>
      </c>
    </row>
    <row r="5790" spans="1:6" hidden="1" x14ac:dyDescent="0.15">
      <c r="A5790" s="201" t="str">
        <f>'Banks COA'!A9161</f>
        <v>34</v>
      </c>
      <c r="B5790" s="201" t="str">
        <f>'Banks COA'!B9161</f>
        <v>6</v>
      </c>
      <c r="C5790" s="201" t="str">
        <f>'Banks COA'!C9161</f>
        <v>6</v>
      </c>
      <c r="D5790" s="201" t="str">
        <f>'Banks COA'!D9161</f>
        <v>03</v>
      </c>
      <c r="E5790" s="202" t="str">
        <f>'Banks COA'!E9161</f>
        <v>AIP – Margin or Restrictive Deposits of State Enterprise – EUR</v>
      </c>
      <c r="F5790" s="202">
        <f>'Banks COA'!F9161*E2</f>
        <v>0</v>
      </c>
    </row>
    <row r="5791" spans="1:6" hidden="1" x14ac:dyDescent="0.15">
      <c r="A5791" s="201" t="str">
        <f>'Banks COA'!A9162</f>
        <v>34</v>
      </c>
      <c r="B5791" s="201" t="str">
        <f>'Banks COA'!B9162</f>
        <v>6</v>
      </c>
      <c r="C5791" s="201" t="str">
        <f>'Banks COA'!C9162</f>
        <v>6</v>
      </c>
      <c r="D5791" s="201" t="str">
        <f>'Banks COA'!D9162</f>
        <v>04</v>
      </c>
      <c r="E5791" s="202" t="str">
        <f>'Banks COA'!E9162</f>
        <v>AIP – Margin or Restrictive Deposits of State Enterprise – JPY</v>
      </c>
      <c r="F5791" s="202">
        <f>'Banks COA'!F9162*E2</f>
        <v>0</v>
      </c>
    </row>
    <row r="5792" spans="1:6" hidden="1" x14ac:dyDescent="0.15">
      <c r="A5792" s="201" t="str">
        <f>'Banks COA'!A9163</f>
        <v>34</v>
      </c>
      <c r="B5792" s="201" t="str">
        <f>'Banks COA'!B9163</f>
        <v>6</v>
      </c>
      <c r="C5792" s="201" t="str">
        <f>'Banks COA'!C9163</f>
        <v>6</v>
      </c>
      <c r="D5792" s="201" t="str">
        <f>'Banks COA'!D9163</f>
        <v>09</v>
      </c>
      <c r="E5792" s="202" t="str">
        <f>'Banks COA'!E9163</f>
        <v>AIP – Margin or Restrictive Deposits of State Enterprise – Other</v>
      </c>
      <c r="F5792" s="202">
        <f>'Banks COA'!F9163*E2</f>
        <v>0</v>
      </c>
    </row>
    <row r="5793" spans="1:6" x14ac:dyDescent="0.15">
      <c r="E5793" s="221" t="s">
        <v>7915</v>
      </c>
      <c r="F5793" s="184">
        <f>SUM(F5794:F5801)</f>
        <v>0</v>
      </c>
    </row>
    <row r="5794" spans="1:6" hidden="1" x14ac:dyDescent="0.15">
      <c r="A5794" s="201">
        <f>'Banks COA'!A8113</f>
        <v>32</v>
      </c>
      <c r="B5794" s="201" t="str">
        <f>'Banks COA'!B8113</f>
        <v>6</v>
      </c>
      <c r="C5794" s="201" t="str">
        <f>'Banks COA'!C8113</f>
        <v>2</v>
      </c>
      <c r="D5794" s="201" t="str">
        <f>'Banks COA'!D8113</f>
        <v>12</v>
      </c>
      <c r="E5794" s="202" t="str">
        <f>'Banks COA'!E8113</f>
        <v>Margin or Restrictive Deposits of Private Sector – Resident – USD</v>
      </c>
      <c r="F5794" s="202">
        <f>'Banks COA'!F8113*E2</f>
        <v>0</v>
      </c>
    </row>
    <row r="5795" spans="1:6" hidden="1" x14ac:dyDescent="0.15">
      <c r="A5795" s="201">
        <f>'Banks COA'!A8114</f>
        <v>32</v>
      </c>
      <c r="B5795" s="201" t="str">
        <f>'Banks COA'!B8114</f>
        <v>6</v>
      </c>
      <c r="C5795" s="201" t="str">
        <f>'Banks COA'!C8114</f>
        <v>2</v>
      </c>
      <c r="D5795" s="201" t="str">
        <f>'Banks COA'!D8114</f>
        <v>13</v>
      </c>
      <c r="E5795" s="202" t="str">
        <f>'Banks COA'!E8114</f>
        <v>Margin or Restrictive Deposits of Private Sector – Resident – EUR</v>
      </c>
      <c r="F5795" s="202">
        <f>'Banks COA'!F8114*E2</f>
        <v>0</v>
      </c>
    </row>
    <row r="5796" spans="1:6" hidden="1" x14ac:dyDescent="0.15">
      <c r="A5796" s="201">
        <f>'Banks COA'!A8115</f>
        <v>32</v>
      </c>
      <c r="B5796" s="201" t="str">
        <f>'Banks COA'!B8115</f>
        <v>6</v>
      </c>
      <c r="C5796" s="201" t="str">
        <f>'Banks COA'!C8115</f>
        <v>2</v>
      </c>
      <c r="D5796" s="201" t="str">
        <f>'Banks COA'!D8115</f>
        <v>14</v>
      </c>
      <c r="E5796" s="202" t="str">
        <f>'Banks COA'!E8115</f>
        <v>Margin or Restrictive Deposits of Private Sector – Resident – JPY</v>
      </c>
      <c r="F5796" s="202">
        <f>'Banks COA'!F8115*E2</f>
        <v>0</v>
      </c>
    </row>
    <row r="5797" spans="1:6" hidden="1" x14ac:dyDescent="0.15">
      <c r="A5797" s="201">
        <f>'Banks COA'!A8116</f>
        <v>32</v>
      </c>
      <c r="B5797" s="201" t="str">
        <f>'Banks COA'!B8116</f>
        <v>6</v>
      </c>
      <c r="C5797" s="201" t="str">
        <f>'Banks COA'!C8116</f>
        <v>2</v>
      </c>
      <c r="D5797" s="201" t="str">
        <f>'Banks COA'!D8116</f>
        <v>19</v>
      </c>
      <c r="E5797" s="202" t="str">
        <f>'Banks COA'!E8116</f>
        <v>Margin or Restrictive Deposits of Private Sector – Resident – Other</v>
      </c>
      <c r="F5797" s="202">
        <f>'Banks COA'!F8116*E2</f>
        <v>0</v>
      </c>
    </row>
    <row r="5798" spans="1:6" hidden="1" x14ac:dyDescent="0.15">
      <c r="A5798" s="201" t="str">
        <f>'Banks COA'!A9072</f>
        <v>34</v>
      </c>
      <c r="B5798" s="201" t="str">
        <f>'Banks COA'!B9072</f>
        <v>5</v>
      </c>
      <c r="C5798" s="201" t="str">
        <f>'Banks COA'!C9072</f>
        <v>6</v>
      </c>
      <c r="D5798" s="201" t="str">
        <f>'Banks COA'!D9072</f>
        <v>12</v>
      </c>
      <c r="E5798" s="202" t="str">
        <f>'Banks COA'!E9072</f>
        <v>AIP – Margin or Restrictive Deposits of Private Sector – Resident – USD</v>
      </c>
      <c r="F5798" s="202">
        <f>'Banks COA'!F9072*E2</f>
        <v>0</v>
      </c>
    </row>
    <row r="5799" spans="1:6" hidden="1" x14ac:dyDescent="0.15">
      <c r="A5799" s="201" t="str">
        <f>'Banks COA'!A9073</f>
        <v>34</v>
      </c>
      <c r="B5799" s="201" t="str">
        <f>'Banks COA'!B9073</f>
        <v>5</v>
      </c>
      <c r="C5799" s="201" t="str">
        <f>'Banks COA'!C9073</f>
        <v>6</v>
      </c>
      <c r="D5799" s="201" t="str">
        <f>'Banks COA'!D9073</f>
        <v>13</v>
      </c>
      <c r="E5799" s="202" t="str">
        <f>'Banks COA'!E9073</f>
        <v>AIP – Margin or Restrictive Deposits of Private Sector – Resident – EUR</v>
      </c>
      <c r="F5799" s="202">
        <f>'Banks COA'!F9073*E2</f>
        <v>0</v>
      </c>
    </row>
    <row r="5800" spans="1:6" hidden="1" x14ac:dyDescent="0.15">
      <c r="A5800" s="201" t="str">
        <f>'Banks COA'!A9074</f>
        <v>34</v>
      </c>
      <c r="B5800" s="201" t="str">
        <f>'Banks COA'!B9074</f>
        <v>5</v>
      </c>
      <c r="C5800" s="201" t="str">
        <f>'Banks COA'!C9074</f>
        <v>6</v>
      </c>
      <c r="D5800" s="201" t="str">
        <f>'Banks COA'!D9074</f>
        <v>14</v>
      </c>
      <c r="E5800" s="202" t="str">
        <f>'Banks COA'!E9074</f>
        <v>AIP – Margin or Restrictive Deposits of Private Sector – Resident – JPY</v>
      </c>
      <c r="F5800" s="202">
        <f>'Banks COA'!F9074*E2</f>
        <v>0</v>
      </c>
    </row>
    <row r="5801" spans="1:6" hidden="1" x14ac:dyDescent="0.15">
      <c r="A5801" s="201" t="str">
        <f>'Banks COA'!A9075</f>
        <v>34</v>
      </c>
      <c r="B5801" s="201" t="str">
        <f>'Banks COA'!B9075</f>
        <v>5</v>
      </c>
      <c r="C5801" s="201" t="str">
        <f>'Banks COA'!C9075</f>
        <v>6</v>
      </c>
      <c r="D5801" s="201" t="str">
        <f>'Banks COA'!D9075</f>
        <v>19</v>
      </c>
      <c r="E5801" s="202" t="str">
        <f>'Banks COA'!E9075</f>
        <v>AIP – Margin or Restrictive Deposits of Private Sector – Resident – Other</v>
      </c>
      <c r="F5801" s="202">
        <f>'Banks COA'!F9075*E2</f>
        <v>0</v>
      </c>
    </row>
    <row r="5802" spans="1:6" x14ac:dyDescent="0.15">
      <c r="E5802" s="221" t="s">
        <v>7916</v>
      </c>
      <c r="F5802" s="184">
        <f>SUM(F5803:F5810)</f>
        <v>0</v>
      </c>
    </row>
    <row r="5803" spans="1:6" hidden="1" x14ac:dyDescent="0.15">
      <c r="A5803" s="201">
        <f>'Banks COA'!A8100</f>
        <v>32</v>
      </c>
      <c r="B5803" s="201" t="str">
        <f>'Banks COA'!B8100</f>
        <v>6</v>
      </c>
      <c r="C5803" s="201" t="str">
        <f>'Banks COA'!C8100</f>
        <v>1</v>
      </c>
      <c r="D5803" s="201" t="str">
        <f>'Banks COA'!D8100</f>
        <v>12</v>
      </c>
      <c r="E5803" s="202" t="str">
        <f>'Banks COA'!E8100</f>
        <v>Margin or Restrictive Deposits of Individuals – Resident – USD</v>
      </c>
      <c r="F5803" s="202">
        <f>'Banks COA'!F8100*E2</f>
        <v>0</v>
      </c>
    </row>
    <row r="5804" spans="1:6" hidden="1" x14ac:dyDescent="0.15">
      <c r="A5804" s="201">
        <f>'Banks COA'!A8101</f>
        <v>32</v>
      </c>
      <c r="B5804" s="201" t="str">
        <f>'Banks COA'!B8101</f>
        <v>6</v>
      </c>
      <c r="C5804" s="201" t="str">
        <f>'Banks COA'!C8101</f>
        <v>1</v>
      </c>
      <c r="D5804" s="201" t="str">
        <f>'Banks COA'!D8101</f>
        <v>13</v>
      </c>
      <c r="E5804" s="202" t="str">
        <f>'Banks COA'!E8101</f>
        <v>Margin or Restrictive Deposits of Individuals – Resident – EUR</v>
      </c>
      <c r="F5804" s="202">
        <f>'Banks COA'!F8101*E2</f>
        <v>0</v>
      </c>
    </row>
    <row r="5805" spans="1:6" hidden="1" x14ac:dyDescent="0.15">
      <c r="A5805" s="201">
        <f>'Banks COA'!A8102</f>
        <v>32</v>
      </c>
      <c r="B5805" s="201" t="str">
        <f>'Banks COA'!B8102</f>
        <v>6</v>
      </c>
      <c r="C5805" s="201" t="str">
        <f>'Banks COA'!C8102</f>
        <v>1</v>
      </c>
      <c r="D5805" s="201" t="str">
        <f>'Banks COA'!D8102</f>
        <v>14</v>
      </c>
      <c r="E5805" s="202" t="str">
        <f>'Banks COA'!E8102</f>
        <v>Margin or Restrictive Deposits of Individuals – Resident – JPY</v>
      </c>
      <c r="F5805" s="202">
        <f>'Banks COA'!F8102*E2</f>
        <v>0</v>
      </c>
    </row>
    <row r="5806" spans="1:6" hidden="1" x14ac:dyDescent="0.15">
      <c r="A5806" s="201">
        <f>'Banks COA'!A8103</f>
        <v>32</v>
      </c>
      <c r="B5806" s="201" t="str">
        <f>'Banks COA'!B8103</f>
        <v>6</v>
      </c>
      <c r="C5806" s="201" t="str">
        <f>'Banks COA'!C8103</f>
        <v>1</v>
      </c>
      <c r="D5806" s="201" t="str">
        <f>'Banks COA'!D8103</f>
        <v>19</v>
      </c>
      <c r="E5806" s="202" t="str">
        <f>'Banks COA'!E8103</f>
        <v>Margin or Restrictive Deposits of Individuals – Resident – Other</v>
      </c>
      <c r="F5806" s="202">
        <f>'Banks COA'!F8103*E2</f>
        <v>0</v>
      </c>
    </row>
    <row r="5807" spans="1:6" hidden="1" x14ac:dyDescent="0.15">
      <c r="A5807" s="201" t="str">
        <f>'Banks COA'!A8943</f>
        <v>34</v>
      </c>
      <c r="B5807" s="201" t="str">
        <f>'Banks COA'!B8943</f>
        <v>4</v>
      </c>
      <c r="C5807" s="201" t="str">
        <f>'Banks COA'!C8943</f>
        <v>6</v>
      </c>
      <c r="D5807" s="201" t="str">
        <f>'Banks COA'!D8943</f>
        <v>12</v>
      </c>
      <c r="E5807" s="202" t="str">
        <f>'Banks COA'!E8943</f>
        <v>AIP – Margin or Restrictive Deposits of Individuals – Resident – USD</v>
      </c>
      <c r="F5807" s="202">
        <f>'Banks COA'!F8943*E2</f>
        <v>0</v>
      </c>
    </row>
    <row r="5808" spans="1:6" hidden="1" x14ac:dyDescent="0.15">
      <c r="A5808" s="201" t="str">
        <f>'Banks COA'!A8944</f>
        <v>34</v>
      </c>
      <c r="B5808" s="201" t="str">
        <f>'Banks COA'!B8944</f>
        <v>4</v>
      </c>
      <c r="C5808" s="201" t="str">
        <f>'Banks COA'!C8944</f>
        <v>6</v>
      </c>
      <c r="D5808" s="201" t="str">
        <f>'Banks COA'!D8944</f>
        <v>13</v>
      </c>
      <c r="E5808" s="202" t="str">
        <f>'Banks COA'!E8944</f>
        <v>AIP – Margin or Restrictive Deposits of Individuals – Resident – EUR</v>
      </c>
      <c r="F5808" s="202">
        <f>'Banks COA'!F8944*E2</f>
        <v>0</v>
      </c>
    </row>
    <row r="5809" spans="1:6" hidden="1" x14ac:dyDescent="0.15">
      <c r="A5809" s="201" t="str">
        <f>'Banks COA'!A8945</f>
        <v>34</v>
      </c>
      <c r="B5809" s="201" t="str">
        <f>'Banks COA'!B8945</f>
        <v>4</v>
      </c>
      <c r="C5809" s="201" t="str">
        <f>'Banks COA'!C8945</f>
        <v>6</v>
      </c>
      <c r="D5809" s="201" t="str">
        <f>'Banks COA'!D8945</f>
        <v>14</v>
      </c>
      <c r="E5809" s="202" t="str">
        <f>'Banks COA'!E8945</f>
        <v>AIP – Margin or Restrictive Deposits of Individuals – Resident – JPY</v>
      </c>
      <c r="F5809" s="202">
        <f>'Banks COA'!F8945*E2</f>
        <v>0</v>
      </c>
    </row>
    <row r="5810" spans="1:6" hidden="1" x14ac:dyDescent="0.15">
      <c r="A5810" s="201" t="str">
        <f>'Banks COA'!A8946</f>
        <v>34</v>
      </c>
      <c r="B5810" s="201" t="str">
        <f>'Banks COA'!B8946</f>
        <v>4</v>
      </c>
      <c r="C5810" s="201" t="str">
        <f>'Banks COA'!C8946</f>
        <v>6</v>
      </c>
      <c r="D5810" s="201" t="str">
        <f>'Banks COA'!D8946</f>
        <v>19</v>
      </c>
      <c r="E5810" s="202" t="str">
        <f>'Banks COA'!E8946</f>
        <v>AIP – Margin or Restrictive Deposits of Individuals – Resident – Other</v>
      </c>
      <c r="F5810" s="202">
        <f>'Banks COA'!F8946*E2</f>
        <v>0</v>
      </c>
    </row>
    <row r="5811" spans="1:6" x14ac:dyDescent="0.15">
      <c r="E5811" s="221" t="s">
        <v>7917</v>
      </c>
      <c r="F5811" s="184">
        <f>SUM(F5812:F6091)</f>
        <v>0</v>
      </c>
    </row>
    <row r="5812" spans="1:6" hidden="1" x14ac:dyDescent="0.15">
      <c r="A5812" s="202">
        <f>'Banks COA'!A7301</f>
        <v>31</v>
      </c>
      <c r="B5812" s="202">
        <f>'Banks COA'!B7301</f>
        <v>1</v>
      </c>
      <c r="C5812" s="202">
        <f>'Banks COA'!C7301</f>
        <v>2</v>
      </c>
      <c r="D5812" s="202" t="str">
        <f>'Banks COA'!D7301</f>
        <v>62</v>
      </c>
      <c r="E5812" s="202" t="str">
        <f>'Banks COA'!E7301</f>
        <v>Unposted Credits – Banks – Non Resident – USD</v>
      </c>
      <c r="F5812" s="202">
        <f>'Banks COA'!F7301*E2</f>
        <v>0</v>
      </c>
    </row>
    <row r="5813" spans="1:6" hidden="1" x14ac:dyDescent="0.15">
      <c r="A5813" s="202">
        <f>'Banks COA'!A7302</f>
        <v>31</v>
      </c>
      <c r="B5813" s="202">
        <f>'Banks COA'!B7302</f>
        <v>1</v>
      </c>
      <c r="C5813" s="202">
        <f>'Banks COA'!C7302</f>
        <v>2</v>
      </c>
      <c r="D5813" s="202" t="str">
        <f>'Banks COA'!D7302</f>
        <v>63</v>
      </c>
      <c r="E5813" s="202" t="str">
        <f>'Banks COA'!E7302</f>
        <v>Unposted Credits – Banks – Non Resident – EUR</v>
      </c>
      <c r="F5813" s="202">
        <f>'Banks COA'!F7302*E2</f>
        <v>0</v>
      </c>
    </row>
    <row r="5814" spans="1:6" hidden="1" x14ac:dyDescent="0.15">
      <c r="A5814" s="202">
        <f>'Banks COA'!A7303</f>
        <v>31</v>
      </c>
      <c r="B5814" s="202">
        <f>'Banks COA'!B7303</f>
        <v>1</v>
      </c>
      <c r="C5814" s="202">
        <f>'Banks COA'!C7303</f>
        <v>2</v>
      </c>
      <c r="D5814" s="202" t="str">
        <f>'Banks COA'!D7303</f>
        <v>64</v>
      </c>
      <c r="E5814" s="202" t="str">
        <f>'Banks COA'!E7303</f>
        <v>Unposted Credits – Banks – Non Resident – JPY</v>
      </c>
      <c r="F5814" s="202">
        <f>'Banks COA'!F7303*E2</f>
        <v>0</v>
      </c>
    </row>
    <row r="5815" spans="1:6" hidden="1" x14ac:dyDescent="0.15">
      <c r="A5815" s="202">
        <f>'Banks COA'!A7304</f>
        <v>31</v>
      </c>
      <c r="B5815" s="202">
        <f>'Banks COA'!B7304</f>
        <v>1</v>
      </c>
      <c r="C5815" s="202">
        <f>'Banks COA'!C7304</f>
        <v>2</v>
      </c>
      <c r="D5815" s="202" t="str">
        <f>'Banks COA'!D7304</f>
        <v>69</v>
      </c>
      <c r="E5815" s="202" t="str">
        <f>'Banks COA'!E7304</f>
        <v>Unposted Credits – Banks – Non Resident – Other</v>
      </c>
      <c r="F5815" s="202">
        <f>'Banks COA'!F7304*E2</f>
        <v>0</v>
      </c>
    </row>
    <row r="5816" spans="1:6" hidden="1" x14ac:dyDescent="0.15">
      <c r="A5816" s="202">
        <f>'Banks COA'!A7338</f>
        <v>31</v>
      </c>
      <c r="B5816" s="202">
        <f>'Banks COA'!B7338</f>
        <v>1</v>
      </c>
      <c r="C5816" s="202">
        <f>'Banks COA'!C7338</f>
        <v>3</v>
      </c>
      <c r="D5816" s="202" t="str">
        <f>'Banks COA'!D7338</f>
        <v>62</v>
      </c>
      <c r="E5816" s="202" t="str">
        <f>'Banks COA'!E7338</f>
        <v>Unposted Credits – OFIs – Non Resident – USD</v>
      </c>
      <c r="F5816" s="202">
        <f>'Banks COA'!F7338*E2</f>
        <v>0</v>
      </c>
    </row>
    <row r="5817" spans="1:6" hidden="1" x14ac:dyDescent="0.15">
      <c r="A5817" s="202">
        <f>'Banks COA'!A7339</f>
        <v>31</v>
      </c>
      <c r="B5817" s="202">
        <f>'Banks COA'!B7339</f>
        <v>1</v>
      </c>
      <c r="C5817" s="202">
        <f>'Banks COA'!C7339</f>
        <v>3</v>
      </c>
      <c r="D5817" s="202" t="str">
        <f>'Banks COA'!D7339</f>
        <v>63</v>
      </c>
      <c r="E5817" s="202" t="str">
        <f>'Banks COA'!E7339</f>
        <v>Unposted Credits – OFIs – Non Resident – EUR</v>
      </c>
      <c r="F5817" s="202">
        <f>'Banks COA'!F7339*E2</f>
        <v>0</v>
      </c>
    </row>
    <row r="5818" spans="1:6" hidden="1" x14ac:dyDescent="0.15">
      <c r="A5818" s="202">
        <f>'Banks COA'!A7340</f>
        <v>31</v>
      </c>
      <c r="B5818" s="202">
        <f>'Banks COA'!B7340</f>
        <v>1</v>
      </c>
      <c r="C5818" s="202">
        <f>'Banks COA'!C7340</f>
        <v>3</v>
      </c>
      <c r="D5818" s="202" t="str">
        <f>'Banks COA'!D7340</f>
        <v>64</v>
      </c>
      <c r="E5818" s="202" t="str">
        <f>'Banks COA'!E7340</f>
        <v>Unposted Credits – OFIs – Non Resident – JPY</v>
      </c>
      <c r="F5818" s="202">
        <f>'Banks COA'!F7340*E2</f>
        <v>0</v>
      </c>
    </row>
    <row r="5819" spans="1:6" hidden="1" x14ac:dyDescent="0.15">
      <c r="A5819" s="202">
        <f>'Banks COA'!A7341</f>
        <v>31</v>
      </c>
      <c r="B5819" s="202">
        <f>'Banks COA'!B7341</f>
        <v>1</v>
      </c>
      <c r="C5819" s="202">
        <f>'Banks COA'!C7341</f>
        <v>3</v>
      </c>
      <c r="D5819" s="202" t="str">
        <f>'Banks COA'!D7341</f>
        <v>69</v>
      </c>
      <c r="E5819" s="202" t="str">
        <f>'Banks COA'!E7341</f>
        <v>Unposted Credits – OFIs – Non Resident – Other</v>
      </c>
      <c r="F5819" s="202">
        <f>'Banks COA'!F7341*E2</f>
        <v>0</v>
      </c>
    </row>
    <row r="5820" spans="1:6" hidden="1" x14ac:dyDescent="0.15">
      <c r="A5820" s="202">
        <f>+'Banks COA'!A7384</f>
        <v>31</v>
      </c>
      <c r="B5820" s="202">
        <f>+'Banks COA'!B7384</f>
        <v>2</v>
      </c>
      <c r="C5820" s="202">
        <f>+'Banks COA'!C7384</f>
        <v>2</v>
      </c>
      <c r="D5820" s="202">
        <f>+'Banks COA'!D7384</f>
        <v>22</v>
      </c>
      <c r="E5820" s="202" t="str">
        <f>+'Banks COA'!E7384</f>
        <v>Short Term – Time Deposits from Banks – Non Resident – USD</v>
      </c>
      <c r="F5820" s="202">
        <f>+'Banks COA'!F7384*E2</f>
        <v>0</v>
      </c>
    </row>
    <row r="5821" spans="1:6" hidden="1" x14ac:dyDescent="0.15">
      <c r="A5821" s="202">
        <f>+'Banks COA'!A7385</f>
        <v>31</v>
      </c>
      <c r="B5821" s="202">
        <f>+'Banks COA'!B7385</f>
        <v>2</v>
      </c>
      <c r="C5821" s="202">
        <f>+'Banks COA'!C7385</f>
        <v>2</v>
      </c>
      <c r="D5821" s="202">
        <f>+'Banks COA'!D7385</f>
        <v>23</v>
      </c>
      <c r="E5821" s="202" t="str">
        <f>+'Banks COA'!E7385</f>
        <v>Short Term – Time Deposits from Banks – Non Resident – EUR</v>
      </c>
      <c r="F5821" s="202">
        <f>+'Banks COA'!F7385*E2</f>
        <v>0</v>
      </c>
    </row>
    <row r="5822" spans="1:6" hidden="1" x14ac:dyDescent="0.15">
      <c r="A5822" s="202">
        <f>+'Banks COA'!A7386</f>
        <v>31</v>
      </c>
      <c r="B5822" s="202">
        <f>+'Banks COA'!B7386</f>
        <v>2</v>
      </c>
      <c r="C5822" s="202">
        <f>+'Banks COA'!C7386</f>
        <v>2</v>
      </c>
      <c r="D5822" s="202">
        <f>+'Banks COA'!D7386</f>
        <v>24</v>
      </c>
      <c r="E5822" s="202" t="str">
        <f>+'Banks COA'!E7386</f>
        <v>Short Term – Time Deposits from Banks – Non Resident – JPY</v>
      </c>
      <c r="F5822" s="202">
        <f>+'Banks COA'!F7386*E2</f>
        <v>0</v>
      </c>
    </row>
    <row r="5823" spans="1:6" hidden="1" x14ac:dyDescent="0.15">
      <c r="A5823" s="202">
        <f>+'Banks COA'!A7387</f>
        <v>31</v>
      </c>
      <c r="B5823" s="202">
        <f>+'Banks COA'!B7387</f>
        <v>2</v>
      </c>
      <c r="C5823" s="202">
        <f>+'Banks COA'!C7387</f>
        <v>2</v>
      </c>
      <c r="D5823" s="202">
        <f>+'Banks COA'!D7387</f>
        <v>29</v>
      </c>
      <c r="E5823" s="202" t="str">
        <f>+'Banks COA'!E7387</f>
        <v>Short Term – Time Deposits from Banks – Non Resident – Other</v>
      </c>
      <c r="F5823" s="202">
        <f>+'Banks COA'!F7387*E2</f>
        <v>0</v>
      </c>
    </row>
    <row r="5824" spans="1:6" hidden="1" x14ac:dyDescent="0.15">
      <c r="A5824" s="202">
        <f>+'Banks COA'!A7396</f>
        <v>31</v>
      </c>
      <c r="B5824" s="202">
        <f>+'Banks COA'!B7396</f>
        <v>2</v>
      </c>
      <c r="C5824" s="202">
        <f>+'Banks COA'!C7396</f>
        <v>2</v>
      </c>
      <c r="D5824" s="202">
        <f>+'Banks COA'!D7396</f>
        <v>42</v>
      </c>
      <c r="E5824" s="202" t="str">
        <f>+'Banks COA'!E7396</f>
        <v>Long Term – Time Deposits from Banks – Non Resident – USD</v>
      </c>
      <c r="F5824" s="202">
        <f>+'Banks COA'!F7396*E2</f>
        <v>0</v>
      </c>
    </row>
    <row r="5825" spans="1:6" hidden="1" x14ac:dyDescent="0.15">
      <c r="A5825" s="202">
        <f>+'Banks COA'!A7397</f>
        <v>31</v>
      </c>
      <c r="B5825" s="202">
        <f>+'Banks COA'!B7397</f>
        <v>2</v>
      </c>
      <c r="C5825" s="202">
        <f>+'Banks COA'!C7397</f>
        <v>2</v>
      </c>
      <c r="D5825" s="202">
        <f>+'Banks COA'!D7397</f>
        <v>43</v>
      </c>
      <c r="E5825" s="202" t="str">
        <f>+'Banks COA'!E7397</f>
        <v>Long Term – Time Deposits from Banks – Non Resident – EUR</v>
      </c>
      <c r="F5825" s="202">
        <f>+'Banks COA'!F7397*E2</f>
        <v>0</v>
      </c>
    </row>
    <row r="5826" spans="1:6" hidden="1" x14ac:dyDescent="0.15">
      <c r="A5826" s="202">
        <f>+'Banks COA'!A7398</f>
        <v>31</v>
      </c>
      <c r="B5826" s="202">
        <f>+'Banks COA'!B7398</f>
        <v>2</v>
      </c>
      <c r="C5826" s="202">
        <f>+'Banks COA'!C7398</f>
        <v>2</v>
      </c>
      <c r="D5826" s="202">
        <f>+'Banks COA'!D7398</f>
        <v>44</v>
      </c>
      <c r="E5826" s="202" t="str">
        <f>+'Banks COA'!E7398</f>
        <v>Long Term – Time Deposits from Banks – Non Resident – JPY</v>
      </c>
      <c r="F5826" s="202">
        <f>+'Banks COA'!F7398*E2</f>
        <v>0</v>
      </c>
    </row>
    <row r="5827" spans="1:6" hidden="1" x14ac:dyDescent="0.15">
      <c r="A5827" s="202">
        <f>+'Banks COA'!A7399</f>
        <v>31</v>
      </c>
      <c r="B5827" s="202">
        <f>+'Banks COA'!B7399</f>
        <v>2</v>
      </c>
      <c r="C5827" s="202">
        <f>+'Banks COA'!C7399</f>
        <v>2</v>
      </c>
      <c r="D5827" s="202">
        <f>+'Banks COA'!D7399</f>
        <v>49</v>
      </c>
      <c r="E5827" s="202" t="str">
        <f>+'Banks COA'!E7399</f>
        <v>Long Term – Time Deposits from Banks – Non Resident – Other</v>
      </c>
      <c r="F5827" s="202">
        <f>+'Banks COA'!F7399*E2</f>
        <v>0</v>
      </c>
    </row>
    <row r="5828" spans="1:6" hidden="1" x14ac:dyDescent="0.15">
      <c r="A5828" s="202">
        <f>'Banks COA'!A7409</f>
        <v>31</v>
      </c>
      <c r="B5828" s="202">
        <f>'Banks COA'!B7409</f>
        <v>2</v>
      </c>
      <c r="C5828" s="202">
        <f>'Banks COA'!C7409</f>
        <v>3</v>
      </c>
      <c r="D5828" s="202">
        <f>'Banks COA'!D7409</f>
        <v>22</v>
      </c>
      <c r="E5828" s="202" t="str">
        <f>'Banks COA'!E7409</f>
        <v>Short Term – Time Deposit from OFIs – Non Resident – USD</v>
      </c>
      <c r="F5828" s="202">
        <f>'Banks COA'!F7409*E2</f>
        <v>0</v>
      </c>
    </row>
    <row r="5829" spans="1:6" hidden="1" x14ac:dyDescent="0.15">
      <c r="A5829" s="202">
        <f>'Banks COA'!A7410</f>
        <v>31</v>
      </c>
      <c r="B5829" s="202">
        <f>'Banks COA'!B7410</f>
        <v>2</v>
      </c>
      <c r="C5829" s="202">
        <f>'Banks COA'!C7410</f>
        <v>3</v>
      </c>
      <c r="D5829" s="202">
        <f>'Banks COA'!D7410</f>
        <v>23</v>
      </c>
      <c r="E5829" s="202" t="str">
        <f>'Banks COA'!E7410</f>
        <v>Short Term – Time Deposit from OFIs – Non Resident – EUR</v>
      </c>
      <c r="F5829" s="202">
        <f>'Banks COA'!F7410*E2</f>
        <v>0</v>
      </c>
    </row>
    <row r="5830" spans="1:6" hidden="1" x14ac:dyDescent="0.15">
      <c r="A5830" s="202">
        <f>'Banks COA'!A7411</f>
        <v>31</v>
      </c>
      <c r="B5830" s="202">
        <f>'Banks COA'!B7411</f>
        <v>2</v>
      </c>
      <c r="C5830" s="202">
        <f>'Banks COA'!C7411</f>
        <v>3</v>
      </c>
      <c r="D5830" s="202">
        <f>'Banks COA'!D7411</f>
        <v>24</v>
      </c>
      <c r="E5830" s="202" t="str">
        <f>'Banks COA'!E7411</f>
        <v>Short Term – Time Deposit from OFIs – Non Resident – JPY</v>
      </c>
      <c r="F5830" s="202">
        <f>'Banks COA'!F7411*E2</f>
        <v>0</v>
      </c>
    </row>
    <row r="5831" spans="1:6" hidden="1" x14ac:dyDescent="0.15">
      <c r="A5831" s="202">
        <f>'Banks COA'!A7412</f>
        <v>31</v>
      </c>
      <c r="B5831" s="202">
        <f>'Banks COA'!B7412</f>
        <v>2</v>
      </c>
      <c r="C5831" s="202">
        <f>'Banks COA'!C7412</f>
        <v>3</v>
      </c>
      <c r="D5831" s="202">
        <f>'Banks COA'!D7412</f>
        <v>29</v>
      </c>
      <c r="E5831" s="202" t="str">
        <f>'Banks COA'!E7412</f>
        <v>Short Term – Time Deposit from OFIs – Non Resident – Other</v>
      </c>
      <c r="F5831" s="202">
        <f>'Banks COA'!F7412*E2</f>
        <v>0</v>
      </c>
    </row>
    <row r="5832" spans="1:6" hidden="1" x14ac:dyDescent="0.15">
      <c r="A5832" s="202">
        <f>'Banks COA'!A7421</f>
        <v>31</v>
      </c>
      <c r="B5832" s="202">
        <f>'Banks COA'!B7421</f>
        <v>2</v>
      </c>
      <c r="C5832" s="202">
        <f>'Banks COA'!C7421</f>
        <v>3</v>
      </c>
      <c r="D5832" s="202">
        <f>'Banks COA'!D7421</f>
        <v>42</v>
      </c>
      <c r="E5832" s="202" t="str">
        <f>'Banks COA'!E7421</f>
        <v>Long Term – Time Deposit from OFIs – Non Resident – USD</v>
      </c>
      <c r="F5832" s="202">
        <f>'Banks COA'!F7421*E2</f>
        <v>0</v>
      </c>
    </row>
    <row r="5833" spans="1:6" hidden="1" x14ac:dyDescent="0.15">
      <c r="A5833" s="202">
        <f>'Banks COA'!A7422</f>
        <v>31</v>
      </c>
      <c r="B5833" s="202">
        <f>'Banks COA'!B7422</f>
        <v>2</v>
      </c>
      <c r="C5833" s="202">
        <f>'Banks COA'!C7422</f>
        <v>3</v>
      </c>
      <c r="D5833" s="202">
        <f>'Banks COA'!D7422</f>
        <v>43</v>
      </c>
      <c r="E5833" s="202" t="str">
        <f>'Banks COA'!E7422</f>
        <v>Long Term – Time Deposit from OFIs – Non Resident – EUR</v>
      </c>
      <c r="F5833" s="202">
        <f>'Banks COA'!F7422*E2</f>
        <v>0</v>
      </c>
    </row>
    <row r="5834" spans="1:6" hidden="1" x14ac:dyDescent="0.15">
      <c r="A5834" s="202">
        <f>'Banks COA'!A7423</f>
        <v>31</v>
      </c>
      <c r="B5834" s="202">
        <f>'Banks COA'!B7423</f>
        <v>2</v>
      </c>
      <c r="C5834" s="202">
        <f>'Banks COA'!C7423</f>
        <v>3</v>
      </c>
      <c r="D5834" s="202">
        <f>'Banks COA'!D7423</f>
        <v>44</v>
      </c>
      <c r="E5834" s="202" t="str">
        <f>'Banks COA'!E7423</f>
        <v>Long Term – Time Deposit from OFIs – Non Resident – JPY</v>
      </c>
      <c r="F5834" s="202">
        <f>'Banks COA'!F7423*E2</f>
        <v>0</v>
      </c>
    </row>
    <row r="5835" spans="1:6" hidden="1" x14ac:dyDescent="0.15">
      <c r="A5835" s="202">
        <f>'Banks COA'!A7424</f>
        <v>31</v>
      </c>
      <c r="B5835" s="202">
        <f>'Banks COA'!B7424</f>
        <v>2</v>
      </c>
      <c r="C5835" s="202">
        <f>'Banks COA'!C7424</f>
        <v>3</v>
      </c>
      <c r="D5835" s="202">
        <f>'Banks COA'!D7424</f>
        <v>49</v>
      </c>
      <c r="E5835" s="202" t="str">
        <f>'Banks COA'!E7424</f>
        <v>Long Term – Time Deposit from OFIs – Non Resident – Other</v>
      </c>
      <c r="F5835" s="202">
        <f>'Banks COA'!F7424*E2</f>
        <v>0</v>
      </c>
    </row>
    <row r="5836" spans="1:6" hidden="1" x14ac:dyDescent="0.15">
      <c r="A5836" s="202">
        <f>'Banks COA'!A7448</f>
        <v>31</v>
      </c>
      <c r="B5836" s="202" t="str">
        <f>'Banks COA'!B7448</f>
        <v>3</v>
      </c>
      <c r="C5836" s="202" t="str">
        <f>'Banks COA'!C7448</f>
        <v>1</v>
      </c>
      <c r="D5836" s="202">
        <f>'Banks COA'!D7448</f>
        <v>22</v>
      </c>
      <c r="E5836" s="202" t="str">
        <f>'Banks COA'!E7448</f>
        <v>Certificate of Deposits – Banks – Non Resident – USD</v>
      </c>
      <c r="F5836" s="202">
        <f>'Banks COA'!F7448*E2</f>
        <v>0</v>
      </c>
    </row>
    <row r="5837" spans="1:6" hidden="1" x14ac:dyDescent="0.15">
      <c r="A5837" s="202">
        <f>'Banks COA'!A7449</f>
        <v>31</v>
      </c>
      <c r="B5837" s="202" t="str">
        <f>'Banks COA'!B7449</f>
        <v>3</v>
      </c>
      <c r="C5837" s="202" t="str">
        <f>'Banks COA'!C7449</f>
        <v>1</v>
      </c>
      <c r="D5837" s="202">
        <f>'Banks COA'!D7449</f>
        <v>23</v>
      </c>
      <c r="E5837" s="202" t="str">
        <f>'Banks COA'!E7449</f>
        <v>Certificate of Deposits – Banks – Non Resident – EUR</v>
      </c>
      <c r="F5837" s="202">
        <f>'Banks COA'!F7449*E2</f>
        <v>0</v>
      </c>
    </row>
    <row r="5838" spans="1:6" hidden="1" x14ac:dyDescent="0.15">
      <c r="A5838" s="202">
        <f>'Banks COA'!A7450</f>
        <v>31</v>
      </c>
      <c r="B5838" s="202" t="str">
        <f>'Banks COA'!B7450</f>
        <v>3</v>
      </c>
      <c r="C5838" s="202" t="str">
        <f>'Banks COA'!C7450</f>
        <v>1</v>
      </c>
      <c r="D5838" s="202">
        <f>'Banks COA'!D7450</f>
        <v>24</v>
      </c>
      <c r="E5838" s="202" t="str">
        <f>'Banks COA'!E7450</f>
        <v>Certificate of Deposits – Banks – Non Resident – JPY</v>
      </c>
      <c r="F5838" s="202">
        <f>'Banks COA'!F7450*E2</f>
        <v>0</v>
      </c>
    </row>
    <row r="5839" spans="1:6" hidden="1" x14ac:dyDescent="0.15">
      <c r="A5839" s="202">
        <f>'Banks COA'!A7451</f>
        <v>31</v>
      </c>
      <c r="B5839" s="202" t="str">
        <f>'Banks COA'!B7451</f>
        <v>3</v>
      </c>
      <c r="C5839" s="202" t="str">
        <f>'Banks COA'!C7451</f>
        <v>1</v>
      </c>
      <c r="D5839" s="202">
        <f>'Banks COA'!D7451</f>
        <v>29</v>
      </c>
      <c r="E5839" s="202" t="str">
        <f>'Banks COA'!E7451</f>
        <v>Certificate of Deposits – Banks – Non Resident – Other</v>
      </c>
      <c r="F5839" s="202">
        <f>'Banks COA'!F7451*E2</f>
        <v>0</v>
      </c>
    </row>
    <row r="5840" spans="1:6" hidden="1" x14ac:dyDescent="0.15">
      <c r="A5840" s="202">
        <f>'Banks COA'!A7461</f>
        <v>31</v>
      </c>
      <c r="B5840" s="202" t="str">
        <f>'Banks COA'!B7461</f>
        <v>3</v>
      </c>
      <c r="C5840" s="202" t="str">
        <f>'Banks COA'!C7461</f>
        <v>2</v>
      </c>
      <c r="D5840" s="202">
        <f>'Banks COA'!D7461</f>
        <v>22</v>
      </c>
      <c r="E5840" s="202" t="str">
        <f>'Banks COA'!E7461</f>
        <v>Certificate of Deposits – OFIs – Non Resident – USD</v>
      </c>
      <c r="F5840" s="202">
        <f>'Banks COA'!F7461*E2</f>
        <v>0</v>
      </c>
    </row>
    <row r="5841" spans="1:6" hidden="1" x14ac:dyDescent="0.15">
      <c r="A5841" s="202">
        <f>'Banks COA'!A7462</f>
        <v>31</v>
      </c>
      <c r="B5841" s="202" t="str">
        <f>'Banks COA'!B7462</f>
        <v>3</v>
      </c>
      <c r="C5841" s="202" t="str">
        <f>'Banks COA'!C7462</f>
        <v>2</v>
      </c>
      <c r="D5841" s="202">
        <f>'Banks COA'!D7462</f>
        <v>23</v>
      </c>
      <c r="E5841" s="202" t="str">
        <f>'Banks COA'!E7462</f>
        <v>Certificate of Deposits – OFIs – Non Resident – EUR</v>
      </c>
      <c r="F5841" s="202">
        <f>'Banks COA'!F7462*E2</f>
        <v>0</v>
      </c>
    </row>
    <row r="5842" spans="1:6" hidden="1" x14ac:dyDescent="0.15">
      <c r="A5842" s="202">
        <f>'Banks COA'!A7463</f>
        <v>31</v>
      </c>
      <c r="B5842" s="202" t="str">
        <f>'Banks COA'!B7463</f>
        <v>3</v>
      </c>
      <c r="C5842" s="202" t="str">
        <f>'Banks COA'!C7463</f>
        <v>2</v>
      </c>
      <c r="D5842" s="202">
        <f>'Banks COA'!D7463</f>
        <v>24</v>
      </c>
      <c r="E5842" s="202" t="str">
        <f>'Banks COA'!E7463</f>
        <v>Certificate of Deposits – OFIs – Non Resident – JPY</v>
      </c>
      <c r="F5842" s="202">
        <f>'Banks COA'!F7463*E2</f>
        <v>0</v>
      </c>
    </row>
    <row r="5843" spans="1:6" hidden="1" x14ac:dyDescent="0.15">
      <c r="A5843" s="202">
        <f>'Banks COA'!A7464</f>
        <v>31</v>
      </c>
      <c r="B5843" s="202" t="str">
        <f>'Banks COA'!B7464</f>
        <v>3</v>
      </c>
      <c r="C5843" s="202" t="str">
        <f>'Banks COA'!C7464</f>
        <v>2</v>
      </c>
      <c r="D5843" s="202">
        <f>'Banks COA'!D7464</f>
        <v>29</v>
      </c>
      <c r="E5843" s="202" t="str">
        <f>'Banks COA'!E7464</f>
        <v>Certificate of Deposits – OFIs – Non Resident – Other</v>
      </c>
      <c r="F5843" s="202">
        <f>'Banks COA'!F7464*E2</f>
        <v>0</v>
      </c>
    </row>
    <row r="5844" spans="1:6" hidden="1" x14ac:dyDescent="0.15">
      <c r="A5844" s="202">
        <f>'Banks COA'!A7502</f>
        <v>31</v>
      </c>
      <c r="B5844" s="202" t="str">
        <f>'Banks COA'!B7502</f>
        <v>5</v>
      </c>
      <c r="C5844" s="202" t="str">
        <f>'Banks COA'!C7502</f>
        <v>1</v>
      </c>
      <c r="D5844" s="202" t="str">
        <f>'Banks COA'!D7502</f>
        <v>22</v>
      </c>
      <c r="E5844" s="202" t="str">
        <f>'Banks COA'!E7502</f>
        <v>Margin or Restrictive Deposits of Banks – Non Resident – USD</v>
      </c>
      <c r="F5844" s="202">
        <f>'Banks COA'!F7502*E2</f>
        <v>0</v>
      </c>
    </row>
    <row r="5845" spans="1:6" hidden="1" x14ac:dyDescent="0.15">
      <c r="A5845" s="202">
        <f>'Banks COA'!A7503</f>
        <v>31</v>
      </c>
      <c r="B5845" s="202" t="str">
        <f>'Banks COA'!B7503</f>
        <v>5</v>
      </c>
      <c r="C5845" s="202" t="str">
        <f>'Banks COA'!C7503</f>
        <v>1</v>
      </c>
      <c r="D5845" s="202" t="str">
        <f>'Banks COA'!D7503</f>
        <v>23</v>
      </c>
      <c r="E5845" s="202" t="str">
        <f>'Banks COA'!E7503</f>
        <v>Margin or Restrictive Deposits of Banks – Non Resident – EUR</v>
      </c>
      <c r="F5845" s="202">
        <f>'Banks COA'!F7503*E2</f>
        <v>0</v>
      </c>
    </row>
    <row r="5846" spans="1:6" hidden="1" x14ac:dyDescent="0.15">
      <c r="A5846" s="202">
        <f>'Banks COA'!A7504</f>
        <v>31</v>
      </c>
      <c r="B5846" s="202" t="str">
        <f>'Banks COA'!B7504</f>
        <v>5</v>
      </c>
      <c r="C5846" s="202" t="str">
        <f>'Banks COA'!C7504</f>
        <v>1</v>
      </c>
      <c r="D5846" s="202" t="str">
        <f>'Banks COA'!D7504</f>
        <v>24</v>
      </c>
      <c r="E5846" s="202" t="str">
        <f>'Banks COA'!E7504</f>
        <v>Margin or Restrictive Deposits of Banks – Non Resident – JPY</v>
      </c>
      <c r="F5846" s="202">
        <f>'Banks COA'!F7504*E2</f>
        <v>0</v>
      </c>
    </row>
    <row r="5847" spans="1:6" hidden="1" x14ac:dyDescent="0.15">
      <c r="A5847" s="202">
        <f>'Banks COA'!A7505</f>
        <v>31</v>
      </c>
      <c r="B5847" s="202" t="str">
        <f>'Banks COA'!B7505</f>
        <v>5</v>
      </c>
      <c r="C5847" s="202" t="str">
        <f>'Banks COA'!C7505</f>
        <v>1</v>
      </c>
      <c r="D5847" s="202" t="str">
        <f>'Banks COA'!D7505</f>
        <v>29</v>
      </c>
      <c r="E5847" s="202" t="str">
        <f>'Banks COA'!E7505</f>
        <v>Margin or Restrictive Deposits of Banks – Non Resident – Other</v>
      </c>
      <c r="F5847" s="202">
        <f>'Banks COA'!F7505*E2</f>
        <v>0</v>
      </c>
    </row>
    <row r="5848" spans="1:6" hidden="1" x14ac:dyDescent="0.15">
      <c r="A5848" s="202">
        <f>'Banks COA'!A7515</f>
        <v>31</v>
      </c>
      <c r="B5848" s="202" t="str">
        <f>'Banks COA'!B7515</f>
        <v>5</v>
      </c>
      <c r="C5848" s="202" t="str">
        <f>'Banks COA'!C7515</f>
        <v>2</v>
      </c>
      <c r="D5848" s="202" t="str">
        <f>'Banks COA'!D7515</f>
        <v>22</v>
      </c>
      <c r="E5848" s="202" t="str">
        <f>'Banks COA'!E7515</f>
        <v>Margin or Restrictive Deposits of OFIs – Non Resident – USD</v>
      </c>
      <c r="F5848" s="202">
        <f>'Banks COA'!F7515*E2</f>
        <v>0</v>
      </c>
    </row>
    <row r="5849" spans="1:6" hidden="1" x14ac:dyDescent="0.15">
      <c r="A5849" s="202">
        <f>'Banks COA'!A7516</f>
        <v>31</v>
      </c>
      <c r="B5849" s="202" t="str">
        <f>'Banks COA'!B7516</f>
        <v>5</v>
      </c>
      <c r="C5849" s="202" t="str">
        <f>'Banks COA'!C7516</f>
        <v>2</v>
      </c>
      <c r="D5849" s="202" t="str">
        <f>'Banks COA'!D7516</f>
        <v>23</v>
      </c>
      <c r="E5849" s="202" t="str">
        <f>'Banks COA'!E7516</f>
        <v>Margin or Restrictive Deposits of OFIs – Non Resident – EUR</v>
      </c>
      <c r="F5849" s="202">
        <f>'Banks COA'!F7516*E2</f>
        <v>0</v>
      </c>
    </row>
    <row r="5850" spans="1:6" hidden="1" x14ac:dyDescent="0.15">
      <c r="A5850" s="202">
        <f>'Banks COA'!A7517</f>
        <v>31</v>
      </c>
      <c r="B5850" s="202" t="str">
        <f>'Banks COA'!B7517</f>
        <v>5</v>
      </c>
      <c r="C5850" s="202" t="str">
        <f>'Banks COA'!C7517</f>
        <v>2</v>
      </c>
      <c r="D5850" s="202" t="str">
        <f>'Banks COA'!D7517</f>
        <v>24</v>
      </c>
      <c r="E5850" s="202" t="str">
        <f>'Banks COA'!E7517</f>
        <v>Margin or Restrictive Deposits of OFIs – Non Resident – JPY</v>
      </c>
      <c r="F5850" s="202">
        <f>'Banks COA'!F7517*E2</f>
        <v>0</v>
      </c>
    </row>
    <row r="5851" spans="1:6" hidden="1" x14ac:dyDescent="0.15">
      <c r="A5851" s="202">
        <f>'Banks COA'!A7518</f>
        <v>31</v>
      </c>
      <c r="B5851" s="202" t="str">
        <f>'Banks COA'!B7518</f>
        <v>5</v>
      </c>
      <c r="C5851" s="202" t="str">
        <f>'Banks COA'!C7518</f>
        <v>2</v>
      </c>
      <c r="D5851" s="202" t="str">
        <f>'Banks COA'!D7518</f>
        <v>29</v>
      </c>
      <c r="E5851" s="202" t="str">
        <f>'Banks COA'!E7518</f>
        <v>Margin or Restrictive Deposits of OFIs – Non Resident – Other</v>
      </c>
      <c r="F5851" s="202">
        <f>'Banks COA'!F7518*E2</f>
        <v>0</v>
      </c>
    </row>
    <row r="5852" spans="1:6" hidden="1" x14ac:dyDescent="0.15">
      <c r="A5852" s="202">
        <f>'Banks COA'!A7529</f>
        <v>31</v>
      </c>
      <c r="B5852" s="202" t="str">
        <f>'Banks COA'!B7529</f>
        <v>6</v>
      </c>
      <c r="C5852" s="202" t="str">
        <f>'Banks COA'!C7529</f>
        <v>1</v>
      </c>
      <c r="D5852" s="202">
        <f>'Banks COA'!D7529</f>
        <v>22</v>
      </c>
      <c r="E5852" s="202" t="str">
        <f>'Banks COA'!E7529</f>
        <v>Money Market Deposit Accounts – Banks – Non Resident – USD</v>
      </c>
      <c r="F5852" s="202">
        <f>'Banks COA'!F7529*E2</f>
        <v>0</v>
      </c>
    </row>
    <row r="5853" spans="1:6" hidden="1" x14ac:dyDescent="0.15">
      <c r="A5853" s="202">
        <f>'Banks COA'!A7530</f>
        <v>31</v>
      </c>
      <c r="B5853" s="202" t="str">
        <f>'Banks COA'!B7530</f>
        <v>6</v>
      </c>
      <c r="C5853" s="202" t="str">
        <f>'Banks COA'!C7530</f>
        <v>1</v>
      </c>
      <c r="D5853" s="202">
        <f>'Banks COA'!D7530</f>
        <v>23</v>
      </c>
      <c r="E5853" s="202" t="str">
        <f>'Banks COA'!E7530</f>
        <v>Money Market Deposit Accounts – Banks – Non Resident – EUR</v>
      </c>
      <c r="F5853" s="202">
        <f>'Banks COA'!F7530*E2</f>
        <v>0</v>
      </c>
    </row>
    <row r="5854" spans="1:6" hidden="1" x14ac:dyDescent="0.15">
      <c r="A5854" s="202">
        <f>'Banks COA'!A7531</f>
        <v>31</v>
      </c>
      <c r="B5854" s="202" t="str">
        <f>'Banks COA'!B7531</f>
        <v>6</v>
      </c>
      <c r="C5854" s="202" t="str">
        <f>'Banks COA'!C7531</f>
        <v>1</v>
      </c>
      <c r="D5854" s="202">
        <f>'Banks COA'!D7531</f>
        <v>24</v>
      </c>
      <c r="E5854" s="202" t="str">
        <f>'Banks COA'!E7531</f>
        <v>Money Market Deposit Accounts – Banks – Non Resident – JPY</v>
      </c>
      <c r="F5854" s="202">
        <f>'Banks COA'!F7531*E2</f>
        <v>0</v>
      </c>
    </row>
    <row r="5855" spans="1:6" hidden="1" x14ac:dyDescent="0.15">
      <c r="A5855" s="202">
        <f>'Banks COA'!A7532</f>
        <v>31</v>
      </c>
      <c r="B5855" s="202" t="str">
        <f>'Banks COA'!B7532</f>
        <v>6</v>
      </c>
      <c r="C5855" s="202" t="str">
        <f>'Banks COA'!C7532</f>
        <v>1</v>
      </c>
      <c r="D5855" s="202">
        <f>'Banks COA'!D7532</f>
        <v>29</v>
      </c>
      <c r="E5855" s="202" t="str">
        <f>'Banks COA'!E7532</f>
        <v>Money Market Deposit Accounts – Banks – Non Resident – Other</v>
      </c>
      <c r="F5855" s="202">
        <f>'Banks COA'!F7532*E2</f>
        <v>0</v>
      </c>
    </row>
    <row r="5856" spans="1:6" hidden="1" x14ac:dyDescent="0.15">
      <c r="A5856" s="202">
        <f>'Banks COA'!A7542</f>
        <v>31</v>
      </c>
      <c r="B5856" s="202" t="str">
        <f>'Banks COA'!B7542</f>
        <v>6</v>
      </c>
      <c r="C5856" s="202" t="str">
        <f>'Banks COA'!C7542</f>
        <v>2</v>
      </c>
      <c r="D5856" s="202">
        <f>'Banks COA'!D7542</f>
        <v>22</v>
      </c>
      <c r="E5856" s="202" t="str">
        <f>'Banks COA'!E7542</f>
        <v>Money Market Deposit Accounts – OFIs – Non Resident – USD</v>
      </c>
      <c r="F5856" s="202">
        <f>'Banks COA'!F7542*E2</f>
        <v>0</v>
      </c>
    </row>
    <row r="5857" spans="1:6" hidden="1" x14ac:dyDescent="0.15">
      <c r="A5857" s="202">
        <f>'Banks COA'!A7543</f>
        <v>31</v>
      </c>
      <c r="B5857" s="202" t="str">
        <f>'Banks COA'!B7543</f>
        <v>6</v>
      </c>
      <c r="C5857" s="202" t="str">
        <f>'Banks COA'!C7543</f>
        <v>2</v>
      </c>
      <c r="D5857" s="202">
        <f>'Banks COA'!D7543</f>
        <v>23</v>
      </c>
      <c r="E5857" s="202" t="str">
        <f>'Banks COA'!E7543</f>
        <v>Money Market Deposit Accounts – OFIs – Non Resident – EUR</v>
      </c>
      <c r="F5857" s="202">
        <f>'Banks COA'!F7543*E2</f>
        <v>0</v>
      </c>
    </row>
    <row r="5858" spans="1:6" hidden="1" x14ac:dyDescent="0.15">
      <c r="A5858" s="202">
        <f>'Banks COA'!A7544</f>
        <v>31</v>
      </c>
      <c r="B5858" s="202" t="str">
        <f>'Banks COA'!B7544</f>
        <v>6</v>
      </c>
      <c r="C5858" s="202" t="str">
        <f>'Banks COA'!C7544</f>
        <v>2</v>
      </c>
      <c r="D5858" s="202">
        <f>'Banks COA'!D7544</f>
        <v>24</v>
      </c>
      <c r="E5858" s="202" t="str">
        <f>'Banks COA'!E7544</f>
        <v>Money Market Deposit Accounts – OFIs – Non Resident – JPY</v>
      </c>
      <c r="F5858" s="202">
        <f>'Banks COA'!F7544*E2</f>
        <v>0</v>
      </c>
    </row>
    <row r="5859" spans="1:6" hidden="1" x14ac:dyDescent="0.15">
      <c r="A5859" s="202">
        <f>'Banks COA'!A7545</f>
        <v>31</v>
      </c>
      <c r="B5859" s="202" t="str">
        <f>'Banks COA'!B7545</f>
        <v>6</v>
      </c>
      <c r="C5859" s="202" t="str">
        <f>'Banks COA'!C7545</f>
        <v>2</v>
      </c>
      <c r="D5859" s="202">
        <f>'Banks COA'!D7545</f>
        <v>29</v>
      </c>
      <c r="E5859" s="202" t="str">
        <f>'Banks COA'!E7545</f>
        <v>Money Market Deposit Accounts – OFIs – Non Resident – Other</v>
      </c>
      <c r="F5859" s="202">
        <f>'Banks COA'!F7545*E2</f>
        <v>0</v>
      </c>
    </row>
    <row r="5860" spans="1:6" hidden="1" x14ac:dyDescent="0.15">
      <c r="A5860" s="202">
        <f>'Banks COA'!A7542</f>
        <v>31</v>
      </c>
      <c r="B5860" s="202" t="str">
        <f>'Banks COA'!B7542</f>
        <v>6</v>
      </c>
      <c r="C5860" s="202" t="str">
        <f>'Banks COA'!C7542</f>
        <v>2</v>
      </c>
      <c r="D5860" s="202">
        <f>'Banks COA'!D7542</f>
        <v>22</v>
      </c>
      <c r="E5860" s="202" t="str">
        <f>'Banks COA'!E7542</f>
        <v>Money Market Deposit Accounts – OFIs – Non Resident – USD</v>
      </c>
      <c r="F5860" s="202">
        <f>'Banks COA'!F7542*E2</f>
        <v>0</v>
      </c>
    </row>
    <row r="5861" spans="1:6" hidden="1" x14ac:dyDescent="0.15">
      <c r="A5861" s="202">
        <f>'Banks COA'!A7543</f>
        <v>31</v>
      </c>
      <c r="B5861" s="202" t="str">
        <f>'Banks COA'!B7543</f>
        <v>6</v>
      </c>
      <c r="C5861" s="202" t="str">
        <f>'Banks COA'!C7543</f>
        <v>2</v>
      </c>
      <c r="D5861" s="202">
        <f>'Banks COA'!D7543</f>
        <v>23</v>
      </c>
      <c r="E5861" s="202" t="str">
        <f>'Banks COA'!E7543</f>
        <v>Money Market Deposit Accounts – OFIs – Non Resident – EUR</v>
      </c>
      <c r="F5861" s="202">
        <f>'Banks COA'!F7543*E2</f>
        <v>0</v>
      </c>
    </row>
    <row r="5862" spans="1:6" hidden="1" x14ac:dyDescent="0.15">
      <c r="A5862" s="202">
        <f>'Banks COA'!A7544</f>
        <v>31</v>
      </c>
      <c r="B5862" s="202" t="str">
        <f>'Banks COA'!B7544</f>
        <v>6</v>
      </c>
      <c r="C5862" s="202" t="str">
        <f>'Banks COA'!C7544</f>
        <v>2</v>
      </c>
      <c r="D5862" s="202">
        <f>'Banks COA'!D7544</f>
        <v>24</v>
      </c>
      <c r="E5862" s="202" t="str">
        <f>'Banks COA'!E7544</f>
        <v>Money Market Deposit Accounts – OFIs – Non Resident – JPY</v>
      </c>
      <c r="F5862" s="202">
        <f>'Banks COA'!F7544*E2</f>
        <v>0</v>
      </c>
    </row>
    <row r="5863" spans="1:6" hidden="1" x14ac:dyDescent="0.15">
      <c r="A5863" s="202">
        <f>'Banks COA'!A7545</f>
        <v>31</v>
      </c>
      <c r="B5863" s="202" t="str">
        <f>'Banks COA'!B7545</f>
        <v>6</v>
      </c>
      <c r="C5863" s="202" t="str">
        <f>'Banks COA'!C7545</f>
        <v>2</v>
      </c>
      <c r="D5863" s="202">
        <f>'Banks COA'!D7545</f>
        <v>29</v>
      </c>
      <c r="E5863" s="202" t="str">
        <f>'Banks COA'!E7545</f>
        <v>Money Market Deposit Accounts – OFIs – Non Resident – Other</v>
      </c>
      <c r="F5863" s="202">
        <f>'Banks COA'!F7545*E2</f>
        <v>0</v>
      </c>
    </row>
    <row r="5864" spans="1:6" hidden="1" x14ac:dyDescent="0.15">
      <c r="A5864" s="202">
        <f>'Banks COA'!A7623</f>
        <v>31</v>
      </c>
      <c r="B5864" s="202" t="str">
        <f>'Banks COA'!B7623</f>
        <v>9</v>
      </c>
      <c r="C5864" s="202" t="str">
        <f>'Banks COA'!C7623</f>
        <v>2</v>
      </c>
      <c r="D5864" s="202" t="str">
        <f>'Banks COA'!D7623</f>
        <v>22</v>
      </c>
      <c r="E5864" s="202" t="str">
        <f>'Banks COA'!E7623</f>
        <v>Short term – Other Deposits – Banks – Non Resident – USD</v>
      </c>
      <c r="F5864" s="202">
        <f>'Banks COA'!F7623*E2</f>
        <v>0</v>
      </c>
    </row>
    <row r="5865" spans="1:6" hidden="1" x14ac:dyDescent="0.15">
      <c r="A5865" s="202">
        <f>'Banks COA'!A7624</f>
        <v>31</v>
      </c>
      <c r="B5865" s="202" t="str">
        <f>'Banks COA'!B7624</f>
        <v>9</v>
      </c>
      <c r="C5865" s="202" t="str">
        <f>'Banks COA'!C7624</f>
        <v>2</v>
      </c>
      <c r="D5865" s="202" t="str">
        <f>'Banks COA'!D7624</f>
        <v>23</v>
      </c>
      <c r="E5865" s="202" t="str">
        <f>'Banks COA'!E7624</f>
        <v>Short term – Other Deposits – Banks – Non Resident – EUR</v>
      </c>
      <c r="F5865" s="202">
        <f>'Banks COA'!F7624*E2</f>
        <v>0</v>
      </c>
    </row>
    <row r="5866" spans="1:6" hidden="1" x14ac:dyDescent="0.15">
      <c r="A5866" s="202">
        <f>'Banks COA'!A7625</f>
        <v>31</v>
      </c>
      <c r="B5866" s="202" t="str">
        <f>'Banks COA'!B7625</f>
        <v>9</v>
      </c>
      <c r="C5866" s="202" t="str">
        <f>'Banks COA'!C7625</f>
        <v>2</v>
      </c>
      <c r="D5866" s="202" t="str">
        <f>'Banks COA'!D7625</f>
        <v>24</v>
      </c>
      <c r="E5866" s="202" t="str">
        <f>'Banks COA'!E7625</f>
        <v>Short term – Other Deposits – Banks – Non Resident – JPY</v>
      </c>
      <c r="F5866" s="202">
        <f>'Banks COA'!F7625*E2</f>
        <v>0</v>
      </c>
    </row>
    <row r="5867" spans="1:6" hidden="1" x14ac:dyDescent="0.15">
      <c r="A5867" s="202">
        <f>'Banks COA'!A7626</f>
        <v>31</v>
      </c>
      <c r="B5867" s="202" t="str">
        <f>'Banks COA'!B7626</f>
        <v>9</v>
      </c>
      <c r="C5867" s="202" t="str">
        <f>'Banks COA'!C7626</f>
        <v>2</v>
      </c>
      <c r="D5867" s="202" t="str">
        <f>'Banks COA'!D7626</f>
        <v>29</v>
      </c>
      <c r="E5867" s="202" t="str">
        <f>'Banks COA'!E7626</f>
        <v>Short term – Other Deposits – Banks – Non Resident – Other</v>
      </c>
      <c r="F5867" s="202">
        <f>'Banks COA'!F7626*E2</f>
        <v>0</v>
      </c>
    </row>
    <row r="5868" spans="1:6" hidden="1" x14ac:dyDescent="0.15">
      <c r="A5868" s="202">
        <f>'Banks COA'!A7635</f>
        <v>31</v>
      </c>
      <c r="B5868" s="202" t="str">
        <f>'Banks COA'!B7635</f>
        <v>9</v>
      </c>
      <c r="C5868" s="202" t="str">
        <f>'Banks COA'!C7635</f>
        <v>2</v>
      </c>
      <c r="D5868" s="202" t="str">
        <f>'Banks COA'!D7635</f>
        <v>42</v>
      </c>
      <c r="E5868" s="202" t="str">
        <f>'Banks COA'!E7635</f>
        <v>Long term – Other Deposits – Banks – Non Resident – USD</v>
      </c>
      <c r="F5868" s="202">
        <f>'Banks COA'!F7635*E2</f>
        <v>0</v>
      </c>
    </row>
    <row r="5869" spans="1:6" hidden="1" x14ac:dyDescent="0.15">
      <c r="A5869" s="202">
        <f>'Banks COA'!A7636</f>
        <v>31</v>
      </c>
      <c r="B5869" s="202" t="str">
        <f>'Banks COA'!B7636</f>
        <v>9</v>
      </c>
      <c r="C5869" s="202" t="str">
        <f>'Banks COA'!C7636</f>
        <v>2</v>
      </c>
      <c r="D5869" s="202" t="str">
        <f>'Banks COA'!D7636</f>
        <v>43</v>
      </c>
      <c r="E5869" s="202" t="str">
        <f>'Banks COA'!E7636</f>
        <v>Long term – Other Deposits – Banks – Non Resident – EUR</v>
      </c>
      <c r="F5869" s="202">
        <f>'Banks COA'!F7636*E2</f>
        <v>0</v>
      </c>
    </row>
    <row r="5870" spans="1:6" hidden="1" x14ac:dyDescent="0.15">
      <c r="A5870" s="202">
        <f>'Banks COA'!A7637</f>
        <v>31</v>
      </c>
      <c r="B5870" s="202" t="str">
        <f>'Banks COA'!B7637</f>
        <v>9</v>
      </c>
      <c r="C5870" s="202" t="str">
        <f>'Banks COA'!C7637</f>
        <v>2</v>
      </c>
      <c r="D5870" s="202" t="str">
        <f>'Banks COA'!D7637</f>
        <v>44</v>
      </c>
      <c r="E5870" s="202" t="str">
        <f>'Banks COA'!E7637</f>
        <v>Long term – Other Deposits – Banks – Non Resident – JPY</v>
      </c>
      <c r="F5870" s="202">
        <f>'Banks COA'!F7637*E2</f>
        <v>0</v>
      </c>
    </row>
    <row r="5871" spans="1:6" hidden="1" x14ac:dyDescent="0.15">
      <c r="A5871" s="202">
        <f>'Banks COA'!A7638</f>
        <v>31</v>
      </c>
      <c r="B5871" s="202" t="str">
        <f>'Banks COA'!B7638</f>
        <v>9</v>
      </c>
      <c r="C5871" s="202" t="str">
        <f>'Banks COA'!C7638</f>
        <v>2</v>
      </c>
      <c r="D5871" s="202" t="str">
        <f>'Banks COA'!D7638</f>
        <v>49</v>
      </c>
      <c r="E5871" s="202" t="str">
        <f>'Banks COA'!E7638</f>
        <v>Long term – Other Deposits – Banks – Non Resident – Other</v>
      </c>
      <c r="F5871" s="202">
        <f>'Banks COA'!F7638*E2</f>
        <v>0</v>
      </c>
    </row>
    <row r="5872" spans="1:6" hidden="1" x14ac:dyDescent="0.15">
      <c r="A5872" s="202">
        <f>'Banks COA'!A7648</f>
        <v>31</v>
      </c>
      <c r="B5872" s="202" t="str">
        <f>'Banks COA'!B7648</f>
        <v>9</v>
      </c>
      <c r="C5872" s="202" t="str">
        <f>'Banks COA'!C7648</f>
        <v>3</v>
      </c>
      <c r="D5872" s="202" t="str">
        <f>'Banks COA'!D7648</f>
        <v>22</v>
      </c>
      <c r="E5872" s="202" t="str">
        <f>'Banks COA'!E7648</f>
        <v>Short term – Other Deposits – OFIs – Non Resident – USD</v>
      </c>
      <c r="F5872" s="202">
        <f>'Banks COA'!F7648*E2</f>
        <v>0</v>
      </c>
    </row>
    <row r="5873" spans="1:6" hidden="1" x14ac:dyDescent="0.15">
      <c r="A5873" s="202">
        <f>'Banks COA'!A7649</f>
        <v>31</v>
      </c>
      <c r="B5873" s="202" t="str">
        <f>'Banks COA'!B7649</f>
        <v>9</v>
      </c>
      <c r="C5873" s="202" t="str">
        <f>'Banks COA'!C7649</f>
        <v>3</v>
      </c>
      <c r="D5873" s="202" t="str">
        <f>'Banks COA'!D7649</f>
        <v>23</v>
      </c>
      <c r="E5873" s="202" t="str">
        <f>'Banks COA'!E7649</f>
        <v>Short term – Other Deposits – OFIs – Non Resident – EUR</v>
      </c>
      <c r="F5873" s="202">
        <f>'Banks COA'!F7649*E2</f>
        <v>0</v>
      </c>
    </row>
    <row r="5874" spans="1:6" hidden="1" x14ac:dyDescent="0.15">
      <c r="A5874" s="202">
        <f>'Banks COA'!A7650</f>
        <v>31</v>
      </c>
      <c r="B5874" s="202" t="str">
        <f>'Banks COA'!B7650</f>
        <v>9</v>
      </c>
      <c r="C5874" s="202" t="str">
        <f>'Banks COA'!C7650</f>
        <v>3</v>
      </c>
      <c r="D5874" s="202" t="str">
        <f>'Banks COA'!D7650</f>
        <v>24</v>
      </c>
      <c r="E5874" s="202" t="str">
        <f>'Banks COA'!E7650</f>
        <v>Short term – Other Deposits – OFIs – Non Resident – JPY</v>
      </c>
      <c r="F5874" s="202">
        <f>'Banks COA'!F7650*E2</f>
        <v>0</v>
      </c>
    </row>
    <row r="5875" spans="1:6" hidden="1" x14ac:dyDescent="0.15">
      <c r="A5875" s="202">
        <f>'Banks COA'!A7651</f>
        <v>31</v>
      </c>
      <c r="B5875" s="202" t="str">
        <f>'Banks COA'!B7651</f>
        <v>9</v>
      </c>
      <c r="C5875" s="202" t="str">
        <f>'Banks COA'!C7651</f>
        <v>3</v>
      </c>
      <c r="D5875" s="202" t="str">
        <f>'Banks COA'!D7651</f>
        <v>29</v>
      </c>
      <c r="E5875" s="202" t="str">
        <f>'Banks COA'!E7651</f>
        <v>Short term – Other Deposits – OFIs – Non Resident – Other</v>
      </c>
      <c r="F5875" s="202">
        <f>'Banks COA'!F7651*E2</f>
        <v>0</v>
      </c>
    </row>
    <row r="5876" spans="1:6" hidden="1" x14ac:dyDescent="0.15">
      <c r="A5876" s="202">
        <f>'Banks COA'!A7660</f>
        <v>31</v>
      </c>
      <c r="B5876" s="202" t="str">
        <f>'Banks COA'!B7660</f>
        <v>9</v>
      </c>
      <c r="C5876" s="202" t="str">
        <f>'Banks COA'!C7660</f>
        <v>3</v>
      </c>
      <c r="D5876" s="202" t="str">
        <f>'Banks COA'!D7660</f>
        <v>42</v>
      </c>
      <c r="E5876" s="202" t="str">
        <f>'Banks COA'!E7660</f>
        <v>Long term – Other Deposits – OFIs – Non Resident – USD</v>
      </c>
      <c r="F5876" s="202">
        <f>'Banks COA'!F7660*E2</f>
        <v>0</v>
      </c>
    </row>
    <row r="5877" spans="1:6" hidden="1" x14ac:dyDescent="0.15">
      <c r="A5877" s="202">
        <f>'Banks COA'!A7661</f>
        <v>31</v>
      </c>
      <c r="B5877" s="202" t="str">
        <f>'Banks COA'!B7661</f>
        <v>9</v>
      </c>
      <c r="C5877" s="202" t="str">
        <f>'Banks COA'!C7661</f>
        <v>3</v>
      </c>
      <c r="D5877" s="202" t="str">
        <f>'Banks COA'!D7661</f>
        <v>43</v>
      </c>
      <c r="E5877" s="202" t="str">
        <f>'Banks COA'!E7661</f>
        <v>Long term – Other Deposits – OFIs – Non Resident – EUR</v>
      </c>
      <c r="F5877" s="202">
        <f>'Banks COA'!F7661*E2</f>
        <v>0</v>
      </c>
    </row>
    <row r="5878" spans="1:6" hidden="1" x14ac:dyDescent="0.15">
      <c r="A5878" s="202">
        <f>'Banks COA'!A7662</f>
        <v>31</v>
      </c>
      <c r="B5878" s="202" t="str">
        <f>'Banks COA'!B7662</f>
        <v>9</v>
      </c>
      <c r="C5878" s="202" t="str">
        <f>'Banks COA'!C7662</f>
        <v>3</v>
      </c>
      <c r="D5878" s="202" t="str">
        <f>'Banks COA'!D7662</f>
        <v>44</v>
      </c>
      <c r="E5878" s="202" t="str">
        <f>'Banks COA'!E7662</f>
        <v>Long term – Other Deposits – OFIs – Non Resident – JPY</v>
      </c>
      <c r="F5878" s="202">
        <f>'Banks COA'!F7662*E2</f>
        <v>0</v>
      </c>
    </row>
    <row r="5879" spans="1:6" hidden="1" x14ac:dyDescent="0.15">
      <c r="A5879" s="202">
        <f>'Banks COA'!A7663</f>
        <v>31</v>
      </c>
      <c r="B5879" s="202" t="str">
        <f>'Banks COA'!B7663</f>
        <v>9</v>
      </c>
      <c r="C5879" s="202" t="str">
        <f>'Banks COA'!C7663</f>
        <v>3</v>
      </c>
      <c r="D5879" s="202" t="str">
        <f>'Banks COA'!D7663</f>
        <v>49</v>
      </c>
      <c r="E5879" s="202" t="str">
        <f>'Banks COA'!E7663</f>
        <v>Long term – Other Deposits – OFIs – Non Resident – Other</v>
      </c>
      <c r="F5879" s="202">
        <f>'Banks COA'!F7663*E2</f>
        <v>0</v>
      </c>
    </row>
    <row r="5880" spans="1:6" hidden="1" x14ac:dyDescent="0.15">
      <c r="A5880" s="202" t="str">
        <f>'Banks COA'!A7673</f>
        <v>31</v>
      </c>
      <c r="B5880" s="202" t="str">
        <f>'Banks COA'!B7673</f>
        <v>9</v>
      </c>
      <c r="C5880" s="202" t="str">
        <f>'Banks COA'!C7673</f>
        <v>4</v>
      </c>
      <c r="D5880" s="202" t="str">
        <f>'Banks COA'!D7673</f>
        <v>22</v>
      </c>
      <c r="E5880" s="202" t="str">
        <f>'Banks COA'!E7673</f>
        <v>Saving Deposit – Banks – Non Resident – USD</v>
      </c>
      <c r="F5880" s="202">
        <f>'Banks COA'!F7673*E2</f>
        <v>0</v>
      </c>
    </row>
    <row r="5881" spans="1:6" hidden="1" x14ac:dyDescent="0.15">
      <c r="A5881" s="202" t="str">
        <f>'Banks COA'!A7674</f>
        <v>31</v>
      </c>
      <c r="B5881" s="202" t="str">
        <f>'Banks COA'!B7674</f>
        <v>9</v>
      </c>
      <c r="C5881" s="202" t="str">
        <f>'Banks COA'!C7674</f>
        <v>4</v>
      </c>
      <c r="D5881" s="202" t="str">
        <f>'Banks COA'!D7674</f>
        <v>23</v>
      </c>
      <c r="E5881" s="202" t="str">
        <f>'Banks COA'!E7674</f>
        <v>Saving Deposit – Banks – Non Resident – EUR</v>
      </c>
      <c r="F5881" s="202">
        <f>'Banks COA'!F7674*E2</f>
        <v>0</v>
      </c>
    </row>
    <row r="5882" spans="1:6" hidden="1" x14ac:dyDescent="0.15">
      <c r="A5882" s="202" t="str">
        <f>'Banks COA'!A7675</f>
        <v>31</v>
      </c>
      <c r="B5882" s="202" t="str">
        <f>'Banks COA'!B7675</f>
        <v>9</v>
      </c>
      <c r="C5882" s="202" t="str">
        <f>'Banks COA'!C7675</f>
        <v>4</v>
      </c>
      <c r="D5882" s="202" t="str">
        <f>'Banks COA'!D7675</f>
        <v>24</v>
      </c>
      <c r="E5882" s="202" t="str">
        <f>'Banks COA'!E7675</f>
        <v>Saving Deposit – Banks – Non Resident – JPY</v>
      </c>
      <c r="F5882" s="202">
        <f>'Banks COA'!F7675*E2</f>
        <v>0</v>
      </c>
    </row>
    <row r="5883" spans="1:6" hidden="1" x14ac:dyDescent="0.15">
      <c r="A5883" s="202" t="str">
        <f>'Banks COA'!A7676</f>
        <v>31</v>
      </c>
      <c r="B5883" s="202" t="str">
        <f>'Banks COA'!B7676</f>
        <v>9</v>
      </c>
      <c r="C5883" s="202" t="str">
        <f>'Banks COA'!C7676</f>
        <v>4</v>
      </c>
      <c r="D5883" s="202" t="str">
        <f>'Banks COA'!D7676</f>
        <v>29</v>
      </c>
      <c r="E5883" s="202" t="str">
        <f>'Banks COA'!E7676</f>
        <v>Saving Deposit – Banks – Non Resident – Other</v>
      </c>
      <c r="F5883" s="202">
        <f>'Banks COA'!F7676*E2</f>
        <v>0</v>
      </c>
    </row>
    <row r="5884" spans="1:6" hidden="1" x14ac:dyDescent="0.15">
      <c r="A5884" s="202" t="str">
        <f>'Banks COA'!A7686</f>
        <v>31</v>
      </c>
      <c r="B5884" s="202" t="str">
        <f>'Banks COA'!B7686</f>
        <v>9</v>
      </c>
      <c r="C5884" s="202" t="str">
        <f>'Banks COA'!C7686</f>
        <v>5</v>
      </c>
      <c r="D5884" s="202" t="str">
        <f>'Banks COA'!D7686</f>
        <v>22</v>
      </c>
      <c r="E5884" s="202" t="str">
        <f>'Banks COA'!E7686</f>
        <v>Saving Deposit – OFIs – Non Resident – USD</v>
      </c>
      <c r="F5884" s="202">
        <f>'Banks COA'!F7686*E2</f>
        <v>0</v>
      </c>
    </row>
    <row r="5885" spans="1:6" hidden="1" x14ac:dyDescent="0.15">
      <c r="A5885" s="202" t="str">
        <f>'Banks COA'!A7687</f>
        <v>31</v>
      </c>
      <c r="B5885" s="202" t="str">
        <f>'Banks COA'!B7687</f>
        <v>9</v>
      </c>
      <c r="C5885" s="202" t="str">
        <f>'Banks COA'!C7687</f>
        <v>5</v>
      </c>
      <c r="D5885" s="202" t="str">
        <f>'Banks COA'!D7687</f>
        <v>23</v>
      </c>
      <c r="E5885" s="202" t="str">
        <f>'Banks COA'!E7687</f>
        <v>Saving Deposit – OFIs – Non Resident – EUR</v>
      </c>
      <c r="F5885" s="202">
        <f>'Banks COA'!F7687*E2</f>
        <v>0</v>
      </c>
    </row>
    <row r="5886" spans="1:6" hidden="1" x14ac:dyDescent="0.15">
      <c r="A5886" s="202" t="str">
        <f>'Banks COA'!A7688</f>
        <v>31</v>
      </c>
      <c r="B5886" s="202" t="str">
        <f>'Banks COA'!B7688</f>
        <v>9</v>
      </c>
      <c r="C5886" s="202" t="str">
        <f>'Banks COA'!C7688</f>
        <v>5</v>
      </c>
      <c r="D5886" s="202" t="str">
        <f>'Banks COA'!D7688</f>
        <v>24</v>
      </c>
      <c r="E5886" s="202" t="str">
        <f>'Banks COA'!E7688</f>
        <v>Saving Deposit – OFIs – Non Resident – JPY</v>
      </c>
      <c r="F5886" s="202">
        <f>'Banks COA'!F7688*E2</f>
        <v>0</v>
      </c>
    </row>
    <row r="5887" spans="1:6" hidden="1" x14ac:dyDescent="0.15">
      <c r="A5887" s="202" t="str">
        <f>'Banks COA'!A7689</f>
        <v>31</v>
      </c>
      <c r="B5887" s="202" t="str">
        <f>'Banks COA'!B7689</f>
        <v>9</v>
      </c>
      <c r="C5887" s="202" t="str">
        <f>'Banks COA'!C7689</f>
        <v>5</v>
      </c>
      <c r="D5887" s="202" t="str">
        <f>'Banks COA'!D7689</f>
        <v>29</v>
      </c>
      <c r="E5887" s="202" t="str">
        <f>'Banks COA'!E7689</f>
        <v>Saving Deposit – OFIs – Non Resident – Other</v>
      </c>
      <c r="F5887" s="202">
        <f>'Banks COA'!F7689*E2</f>
        <v>0</v>
      </c>
    </row>
    <row r="5888" spans="1:6" hidden="1" x14ac:dyDescent="0.15">
      <c r="A5888" s="202" t="str">
        <f>'Banks COA'!A7743</f>
        <v>32</v>
      </c>
      <c r="B5888" s="202" t="str">
        <f>'Banks COA'!B7743</f>
        <v>1</v>
      </c>
      <c r="C5888" s="202" t="str">
        <f>'Banks COA'!C7743</f>
        <v>1</v>
      </c>
      <c r="D5888" s="202" t="str">
        <f>'Banks COA'!D7743</f>
        <v>82</v>
      </c>
      <c r="E5888" s="202" t="str">
        <f>'Banks COA'!E7743</f>
        <v>Unposted Credits – Individuals – Non Resident – USD</v>
      </c>
      <c r="F5888" s="202">
        <f>'Banks COA'!F7743*E2</f>
        <v>0</v>
      </c>
    </row>
    <row r="5889" spans="1:6" hidden="1" x14ac:dyDescent="0.15">
      <c r="A5889" s="202" t="str">
        <f>'Banks COA'!A7744</f>
        <v>32</v>
      </c>
      <c r="B5889" s="202" t="str">
        <f>'Banks COA'!B7744</f>
        <v>1</v>
      </c>
      <c r="C5889" s="202" t="str">
        <f>'Banks COA'!C7744</f>
        <v>1</v>
      </c>
      <c r="D5889" s="202" t="str">
        <f>'Banks COA'!D7744</f>
        <v>83</v>
      </c>
      <c r="E5889" s="202" t="str">
        <f>'Banks COA'!E7744</f>
        <v>Unposted Credits – Individuals – Non Resident – EUR</v>
      </c>
      <c r="F5889" s="202">
        <f>'Banks COA'!F7744*E2</f>
        <v>0</v>
      </c>
    </row>
    <row r="5890" spans="1:6" hidden="1" x14ac:dyDescent="0.15">
      <c r="A5890" s="202" t="str">
        <f>'Banks COA'!A7745</f>
        <v>32</v>
      </c>
      <c r="B5890" s="202" t="str">
        <f>'Banks COA'!B7745</f>
        <v>1</v>
      </c>
      <c r="C5890" s="202" t="str">
        <f>'Banks COA'!C7745</f>
        <v>1</v>
      </c>
      <c r="D5890" s="202" t="str">
        <f>'Banks COA'!D7745</f>
        <v>84</v>
      </c>
      <c r="E5890" s="202" t="str">
        <f>'Banks COA'!E7745</f>
        <v>Unposted Credits – Individuals – Non Resident – JPY</v>
      </c>
      <c r="F5890" s="202">
        <f>'Banks COA'!F7745*E2</f>
        <v>0</v>
      </c>
    </row>
    <row r="5891" spans="1:6" hidden="1" x14ac:dyDescent="0.15">
      <c r="A5891" s="202" t="str">
        <f>'Banks COA'!A7746</f>
        <v>32</v>
      </c>
      <c r="B5891" s="202" t="str">
        <f>'Banks COA'!B7746</f>
        <v>1</v>
      </c>
      <c r="C5891" s="202" t="str">
        <f>'Banks COA'!C7746</f>
        <v>1</v>
      </c>
      <c r="D5891" s="202" t="str">
        <f>'Banks COA'!D7746</f>
        <v>89</v>
      </c>
      <c r="E5891" s="202" t="str">
        <f>'Banks COA'!E7746</f>
        <v>Unposted Credits – Individuals – Non Resident – Other</v>
      </c>
      <c r="F5891" s="202">
        <f>'Banks COA'!F7746*E2</f>
        <v>0</v>
      </c>
    </row>
    <row r="5892" spans="1:6" hidden="1" x14ac:dyDescent="0.15">
      <c r="A5892" s="202" t="str">
        <f>'Banks COA'!A7792</f>
        <v>32</v>
      </c>
      <c r="B5892" s="202" t="str">
        <f>'Banks COA'!B7792</f>
        <v>1</v>
      </c>
      <c r="C5892" s="202">
        <f>'Banks COA'!C7792</f>
        <v>2</v>
      </c>
      <c r="D5892" s="202" t="str">
        <f>'Banks COA'!D7792</f>
        <v>82</v>
      </c>
      <c r="E5892" s="202" t="str">
        <f>'Banks COA'!E7792</f>
        <v>Unposted Credits – Private Sector – Non Resident – USD</v>
      </c>
      <c r="F5892" s="202">
        <f>'Banks COA'!F7792*E2</f>
        <v>0</v>
      </c>
    </row>
    <row r="5893" spans="1:6" hidden="1" x14ac:dyDescent="0.15">
      <c r="A5893" s="202" t="str">
        <f>'Banks COA'!A7793</f>
        <v>32</v>
      </c>
      <c r="B5893" s="202" t="str">
        <f>'Banks COA'!B7793</f>
        <v>1</v>
      </c>
      <c r="C5893" s="202">
        <f>'Banks COA'!C7793</f>
        <v>2</v>
      </c>
      <c r="D5893" s="202" t="str">
        <f>'Banks COA'!D7793</f>
        <v>83</v>
      </c>
      <c r="E5893" s="202" t="str">
        <f>'Banks COA'!E7793</f>
        <v>Unposted Credits – Private Sector – Non Resident – EUR</v>
      </c>
      <c r="F5893" s="202">
        <f>'Banks COA'!F7793*E2</f>
        <v>0</v>
      </c>
    </row>
    <row r="5894" spans="1:6" hidden="1" x14ac:dyDescent="0.15">
      <c r="A5894" s="202" t="str">
        <f>'Banks COA'!A7794</f>
        <v>32</v>
      </c>
      <c r="B5894" s="202" t="str">
        <f>'Banks COA'!B7794</f>
        <v>1</v>
      </c>
      <c r="C5894" s="202">
        <f>'Banks COA'!C7794</f>
        <v>2</v>
      </c>
      <c r="D5894" s="202" t="str">
        <f>'Banks COA'!D7794</f>
        <v>84</v>
      </c>
      <c r="E5894" s="202" t="str">
        <f>'Banks COA'!E7794</f>
        <v>Unposted Credits – Private Sector – Non Resident – JPY</v>
      </c>
      <c r="F5894" s="202">
        <f>'Banks COA'!F7794*E2</f>
        <v>0</v>
      </c>
    </row>
    <row r="5895" spans="1:6" hidden="1" x14ac:dyDescent="0.15">
      <c r="A5895" s="202" t="str">
        <f>'Banks COA'!A7795</f>
        <v>32</v>
      </c>
      <c r="B5895" s="202" t="str">
        <f>'Banks COA'!B7795</f>
        <v>1</v>
      </c>
      <c r="C5895" s="202">
        <f>'Banks COA'!C7795</f>
        <v>2</v>
      </c>
      <c r="D5895" s="202" t="str">
        <f>'Banks COA'!D7795</f>
        <v>89</v>
      </c>
      <c r="E5895" s="202" t="str">
        <f>'Banks COA'!E7795</f>
        <v>Unposted Credits – Private Sector – Non Resident – Other</v>
      </c>
      <c r="F5895" s="202">
        <f>'Banks COA'!F7795*E2</f>
        <v>0</v>
      </c>
    </row>
    <row r="5896" spans="1:6" hidden="1" x14ac:dyDescent="0.15">
      <c r="A5896" s="202">
        <f>'Banks COA'!A7881</f>
        <v>32</v>
      </c>
      <c r="B5896" s="202">
        <f>'Banks COA'!B7881</f>
        <v>2</v>
      </c>
      <c r="C5896" s="202">
        <f>'Banks COA'!C7881</f>
        <v>1</v>
      </c>
      <c r="D5896" s="202">
        <f>'Banks COA'!D7881</f>
        <v>22</v>
      </c>
      <c r="E5896" s="202" t="str">
        <f>'Banks COA'!E7881</f>
        <v xml:space="preserve"> Saving Deposits – Individuals – Non Resident – USD</v>
      </c>
      <c r="F5896" s="202">
        <f>'Banks COA'!F7881*E2</f>
        <v>0</v>
      </c>
    </row>
    <row r="5897" spans="1:6" hidden="1" x14ac:dyDescent="0.15">
      <c r="A5897" s="202">
        <f>'Banks COA'!A7882</f>
        <v>32</v>
      </c>
      <c r="B5897" s="202">
        <f>'Banks COA'!B7882</f>
        <v>2</v>
      </c>
      <c r="C5897" s="202">
        <f>'Banks COA'!C7882</f>
        <v>1</v>
      </c>
      <c r="D5897" s="202">
        <f>'Banks COA'!D7882</f>
        <v>23</v>
      </c>
      <c r="E5897" s="202" t="str">
        <f>'Banks COA'!E7882</f>
        <v>Saving Deposits – Individuals – Non Resident – EUR</v>
      </c>
      <c r="F5897" s="202">
        <f>'Banks COA'!F7882*E2</f>
        <v>0</v>
      </c>
    </row>
    <row r="5898" spans="1:6" hidden="1" x14ac:dyDescent="0.15">
      <c r="A5898" s="202">
        <f>'Banks COA'!A7883</f>
        <v>32</v>
      </c>
      <c r="B5898" s="202">
        <f>'Banks COA'!B7883</f>
        <v>2</v>
      </c>
      <c r="C5898" s="202">
        <f>'Banks COA'!C7883</f>
        <v>1</v>
      </c>
      <c r="D5898" s="202">
        <f>'Banks COA'!D7883</f>
        <v>24</v>
      </c>
      <c r="E5898" s="202" t="str">
        <f>'Banks COA'!E7883</f>
        <v xml:space="preserve"> Saving Deposits – Individuals – Non Resident – JPY</v>
      </c>
      <c r="F5898" s="202">
        <f>'Banks COA'!F7883*E2</f>
        <v>0</v>
      </c>
    </row>
    <row r="5899" spans="1:6" hidden="1" x14ac:dyDescent="0.15">
      <c r="A5899" s="202">
        <f>'Banks COA'!A7884</f>
        <v>32</v>
      </c>
      <c r="B5899" s="202">
        <f>'Banks COA'!B7884</f>
        <v>2</v>
      </c>
      <c r="C5899" s="202">
        <f>'Banks COA'!C7884</f>
        <v>1</v>
      </c>
      <c r="D5899" s="202">
        <f>'Banks COA'!D7884</f>
        <v>29</v>
      </c>
      <c r="E5899" s="202" t="str">
        <f>'Banks COA'!E7884</f>
        <v>Saving Deposits – Individuals – Non Resident – Other</v>
      </c>
      <c r="F5899" s="202">
        <f>'Banks COA'!F7884*E2</f>
        <v>0</v>
      </c>
    </row>
    <row r="5900" spans="1:6" hidden="1" x14ac:dyDescent="0.15">
      <c r="A5900" s="202">
        <f>'Banks COA'!A7894</f>
        <v>32</v>
      </c>
      <c r="B5900" s="202">
        <f>'Banks COA'!B7894</f>
        <v>2</v>
      </c>
      <c r="C5900" s="202">
        <f>'Banks COA'!C7894</f>
        <v>2</v>
      </c>
      <c r="D5900" s="202">
        <f>'Banks COA'!D7894</f>
        <v>22</v>
      </c>
      <c r="E5900" s="202" t="str">
        <f>'Banks COA'!E7894</f>
        <v xml:space="preserve"> Saving Deposits – Private Sector – Non Resident – USD</v>
      </c>
      <c r="F5900" s="202">
        <f>'Banks COA'!F7894*E2</f>
        <v>0</v>
      </c>
    </row>
    <row r="5901" spans="1:6" hidden="1" x14ac:dyDescent="0.15">
      <c r="A5901" s="202">
        <f>'Banks COA'!A7895</f>
        <v>32</v>
      </c>
      <c r="B5901" s="202">
        <f>'Banks COA'!B7895</f>
        <v>2</v>
      </c>
      <c r="C5901" s="202">
        <f>'Banks COA'!C7895</f>
        <v>2</v>
      </c>
      <c r="D5901" s="202">
        <f>'Banks COA'!D7895</f>
        <v>23</v>
      </c>
      <c r="E5901" s="202" t="str">
        <f>'Banks COA'!E7895</f>
        <v>Saving Deposits – Private Sector – Non Resident – EUR</v>
      </c>
      <c r="F5901" s="202">
        <f>'Banks COA'!F7895*E2</f>
        <v>0</v>
      </c>
    </row>
    <row r="5902" spans="1:6" hidden="1" x14ac:dyDescent="0.15">
      <c r="A5902" s="202">
        <f>'Banks COA'!A7896</f>
        <v>32</v>
      </c>
      <c r="B5902" s="202">
        <f>'Banks COA'!B7896</f>
        <v>2</v>
      </c>
      <c r="C5902" s="202">
        <f>'Banks COA'!C7896</f>
        <v>2</v>
      </c>
      <c r="D5902" s="202">
        <f>'Banks COA'!D7896</f>
        <v>24</v>
      </c>
      <c r="E5902" s="202" t="str">
        <f>'Banks COA'!E7896</f>
        <v>Saving Deposits – Private Sector – Non Resident – JPY</v>
      </c>
      <c r="F5902" s="202">
        <f>'Banks COA'!F7896*E2</f>
        <v>0</v>
      </c>
    </row>
    <row r="5903" spans="1:6" hidden="1" x14ac:dyDescent="0.15">
      <c r="A5903" s="202">
        <f>'Banks COA'!A7897</f>
        <v>32</v>
      </c>
      <c r="B5903" s="202">
        <f>'Banks COA'!B7897</f>
        <v>2</v>
      </c>
      <c r="C5903" s="202">
        <f>'Banks COA'!C7897</f>
        <v>2</v>
      </c>
      <c r="D5903" s="202">
        <f>'Banks COA'!D7897</f>
        <v>29</v>
      </c>
      <c r="E5903" s="202" t="str">
        <f>'Banks COA'!E7897</f>
        <v xml:space="preserve"> Saving Deposits – Private Sector – Non Resident – Other</v>
      </c>
      <c r="F5903" s="202">
        <f>'Banks COA'!F7897*E2</f>
        <v>0</v>
      </c>
    </row>
    <row r="5904" spans="1:6" hidden="1" x14ac:dyDescent="0.15">
      <c r="A5904" s="202">
        <f>'Banks COA'!A7926</f>
        <v>32</v>
      </c>
      <c r="B5904" s="202">
        <f>'Banks COA'!B7926</f>
        <v>3</v>
      </c>
      <c r="C5904" s="202">
        <f>'Banks COA'!C7926</f>
        <v>1</v>
      </c>
      <c r="D5904" s="202">
        <f>'Banks COA'!D7926</f>
        <v>22</v>
      </c>
      <c r="E5904" s="202" t="str">
        <f>'Banks COA'!E7926</f>
        <v>Short Term – Time Deposits – Individuals – Non Resident – USD</v>
      </c>
      <c r="F5904" s="202">
        <f>'Banks COA'!F7926*E2</f>
        <v>0</v>
      </c>
    </row>
    <row r="5905" spans="1:6" hidden="1" x14ac:dyDescent="0.15">
      <c r="A5905" s="202">
        <f>'Banks COA'!A7927</f>
        <v>32</v>
      </c>
      <c r="B5905" s="202">
        <f>'Banks COA'!B7927</f>
        <v>3</v>
      </c>
      <c r="C5905" s="202">
        <f>'Banks COA'!C7927</f>
        <v>1</v>
      </c>
      <c r="D5905" s="202">
        <f>'Banks COA'!D7927</f>
        <v>23</v>
      </c>
      <c r="E5905" s="202" t="str">
        <f>'Banks COA'!E7927</f>
        <v>Short Term – Time Deposits – Individuals – Non Resident – EUR</v>
      </c>
      <c r="F5905" s="202">
        <f>'Banks COA'!F7927*E2</f>
        <v>0</v>
      </c>
    </row>
    <row r="5906" spans="1:6" hidden="1" x14ac:dyDescent="0.15">
      <c r="A5906" s="202">
        <f>'Banks COA'!A7928</f>
        <v>32</v>
      </c>
      <c r="B5906" s="202">
        <f>'Banks COA'!B7928</f>
        <v>3</v>
      </c>
      <c r="C5906" s="202">
        <f>'Banks COA'!C7928</f>
        <v>1</v>
      </c>
      <c r="D5906" s="202">
        <f>'Banks COA'!D7928</f>
        <v>24</v>
      </c>
      <c r="E5906" s="202" t="str">
        <f>'Banks COA'!E7928</f>
        <v>Short Term – Time Deposits – Individuals – Non Resident – JPY</v>
      </c>
      <c r="F5906" s="202">
        <f>'Banks COA'!F7928*E2</f>
        <v>0</v>
      </c>
    </row>
    <row r="5907" spans="1:6" hidden="1" x14ac:dyDescent="0.15">
      <c r="A5907" s="202">
        <f>'Banks COA'!A7929</f>
        <v>32</v>
      </c>
      <c r="B5907" s="202">
        <f>'Banks COA'!B7929</f>
        <v>3</v>
      </c>
      <c r="C5907" s="202">
        <f>'Banks COA'!C7929</f>
        <v>1</v>
      </c>
      <c r="D5907" s="202">
        <f>'Banks COA'!D7929</f>
        <v>29</v>
      </c>
      <c r="E5907" s="202" t="str">
        <f>'Banks COA'!E7929</f>
        <v>Short Term – Time Deposits – Individuals – Non Resident – Other</v>
      </c>
      <c r="F5907" s="202">
        <f>'Banks COA'!F7929*E2</f>
        <v>0</v>
      </c>
    </row>
    <row r="5908" spans="1:6" hidden="1" x14ac:dyDescent="0.15">
      <c r="A5908" s="202">
        <f>'Banks COA'!A7938</f>
        <v>32</v>
      </c>
      <c r="B5908" s="202">
        <f>'Banks COA'!B7938</f>
        <v>3</v>
      </c>
      <c r="C5908" s="202">
        <f>'Banks COA'!C7938</f>
        <v>1</v>
      </c>
      <c r="D5908" s="202">
        <f>'Banks COA'!D7938</f>
        <v>42</v>
      </c>
      <c r="E5908" s="202" t="str">
        <f>'Banks COA'!E7938</f>
        <v>Long Term – Time Deposits – Individuals – Non Resident – USD</v>
      </c>
      <c r="F5908" s="202">
        <f>'Banks COA'!F7938*E2</f>
        <v>0</v>
      </c>
    </row>
    <row r="5909" spans="1:6" hidden="1" x14ac:dyDescent="0.15">
      <c r="A5909" s="202">
        <f>'Banks COA'!A7939</f>
        <v>32</v>
      </c>
      <c r="B5909" s="202">
        <f>'Banks COA'!B7939</f>
        <v>3</v>
      </c>
      <c r="C5909" s="202">
        <f>'Banks COA'!C7939</f>
        <v>1</v>
      </c>
      <c r="D5909" s="202">
        <f>'Banks COA'!D7939</f>
        <v>43</v>
      </c>
      <c r="E5909" s="202" t="str">
        <f>'Banks COA'!E7939</f>
        <v>Long Term – Time Deposits – Individuals – Non Resident – EUR</v>
      </c>
      <c r="F5909" s="202">
        <f>'Banks COA'!F7939*E2</f>
        <v>0</v>
      </c>
    </row>
    <row r="5910" spans="1:6" hidden="1" x14ac:dyDescent="0.15">
      <c r="A5910" s="202">
        <f>'Banks COA'!A7940</f>
        <v>32</v>
      </c>
      <c r="B5910" s="202">
        <f>'Banks COA'!B7940</f>
        <v>3</v>
      </c>
      <c r="C5910" s="202">
        <f>'Banks COA'!C7940</f>
        <v>1</v>
      </c>
      <c r="D5910" s="202">
        <f>'Banks COA'!D7940</f>
        <v>44</v>
      </c>
      <c r="E5910" s="202" t="str">
        <f>'Banks COA'!E7940</f>
        <v>Long Term – Time Deposits – Individuals – Non Resident – JPY</v>
      </c>
      <c r="F5910" s="202">
        <f>'Banks COA'!F7940*E2</f>
        <v>0</v>
      </c>
    </row>
    <row r="5911" spans="1:6" hidden="1" x14ac:dyDescent="0.15">
      <c r="A5911" s="202">
        <f>'Banks COA'!A7941</f>
        <v>32</v>
      </c>
      <c r="B5911" s="202">
        <f>'Banks COA'!B7941</f>
        <v>3</v>
      </c>
      <c r="C5911" s="202">
        <f>'Banks COA'!C7941</f>
        <v>1</v>
      </c>
      <c r="D5911" s="202">
        <f>'Banks COA'!D7941</f>
        <v>49</v>
      </c>
      <c r="E5911" s="202" t="str">
        <f>'Banks COA'!E7941</f>
        <v>Long Term – Time Deposits – Individuals – Non Resident – Other</v>
      </c>
      <c r="F5911" s="202">
        <f>'Banks COA'!F7941*E2</f>
        <v>0</v>
      </c>
    </row>
    <row r="5912" spans="1:6" hidden="1" x14ac:dyDescent="0.15">
      <c r="A5912" s="202">
        <f>'Banks COA'!A7951</f>
        <v>32</v>
      </c>
      <c r="B5912" s="202">
        <f>'Banks COA'!B7951</f>
        <v>3</v>
      </c>
      <c r="C5912" s="202">
        <f>'Banks COA'!C7951</f>
        <v>2</v>
      </c>
      <c r="D5912" s="202" t="str">
        <f>'Banks COA'!D7951</f>
        <v>22</v>
      </c>
      <c r="E5912" s="202" t="str">
        <f>'Banks COA'!E7951</f>
        <v>Short Term – Time Deposits – Private Sector – Non Resident – USD</v>
      </c>
      <c r="F5912" s="202">
        <f>'Banks COA'!F7951*E2</f>
        <v>0</v>
      </c>
    </row>
    <row r="5913" spans="1:6" hidden="1" x14ac:dyDescent="0.15">
      <c r="A5913" s="202">
        <f>'Banks COA'!A7952</f>
        <v>32</v>
      </c>
      <c r="B5913" s="202">
        <f>'Banks COA'!B7952</f>
        <v>3</v>
      </c>
      <c r="C5913" s="202">
        <f>'Banks COA'!C7952</f>
        <v>2</v>
      </c>
      <c r="D5913" s="202" t="str">
        <f>'Banks COA'!D7952</f>
        <v>23</v>
      </c>
      <c r="E5913" s="202" t="str">
        <f>'Banks COA'!E7952</f>
        <v>Short Term – Time Deposits – Private Sector – Non Resident – EUR</v>
      </c>
      <c r="F5913" s="202">
        <f>'Banks COA'!F7952*E2</f>
        <v>0</v>
      </c>
    </row>
    <row r="5914" spans="1:6" hidden="1" x14ac:dyDescent="0.15">
      <c r="A5914" s="202">
        <f>'Banks COA'!A7953</f>
        <v>32</v>
      </c>
      <c r="B5914" s="202">
        <f>'Banks COA'!B7953</f>
        <v>3</v>
      </c>
      <c r="C5914" s="202">
        <f>'Banks COA'!C7953</f>
        <v>2</v>
      </c>
      <c r="D5914" s="202" t="str">
        <f>'Banks COA'!D7953</f>
        <v>24</v>
      </c>
      <c r="E5914" s="202" t="str">
        <f>'Banks COA'!E7953</f>
        <v>Short Term – Time Deposits – Private Sector – Non Resident – JPY</v>
      </c>
      <c r="F5914" s="202">
        <f>'Banks COA'!F7953*E2</f>
        <v>0</v>
      </c>
    </row>
    <row r="5915" spans="1:6" hidden="1" x14ac:dyDescent="0.15">
      <c r="A5915" s="202">
        <f>'Banks COA'!A7954</f>
        <v>32</v>
      </c>
      <c r="B5915" s="202">
        <f>'Banks COA'!B7954</f>
        <v>3</v>
      </c>
      <c r="C5915" s="202">
        <f>'Banks COA'!C7954</f>
        <v>2</v>
      </c>
      <c r="D5915" s="202" t="str">
        <f>'Banks COA'!D7954</f>
        <v>29</v>
      </c>
      <c r="E5915" s="202" t="str">
        <f>'Banks COA'!E7954</f>
        <v>Short Term – Time Deposits – Private Sector – Non Resident – Other</v>
      </c>
      <c r="F5915" s="202">
        <f>'Banks COA'!F7954*E2</f>
        <v>0</v>
      </c>
    </row>
    <row r="5916" spans="1:6" hidden="1" x14ac:dyDescent="0.15">
      <c r="A5916" s="202">
        <f>'Banks COA'!A7963</f>
        <v>32</v>
      </c>
      <c r="B5916" s="202">
        <f>'Banks COA'!B7963</f>
        <v>3</v>
      </c>
      <c r="C5916" s="202">
        <f>'Banks COA'!C7963</f>
        <v>2</v>
      </c>
      <c r="D5916" s="202">
        <f>'Banks COA'!D7963</f>
        <v>42</v>
      </c>
      <c r="E5916" s="202" t="str">
        <f>'Banks COA'!E7963</f>
        <v>Long Term – Time Deposits – Private Sector – Non Resident – USD</v>
      </c>
      <c r="F5916" s="202">
        <f>'Banks COA'!F7963*E2</f>
        <v>0</v>
      </c>
    </row>
    <row r="5917" spans="1:6" hidden="1" x14ac:dyDescent="0.15">
      <c r="A5917" s="202">
        <f>'Banks COA'!A7964</f>
        <v>32</v>
      </c>
      <c r="B5917" s="202">
        <f>'Banks COA'!B7964</f>
        <v>3</v>
      </c>
      <c r="C5917" s="202">
        <f>'Banks COA'!C7964</f>
        <v>2</v>
      </c>
      <c r="D5917" s="202">
        <f>'Banks COA'!D7964</f>
        <v>43</v>
      </c>
      <c r="E5917" s="202" t="str">
        <f>'Banks COA'!E7964</f>
        <v>Long Term – Time Deposits – Private Sector – Non Resident – EUR</v>
      </c>
      <c r="F5917" s="202">
        <f>'Banks COA'!F7964*E2</f>
        <v>0</v>
      </c>
    </row>
    <row r="5918" spans="1:6" hidden="1" x14ac:dyDescent="0.15">
      <c r="A5918" s="202">
        <f>'Banks COA'!A7965</f>
        <v>32</v>
      </c>
      <c r="B5918" s="202">
        <f>'Banks COA'!B7965</f>
        <v>3</v>
      </c>
      <c r="C5918" s="202">
        <f>'Banks COA'!C7965</f>
        <v>2</v>
      </c>
      <c r="D5918" s="202">
        <f>'Banks COA'!D7965</f>
        <v>44</v>
      </c>
      <c r="E5918" s="202" t="str">
        <f>'Banks COA'!E7965</f>
        <v>Long Term – Time Deposits – Private Sector – Non Resident – JPY</v>
      </c>
      <c r="F5918" s="202">
        <f>'Banks COA'!F7965*E2</f>
        <v>0</v>
      </c>
    </row>
    <row r="5919" spans="1:6" hidden="1" x14ac:dyDescent="0.15">
      <c r="A5919" s="202">
        <f>'Banks COA'!A7966</f>
        <v>32</v>
      </c>
      <c r="B5919" s="202">
        <f>'Banks COA'!B7966</f>
        <v>3</v>
      </c>
      <c r="C5919" s="202">
        <f>'Banks COA'!C7966</f>
        <v>2</v>
      </c>
      <c r="D5919" s="202">
        <f>'Banks COA'!D7966</f>
        <v>49</v>
      </c>
      <c r="E5919" s="202" t="str">
        <f>'Banks COA'!E7966</f>
        <v>Long Term – Time Deposits – Private Sector – Non Resident – Other</v>
      </c>
      <c r="F5919" s="202">
        <f>'Banks COA'!F7966*E2</f>
        <v>0</v>
      </c>
    </row>
    <row r="5920" spans="1:6" hidden="1" x14ac:dyDescent="0.15">
      <c r="A5920" s="202">
        <f>'Banks COA'!A8016</f>
        <v>32</v>
      </c>
      <c r="B5920" s="202">
        <f>'Banks COA'!B8016</f>
        <v>4</v>
      </c>
      <c r="C5920" s="202">
        <f>'Banks COA'!C8016</f>
        <v>1</v>
      </c>
      <c r="D5920" s="202">
        <f>'Banks COA'!D8016</f>
        <v>22</v>
      </c>
      <c r="E5920" s="202" t="str">
        <f>'Banks COA'!E8016</f>
        <v>Certificate of Deposits – Individuals – Non Resident – USD</v>
      </c>
      <c r="F5920" s="202">
        <f>'Banks COA'!F8016*E2</f>
        <v>0</v>
      </c>
    </row>
    <row r="5921" spans="1:6" hidden="1" x14ac:dyDescent="0.15">
      <c r="A5921" s="202">
        <f>'Banks COA'!A8017</f>
        <v>32</v>
      </c>
      <c r="B5921" s="202">
        <f>'Banks COA'!B8017</f>
        <v>4</v>
      </c>
      <c r="C5921" s="202">
        <f>'Banks COA'!C8017</f>
        <v>1</v>
      </c>
      <c r="D5921" s="202">
        <f>'Banks COA'!D8017</f>
        <v>23</v>
      </c>
      <c r="E5921" s="202" t="str">
        <f>'Banks COA'!E8017</f>
        <v>Certificate of Deposits – Individuals – Non Resident – EUR</v>
      </c>
      <c r="F5921" s="202">
        <f>'Banks COA'!F8017*E2</f>
        <v>0</v>
      </c>
    </row>
    <row r="5922" spans="1:6" hidden="1" x14ac:dyDescent="0.15">
      <c r="A5922" s="202">
        <f>'Banks COA'!A8018</f>
        <v>32</v>
      </c>
      <c r="B5922" s="202">
        <f>'Banks COA'!B8018</f>
        <v>4</v>
      </c>
      <c r="C5922" s="202">
        <f>'Banks COA'!C8018</f>
        <v>1</v>
      </c>
      <c r="D5922" s="202">
        <f>'Banks COA'!D8018</f>
        <v>24</v>
      </c>
      <c r="E5922" s="202" t="str">
        <f>'Banks COA'!E8018</f>
        <v>Certificate of Deposits – Individuals – Non Resident – JPY</v>
      </c>
      <c r="F5922" s="202">
        <f>'Banks COA'!F8018*E2</f>
        <v>0</v>
      </c>
    </row>
    <row r="5923" spans="1:6" hidden="1" x14ac:dyDescent="0.15">
      <c r="A5923" s="202">
        <f>'Banks COA'!A8019</f>
        <v>32</v>
      </c>
      <c r="B5923" s="202">
        <f>'Banks COA'!B8019</f>
        <v>4</v>
      </c>
      <c r="C5923" s="202">
        <f>'Banks COA'!C8019</f>
        <v>1</v>
      </c>
      <c r="D5923" s="202">
        <f>'Banks COA'!D8019</f>
        <v>29</v>
      </c>
      <c r="E5923" s="202" t="str">
        <f>'Banks COA'!E8019</f>
        <v>Certificate of Deposits – Individuals – Non Resident – Other</v>
      </c>
      <c r="F5923" s="202">
        <f>'Banks COA'!F8019*E2</f>
        <v>0</v>
      </c>
    </row>
    <row r="5924" spans="1:6" hidden="1" x14ac:dyDescent="0.15">
      <c r="A5924" s="202">
        <f>'Banks COA'!A8029</f>
        <v>32</v>
      </c>
      <c r="B5924" s="202">
        <f>'Banks COA'!B8029</f>
        <v>4</v>
      </c>
      <c r="C5924" s="202">
        <f>'Banks COA'!C8029</f>
        <v>2</v>
      </c>
      <c r="D5924" s="202">
        <f>'Banks COA'!D8029</f>
        <v>22</v>
      </c>
      <c r="E5924" s="202" t="str">
        <f>'Banks COA'!E8029</f>
        <v>Certificate of Deposits – Private Sector – Non Resident – USD</v>
      </c>
      <c r="F5924" s="202">
        <f>'Banks COA'!F8029*E2</f>
        <v>0</v>
      </c>
    </row>
    <row r="5925" spans="1:6" hidden="1" x14ac:dyDescent="0.15">
      <c r="A5925" s="202">
        <f>'Banks COA'!A8030</f>
        <v>32</v>
      </c>
      <c r="B5925" s="202">
        <f>'Banks COA'!B8030</f>
        <v>4</v>
      </c>
      <c r="C5925" s="202">
        <f>'Banks COA'!C8030</f>
        <v>2</v>
      </c>
      <c r="D5925" s="202">
        <f>'Banks COA'!D8030</f>
        <v>23</v>
      </c>
      <c r="E5925" s="202" t="str">
        <f>'Banks COA'!E8030</f>
        <v>Certificate of Deposits – Private Sector – Non Resident – EUR</v>
      </c>
      <c r="F5925" s="202">
        <f>'Banks COA'!F8030*E2</f>
        <v>0</v>
      </c>
    </row>
    <row r="5926" spans="1:6" hidden="1" x14ac:dyDescent="0.15">
      <c r="A5926" s="202">
        <f>'Banks COA'!A8031</f>
        <v>32</v>
      </c>
      <c r="B5926" s="202">
        <f>'Banks COA'!B8031</f>
        <v>4</v>
      </c>
      <c r="C5926" s="202">
        <f>'Banks COA'!C8031</f>
        <v>2</v>
      </c>
      <c r="D5926" s="202">
        <f>'Banks COA'!D8031</f>
        <v>24</v>
      </c>
      <c r="E5926" s="202" t="str">
        <f>'Banks COA'!E8031</f>
        <v>Certificate of Deposits – Private Sector – Non Resident – JPY</v>
      </c>
      <c r="F5926" s="202">
        <f>'Banks COA'!F8031*E2</f>
        <v>0</v>
      </c>
    </row>
    <row r="5927" spans="1:6" hidden="1" x14ac:dyDescent="0.15">
      <c r="A5927" s="202">
        <f>'Banks COA'!A8032</f>
        <v>32</v>
      </c>
      <c r="B5927" s="202">
        <f>'Banks COA'!B8032</f>
        <v>4</v>
      </c>
      <c r="C5927" s="202">
        <f>'Banks COA'!C8032</f>
        <v>2</v>
      </c>
      <c r="D5927" s="202">
        <f>'Banks COA'!D8032</f>
        <v>29</v>
      </c>
      <c r="E5927" s="202" t="str">
        <f>'Banks COA'!E8032</f>
        <v>Certificate of Deposits – Private Sector – Non Resident – Other</v>
      </c>
      <c r="F5927" s="202">
        <f>'Banks COA'!F8032*E2</f>
        <v>0</v>
      </c>
    </row>
    <row r="5928" spans="1:6" hidden="1" x14ac:dyDescent="0.15">
      <c r="A5928" s="202">
        <f>'Banks COA'!A8106</f>
        <v>32</v>
      </c>
      <c r="B5928" s="202" t="str">
        <f>'Banks COA'!B8106</f>
        <v>6</v>
      </c>
      <c r="C5928" s="202" t="str">
        <f>'Banks COA'!C8106</f>
        <v>1</v>
      </c>
      <c r="D5928" s="202" t="str">
        <f>'Banks COA'!D8106</f>
        <v>22</v>
      </c>
      <c r="E5928" s="202" t="str">
        <f>'Banks COA'!E8106</f>
        <v>Margin or Restrictive Deposits of Individuals – Non Resident – USD</v>
      </c>
      <c r="F5928" s="202">
        <f>'Banks COA'!F8106*E2</f>
        <v>0</v>
      </c>
    </row>
    <row r="5929" spans="1:6" hidden="1" x14ac:dyDescent="0.15">
      <c r="A5929" s="202">
        <f>'Banks COA'!A8107</f>
        <v>32</v>
      </c>
      <c r="B5929" s="202" t="str">
        <f>'Banks COA'!B8107</f>
        <v>6</v>
      </c>
      <c r="C5929" s="202" t="str">
        <f>'Banks COA'!C8107</f>
        <v>1</v>
      </c>
      <c r="D5929" s="202" t="str">
        <f>'Banks COA'!D8107</f>
        <v>23</v>
      </c>
      <c r="E5929" s="202" t="str">
        <f>'Banks COA'!E8107</f>
        <v>Margin or Restrictive Deposits of Individuals – Non Resident – EUR</v>
      </c>
      <c r="F5929" s="202">
        <f>'Banks COA'!F8107*E2</f>
        <v>0</v>
      </c>
    </row>
    <row r="5930" spans="1:6" hidden="1" x14ac:dyDescent="0.15">
      <c r="A5930" s="202">
        <f>'Banks COA'!A8108</f>
        <v>32</v>
      </c>
      <c r="B5930" s="202" t="str">
        <f>'Banks COA'!B8108</f>
        <v>6</v>
      </c>
      <c r="C5930" s="202" t="str">
        <f>'Banks COA'!C8108</f>
        <v>1</v>
      </c>
      <c r="D5930" s="202" t="str">
        <f>'Banks COA'!D8108</f>
        <v>24</v>
      </c>
      <c r="E5930" s="202" t="str">
        <f>'Banks COA'!E8108</f>
        <v>Margin or Restrictive Deposits of Individuals – Non Resident – JPY</v>
      </c>
      <c r="F5930" s="202">
        <f>'Banks COA'!F8108*E2</f>
        <v>0</v>
      </c>
    </row>
    <row r="5931" spans="1:6" hidden="1" x14ac:dyDescent="0.15">
      <c r="A5931" s="202">
        <f>'Banks COA'!A8109</f>
        <v>32</v>
      </c>
      <c r="B5931" s="202" t="str">
        <f>'Banks COA'!B8109</f>
        <v>6</v>
      </c>
      <c r="C5931" s="202" t="str">
        <f>'Banks COA'!C8109</f>
        <v>1</v>
      </c>
      <c r="D5931" s="202" t="str">
        <f>'Banks COA'!D8109</f>
        <v>29</v>
      </c>
      <c r="E5931" s="202" t="str">
        <f>'Banks COA'!E8109</f>
        <v>Margin or Restrictive Deposits of Individuals – Non Resident – Other</v>
      </c>
      <c r="F5931" s="202">
        <f>'Banks COA'!F8109*E2</f>
        <v>0</v>
      </c>
    </row>
    <row r="5932" spans="1:6" hidden="1" x14ac:dyDescent="0.15">
      <c r="A5932" s="202">
        <f>'Banks COA'!A8119</f>
        <v>32</v>
      </c>
      <c r="B5932" s="202" t="str">
        <f>'Banks COA'!B8119</f>
        <v>6</v>
      </c>
      <c r="C5932" s="202" t="str">
        <f>'Banks COA'!C8119</f>
        <v>2</v>
      </c>
      <c r="D5932" s="202" t="str">
        <f>'Banks COA'!D8119</f>
        <v>22</v>
      </c>
      <c r="E5932" s="202" t="str">
        <f>'Banks COA'!E8119</f>
        <v>Margin or Restrictive Deposits of Private Sector – Non Resident – USD</v>
      </c>
      <c r="F5932" s="202">
        <f>'Banks COA'!F8119*E2</f>
        <v>0</v>
      </c>
    </row>
    <row r="5933" spans="1:6" hidden="1" x14ac:dyDescent="0.15">
      <c r="A5933" s="202">
        <f>'Banks COA'!A8120</f>
        <v>32</v>
      </c>
      <c r="B5933" s="202" t="str">
        <f>'Banks COA'!B8120</f>
        <v>6</v>
      </c>
      <c r="C5933" s="202" t="str">
        <f>'Banks COA'!C8120</f>
        <v>2</v>
      </c>
      <c r="D5933" s="202" t="str">
        <f>'Banks COA'!D8120</f>
        <v>23</v>
      </c>
      <c r="E5933" s="202" t="str">
        <f>'Banks COA'!E8120</f>
        <v>Margin or Restrictive Deposits of Private Sector – Non Resident – EUR</v>
      </c>
      <c r="F5933" s="202">
        <f>'Banks COA'!F8120*E2</f>
        <v>0</v>
      </c>
    </row>
    <row r="5934" spans="1:6" hidden="1" x14ac:dyDescent="0.15">
      <c r="A5934" s="202">
        <f>'Banks COA'!A8121</f>
        <v>32</v>
      </c>
      <c r="B5934" s="202" t="str">
        <f>'Banks COA'!B8121</f>
        <v>6</v>
      </c>
      <c r="C5934" s="202" t="str">
        <f>'Banks COA'!C8121</f>
        <v>2</v>
      </c>
      <c r="D5934" s="202" t="str">
        <f>'Banks COA'!D8121</f>
        <v>24</v>
      </c>
      <c r="E5934" s="202" t="str">
        <f>'Banks COA'!E8121</f>
        <v>Margin or Restrictive Deposits of Private Sector – Non Resident – JPY</v>
      </c>
      <c r="F5934" s="202">
        <f>'Banks COA'!F8121*E2</f>
        <v>0</v>
      </c>
    </row>
    <row r="5935" spans="1:6" hidden="1" x14ac:dyDescent="0.15">
      <c r="A5935" s="202">
        <f>'Banks COA'!A8122</f>
        <v>32</v>
      </c>
      <c r="B5935" s="202" t="str">
        <f>'Banks COA'!B8122</f>
        <v>6</v>
      </c>
      <c r="C5935" s="202" t="str">
        <f>'Banks COA'!C8122</f>
        <v>2</v>
      </c>
      <c r="D5935" s="202" t="str">
        <f>'Banks COA'!D8122</f>
        <v>29</v>
      </c>
      <c r="E5935" s="202" t="str">
        <f>'Banks COA'!E8122</f>
        <v>Margin or Restrictive Deposits of Private Sector – Non Resident – Other</v>
      </c>
      <c r="F5935" s="202">
        <f>'Banks COA'!F8122*E2</f>
        <v>0</v>
      </c>
    </row>
    <row r="5936" spans="1:6" hidden="1" x14ac:dyDescent="0.15">
      <c r="A5936" s="202">
        <f>'Banks COA'!A8151</f>
        <v>32</v>
      </c>
      <c r="B5936" s="202" t="str">
        <f>'Banks COA'!B8151</f>
        <v>7</v>
      </c>
      <c r="C5936" s="202">
        <f>'Banks COA'!C8151</f>
        <v>1</v>
      </c>
      <c r="D5936" s="202">
        <f>'Banks COA'!D8151</f>
        <v>22</v>
      </c>
      <c r="E5936" s="202" t="str">
        <f>'Banks COA'!E8151</f>
        <v>Money Market Deposit Accounts – Individuals – Non Resident – USD</v>
      </c>
      <c r="F5936" s="202">
        <f>'Banks COA'!F8151*E2</f>
        <v>0</v>
      </c>
    </row>
    <row r="5937" spans="1:6" hidden="1" x14ac:dyDescent="0.15">
      <c r="A5937" s="202">
        <f>'Banks COA'!A8152</f>
        <v>32</v>
      </c>
      <c r="B5937" s="202" t="str">
        <f>'Banks COA'!B8152</f>
        <v>7</v>
      </c>
      <c r="C5937" s="202">
        <f>'Banks COA'!C8152</f>
        <v>1</v>
      </c>
      <c r="D5937" s="202">
        <f>'Banks COA'!D8152</f>
        <v>23</v>
      </c>
      <c r="E5937" s="202" t="str">
        <f>'Banks COA'!E8152</f>
        <v>Money Market Deposit Accounts – Individuals – Non Resident – EUR</v>
      </c>
      <c r="F5937" s="202">
        <f>'Banks COA'!F8152*E2</f>
        <v>0</v>
      </c>
    </row>
    <row r="5938" spans="1:6" hidden="1" x14ac:dyDescent="0.15">
      <c r="A5938" s="202">
        <f>'Banks COA'!A8153</f>
        <v>32</v>
      </c>
      <c r="B5938" s="202" t="str">
        <f>'Banks COA'!B8153</f>
        <v>7</v>
      </c>
      <c r="C5938" s="202">
        <f>'Banks COA'!C8153</f>
        <v>1</v>
      </c>
      <c r="D5938" s="202">
        <f>'Banks COA'!D8153</f>
        <v>24</v>
      </c>
      <c r="E5938" s="202" t="str">
        <f>'Banks COA'!E8153</f>
        <v>Money Market Deposit Accounts – Individuals – Non Resident – JPY</v>
      </c>
      <c r="F5938" s="202">
        <f>'Banks COA'!F8153*E2</f>
        <v>0</v>
      </c>
    </row>
    <row r="5939" spans="1:6" hidden="1" x14ac:dyDescent="0.15">
      <c r="A5939" s="202">
        <f>'Banks COA'!A8154</f>
        <v>32</v>
      </c>
      <c r="B5939" s="202" t="str">
        <f>'Banks COA'!B8154</f>
        <v>7</v>
      </c>
      <c r="C5939" s="202">
        <f>'Banks COA'!C8154</f>
        <v>1</v>
      </c>
      <c r="D5939" s="202">
        <f>'Banks COA'!D8154</f>
        <v>29</v>
      </c>
      <c r="E5939" s="202" t="str">
        <f>'Banks COA'!E8154</f>
        <v>Money Market Deposit Accounts – Individuals – Non Resident – Other</v>
      </c>
      <c r="F5939" s="202">
        <f>'Banks COA'!F8154*E2</f>
        <v>0</v>
      </c>
    </row>
    <row r="5940" spans="1:6" hidden="1" x14ac:dyDescent="0.15">
      <c r="A5940" s="202">
        <f>'Banks COA'!A8164</f>
        <v>32</v>
      </c>
      <c r="B5940" s="202" t="str">
        <f>'Banks COA'!B8164</f>
        <v>7</v>
      </c>
      <c r="C5940" s="202">
        <f>'Banks COA'!C8164</f>
        <v>2</v>
      </c>
      <c r="D5940" s="202">
        <f>'Banks COA'!D8164</f>
        <v>22</v>
      </c>
      <c r="E5940" s="202" t="str">
        <f>'Banks COA'!E8164</f>
        <v>Money Market Deposit Accounts – Private Sector – Non Resident – USD</v>
      </c>
      <c r="F5940" s="202">
        <f>'Banks COA'!F8164*E2</f>
        <v>0</v>
      </c>
    </row>
    <row r="5941" spans="1:6" hidden="1" x14ac:dyDescent="0.15">
      <c r="A5941" s="202">
        <f>'Banks COA'!A8165</f>
        <v>32</v>
      </c>
      <c r="B5941" s="202" t="str">
        <f>'Banks COA'!B8165</f>
        <v>7</v>
      </c>
      <c r="C5941" s="202">
        <f>'Banks COA'!C8165</f>
        <v>2</v>
      </c>
      <c r="D5941" s="202">
        <f>'Banks COA'!D8165</f>
        <v>23</v>
      </c>
      <c r="E5941" s="202" t="str">
        <f>'Banks COA'!E8165</f>
        <v>Money Market Deposit Accounts – Private Sector – Non Resident – EUR</v>
      </c>
      <c r="F5941" s="202">
        <f>'Banks COA'!F8165*E2</f>
        <v>0</v>
      </c>
    </row>
    <row r="5942" spans="1:6" hidden="1" x14ac:dyDescent="0.15">
      <c r="A5942" s="202">
        <f>'Banks COA'!A8166</f>
        <v>32</v>
      </c>
      <c r="B5942" s="202" t="str">
        <f>'Banks COA'!B8166</f>
        <v>7</v>
      </c>
      <c r="C5942" s="202">
        <f>'Banks COA'!C8166</f>
        <v>2</v>
      </c>
      <c r="D5942" s="202">
        <f>'Banks COA'!D8166</f>
        <v>24</v>
      </c>
      <c r="E5942" s="202" t="str">
        <f>'Banks COA'!E8166</f>
        <v>Money Market Deposit Accounts – Private Sector – Non Resident – JPY</v>
      </c>
      <c r="F5942" s="202">
        <f>'Banks COA'!F8166*E2</f>
        <v>0</v>
      </c>
    </row>
    <row r="5943" spans="1:6" hidden="1" x14ac:dyDescent="0.15">
      <c r="A5943" s="202">
        <f>'Banks COA'!A8167</f>
        <v>32</v>
      </c>
      <c r="B5943" s="202" t="str">
        <f>'Banks COA'!B8167</f>
        <v>7</v>
      </c>
      <c r="C5943" s="202">
        <f>'Banks COA'!C8167</f>
        <v>2</v>
      </c>
      <c r="D5943" s="202">
        <f>'Banks COA'!D8167</f>
        <v>29</v>
      </c>
      <c r="E5943" s="202" t="str">
        <f>'Banks COA'!E8167</f>
        <v>Money Market Deposit Accounts – Private Sector – Non Resident – Other</v>
      </c>
      <c r="F5943" s="202">
        <f>'Banks COA'!F8167*E2</f>
        <v>0</v>
      </c>
    </row>
    <row r="5944" spans="1:6" hidden="1" x14ac:dyDescent="0.15">
      <c r="A5944" s="202">
        <f>'Banks COA'!A8196</f>
        <v>32</v>
      </c>
      <c r="B5944" s="202" t="str">
        <f>'Banks COA'!B8196</f>
        <v>8</v>
      </c>
      <c r="C5944" s="202" t="str">
        <f>'Banks COA'!C8196</f>
        <v>1</v>
      </c>
      <c r="D5944" s="202">
        <f>'Banks COA'!D8196</f>
        <v>22</v>
      </c>
      <c r="E5944" s="202" t="str">
        <f>'Banks COA'!E8196</f>
        <v>Other Short Term Deposits – Individuals – Non Resident – USD</v>
      </c>
      <c r="F5944" s="202">
        <f>'Banks COA'!F8196*E2</f>
        <v>0</v>
      </c>
    </row>
    <row r="5945" spans="1:6" hidden="1" x14ac:dyDescent="0.15">
      <c r="A5945" s="202">
        <f>'Banks COA'!A8197</f>
        <v>32</v>
      </c>
      <c r="B5945" s="202" t="str">
        <f>'Banks COA'!B8197</f>
        <v>8</v>
      </c>
      <c r="C5945" s="202" t="str">
        <f>'Banks COA'!C8197</f>
        <v>1</v>
      </c>
      <c r="D5945" s="202">
        <f>'Banks COA'!D8197</f>
        <v>23</v>
      </c>
      <c r="E5945" s="202" t="str">
        <f>'Banks COA'!E8197</f>
        <v>Other Short Term Deposits – Individuals – Non Resident – EUR</v>
      </c>
      <c r="F5945" s="202">
        <f>'Banks COA'!F8197*E2</f>
        <v>0</v>
      </c>
    </row>
    <row r="5946" spans="1:6" hidden="1" x14ac:dyDescent="0.15">
      <c r="A5946" s="202">
        <f>'Banks COA'!A8198</f>
        <v>32</v>
      </c>
      <c r="B5946" s="202" t="str">
        <f>'Banks COA'!B8198</f>
        <v>8</v>
      </c>
      <c r="C5946" s="202" t="str">
        <f>'Banks COA'!C8198</f>
        <v>1</v>
      </c>
      <c r="D5946" s="202">
        <f>'Banks COA'!D8198</f>
        <v>24</v>
      </c>
      <c r="E5946" s="202" t="str">
        <f>'Banks COA'!E8198</f>
        <v>Other Short Term Deposits – Individuals – Non Resident – JPY</v>
      </c>
      <c r="F5946" s="202">
        <f>'Banks COA'!F8198*E2</f>
        <v>0</v>
      </c>
    </row>
    <row r="5947" spans="1:6" hidden="1" x14ac:dyDescent="0.15">
      <c r="A5947" s="202">
        <f>'Banks COA'!A8199</f>
        <v>32</v>
      </c>
      <c r="B5947" s="202" t="str">
        <f>'Banks COA'!B8199</f>
        <v>8</v>
      </c>
      <c r="C5947" s="202" t="str">
        <f>'Banks COA'!C8199</f>
        <v>1</v>
      </c>
      <c r="D5947" s="202">
        <f>'Banks COA'!D8199</f>
        <v>29</v>
      </c>
      <c r="E5947" s="202" t="str">
        <f>'Banks COA'!E8199</f>
        <v>Other Short Term Deposits – Individuals – Non Resident – Other</v>
      </c>
      <c r="F5947" s="202">
        <f>'Banks COA'!F8199*E2</f>
        <v>0</v>
      </c>
    </row>
    <row r="5948" spans="1:6" hidden="1" x14ac:dyDescent="0.15">
      <c r="A5948" s="202">
        <f>'Banks COA'!A8208</f>
        <v>32</v>
      </c>
      <c r="B5948" s="202" t="str">
        <f>'Banks COA'!B8208</f>
        <v>8</v>
      </c>
      <c r="C5948" s="202" t="str">
        <f>'Banks COA'!C8208</f>
        <v>1</v>
      </c>
      <c r="D5948" s="202" t="str">
        <f>'Banks COA'!D8208</f>
        <v>42</v>
      </c>
      <c r="E5948" s="202" t="str">
        <f>'Banks COA'!E8208</f>
        <v>Other Long Term Deposits – Individuals – Non Resident – USD</v>
      </c>
      <c r="F5948" s="202">
        <f>'Banks COA'!F8208*E2</f>
        <v>0</v>
      </c>
    </row>
    <row r="5949" spans="1:6" hidden="1" x14ac:dyDescent="0.15">
      <c r="A5949" s="202">
        <f>'Banks COA'!A8209</f>
        <v>32</v>
      </c>
      <c r="B5949" s="202" t="str">
        <f>'Banks COA'!B8209</f>
        <v>8</v>
      </c>
      <c r="C5949" s="202" t="str">
        <f>'Banks COA'!C8209</f>
        <v>1</v>
      </c>
      <c r="D5949" s="202" t="str">
        <f>'Banks COA'!D8209</f>
        <v>43</v>
      </c>
      <c r="E5949" s="202" t="str">
        <f>'Banks COA'!E8209</f>
        <v>Other Long Term Deposits – Individuals – Non Resident – EUR</v>
      </c>
      <c r="F5949" s="202">
        <f>'Banks COA'!F8209*E2</f>
        <v>0</v>
      </c>
    </row>
    <row r="5950" spans="1:6" hidden="1" x14ac:dyDescent="0.15">
      <c r="A5950" s="202">
        <f>'Banks COA'!A8210</f>
        <v>32</v>
      </c>
      <c r="B5950" s="202" t="str">
        <f>'Banks COA'!B8210</f>
        <v>8</v>
      </c>
      <c r="C5950" s="202" t="str">
        <f>'Banks COA'!C8210</f>
        <v>1</v>
      </c>
      <c r="D5950" s="202" t="str">
        <f>'Banks COA'!D8210</f>
        <v>44</v>
      </c>
      <c r="E5950" s="202" t="str">
        <f>'Banks COA'!E8210</f>
        <v>Other Long Term Deposits – Individuals – Non Resident – JPY</v>
      </c>
      <c r="F5950" s="202">
        <f>'Banks COA'!F8210*E2</f>
        <v>0</v>
      </c>
    </row>
    <row r="5951" spans="1:6" hidden="1" x14ac:dyDescent="0.15">
      <c r="A5951" s="202">
        <f>'Banks COA'!A8211</f>
        <v>32</v>
      </c>
      <c r="B5951" s="202" t="str">
        <f>'Banks COA'!B8211</f>
        <v>8</v>
      </c>
      <c r="C5951" s="202" t="str">
        <f>'Banks COA'!C8211</f>
        <v>1</v>
      </c>
      <c r="D5951" s="202" t="str">
        <f>'Banks COA'!D8211</f>
        <v>49</v>
      </c>
      <c r="E5951" s="202" t="str">
        <f>'Banks COA'!E8211</f>
        <v>Other Long Term Deposits – Individuals – Non Resident – Other</v>
      </c>
      <c r="F5951" s="202">
        <f>'Banks COA'!F8211*E2</f>
        <v>0</v>
      </c>
    </row>
    <row r="5952" spans="1:6" hidden="1" x14ac:dyDescent="0.15">
      <c r="A5952" s="202">
        <f>'Banks COA'!A8221</f>
        <v>32</v>
      </c>
      <c r="B5952" s="202" t="str">
        <f>'Banks COA'!B8221</f>
        <v>8</v>
      </c>
      <c r="C5952" s="202" t="str">
        <f>'Banks COA'!C8221</f>
        <v>2</v>
      </c>
      <c r="D5952" s="202">
        <f>'Banks COA'!D8221</f>
        <v>22</v>
      </c>
      <c r="E5952" s="202" t="str">
        <f>'Banks COA'!E8221</f>
        <v>Other Short Term Deposits – Private Sector – Non Resident – USD</v>
      </c>
      <c r="F5952" s="202">
        <f>'Banks COA'!F8221*E2</f>
        <v>0</v>
      </c>
    </row>
    <row r="5953" spans="1:6" hidden="1" x14ac:dyDescent="0.15">
      <c r="A5953" s="202">
        <f>'Banks COA'!A8222</f>
        <v>32</v>
      </c>
      <c r="B5953" s="202" t="str">
        <f>'Banks COA'!B8222</f>
        <v>8</v>
      </c>
      <c r="C5953" s="202" t="str">
        <f>'Banks COA'!C8222</f>
        <v>2</v>
      </c>
      <c r="D5953" s="202">
        <f>'Banks COA'!D8222</f>
        <v>23</v>
      </c>
      <c r="E5953" s="202" t="str">
        <f>'Banks COA'!E8222</f>
        <v>Other Short Term Deposits – Private Sector – Non Resident – EUR</v>
      </c>
      <c r="F5953" s="202">
        <f>'Banks COA'!F8222*E2</f>
        <v>0</v>
      </c>
    </row>
    <row r="5954" spans="1:6" hidden="1" x14ac:dyDescent="0.15">
      <c r="A5954" s="202">
        <f>'Banks COA'!A8223</f>
        <v>32</v>
      </c>
      <c r="B5954" s="202" t="str">
        <f>'Banks COA'!B8223</f>
        <v>8</v>
      </c>
      <c r="C5954" s="202" t="str">
        <f>'Banks COA'!C8223</f>
        <v>2</v>
      </c>
      <c r="D5954" s="202">
        <f>'Banks COA'!D8223</f>
        <v>24</v>
      </c>
      <c r="E5954" s="202" t="str">
        <f>'Banks COA'!E8223</f>
        <v>Other Short Term Deposits – Private Sector – Non Resident – JPY</v>
      </c>
      <c r="F5954" s="202">
        <f>'Banks COA'!F8223*E2</f>
        <v>0</v>
      </c>
    </row>
    <row r="5955" spans="1:6" hidden="1" x14ac:dyDescent="0.15">
      <c r="A5955" s="202">
        <f>'Banks COA'!A8224</f>
        <v>32</v>
      </c>
      <c r="B5955" s="202" t="str">
        <f>'Banks COA'!B8224</f>
        <v>8</v>
      </c>
      <c r="C5955" s="202" t="str">
        <f>'Banks COA'!C8224</f>
        <v>2</v>
      </c>
      <c r="D5955" s="202">
        <f>'Banks COA'!D8224</f>
        <v>29</v>
      </c>
      <c r="E5955" s="202" t="str">
        <f>'Banks COA'!E8224</f>
        <v>Other Short Term Deposits – Private Sector – Non Resident – Other</v>
      </c>
      <c r="F5955" s="202">
        <f>'Banks COA'!F8224*E2</f>
        <v>0</v>
      </c>
    </row>
    <row r="5956" spans="1:6" hidden="1" x14ac:dyDescent="0.15">
      <c r="A5956" s="201">
        <f>'Banks COA'!A8233</f>
        <v>32</v>
      </c>
      <c r="B5956" s="201" t="str">
        <f>'Banks COA'!B8233</f>
        <v>8</v>
      </c>
      <c r="C5956" s="201" t="str">
        <f>'Banks COA'!C8233</f>
        <v>2</v>
      </c>
      <c r="D5956" s="201" t="str">
        <f>'Banks COA'!D8233</f>
        <v>42</v>
      </c>
      <c r="E5956" s="202" t="str">
        <f>'Banks COA'!E8233</f>
        <v>Other Long Term Deposits – Private Sector – Non Resident – USD</v>
      </c>
      <c r="F5956" s="202">
        <f>'Banks COA'!F8233*E2</f>
        <v>0</v>
      </c>
    </row>
    <row r="5957" spans="1:6" hidden="1" x14ac:dyDescent="0.15">
      <c r="A5957" s="201">
        <f>'Banks COA'!A8234</f>
        <v>32</v>
      </c>
      <c r="B5957" s="201" t="str">
        <f>'Banks COA'!B8234</f>
        <v>8</v>
      </c>
      <c r="C5957" s="201" t="str">
        <f>'Banks COA'!C8234</f>
        <v>2</v>
      </c>
      <c r="D5957" s="201" t="str">
        <f>'Banks COA'!D8234</f>
        <v>43</v>
      </c>
      <c r="E5957" s="202" t="str">
        <f>'Banks COA'!E8234</f>
        <v>Other Long Term Deposits – Private Sector – Non Resident – EUR</v>
      </c>
      <c r="F5957" s="202">
        <f>'Banks COA'!F8234*E2</f>
        <v>0</v>
      </c>
    </row>
    <row r="5958" spans="1:6" hidden="1" x14ac:dyDescent="0.15">
      <c r="A5958" s="201">
        <f>'Banks COA'!A8235</f>
        <v>32</v>
      </c>
      <c r="B5958" s="201" t="str">
        <f>'Banks COA'!B8235</f>
        <v>8</v>
      </c>
      <c r="C5958" s="201" t="str">
        <f>'Banks COA'!C8235</f>
        <v>2</v>
      </c>
      <c r="D5958" s="201" t="str">
        <f>'Banks COA'!D8235</f>
        <v>44</v>
      </c>
      <c r="E5958" s="202" t="str">
        <f>'Banks COA'!E8235</f>
        <v>Other Long Term Deposits – Private Sector – Non Resident – JPY</v>
      </c>
      <c r="F5958" s="202">
        <f>'Banks COA'!F8235*E2</f>
        <v>0</v>
      </c>
    </row>
    <row r="5959" spans="1:6" hidden="1" x14ac:dyDescent="0.15">
      <c r="A5959" s="201">
        <f>'Banks COA'!A8236</f>
        <v>32</v>
      </c>
      <c r="B5959" s="201" t="str">
        <f>'Banks COA'!B8236</f>
        <v>8</v>
      </c>
      <c r="C5959" s="201" t="str">
        <f>'Banks COA'!C8236</f>
        <v>2</v>
      </c>
      <c r="D5959" s="201" t="str">
        <f>'Banks COA'!D8236</f>
        <v>49</v>
      </c>
      <c r="E5959" s="202" t="str">
        <f>'Banks COA'!E8236</f>
        <v>Other Long Term Deposits – Private Sector – Non Resident – Other</v>
      </c>
      <c r="F5959" s="202">
        <f>'Banks COA'!F8236*E2</f>
        <v>0</v>
      </c>
    </row>
    <row r="5960" spans="1:6" hidden="1" x14ac:dyDescent="0.15">
      <c r="A5960" s="201" t="str">
        <f>'Banks COA'!A8553</f>
        <v>34</v>
      </c>
      <c r="B5960" s="201" t="str">
        <f>'Banks COA'!B8553</f>
        <v>2</v>
      </c>
      <c r="C5960" s="201" t="str">
        <f>'Banks COA'!C8553</f>
        <v>2</v>
      </c>
      <c r="D5960" s="201" t="str">
        <f>'Banks COA'!D8553</f>
        <v>22</v>
      </c>
      <c r="E5960" s="202" t="str">
        <f>'Banks COA'!E8553</f>
        <v>AIP – Short Term – Time Deposit from Banks – Non Resident – USD</v>
      </c>
      <c r="F5960" s="202">
        <f>'Banks COA'!F8553*E2</f>
        <v>0</v>
      </c>
    </row>
    <row r="5961" spans="1:6" hidden="1" x14ac:dyDescent="0.15">
      <c r="A5961" s="201" t="str">
        <f>'Banks COA'!A8554</f>
        <v>34</v>
      </c>
      <c r="B5961" s="201" t="str">
        <f>'Banks COA'!B8554</f>
        <v>2</v>
      </c>
      <c r="C5961" s="201" t="str">
        <f>'Banks COA'!C8554</f>
        <v>2</v>
      </c>
      <c r="D5961" s="201" t="str">
        <f>'Banks COA'!D8554</f>
        <v>23</v>
      </c>
      <c r="E5961" s="202" t="str">
        <f>'Banks COA'!E8554</f>
        <v>AIP – Short Term – Time Deposit from Banks – Non Resident – EUR</v>
      </c>
      <c r="F5961" s="202">
        <f>'Banks COA'!F8554*E2</f>
        <v>0</v>
      </c>
    </row>
    <row r="5962" spans="1:6" hidden="1" x14ac:dyDescent="0.15">
      <c r="A5962" s="201" t="str">
        <f>'Banks COA'!A8555</f>
        <v>34</v>
      </c>
      <c r="B5962" s="201" t="str">
        <f>'Banks COA'!B8555</f>
        <v>2</v>
      </c>
      <c r="C5962" s="201" t="str">
        <f>'Banks COA'!C8555</f>
        <v>2</v>
      </c>
      <c r="D5962" s="201" t="str">
        <f>'Banks COA'!D8555</f>
        <v>24</v>
      </c>
      <c r="E5962" s="202" t="str">
        <f>'Banks COA'!E8555</f>
        <v>AIP – Short Term – Time Deposit from Banks – Non Resident – JPY</v>
      </c>
      <c r="F5962" s="202">
        <f>'Banks COA'!F8555*E2</f>
        <v>0</v>
      </c>
    </row>
    <row r="5963" spans="1:6" hidden="1" x14ac:dyDescent="0.15">
      <c r="A5963" s="307" t="str">
        <f>'Banks COA'!A8556</f>
        <v>34</v>
      </c>
      <c r="B5963" s="307" t="str">
        <f>'Banks COA'!B8556</f>
        <v>2</v>
      </c>
      <c r="C5963" s="307" t="str">
        <f>'Banks COA'!C8556</f>
        <v>2</v>
      </c>
      <c r="D5963" s="307" t="str">
        <f>'Banks COA'!D8556</f>
        <v>29</v>
      </c>
      <c r="E5963" s="308" t="str">
        <f>'Banks COA'!E8556</f>
        <v>AIP – Short Term – Time Deposit from Banks – Non Resident – Other</v>
      </c>
      <c r="F5963" s="308">
        <f>'Banks COA'!F8556*E2</f>
        <v>0</v>
      </c>
    </row>
    <row r="5964" spans="1:6" hidden="1" x14ac:dyDescent="0.15">
      <c r="A5964" s="201" t="str">
        <f>'Banks COA'!A8565</f>
        <v>34</v>
      </c>
      <c r="B5964" s="201" t="str">
        <f>'Banks COA'!B8565</f>
        <v>2</v>
      </c>
      <c r="C5964" s="201" t="str">
        <f>'Banks COA'!C8565</f>
        <v>2</v>
      </c>
      <c r="D5964" s="201" t="str">
        <f>'Banks COA'!D8565</f>
        <v>42</v>
      </c>
      <c r="E5964" s="202" t="str">
        <f>'Banks COA'!E8565</f>
        <v>AIP – Long Term – Time Deposit from Banks – Non Resident – USD</v>
      </c>
      <c r="F5964" s="202">
        <f>'Banks COA'!F8565*E2</f>
        <v>0</v>
      </c>
    </row>
    <row r="5965" spans="1:6" hidden="1" x14ac:dyDescent="0.15">
      <c r="A5965" s="201" t="str">
        <f>'Banks COA'!A8566</f>
        <v>34</v>
      </c>
      <c r="B5965" s="201" t="str">
        <f>'Banks COA'!B8566</f>
        <v>2</v>
      </c>
      <c r="C5965" s="201" t="str">
        <f>'Banks COA'!C8566</f>
        <v>2</v>
      </c>
      <c r="D5965" s="201" t="str">
        <f>'Banks COA'!D8566</f>
        <v>43</v>
      </c>
      <c r="E5965" s="202" t="str">
        <f>'Banks COA'!E8566</f>
        <v>AIP – Long Term – Time Deposit from Banks – Non Resident – EUR</v>
      </c>
      <c r="F5965" s="202">
        <f>'Banks COA'!F8566*E2</f>
        <v>0</v>
      </c>
    </row>
    <row r="5966" spans="1:6" hidden="1" x14ac:dyDescent="0.15">
      <c r="A5966" s="201" t="str">
        <f>'Banks COA'!A8567</f>
        <v>34</v>
      </c>
      <c r="B5966" s="201" t="str">
        <f>'Banks COA'!B8567</f>
        <v>2</v>
      </c>
      <c r="C5966" s="201" t="str">
        <f>'Banks COA'!C8567</f>
        <v>2</v>
      </c>
      <c r="D5966" s="201" t="str">
        <f>'Banks COA'!D8567</f>
        <v>44</v>
      </c>
      <c r="E5966" s="202" t="str">
        <f>'Banks COA'!E8567</f>
        <v>AIP – Long Term – Time Deposit from Banks – Non Resident – JPY</v>
      </c>
      <c r="F5966" s="202">
        <f>'Banks COA'!F8567*E2</f>
        <v>0</v>
      </c>
    </row>
    <row r="5967" spans="1:6" hidden="1" x14ac:dyDescent="0.15">
      <c r="A5967" s="201" t="str">
        <f>'Banks COA'!A8568</f>
        <v>34</v>
      </c>
      <c r="B5967" s="201" t="str">
        <f>'Banks COA'!B8568</f>
        <v>2</v>
      </c>
      <c r="C5967" s="201" t="str">
        <f>'Banks COA'!C8568</f>
        <v>2</v>
      </c>
      <c r="D5967" s="201" t="str">
        <f>'Banks COA'!D8568</f>
        <v>49</v>
      </c>
      <c r="E5967" s="202" t="str">
        <f>'Banks COA'!E8568</f>
        <v>AIP – Long Term – Time Deposit from Banks – Non Resident – Other</v>
      </c>
      <c r="F5967" s="202">
        <f>'Banks COA'!F8568*E2</f>
        <v>0</v>
      </c>
    </row>
    <row r="5968" spans="1:6" hidden="1" x14ac:dyDescent="0.15">
      <c r="A5968" s="201" t="str">
        <f>'Banks COA'!A8578</f>
        <v>34</v>
      </c>
      <c r="B5968" s="201" t="str">
        <f>'Banks COA'!B8578</f>
        <v>2</v>
      </c>
      <c r="C5968" s="201" t="str">
        <f>'Banks COA'!C8578</f>
        <v>3</v>
      </c>
      <c r="D5968" s="201" t="str">
        <f>'Banks COA'!D8578</f>
        <v>22</v>
      </c>
      <c r="E5968" s="202" t="str">
        <f>'Banks COA'!E8578</f>
        <v>AIP – Certificate of Deposits – Banks – Non Resident – USD</v>
      </c>
      <c r="F5968" s="202">
        <f>'Banks COA'!F8578*E2</f>
        <v>0</v>
      </c>
    </row>
    <row r="5969" spans="1:6" hidden="1" x14ac:dyDescent="0.15">
      <c r="A5969" s="201" t="str">
        <f>'Banks COA'!A8579</f>
        <v>34</v>
      </c>
      <c r="B5969" s="201" t="str">
        <f>'Banks COA'!B8579</f>
        <v>2</v>
      </c>
      <c r="C5969" s="201" t="str">
        <f>'Banks COA'!C8579</f>
        <v>3</v>
      </c>
      <c r="D5969" s="201" t="str">
        <f>'Banks COA'!D8579</f>
        <v>23</v>
      </c>
      <c r="E5969" s="202" t="str">
        <f>'Banks COA'!E8579</f>
        <v>AIP – Certificate of Deposits – Banks – Non Resident – EUR</v>
      </c>
      <c r="F5969" s="202">
        <f>'Banks COA'!F8579*E2</f>
        <v>0</v>
      </c>
    </row>
    <row r="5970" spans="1:6" hidden="1" x14ac:dyDescent="0.15">
      <c r="A5970" s="201" t="str">
        <f>'Banks COA'!A8580</f>
        <v>34</v>
      </c>
      <c r="B5970" s="201" t="str">
        <f>'Banks COA'!B8580</f>
        <v>2</v>
      </c>
      <c r="C5970" s="201" t="str">
        <f>'Banks COA'!C8580</f>
        <v>3</v>
      </c>
      <c r="D5970" s="201" t="str">
        <f>'Banks COA'!D8580</f>
        <v>24</v>
      </c>
      <c r="E5970" s="202" t="str">
        <f>'Banks COA'!E8580</f>
        <v>AIP – Certificate of Deposits – Banks – Non Resident – JPY</v>
      </c>
      <c r="F5970" s="202">
        <f>'Banks COA'!F8580*E2</f>
        <v>0</v>
      </c>
    </row>
    <row r="5971" spans="1:6" hidden="1" x14ac:dyDescent="0.15">
      <c r="A5971" s="201" t="str">
        <f>'Banks COA'!A8581</f>
        <v>34</v>
      </c>
      <c r="B5971" s="201" t="str">
        <f>'Banks COA'!B8581</f>
        <v>2</v>
      </c>
      <c r="C5971" s="201" t="str">
        <f>'Banks COA'!C8581</f>
        <v>3</v>
      </c>
      <c r="D5971" s="201" t="str">
        <f>'Banks COA'!D8581</f>
        <v>29</v>
      </c>
      <c r="E5971" s="202" t="str">
        <f>'Banks COA'!E8581</f>
        <v>AIP – Certificate of Deposits – Banks – Non Resident – Other</v>
      </c>
      <c r="F5971" s="202">
        <f>'Banks COA'!F8581*E2</f>
        <v>0</v>
      </c>
    </row>
    <row r="5972" spans="1:6" hidden="1" x14ac:dyDescent="0.15">
      <c r="A5972" s="201" t="str">
        <f>'Banks COA'!A8604</f>
        <v>34</v>
      </c>
      <c r="B5972" s="201" t="str">
        <f>'Banks COA'!B8604</f>
        <v>2</v>
      </c>
      <c r="C5972" s="201" t="str">
        <f>'Banks COA'!C8604</f>
        <v>5</v>
      </c>
      <c r="D5972" s="201" t="str">
        <f>'Banks COA'!D8604</f>
        <v>22</v>
      </c>
      <c r="E5972" s="202" t="str">
        <f>'Banks COA'!E8604</f>
        <v>AIP – Margin or Restrictive Deposits of Banks – Non Resident – USD</v>
      </c>
      <c r="F5972" s="202">
        <f>'Banks COA'!F8604*E2</f>
        <v>0</v>
      </c>
    </row>
    <row r="5973" spans="1:6" hidden="1" x14ac:dyDescent="0.15">
      <c r="A5973" s="201" t="str">
        <f>'Banks COA'!A8605</f>
        <v>34</v>
      </c>
      <c r="B5973" s="201" t="str">
        <f>'Banks COA'!B8605</f>
        <v>2</v>
      </c>
      <c r="C5973" s="201" t="str">
        <f>'Banks COA'!C8605</f>
        <v>5</v>
      </c>
      <c r="D5973" s="201" t="str">
        <f>'Banks COA'!D8605</f>
        <v>23</v>
      </c>
      <c r="E5973" s="202" t="str">
        <f>'Banks COA'!E8605</f>
        <v>AIP – Margin or Restrictive Deposits of Banks – Non Resident – EUR</v>
      </c>
      <c r="F5973" s="202">
        <f>'Banks COA'!F8605*E2</f>
        <v>0</v>
      </c>
    </row>
    <row r="5974" spans="1:6" hidden="1" x14ac:dyDescent="0.15">
      <c r="A5974" s="201" t="str">
        <f>'Banks COA'!A8606</f>
        <v>34</v>
      </c>
      <c r="B5974" s="201" t="str">
        <f>'Banks COA'!B8606</f>
        <v>2</v>
      </c>
      <c r="C5974" s="201" t="str">
        <f>'Banks COA'!C8606</f>
        <v>5</v>
      </c>
      <c r="D5974" s="201" t="str">
        <f>'Banks COA'!D8606</f>
        <v>24</v>
      </c>
      <c r="E5974" s="202" t="str">
        <f>'Banks COA'!E8606</f>
        <v>AIP – Margin or Restrictive Deposits of Banks – Non Resident – JPY</v>
      </c>
      <c r="F5974" s="202">
        <f>'Banks COA'!F8606*E2</f>
        <v>0</v>
      </c>
    </row>
    <row r="5975" spans="1:6" hidden="1" x14ac:dyDescent="0.15">
      <c r="A5975" s="201" t="str">
        <f>'Banks COA'!A8607</f>
        <v>34</v>
      </c>
      <c r="B5975" s="201" t="str">
        <f>'Banks COA'!B8607</f>
        <v>2</v>
      </c>
      <c r="C5975" s="201" t="str">
        <f>'Banks COA'!C8607</f>
        <v>5</v>
      </c>
      <c r="D5975" s="201" t="str">
        <f>'Banks COA'!D8607</f>
        <v>29</v>
      </c>
      <c r="E5975" s="202" t="str">
        <f>'Banks COA'!E8607</f>
        <v>AIP – Margin or Restrictive Deposits of Banks – Non Resident – Other</v>
      </c>
      <c r="F5975" s="202">
        <f>'Banks COA'!F8607*E2</f>
        <v>0</v>
      </c>
    </row>
    <row r="5976" spans="1:6" hidden="1" x14ac:dyDescent="0.15">
      <c r="A5976" s="201" t="str">
        <f>'Banks COA'!A8617</f>
        <v>34</v>
      </c>
      <c r="B5976" s="201" t="str">
        <f>'Banks COA'!B8617</f>
        <v>2</v>
      </c>
      <c r="C5976" s="201" t="str">
        <f>'Banks COA'!C8617</f>
        <v>6</v>
      </c>
      <c r="D5976" s="201" t="str">
        <f>'Banks COA'!D8617</f>
        <v>22</v>
      </c>
      <c r="E5976" s="202" t="str">
        <f>'Banks COA'!E8617</f>
        <v>AIP – Money Market Deposit Accounts – Banks – Non Resident – USD</v>
      </c>
      <c r="F5976" s="202">
        <f>'Banks COA'!F8617*E2</f>
        <v>0</v>
      </c>
    </row>
    <row r="5977" spans="1:6" hidden="1" x14ac:dyDescent="0.15">
      <c r="A5977" s="201" t="str">
        <f>'Banks COA'!A8618</f>
        <v>34</v>
      </c>
      <c r="B5977" s="201" t="str">
        <f>'Banks COA'!B8618</f>
        <v>2</v>
      </c>
      <c r="C5977" s="201" t="str">
        <f>'Banks COA'!C8618</f>
        <v>6</v>
      </c>
      <c r="D5977" s="201" t="str">
        <f>'Banks COA'!D8618</f>
        <v>23</v>
      </c>
      <c r="E5977" s="202" t="str">
        <f>'Banks COA'!E8618</f>
        <v>AIP – Money Market Deposit Accounts – Banks – Non Resident – EUR</v>
      </c>
      <c r="F5977" s="202">
        <f>'Banks COA'!F8618*E2</f>
        <v>0</v>
      </c>
    </row>
    <row r="5978" spans="1:6" hidden="1" x14ac:dyDescent="0.15">
      <c r="A5978" s="201" t="str">
        <f>'Banks COA'!A8619</f>
        <v>34</v>
      </c>
      <c r="B5978" s="201" t="str">
        <f>'Banks COA'!B8619</f>
        <v>2</v>
      </c>
      <c r="C5978" s="201" t="str">
        <f>'Banks COA'!C8619</f>
        <v>6</v>
      </c>
      <c r="D5978" s="201" t="str">
        <f>'Banks COA'!D8619</f>
        <v>24</v>
      </c>
      <c r="E5978" s="202" t="str">
        <f>'Banks COA'!E8619</f>
        <v>AIP – Money Market Deposit Accounts – Banks – Non Resident – JPY</v>
      </c>
      <c r="F5978" s="202">
        <f>'Banks COA'!F8619*E2</f>
        <v>0</v>
      </c>
    </row>
    <row r="5979" spans="1:6" hidden="1" x14ac:dyDescent="0.15">
      <c r="A5979" s="201" t="str">
        <f>'Banks COA'!A8620</f>
        <v>34</v>
      </c>
      <c r="B5979" s="201" t="str">
        <f>'Banks COA'!B8620</f>
        <v>2</v>
      </c>
      <c r="C5979" s="201" t="str">
        <f>'Banks COA'!C8620</f>
        <v>6</v>
      </c>
      <c r="D5979" s="201" t="str">
        <f>'Banks COA'!D8620</f>
        <v>29</v>
      </c>
      <c r="E5979" s="202" t="str">
        <f>'Banks COA'!E8620</f>
        <v>AIP – Money Market Deposit Accounts – Banks – Non Resident – Other</v>
      </c>
      <c r="F5979" s="202">
        <f>'Banks COA'!F8620*E2</f>
        <v>0</v>
      </c>
    </row>
    <row r="5980" spans="1:6" hidden="1" x14ac:dyDescent="0.15">
      <c r="A5980" s="201" t="str">
        <f>'Banks COA'!A8656</f>
        <v>34</v>
      </c>
      <c r="B5980" s="201" t="str">
        <f>'Banks COA'!B8656</f>
        <v>2</v>
      </c>
      <c r="C5980" s="201" t="str">
        <f>'Banks COA'!C8656</f>
        <v>9</v>
      </c>
      <c r="D5980" s="201" t="str">
        <f>'Banks COA'!D8656</f>
        <v>22</v>
      </c>
      <c r="E5980" s="202" t="str">
        <f>'Banks COA'!E8656</f>
        <v>AIP – Short term – Other Deposits – Banks – Non Resident – USD</v>
      </c>
      <c r="F5980" s="202">
        <f>'Banks COA'!F8656*E2</f>
        <v>0</v>
      </c>
    </row>
    <row r="5981" spans="1:6" hidden="1" x14ac:dyDescent="0.15">
      <c r="A5981" s="201" t="str">
        <f>'Banks COA'!A8657</f>
        <v>34</v>
      </c>
      <c r="B5981" s="201" t="str">
        <f>'Banks COA'!B8657</f>
        <v>2</v>
      </c>
      <c r="C5981" s="201" t="str">
        <f>'Banks COA'!C8657</f>
        <v>9</v>
      </c>
      <c r="D5981" s="201" t="str">
        <f>'Banks COA'!D8657</f>
        <v>23</v>
      </c>
      <c r="E5981" s="202" t="str">
        <f>'Banks COA'!E8657</f>
        <v>AIP – Short term – Other Deposits – Banks – Non Resident – EUR</v>
      </c>
      <c r="F5981" s="202">
        <f>'Banks COA'!F8657*E2</f>
        <v>0</v>
      </c>
    </row>
    <row r="5982" spans="1:6" hidden="1" x14ac:dyDescent="0.15">
      <c r="A5982" s="201" t="str">
        <f>'Banks COA'!A8658</f>
        <v>34</v>
      </c>
      <c r="B5982" s="201" t="str">
        <f>'Banks COA'!B8658</f>
        <v>2</v>
      </c>
      <c r="C5982" s="201" t="str">
        <f>'Banks COA'!C8658</f>
        <v>9</v>
      </c>
      <c r="D5982" s="201" t="str">
        <f>'Banks COA'!D8658</f>
        <v>24</v>
      </c>
      <c r="E5982" s="202" t="str">
        <f>'Banks COA'!E8658</f>
        <v>AIP – Short term – Other Deposits – Banks – Non Resident – JPY</v>
      </c>
      <c r="F5982" s="202">
        <f>'Banks COA'!F8658*E2</f>
        <v>0</v>
      </c>
    </row>
    <row r="5983" spans="1:6" hidden="1" x14ac:dyDescent="0.15">
      <c r="A5983" s="201" t="str">
        <f>'Banks COA'!A8659</f>
        <v>34</v>
      </c>
      <c r="B5983" s="201" t="str">
        <f>'Banks COA'!B8659</f>
        <v>2</v>
      </c>
      <c r="C5983" s="201" t="str">
        <f>'Banks COA'!C8659</f>
        <v>9</v>
      </c>
      <c r="D5983" s="201" t="str">
        <f>'Banks COA'!D8659</f>
        <v>29</v>
      </c>
      <c r="E5983" s="202" t="str">
        <f>'Banks COA'!E8659</f>
        <v>AIP – Short term – Other Deposits – Banks – Non Resident – Other</v>
      </c>
      <c r="F5983" s="202">
        <f>'Banks COA'!F8659*E2</f>
        <v>0</v>
      </c>
    </row>
    <row r="5984" spans="1:6" hidden="1" x14ac:dyDescent="0.15">
      <c r="A5984" s="201" t="str">
        <f>'Banks COA'!A8668</f>
        <v>34</v>
      </c>
      <c r="B5984" s="201" t="str">
        <f>'Banks COA'!B8668</f>
        <v>2</v>
      </c>
      <c r="C5984" s="201" t="str">
        <f>'Banks COA'!C8668</f>
        <v>9</v>
      </c>
      <c r="D5984" s="201" t="str">
        <f>'Banks COA'!D8668</f>
        <v>42</v>
      </c>
      <c r="E5984" s="202" t="str">
        <f>'Banks COA'!E8668</f>
        <v>AIP – Long term – Other Deposits – Banks – Non Resident – USD</v>
      </c>
      <c r="F5984" s="202">
        <f>'Banks COA'!F8668*E2</f>
        <v>0</v>
      </c>
    </row>
    <row r="5985" spans="1:6" hidden="1" x14ac:dyDescent="0.15">
      <c r="A5985" s="201" t="str">
        <f>'Banks COA'!A8669</f>
        <v>34</v>
      </c>
      <c r="B5985" s="201" t="str">
        <f>'Banks COA'!B8669</f>
        <v>2</v>
      </c>
      <c r="C5985" s="201" t="str">
        <f>'Banks COA'!C8669</f>
        <v>9</v>
      </c>
      <c r="D5985" s="201" t="str">
        <f>'Banks COA'!D8669</f>
        <v>43</v>
      </c>
      <c r="E5985" s="202" t="str">
        <f>'Banks COA'!E8669</f>
        <v>AIP – Long term – Other Deposits – Banks – Non Resident – EUR</v>
      </c>
      <c r="F5985" s="202">
        <f>'Banks COA'!F8669*E2</f>
        <v>0</v>
      </c>
    </row>
    <row r="5986" spans="1:6" hidden="1" x14ac:dyDescent="0.15">
      <c r="A5986" s="201" t="str">
        <f>'Banks COA'!A8670</f>
        <v>34</v>
      </c>
      <c r="B5986" s="201" t="str">
        <f>'Banks COA'!B8670</f>
        <v>2</v>
      </c>
      <c r="C5986" s="201" t="str">
        <f>'Banks COA'!C8670</f>
        <v>9</v>
      </c>
      <c r="D5986" s="201" t="str">
        <f>'Banks COA'!D8670</f>
        <v>44</v>
      </c>
      <c r="E5986" s="202" t="str">
        <f>'Banks COA'!E8670</f>
        <v>AIP – Long term – Other Deposits – Banks – Non Resident – JPY</v>
      </c>
      <c r="F5986" s="202">
        <f>'Banks COA'!F8670*E2</f>
        <v>0</v>
      </c>
    </row>
    <row r="5987" spans="1:6" hidden="1" x14ac:dyDescent="0.15">
      <c r="A5987" s="201" t="str">
        <f>'Banks COA'!A8671</f>
        <v>34</v>
      </c>
      <c r="B5987" s="201" t="str">
        <f>'Banks COA'!B8671</f>
        <v>2</v>
      </c>
      <c r="C5987" s="201" t="str">
        <f>'Banks COA'!C8671</f>
        <v>9</v>
      </c>
      <c r="D5987" s="201" t="str">
        <f>'Banks COA'!D8671</f>
        <v>49</v>
      </c>
      <c r="E5987" s="202" t="str">
        <f>'Banks COA'!E8671</f>
        <v>AIP – Long term – Other Deposits – Banks – Non Resident – Other</v>
      </c>
      <c r="F5987" s="202">
        <f>'Banks COA'!F8671*E2</f>
        <v>0</v>
      </c>
    </row>
    <row r="5988" spans="1:6" hidden="1" x14ac:dyDescent="0.15">
      <c r="A5988" s="201" t="str">
        <f>'Banks COA'!A8680</f>
        <v>34</v>
      </c>
      <c r="B5988" s="201" t="str">
        <f>'Banks COA'!B8680</f>
        <v>2</v>
      </c>
      <c r="C5988" s="201" t="str">
        <f>'Banks COA'!C8680</f>
        <v>9</v>
      </c>
      <c r="D5988" s="201" t="str">
        <f>'Banks COA'!D8680</f>
        <v>62</v>
      </c>
      <c r="E5988" s="202" t="str">
        <f>'Banks COA'!E8680</f>
        <v>AIP – Saving Deposit – Banks – Non Resident – USD</v>
      </c>
      <c r="F5988" s="202">
        <f>'Banks COA'!F8680*E2</f>
        <v>0</v>
      </c>
    </row>
    <row r="5989" spans="1:6" hidden="1" x14ac:dyDescent="0.15">
      <c r="A5989" s="201" t="str">
        <f>'Banks COA'!A8681</f>
        <v>34</v>
      </c>
      <c r="B5989" s="201" t="str">
        <f>'Banks COA'!B8681</f>
        <v>2</v>
      </c>
      <c r="C5989" s="201" t="str">
        <f>'Banks COA'!C8681</f>
        <v>9</v>
      </c>
      <c r="D5989" s="201" t="str">
        <f>'Banks COA'!D8681</f>
        <v>63</v>
      </c>
      <c r="E5989" s="202" t="str">
        <f>'Banks COA'!E8681</f>
        <v>AIP – Saving Deposit – Banks – Non Resident – EUR</v>
      </c>
      <c r="F5989" s="202">
        <f>'Banks COA'!F8681*E2</f>
        <v>0</v>
      </c>
    </row>
    <row r="5990" spans="1:6" hidden="1" x14ac:dyDescent="0.15">
      <c r="A5990" s="201" t="str">
        <f>'Banks COA'!A8682</f>
        <v>34</v>
      </c>
      <c r="B5990" s="201" t="str">
        <f>'Banks COA'!B8682</f>
        <v>2</v>
      </c>
      <c r="C5990" s="201" t="str">
        <f>'Banks COA'!C8682</f>
        <v>9</v>
      </c>
      <c r="D5990" s="201" t="str">
        <f>'Banks COA'!D8682</f>
        <v>64</v>
      </c>
      <c r="E5990" s="202" t="str">
        <f>'Banks COA'!E8682</f>
        <v>AIP – Saving Deposit – Banks – Non Resident – JPY</v>
      </c>
      <c r="F5990" s="202">
        <f>'Banks COA'!F8682*E2</f>
        <v>0</v>
      </c>
    </row>
    <row r="5991" spans="1:6" hidden="1" x14ac:dyDescent="0.15">
      <c r="A5991" s="201" t="str">
        <f>'Banks COA'!A8683</f>
        <v>34</v>
      </c>
      <c r="B5991" s="201" t="str">
        <f>'Banks COA'!B8683</f>
        <v>2</v>
      </c>
      <c r="C5991" s="201" t="str">
        <f>'Banks COA'!C8683</f>
        <v>9</v>
      </c>
      <c r="D5991" s="201" t="str">
        <f>'Banks COA'!D8683</f>
        <v>69</v>
      </c>
      <c r="E5991" s="202" t="str">
        <f>'Banks COA'!E8683</f>
        <v>AIP – Saving Deposit – Banks – Non Resident – Other</v>
      </c>
      <c r="F5991" s="202">
        <f>'Banks COA'!F8683*E2</f>
        <v>0</v>
      </c>
    </row>
    <row r="5992" spans="1:6" hidden="1" x14ac:dyDescent="0.15">
      <c r="A5992" s="201" t="str">
        <f>'Banks COA'!A8713</f>
        <v>34</v>
      </c>
      <c r="B5992" s="201" t="str">
        <f>'Banks COA'!B8713</f>
        <v>3</v>
      </c>
      <c r="C5992" s="201" t="str">
        <f>'Banks COA'!C8713</f>
        <v>2</v>
      </c>
      <c r="D5992" s="201" t="str">
        <f>'Banks COA'!D8713</f>
        <v>22</v>
      </c>
      <c r="E5992" s="202" t="str">
        <f>'Banks COA'!E8713</f>
        <v>AIP – Short Term – Time Deposit from OFIs – Non Resident – USD</v>
      </c>
      <c r="F5992" s="202">
        <f>'Banks COA'!F8713*E2</f>
        <v>0</v>
      </c>
    </row>
    <row r="5993" spans="1:6" hidden="1" x14ac:dyDescent="0.15">
      <c r="A5993" s="201" t="str">
        <f>'Banks COA'!A8714</f>
        <v>34</v>
      </c>
      <c r="B5993" s="201" t="str">
        <f>'Banks COA'!B8714</f>
        <v>3</v>
      </c>
      <c r="C5993" s="201" t="str">
        <f>'Banks COA'!C8714</f>
        <v>2</v>
      </c>
      <c r="D5993" s="201" t="str">
        <f>'Banks COA'!D8714</f>
        <v>23</v>
      </c>
      <c r="E5993" s="202" t="str">
        <f>'Banks COA'!E8714</f>
        <v>AIP – Short Term – Time Deposit from OFIs – Non Resident – EUR</v>
      </c>
      <c r="F5993" s="202">
        <f>'Banks COA'!F8714*E2</f>
        <v>0</v>
      </c>
    </row>
    <row r="5994" spans="1:6" hidden="1" x14ac:dyDescent="0.15">
      <c r="A5994" s="201" t="str">
        <f>'Banks COA'!A8715</f>
        <v>34</v>
      </c>
      <c r="B5994" s="201" t="str">
        <f>'Banks COA'!B8715</f>
        <v>3</v>
      </c>
      <c r="C5994" s="201" t="str">
        <f>'Banks COA'!C8715</f>
        <v>2</v>
      </c>
      <c r="D5994" s="201" t="str">
        <f>'Banks COA'!D8715</f>
        <v>24</v>
      </c>
      <c r="E5994" s="202" t="str">
        <f>'Banks COA'!E8715</f>
        <v>AIP – Short Term – Time Deposit from OFIs – Non Resident – JPY</v>
      </c>
      <c r="F5994" s="202">
        <f>'Banks COA'!F8715*E2</f>
        <v>0</v>
      </c>
    </row>
    <row r="5995" spans="1:6" hidden="1" x14ac:dyDescent="0.15">
      <c r="A5995" s="201" t="str">
        <f>'Banks COA'!A8716</f>
        <v>34</v>
      </c>
      <c r="B5995" s="201" t="str">
        <f>'Banks COA'!B8716</f>
        <v>3</v>
      </c>
      <c r="C5995" s="201" t="str">
        <f>'Banks COA'!C8716</f>
        <v>2</v>
      </c>
      <c r="D5995" s="201" t="str">
        <f>'Banks COA'!D8716</f>
        <v>29</v>
      </c>
      <c r="E5995" s="202" t="str">
        <f>'Banks COA'!E8716</f>
        <v>AIP – Short Term – Time Deposit from OFIs – Non Resident – Other</v>
      </c>
      <c r="F5995" s="202">
        <f>'Banks COA'!F8716*E2</f>
        <v>0</v>
      </c>
    </row>
    <row r="5996" spans="1:6" hidden="1" x14ac:dyDescent="0.15">
      <c r="A5996" s="201" t="str">
        <f>'Banks COA'!A8725</f>
        <v>34</v>
      </c>
      <c r="B5996" s="201" t="str">
        <f>'Banks COA'!B8725</f>
        <v>3</v>
      </c>
      <c r="C5996" s="201" t="str">
        <f>'Banks COA'!C8725</f>
        <v>2</v>
      </c>
      <c r="D5996" s="201" t="str">
        <f>'Banks COA'!D8725</f>
        <v>42</v>
      </c>
      <c r="E5996" s="202" t="str">
        <f>'Banks COA'!E8725</f>
        <v>AIP – Long Term – Time Deposit from OFIs – Non Resident – USD</v>
      </c>
      <c r="F5996" s="202">
        <f>'Banks COA'!F8725*E2</f>
        <v>0</v>
      </c>
    </row>
    <row r="5997" spans="1:6" hidden="1" x14ac:dyDescent="0.15">
      <c r="A5997" s="201" t="str">
        <f>'Banks COA'!A8726</f>
        <v>34</v>
      </c>
      <c r="B5997" s="201" t="str">
        <f>'Banks COA'!B8726</f>
        <v>3</v>
      </c>
      <c r="C5997" s="201" t="str">
        <f>'Banks COA'!C8726</f>
        <v>2</v>
      </c>
      <c r="D5997" s="201" t="str">
        <f>'Banks COA'!D8726</f>
        <v>43</v>
      </c>
      <c r="E5997" s="202" t="str">
        <f>'Banks COA'!E8726</f>
        <v>AIP – Long Term – Time Deposit from OFIs – Non Resident – EUR</v>
      </c>
      <c r="F5997" s="202">
        <f>'Banks COA'!F8726*E2</f>
        <v>0</v>
      </c>
    </row>
    <row r="5998" spans="1:6" hidden="1" x14ac:dyDescent="0.15">
      <c r="A5998" s="201" t="str">
        <f>'Banks COA'!A8727</f>
        <v>34</v>
      </c>
      <c r="B5998" s="201" t="str">
        <f>'Banks COA'!B8727</f>
        <v>3</v>
      </c>
      <c r="C5998" s="201" t="str">
        <f>'Banks COA'!C8727</f>
        <v>2</v>
      </c>
      <c r="D5998" s="201" t="str">
        <f>'Banks COA'!D8727</f>
        <v>44</v>
      </c>
      <c r="E5998" s="202" t="str">
        <f>'Banks COA'!E8727</f>
        <v>AIP – Long Term – Time Deposit from OFIs – Non Resident – JPY</v>
      </c>
      <c r="F5998" s="202">
        <f>'Banks COA'!F8727*E2</f>
        <v>0</v>
      </c>
    </row>
    <row r="5999" spans="1:6" hidden="1" x14ac:dyDescent="0.15">
      <c r="A5999" s="201" t="str">
        <f>'Banks COA'!A8728</f>
        <v>34</v>
      </c>
      <c r="B5999" s="201" t="str">
        <f>'Banks COA'!B8728</f>
        <v>3</v>
      </c>
      <c r="C5999" s="201" t="str">
        <f>'Banks COA'!C8728</f>
        <v>2</v>
      </c>
      <c r="D5999" s="201" t="str">
        <f>'Banks COA'!D8728</f>
        <v>49</v>
      </c>
      <c r="E5999" s="202" t="str">
        <f>'Banks COA'!E8728</f>
        <v>AIP – Long Term – Time Deposit from OFIs – Non Resident – Other</v>
      </c>
      <c r="F5999" s="202">
        <f>'Banks COA'!F8728*E2</f>
        <v>0</v>
      </c>
    </row>
    <row r="6000" spans="1:6" hidden="1" x14ac:dyDescent="0.15">
      <c r="A6000" s="201" t="str">
        <f>'Banks COA'!A8750</f>
        <v>34</v>
      </c>
      <c r="B6000" s="201" t="str">
        <f>'Banks COA'!B8750</f>
        <v>3</v>
      </c>
      <c r="C6000" s="201" t="str">
        <f>'Banks COA'!C8750</f>
        <v>3</v>
      </c>
      <c r="D6000" s="201" t="str">
        <f>'Banks COA'!D8750</f>
        <v>22</v>
      </c>
      <c r="E6000" s="202" t="str">
        <f>'Banks COA'!E8750</f>
        <v>AIP – Certificate of Deposits – OFIs – Non Resident – USD</v>
      </c>
      <c r="F6000" s="202">
        <f>'Banks COA'!F8750*E2</f>
        <v>0</v>
      </c>
    </row>
    <row r="6001" spans="1:6" hidden="1" x14ac:dyDescent="0.15">
      <c r="A6001" s="201" t="str">
        <f>'Banks COA'!A8751</f>
        <v>34</v>
      </c>
      <c r="B6001" s="201" t="str">
        <f>'Banks COA'!B8751</f>
        <v>3</v>
      </c>
      <c r="C6001" s="201" t="str">
        <f>'Banks COA'!C8751</f>
        <v>3</v>
      </c>
      <c r="D6001" s="201" t="str">
        <f>'Banks COA'!D8751</f>
        <v>23</v>
      </c>
      <c r="E6001" s="202" t="str">
        <f>'Banks COA'!E8751</f>
        <v>AIP – Certificate of Deposits – OFIs – Non Resident – EUR</v>
      </c>
      <c r="F6001" s="202">
        <f>'Banks COA'!F8751*E2</f>
        <v>0</v>
      </c>
    </row>
    <row r="6002" spans="1:6" hidden="1" x14ac:dyDescent="0.15">
      <c r="A6002" s="201" t="str">
        <f>'Banks COA'!A8752</f>
        <v>34</v>
      </c>
      <c r="B6002" s="201" t="str">
        <f>'Banks COA'!B8752</f>
        <v>3</v>
      </c>
      <c r="C6002" s="201" t="str">
        <f>'Banks COA'!C8752</f>
        <v>3</v>
      </c>
      <c r="D6002" s="201" t="str">
        <f>'Banks COA'!D8752</f>
        <v>24</v>
      </c>
      <c r="E6002" s="202" t="str">
        <f>'Banks COA'!E8752</f>
        <v>AIP – Certificate of Deposits – OFIs – Non Resident – JPY</v>
      </c>
      <c r="F6002" s="202">
        <f>'Banks COA'!F8752*E2</f>
        <v>0</v>
      </c>
    </row>
    <row r="6003" spans="1:6" hidden="1" x14ac:dyDescent="0.15">
      <c r="A6003" s="201" t="str">
        <f>'Banks COA'!A8753</f>
        <v>34</v>
      </c>
      <c r="B6003" s="201" t="str">
        <f>'Banks COA'!B8753</f>
        <v>3</v>
      </c>
      <c r="C6003" s="201" t="str">
        <f>'Banks COA'!C8753</f>
        <v>3</v>
      </c>
      <c r="D6003" s="201" t="str">
        <f>'Banks COA'!D8753</f>
        <v>29</v>
      </c>
      <c r="E6003" s="202" t="str">
        <f>'Banks COA'!E8753</f>
        <v>AIP – Certificate of Deposits – OFIs – Non Resident – Other</v>
      </c>
      <c r="F6003" s="202">
        <f>'Banks COA'!F8753*E2</f>
        <v>0</v>
      </c>
    </row>
    <row r="6004" spans="1:6" hidden="1" x14ac:dyDescent="0.15">
      <c r="A6004" s="201" t="str">
        <f>'Banks COA'!A8776</f>
        <v>34</v>
      </c>
      <c r="B6004" s="201" t="str">
        <f>'Banks COA'!B8776</f>
        <v>3</v>
      </c>
      <c r="C6004" s="201" t="str">
        <f>'Banks COA'!C8776</f>
        <v>5</v>
      </c>
      <c r="D6004" s="201" t="str">
        <f>'Banks COA'!D8776</f>
        <v>22</v>
      </c>
      <c r="E6004" s="202" t="str">
        <f>'Banks COA'!E8776</f>
        <v>AIP – Margin or Restrictive Deposits of OFIs – Non Resident – USD</v>
      </c>
      <c r="F6004" s="202">
        <f>'Banks COA'!F8776*E2</f>
        <v>0</v>
      </c>
    </row>
    <row r="6005" spans="1:6" hidden="1" x14ac:dyDescent="0.15">
      <c r="A6005" s="201" t="str">
        <f>'Banks COA'!A8777</f>
        <v>34</v>
      </c>
      <c r="B6005" s="201" t="str">
        <f>'Banks COA'!B8777</f>
        <v>3</v>
      </c>
      <c r="C6005" s="201" t="str">
        <f>'Banks COA'!C8777</f>
        <v>5</v>
      </c>
      <c r="D6005" s="201" t="str">
        <f>'Banks COA'!D8777</f>
        <v>23</v>
      </c>
      <c r="E6005" s="202" t="str">
        <f>'Banks COA'!E8777</f>
        <v>AIP – Margin or Restrictive Deposits of OFIs – Non Resident – EUR</v>
      </c>
      <c r="F6005" s="202">
        <f>'Banks COA'!F8777*E2</f>
        <v>0</v>
      </c>
    </row>
    <row r="6006" spans="1:6" hidden="1" x14ac:dyDescent="0.15">
      <c r="A6006" s="201" t="str">
        <f>'Banks COA'!A8778</f>
        <v>34</v>
      </c>
      <c r="B6006" s="201" t="str">
        <f>'Banks COA'!B8778</f>
        <v>3</v>
      </c>
      <c r="C6006" s="201" t="str">
        <f>'Banks COA'!C8778</f>
        <v>5</v>
      </c>
      <c r="D6006" s="201" t="str">
        <f>'Banks COA'!D8778</f>
        <v>24</v>
      </c>
      <c r="E6006" s="202" t="str">
        <f>'Banks COA'!E8778</f>
        <v>AIP – Margin or Restrictive Deposits of OFIs – Non Resident – JPY</v>
      </c>
      <c r="F6006" s="202">
        <f>'Banks COA'!F8778*E2</f>
        <v>0</v>
      </c>
    </row>
    <row r="6007" spans="1:6" hidden="1" x14ac:dyDescent="0.15">
      <c r="A6007" s="201" t="str">
        <f>'Banks COA'!A8779</f>
        <v>34</v>
      </c>
      <c r="B6007" s="201" t="str">
        <f>'Banks COA'!B8779</f>
        <v>3</v>
      </c>
      <c r="C6007" s="201" t="str">
        <f>'Banks COA'!C8779</f>
        <v>5</v>
      </c>
      <c r="D6007" s="201" t="str">
        <f>'Banks COA'!D8779</f>
        <v>29</v>
      </c>
      <c r="E6007" s="202" t="str">
        <f>'Banks COA'!E8779</f>
        <v>AIP – Margin or Restrictive Deposits of OFIs – Non Resident – Other</v>
      </c>
      <c r="F6007" s="202">
        <f>'Banks COA'!F8779*E2</f>
        <v>0</v>
      </c>
    </row>
    <row r="6008" spans="1:6" hidden="1" x14ac:dyDescent="0.15">
      <c r="A6008" s="201" t="str">
        <f>'Banks COA'!A8789</f>
        <v>34</v>
      </c>
      <c r="B6008" s="201" t="str">
        <f>'Banks COA'!B8789</f>
        <v>3</v>
      </c>
      <c r="C6008" s="201" t="str">
        <f>'Banks COA'!C8789</f>
        <v>6</v>
      </c>
      <c r="D6008" s="201" t="str">
        <f>'Banks COA'!D8789</f>
        <v>22</v>
      </c>
      <c r="E6008" s="202" t="str">
        <f>'Banks COA'!E8789</f>
        <v>AIP – Money Market Deposit Accounts – OFIs – Non Resident – USD</v>
      </c>
      <c r="F6008" s="202">
        <f>'Banks COA'!F8789*E2</f>
        <v>0</v>
      </c>
    </row>
    <row r="6009" spans="1:6" hidden="1" x14ac:dyDescent="0.15">
      <c r="A6009" s="201" t="str">
        <f>'Banks COA'!A8790</f>
        <v>34</v>
      </c>
      <c r="B6009" s="201" t="str">
        <f>'Banks COA'!B8790</f>
        <v>3</v>
      </c>
      <c r="C6009" s="201" t="str">
        <f>'Banks COA'!C8790</f>
        <v>6</v>
      </c>
      <c r="D6009" s="201" t="str">
        <f>'Banks COA'!D8790</f>
        <v>23</v>
      </c>
      <c r="E6009" s="202" t="str">
        <f>'Banks COA'!E8790</f>
        <v>AIP – Money Market Deposit Accounts – OFIs – Non Resident – EUR</v>
      </c>
      <c r="F6009" s="202">
        <f>'Banks COA'!F8790*E2</f>
        <v>0</v>
      </c>
    </row>
    <row r="6010" spans="1:6" hidden="1" x14ac:dyDescent="0.15">
      <c r="A6010" s="201" t="str">
        <f>'Banks COA'!A8791</f>
        <v>34</v>
      </c>
      <c r="B6010" s="201" t="str">
        <f>'Banks COA'!B8791</f>
        <v>3</v>
      </c>
      <c r="C6010" s="201" t="str">
        <f>'Banks COA'!C8791</f>
        <v>6</v>
      </c>
      <c r="D6010" s="201" t="str">
        <f>'Banks COA'!D8791</f>
        <v>24</v>
      </c>
      <c r="E6010" s="202" t="str">
        <f>'Banks COA'!E8791</f>
        <v>AIP – Money Market Deposit Accounts – OFIs – Non Resident – JPY</v>
      </c>
      <c r="F6010" s="202">
        <f>'Banks COA'!F8791*E2</f>
        <v>0</v>
      </c>
    </row>
    <row r="6011" spans="1:6" hidden="1" x14ac:dyDescent="0.15">
      <c r="A6011" s="201" t="str">
        <f>'Banks COA'!A8792</f>
        <v>34</v>
      </c>
      <c r="B6011" s="201" t="str">
        <f>'Banks COA'!B8792</f>
        <v>3</v>
      </c>
      <c r="C6011" s="201" t="str">
        <f>'Banks COA'!C8792</f>
        <v>6</v>
      </c>
      <c r="D6011" s="201" t="str">
        <f>'Banks COA'!D8792</f>
        <v>29</v>
      </c>
      <c r="E6011" s="202" t="str">
        <f>'Banks COA'!E8792</f>
        <v>AIP – Money Market Deposit Accounts – OFIs – Non Resident – Other</v>
      </c>
      <c r="F6011" s="202">
        <f>'Banks COA'!F8792*E2</f>
        <v>0</v>
      </c>
    </row>
    <row r="6012" spans="1:6" hidden="1" x14ac:dyDescent="0.15">
      <c r="A6012" s="201" t="str">
        <f>'Banks COA'!A8828</f>
        <v>34</v>
      </c>
      <c r="B6012" s="201" t="str">
        <f>'Banks COA'!B8828</f>
        <v>3</v>
      </c>
      <c r="C6012" s="201" t="str">
        <f>'Banks COA'!C8828</f>
        <v>9</v>
      </c>
      <c r="D6012" s="201" t="str">
        <f>'Banks COA'!D8828</f>
        <v>22</v>
      </c>
      <c r="E6012" s="202" t="str">
        <f>'Banks COA'!E8828</f>
        <v>AIP – Short term – Other Deposits – OFIs – Non Resident – USD</v>
      </c>
      <c r="F6012" s="202">
        <f>'Banks COA'!F8828*E2</f>
        <v>0</v>
      </c>
    </row>
    <row r="6013" spans="1:6" hidden="1" x14ac:dyDescent="0.15">
      <c r="A6013" s="201" t="str">
        <f>'Banks COA'!A8829</f>
        <v>34</v>
      </c>
      <c r="B6013" s="201" t="str">
        <f>'Banks COA'!B8829</f>
        <v>3</v>
      </c>
      <c r="C6013" s="201" t="str">
        <f>'Banks COA'!C8829</f>
        <v>9</v>
      </c>
      <c r="D6013" s="201" t="str">
        <f>'Banks COA'!D8829</f>
        <v>23</v>
      </c>
      <c r="E6013" s="202" t="str">
        <f>'Banks COA'!E8829</f>
        <v>AIP – Short term – Other Deposits – OFIs – Non Resident – EUR</v>
      </c>
      <c r="F6013" s="202">
        <f>'Banks COA'!F8829*E2</f>
        <v>0</v>
      </c>
    </row>
    <row r="6014" spans="1:6" hidden="1" x14ac:dyDescent="0.15">
      <c r="A6014" s="201" t="str">
        <f>'Banks COA'!A8830</f>
        <v>34</v>
      </c>
      <c r="B6014" s="201" t="str">
        <f>'Banks COA'!B8830</f>
        <v>3</v>
      </c>
      <c r="C6014" s="201" t="str">
        <f>'Banks COA'!C8830</f>
        <v>9</v>
      </c>
      <c r="D6014" s="201" t="str">
        <f>'Banks COA'!D8830</f>
        <v>24</v>
      </c>
      <c r="E6014" s="202" t="str">
        <f>'Banks COA'!E8830</f>
        <v>AIP – Short term – Other Deposits – OFIs – Non Resident – JPY</v>
      </c>
      <c r="F6014" s="202">
        <f>'Banks COA'!F8830*E2</f>
        <v>0</v>
      </c>
    </row>
    <row r="6015" spans="1:6" hidden="1" x14ac:dyDescent="0.15">
      <c r="A6015" s="201" t="str">
        <f>'Banks COA'!A8831</f>
        <v>34</v>
      </c>
      <c r="B6015" s="201" t="str">
        <f>'Banks COA'!B8831</f>
        <v>3</v>
      </c>
      <c r="C6015" s="201" t="str">
        <f>'Banks COA'!C8831</f>
        <v>9</v>
      </c>
      <c r="D6015" s="201" t="str">
        <f>'Banks COA'!D8831</f>
        <v>29</v>
      </c>
      <c r="E6015" s="202" t="str">
        <f>'Banks COA'!E8831</f>
        <v>AIP – Short term – Other Deposits – OFIs – Non Resident – Other</v>
      </c>
      <c r="F6015" s="202">
        <f>'Banks COA'!F8831*E2</f>
        <v>0</v>
      </c>
    </row>
    <row r="6016" spans="1:6" hidden="1" x14ac:dyDescent="0.15">
      <c r="A6016" s="201" t="str">
        <f>'Banks COA'!A8840</f>
        <v>34</v>
      </c>
      <c r="B6016" s="201" t="str">
        <f>'Banks COA'!B8840</f>
        <v>3</v>
      </c>
      <c r="C6016" s="201" t="str">
        <f>'Banks COA'!C8840</f>
        <v>9</v>
      </c>
      <c r="D6016" s="201" t="str">
        <f>'Banks COA'!D8840</f>
        <v>42</v>
      </c>
      <c r="E6016" s="202" t="str">
        <f>'Banks COA'!E8840</f>
        <v>AIP – Long term – Other Deposits – OFIs – Non Resident – USD</v>
      </c>
      <c r="F6016" s="202">
        <f>'Banks COA'!F8840*E2</f>
        <v>0</v>
      </c>
    </row>
    <row r="6017" spans="1:6" hidden="1" x14ac:dyDescent="0.15">
      <c r="A6017" s="201" t="str">
        <f>'Banks COA'!A8841</f>
        <v>34</v>
      </c>
      <c r="B6017" s="201" t="str">
        <f>'Banks COA'!B8841</f>
        <v>3</v>
      </c>
      <c r="C6017" s="201" t="str">
        <f>'Banks COA'!C8841</f>
        <v>9</v>
      </c>
      <c r="D6017" s="201" t="str">
        <f>'Banks COA'!D8841</f>
        <v>43</v>
      </c>
      <c r="E6017" s="202" t="str">
        <f>'Banks COA'!E8841</f>
        <v>AIP – Long term – Other Deposits – OFIs – Non Resident – EUR</v>
      </c>
      <c r="F6017" s="202">
        <f>'Banks COA'!F8841*E2</f>
        <v>0</v>
      </c>
    </row>
    <row r="6018" spans="1:6" hidden="1" x14ac:dyDescent="0.15">
      <c r="A6018" s="201" t="str">
        <f>'Banks COA'!A8842</f>
        <v>34</v>
      </c>
      <c r="B6018" s="201" t="str">
        <f>'Banks COA'!B8842</f>
        <v>3</v>
      </c>
      <c r="C6018" s="201" t="str">
        <f>'Banks COA'!C8842</f>
        <v>9</v>
      </c>
      <c r="D6018" s="201" t="str">
        <f>'Banks COA'!D8842</f>
        <v>44</v>
      </c>
      <c r="E6018" s="202" t="str">
        <f>'Banks COA'!E8842</f>
        <v>AIP – Long term – Other Deposits – OFIs – Non Resident – JPY</v>
      </c>
      <c r="F6018" s="202">
        <f>'Banks COA'!F8842*E2</f>
        <v>0</v>
      </c>
    </row>
    <row r="6019" spans="1:6" hidden="1" x14ac:dyDescent="0.15">
      <c r="A6019" s="201" t="str">
        <f>'Banks COA'!A8843</f>
        <v>34</v>
      </c>
      <c r="B6019" s="201" t="str">
        <f>'Banks COA'!B8843</f>
        <v>3</v>
      </c>
      <c r="C6019" s="201" t="str">
        <f>'Banks COA'!C8843</f>
        <v>9</v>
      </c>
      <c r="D6019" s="201" t="str">
        <f>'Banks COA'!D8843</f>
        <v>49</v>
      </c>
      <c r="E6019" s="202" t="str">
        <f>'Banks COA'!E8843</f>
        <v>AIP – Long term – Other Deposits – OFIs – Non Resident – Other</v>
      </c>
      <c r="F6019" s="202">
        <f>'Banks COA'!F8843*E2</f>
        <v>0</v>
      </c>
    </row>
    <row r="6020" spans="1:6" hidden="1" x14ac:dyDescent="0.15">
      <c r="A6020" s="201" t="str">
        <f>'Banks COA'!A8852</f>
        <v>34</v>
      </c>
      <c r="B6020" s="201" t="str">
        <f>'Banks COA'!B8852</f>
        <v>3</v>
      </c>
      <c r="C6020" s="201" t="str">
        <f>'Banks COA'!C8852</f>
        <v>9</v>
      </c>
      <c r="D6020" s="201" t="str">
        <f>'Banks COA'!D8852</f>
        <v>62</v>
      </c>
      <c r="E6020" s="202" t="str">
        <f>'Banks COA'!E8852</f>
        <v>AIP – Saving Deposit – OFIs – Non Resident – USD</v>
      </c>
      <c r="F6020" s="202">
        <f>'Banks COA'!F8852*E2</f>
        <v>0</v>
      </c>
    </row>
    <row r="6021" spans="1:6" hidden="1" x14ac:dyDescent="0.15">
      <c r="A6021" s="201" t="str">
        <f>'Banks COA'!A8853</f>
        <v>34</v>
      </c>
      <c r="B6021" s="201" t="str">
        <f>'Banks COA'!B8853</f>
        <v>3</v>
      </c>
      <c r="C6021" s="201" t="str">
        <f>'Banks COA'!C8853</f>
        <v>9</v>
      </c>
      <c r="D6021" s="201" t="str">
        <f>'Banks COA'!D8853</f>
        <v>63</v>
      </c>
      <c r="E6021" s="202" t="str">
        <f>'Banks COA'!E8853</f>
        <v>AIP – Saving Deposit – OFIs – Non Resident – EUR</v>
      </c>
      <c r="F6021" s="202">
        <f>'Banks COA'!F8853*E2</f>
        <v>0</v>
      </c>
    </row>
    <row r="6022" spans="1:6" hidden="1" x14ac:dyDescent="0.15">
      <c r="A6022" s="201" t="str">
        <f>'Banks COA'!A8854</f>
        <v>34</v>
      </c>
      <c r="B6022" s="201" t="str">
        <f>'Banks COA'!B8854</f>
        <v>3</v>
      </c>
      <c r="C6022" s="201" t="str">
        <f>'Banks COA'!C8854</f>
        <v>9</v>
      </c>
      <c r="D6022" s="201" t="str">
        <f>'Banks COA'!D8854</f>
        <v>64</v>
      </c>
      <c r="E6022" s="202" t="str">
        <f>'Banks COA'!E8854</f>
        <v>AIP – Saving Deposit – OFIs – Non Resident – JPY</v>
      </c>
      <c r="F6022" s="202">
        <f>'Banks COA'!F8854*E2</f>
        <v>0</v>
      </c>
    </row>
    <row r="6023" spans="1:6" hidden="1" x14ac:dyDescent="0.15">
      <c r="A6023" s="201" t="str">
        <f>'Banks COA'!A8855</f>
        <v>34</v>
      </c>
      <c r="B6023" s="201" t="str">
        <f>'Banks COA'!B8855</f>
        <v>3</v>
      </c>
      <c r="C6023" s="201" t="str">
        <f>'Banks COA'!C8855</f>
        <v>9</v>
      </c>
      <c r="D6023" s="201" t="str">
        <f>'Banks COA'!D8855</f>
        <v>69</v>
      </c>
      <c r="E6023" s="202" t="str">
        <f>'Banks COA'!E8855</f>
        <v>AIP – Saving Deposit – OFIs – Non Resident – Other</v>
      </c>
      <c r="F6023" s="202">
        <f>'Banks COA'!F8855*E2</f>
        <v>0</v>
      </c>
    </row>
    <row r="6024" spans="1:6" hidden="1" x14ac:dyDescent="0.15">
      <c r="A6024" s="201" t="str">
        <f>'Banks COA'!A8872</f>
        <v>34</v>
      </c>
      <c r="B6024" s="201" t="str">
        <f>'Banks COA'!B8872</f>
        <v>4</v>
      </c>
      <c r="C6024" s="201" t="str">
        <f>'Banks COA'!C8872</f>
        <v>1</v>
      </c>
      <c r="D6024" s="201" t="str">
        <f>'Banks COA'!D8872</f>
        <v>22</v>
      </c>
      <c r="E6024" s="202" t="str">
        <f>'Banks COA'!E8872</f>
        <v>AIP – Demand Deposit from Individuals – Interest Bearing – Non Resident – USD</v>
      </c>
      <c r="F6024" s="202">
        <f>'Banks COA'!F8872*E2</f>
        <v>0</v>
      </c>
    </row>
    <row r="6025" spans="1:6" hidden="1" x14ac:dyDescent="0.15">
      <c r="A6025" s="201" t="str">
        <f>'Banks COA'!A8873</f>
        <v>34</v>
      </c>
      <c r="B6025" s="201" t="str">
        <f>'Banks COA'!B8873</f>
        <v>4</v>
      </c>
      <c r="C6025" s="201" t="str">
        <f>'Banks COA'!C8873</f>
        <v>1</v>
      </c>
      <c r="D6025" s="201" t="str">
        <f>'Banks COA'!D8873</f>
        <v>23</v>
      </c>
      <c r="E6025" s="202" t="str">
        <f>'Banks COA'!E8873</f>
        <v>AIP – Demand Deposit from Individuals – Interest Bearing – Non Resident – EUR</v>
      </c>
      <c r="F6025" s="202">
        <f>'Banks COA'!F8873*E2</f>
        <v>0</v>
      </c>
    </row>
    <row r="6026" spans="1:6" hidden="1" x14ac:dyDescent="0.15">
      <c r="A6026" s="201" t="str">
        <f>'Banks COA'!A8874</f>
        <v>34</v>
      </c>
      <c r="B6026" s="201" t="str">
        <f>'Banks COA'!B8874</f>
        <v>4</v>
      </c>
      <c r="C6026" s="201" t="str">
        <f>'Banks COA'!C8874</f>
        <v>1</v>
      </c>
      <c r="D6026" s="201" t="str">
        <f>'Banks COA'!D8874</f>
        <v>24</v>
      </c>
      <c r="E6026" s="202" t="str">
        <f>'Banks COA'!E8874</f>
        <v>AIP – Demand Deposit from Individuals – Interest Bearing – Non Resident – JPY</v>
      </c>
      <c r="F6026" s="202">
        <f>'Banks COA'!F8874*E2</f>
        <v>0</v>
      </c>
    </row>
    <row r="6027" spans="1:6" hidden="1" x14ac:dyDescent="0.15">
      <c r="A6027" s="201" t="str">
        <f>'Banks COA'!A8875</f>
        <v>34</v>
      </c>
      <c r="B6027" s="201" t="str">
        <f>'Banks COA'!B8875</f>
        <v>4</v>
      </c>
      <c r="C6027" s="201" t="str">
        <f>'Banks COA'!C8875</f>
        <v>1</v>
      </c>
      <c r="D6027" s="201" t="str">
        <f>'Banks COA'!D8875</f>
        <v>29</v>
      </c>
      <c r="E6027" s="202" t="str">
        <f>'Banks COA'!E8875</f>
        <v>AIP – Demand Deposit from Individuals – Interest Bearing – Non Resident – Other</v>
      </c>
      <c r="F6027" s="202">
        <f>'Banks COA'!F8875*E2</f>
        <v>0</v>
      </c>
    </row>
    <row r="6028" spans="1:6" hidden="1" x14ac:dyDescent="0.15">
      <c r="A6028" s="201" t="str">
        <f>'Banks COA'!A8885</f>
        <v>34</v>
      </c>
      <c r="B6028" s="201" t="str">
        <f>'Banks COA'!B8885</f>
        <v>4</v>
      </c>
      <c r="C6028" s="201" t="str">
        <f>'Banks COA'!C8885</f>
        <v>2</v>
      </c>
      <c r="D6028" s="201" t="str">
        <f>'Banks COA'!D8885</f>
        <v>22</v>
      </c>
      <c r="E6028" s="202" t="str">
        <f>'Banks COA'!E8885</f>
        <v>AIP – Short Term – Saving Deposits from Individuals – Non Resident – USD</v>
      </c>
      <c r="F6028" s="202">
        <f>'Banks COA'!F8885*E2</f>
        <v>0</v>
      </c>
    </row>
    <row r="6029" spans="1:6" hidden="1" x14ac:dyDescent="0.15">
      <c r="A6029" s="201" t="str">
        <f>'Banks COA'!A8886</f>
        <v>34</v>
      </c>
      <c r="B6029" s="201" t="str">
        <f>'Banks COA'!B8886</f>
        <v>4</v>
      </c>
      <c r="C6029" s="201" t="str">
        <f>'Banks COA'!C8886</f>
        <v>2</v>
      </c>
      <c r="D6029" s="201" t="str">
        <f>'Banks COA'!D8886</f>
        <v>23</v>
      </c>
      <c r="E6029" s="202" t="str">
        <f>'Banks COA'!E8886</f>
        <v>AIP – Short Term – Saving Deposits from Individuals – Non Resident – EUR</v>
      </c>
      <c r="F6029" s="202">
        <f>'Banks COA'!F8886*E2</f>
        <v>0</v>
      </c>
    </row>
    <row r="6030" spans="1:6" hidden="1" x14ac:dyDescent="0.15">
      <c r="A6030" s="201" t="str">
        <f>'Banks COA'!A8887</f>
        <v>34</v>
      </c>
      <c r="B6030" s="201" t="str">
        <f>'Banks COA'!B8887</f>
        <v>4</v>
      </c>
      <c r="C6030" s="201" t="str">
        <f>'Banks COA'!C8887</f>
        <v>2</v>
      </c>
      <c r="D6030" s="201" t="str">
        <f>'Banks COA'!D8887</f>
        <v>24</v>
      </c>
      <c r="E6030" s="202" t="str">
        <f>'Banks COA'!E8887</f>
        <v>AIP – Short Term – Saving Deposits from Individuals – Non Resident – JPY</v>
      </c>
      <c r="F6030" s="202">
        <f>'Banks COA'!F8887*E2</f>
        <v>0</v>
      </c>
    </row>
    <row r="6031" spans="1:6" hidden="1" x14ac:dyDescent="0.15">
      <c r="A6031" s="201" t="str">
        <f>'Banks COA'!A8888</f>
        <v>34</v>
      </c>
      <c r="B6031" s="201" t="str">
        <f>'Banks COA'!B8888</f>
        <v>4</v>
      </c>
      <c r="C6031" s="201" t="str">
        <f>'Banks COA'!C8888</f>
        <v>2</v>
      </c>
      <c r="D6031" s="201" t="str">
        <f>'Banks COA'!D8888</f>
        <v>29</v>
      </c>
      <c r="E6031" s="202" t="str">
        <f>'Banks COA'!E8888</f>
        <v>AIP – Short Term – Saving Deposits from Individuals – Non Resident – Other</v>
      </c>
      <c r="F6031" s="202">
        <f>'Banks COA'!F8888*E2</f>
        <v>0</v>
      </c>
    </row>
    <row r="6032" spans="1:6" hidden="1" x14ac:dyDescent="0.15">
      <c r="A6032" s="201" t="str">
        <f>'Banks COA'!A8898</f>
        <v>34</v>
      </c>
      <c r="B6032" s="201" t="str">
        <f>'Banks COA'!B8898</f>
        <v>4</v>
      </c>
      <c r="C6032" s="201" t="str">
        <f>'Banks COA'!C8898</f>
        <v>3</v>
      </c>
      <c r="D6032" s="201" t="str">
        <f>'Banks COA'!D8898</f>
        <v>22</v>
      </c>
      <c r="E6032" s="202" t="str">
        <f>'Banks COA'!E8898</f>
        <v>AIP – Short Term – Time Deposit from Individuals – Non Resident – USD</v>
      </c>
      <c r="F6032" s="202">
        <f>'Banks COA'!F8898*E2</f>
        <v>0</v>
      </c>
    </row>
    <row r="6033" spans="1:6" hidden="1" x14ac:dyDescent="0.15">
      <c r="A6033" s="201" t="str">
        <f>'Banks COA'!A8899</f>
        <v>34</v>
      </c>
      <c r="B6033" s="201" t="str">
        <f>'Banks COA'!B8899</f>
        <v>4</v>
      </c>
      <c r="C6033" s="201" t="str">
        <f>'Banks COA'!C8899</f>
        <v>3</v>
      </c>
      <c r="D6033" s="201" t="str">
        <f>'Banks COA'!D8899</f>
        <v>23</v>
      </c>
      <c r="E6033" s="202" t="str">
        <f>'Banks COA'!E8899</f>
        <v>AIP – Short Term – Time Deposit from Individuals – Non Resident – EUR</v>
      </c>
      <c r="F6033" s="202">
        <f>'Banks COA'!F8899*E2</f>
        <v>0</v>
      </c>
    </row>
    <row r="6034" spans="1:6" hidden="1" x14ac:dyDescent="0.15">
      <c r="A6034" s="201" t="str">
        <f>'Banks COA'!A8900</f>
        <v>34</v>
      </c>
      <c r="B6034" s="201" t="str">
        <f>'Banks COA'!B8900</f>
        <v>4</v>
      </c>
      <c r="C6034" s="201" t="str">
        <f>'Banks COA'!C8900</f>
        <v>3</v>
      </c>
      <c r="D6034" s="201" t="str">
        <f>'Banks COA'!D8900</f>
        <v>24</v>
      </c>
      <c r="E6034" s="202" t="str">
        <f>'Banks COA'!E8900</f>
        <v>AIP – Short Term – Time Deposit from Individuals – Non Resident – JPY</v>
      </c>
      <c r="F6034" s="202">
        <f>'Banks COA'!F8900*E2</f>
        <v>0</v>
      </c>
    </row>
    <row r="6035" spans="1:6" hidden="1" x14ac:dyDescent="0.15">
      <c r="A6035" s="201" t="str">
        <f>'Banks COA'!A8901</f>
        <v>34</v>
      </c>
      <c r="B6035" s="201" t="str">
        <f>'Banks COA'!B8901</f>
        <v>4</v>
      </c>
      <c r="C6035" s="201" t="str">
        <f>'Banks COA'!C8901</f>
        <v>3</v>
      </c>
      <c r="D6035" s="201" t="str">
        <f>'Banks COA'!D8901</f>
        <v>29</v>
      </c>
      <c r="E6035" s="202" t="str">
        <f>'Banks COA'!E8901</f>
        <v>AIP – Short Term – Time Deposit from Individuals – Non Resident – Other</v>
      </c>
      <c r="F6035" s="202">
        <f>'Banks COA'!F8901*E2</f>
        <v>0</v>
      </c>
    </row>
    <row r="6036" spans="1:6" hidden="1" x14ac:dyDescent="0.15">
      <c r="A6036" s="201" t="str">
        <f>'Banks COA'!A8910</f>
        <v>34</v>
      </c>
      <c r="B6036" s="201" t="str">
        <f>'Banks COA'!B8910</f>
        <v>4</v>
      </c>
      <c r="C6036" s="201" t="str">
        <f>'Banks COA'!C8910</f>
        <v>3</v>
      </c>
      <c r="D6036" s="201" t="str">
        <f>'Banks COA'!D8910</f>
        <v>42</v>
      </c>
      <c r="E6036" s="202" t="str">
        <f>'Banks COA'!E8910</f>
        <v>AIP – Long Term – Time Deposit from Individuals – Non Resident – USD</v>
      </c>
      <c r="F6036" s="202">
        <f>'Banks COA'!F8910*E2</f>
        <v>0</v>
      </c>
    </row>
    <row r="6037" spans="1:6" hidden="1" x14ac:dyDescent="0.15">
      <c r="A6037" s="201" t="str">
        <f>'Banks COA'!A8911</f>
        <v>34</v>
      </c>
      <c r="B6037" s="201" t="str">
        <f>'Banks COA'!B8911</f>
        <v>4</v>
      </c>
      <c r="C6037" s="201" t="str">
        <f>'Banks COA'!C8911</f>
        <v>3</v>
      </c>
      <c r="D6037" s="201" t="str">
        <f>'Banks COA'!D8911</f>
        <v>43</v>
      </c>
      <c r="E6037" s="202" t="str">
        <f>'Banks COA'!E8911</f>
        <v>AIP – Long Term – Time Deposit from Individuals – Non Resident – EUR</v>
      </c>
      <c r="F6037" s="202">
        <f>'Banks COA'!F8911*E2</f>
        <v>0</v>
      </c>
    </row>
    <row r="6038" spans="1:6" hidden="1" x14ac:dyDescent="0.15">
      <c r="A6038" s="201" t="str">
        <f>'Banks COA'!A8912</f>
        <v>34</v>
      </c>
      <c r="B6038" s="201" t="str">
        <f>'Banks COA'!B8912</f>
        <v>4</v>
      </c>
      <c r="C6038" s="201" t="str">
        <f>'Banks COA'!C8912</f>
        <v>3</v>
      </c>
      <c r="D6038" s="201" t="str">
        <f>'Banks COA'!D8912</f>
        <v>44</v>
      </c>
      <c r="E6038" s="202" t="str">
        <f>'Banks COA'!E8912</f>
        <v>AIP – Long Term – Time Deposit from Individuals – Non Resident – JPY</v>
      </c>
      <c r="F6038" s="202">
        <f>'Banks COA'!F8912*E2</f>
        <v>0</v>
      </c>
    </row>
    <row r="6039" spans="1:6" hidden="1" x14ac:dyDescent="0.15">
      <c r="A6039" s="201" t="str">
        <f>'Banks COA'!A8913</f>
        <v>34</v>
      </c>
      <c r="B6039" s="201" t="str">
        <f>'Banks COA'!B8913</f>
        <v>4</v>
      </c>
      <c r="C6039" s="201" t="str">
        <f>'Banks COA'!C8913</f>
        <v>3</v>
      </c>
      <c r="D6039" s="201" t="str">
        <f>'Banks COA'!D8913</f>
        <v>49</v>
      </c>
      <c r="E6039" s="202" t="str">
        <f>'Banks COA'!E8913</f>
        <v>AIP – Long Term – Time Deposit from Individuals – Non Resident – Other</v>
      </c>
      <c r="F6039" s="202">
        <f>'Banks COA'!F8913*E2</f>
        <v>0</v>
      </c>
    </row>
    <row r="6040" spans="1:6" hidden="1" x14ac:dyDescent="0.15">
      <c r="A6040" s="201" t="str">
        <f>'Banks COA'!A8923</f>
        <v>34</v>
      </c>
      <c r="B6040" s="201" t="str">
        <f>'Banks COA'!B8923</f>
        <v>4</v>
      </c>
      <c r="C6040" s="201" t="str">
        <f>'Banks COA'!C8923</f>
        <v>4</v>
      </c>
      <c r="D6040" s="201" t="str">
        <f>'Banks COA'!D8923</f>
        <v>22</v>
      </c>
      <c r="E6040" s="202" t="str">
        <f>'Banks COA'!E8923</f>
        <v>AIP – Certificate of Deposits – Individuals – Non Resident – USD</v>
      </c>
      <c r="F6040" s="202">
        <f>'Banks COA'!F8923*E2</f>
        <v>0</v>
      </c>
    </row>
    <row r="6041" spans="1:6" hidden="1" x14ac:dyDescent="0.15">
      <c r="A6041" s="201" t="str">
        <f>'Banks COA'!A8924</f>
        <v>34</v>
      </c>
      <c r="B6041" s="201" t="str">
        <f>'Banks COA'!B8924</f>
        <v>4</v>
      </c>
      <c r="C6041" s="201" t="str">
        <f>'Banks COA'!C8924</f>
        <v>4</v>
      </c>
      <c r="D6041" s="201" t="str">
        <f>'Banks COA'!D8924</f>
        <v>23</v>
      </c>
      <c r="E6041" s="202" t="str">
        <f>'Banks COA'!E8924</f>
        <v>AIP – Certificate of Deposits – Individuals – Non Resident – EUR</v>
      </c>
      <c r="F6041" s="202">
        <f>'Banks COA'!F8924*E2</f>
        <v>0</v>
      </c>
    </row>
    <row r="6042" spans="1:6" hidden="1" x14ac:dyDescent="0.15">
      <c r="A6042" s="201" t="str">
        <f>'Banks COA'!A8925</f>
        <v>34</v>
      </c>
      <c r="B6042" s="201" t="str">
        <f>'Banks COA'!B8925</f>
        <v>4</v>
      </c>
      <c r="C6042" s="201" t="str">
        <f>'Banks COA'!C8925</f>
        <v>4</v>
      </c>
      <c r="D6042" s="201" t="str">
        <f>'Banks COA'!D8925</f>
        <v>24</v>
      </c>
      <c r="E6042" s="202" t="str">
        <f>'Banks COA'!E8925</f>
        <v>AIP – Certificate of Deposits – Individuals – Non Resident – JPY</v>
      </c>
      <c r="F6042" s="202">
        <f>'Banks COA'!F8925*E2</f>
        <v>0</v>
      </c>
    </row>
    <row r="6043" spans="1:6" hidden="1" x14ac:dyDescent="0.15">
      <c r="A6043" s="201" t="str">
        <f>'Banks COA'!A8926</f>
        <v>34</v>
      </c>
      <c r="B6043" s="201" t="str">
        <f>'Banks COA'!B8926</f>
        <v>4</v>
      </c>
      <c r="C6043" s="201" t="str">
        <f>'Banks COA'!C8926</f>
        <v>4</v>
      </c>
      <c r="D6043" s="201" t="str">
        <f>'Banks COA'!D8926</f>
        <v>29</v>
      </c>
      <c r="E6043" s="202" t="str">
        <f>'Banks COA'!E8926</f>
        <v>AIP – Certificate of Deposits – Individuals – Non Resident – Other</v>
      </c>
      <c r="F6043" s="202">
        <f>'Banks COA'!F8926*E2</f>
        <v>0</v>
      </c>
    </row>
    <row r="6044" spans="1:6" hidden="1" x14ac:dyDescent="0.15">
      <c r="A6044" s="201" t="str">
        <f>'Banks COA'!A8949</f>
        <v>34</v>
      </c>
      <c r="B6044" s="201" t="str">
        <f>'Banks COA'!B8949</f>
        <v>4</v>
      </c>
      <c r="C6044" s="201" t="str">
        <f>'Banks COA'!C8949</f>
        <v>6</v>
      </c>
      <c r="D6044" s="201" t="str">
        <f>'Banks COA'!D8949</f>
        <v>22</v>
      </c>
      <c r="E6044" s="202" t="str">
        <f>'Banks COA'!E8949</f>
        <v>AIP – Margin or Restrictive Deposits of Individuals – Non Resident – USD</v>
      </c>
      <c r="F6044" s="202">
        <f>'Banks COA'!F8949*E2</f>
        <v>0</v>
      </c>
    </row>
    <row r="6045" spans="1:6" hidden="1" x14ac:dyDescent="0.15">
      <c r="A6045" s="201" t="str">
        <f>'Banks COA'!A8950</f>
        <v>34</v>
      </c>
      <c r="B6045" s="201" t="str">
        <f>'Banks COA'!B8950</f>
        <v>4</v>
      </c>
      <c r="C6045" s="201" t="str">
        <f>'Banks COA'!C8950</f>
        <v>6</v>
      </c>
      <c r="D6045" s="201" t="str">
        <f>'Banks COA'!D8950</f>
        <v>23</v>
      </c>
      <c r="E6045" s="202" t="str">
        <f>'Banks COA'!E8950</f>
        <v>AIP – Margin or Restrictive Deposits of Individuals – Non Resident – EUR</v>
      </c>
      <c r="F6045" s="202">
        <f>'Banks COA'!F8950*E2</f>
        <v>0</v>
      </c>
    </row>
    <row r="6046" spans="1:6" hidden="1" x14ac:dyDescent="0.15">
      <c r="A6046" s="201" t="str">
        <f>'Banks COA'!A8951</f>
        <v>34</v>
      </c>
      <c r="B6046" s="201" t="str">
        <f>'Banks COA'!B8951</f>
        <v>4</v>
      </c>
      <c r="C6046" s="201" t="str">
        <f>'Banks COA'!C8951</f>
        <v>6</v>
      </c>
      <c r="D6046" s="201" t="str">
        <f>'Banks COA'!D8951</f>
        <v>24</v>
      </c>
      <c r="E6046" s="202" t="str">
        <f>'Banks COA'!E8951</f>
        <v>AIP – Margin or Restrictive Deposits of Individuals – Non Resident – JPY</v>
      </c>
      <c r="F6046" s="202">
        <f>'Banks COA'!F8951*E2</f>
        <v>0</v>
      </c>
    </row>
    <row r="6047" spans="1:6" hidden="1" x14ac:dyDescent="0.15">
      <c r="A6047" s="201" t="str">
        <f>'Banks COA'!A8952</f>
        <v>34</v>
      </c>
      <c r="B6047" s="201" t="str">
        <f>'Banks COA'!B8952</f>
        <v>4</v>
      </c>
      <c r="C6047" s="201" t="str">
        <f>'Banks COA'!C8952</f>
        <v>6</v>
      </c>
      <c r="D6047" s="201" t="str">
        <f>'Banks COA'!D8952</f>
        <v>29</v>
      </c>
      <c r="E6047" s="202" t="str">
        <f>'Banks COA'!E8952</f>
        <v>AIP – Margin or Restrictive Deposits of Individuals – Non Resident – Other</v>
      </c>
      <c r="F6047" s="202">
        <f>'Banks COA'!F8952*E2</f>
        <v>0</v>
      </c>
    </row>
    <row r="6048" spans="1:6" hidden="1" x14ac:dyDescent="0.15">
      <c r="A6048" s="201" t="str">
        <f>'Banks COA'!A8962</f>
        <v>34</v>
      </c>
      <c r="B6048" s="201" t="str">
        <f>'Banks COA'!B8962</f>
        <v>4</v>
      </c>
      <c r="C6048" s="201" t="str">
        <f>'Banks COA'!C8962</f>
        <v>7</v>
      </c>
      <c r="D6048" s="201" t="str">
        <f>'Banks COA'!D8962</f>
        <v>22</v>
      </c>
      <c r="E6048" s="202" t="str">
        <f>'Banks COA'!E8962</f>
        <v>AIP – Money Market Deposit Accounts – Individuals – Non Resident – USD</v>
      </c>
      <c r="F6048" s="202">
        <f>'Banks COA'!F8962*E2</f>
        <v>0</v>
      </c>
    </row>
    <row r="6049" spans="1:6" hidden="1" x14ac:dyDescent="0.15">
      <c r="A6049" s="201" t="str">
        <f>'Banks COA'!A8963</f>
        <v>34</v>
      </c>
      <c r="B6049" s="201" t="str">
        <f>'Banks COA'!B8963</f>
        <v>4</v>
      </c>
      <c r="C6049" s="201" t="str">
        <f>'Banks COA'!C8963</f>
        <v>7</v>
      </c>
      <c r="D6049" s="201" t="str">
        <f>'Banks COA'!D8963</f>
        <v>23</v>
      </c>
      <c r="E6049" s="202" t="str">
        <f>'Banks COA'!E8963</f>
        <v>AIP – Money Market Deposit Accounts – Individuals – Non Resident – EUR</v>
      </c>
      <c r="F6049" s="202">
        <f>'Banks COA'!F8963*E2</f>
        <v>0</v>
      </c>
    </row>
    <row r="6050" spans="1:6" hidden="1" x14ac:dyDescent="0.15">
      <c r="A6050" s="201" t="str">
        <f>'Banks COA'!A8964</f>
        <v>34</v>
      </c>
      <c r="B6050" s="201" t="str">
        <f>'Banks COA'!B8964</f>
        <v>4</v>
      </c>
      <c r="C6050" s="201" t="str">
        <f>'Banks COA'!C8964</f>
        <v>7</v>
      </c>
      <c r="D6050" s="201" t="str">
        <f>'Banks COA'!D8964</f>
        <v>24</v>
      </c>
      <c r="E6050" s="202" t="str">
        <f>'Banks COA'!E8964</f>
        <v>AIP – Money Market Deposit Accounts – Individuals – Non Resident – JPY</v>
      </c>
      <c r="F6050" s="202">
        <f>'Banks COA'!F8964*E2</f>
        <v>0</v>
      </c>
    </row>
    <row r="6051" spans="1:6" hidden="1" x14ac:dyDescent="0.15">
      <c r="A6051" s="201" t="str">
        <f>'Banks COA'!A8965</f>
        <v>34</v>
      </c>
      <c r="B6051" s="201" t="str">
        <f>'Banks COA'!B8965</f>
        <v>4</v>
      </c>
      <c r="C6051" s="201" t="str">
        <f>'Banks COA'!C8965</f>
        <v>7</v>
      </c>
      <c r="D6051" s="201" t="str">
        <f>'Banks COA'!D8965</f>
        <v>29</v>
      </c>
      <c r="E6051" s="202" t="str">
        <f>'Banks COA'!E8965</f>
        <v>AIP – Money Market Deposit Accounts – Individuals – Non Resident – Other</v>
      </c>
      <c r="F6051" s="202">
        <f>'Banks COA'!F8965*E2</f>
        <v>0</v>
      </c>
    </row>
    <row r="6052" spans="1:6" hidden="1" x14ac:dyDescent="0.15">
      <c r="A6052" s="201" t="str">
        <f>'Banks COA'!A8975</f>
        <v>34</v>
      </c>
      <c r="B6052" s="201" t="str">
        <f>'Banks COA'!B8975</f>
        <v>4</v>
      </c>
      <c r="C6052" s="201" t="str">
        <f>'Banks COA'!C8975</f>
        <v>8</v>
      </c>
      <c r="D6052" s="201" t="str">
        <f>'Banks COA'!D8975</f>
        <v>22</v>
      </c>
      <c r="E6052" s="202" t="str">
        <f>'Banks COA'!E8975</f>
        <v>AIP – Short term – Other Deposits – Individuals – Non Resident – USD</v>
      </c>
      <c r="F6052" s="202">
        <f>'Banks COA'!F8975*E2</f>
        <v>0</v>
      </c>
    </row>
    <row r="6053" spans="1:6" hidden="1" x14ac:dyDescent="0.15">
      <c r="A6053" s="201" t="str">
        <f>'Banks COA'!A8976</f>
        <v>34</v>
      </c>
      <c r="B6053" s="201" t="str">
        <f>'Banks COA'!B8976</f>
        <v>4</v>
      </c>
      <c r="C6053" s="201" t="str">
        <f>'Banks COA'!C8976</f>
        <v>8</v>
      </c>
      <c r="D6053" s="201" t="str">
        <f>'Banks COA'!D8976</f>
        <v>23</v>
      </c>
      <c r="E6053" s="202" t="str">
        <f>'Banks COA'!E8976</f>
        <v>AIP – Short term – Other Deposits – Individuals – Non Resident – EUR</v>
      </c>
      <c r="F6053" s="202">
        <f>'Banks COA'!F8976*E2</f>
        <v>0</v>
      </c>
    </row>
    <row r="6054" spans="1:6" hidden="1" x14ac:dyDescent="0.15">
      <c r="A6054" s="201" t="str">
        <f>'Banks COA'!A8977</f>
        <v>34</v>
      </c>
      <c r="B6054" s="201" t="str">
        <f>'Banks COA'!B8977</f>
        <v>4</v>
      </c>
      <c r="C6054" s="201" t="str">
        <f>'Banks COA'!C8977</f>
        <v>8</v>
      </c>
      <c r="D6054" s="201" t="str">
        <f>'Banks COA'!D8977</f>
        <v>24</v>
      </c>
      <c r="E6054" s="202" t="str">
        <f>'Banks COA'!E8977</f>
        <v>AIP – Short term – Other Deposits – Individuals – Non Resident – JPY</v>
      </c>
      <c r="F6054" s="202">
        <f>'Banks COA'!F8977*E2</f>
        <v>0</v>
      </c>
    </row>
    <row r="6055" spans="1:6" hidden="1" x14ac:dyDescent="0.15">
      <c r="A6055" s="201" t="str">
        <f>'Banks COA'!A8978</f>
        <v>34</v>
      </c>
      <c r="B6055" s="201" t="str">
        <f>'Banks COA'!B8978</f>
        <v>4</v>
      </c>
      <c r="C6055" s="201" t="str">
        <f>'Banks COA'!C8978</f>
        <v>8</v>
      </c>
      <c r="D6055" s="201" t="str">
        <f>'Banks COA'!D8978</f>
        <v>29</v>
      </c>
      <c r="E6055" s="202" t="str">
        <f>'Banks COA'!E8978</f>
        <v>AIP – Short term – Other Deposits – Individuals – Non Resident – Other</v>
      </c>
      <c r="F6055" s="202">
        <f>'Banks COA'!F8978*E2</f>
        <v>0</v>
      </c>
    </row>
    <row r="6056" spans="1:6" hidden="1" x14ac:dyDescent="0.15">
      <c r="A6056" s="201" t="str">
        <f>'Banks COA'!A8987</f>
        <v>34</v>
      </c>
      <c r="B6056" s="201" t="str">
        <f>'Banks COA'!B8987</f>
        <v>4</v>
      </c>
      <c r="C6056" s="201" t="str">
        <f>'Banks COA'!C8987</f>
        <v>8</v>
      </c>
      <c r="D6056" s="201" t="str">
        <f>'Banks COA'!D8987</f>
        <v>42</v>
      </c>
      <c r="E6056" s="202" t="str">
        <f>'Banks COA'!E8987</f>
        <v>AIP – Long term – Other Deposits – Individuals – Non Resident – USD</v>
      </c>
      <c r="F6056" s="202">
        <f>'Banks COA'!F8987*E2</f>
        <v>0</v>
      </c>
    </row>
    <row r="6057" spans="1:6" hidden="1" x14ac:dyDescent="0.15">
      <c r="A6057" s="201" t="str">
        <f>'Banks COA'!A8988</f>
        <v>34</v>
      </c>
      <c r="B6057" s="201" t="str">
        <f>'Banks COA'!B8988</f>
        <v>4</v>
      </c>
      <c r="C6057" s="201" t="str">
        <f>'Banks COA'!C8988</f>
        <v>8</v>
      </c>
      <c r="D6057" s="201" t="str">
        <f>'Banks COA'!D8988</f>
        <v>43</v>
      </c>
      <c r="E6057" s="202" t="str">
        <f>'Banks COA'!E8988</f>
        <v>AIP – Long term – Other Deposits – Individuals – Non Resident – EUR</v>
      </c>
      <c r="F6057" s="202">
        <f>'Banks COA'!F8988*E2</f>
        <v>0</v>
      </c>
    </row>
    <row r="6058" spans="1:6" hidden="1" x14ac:dyDescent="0.15">
      <c r="A6058" s="201" t="str">
        <f>'Banks COA'!A8989</f>
        <v>34</v>
      </c>
      <c r="B6058" s="201" t="str">
        <f>'Banks COA'!B8989</f>
        <v>4</v>
      </c>
      <c r="C6058" s="201" t="str">
        <f>'Banks COA'!C8989</f>
        <v>8</v>
      </c>
      <c r="D6058" s="201" t="str">
        <f>'Banks COA'!D8989</f>
        <v>44</v>
      </c>
      <c r="E6058" s="202" t="str">
        <f>'Banks COA'!E8989</f>
        <v>AIP – Long term – Other Deposits – Individuals – Non Resident – JPY</v>
      </c>
      <c r="F6058" s="202">
        <f>'Banks COA'!F8989*E2</f>
        <v>0</v>
      </c>
    </row>
    <row r="6059" spans="1:6" hidden="1" x14ac:dyDescent="0.15">
      <c r="A6059" s="201" t="str">
        <f>'Banks COA'!A8990</f>
        <v>34</v>
      </c>
      <c r="B6059" s="201" t="str">
        <f>'Banks COA'!B8990</f>
        <v>4</v>
      </c>
      <c r="C6059" s="201" t="str">
        <f>'Banks COA'!C8990</f>
        <v>8</v>
      </c>
      <c r="D6059" s="201" t="str">
        <f>'Banks COA'!D8990</f>
        <v>49</v>
      </c>
      <c r="E6059" s="202" t="str">
        <f>'Banks COA'!E8990</f>
        <v>AIP – Long term – Other Deposits – Individuals – Non Resident – Other</v>
      </c>
      <c r="F6059" s="202">
        <f>'Banks COA'!F8990*E2</f>
        <v>0</v>
      </c>
    </row>
    <row r="6060" spans="1:6" hidden="1" x14ac:dyDescent="0.15">
      <c r="A6060" s="201" t="str">
        <f>'Banks COA'!A9014</f>
        <v>34</v>
      </c>
      <c r="B6060" s="201" t="str">
        <f>'Banks COA'!B9014</f>
        <v>5</v>
      </c>
      <c r="C6060" s="201" t="str">
        <f>'Banks COA'!C9014</f>
        <v>2</v>
      </c>
      <c r="D6060" s="201" t="str">
        <f>'Banks COA'!D9014</f>
        <v>22</v>
      </c>
      <c r="E6060" s="202" t="str">
        <f>'Banks COA'!E9014</f>
        <v>AIP – Short Term – Saving Deposits from Private Sector – Non Resident – USD</v>
      </c>
      <c r="F6060" s="202">
        <f>'Banks COA'!F9014*E2</f>
        <v>0</v>
      </c>
    </row>
    <row r="6061" spans="1:6" hidden="1" x14ac:dyDescent="0.15">
      <c r="A6061" s="201" t="str">
        <f>'Banks COA'!A9015</f>
        <v>34</v>
      </c>
      <c r="B6061" s="201" t="str">
        <f>'Banks COA'!B9015</f>
        <v>5</v>
      </c>
      <c r="C6061" s="201" t="str">
        <f>'Banks COA'!C9015</f>
        <v>2</v>
      </c>
      <c r="D6061" s="201" t="str">
        <f>'Banks COA'!D9015</f>
        <v>23</v>
      </c>
      <c r="E6061" s="202" t="str">
        <f>'Banks COA'!E9015</f>
        <v>AIP – Short Term – Saving Deposits from Private Sector – Non Resident – EUR</v>
      </c>
      <c r="F6061" s="202">
        <f>'Banks COA'!F9015*E2</f>
        <v>0</v>
      </c>
    </row>
    <row r="6062" spans="1:6" hidden="1" x14ac:dyDescent="0.15">
      <c r="A6062" s="201" t="str">
        <f>'Banks COA'!A9016</f>
        <v>34</v>
      </c>
      <c r="B6062" s="201" t="str">
        <f>'Banks COA'!B9016</f>
        <v>5</v>
      </c>
      <c r="C6062" s="201" t="str">
        <f>'Banks COA'!C9016</f>
        <v>2</v>
      </c>
      <c r="D6062" s="201" t="str">
        <f>'Banks COA'!D9016</f>
        <v>24</v>
      </c>
      <c r="E6062" s="202" t="str">
        <f>'Banks COA'!E9016</f>
        <v>AIP – Short Term – Saving Deposits from Private Sector – Non Resident – JPY</v>
      </c>
      <c r="F6062" s="202">
        <f>'Banks COA'!F9016*E2</f>
        <v>0</v>
      </c>
    </row>
    <row r="6063" spans="1:6" hidden="1" x14ac:dyDescent="0.15">
      <c r="A6063" s="201" t="str">
        <f>'Banks COA'!A9017</f>
        <v>34</v>
      </c>
      <c r="B6063" s="201" t="str">
        <f>'Banks COA'!B9017</f>
        <v>5</v>
      </c>
      <c r="C6063" s="201" t="str">
        <f>'Banks COA'!C9017</f>
        <v>2</v>
      </c>
      <c r="D6063" s="201" t="str">
        <f>'Banks COA'!D9017</f>
        <v>29</v>
      </c>
      <c r="E6063" s="202" t="str">
        <f>'Banks COA'!E9017</f>
        <v>AIP – Short Term – Saving Deposits from Private Sector – Non Resident – Other</v>
      </c>
      <c r="F6063" s="202">
        <f>'Banks COA'!F9017*E2</f>
        <v>0</v>
      </c>
    </row>
    <row r="6064" spans="1:6" hidden="1" x14ac:dyDescent="0.15">
      <c r="A6064" s="201" t="str">
        <f>'Banks COA'!A9027</f>
        <v>34</v>
      </c>
      <c r="B6064" s="201" t="str">
        <f>'Banks COA'!B9027</f>
        <v>5</v>
      </c>
      <c r="C6064" s="201" t="str">
        <f>'Banks COA'!C9027</f>
        <v>3</v>
      </c>
      <c r="D6064" s="201" t="str">
        <f>'Banks COA'!D9027</f>
        <v>22</v>
      </c>
      <c r="E6064" s="202" t="str">
        <f>'Banks COA'!E9027</f>
        <v>AIP – Short Term – Time Deposit from Private Sector – Non Resident – USD</v>
      </c>
      <c r="F6064" s="202">
        <f>'Banks COA'!F9027*E2</f>
        <v>0</v>
      </c>
    </row>
    <row r="6065" spans="1:6" hidden="1" x14ac:dyDescent="0.15">
      <c r="A6065" s="201" t="str">
        <f>'Banks COA'!A9028</f>
        <v>34</v>
      </c>
      <c r="B6065" s="201" t="str">
        <f>'Banks COA'!B9028</f>
        <v>5</v>
      </c>
      <c r="C6065" s="201" t="str">
        <f>'Banks COA'!C9028</f>
        <v>3</v>
      </c>
      <c r="D6065" s="201" t="str">
        <f>'Banks COA'!D9028</f>
        <v>23</v>
      </c>
      <c r="E6065" s="202" t="str">
        <f>'Banks COA'!E9028</f>
        <v>AIP – Short Term – Time Deposit from Private Sector – Non Resident – EUR</v>
      </c>
      <c r="F6065" s="202">
        <f>'Banks COA'!F9028*E2</f>
        <v>0</v>
      </c>
    </row>
    <row r="6066" spans="1:6" hidden="1" x14ac:dyDescent="0.15">
      <c r="A6066" s="201" t="str">
        <f>'Banks COA'!A9029</f>
        <v>34</v>
      </c>
      <c r="B6066" s="201" t="str">
        <f>'Banks COA'!B9029</f>
        <v>5</v>
      </c>
      <c r="C6066" s="201" t="str">
        <f>'Banks COA'!C9029</f>
        <v>3</v>
      </c>
      <c r="D6066" s="201" t="str">
        <f>'Banks COA'!D9029</f>
        <v>24</v>
      </c>
      <c r="E6066" s="202" t="str">
        <f>'Banks COA'!E9029</f>
        <v>AIP – Short Term – Time Deposit from Private Sector – Non Resident – JPY</v>
      </c>
      <c r="F6066" s="202">
        <f>'Banks COA'!F9029*E2</f>
        <v>0</v>
      </c>
    </row>
    <row r="6067" spans="1:6" hidden="1" x14ac:dyDescent="0.15">
      <c r="A6067" s="201" t="str">
        <f>'Banks COA'!A9030</f>
        <v>34</v>
      </c>
      <c r="B6067" s="201" t="str">
        <f>'Banks COA'!B9030</f>
        <v>5</v>
      </c>
      <c r="C6067" s="201" t="str">
        <f>'Banks COA'!C9030</f>
        <v>3</v>
      </c>
      <c r="D6067" s="201" t="str">
        <f>'Banks COA'!D9030</f>
        <v>29</v>
      </c>
      <c r="E6067" s="202" t="str">
        <f>'Banks COA'!E9030</f>
        <v>AIP – Short Term – Time Deposit from Private Sector – Non Resident – Other</v>
      </c>
      <c r="F6067" s="202">
        <f>'Banks COA'!F9030*E2</f>
        <v>0</v>
      </c>
    </row>
    <row r="6068" spans="1:6" hidden="1" x14ac:dyDescent="0.15">
      <c r="A6068" s="201" t="str">
        <f>'Banks COA'!A9039</f>
        <v>34</v>
      </c>
      <c r="B6068" s="201" t="str">
        <f>'Banks COA'!B9039</f>
        <v>5</v>
      </c>
      <c r="C6068" s="201" t="str">
        <f>'Banks COA'!C9039</f>
        <v>3</v>
      </c>
      <c r="D6068" s="201" t="str">
        <f>'Banks COA'!D9039</f>
        <v>42</v>
      </c>
      <c r="E6068" s="202" t="str">
        <f>'Banks COA'!E9039</f>
        <v>AIP – Long Term – Time Deposit from Private Sector – Non Resident – USD</v>
      </c>
      <c r="F6068" s="202">
        <f>'Banks COA'!F9039*E2</f>
        <v>0</v>
      </c>
    </row>
    <row r="6069" spans="1:6" hidden="1" x14ac:dyDescent="0.15">
      <c r="A6069" s="201" t="str">
        <f>'Banks COA'!A9040</f>
        <v>34</v>
      </c>
      <c r="B6069" s="201" t="str">
        <f>'Banks COA'!B9040</f>
        <v>5</v>
      </c>
      <c r="C6069" s="201" t="str">
        <f>'Banks COA'!C9040</f>
        <v>3</v>
      </c>
      <c r="D6069" s="201" t="str">
        <f>'Banks COA'!D9040</f>
        <v>43</v>
      </c>
      <c r="E6069" s="202" t="str">
        <f>'Banks COA'!E9040</f>
        <v>AIP – Long Term – Time Deposit from Private Sector – Non Resident – EUR</v>
      </c>
      <c r="F6069" s="202">
        <f>'Banks COA'!F9040*E2</f>
        <v>0</v>
      </c>
    </row>
    <row r="6070" spans="1:6" hidden="1" x14ac:dyDescent="0.15">
      <c r="A6070" s="201" t="str">
        <f>'Banks COA'!A9041</f>
        <v>34</v>
      </c>
      <c r="B6070" s="201" t="str">
        <f>'Banks COA'!B9041</f>
        <v>5</v>
      </c>
      <c r="C6070" s="201" t="str">
        <f>'Banks COA'!C9041</f>
        <v>3</v>
      </c>
      <c r="D6070" s="201" t="str">
        <f>'Banks COA'!D9041</f>
        <v>44</v>
      </c>
      <c r="E6070" s="202" t="str">
        <f>'Banks COA'!E9041</f>
        <v>AIP – Long Term – Time Deposit from Private Sector – Non Resident – JPY</v>
      </c>
      <c r="F6070" s="202">
        <f>'Banks COA'!F9041*E2</f>
        <v>0</v>
      </c>
    </row>
    <row r="6071" spans="1:6" hidden="1" x14ac:dyDescent="0.15">
      <c r="A6071" s="201" t="str">
        <f>'Banks COA'!A9042</f>
        <v>34</v>
      </c>
      <c r="B6071" s="201" t="str">
        <f>'Banks COA'!B9042</f>
        <v>5</v>
      </c>
      <c r="C6071" s="201" t="str">
        <f>'Banks COA'!C9042</f>
        <v>3</v>
      </c>
      <c r="D6071" s="201" t="str">
        <f>'Banks COA'!D9042</f>
        <v>49</v>
      </c>
      <c r="E6071" s="202" t="str">
        <f>'Banks COA'!E9042</f>
        <v>AIP – Long Term – Time Deposit from Private Sector – Non Resident – Other</v>
      </c>
      <c r="F6071" s="202">
        <f>'Banks COA'!F9042*E2</f>
        <v>0</v>
      </c>
    </row>
    <row r="6072" spans="1:6" hidden="1" x14ac:dyDescent="0.15">
      <c r="A6072" s="201" t="str">
        <f>'Banks COA'!A9052</f>
        <v>34</v>
      </c>
      <c r="B6072" s="201" t="str">
        <f>'Banks COA'!B9052</f>
        <v>5</v>
      </c>
      <c r="C6072" s="201" t="str">
        <f>'Banks COA'!C9052</f>
        <v>4</v>
      </c>
      <c r="D6072" s="201" t="str">
        <f>'Banks COA'!D9052</f>
        <v>22</v>
      </c>
      <c r="E6072" s="202" t="str">
        <f>'Banks COA'!E9052</f>
        <v>AIP – Certificate of Deposits – Private Sector – Non Resident– USD</v>
      </c>
      <c r="F6072" s="202">
        <f>'Banks COA'!F9052*E2</f>
        <v>0</v>
      </c>
    </row>
    <row r="6073" spans="1:6" hidden="1" x14ac:dyDescent="0.15">
      <c r="A6073" s="201" t="str">
        <f>'Banks COA'!A9053</f>
        <v>34</v>
      </c>
      <c r="B6073" s="201" t="str">
        <f>'Banks COA'!B9053</f>
        <v>5</v>
      </c>
      <c r="C6073" s="201" t="str">
        <f>'Banks COA'!C9053</f>
        <v>4</v>
      </c>
      <c r="D6073" s="201" t="str">
        <f>'Banks COA'!D9053</f>
        <v>23</v>
      </c>
      <c r="E6073" s="202" t="str">
        <f>'Banks COA'!E9053</f>
        <v>AIP – Certificate of Deposits – Private Sector – Non Resident – EUR</v>
      </c>
      <c r="F6073" s="202">
        <f>'Banks COA'!F9053*E2</f>
        <v>0</v>
      </c>
    </row>
    <row r="6074" spans="1:6" hidden="1" x14ac:dyDescent="0.15">
      <c r="A6074" s="201" t="str">
        <f>'Banks COA'!A9054</f>
        <v>34</v>
      </c>
      <c r="B6074" s="201" t="str">
        <f>'Banks COA'!B9054</f>
        <v>5</v>
      </c>
      <c r="C6074" s="201" t="str">
        <f>'Banks COA'!C9054</f>
        <v>4</v>
      </c>
      <c r="D6074" s="201" t="str">
        <f>'Banks COA'!D9054</f>
        <v>24</v>
      </c>
      <c r="E6074" s="202" t="str">
        <f>'Banks COA'!E9054</f>
        <v>AIP – Certificate of Deposits – Private Sector – Non Resident– JPY</v>
      </c>
      <c r="F6074" s="202">
        <f>'Banks COA'!F9054*E2</f>
        <v>0</v>
      </c>
    </row>
    <row r="6075" spans="1:6" hidden="1" x14ac:dyDescent="0.15">
      <c r="A6075" s="201" t="str">
        <f>'Banks COA'!A9055</f>
        <v>34</v>
      </c>
      <c r="B6075" s="201" t="str">
        <f>'Banks COA'!B9055</f>
        <v>5</v>
      </c>
      <c r="C6075" s="201" t="str">
        <f>'Banks COA'!C9055</f>
        <v>4</v>
      </c>
      <c r="D6075" s="201" t="str">
        <f>'Banks COA'!D9055</f>
        <v>29</v>
      </c>
      <c r="E6075" s="202" t="str">
        <f>'Banks COA'!E9055</f>
        <v>AIP – Certificate of Deposits – Private Sector – Non Resident – Other</v>
      </c>
      <c r="F6075" s="202">
        <f>'Banks COA'!F9055*E2</f>
        <v>0</v>
      </c>
    </row>
    <row r="6076" spans="1:6" hidden="1" x14ac:dyDescent="0.15">
      <c r="A6076" s="201" t="str">
        <f>'Banks COA'!A9078</f>
        <v>34</v>
      </c>
      <c r="B6076" s="201" t="str">
        <f>'Banks COA'!B9078</f>
        <v>5</v>
      </c>
      <c r="C6076" s="201" t="str">
        <f>'Banks COA'!C9078</f>
        <v>6</v>
      </c>
      <c r="D6076" s="201" t="str">
        <f>'Banks COA'!D9078</f>
        <v>22</v>
      </c>
      <c r="E6076" s="202" t="str">
        <f>'Banks COA'!E9078</f>
        <v>AIP – Margin or Restrictive Deposits of Private Sector – Non Resident – USD</v>
      </c>
      <c r="F6076" s="202">
        <f>'Banks COA'!F9078*E2</f>
        <v>0</v>
      </c>
    </row>
    <row r="6077" spans="1:6" hidden="1" x14ac:dyDescent="0.15">
      <c r="A6077" s="201" t="str">
        <f>'Banks COA'!A9079</f>
        <v>34</v>
      </c>
      <c r="B6077" s="201" t="str">
        <f>'Banks COA'!B9079</f>
        <v>5</v>
      </c>
      <c r="C6077" s="201" t="str">
        <f>'Banks COA'!C9079</f>
        <v>6</v>
      </c>
      <c r="D6077" s="201" t="str">
        <f>'Banks COA'!D9079</f>
        <v>23</v>
      </c>
      <c r="E6077" s="202" t="str">
        <f>'Banks COA'!E9079</f>
        <v>AIP – Margin or Restrictive Deposits of Private Sector – Non Resident – EUR</v>
      </c>
      <c r="F6077" s="202">
        <f>'Banks COA'!F9079*E2</f>
        <v>0</v>
      </c>
    </row>
    <row r="6078" spans="1:6" hidden="1" x14ac:dyDescent="0.15">
      <c r="A6078" s="201" t="str">
        <f>'Banks COA'!A9080</f>
        <v>34</v>
      </c>
      <c r="B6078" s="201" t="str">
        <f>'Banks COA'!B9080</f>
        <v>5</v>
      </c>
      <c r="C6078" s="201" t="str">
        <f>'Banks COA'!C9080</f>
        <v>6</v>
      </c>
      <c r="D6078" s="201" t="str">
        <f>'Banks COA'!D9080</f>
        <v>24</v>
      </c>
      <c r="E6078" s="202" t="str">
        <f>'Banks COA'!E9080</f>
        <v>AIP – Margin or Restrictive Deposits of Private Sector – Non Resident – JPY</v>
      </c>
      <c r="F6078" s="202">
        <f>'Banks COA'!F9080*E2</f>
        <v>0</v>
      </c>
    </row>
    <row r="6079" spans="1:6" hidden="1" x14ac:dyDescent="0.15">
      <c r="A6079" s="201" t="str">
        <f>'Banks COA'!A9081</f>
        <v>34</v>
      </c>
      <c r="B6079" s="201" t="str">
        <f>'Banks COA'!B9081</f>
        <v>5</v>
      </c>
      <c r="C6079" s="201" t="str">
        <f>'Banks COA'!C9081</f>
        <v>6</v>
      </c>
      <c r="D6079" s="201" t="str">
        <f>'Banks COA'!D9081</f>
        <v>29</v>
      </c>
      <c r="E6079" s="202" t="str">
        <f>'Banks COA'!E9081</f>
        <v>AIP – Margin or Restrictive Deposits of Private Sector – Non Resident – Other</v>
      </c>
      <c r="F6079" s="202">
        <f>'Banks COA'!F9081*E2</f>
        <v>0</v>
      </c>
    </row>
    <row r="6080" spans="1:6" hidden="1" x14ac:dyDescent="0.15">
      <c r="A6080" s="201" t="str">
        <f>'Banks COA'!A9091</f>
        <v>34</v>
      </c>
      <c r="B6080" s="201" t="str">
        <f>'Banks COA'!B9091</f>
        <v>5</v>
      </c>
      <c r="C6080" s="201" t="str">
        <f>'Banks COA'!C9091</f>
        <v>7</v>
      </c>
      <c r="D6080" s="201" t="str">
        <f>'Banks COA'!D9091</f>
        <v>22</v>
      </c>
      <c r="E6080" s="202" t="str">
        <f>'Banks COA'!E9091</f>
        <v>AIP – Money Market Deposit Accounts – Private Sector – Non Resident – USD</v>
      </c>
      <c r="F6080" s="202">
        <f>'Banks COA'!F9091*E2</f>
        <v>0</v>
      </c>
    </row>
    <row r="6081" spans="1:6" hidden="1" x14ac:dyDescent="0.15">
      <c r="A6081" s="201" t="str">
        <f>'Banks COA'!A9092</f>
        <v>34</v>
      </c>
      <c r="B6081" s="201" t="str">
        <f>'Banks COA'!B9092</f>
        <v>5</v>
      </c>
      <c r="C6081" s="201" t="str">
        <f>'Banks COA'!C9092</f>
        <v>7</v>
      </c>
      <c r="D6081" s="201" t="str">
        <f>'Banks COA'!D9092</f>
        <v>23</v>
      </c>
      <c r="E6081" s="202" t="str">
        <f>'Banks COA'!E9092</f>
        <v>AIP – Money Market Deposit Accounts – Private Sector – Non Resident – EUR</v>
      </c>
      <c r="F6081" s="202">
        <f>'Banks COA'!F9092*E2</f>
        <v>0</v>
      </c>
    </row>
    <row r="6082" spans="1:6" hidden="1" x14ac:dyDescent="0.15">
      <c r="A6082" s="201" t="str">
        <f>'Banks COA'!A9093</f>
        <v>34</v>
      </c>
      <c r="B6082" s="201" t="str">
        <f>'Banks COA'!B9093</f>
        <v>5</v>
      </c>
      <c r="C6082" s="201" t="str">
        <f>'Banks COA'!C9093</f>
        <v>7</v>
      </c>
      <c r="D6082" s="201" t="str">
        <f>'Banks COA'!D9093</f>
        <v>24</v>
      </c>
      <c r="E6082" s="202" t="str">
        <f>'Banks COA'!E9093</f>
        <v>AIP – Money Market Deposit Accounts – Private Sector – Non Resident – JPY</v>
      </c>
      <c r="F6082" s="202">
        <f>'Banks COA'!F9093*E2</f>
        <v>0</v>
      </c>
    </row>
    <row r="6083" spans="1:6" hidden="1" x14ac:dyDescent="0.15">
      <c r="A6083" s="201" t="str">
        <f>'Banks COA'!A9094</f>
        <v>34</v>
      </c>
      <c r="B6083" s="201" t="str">
        <f>'Banks COA'!B9094</f>
        <v>5</v>
      </c>
      <c r="C6083" s="201" t="str">
        <f>'Banks COA'!C9094</f>
        <v>7</v>
      </c>
      <c r="D6083" s="201" t="str">
        <f>'Banks COA'!D9094</f>
        <v>29</v>
      </c>
      <c r="E6083" s="202" t="str">
        <f>'Banks COA'!E9094</f>
        <v>AIP – Money Market Deposit Accounts – Private Sector – Non Resident – Other</v>
      </c>
      <c r="F6083" s="202">
        <f>'Banks COA'!F9094*E2</f>
        <v>0</v>
      </c>
    </row>
    <row r="6084" spans="1:6" hidden="1" x14ac:dyDescent="0.15">
      <c r="A6084" s="201" t="str">
        <f>'Banks COA'!A9104</f>
        <v>34</v>
      </c>
      <c r="B6084" s="201" t="str">
        <f>'Banks COA'!B9104</f>
        <v>5</v>
      </c>
      <c r="C6084" s="201" t="str">
        <f>'Banks COA'!C9104</f>
        <v>8</v>
      </c>
      <c r="D6084" s="201" t="str">
        <f>'Banks COA'!D9104</f>
        <v>22</v>
      </c>
      <c r="E6084" s="202" t="str">
        <f>'Banks COA'!E9104</f>
        <v>AIP – Short term – Other Deposits – Private Sector – Non Resident – USD</v>
      </c>
      <c r="F6084" s="202">
        <f>'Banks COA'!F9104*E2</f>
        <v>0</v>
      </c>
    </row>
    <row r="6085" spans="1:6" hidden="1" x14ac:dyDescent="0.15">
      <c r="A6085" s="201" t="str">
        <f>'Banks COA'!A9105</f>
        <v>34</v>
      </c>
      <c r="B6085" s="201" t="str">
        <f>'Banks COA'!B9105</f>
        <v>5</v>
      </c>
      <c r="C6085" s="201" t="str">
        <f>'Banks COA'!C9105</f>
        <v>8</v>
      </c>
      <c r="D6085" s="201" t="str">
        <f>'Banks COA'!D9105</f>
        <v>23</v>
      </c>
      <c r="E6085" s="202" t="str">
        <f>'Banks COA'!E9105</f>
        <v>AIP – Short term – Other Deposits – Private Sector – Non Resident – EUR</v>
      </c>
      <c r="F6085" s="202">
        <f>'Banks COA'!F9105*E2</f>
        <v>0</v>
      </c>
    </row>
    <row r="6086" spans="1:6" hidden="1" x14ac:dyDescent="0.15">
      <c r="A6086" s="201" t="str">
        <f>'Banks COA'!A9106</f>
        <v>34</v>
      </c>
      <c r="B6086" s="201" t="str">
        <f>'Banks COA'!B9106</f>
        <v>5</v>
      </c>
      <c r="C6086" s="201" t="str">
        <f>'Banks COA'!C9106</f>
        <v>8</v>
      </c>
      <c r="D6086" s="201" t="str">
        <f>'Banks COA'!D9106</f>
        <v>24</v>
      </c>
      <c r="E6086" s="202" t="str">
        <f>'Banks COA'!E9106</f>
        <v>AIP – Short term – Other Deposits – Private Sector – Non Resident – JPY</v>
      </c>
      <c r="F6086" s="202">
        <f>'Banks COA'!F9106*E2</f>
        <v>0</v>
      </c>
    </row>
    <row r="6087" spans="1:6" hidden="1" x14ac:dyDescent="0.15">
      <c r="A6087" s="201" t="str">
        <f>'Banks COA'!A9107</f>
        <v>34</v>
      </c>
      <c r="B6087" s="201" t="str">
        <f>'Banks COA'!B9107</f>
        <v>5</v>
      </c>
      <c r="C6087" s="201" t="str">
        <f>'Banks COA'!C9107</f>
        <v>8</v>
      </c>
      <c r="D6087" s="201" t="str">
        <f>'Banks COA'!D9107</f>
        <v>29</v>
      </c>
      <c r="E6087" s="202" t="str">
        <f>'Banks COA'!E9107</f>
        <v>AIP – Short term – Other Deposits – Private Sector – Non Resident – Other</v>
      </c>
      <c r="F6087" s="202">
        <f>'Banks COA'!F9107*E2</f>
        <v>0</v>
      </c>
    </row>
    <row r="6088" spans="1:6" hidden="1" x14ac:dyDescent="0.15">
      <c r="A6088" s="201" t="str">
        <f>'Banks COA'!A9116</f>
        <v>34</v>
      </c>
      <c r="B6088" s="201" t="str">
        <f>'Banks COA'!B9116</f>
        <v>5</v>
      </c>
      <c r="C6088" s="201" t="str">
        <f>'Banks COA'!C9116</f>
        <v>8</v>
      </c>
      <c r="D6088" s="201" t="str">
        <f>'Banks COA'!D9116</f>
        <v>42</v>
      </c>
      <c r="E6088" s="202" t="str">
        <f>'Banks COA'!E9116</f>
        <v>AIP – Long term – Other Deposits – Private Sector – Non Resident – USD</v>
      </c>
      <c r="F6088" s="202">
        <f>'Banks COA'!F9116*E2</f>
        <v>0</v>
      </c>
    </row>
    <row r="6089" spans="1:6" hidden="1" x14ac:dyDescent="0.15">
      <c r="A6089" s="201" t="str">
        <f>'Banks COA'!A9117</f>
        <v>34</v>
      </c>
      <c r="B6089" s="201" t="str">
        <f>'Banks COA'!B9117</f>
        <v>5</v>
      </c>
      <c r="C6089" s="201" t="str">
        <f>'Banks COA'!C9117</f>
        <v>8</v>
      </c>
      <c r="D6089" s="201" t="str">
        <f>'Banks COA'!D9117</f>
        <v>43</v>
      </c>
      <c r="E6089" s="202" t="str">
        <f>'Banks COA'!E9117</f>
        <v>AIP – Long term – Other Deposits – Private Sector – Non Resident – EUR</v>
      </c>
      <c r="F6089" s="202">
        <f>'Banks COA'!F9117*E2</f>
        <v>0</v>
      </c>
    </row>
    <row r="6090" spans="1:6" hidden="1" x14ac:dyDescent="0.15">
      <c r="A6090" s="201" t="str">
        <f>'Banks COA'!A9118</f>
        <v>34</v>
      </c>
      <c r="B6090" s="201" t="str">
        <f>'Banks COA'!B9118</f>
        <v>5</v>
      </c>
      <c r="C6090" s="201" t="str">
        <f>'Banks COA'!C9118</f>
        <v>8</v>
      </c>
      <c r="D6090" s="201" t="str">
        <f>'Banks COA'!D9118</f>
        <v>44</v>
      </c>
      <c r="E6090" s="202" t="str">
        <f>'Banks COA'!E9118</f>
        <v>AIP – Long term – Other Deposits – Private Sector – Non Resident – JPY</v>
      </c>
      <c r="F6090" s="202">
        <f>'Banks COA'!F9118*E2</f>
        <v>0</v>
      </c>
    </row>
    <row r="6091" spans="1:6" hidden="1" x14ac:dyDescent="0.15">
      <c r="A6091" s="201" t="str">
        <f>'Banks COA'!A9119</f>
        <v>34</v>
      </c>
      <c r="B6091" s="201" t="str">
        <f>'Banks COA'!B9119</f>
        <v>5</v>
      </c>
      <c r="C6091" s="201" t="str">
        <f>'Banks COA'!C9119</f>
        <v>8</v>
      </c>
      <c r="D6091" s="201" t="str">
        <f>'Banks COA'!D9119</f>
        <v>49</v>
      </c>
      <c r="E6091" s="202" t="str">
        <f>'Banks COA'!E9119</f>
        <v>AIP – Long term – Other Deposits – Private Sector – Non Resident – Other</v>
      </c>
      <c r="F6091" s="202">
        <f>'Banks COA'!F9119*E2</f>
        <v>0</v>
      </c>
    </row>
    <row r="6092" spans="1:6" x14ac:dyDescent="0.15">
      <c r="A6092" s="188"/>
      <c r="B6092" s="188"/>
      <c r="C6092" s="188"/>
      <c r="D6092" s="188"/>
      <c r="E6092" s="217" t="s">
        <v>10042</v>
      </c>
      <c r="F6092" s="224">
        <f>+F6093+F6099</f>
        <v>0</v>
      </c>
    </row>
    <row r="6093" spans="1:6" x14ac:dyDescent="0.15">
      <c r="A6093" s="206"/>
      <c r="B6093" s="206"/>
      <c r="C6093" s="206"/>
      <c r="D6093" s="206"/>
      <c r="E6093" s="223" t="s">
        <v>6145</v>
      </c>
      <c r="F6093" s="199">
        <f>SUM(F6094:F6098)</f>
        <v>0</v>
      </c>
    </row>
    <row r="6094" spans="1:6" x14ac:dyDescent="0.15">
      <c r="A6094" s="206"/>
      <c r="B6094" s="206"/>
      <c r="C6094" s="206"/>
      <c r="D6094" s="206"/>
      <c r="E6094" s="222" t="s">
        <v>3060</v>
      </c>
    </row>
    <row r="6095" spans="1:6" x14ac:dyDescent="0.15">
      <c r="A6095" s="206"/>
      <c r="B6095" s="206"/>
      <c r="C6095" s="206"/>
      <c r="D6095" s="206"/>
      <c r="E6095" s="222" t="s">
        <v>9692</v>
      </c>
    </row>
    <row r="6096" spans="1:6" x14ac:dyDescent="0.15">
      <c r="A6096" s="206"/>
      <c r="B6096" s="206"/>
      <c r="C6096" s="206"/>
      <c r="D6096" s="206"/>
      <c r="E6096" s="222" t="s">
        <v>8024</v>
      </c>
    </row>
    <row r="6097" spans="1:6" x14ac:dyDescent="0.15">
      <c r="A6097" s="206"/>
      <c r="B6097" s="206"/>
      <c r="C6097" s="206"/>
      <c r="D6097" s="206"/>
      <c r="E6097" s="222" t="s">
        <v>8025</v>
      </c>
    </row>
    <row r="6098" spans="1:6" x14ac:dyDescent="0.15">
      <c r="A6098" s="206"/>
      <c r="B6098" s="206"/>
      <c r="C6098" s="206"/>
      <c r="D6098" s="206"/>
      <c r="E6098" s="222" t="s">
        <v>8026</v>
      </c>
    </row>
    <row r="6099" spans="1:6" x14ac:dyDescent="0.15">
      <c r="A6099" s="206"/>
      <c r="B6099" s="206"/>
      <c r="C6099" s="206"/>
      <c r="D6099" s="206"/>
      <c r="E6099" s="223" t="s">
        <v>9548</v>
      </c>
      <c r="F6099" s="199">
        <f>SUM(F6100:F6104)</f>
        <v>0</v>
      </c>
    </row>
    <row r="6100" spans="1:6" x14ac:dyDescent="0.15">
      <c r="A6100" s="206"/>
      <c r="B6100" s="206"/>
      <c r="C6100" s="206"/>
      <c r="D6100" s="206"/>
      <c r="E6100" s="222" t="s">
        <v>8367</v>
      </c>
    </row>
    <row r="6101" spans="1:6" x14ac:dyDescent="0.15">
      <c r="A6101" s="206"/>
      <c r="B6101" s="206"/>
      <c r="C6101" s="206"/>
      <c r="D6101" s="206"/>
      <c r="E6101" s="222" t="s">
        <v>9536</v>
      </c>
    </row>
    <row r="6102" spans="1:6" x14ac:dyDescent="0.15">
      <c r="A6102" s="206"/>
      <c r="B6102" s="206"/>
      <c r="C6102" s="206"/>
      <c r="D6102" s="206"/>
      <c r="E6102" s="222" t="s">
        <v>10111</v>
      </c>
    </row>
    <row r="6103" spans="1:6" x14ac:dyDescent="0.15">
      <c r="A6103" s="206"/>
      <c r="B6103" s="206"/>
      <c r="C6103" s="206"/>
      <c r="D6103" s="206"/>
      <c r="E6103" s="222" t="s">
        <v>6196</v>
      </c>
    </row>
    <row r="6104" spans="1:6" x14ac:dyDescent="0.15">
      <c r="A6104" s="206"/>
      <c r="B6104" s="206"/>
      <c r="C6104" s="206"/>
      <c r="D6104" s="206"/>
      <c r="E6104" s="222" t="s">
        <v>6197</v>
      </c>
    </row>
    <row r="6105" spans="1:6" x14ac:dyDescent="0.15">
      <c r="A6105" s="215"/>
      <c r="B6105" s="215"/>
      <c r="C6105" s="215"/>
      <c r="D6105" s="215"/>
      <c r="E6105" s="216"/>
    </row>
    <row r="6106" spans="1:6" x14ac:dyDescent="0.15">
      <c r="A6106" s="188"/>
      <c r="B6106" s="188"/>
      <c r="C6106" s="188"/>
      <c r="D6106" s="188"/>
      <c r="E6106" s="217" t="s">
        <v>10043</v>
      </c>
      <c r="F6106" s="224">
        <f>+F6107+F6153</f>
        <v>0</v>
      </c>
    </row>
    <row r="6107" spans="1:6" x14ac:dyDescent="0.15">
      <c r="A6107" s="206"/>
      <c r="B6107" s="206"/>
      <c r="C6107" s="206"/>
      <c r="D6107" s="206"/>
      <c r="E6107" s="218" t="s">
        <v>6145</v>
      </c>
      <c r="F6107" s="199">
        <f>F6108+F6109+F6114+F6119+F6122+F6125+F6130+F6135+F6138</f>
        <v>0</v>
      </c>
    </row>
    <row r="6108" spans="1:6" x14ac:dyDescent="0.15">
      <c r="A6108" s="206"/>
      <c r="B6108" s="206"/>
      <c r="C6108" s="206"/>
      <c r="D6108" s="206"/>
      <c r="E6108" s="222" t="s">
        <v>7918</v>
      </c>
    </row>
    <row r="6109" spans="1:6" x14ac:dyDescent="0.15">
      <c r="A6109" s="206"/>
      <c r="B6109" s="206"/>
      <c r="C6109" s="206"/>
      <c r="D6109" s="206"/>
      <c r="E6109" s="222" t="s">
        <v>8470</v>
      </c>
      <c r="F6109" s="184">
        <f>SUM(F6110:F6113)</f>
        <v>0</v>
      </c>
    </row>
    <row r="6110" spans="1:6" hidden="1" x14ac:dyDescent="0.15">
      <c r="A6110" s="201">
        <f>'Banks COA'!A7468</f>
        <v>31</v>
      </c>
      <c r="B6110" s="201" t="str">
        <f>'Banks COA'!B7468</f>
        <v>4</v>
      </c>
      <c r="C6110" s="201" t="str">
        <f>'Banks COA'!C7468</f>
        <v>1</v>
      </c>
      <c r="D6110" s="201">
        <f>'Banks COA'!D7468</f>
        <v>11</v>
      </c>
      <c r="E6110" s="202" t="str">
        <f>'Banks COA'!E7468</f>
        <v>Negotiable Certificate of Deposits – Banks – Resident – KHR</v>
      </c>
      <c r="F6110" s="202">
        <f>'Banks COA'!F7468*E2</f>
        <v>0</v>
      </c>
    </row>
    <row r="6111" spans="1:6" hidden="1" x14ac:dyDescent="0.15">
      <c r="A6111" s="201" t="str">
        <f>'Banks COA'!A8453</f>
        <v>33</v>
      </c>
      <c r="B6111" s="201">
        <f>'Banks COA'!B8453</f>
        <v>3</v>
      </c>
      <c r="C6111" s="201">
        <f>'Banks COA'!C8453</f>
        <v>1</v>
      </c>
      <c r="D6111" s="201">
        <f>'Banks COA'!D8453</f>
        <v>11</v>
      </c>
      <c r="E6111" s="202" t="str">
        <f>'Banks COA'!E8453</f>
        <v>Bankers' Acceptances Outstanding – Bank – Resident – KHR</v>
      </c>
      <c r="F6111" s="202">
        <f>'Banks COA'!F8453*E2</f>
        <v>0</v>
      </c>
    </row>
    <row r="6112" spans="1:6" hidden="1" x14ac:dyDescent="0.15">
      <c r="A6112" s="201" t="str">
        <f>+'Banks COA'!A8584</f>
        <v>34</v>
      </c>
      <c r="B6112" s="201" t="str">
        <f>+'Banks COA'!B8584</f>
        <v>2</v>
      </c>
      <c r="C6112" s="201" t="str">
        <f>+'Banks COA'!C8584</f>
        <v>4</v>
      </c>
      <c r="D6112" s="201" t="str">
        <f>+'Banks COA'!D8584</f>
        <v>11</v>
      </c>
      <c r="E6112" s="202" t="str">
        <f>+'Banks COA'!E8584</f>
        <v>AIP – Negotiable Certificate of Deposits – Banks – Resident – KHR</v>
      </c>
      <c r="F6112" s="202">
        <f>+'Banks COA'!F8584*E2</f>
        <v>0</v>
      </c>
    </row>
    <row r="6113" spans="1:6" hidden="1" x14ac:dyDescent="0.15">
      <c r="A6113" s="201" t="str">
        <f>+'Banks COA'!A9492</f>
        <v>35</v>
      </c>
      <c r="B6113" s="201">
        <f>+'Banks COA'!B9492</f>
        <v>3</v>
      </c>
      <c r="C6113" s="201">
        <f>+'Banks COA'!C9492</f>
        <v>1</v>
      </c>
      <c r="D6113" s="201">
        <f>+'Banks COA'!D9492</f>
        <v>11</v>
      </c>
      <c r="E6113" s="202" t="str">
        <f>+'Banks COA'!E9492</f>
        <v>AIP – Bankers' Acceptances Outstanding – Bank – Resident – KHR</v>
      </c>
      <c r="F6113" s="202">
        <f>+'Banks COA'!F9492*E2</f>
        <v>0</v>
      </c>
    </row>
    <row r="6114" spans="1:6" x14ac:dyDescent="0.15">
      <c r="A6114" s="206"/>
      <c r="B6114" s="206"/>
      <c r="C6114" s="206"/>
      <c r="D6114" s="206"/>
      <c r="E6114" s="222" t="s">
        <v>8471</v>
      </c>
      <c r="F6114" s="184">
        <f>SUM(F6115:F6118)</f>
        <v>0</v>
      </c>
    </row>
    <row r="6115" spans="1:6" hidden="1" x14ac:dyDescent="0.15">
      <c r="A6115" s="201">
        <f>'Banks COA'!A7481</f>
        <v>31</v>
      </c>
      <c r="B6115" s="201" t="str">
        <f>'Banks COA'!B7481</f>
        <v>4</v>
      </c>
      <c r="C6115" s="201" t="str">
        <f>'Banks COA'!C7481</f>
        <v>2</v>
      </c>
      <c r="D6115" s="201">
        <f>'Banks COA'!D7481</f>
        <v>11</v>
      </c>
      <c r="E6115" s="202" t="str">
        <f>'Banks COA'!E7481</f>
        <v>Negotiable Certificate of Deposits – OFIs – Resident – KHR</v>
      </c>
      <c r="F6115" s="202">
        <f>'Banks COA'!F7481*E2</f>
        <v>0</v>
      </c>
    </row>
    <row r="6116" spans="1:6" hidden="1" x14ac:dyDescent="0.15">
      <c r="A6116" s="201" t="str">
        <f>'Banks COA'!A8466</f>
        <v>33</v>
      </c>
      <c r="B6116" s="201">
        <f>'Banks COA'!B8466</f>
        <v>3</v>
      </c>
      <c r="C6116" s="201">
        <f>'Banks COA'!C8466</f>
        <v>2</v>
      </c>
      <c r="D6116" s="201">
        <f>'Banks COA'!D8466</f>
        <v>11</v>
      </c>
      <c r="E6116" s="202" t="str">
        <f>'Banks COA'!E8466</f>
        <v>Bankers' Acceptances Outstanding – OFIs – Resident – KHR</v>
      </c>
      <c r="F6116" s="202">
        <f>'Banks COA'!F8466*E2</f>
        <v>0</v>
      </c>
    </row>
    <row r="6117" spans="1:6" hidden="1" x14ac:dyDescent="0.15">
      <c r="A6117" s="201" t="str">
        <f>+'Banks COA'!A8756</f>
        <v>34</v>
      </c>
      <c r="B6117" s="201" t="str">
        <f>+'Banks COA'!B8756</f>
        <v>3</v>
      </c>
      <c r="C6117" s="201" t="str">
        <f>+'Banks COA'!C8756</f>
        <v>4</v>
      </c>
      <c r="D6117" s="201" t="str">
        <f>+'Banks COA'!D8756</f>
        <v>11</v>
      </c>
      <c r="E6117" s="202" t="str">
        <f>+'Banks COA'!E8756</f>
        <v>AIP – Negotiable Certificate of Deposits – OFIs – Resident – KHR</v>
      </c>
      <c r="F6117" s="202">
        <f>+'Banks COA'!F8756*E2</f>
        <v>0</v>
      </c>
    </row>
    <row r="6118" spans="1:6" hidden="1" x14ac:dyDescent="0.15">
      <c r="A6118" s="201" t="str">
        <f>+'Banks COA'!A9524</f>
        <v>35</v>
      </c>
      <c r="B6118" s="201">
        <f>+'Banks COA'!B9524</f>
        <v>3</v>
      </c>
      <c r="C6118" s="201">
        <f>+'Banks COA'!C9524</f>
        <v>4</v>
      </c>
      <c r="D6118" s="201">
        <f>+'Banks COA'!D9524</f>
        <v>11</v>
      </c>
      <c r="E6118" s="202" t="str">
        <f>+'Banks COA'!E9524</f>
        <v>AIP – Bankers' Acceptances Outstanding – OFIs – Resident – KHR</v>
      </c>
      <c r="F6118" s="202">
        <f>+'Banks COA'!F9524*E2</f>
        <v>0</v>
      </c>
    </row>
    <row r="6119" spans="1:6" x14ac:dyDescent="0.15">
      <c r="A6119" s="206"/>
      <c r="B6119" s="206"/>
      <c r="C6119" s="206"/>
      <c r="D6119" s="206"/>
      <c r="E6119" s="222" t="s">
        <v>8472</v>
      </c>
      <c r="F6119" s="184">
        <f>F6120+F6121</f>
        <v>0</v>
      </c>
    </row>
    <row r="6120" spans="1:6" hidden="1" x14ac:dyDescent="0.15">
      <c r="A6120" s="201">
        <f>'Banks COA'!A8085</f>
        <v>32</v>
      </c>
      <c r="B6120" s="201" t="str">
        <f>'Banks COA'!B8085</f>
        <v>5</v>
      </c>
      <c r="C6120" s="201">
        <f>'Banks COA'!C8085</f>
        <v>4</v>
      </c>
      <c r="D6120" s="201" t="str">
        <f>'Banks COA'!D8085</f>
        <v>01</v>
      </c>
      <c r="E6120" s="202" t="str">
        <f>'Banks COA'!E8085</f>
        <v>Negotiable Certificate of Deposits – Royal Government of Cambodia – KHR</v>
      </c>
      <c r="F6120" s="202">
        <f>'Banks COA'!F8085*E2</f>
        <v>0</v>
      </c>
    </row>
    <row r="6121" spans="1:6" hidden="1" x14ac:dyDescent="0.15">
      <c r="A6121" s="201" t="str">
        <f>'Banks COA'!A9216</f>
        <v>34</v>
      </c>
      <c r="B6121" s="201" t="str">
        <f>'Banks COA'!B9216</f>
        <v>7</v>
      </c>
      <c r="C6121" s="201" t="str">
        <f>'Banks COA'!C9216</f>
        <v>5</v>
      </c>
      <c r="D6121" s="201" t="str">
        <f>'Banks COA'!D9216</f>
        <v>01</v>
      </c>
      <c r="E6121" s="202" t="str">
        <f>'Banks COA'!E9216</f>
        <v>AIP – Negotiable Certificate of Deposits – Royal Government of Cambodia – KHR</v>
      </c>
      <c r="F6121" s="202">
        <f>'Banks COA'!F9216*E2</f>
        <v>0</v>
      </c>
    </row>
    <row r="6122" spans="1:6" x14ac:dyDescent="0.15">
      <c r="A6122" s="206"/>
      <c r="B6122" s="206"/>
      <c r="C6122" s="206"/>
      <c r="D6122" s="206"/>
      <c r="E6122" s="222" t="s">
        <v>7851</v>
      </c>
      <c r="F6122" s="184">
        <f>F6123+F6124</f>
        <v>0</v>
      </c>
    </row>
    <row r="6123" spans="1:6" hidden="1" x14ac:dyDescent="0.15">
      <c r="A6123" s="201">
        <f>'Banks COA'!A8091</f>
        <v>32</v>
      </c>
      <c r="B6123" s="201" t="str">
        <f>'Banks COA'!B8091</f>
        <v>5</v>
      </c>
      <c r="C6123" s="201">
        <f>'Banks COA'!C8091</f>
        <v>5</v>
      </c>
      <c r="D6123" s="201" t="str">
        <f>'Banks COA'!D8091</f>
        <v>01</v>
      </c>
      <c r="E6123" s="202" t="str">
        <f>'Banks COA'!E8091</f>
        <v>Negotiable Certificate of Deposits – Provinces and Commune Councils – KHR</v>
      </c>
      <c r="F6123" s="202">
        <f>'Banks COA'!F8091*E2</f>
        <v>0</v>
      </c>
    </row>
    <row r="6124" spans="1:6" hidden="1" x14ac:dyDescent="0.15">
      <c r="A6124" s="201" t="str">
        <f>'Banks COA'!A9279</f>
        <v>34</v>
      </c>
      <c r="B6124" s="201" t="str">
        <f>'Banks COA'!B9279</f>
        <v>8</v>
      </c>
      <c r="C6124" s="201" t="str">
        <f>'Banks COA'!C9279</f>
        <v>5</v>
      </c>
      <c r="D6124" s="201" t="str">
        <f>'Banks COA'!D9279</f>
        <v>01</v>
      </c>
      <c r="E6124" s="202" t="str">
        <f>'Banks COA'!E9279</f>
        <v>AIP – Negotiable Certificate of Deposits – Provinces and Commune Councils – KHR</v>
      </c>
      <c r="F6124" s="202">
        <f>'Banks COA'!F9279*E2</f>
        <v>0</v>
      </c>
    </row>
    <row r="6125" spans="1:6" x14ac:dyDescent="0.15">
      <c r="A6125" s="206"/>
      <c r="B6125" s="206"/>
      <c r="C6125" s="206"/>
      <c r="D6125" s="206"/>
      <c r="E6125" s="222" t="s">
        <v>7852</v>
      </c>
      <c r="F6125" s="184">
        <f>SUM(F6126:F6129)</f>
        <v>0</v>
      </c>
    </row>
    <row r="6126" spans="1:6" hidden="1" x14ac:dyDescent="0.15">
      <c r="A6126" s="201">
        <f>'Banks COA'!A8079</f>
        <v>32</v>
      </c>
      <c r="B6126" s="201" t="str">
        <f>'Banks COA'!B8079</f>
        <v>5</v>
      </c>
      <c r="C6126" s="201">
        <f>'Banks COA'!C8079</f>
        <v>3</v>
      </c>
      <c r="D6126" s="201" t="str">
        <f>'Banks COA'!D8079</f>
        <v>01</v>
      </c>
      <c r="E6126" s="202" t="str">
        <f>'Banks COA'!E8079</f>
        <v>Negotiable Certificate of Deposits – State Enterprise – KHR</v>
      </c>
      <c r="F6126" s="202">
        <f>'Banks COA'!F8079*E2</f>
        <v>0</v>
      </c>
    </row>
    <row r="6127" spans="1:6" hidden="1" x14ac:dyDescent="0.15">
      <c r="A6127" s="201" t="str">
        <f>'Banks COA'!A8491</f>
        <v>33</v>
      </c>
      <c r="B6127" s="201">
        <f>'Banks COA'!B8491</f>
        <v>3</v>
      </c>
      <c r="C6127" s="201">
        <f>'Banks COA'!C8491</f>
        <v>4</v>
      </c>
      <c r="D6127" s="201" t="str">
        <f>'Banks COA'!D8491</f>
        <v>01</v>
      </c>
      <c r="E6127" s="202" t="str">
        <f>'Banks COA'!E8491</f>
        <v>Bankers' Acceptances Outstanding – State Enterprises – KHR</v>
      </c>
      <c r="F6127" s="202">
        <f>'Banks COA'!F8491*E2</f>
        <v>0</v>
      </c>
    </row>
    <row r="6128" spans="1:6" hidden="1" x14ac:dyDescent="0.15">
      <c r="A6128" s="201" t="str">
        <f>+'Banks COA'!A9153</f>
        <v>34</v>
      </c>
      <c r="B6128" s="201" t="str">
        <f>+'Banks COA'!B9153</f>
        <v>6</v>
      </c>
      <c r="C6128" s="201" t="str">
        <f>+'Banks COA'!C9153</f>
        <v>5</v>
      </c>
      <c r="D6128" s="201" t="str">
        <f>+'Banks COA'!D9153</f>
        <v>01</v>
      </c>
      <c r="E6128" s="202" t="str">
        <f>+'Banks COA'!E9153</f>
        <v>AIP – Negotiable Certificate of Deposits – State Enterprise – KHR</v>
      </c>
      <c r="F6128" s="202">
        <f>+'Banks COA'!F9153*E2</f>
        <v>0</v>
      </c>
    </row>
    <row r="6129" spans="1:6" hidden="1" x14ac:dyDescent="0.15">
      <c r="A6129" s="201" t="str">
        <f>+'Banks COA'!A9517</f>
        <v>35</v>
      </c>
      <c r="B6129" s="201">
        <f>+'Banks COA'!B9517</f>
        <v>3</v>
      </c>
      <c r="C6129" s="201">
        <f>+'Banks COA'!C9517</f>
        <v>3</v>
      </c>
      <c r="D6129" s="201" t="str">
        <f>+'Banks COA'!D9517</f>
        <v>01</v>
      </c>
      <c r="E6129" s="202" t="str">
        <f>+'Banks COA'!E9517</f>
        <v>AIP – Bankers' Acceptances Outstanding – State Enterprises – KHR</v>
      </c>
      <c r="F6129" s="202">
        <f>+'Banks COA'!F9517*E2</f>
        <v>0</v>
      </c>
    </row>
    <row r="6130" spans="1:6" x14ac:dyDescent="0.15">
      <c r="A6130" s="206"/>
      <c r="B6130" s="206"/>
      <c r="C6130" s="206"/>
      <c r="D6130" s="206"/>
      <c r="E6130" s="222" t="s">
        <v>7853</v>
      </c>
      <c r="F6130" s="184">
        <f>SUM(F6131:F6134)</f>
        <v>0</v>
      </c>
    </row>
    <row r="6131" spans="1:6" hidden="1" x14ac:dyDescent="0.15">
      <c r="A6131" s="201">
        <f>'Banks COA'!A8067</f>
        <v>32</v>
      </c>
      <c r="B6131" s="201" t="str">
        <f>'Banks COA'!B8067</f>
        <v>5</v>
      </c>
      <c r="C6131" s="201">
        <f>'Banks COA'!C8067</f>
        <v>2</v>
      </c>
      <c r="D6131" s="201">
        <f>'Banks COA'!D8067</f>
        <v>11</v>
      </c>
      <c r="E6131" s="202" t="str">
        <f>'Banks COA'!E8067</f>
        <v>Negotiable Certificate of Deposits – Private Sector - Resident – KHR</v>
      </c>
      <c r="F6131" s="202">
        <f>'Banks COA'!F8067*E2</f>
        <v>0</v>
      </c>
    </row>
    <row r="6132" spans="1:6" hidden="1" x14ac:dyDescent="0.15">
      <c r="A6132" s="201" t="str">
        <f>'Banks COA'!A8479</f>
        <v>33</v>
      </c>
      <c r="B6132" s="201">
        <f>'Banks COA'!B8479</f>
        <v>3</v>
      </c>
      <c r="C6132" s="201">
        <f>'Banks COA'!C8479</f>
        <v>3</v>
      </c>
      <c r="D6132" s="201">
        <f>'Banks COA'!D8479</f>
        <v>11</v>
      </c>
      <c r="E6132" s="202" t="str">
        <f>'Banks COA'!E8479</f>
        <v>Bankers' Acceptances Outstanding – Private Sector – Resident – KHR</v>
      </c>
      <c r="F6132" s="202">
        <f>'Banks COA'!F8479*E2</f>
        <v>0</v>
      </c>
    </row>
    <row r="6133" spans="1:6" hidden="1" x14ac:dyDescent="0.15">
      <c r="A6133" s="201" t="str">
        <f>+'Banks COA'!A9058</f>
        <v>34</v>
      </c>
      <c r="B6133" s="201" t="str">
        <f>+'Banks COA'!B9058</f>
        <v>5</v>
      </c>
      <c r="C6133" s="201" t="str">
        <f>+'Banks COA'!C9058</f>
        <v>5</v>
      </c>
      <c r="D6133" s="201" t="str">
        <f>+'Banks COA'!D9058</f>
        <v>11</v>
      </c>
      <c r="E6133" s="202" t="str">
        <f>+'Banks COA'!E9058</f>
        <v>AIP – Negotiable Certificate of Deposits – Private Sector – Resident – KHR</v>
      </c>
      <c r="F6133" s="202">
        <f>+'Banks COA'!F9058*E2</f>
        <v>0</v>
      </c>
    </row>
    <row r="6134" spans="1:6" hidden="1" x14ac:dyDescent="0.15">
      <c r="A6134" s="201" t="str">
        <f>+'Banks COA'!A9505</f>
        <v>35</v>
      </c>
      <c r="B6134" s="201">
        <f>+'Banks COA'!B9505</f>
        <v>3</v>
      </c>
      <c r="C6134" s="201">
        <f>+'Banks COA'!C9505</f>
        <v>2</v>
      </c>
      <c r="D6134" s="201">
        <f>+'Banks COA'!D9505</f>
        <v>11</v>
      </c>
      <c r="E6134" s="202" t="str">
        <f>+'Banks COA'!E9505</f>
        <v>AIP – Bankers' Acceptances Outstanding – Private Sector – Resident – KHR</v>
      </c>
      <c r="F6134" s="202">
        <f>+'Banks COA'!F9505*E2</f>
        <v>0</v>
      </c>
    </row>
    <row r="6135" spans="1:6" x14ac:dyDescent="0.15">
      <c r="A6135" s="206"/>
      <c r="B6135" s="206"/>
      <c r="C6135" s="206"/>
      <c r="D6135" s="206"/>
      <c r="E6135" s="222" t="s">
        <v>7854</v>
      </c>
      <c r="F6135" s="184">
        <f>F6136+F6137</f>
        <v>0</v>
      </c>
    </row>
    <row r="6136" spans="1:6" hidden="1" x14ac:dyDescent="0.15">
      <c r="A6136" s="201">
        <f>'Banks COA'!A8054</f>
        <v>32</v>
      </c>
      <c r="B6136" s="201" t="str">
        <f>'Banks COA'!B8054</f>
        <v>5</v>
      </c>
      <c r="C6136" s="201">
        <f>'Banks COA'!C8054</f>
        <v>1</v>
      </c>
      <c r="D6136" s="201">
        <f>'Banks COA'!D8054</f>
        <v>11</v>
      </c>
      <c r="E6136" s="202" t="str">
        <f>'Banks COA'!E8054</f>
        <v>Negotiable Certificate of Deposits – Individuals – Resident – KHR</v>
      </c>
      <c r="F6136" s="202">
        <f>'Banks COA'!F8054*E2</f>
        <v>0</v>
      </c>
    </row>
    <row r="6137" spans="1:6" hidden="1" x14ac:dyDescent="0.15">
      <c r="A6137" s="201" t="str">
        <f>'Banks COA'!A8929</f>
        <v>34</v>
      </c>
      <c r="B6137" s="201" t="str">
        <f>'Banks COA'!B8929</f>
        <v>4</v>
      </c>
      <c r="C6137" s="201" t="str">
        <f>'Banks COA'!C8929</f>
        <v>5</v>
      </c>
      <c r="D6137" s="201" t="str">
        <f>'Banks COA'!D8929</f>
        <v>11</v>
      </c>
      <c r="E6137" s="202" t="str">
        <f>'Banks COA'!E8929</f>
        <v>AIP – Negotiable Certificate of Deposits – Individuals – Resident – KHR</v>
      </c>
      <c r="F6137" s="202">
        <f>'Banks COA'!F8929*E2</f>
        <v>0</v>
      </c>
    </row>
    <row r="6138" spans="1:6" x14ac:dyDescent="0.15">
      <c r="A6138" s="206"/>
      <c r="B6138" s="206"/>
      <c r="C6138" s="206"/>
      <c r="D6138" s="206"/>
      <c r="E6138" s="222" t="s">
        <v>7855</v>
      </c>
      <c r="F6138" s="184">
        <f>SUM(F6139:F6152)</f>
        <v>0</v>
      </c>
    </row>
    <row r="6139" spans="1:6" hidden="1" x14ac:dyDescent="0.15">
      <c r="A6139" s="201">
        <f>'Banks COA'!A7474</f>
        <v>31</v>
      </c>
      <c r="B6139" s="201" t="str">
        <f>'Banks COA'!B7474</f>
        <v>4</v>
      </c>
      <c r="C6139" s="201" t="str">
        <f>'Banks COA'!C7474</f>
        <v>1</v>
      </c>
      <c r="D6139" s="201">
        <f>'Banks COA'!D7474</f>
        <v>21</v>
      </c>
      <c r="E6139" s="202" t="str">
        <f>'Banks COA'!E7474</f>
        <v>Negotiable Certificate of Deposits – Banks – Non Resident – KHR</v>
      </c>
      <c r="F6139" s="202">
        <f>'Banks COA'!F7474*E2</f>
        <v>0</v>
      </c>
    </row>
    <row r="6140" spans="1:6" hidden="1" x14ac:dyDescent="0.15">
      <c r="A6140" s="201">
        <f>+'Banks COA'!A7487</f>
        <v>31</v>
      </c>
      <c r="B6140" s="201" t="str">
        <f>+'Banks COA'!B7487</f>
        <v>4</v>
      </c>
      <c r="C6140" s="201" t="str">
        <f>+'Banks COA'!C7487</f>
        <v>2</v>
      </c>
      <c r="D6140" s="201">
        <f>+'Banks COA'!D7487</f>
        <v>21</v>
      </c>
      <c r="E6140" s="202" t="str">
        <f>+'Banks COA'!E7487</f>
        <v>Negotiable Certificate of Deposits – OFIs – Non Resident – KHR</v>
      </c>
      <c r="F6140" s="202">
        <f>+'Banks COA'!F7487*E2</f>
        <v>0</v>
      </c>
    </row>
    <row r="6141" spans="1:6" hidden="1" x14ac:dyDescent="0.15">
      <c r="A6141" s="201">
        <f>+'Banks COA'!A8060</f>
        <v>32</v>
      </c>
      <c r="B6141" s="201" t="str">
        <f>+'Banks COA'!B8060</f>
        <v>5</v>
      </c>
      <c r="C6141" s="201">
        <f>+'Banks COA'!C8060</f>
        <v>1</v>
      </c>
      <c r="D6141" s="201">
        <f>+'Banks COA'!D8060</f>
        <v>21</v>
      </c>
      <c r="E6141" s="202" t="str">
        <f>+'Banks COA'!E8060</f>
        <v>Negotiable Certificate of Deposits – Individuals – Non Resident – KHR</v>
      </c>
      <c r="F6141" s="202">
        <f>+'Banks COA'!F8060*E2</f>
        <v>0</v>
      </c>
    </row>
    <row r="6142" spans="1:6" hidden="1" x14ac:dyDescent="0.15">
      <c r="A6142" s="201">
        <f>+'Banks COA'!A8073</f>
        <v>32</v>
      </c>
      <c r="B6142" s="201" t="str">
        <f>+'Banks COA'!B8073</f>
        <v>5</v>
      </c>
      <c r="C6142" s="201">
        <f>+'Banks COA'!C8073</f>
        <v>2</v>
      </c>
      <c r="D6142" s="201">
        <f>+'Banks COA'!D8073</f>
        <v>21</v>
      </c>
      <c r="E6142" s="202" t="str">
        <f>+'Banks COA'!E8073</f>
        <v>Negotiable Certificate of Deposits – Private Sector – Non Resident – KHR</v>
      </c>
      <c r="F6142" s="202">
        <f>+'Banks COA'!F8073*E2</f>
        <v>0</v>
      </c>
    </row>
    <row r="6143" spans="1:6" hidden="1" x14ac:dyDescent="0.15">
      <c r="A6143" s="201" t="str">
        <f>'Banks COA'!A8459</f>
        <v>33</v>
      </c>
      <c r="B6143" s="201">
        <f>'Banks COA'!B8459</f>
        <v>3</v>
      </c>
      <c r="C6143" s="201">
        <f>'Banks COA'!C8459</f>
        <v>1</v>
      </c>
      <c r="D6143" s="201">
        <f>'Banks COA'!D8459</f>
        <v>21</v>
      </c>
      <c r="E6143" s="202" t="str">
        <f>'Banks COA'!E8459</f>
        <v>Bankers' Acceptances Outstanding – Bank – Non Resident – KHR</v>
      </c>
      <c r="F6143" s="202">
        <f>'Banks COA'!F8459*E2</f>
        <v>0</v>
      </c>
    </row>
    <row r="6144" spans="1:6" hidden="1" x14ac:dyDescent="0.15">
      <c r="A6144" s="201" t="str">
        <f>+'Banks COA'!A8472</f>
        <v>33</v>
      </c>
      <c r="B6144" s="201">
        <f>+'Banks COA'!B8472</f>
        <v>3</v>
      </c>
      <c r="C6144" s="201">
        <f>+'Banks COA'!C8472</f>
        <v>2</v>
      </c>
      <c r="D6144" s="201">
        <f>+'Banks COA'!D8472</f>
        <v>21</v>
      </c>
      <c r="E6144" s="202" t="str">
        <f>+'Banks COA'!E8472</f>
        <v>Bankers' Acceptances Outstanding – OFIs – Non Resident – KHR</v>
      </c>
      <c r="F6144" s="202">
        <f>+'Banks COA'!F8472*E2</f>
        <v>0</v>
      </c>
    </row>
    <row r="6145" spans="1:6" hidden="1" x14ac:dyDescent="0.15">
      <c r="A6145" s="201" t="str">
        <f>+'Banks COA'!A8485</f>
        <v>33</v>
      </c>
      <c r="B6145" s="201">
        <f>+'Banks COA'!B8485</f>
        <v>3</v>
      </c>
      <c r="C6145" s="201" t="str">
        <f>+'Banks COA'!C8485</f>
        <v>3</v>
      </c>
      <c r="D6145" s="201" t="str">
        <f>+'Banks COA'!D8485</f>
        <v>21</v>
      </c>
      <c r="E6145" s="202" t="str">
        <f>+'Banks COA'!E8485</f>
        <v>Bankers' Acceptances Outstanding – Private Sector – Non Resident – KHR</v>
      </c>
      <c r="F6145" s="202">
        <f>+'Banks COA'!F8485*E2</f>
        <v>0</v>
      </c>
    </row>
    <row r="6146" spans="1:6" hidden="1" x14ac:dyDescent="0.15">
      <c r="A6146" s="201" t="str">
        <f>+'Banks COA'!A8590</f>
        <v>34</v>
      </c>
      <c r="B6146" s="201" t="str">
        <f>+'Banks COA'!B8590</f>
        <v>2</v>
      </c>
      <c r="C6146" s="201" t="str">
        <f>+'Banks COA'!C8590</f>
        <v>4</v>
      </c>
      <c r="D6146" s="201" t="str">
        <f>+'Banks COA'!D8590</f>
        <v>21</v>
      </c>
      <c r="E6146" s="202" t="str">
        <f>+'Banks COA'!E8590</f>
        <v>AIP – Negotiable Certificate of Deposits – Banks – Non Resident – KHR</v>
      </c>
      <c r="F6146" s="202">
        <f>+'Banks COA'!F8590*E2</f>
        <v>0</v>
      </c>
    </row>
    <row r="6147" spans="1:6" hidden="1" x14ac:dyDescent="0.15">
      <c r="A6147" s="201" t="str">
        <f>+'Banks COA'!A8762</f>
        <v>34</v>
      </c>
      <c r="B6147" s="201" t="str">
        <f>+'Banks COA'!B8762</f>
        <v>3</v>
      </c>
      <c r="C6147" s="201" t="str">
        <f>+'Banks COA'!C8762</f>
        <v>4</v>
      </c>
      <c r="D6147" s="201" t="str">
        <f>+'Banks COA'!D8762</f>
        <v>21</v>
      </c>
      <c r="E6147" s="202" t="str">
        <f>+'Banks COA'!E8762</f>
        <v>AIP – Negotiable Certificate of Deposits – OFIs – Non Resident – KHR</v>
      </c>
      <c r="F6147" s="202">
        <f>+'Banks COA'!F8762*E2</f>
        <v>0</v>
      </c>
    </row>
    <row r="6148" spans="1:6" hidden="1" x14ac:dyDescent="0.15">
      <c r="A6148" s="201" t="str">
        <f>+'Banks COA'!A8935</f>
        <v>34</v>
      </c>
      <c r="B6148" s="201" t="str">
        <f>+'Banks COA'!B8935</f>
        <v>4</v>
      </c>
      <c r="C6148" s="201" t="str">
        <f>+'Banks COA'!C8935</f>
        <v>5</v>
      </c>
      <c r="D6148" s="201" t="str">
        <f>+'Banks COA'!D8935</f>
        <v>21</v>
      </c>
      <c r="E6148" s="202" t="str">
        <f>+'Banks COA'!E8935</f>
        <v>AIP – Negotiable Certificate of Deposits – Individuals – Non Resident – KHR</v>
      </c>
      <c r="F6148" s="202">
        <f>+'Banks COA'!F8935*E2</f>
        <v>0</v>
      </c>
    </row>
    <row r="6149" spans="1:6" hidden="1" x14ac:dyDescent="0.15">
      <c r="A6149" s="201" t="str">
        <f>+'Banks COA'!A9064</f>
        <v>34</v>
      </c>
      <c r="B6149" s="201" t="str">
        <f>+'Banks COA'!B9064</f>
        <v>5</v>
      </c>
      <c r="C6149" s="201" t="str">
        <f>+'Banks COA'!C9064</f>
        <v>5</v>
      </c>
      <c r="D6149" s="201" t="str">
        <f>+'Banks COA'!D9064</f>
        <v>21</v>
      </c>
      <c r="E6149" s="202" t="str">
        <f>+'Banks COA'!E9064</f>
        <v>AIP – Negotiable Certificate of Deposits – Private Sector – Non Resident – KHR</v>
      </c>
      <c r="F6149" s="202">
        <f>+'Banks COA'!F9064*E2</f>
        <v>0</v>
      </c>
    </row>
    <row r="6150" spans="1:6" hidden="1" x14ac:dyDescent="0.15">
      <c r="A6150" s="201" t="str">
        <f>+'Banks COA'!A9498</f>
        <v>35</v>
      </c>
      <c r="B6150" s="201">
        <f>+'Banks COA'!B9498</f>
        <v>3</v>
      </c>
      <c r="C6150" s="201">
        <f>+'Banks COA'!C9498</f>
        <v>1</v>
      </c>
      <c r="D6150" s="201">
        <f>+'Banks COA'!D9498</f>
        <v>21</v>
      </c>
      <c r="E6150" s="202" t="str">
        <f>+'Banks COA'!E9498</f>
        <v>AIP – Bankers' Acceptances Outstanding – Bank – Non Resident – KHR</v>
      </c>
      <c r="F6150" s="202">
        <f>+'Banks COA'!F9498*E2</f>
        <v>0</v>
      </c>
    </row>
    <row r="6151" spans="1:6" hidden="1" x14ac:dyDescent="0.15">
      <c r="A6151" s="201" t="str">
        <f>+'Banks COA'!A9511</f>
        <v>35</v>
      </c>
      <c r="B6151" s="201">
        <f>+'Banks COA'!B9511</f>
        <v>3</v>
      </c>
      <c r="C6151" s="201">
        <f>+'Banks COA'!C9511</f>
        <v>2</v>
      </c>
      <c r="D6151" s="201">
        <f>+'Banks COA'!D9511</f>
        <v>21</v>
      </c>
      <c r="E6151" s="202" t="str">
        <f>+'Banks COA'!E9511</f>
        <v>AIP – Bankers' Acceptances Outstanding – Private Sector – Non Resident – KHR</v>
      </c>
      <c r="F6151" s="202">
        <f>+'Banks COA'!F9511*E2</f>
        <v>0</v>
      </c>
    </row>
    <row r="6152" spans="1:6" hidden="1" x14ac:dyDescent="0.15">
      <c r="A6152" s="201" t="str">
        <f>+'Banks COA'!A9530</f>
        <v>35</v>
      </c>
      <c r="B6152" s="201">
        <f>+'Banks COA'!B9530</f>
        <v>3</v>
      </c>
      <c r="C6152" s="201">
        <f>+'Banks COA'!C9530</f>
        <v>4</v>
      </c>
      <c r="D6152" s="201">
        <f>+'Banks COA'!D9530</f>
        <v>21</v>
      </c>
      <c r="E6152" s="202" t="str">
        <f>+'Banks COA'!E9530</f>
        <v>AIP – Bankers' Acceptances Outstanding – OFIs – Non Resident – KHR</v>
      </c>
      <c r="F6152" s="202">
        <f>+'Banks COA'!F9530*E2</f>
        <v>0</v>
      </c>
    </row>
    <row r="6153" spans="1:6" x14ac:dyDescent="0.15">
      <c r="A6153" s="206"/>
      <c r="B6153" s="206"/>
      <c r="C6153" s="206"/>
      <c r="D6153" s="206"/>
      <c r="E6153" s="218" t="s">
        <v>9548</v>
      </c>
      <c r="F6153" s="199">
        <f>F6154+F6155+F6172+F6189+F6198+F6207+F6224+F6241+F6250</f>
        <v>0</v>
      </c>
    </row>
    <row r="6154" spans="1:6" x14ac:dyDescent="0.15">
      <c r="A6154" s="206"/>
      <c r="B6154" s="206"/>
      <c r="C6154" s="206"/>
      <c r="D6154" s="206"/>
      <c r="E6154" s="222" t="s">
        <v>7856</v>
      </c>
    </row>
    <row r="6155" spans="1:6" x14ac:dyDescent="0.15">
      <c r="A6155" s="206"/>
      <c r="B6155" s="206"/>
      <c r="C6155" s="206"/>
      <c r="D6155" s="206"/>
      <c r="E6155" s="222" t="s">
        <v>7857</v>
      </c>
      <c r="F6155" s="184">
        <f>SUM(F6156:F6171)</f>
        <v>0</v>
      </c>
    </row>
    <row r="6156" spans="1:6" hidden="1" x14ac:dyDescent="0.15">
      <c r="A6156" s="201">
        <f>'Banks COA'!A7469</f>
        <v>31</v>
      </c>
      <c r="B6156" s="201" t="str">
        <f>'Banks COA'!B7469</f>
        <v>4</v>
      </c>
      <c r="C6156" s="201" t="str">
        <f>'Banks COA'!C7469</f>
        <v>1</v>
      </c>
      <c r="D6156" s="201">
        <f>'Banks COA'!D7469</f>
        <v>12</v>
      </c>
      <c r="E6156" s="202" t="str">
        <f>'Banks COA'!E7469</f>
        <v>Negotiable Certificate of Deposits – Banks – Resident – USD</v>
      </c>
      <c r="F6156" s="202">
        <f>'Banks COA'!F7469*E2</f>
        <v>0</v>
      </c>
    </row>
    <row r="6157" spans="1:6" hidden="1" x14ac:dyDescent="0.15">
      <c r="A6157" s="201">
        <f>'Banks COA'!A7470</f>
        <v>31</v>
      </c>
      <c r="B6157" s="201" t="str">
        <f>'Banks COA'!B7470</f>
        <v>4</v>
      </c>
      <c r="C6157" s="201" t="str">
        <f>'Banks COA'!C7470</f>
        <v>1</v>
      </c>
      <c r="D6157" s="201">
        <f>'Banks COA'!D7470</f>
        <v>13</v>
      </c>
      <c r="E6157" s="202" t="str">
        <f>'Banks COA'!E7470</f>
        <v>Negotiable Certificate of Deposits – Banks – Resident – EUR</v>
      </c>
      <c r="F6157" s="202">
        <f>'Banks COA'!F7470*E2</f>
        <v>0</v>
      </c>
    </row>
    <row r="6158" spans="1:6" hidden="1" x14ac:dyDescent="0.15">
      <c r="A6158" s="201">
        <f>'Banks COA'!A7471</f>
        <v>31</v>
      </c>
      <c r="B6158" s="201" t="str">
        <f>'Banks COA'!B7471</f>
        <v>4</v>
      </c>
      <c r="C6158" s="201" t="str">
        <f>'Banks COA'!C7471</f>
        <v>1</v>
      </c>
      <c r="D6158" s="201">
        <f>'Banks COA'!D7471</f>
        <v>14</v>
      </c>
      <c r="E6158" s="202" t="str">
        <f>'Banks COA'!E7471</f>
        <v>Negotiable Certificate of Deposits – Banks – Resident – JPY</v>
      </c>
      <c r="F6158" s="202">
        <f>'Banks COA'!F7471*E2</f>
        <v>0</v>
      </c>
    </row>
    <row r="6159" spans="1:6" hidden="1" x14ac:dyDescent="0.15">
      <c r="A6159" s="201">
        <f>'Banks COA'!A7472</f>
        <v>31</v>
      </c>
      <c r="B6159" s="201" t="str">
        <f>'Banks COA'!B7472</f>
        <v>4</v>
      </c>
      <c r="C6159" s="201" t="str">
        <f>'Banks COA'!C7472</f>
        <v>1</v>
      </c>
      <c r="D6159" s="201">
        <f>'Banks COA'!D7472</f>
        <v>19</v>
      </c>
      <c r="E6159" s="202" t="str">
        <f>'Banks COA'!E7472</f>
        <v>Negotiable Certificate of Deposits – Banks – Resident – Other</v>
      </c>
      <c r="F6159" s="202">
        <f>'Banks COA'!F7472*E2</f>
        <v>0</v>
      </c>
    </row>
    <row r="6160" spans="1:6" hidden="1" x14ac:dyDescent="0.15">
      <c r="A6160" s="201" t="str">
        <f>'Banks COA'!A8454</f>
        <v>33</v>
      </c>
      <c r="B6160" s="201">
        <f>'Banks COA'!B8454</f>
        <v>3</v>
      </c>
      <c r="C6160" s="201">
        <f>'Banks COA'!C8454</f>
        <v>1</v>
      </c>
      <c r="D6160" s="201">
        <f>'Banks COA'!D8454</f>
        <v>12</v>
      </c>
      <c r="E6160" s="202" t="str">
        <f>'Banks COA'!E8454</f>
        <v>Bankers' Acceptances Outstanding – Bank – Resident – USD</v>
      </c>
      <c r="F6160" s="202">
        <f>'Banks COA'!F8454*E2</f>
        <v>0</v>
      </c>
    </row>
    <row r="6161" spans="1:6" hidden="1" x14ac:dyDescent="0.15">
      <c r="A6161" s="201" t="str">
        <f>'Banks COA'!A8455</f>
        <v>33</v>
      </c>
      <c r="B6161" s="201">
        <f>'Banks COA'!B8455</f>
        <v>3</v>
      </c>
      <c r="C6161" s="201">
        <f>'Banks COA'!C8455</f>
        <v>1</v>
      </c>
      <c r="D6161" s="201">
        <f>'Banks COA'!D8455</f>
        <v>13</v>
      </c>
      <c r="E6161" s="202" t="str">
        <f>'Banks COA'!E8455</f>
        <v>Bankers' Acceptances Outstanding – Bank – Resident – EUR</v>
      </c>
      <c r="F6161" s="202">
        <f>'Banks COA'!F8455*E2</f>
        <v>0</v>
      </c>
    </row>
    <row r="6162" spans="1:6" hidden="1" x14ac:dyDescent="0.15">
      <c r="A6162" s="201" t="str">
        <f>'Banks COA'!A8456</f>
        <v>33</v>
      </c>
      <c r="B6162" s="201">
        <f>'Banks COA'!B8456</f>
        <v>3</v>
      </c>
      <c r="C6162" s="201">
        <f>'Banks COA'!C8456</f>
        <v>1</v>
      </c>
      <c r="D6162" s="201">
        <f>'Banks COA'!D8456</f>
        <v>14</v>
      </c>
      <c r="E6162" s="202" t="str">
        <f>'Banks COA'!E8456</f>
        <v>Bankers' Acceptances Outstanding – Bank – Resident – JPY</v>
      </c>
      <c r="F6162" s="202">
        <f>'Banks COA'!F8456*E2</f>
        <v>0</v>
      </c>
    </row>
    <row r="6163" spans="1:6" hidden="1" x14ac:dyDescent="0.15">
      <c r="A6163" s="201" t="str">
        <f>'Banks COA'!A8457</f>
        <v>33</v>
      </c>
      <c r="B6163" s="201">
        <f>'Banks COA'!B8457</f>
        <v>3</v>
      </c>
      <c r="C6163" s="201">
        <f>'Banks COA'!C8457</f>
        <v>1</v>
      </c>
      <c r="D6163" s="201">
        <f>'Banks COA'!D8457</f>
        <v>19</v>
      </c>
      <c r="E6163" s="202" t="str">
        <f>'Banks COA'!E8457</f>
        <v>Bankers' Acceptances Outstanding – Bank – Resident – Other</v>
      </c>
      <c r="F6163" s="202">
        <f>'Banks COA'!F8457*E2</f>
        <v>0</v>
      </c>
    </row>
    <row r="6164" spans="1:6" hidden="1" x14ac:dyDescent="0.15">
      <c r="A6164" s="201" t="str">
        <f>'Banks COA'!A8585</f>
        <v>34</v>
      </c>
      <c r="B6164" s="201" t="str">
        <f>'Banks COA'!B8585</f>
        <v>2</v>
      </c>
      <c r="C6164" s="201" t="str">
        <f>'Banks COA'!C8585</f>
        <v>4</v>
      </c>
      <c r="D6164" s="201" t="str">
        <f>'Banks COA'!D8585</f>
        <v>12</v>
      </c>
      <c r="E6164" s="202" t="str">
        <f>'Banks COA'!E8585</f>
        <v>AIP – Negotiable Certificate of Deposits – Banks – Resident – USD</v>
      </c>
      <c r="F6164" s="202">
        <f>'Banks COA'!F8585*E2</f>
        <v>0</v>
      </c>
    </row>
    <row r="6165" spans="1:6" hidden="1" x14ac:dyDescent="0.15">
      <c r="A6165" s="201" t="str">
        <f>'Banks COA'!A8586</f>
        <v>34</v>
      </c>
      <c r="B6165" s="201" t="str">
        <f>'Banks COA'!B8586</f>
        <v>2</v>
      </c>
      <c r="C6165" s="201" t="str">
        <f>'Banks COA'!C8586</f>
        <v>4</v>
      </c>
      <c r="D6165" s="201" t="str">
        <f>'Banks COA'!D8586</f>
        <v>13</v>
      </c>
      <c r="E6165" s="202" t="str">
        <f>'Banks COA'!E8586</f>
        <v>AIP – Negotiable Certificate of Deposits – Banks – Resident – EUR</v>
      </c>
      <c r="F6165" s="202">
        <f>'Banks COA'!F8586*E2</f>
        <v>0</v>
      </c>
    </row>
    <row r="6166" spans="1:6" hidden="1" x14ac:dyDescent="0.15">
      <c r="A6166" s="201" t="str">
        <f>'Banks COA'!A8587</f>
        <v>34</v>
      </c>
      <c r="B6166" s="201" t="str">
        <f>'Banks COA'!B8587</f>
        <v>2</v>
      </c>
      <c r="C6166" s="201" t="str">
        <f>'Banks COA'!C8587</f>
        <v>4</v>
      </c>
      <c r="D6166" s="201" t="str">
        <f>'Banks COA'!D8587</f>
        <v>14</v>
      </c>
      <c r="E6166" s="202" t="str">
        <f>'Banks COA'!E8587</f>
        <v>AIP – Negotiable Certificate of Deposits – Banks – Resident – JPY</v>
      </c>
      <c r="F6166" s="202">
        <f>'Banks COA'!F8587*E2</f>
        <v>0</v>
      </c>
    </row>
    <row r="6167" spans="1:6" hidden="1" x14ac:dyDescent="0.15">
      <c r="A6167" s="201" t="str">
        <f>'Banks COA'!A8588</f>
        <v>34</v>
      </c>
      <c r="B6167" s="201" t="str">
        <f>'Banks COA'!B8588</f>
        <v>2</v>
      </c>
      <c r="C6167" s="201" t="str">
        <f>'Banks COA'!C8588</f>
        <v>4</v>
      </c>
      <c r="D6167" s="201" t="str">
        <f>'Banks COA'!D8588</f>
        <v>19</v>
      </c>
      <c r="E6167" s="202" t="str">
        <f>'Banks COA'!E8588</f>
        <v>AIP – Negotiable Certificate of Deposits – Banks – Resident – Other</v>
      </c>
      <c r="F6167" s="202">
        <f>'Banks COA'!F8588*E2</f>
        <v>0</v>
      </c>
    </row>
    <row r="6168" spans="1:6" hidden="1" x14ac:dyDescent="0.15">
      <c r="A6168" s="201" t="str">
        <f>'Banks COA'!A9493</f>
        <v>35</v>
      </c>
      <c r="B6168" s="201">
        <f>'Banks COA'!B9493</f>
        <v>3</v>
      </c>
      <c r="C6168" s="201">
        <f>'Banks COA'!C9493</f>
        <v>1</v>
      </c>
      <c r="D6168" s="201">
        <f>'Banks COA'!D9493</f>
        <v>12</v>
      </c>
      <c r="E6168" s="202" t="str">
        <f>'Banks COA'!E9493</f>
        <v>AIP – Bankers' Acceptances Outstanding – Bank – Resident – USD</v>
      </c>
      <c r="F6168" s="202">
        <f>'Banks COA'!F9493*E2</f>
        <v>0</v>
      </c>
    </row>
    <row r="6169" spans="1:6" hidden="1" x14ac:dyDescent="0.15">
      <c r="A6169" s="201" t="str">
        <f>'Banks COA'!A9494</f>
        <v>35</v>
      </c>
      <c r="B6169" s="201">
        <f>'Banks COA'!B9494</f>
        <v>3</v>
      </c>
      <c r="C6169" s="201">
        <f>'Banks COA'!C9494</f>
        <v>1</v>
      </c>
      <c r="D6169" s="201">
        <f>'Banks COA'!D9494</f>
        <v>13</v>
      </c>
      <c r="E6169" s="202" t="str">
        <f>'Banks COA'!E9494</f>
        <v>AIP – Bankers' Acceptances Outstanding – Bank – Resident – EUR</v>
      </c>
      <c r="F6169" s="202">
        <f>'Banks COA'!F9494*E2</f>
        <v>0</v>
      </c>
    </row>
    <row r="6170" spans="1:6" hidden="1" x14ac:dyDescent="0.15">
      <c r="A6170" s="201" t="str">
        <f>'Banks COA'!A9495</f>
        <v>35</v>
      </c>
      <c r="B6170" s="201">
        <f>'Banks COA'!B9495</f>
        <v>3</v>
      </c>
      <c r="C6170" s="201">
        <f>'Banks COA'!C9495</f>
        <v>1</v>
      </c>
      <c r="D6170" s="201">
        <f>'Banks COA'!D9495</f>
        <v>14</v>
      </c>
      <c r="E6170" s="202" t="str">
        <f>'Banks COA'!E9495</f>
        <v>AIP – Bankers' Acceptances Outstanding – Bank – Resident – JPY</v>
      </c>
      <c r="F6170" s="202">
        <f>'Banks COA'!F9495*E2</f>
        <v>0</v>
      </c>
    </row>
    <row r="6171" spans="1:6" hidden="1" x14ac:dyDescent="0.15">
      <c r="A6171" s="201" t="str">
        <f>'Banks COA'!A9496</f>
        <v>35</v>
      </c>
      <c r="B6171" s="201">
        <f>'Banks COA'!B9496</f>
        <v>3</v>
      </c>
      <c r="C6171" s="201">
        <f>'Banks COA'!C9496</f>
        <v>1</v>
      </c>
      <c r="D6171" s="201">
        <f>'Banks COA'!D9496</f>
        <v>19</v>
      </c>
      <c r="E6171" s="202" t="str">
        <f>'Banks COA'!E9496</f>
        <v>AIP – Bankers' Acceptances Outstanding – Bank – Resident – Other</v>
      </c>
      <c r="F6171" s="202">
        <f>'Banks COA'!F9496*E2</f>
        <v>0</v>
      </c>
    </row>
    <row r="6172" spans="1:6" x14ac:dyDescent="0.15">
      <c r="A6172" s="206"/>
      <c r="B6172" s="206"/>
      <c r="C6172" s="206"/>
      <c r="D6172" s="206"/>
      <c r="E6172" s="222" t="s">
        <v>9908</v>
      </c>
      <c r="F6172" s="184">
        <f>SUM(F6173:F6188)</f>
        <v>0</v>
      </c>
    </row>
    <row r="6173" spans="1:6" hidden="1" x14ac:dyDescent="0.15">
      <c r="A6173" s="201">
        <f>'Banks COA'!A7482</f>
        <v>31</v>
      </c>
      <c r="B6173" s="201" t="str">
        <f>'Banks COA'!B7482</f>
        <v>4</v>
      </c>
      <c r="C6173" s="201" t="str">
        <f>'Banks COA'!C7482</f>
        <v>2</v>
      </c>
      <c r="D6173" s="201">
        <f>'Banks COA'!D7482</f>
        <v>12</v>
      </c>
      <c r="E6173" s="202" t="str">
        <f>'Banks COA'!E7482</f>
        <v>Negotiable Certificate of Deposits – OFIs – Resident – USD</v>
      </c>
      <c r="F6173" s="202">
        <f>'Banks COA'!F7482*E2</f>
        <v>0</v>
      </c>
    </row>
    <row r="6174" spans="1:6" hidden="1" x14ac:dyDescent="0.15">
      <c r="A6174" s="201">
        <f>'Banks COA'!A7483</f>
        <v>31</v>
      </c>
      <c r="B6174" s="201" t="str">
        <f>'Banks COA'!B7483</f>
        <v>4</v>
      </c>
      <c r="C6174" s="201" t="str">
        <f>'Banks COA'!C7483</f>
        <v>2</v>
      </c>
      <c r="D6174" s="201">
        <f>'Banks COA'!D7483</f>
        <v>13</v>
      </c>
      <c r="E6174" s="202" t="str">
        <f>'Banks COA'!E7483</f>
        <v>Negotiable Certificate of Deposits – OFIs – Resident – EUR</v>
      </c>
      <c r="F6174" s="202">
        <f>'Banks COA'!F7483*E2</f>
        <v>0</v>
      </c>
    </row>
    <row r="6175" spans="1:6" hidden="1" x14ac:dyDescent="0.15">
      <c r="A6175" s="201">
        <f>'Banks COA'!A7484</f>
        <v>31</v>
      </c>
      <c r="B6175" s="201" t="str">
        <f>'Banks COA'!B7484</f>
        <v>4</v>
      </c>
      <c r="C6175" s="201" t="str">
        <f>'Banks COA'!C7484</f>
        <v>2</v>
      </c>
      <c r="D6175" s="201">
        <f>'Banks COA'!D7484</f>
        <v>14</v>
      </c>
      <c r="E6175" s="202" t="str">
        <f>'Banks COA'!E7484</f>
        <v>Negotiable Certificate of Deposits – OFIs – Resident – JPY</v>
      </c>
      <c r="F6175" s="202">
        <f>'Banks COA'!F7484*E2</f>
        <v>0</v>
      </c>
    </row>
    <row r="6176" spans="1:6" hidden="1" x14ac:dyDescent="0.15">
      <c r="A6176" s="201">
        <f>'Banks COA'!A7485</f>
        <v>31</v>
      </c>
      <c r="B6176" s="201" t="str">
        <f>'Banks COA'!B7485</f>
        <v>4</v>
      </c>
      <c r="C6176" s="201" t="str">
        <f>'Banks COA'!C7485</f>
        <v>2</v>
      </c>
      <c r="D6176" s="201">
        <f>'Banks COA'!D7485</f>
        <v>19</v>
      </c>
      <c r="E6176" s="202" t="str">
        <f>'Banks COA'!E7485</f>
        <v>Negotiable Certificate of Deposits – OFIs – Resident – Other</v>
      </c>
      <c r="F6176" s="202">
        <f>'Banks COA'!F7485*E2</f>
        <v>0</v>
      </c>
    </row>
    <row r="6177" spans="1:6" hidden="1" x14ac:dyDescent="0.15">
      <c r="A6177" s="201" t="str">
        <f>'Banks COA'!A8467</f>
        <v>33</v>
      </c>
      <c r="B6177" s="201">
        <f>'Banks COA'!B8467</f>
        <v>3</v>
      </c>
      <c r="C6177" s="201">
        <f>'Banks COA'!C8467</f>
        <v>2</v>
      </c>
      <c r="D6177" s="201">
        <f>'Banks COA'!D8467</f>
        <v>12</v>
      </c>
      <c r="E6177" s="202" t="str">
        <f>'Banks COA'!E8467</f>
        <v>Bankers' Acceptances Outstanding – OFIs – Resident – USD</v>
      </c>
      <c r="F6177" s="202">
        <f>'Banks COA'!F8467*E2</f>
        <v>0</v>
      </c>
    </row>
    <row r="6178" spans="1:6" hidden="1" x14ac:dyDescent="0.15">
      <c r="A6178" s="201" t="str">
        <f>'Banks COA'!A8468</f>
        <v>33</v>
      </c>
      <c r="B6178" s="201">
        <f>'Banks COA'!B8468</f>
        <v>3</v>
      </c>
      <c r="C6178" s="201">
        <f>'Banks COA'!C8468</f>
        <v>2</v>
      </c>
      <c r="D6178" s="201">
        <f>'Banks COA'!D8468</f>
        <v>13</v>
      </c>
      <c r="E6178" s="202" t="str">
        <f>'Banks COA'!E8468</f>
        <v>Bankers' Acceptances Outstanding – OFIs – Resident – EUR</v>
      </c>
      <c r="F6178" s="202">
        <f>'Banks COA'!F8468*E2</f>
        <v>0</v>
      </c>
    </row>
    <row r="6179" spans="1:6" hidden="1" x14ac:dyDescent="0.15">
      <c r="A6179" s="201" t="str">
        <f>'Banks COA'!A8469</f>
        <v>33</v>
      </c>
      <c r="B6179" s="201">
        <f>'Banks COA'!B8469</f>
        <v>3</v>
      </c>
      <c r="C6179" s="201">
        <f>'Banks COA'!C8469</f>
        <v>2</v>
      </c>
      <c r="D6179" s="201">
        <f>'Banks COA'!D8469</f>
        <v>14</v>
      </c>
      <c r="E6179" s="202" t="str">
        <f>'Banks COA'!E8469</f>
        <v>Bankers' Acceptances Outstanding – OFIs – Resident – JPY</v>
      </c>
      <c r="F6179" s="202">
        <f>'Banks COA'!F8469*E2</f>
        <v>0</v>
      </c>
    </row>
    <row r="6180" spans="1:6" hidden="1" x14ac:dyDescent="0.15">
      <c r="A6180" s="201" t="str">
        <f>'Banks COA'!A8470</f>
        <v>33</v>
      </c>
      <c r="B6180" s="201">
        <f>'Banks COA'!B8470</f>
        <v>3</v>
      </c>
      <c r="C6180" s="201">
        <f>'Banks COA'!C8470</f>
        <v>2</v>
      </c>
      <c r="D6180" s="201">
        <f>'Banks COA'!D8470</f>
        <v>19</v>
      </c>
      <c r="E6180" s="202" t="str">
        <f>'Banks COA'!E8470</f>
        <v>Bankers' Acceptances Outstanding – OFIs – Resident – Other</v>
      </c>
      <c r="F6180" s="202">
        <f>'Banks COA'!F8470*E2</f>
        <v>0</v>
      </c>
    </row>
    <row r="6181" spans="1:6" hidden="1" x14ac:dyDescent="0.15">
      <c r="A6181" s="201" t="str">
        <f>'Banks COA'!A8757</f>
        <v>34</v>
      </c>
      <c r="B6181" s="201" t="str">
        <f>'Banks COA'!B8757</f>
        <v>3</v>
      </c>
      <c r="C6181" s="201" t="str">
        <f>'Banks COA'!C8757</f>
        <v>4</v>
      </c>
      <c r="D6181" s="201" t="str">
        <f>'Banks COA'!D8757</f>
        <v>12</v>
      </c>
      <c r="E6181" s="202" t="str">
        <f>'Banks COA'!E8757</f>
        <v>AIP – Negotiable Certificate of Deposits – OFIs – Resident – USD</v>
      </c>
      <c r="F6181" s="202">
        <f>'Banks COA'!F8757*E2</f>
        <v>0</v>
      </c>
    </row>
    <row r="6182" spans="1:6" hidden="1" x14ac:dyDescent="0.15">
      <c r="A6182" s="201" t="str">
        <f>'Banks COA'!A8758</f>
        <v>34</v>
      </c>
      <c r="B6182" s="201" t="str">
        <f>'Banks COA'!B8758</f>
        <v>3</v>
      </c>
      <c r="C6182" s="201" t="str">
        <f>'Banks COA'!C8758</f>
        <v>4</v>
      </c>
      <c r="D6182" s="201" t="str">
        <f>'Banks COA'!D8758</f>
        <v>13</v>
      </c>
      <c r="E6182" s="202" t="str">
        <f>'Banks COA'!E8758</f>
        <v>AIP – Negotiable Certificate of Deposits – OFIs – Resident – EUR</v>
      </c>
      <c r="F6182" s="202">
        <f>'Banks COA'!F8758*E2</f>
        <v>0</v>
      </c>
    </row>
    <row r="6183" spans="1:6" hidden="1" x14ac:dyDescent="0.15">
      <c r="A6183" s="201" t="str">
        <f>'Banks COA'!A8759</f>
        <v>34</v>
      </c>
      <c r="B6183" s="201" t="str">
        <f>'Banks COA'!B8759</f>
        <v>3</v>
      </c>
      <c r="C6183" s="201" t="str">
        <f>'Banks COA'!C8759</f>
        <v>4</v>
      </c>
      <c r="D6183" s="201" t="str">
        <f>'Banks COA'!D8759</f>
        <v>14</v>
      </c>
      <c r="E6183" s="202" t="str">
        <f>'Banks COA'!E8759</f>
        <v>AIP – Negotiable Certificate of Deposits – OFIs – Resident – JPY</v>
      </c>
      <c r="F6183" s="202">
        <f>'Banks COA'!F8759*E2</f>
        <v>0</v>
      </c>
    </row>
    <row r="6184" spans="1:6" hidden="1" x14ac:dyDescent="0.15">
      <c r="A6184" s="201" t="str">
        <f>'Banks COA'!A8760</f>
        <v>34</v>
      </c>
      <c r="B6184" s="201" t="str">
        <f>'Banks COA'!B8760</f>
        <v>3</v>
      </c>
      <c r="C6184" s="201" t="str">
        <f>'Banks COA'!C8760</f>
        <v>4</v>
      </c>
      <c r="D6184" s="201" t="str">
        <f>'Banks COA'!D8760</f>
        <v>19</v>
      </c>
      <c r="E6184" s="202" t="str">
        <f>'Banks COA'!E8760</f>
        <v>AIP – Negotiable Certificate of Deposits – OFIs – Resident – Other</v>
      </c>
      <c r="F6184" s="202">
        <f>'Banks COA'!F8760*E2</f>
        <v>0</v>
      </c>
    </row>
    <row r="6185" spans="1:6" hidden="1" x14ac:dyDescent="0.15">
      <c r="A6185" s="201" t="str">
        <f>'Banks COA'!A9525</f>
        <v>35</v>
      </c>
      <c r="B6185" s="201">
        <f>'Banks COA'!B9525</f>
        <v>3</v>
      </c>
      <c r="C6185" s="201">
        <f>'Banks COA'!C9525</f>
        <v>4</v>
      </c>
      <c r="D6185" s="201">
        <f>'Banks COA'!D9525</f>
        <v>12</v>
      </c>
      <c r="E6185" s="202" t="str">
        <f>'Banks COA'!E9525</f>
        <v>AIP – Bankers' Acceptances Outstanding – OFIs – Resident – USD</v>
      </c>
      <c r="F6185" s="202">
        <f>'Banks COA'!F9525*E2</f>
        <v>0</v>
      </c>
    </row>
    <row r="6186" spans="1:6" hidden="1" x14ac:dyDescent="0.15">
      <c r="A6186" s="201" t="str">
        <f>'Banks COA'!A9526</f>
        <v>35</v>
      </c>
      <c r="B6186" s="201">
        <f>'Banks COA'!B9526</f>
        <v>3</v>
      </c>
      <c r="C6186" s="201">
        <f>'Banks COA'!C9526</f>
        <v>4</v>
      </c>
      <c r="D6186" s="201">
        <f>'Banks COA'!D9526</f>
        <v>13</v>
      </c>
      <c r="E6186" s="202" t="str">
        <f>'Banks COA'!E9526</f>
        <v>AIP – Bankers' Acceptances Outstanding – OFIs – Resident – EUR</v>
      </c>
      <c r="F6186" s="202">
        <f>'Banks COA'!F9526*E2</f>
        <v>0</v>
      </c>
    </row>
    <row r="6187" spans="1:6" hidden="1" x14ac:dyDescent="0.15">
      <c r="A6187" s="201" t="str">
        <f>'Banks COA'!A9527</f>
        <v>35</v>
      </c>
      <c r="B6187" s="201">
        <f>'Banks COA'!B9527</f>
        <v>3</v>
      </c>
      <c r="C6187" s="201">
        <f>'Banks COA'!C9527</f>
        <v>4</v>
      </c>
      <c r="D6187" s="201">
        <f>'Banks COA'!D9527</f>
        <v>14</v>
      </c>
      <c r="E6187" s="202" t="str">
        <f>'Banks COA'!E9527</f>
        <v>AIP – Bankers' Acceptances Outstanding – OFIs – Resident – JPY</v>
      </c>
      <c r="F6187" s="202">
        <f>'Banks COA'!F9527*E2</f>
        <v>0</v>
      </c>
    </row>
    <row r="6188" spans="1:6" hidden="1" x14ac:dyDescent="0.15">
      <c r="A6188" s="201" t="str">
        <f>'Banks COA'!A9528</f>
        <v>35</v>
      </c>
      <c r="B6188" s="201">
        <f>'Banks COA'!B9528</f>
        <v>3</v>
      </c>
      <c r="C6188" s="201">
        <f>'Banks COA'!C9528</f>
        <v>4</v>
      </c>
      <c r="D6188" s="201">
        <f>'Banks COA'!D9528</f>
        <v>19</v>
      </c>
      <c r="E6188" s="202" t="str">
        <f>'Banks COA'!E9528</f>
        <v>AIP – Bankers' Acceptances Outstanding – OFIs – Resident – Other</v>
      </c>
      <c r="F6188" s="202">
        <f>'Banks COA'!F9528*E2</f>
        <v>0</v>
      </c>
    </row>
    <row r="6189" spans="1:6" x14ac:dyDescent="0.15">
      <c r="A6189" s="206"/>
      <c r="B6189" s="206"/>
      <c r="C6189" s="206"/>
      <c r="D6189" s="206"/>
      <c r="E6189" s="222" t="s">
        <v>7200</v>
      </c>
      <c r="F6189" s="184">
        <f>SUM(F6190:F6197)</f>
        <v>0</v>
      </c>
    </row>
    <row r="6190" spans="1:6" hidden="1" x14ac:dyDescent="0.15">
      <c r="A6190" s="201">
        <f>'Banks COA'!A8086</f>
        <v>32</v>
      </c>
      <c r="B6190" s="201" t="str">
        <f>'Banks COA'!B8086</f>
        <v>5</v>
      </c>
      <c r="C6190" s="201">
        <f>'Banks COA'!C8086</f>
        <v>4</v>
      </c>
      <c r="D6190" s="201" t="str">
        <f>'Banks COA'!D8086</f>
        <v>02</v>
      </c>
      <c r="E6190" s="202" t="str">
        <f>'Banks COA'!E8086</f>
        <v>Negotiable Certificate of Deposits – Royal Government of Cambodia – USD</v>
      </c>
      <c r="F6190" s="202">
        <f>'Banks COA'!F8086*E2</f>
        <v>0</v>
      </c>
    </row>
    <row r="6191" spans="1:6" hidden="1" x14ac:dyDescent="0.15">
      <c r="A6191" s="201">
        <f>'Banks COA'!A8087</f>
        <v>32</v>
      </c>
      <c r="B6191" s="201" t="str">
        <f>'Banks COA'!B8087</f>
        <v>5</v>
      </c>
      <c r="C6191" s="201">
        <f>'Banks COA'!C8087</f>
        <v>4</v>
      </c>
      <c r="D6191" s="201" t="str">
        <f>'Banks COA'!D8087</f>
        <v>03</v>
      </c>
      <c r="E6191" s="202" t="str">
        <f>'Banks COA'!E8087</f>
        <v>Negotiable Certificate of Deposits – Royal Government of Cambodia – EUR</v>
      </c>
      <c r="F6191" s="202">
        <f>'Banks COA'!F8087*E2</f>
        <v>0</v>
      </c>
    </row>
    <row r="6192" spans="1:6" hidden="1" x14ac:dyDescent="0.15">
      <c r="A6192" s="201">
        <f>'Banks COA'!A8088</f>
        <v>32</v>
      </c>
      <c r="B6192" s="201" t="str">
        <f>'Banks COA'!B8088</f>
        <v>5</v>
      </c>
      <c r="C6192" s="201">
        <f>'Banks COA'!C8088</f>
        <v>4</v>
      </c>
      <c r="D6192" s="201" t="str">
        <f>'Banks COA'!D8088</f>
        <v>04</v>
      </c>
      <c r="E6192" s="202" t="str">
        <f>'Banks COA'!E8088</f>
        <v>Negotiable Certificate of Deposits – Royal Government of Cambodia – JPY</v>
      </c>
      <c r="F6192" s="202">
        <f>'Banks COA'!F8088*E2</f>
        <v>0</v>
      </c>
    </row>
    <row r="6193" spans="1:6" hidden="1" x14ac:dyDescent="0.15">
      <c r="A6193" s="201">
        <f>'Banks COA'!A8089</f>
        <v>32</v>
      </c>
      <c r="B6193" s="201" t="str">
        <f>'Banks COA'!B8089</f>
        <v>5</v>
      </c>
      <c r="C6193" s="201">
        <f>'Banks COA'!C8089</f>
        <v>4</v>
      </c>
      <c r="D6193" s="201" t="str">
        <f>'Banks COA'!D8089</f>
        <v>09</v>
      </c>
      <c r="E6193" s="202" t="str">
        <f>'Banks COA'!E8089</f>
        <v>Negotiable Certificate of Deposits – Royal Government of Cambodia – Other</v>
      </c>
      <c r="F6193" s="202">
        <f>'Banks COA'!F8089*E2</f>
        <v>0</v>
      </c>
    </row>
    <row r="6194" spans="1:6" hidden="1" x14ac:dyDescent="0.15">
      <c r="A6194" s="201" t="str">
        <f>'Banks COA'!A9217</f>
        <v>34</v>
      </c>
      <c r="B6194" s="201" t="str">
        <f>'Banks COA'!B9217</f>
        <v>7</v>
      </c>
      <c r="C6194" s="201" t="str">
        <f>'Banks COA'!C9217</f>
        <v>5</v>
      </c>
      <c r="D6194" s="201" t="str">
        <f>'Banks COA'!D9217</f>
        <v>02</v>
      </c>
      <c r="E6194" s="202" t="str">
        <f>'Banks COA'!E9217</f>
        <v>AIP – Negotiable Certificate of Deposits – Royal Government of Cambodia – USD</v>
      </c>
      <c r="F6194" s="202">
        <f>'Banks COA'!F9217*E2</f>
        <v>0</v>
      </c>
    </row>
    <row r="6195" spans="1:6" hidden="1" x14ac:dyDescent="0.15">
      <c r="A6195" s="201" t="str">
        <f>'Banks COA'!A9218</f>
        <v>34</v>
      </c>
      <c r="B6195" s="201" t="str">
        <f>'Banks COA'!B9218</f>
        <v>7</v>
      </c>
      <c r="C6195" s="201" t="str">
        <f>'Banks COA'!C9218</f>
        <v>5</v>
      </c>
      <c r="D6195" s="201" t="str">
        <f>'Banks COA'!D9218</f>
        <v>03</v>
      </c>
      <c r="E6195" s="202" t="str">
        <f>'Banks COA'!E9218</f>
        <v>AIP – Negotiable Certificate of Deposits – Royal Government of Cambodia – EUR</v>
      </c>
      <c r="F6195" s="202">
        <f>'Banks COA'!F9218*E2</f>
        <v>0</v>
      </c>
    </row>
    <row r="6196" spans="1:6" hidden="1" x14ac:dyDescent="0.15">
      <c r="A6196" s="201" t="str">
        <f>'Banks COA'!A9219</f>
        <v>34</v>
      </c>
      <c r="B6196" s="201" t="str">
        <f>'Banks COA'!B9219</f>
        <v>7</v>
      </c>
      <c r="C6196" s="201" t="str">
        <f>'Banks COA'!C9219</f>
        <v>5</v>
      </c>
      <c r="D6196" s="201" t="str">
        <f>'Banks COA'!D9219</f>
        <v>04</v>
      </c>
      <c r="E6196" s="202" t="str">
        <f>'Banks COA'!E9219</f>
        <v>AIP – Negotiable Certificate of Deposits – Royal Government of Cambodia – JPY</v>
      </c>
      <c r="F6196" s="202">
        <f>'Banks COA'!F9219*E2</f>
        <v>0</v>
      </c>
    </row>
    <row r="6197" spans="1:6" hidden="1" x14ac:dyDescent="0.15">
      <c r="A6197" s="201" t="str">
        <f>'Banks COA'!A9220</f>
        <v>34</v>
      </c>
      <c r="B6197" s="201" t="str">
        <f>'Banks COA'!B9220</f>
        <v>7</v>
      </c>
      <c r="C6197" s="201" t="str">
        <f>'Banks COA'!C9220</f>
        <v>5</v>
      </c>
      <c r="D6197" s="201" t="str">
        <f>'Banks COA'!D9220</f>
        <v>09</v>
      </c>
      <c r="E6197" s="202" t="str">
        <f>'Banks COA'!E9220</f>
        <v>AIP – Negotiable Certificate of Deposits – Royal Government of Cambodia – Other</v>
      </c>
      <c r="F6197" s="202">
        <f>'Banks COA'!F9220*E2</f>
        <v>0</v>
      </c>
    </row>
    <row r="6198" spans="1:6" x14ac:dyDescent="0.15">
      <c r="A6198" s="206"/>
      <c r="B6198" s="206"/>
      <c r="C6198" s="206"/>
      <c r="D6198" s="206"/>
      <c r="E6198" s="222" t="s">
        <v>7201</v>
      </c>
      <c r="F6198" s="184">
        <f>SUM(F6199:F6206)</f>
        <v>0</v>
      </c>
    </row>
    <row r="6199" spans="1:6" hidden="1" x14ac:dyDescent="0.15">
      <c r="A6199" s="201">
        <f>'Banks COA'!A8092</f>
        <v>32</v>
      </c>
      <c r="B6199" s="201" t="str">
        <f>'Banks COA'!B8092</f>
        <v>5</v>
      </c>
      <c r="C6199" s="201">
        <f>'Banks COA'!C8092</f>
        <v>5</v>
      </c>
      <c r="D6199" s="201" t="str">
        <f>'Banks COA'!D8092</f>
        <v>02</v>
      </c>
      <c r="E6199" s="202" t="str">
        <f>'Banks COA'!E8092</f>
        <v>Negotiable Certificate of Deposits – Provinces and Commune Councils – USD</v>
      </c>
      <c r="F6199" s="202">
        <f>'Banks COA'!F8092*E2</f>
        <v>0</v>
      </c>
    </row>
    <row r="6200" spans="1:6" hidden="1" x14ac:dyDescent="0.15">
      <c r="A6200" s="201">
        <f>'Banks COA'!A8093</f>
        <v>32</v>
      </c>
      <c r="B6200" s="201" t="str">
        <f>'Banks COA'!B8093</f>
        <v>5</v>
      </c>
      <c r="C6200" s="201">
        <f>'Banks COA'!C8093</f>
        <v>5</v>
      </c>
      <c r="D6200" s="201" t="str">
        <f>'Banks COA'!D8093</f>
        <v>03</v>
      </c>
      <c r="E6200" s="202" t="str">
        <f>'Banks COA'!E8093</f>
        <v>Negotiable Certificate of Deposits – Provinces and Commune Councils – EUR</v>
      </c>
      <c r="F6200" s="202">
        <f>'Banks COA'!F8093*E2</f>
        <v>0</v>
      </c>
    </row>
    <row r="6201" spans="1:6" hidden="1" x14ac:dyDescent="0.15">
      <c r="A6201" s="201">
        <f>'Banks COA'!A8094</f>
        <v>32</v>
      </c>
      <c r="B6201" s="201" t="str">
        <f>'Banks COA'!B8094</f>
        <v>5</v>
      </c>
      <c r="C6201" s="201">
        <f>'Banks COA'!C8094</f>
        <v>5</v>
      </c>
      <c r="D6201" s="201" t="str">
        <f>'Banks COA'!D8094</f>
        <v>04</v>
      </c>
      <c r="E6201" s="202" t="str">
        <f>'Banks COA'!E8094</f>
        <v>Negotiable Certificate of Deposits – Provinces and Commune Councils – JPY</v>
      </c>
      <c r="F6201" s="202">
        <f>'Banks COA'!F8094*E2</f>
        <v>0</v>
      </c>
    </row>
    <row r="6202" spans="1:6" hidden="1" x14ac:dyDescent="0.15">
      <c r="A6202" s="201">
        <f>'Banks COA'!A8095</f>
        <v>32</v>
      </c>
      <c r="B6202" s="201" t="str">
        <f>'Banks COA'!B8095</f>
        <v>5</v>
      </c>
      <c r="C6202" s="201">
        <f>'Banks COA'!C8095</f>
        <v>5</v>
      </c>
      <c r="D6202" s="201" t="str">
        <f>'Banks COA'!D8095</f>
        <v>09</v>
      </c>
      <c r="E6202" s="202" t="str">
        <f>'Banks COA'!E8095</f>
        <v>Negotiable Certificate of Deposits – Provinces and Commune Councils – Other</v>
      </c>
      <c r="F6202" s="202">
        <f>'Banks COA'!F8095*E2</f>
        <v>0</v>
      </c>
    </row>
    <row r="6203" spans="1:6" hidden="1" x14ac:dyDescent="0.15">
      <c r="A6203" s="201" t="str">
        <f>'Banks COA'!A9280</f>
        <v>34</v>
      </c>
      <c r="B6203" s="201" t="str">
        <f>'Banks COA'!B9280</f>
        <v>8</v>
      </c>
      <c r="C6203" s="201" t="str">
        <f>'Banks COA'!C9280</f>
        <v>5</v>
      </c>
      <c r="D6203" s="201" t="str">
        <f>'Banks COA'!D9280</f>
        <v>02</v>
      </c>
      <c r="E6203" s="202" t="str">
        <f>'Banks COA'!E9280</f>
        <v>AIP – Negotiable Certificate of Deposits – Provinces and Commune Councils – USD</v>
      </c>
      <c r="F6203" s="202">
        <f>'Banks COA'!F9280*E2</f>
        <v>0</v>
      </c>
    </row>
    <row r="6204" spans="1:6" hidden="1" x14ac:dyDescent="0.15">
      <c r="A6204" s="201" t="str">
        <f>'Banks COA'!A9281</f>
        <v>34</v>
      </c>
      <c r="B6204" s="201" t="str">
        <f>'Banks COA'!B9281</f>
        <v>8</v>
      </c>
      <c r="C6204" s="201" t="str">
        <f>'Banks COA'!C9281</f>
        <v>5</v>
      </c>
      <c r="D6204" s="201" t="str">
        <f>'Banks COA'!D9281</f>
        <v>03</v>
      </c>
      <c r="E6204" s="202" t="str">
        <f>'Banks COA'!E9281</f>
        <v>AIP – Negotiable Certificate of Deposits – Provinces and Commune Councils – EUR</v>
      </c>
      <c r="F6204" s="202">
        <f>'Banks COA'!F9281*E2</f>
        <v>0</v>
      </c>
    </row>
    <row r="6205" spans="1:6" hidden="1" x14ac:dyDescent="0.15">
      <c r="A6205" s="201" t="str">
        <f>'Banks COA'!A9282</f>
        <v>34</v>
      </c>
      <c r="B6205" s="201" t="str">
        <f>'Banks COA'!B9282</f>
        <v>8</v>
      </c>
      <c r="C6205" s="201" t="str">
        <f>'Banks COA'!C9282</f>
        <v>5</v>
      </c>
      <c r="D6205" s="201" t="str">
        <f>'Banks COA'!D9282</f>
        <v>04</v>
      </c>
      <c r="E6205" s="202" t="str">
        <f>'Banks COA'!E9282</f>
        <v>AIP – Negotiable Certificate of Deposits – Provinces and Commune Councils – JPY</v>
      </c>
      <c r="F6205" s="202">
        <f>'Banks COA'!F9282*E2</f>
        <v>0</v>
      </c>
    </row>
    <row r="6206" spans="1:6" hidden="1" x14ac:dyDescent="0.15">
      <c r="A6206" s="201" t="str">
        <f>'Banks COA'!A9283</f>
        <v>34</v>
      </c>
      <c r="B6206" s="201" t="str">
        <f>'Banks COA'!B9283</f>
        <v>8</v>
      </c>
      <c r="C6206" s="201" t="str">
        <f>'Banks COA'!C9283</f>
        <v>5</v>
      </c>
      <c r="D6206" s="201" t="str">
        <f>'Banks COA'!D9283</f>
        <v>09</v>
      </c>
      <c r="E6206" s="202" t="str">
        <f>'Banks COA'!E9283</f>
        <v>AIP – Negotiable Certificate of Deposits – Provinces and Commune Councils – Other</v>
      </c>
      <c r="F6206" s="202">
        <f>'Banks COA'!F9283*E2</f>
        <v>0</v>
      </c>
    </row>
    <row r="6207" spans="1:6" x14ac:dyDescent="0.15">
      <c r="A6207" s="206"/>
      <c r="B6207" s="206"/>
      <c r="C6207" s="206"/>
      <c r="D6207" s="206"/>
      <c r="E6207" s="222" t="s">
        <v>7202</v>
      </c>
      <c r="F6207" s="184">
        <f>SUM(F6208:F6223)</f>
        <v>0</v>
      </c>
    </row>
    <row r="6208" spans="1:6" hidden="1" x14ac:dyDescent="0.15">
      <c r="A6208" s="201">
        <f>'Banks COA'!A8080</f>
        <v>32</v>
      </c>
      <c r="B6208" s="201" t="str">
        <f>'Banks COA'!B8080</f>
        <v>5</v>
      </c>
      <c r="C6208" s="201">
        <f>'Banks COA'!C8080</f>
        <v>3</v>
      </c>
      <c r="D6208" s="201" t="str">
        <f>'Banks COA'!D8080</f>
        <v>02</v>
      </c>
      <c r="E6208" s="202" t="str">
        <f>'Banks COA'!E8080</f>
        <v>Negotiable Certificate of Deposits – State Enterprise – USD</v>
      </c>
      <c r="F6208" s="202">
        <f>'Banks COA'!F8080*E2</f>
        <v>0</v>
      </c>
    </row>
    <row r="6209" spans="1:6" hidden="1" x14ac:dyDescent="0.15">
      <c r="A6209" s="201">
        <f>'Banks COA'!A8081</f>
        <v>32</v>
      </c>
      <c r="B6209" s="201" t="str">
        <f>'Banks COA'!B8081</f>
        <v>5</v>
      </c>
      <c r="C6209" s="201">
        <f>'Banks COA'!C8081</f>
        <v>3</v>
      </c>
      <c r="D6209" s="201" t="str">
        <f>'Banks COA'!D8081</f>
        <v>03</v>
      </c>
      <c r="E6209" s="202" t="str">
        <f>'Banks COA'!E8081</f>
        <v>Negotiable Certificate of Deposits – State Enterprise – EUR</v>
      </c>
      <c r="F6209" s="202">
        <f>'Banks COA'!F8081*E2</f>
        <v>0</v>
      </c>
    </row>
    <row r="6210" spans="1:6" hidden="1" x14ac:dyDescent="0.15">
      <c r="A6210" s="201">
        <f>'Banks COA'!A8082</f>
        <v>32</v>
      </c>
      <c r="B6210" s="201" t="str">
        <f>'Banks COA'!B8082</f>
        <v>5</v>
      </c>
      <c r="C6210" s="201">
        <f>'Banks COA'!C8082</f>
        <v>3</v>
      </c>
      <c r="D6210" s="201" t="str">
        <f>'Banks COA'!D8082</f>
        <v>04</v>
      </c>
      <c r="E6210" s="202" t="str">
        <f>'Banks COA'!E8082</f>
        <v>Negotiable Certificate of Deposits – State Enterprise – JPY</v>
      </c>
      <c r="F6210" s="202">
        <f>'Banks COA'!F8082*E2</f>
        <v>0</v>
      </c>
    </row>
    <row r="6211" spans="1:6" hidden="1" x14ac:dyDescent="0.15">
      <c r="A6211" s="201">
        <f>'Banks COA'!A8083</f>
        <v>32</v>
      </c>
      <c r="B6211" s="201" t="str">
        <f>'Banks COA'!B8083</f>
        <v>5</v>
      </c>
      <c r="C6211" s="201">
        <f>'Banks COA'!C8083</f>
        <v>3</v>
      </c>
      <c r="D6211" s="201" t="str">
        <f>'Banks COA'!D8083</f>
        <v>09</v>
      </c>
      <c r="E6211" s="202" t="str">
        <f>'Banks COA'!E8083</f>
        <v>Negotiable Certificate of Deposits – State Enterprise – Other</v>
      </c>
      <c r="F6211" s="202">
        <f>'Banks COA'!F8083*E2</f>
        <v>0</v>
      </c>
    </row>
    <row r="6212" spans="1:6" hidden="1" x14ac:dyDescent="0.15">
      <c r="A6212" s="201" t="str">
        <f>'Banks COA'!A8492</f>
        <v>33</v>
      </c>
      <c r="B6212" s="201">
        <f>'Banks COA'!B8492</f>
        <v>3</v>
      </c>
      <c r="C6212" s="201">
        <f>'Banks COA'!C8492</f>
        <v>4</v>
      </c>
      <c r="D6212" s="201" t="str">
        <f>'Banks COA'!D8492</f>
        <v>02</v>
      </c>
      <c r="E6212" s="202" t="str">
        <f>'Banks COA'!E8492</f>
        <v>Bankers' Acceptances Outstanding – State Enterprises – USD</v>
      </c>
      <c r="F6212" s="202">
        <f>'Banks COA'!F8492*E2</f>
        <v>0</v>
      </c>
    </row>
    <row r="6213" spans="1:6" hidden="1" x14ac:dyDescent="0.15">
      <c r="A6213" s="201" t="str">
        <f>'Banks COA'!A8493</f>
        <v>33</v>
      </c>
      <c r="B6213" s="201">
        <f>'Banks COA'!B8493</f>
        <v>3</v>
      </c>
      <c r="C6213" s="201">
        <f>'Banks COA'!C8493</f>
        <v>4</v>
      </c>
      <c r="D6213" s="201" t="str">
        <f>'Banks COA'!D8493</f>
        <v>03</v>
      </c>
      <c r="E6213" s="202" t="str">
        <f>'Banks COA'!E8493</f>
        <v>Bankers' Acceptances Outstanding – State Enterprises – EUR</v>
      </c>
      <c r="F6213" s="202">
        <f>'Banks COA'!F8493*E2</f>
        <v>0</v>
      </c>
    </row>
    <row r="6214" spans="1:6" hidden="1" x14ac:dyDescent="0.15">
      <c r="A6214" s="201" t="str">
        <f>'Banks COA'!A8494</f>
        <v>33</v>
      </c>
      <c r="B6214" s="201">
        <f>'Banks COA'!B8494</f>
        <v>3</v>
      </c>
      <c r="C6214" s="201">
        <f>'Banks COA'!C8494</f>
        <v>4</v>
      </c>
      <c r="D6214" s="201" t="str">
        <f>'Banks COA'!D8494</f>
        <v>04</v>
      </c>
      <c r="E6214" s="202" t="str">
        <f>'Banks COA'!E8494</f>
        <v>Bankers' Acceptances Outstanding – State Enterprises – JPY</v>
      </c>
      <c r="F6214" s="202">
        <f>'Banks COA'!F8494*E2</f>
        <v>0</v>
      </c>
    </row>
    <row r="6215" spans="1:6" hidden="1" x14ac:dyDescent="0.15">
      <c r="A6215" s="201" t="str">
        <f>'Banks COA'!A8495</f>
        <v>33</v>
      </c>
      <c r="B6215" s="201">
        <f>'Banks COA'!B8495</f>
        <v>3</v>
      </c>
      <c r="C6215" s="201">
        <f>'Banks COA'!C8495</f>
        <v>4</v>
      </c>
      <c r="D6215" s="201" t="str">
        <f>'Banks COA'!D8495</f>
        <v>09</v>
      </c>
      <c r="E6215" s="202" t="str">
        <f>'Banks COA'!E8495</f>
        <v>Bankers' Acceptances Outstanding – State Enterprises – Other</v>
      </c>
      <c r="F6215" s="202">
        <f>'Banks COA'!F8495*E2</f>
        <v>0</v>
      </c>
    </row>
    <row r="6216" spans="1:6" hidden="1" x14ac:dyDescent="0.15">
      <c r="A6216" s="201" t="str">
        <f>'Banks COA'!A9154</f>
        <v>34</v>
      </c>
      <c r="B6216" s="201" t="str">
        <f>'Banks COA'!B9154</f>
        <v>6</v>
      </c>
      <c r="C6216" s="201" t="str">
        <f>'Banks COA'!C9154</f>
        <v>5</v>
      </c>
      <c r="D6216" s="201" t="str">
        <f>'Banks COA'!D9154</f>
        <v>02</v>
      </c>
      <c r="E6216" s="202" t="str">
        <f>'Banks COA'!E9154</f>
        <v>AIP – Negotiable Certificate of Deposits – State Enterprise – USD</v>
      </c>
      <c r="F6216" s="202">
        <f>'Banks COA'!F9154*E2</f>
        <v>0</v>
      </c>
    </row>
    <row r="6217" spans="1:6" hidden="1" x14ac:dyDescent="0.15">
      <c r="A6217" s="201" t="str">
        <f>'Banks COA'!A9155</f>
        <v>34</v>
      </c>
      <c r="B6217" s="201" t="str">
        <f>'Banks COA'!B9155</f>
        <v>6</v>
      </c>
      <c r="C6217" s="201" t="str">
        <f>'Banks COA'!C9155</f>
        <v>5</v>
      </c>
      <c r="D6217" s="201" t="str">
        <f>'Banks COA'!D9155</f>
        <v>03</v>
      </c>
      <c r="E6217" s="202" t="str">
        <f>'Banks COA'!E9155</f>
        <v>AIP – Negotiable Certificate of Deposits – State Enterprise – EUR</v>
      </c>
      <c r="F6217" s="202">
        <f>'Banks COA'!F9155*E2</f>
        <v>0</v>
      </c>
    </row>
    <row r="6218" spans="1:6" hidden="1" x14ac:dyDescent="0.15">
      <c r="A6218" s="201" t="str">
        <f>'Banks COA'!A9156</f>
        <v>34</v>
      </c>
      <c r="B6218" s="201" t="str">
        <f>'Banks COA'!B9156</f>
        <v>6</v>
      </c>
      <c r="C6218" s="201" t="str">
        <f>'Banks COA'!C9156</f>
        <v>5</v>
      </c>
      <c r="D6218" s="201" t="str">
        <f>'Banks COA'!D9156</f>
        <v>04</v>
      </c>
      <c r="E6218" s="202" t="str">
        <f>'Banks COA'!E9156</f>
        <v>AIP – Negotiable Certificate of Deposits – State Enterprise – JPY</v>
      </c>
      <c r="F6218" s="202">
        <f>'Banks COA'!F9156*E2</f>
        <v>0</v>
      </c>
    </row>
    <row r="6219" spans="1:6" hidden="1" x14ac:dyDescent="0.15">
      <c r="A6219" s="201" t="str">
        <f>'Banks COA'!A9157</f>
        <v>34</v>
      </c>
      <c r="B6219" s="201" t="str">
        <f>'Banks COA'!B9157</f>
        <v>6</v>
      </c>
      <c r="C6219" s="201" t="str">
        <f>'Banks COA'!C9157</f>
        <v>5</v>
      </c>
      <c r="D6219" s="201" t="str">
        <f>'Banks COA'!D9157</f>
        <v>09</v>
      </c>
      <c r="E6219" s="202" t="str">
        <f>'Banks COA'!E9157</f>
        <v>AIP – Negotiable Certificate of Deposits – State Enterprise – Other</v>
      </c>
      <c r="F6219" s="202">
        <f>'Banks COA'!F9157*E2</f>
        <v>0</v>
      </c>
    </row>
    <row r="6220" spans="1:6" hidden="1" x14ac:dyDescent="0.15">
      <c r="A6220" s="201" t="str">
        <f>'Banks COA'!A9518</f>
        <v>35</v>
      </c>
      <c r="B6220" s="201">
        <f>'Banks COA'!B9518</f>
        <v>3</v>
      </c>
      <c r="C6220" s="201">
        <f>'Banks COA'!C9518</f>
        <v>3</v>
      </c>
      <c r="D6220" s="201" t="str">
        <f>'Banks COA'!D9518</f>
        <v>02</v>
      </c>
      <c r="E6220" s="202" t="str">
        <f>'Banks COA'!E9518</f>
        <v>AIP – Bankers' Acceptances Outstanding – State Enterprises – USD</v>
      </c>
      <c r="F6220" s="202">
        <f>'Banks COA'!F9518*E2</f>
        <v>0</v>
      </c>
    </row>
    <row r="6221" spans="1:6" hidden="1" x14ac:dyDescent="0.15">
      <c r="A6221" s="201" t="str">
        <f>'Banks COA'!A9519</f>
        <v>35</v>
      </c>
      <c r="B6221" s="201">
        <f>'Banks COA'!B9519</f>
        <v>3</v>
      </c>
      <c r="C6221" s="201">
        <f>'Banks COA'!C9519</f>
        <v>3</v>
      </c>
      <c r="D6221" s="201" t="str">
        <f>'Banks COA'!D9519</f>
        <v>03</v>
      </c>
      <c r="E6221" s="202" t="str">
        <f>'Banks COA'!E9519</f>
        <v>AIP – Bankers' Acceptances Outstanding – State Enterprises – EUR</v>
      </c>
      <c r="F6221" s="202">
        <f>'Banks COA'!F9519*E2</f>
        <v>0</v>
      </c>
    </row>
    <row r="6222" spans="1:6" hidden="1" x14ac:dyDescent="0.15">
      <c r="A6222" s="201" t="str">
        <f>'Banks COA'!A9520</f>
        <v>35</v>
      </c>
      <c r="B6222" s="201">
        <f>'Banks COA'!B9520</f>
        <v>3</v>
      </c>
      <c r="C6222" s="201">
        <f>'Banks COA'!C9520</f>
        <v>3</v>
      </c>
      <c r="D6222" s="201" t="str">
        <f>'Banks COA'!D9520</f>
        <v>04</v>
      </c>
      <c r="E6222" s="202" t="str">
        <f>'Banks COA'!E9520</f>
        <v>AIP – Bankers' Acceptances Outstanding – State Enterprises – JPY</v>
      </c>
      <c r="F6222" s="202">
        <f>'Banks COA'!F9520*E2</f>
        <v>0</v>
      </c>
    </row>
    <row r="6223" spans="1:6" hidden="1" x14ac:dyDescent="0.15">
      <c r="A6223" s="201" t="str">
        <f>'Banks COA'!A9521</f>
        <v>35</v>
      </c>
      <c r="B6223" s="201">
        <f>'Banks COA'!B9521</f>
        <v>3</v>
      </c>
      <c r="C6223" s="201">
        <f>'Banks COA'!C9521</f>
        <v>3</v>
      </c>
      <c r="D6223" s="201" t="str">
        <f>'Banks COA'!D9521</f>
        <v>09</v>
      </c>
      <c r="E6223" s="202" t="str">
        <f>'Banks COA'!E9521</f>
        <v>AIP – Bankers' Acceptances Outstanding – State Enterprises – Other</v>
      </c>
      <c r="F6223" s="202">
        <f>'Banks COA'!F9521*E2</f>
        <v>0</v>
      </c>
    </row>
    <row r="6224" spans="1:6" x14ac:dyDescent="0.15">
      <c r="A6224" s="206"/>
      <c r="B6224" s="206"/>
      <c r="C6224" s="206"/>
      <c r="D6224" s="206"/>
      <c r="E6224" s="222" t="s">
        <v>8088</v>
      </c>
      <c r="F6224" s="184">
        <f>SUM(F6225:F6240)</f>
        <v>0</v>
      </c>
    </row>
    <row r="6225" spans="1:6" hidden="1" x14ac:dyDescent="0.15">
      <c r="A6225" s="201">
        <f>'Banks COA'!A8068</f>
        <v>32</v>
      </c>
      <c r="B6225" s="201" t="str">
        <f>'Banks COA'!B8068</f>
        <v>5</v>
      </c>
      <c r="C6225" s="201">
        <f>'Banks COA'!C8068</f>
        <v>2</v>
      </c>
      <c r="D6225" s="201">
        <f>'Banks COA'!D8068</f>
        <v>12</v>
      </c>
      <c r="E6225" s="202" t="str">
        <f>'Banks COA'!E8068</f>
        <v>Negotiable Certificate of Deposits – Private Sector – Resident – USD</v>
      </c>
      <c r="F6225" s="202">
        <f>'Banks COA'!F8068*E2</f>
        <v>0</v>
      </c>
    </row>
    <row r="6226" spans="1:6" hidden="1" x14ac:dyDescent="0.15">
      <c r="A6226" s="201">
        <f>'Banks COA'!A8069</f>
        <v>32</v>
      </c>
      <c r="B6226" s="201" t="str">
        <f>'Banks COA'!B8069</f>
        <v>5</v>
      </c>
      <c r="C6226" s="201">
        <f>'Banks COA'!C8069</f>
        <v>2</v>
      </c>
      <c r="D6226" s="201">
        <f>'Banks COA'!D8069</f>
        <v>13</v>
      </c>
      <c r="E6226" s="202" t="str">
        <f>'Banks COA'!E8069</f>
        <v>Negotiable Certificate of Deposits – Private Sector – Resident – EUR</v>
      </c>
      <c r="F6226" s="202">
        <f>'Banks COA'!F8069*E2</f>
        <v>0</v>
      </c>
    </row>
    <row r="6227" spans="1:6" hidden="1" x14ac:dyDescent="0.15">
      <c r="A6227" s="201">
        <f>'Banks COA'!A8070</f>
        <v>32</v>
      </c>
      <c r="B6227" s="201" t="str">
        <f>'Banks COA'!B8070</f>
        <v>5</v>
      </c>
      <c r="C6227" s="201">
        <f>'Banks COA'!C8070</f>
        <v>2</v>
      </c>
      <c r="D6227" s="201">
        <f>'Banks COA'!D8070</f>
        <v>14</v>
      </c>
      <c r="E6227" s="202" t="str">
        <f>'Banks COA'!E8070</f>
        <v>Negotiable Certificate of Deposits – Private Sector – Resident – JPY</v>
      </c>
      <c r="F6227" s="202">
        <f>'Banks COA'!F8070*E2</f>
        <v>0</v>
      </c>
    </row>
    <row r="6228" spans="1:6" hidden="1" x14ac:dyDescent="0.15">
      <c r="A6228" s="201">
        <f>'Banks COA'!A8071</f>
        <v>32</v>
      </c>
      <c r="B6228" s="201" t="str">
        <f>'Banks COA'!B8071</f>
        <v>5</v>
      </c>
      <c r="C6228" s="201">
        <f>'Banks COA'!C8071</f>
        <v>2</v>
      </c>
      <c r="D6228" s="201">
        <f>'Banks COA'!D8071</f>
        <v>19</v>
      </c>
      <c r="E6228" s="202" t="str">
        <f>'Banks COA'!E8071</f>
        <v>Negotiable Certificate of Deposits – Private Sector – Resident – Other</v>
      </c>
      <c r="F6228" s="202">
        <f>'Banks COA'!F8071*E2</f>
        <v>0</v>
      </c>
    </row>
    <row r="6229" spans="1:6" hidden="1" x14ac:dyDescent="0.15">
      <c r="A6229" s="202" t="str">
        <f>'Banks COA'!A8480</f>
        <v>33</v>
      </c>
      <c r="B6229" s="202">
        <f>'Banks COA'!B8480</f>
        <v>3</v>
      </c>
      <c r="C6229" s="202">
        <f>'Banks COA'!C8480</f>
        <v>3</v>
      </c>
      <c r="D6229" s="202">
        <f>'Banks COA'!D8480</f>
        <v>12</v>
      </c>
      <c r="E6229" s="202" t="str">
        <f>'Banks COA'!E8480</f>
        <v>Bankers' Acceptances Outstanding – Private Sector – Resident – USD</v>
      </c>
      <c r="F6229" s="202">
        <f>'Banks COA'!F8480*E2</f>
        <v>0</v>
      </c>
    </row>
    <row r="6230" spans="1:6" hidden="1" x14ac:dyDescent="0.15">
      <c r="A6230" s="202" t="str">
        <f>'Banks COA'!A8481</f>
        <v>33</v>
      </c>
      <c r="B6230" s="202">
        <f>'Banks COA'!B8481</f>
        <v>3</v>
      </c>
      <c r="C6230" s="202">
        <f>'Banks COA'!C8481</f>
        <v>3</v>
      </c>
      <c r="D6230" s="202">
        <f>'Banks COA'!D8481</f>
        <v>13</v>
      </c>
      <c r="E6230" s="202" t="str">
        <f>'Banks COA'!E8481</f>
        <v>Bankers' Acceptances Outstanding – Private Sector – Resident – EUR</v>
      </c>
      <c r="F6230" s="202">
        <f>'Banks COA'!F8481*E2</f>
        <v>0</v>
      </c>
    </row>
    <row r="6231" spans="1:6" hidden="1" x14ac:dyDescent="0.15">
      <c r="A6231" s="202" t="str">
        <f>'Banks COA'!A8482</f>
        <v>33</v>
      </c>
      <c r="B6231" s="202">
        <f>'Banks COA'!B8482</f>
        <v>3</v>
      </c>
      <c r="C6231" s="202">
        <f>'Banks COA'!C8482</f>
        <v>3</v>
      </c>
      <c r="D6231" s="202">
        <f>'Banks COA'!D8482</f>
        <v>14</v>
      </c>
      <c r="E6231" s="202" t="str">
        <f>'Banks COA'!E8482</f>
        <v>Bankers' Acceptances Outstanding – Private Sector – Resident – JPY</v>
      </c>
      <c r="F6231" s="202">
        <f>'Banks COA'!F8482*E2</f>
        <v>0</v>
      </c>
    </row>
    <row r="6232" spans="1:6" hidden="1" x14ac:dyDescent="0.15">
      <c r="A6232" s="202" t="str">
        <f>'Banks COA'!A8483</f>
        <v>33</v>
      </c>
      <c r="B6232" s="202">
        <f>'Banks COA'!B8483</f>
        <v>3</v>
      </c>
      <c r="C6232" s="202">
        <f>'Banks COA'!C8483</f>
        <v>3</v>
      </c>
      <c r="D6232" s="202">
        <f>'Banks COA'!D8483</f>
        <v>19</v>
      </c>
      <c r="E6232" s="202" t="str">
        <f>'Banks COA'!E8483</f>
        <v>Bankers' Acceptances Outstanding – Private Sector – Resident – Other</v>
      </c>
      <c r="F6232" s="202">
        <f>'Banks COA'!F8483*E2</f>
        <v>0</v>
      </c>
    </row>
    <row r="6233" spans="1:6" hidden="1" x14ac:dyDescent="0.15">
      <c r="A6233" s="201" t="str">
        <f>'Banks COA'!A9059</f>
        <v>34</v>
      </c>
      <c r="B6233" s="201" t="str">
        <f>'Banks COA'!B9059</f>
        <v>5</v>
      </c>
      <c r="C6233" s="201" t="str">
        <f>'Banks COA'!C9059</f>
        <v>5</v>
      </c>
      <c r="D6233" s="201" t="str">
        <f>'Banks COA'!D9059</f>
        <v>12</v>
      </c>
      <c r="E6233" s="202" t="str">
        <f>'Banks COA'!E9059</f>
        <v>AIP – Negotiable Certificate of Deposits – Private Sector – Resident – USD</v>
      </c>
      <c r="F6233" s="202">
        <f>'Banks COA'!F9059*E2</f>
        <v>0</v>
      </c>
    </row>
    <row r="6234" spans="1:6" hidden="1" x14ac:dyDescent="0.15">
      <c r="A6234" s="201" t="str">
        <f>'Banks COA'!A9060</f>
        <v>34</v>
      </c>
      <c r="B6234" s="201" t="str">
        <f>'Banks COA'!B9060</f>
        <v>5</v>
      </c>
      <c r="C6234" s="201" t="str">
        <f>'Banks COA'!C9060</f>
        <v>5</v>
      </c>
      <c r="D6234" s="201" t="str">
        <f>'Banks COA'!D9060</f>
        <v>13</v>
      </c>
      <c r="E6234" s="202" t="str">
        <f>'Banks COA'!E9060</f>
        <v>AIP – Negotiable Certificate of Deposits – Private Sector – Resident – EUR</v>
      </c>
      <c r="F6234" s="202">
        <f>'Banks COA'!F9060*E2</f>
        <v>0</v>
      </c>
    </row>
    <row r="6235" spans="1:6" hidden="1" x14ac:dyDescent="0.15">
      <c r="A6235" s="201" t="str">
        <f>'Banks COA'!A9061</f>
        <v>34</v>
      </c>
      <c r="B6235" s="201" t="str">
        <f>'Banks COA'!B9061</f>
        <v>5</v>
      </c>
      <c r="C6235" s="201" t="str">
        <f>'Banks COA'!C9061</f>
        <v>5</v>
      </c>
      <c r="D6235" s="201" t="str">
        <f>'Banks COA'!D9061</f>
        <v>14</v>
      </c>
      <c r="E6235" s="202" t="str">
        <f>'Banks COA'!E9061</f>
        <v>AIP – Negotiable Certificate of Deposits – Private Sector – Resident – JPY</v>
      </c>
      <c r="F6235" s="202">
        <f>'Banks COA'!F9061*E2</f>
        <v>0</v>
      </c>
    </row>
    <row r="6236" spans="1:6" hidden="1" x14ac:dyDescent="0.15">
      <c r="A6236" s="201" t="str">
        <f>'Banks COA'!A9062</f>
        <v>34</v>
      </c>
      <c r="B6236" s="201" t="str">
        <f>'Banks COA'!B9062</f>
        <v>5</v>
      </c>
      <c r="C6236" s="201" t="str">
        <f>'Banks COA'!C9062</f>
        <v>5</v>
      </c>
      <c r="D6236" s="201" t="str">
        <f>'Banks COA'!D9062</f>
        <v>19</v>
      </c>
      <c r="E6236" s="202" t="str">
        <f>'Banks COA'!E9062</f>
        <v>AIP – Negotiable Certificate of Deposits – Private Sector – Resident – Other</v>
      </c>
      <c r="F6236" s="202">
        <f>'Banks COA'!F9062*E2</f>
        <v>0</v>
      </c>
    </row>
    <row r="6237" spans="1:6" hidden="1" x14ac:dyDescent="0.15">
      <c r="A6237" s="201" t="str">
        <f>'Banks COA'!A9506</f>
        <v>35</v>
      </c>
      <c r="B6237" s="201">
        <f>'Banks COA'!B9506</f>
        <v>3</v>
      </c>
      <c r="C6237" s="201">
        <f>'Banks COA'!C9506</f>
        <v>2</v>
      </c>
      <c r="D6237" s="201">
        <f>'Banks COA'!D9506</f>
        <v>12</v>
      </c>
      <c r="E6237" s="202" t="str">
        <f>'Banks COA'!E9506</f>
        <v>AIP – Bankers' Acceptances Outstanding – Private Sector – Resident – USD</v>
      </c>
      <c r="F6237" s="202">
        <f>'Banks COA'!F9506*E2</f>
        <v>0</v>
      </c>
    </row>
    <row r="6238" spans="1:6" hidden="1" x14ac:dyDescent="0.15">
      <c r="A6238" s="201" t="str">
        <f>'Banks COA'!A9507</f>
        <v>35</v>
      </c>
      <c r="B6238" s="201">
        <f>'Banks COA'!B9507</f>
        <v>3</v>
      </c>
      <c r="C6238" s="201">
        <f>'Banks COA'!C9507</f>
        <v>2</v>
      </c>
      <c r="D6238" s="201">
        <f>'Banks COA'!D9507</f>
        <v>13</v>
      </c>
      <c r="E6238" s="202" t="str">
        <f>'Banks COA'!E9507</f>
        <v>AIP – Bankers' Acceptances Outstanding – Private Sector – Resident – EUR</v>
      </c>
      <c r="F6238" s="202">
        <f>'Banks COA'!F9507*E2</f>
        <v>0</v>
      </c>
    </row>
    <row r="6239" spans="1:6" hidden="1" x14ac:dyDescent="0.15">
      <c r="A6239" s="201" t="str">
        <f>'Banks COA'!A9508</f>
        <v>35</v>
      </c>
      <c r="B6239" s="201">
        <f>'Banks COA'!B9508</f>
        <v>3</v>
      </c>
      <c r="C6239" s="201">
        <f>'Banks COA'!C9508</f>
        <v>2</v>
      </c>
      <c r="D6239" s="201">
        <f>'Banks COA'!D9508</f>
        <v>14</v>
      </c>
      <c r="E6239" s="202" t="str">
        <f>'Banks COA'!E9508</f>
        <v>AIP – Bankers' Acceptances Outstanding – Private Sector – Resident – JPY</v>
      </c>
      <c r="F6239" s="202">
        <f>'Banks COA'!F9508*E2</f>
        <v>0</v>
      </c>
    </row>
    <row r="6240" spans="1:6" hidden="1" x14ac:dyDescent="0.15">
      <c r="A6240" s="201" t="str">
        <f>'Banks COA'!A9509</f>
        <v>35</v>
      </c>
      <c r="B6240" s="201">
        <f>'Banks COA'!B9509</f>
        <v>3</v>
      </c>
      <c r="C6240" s="201">
        <f>'Banks COA'!C9509</f>
        <v>2</v>
      </c>
      <c r="D6240" s="201">
        <f>'Banks COA'!D9509</f>
        <v>19</v>
      </c>
      <c r="E6240" s="202" t="str">
        <f>'Banks COA'!E9509</f>
        <v>AIP – Bankers' Acceptances Outstanding – Private Sector – Resident – Other</v>
      </c>
      <c r="F6240" s="202">
        <f>'Banks COA'!F9509*E2</f>
        <v>0</v>
      </c>
    </row>
    <row r="6241" spans="1:6" x14ac:dyDescent="0.15">
      <c r="A6241" s="206"/>
      <c r="B6241" s="206"/>
      <c r="C6241" s="206"/>
      <c r="D6241" s="206"/>
      <c r="E6241" s="222" t="s">
        <v>3516</v>
      </c>
      <c r="F6241" s="184">
        <f>SUM(F6242:F6249)</f>
        <v>0</v>
      </c>
    </row>
    <row r="6242" spans="1:6" hidden="1" x14ac:dyDescent="0.15">
      <c r="A6242" s="201">
        <f>'Banks COA'!A8055</f>
        <v>32</v>
      </c>
      <c r="B6242" s="201" t="str">
        <f>'Banks COA'!B8055</f>
        <v>5</v>
      </c>
      <c r="C6242" s="201">
        <f>'Banks COA'!C8055</f>
        <v>1</v>
      </c>
      <c r="D6242" s="201">
        <f>'Banks COA'!D8055</f>
        <v>12</v>
      </c>
      <c r="E6242" s="202" t="str">
        <f>'Banks COA'!E8055</f>
        <v>Negotiable Certificate of Deposits – Individuals – Resident – USD</v>
      </c>
      <c r="F6242" s="202">
        <f>'Banks COA'!F8055*E2</f>
        <v>0</v>
      </c>
    </row>
    <row r="6243" spans="1:6" hidden="1" x14ac:dyDescent="0.15">
      <c r="A6243" s="201">
        <f>'Banks COA'!A8056</f>
        <v>32</v>
      </c>
      <c r="B6243" s="201" t="str">
        <f>'Banks COA'!B8056</f>
        <v>5</v>
      </c>
      <c r="C6243" s="201">
        <f>'Banks COA'!C8056</f>
        <v>1</v>
      </c>
      <c r="D6243" s="201">
        <f>'Banks COA'!D8056</f>
        <v>13</v>
      </c>
      <c r="E6243" s="202" t="str">
        <f>'Banks COA'!E8056</f>
        <v>Negotiable Certificate of Deposits – Individuals – Resident – EUR</v>
      </c>
      <c r="F6243" s="202">
        <f>'Banks COA'!F8056*E2</f>
        <v>0</v>
      </c>
    </row>
    <row r="6244" spans="1:6" hidden="1" x14ac:dyDescent="0.15">
      <c r="A6244" s="201">
        <f>'Banks COA'!A8057</f>
        <v>32</v>
      </c>
      <c r="B6244" s="201" t="str">
        <f>'Banks COA'!B8057</f>
        <v>5</v>
      </c>
      <c r="C6244" s="201">
        <f>'Banks COA'!C8057</f>
        <v>1</v>
      </c>
      <c r="D6244" s="201">
        <f>'Banks COA'!D8057</f>
        <v>14</v>
      </c>
      <c r="E6244" s="202" t="str">
        <f>'Banks COA'!E8057</f>
        <v>Negotiable Certificate of Deposits – Individuals – Resident – JPY</v>
      </c>
      <c r="F6244" s="202">
        <f>'Banks COA'!F8057*E2</f>
        <v>0</v>
      </c>
    </row>
    <row r="6245" spans="1:6" hidden="1" x14ac:dyDescent="0.15">
      <c r="A6245" s="201">
        <f>'Banks COA'!A8058</f>
        <v>32</v>
      </c>
      <c r="B6245" s="201" t="str">
        <f>'Banks COA'!B8058</f>
        <v>5</v>
      </c>
      <c r="C6245" s="201">
        <f>'Banks COA'!C8058</f>
        <v>1</v>
      </c>
      <c r="D6245" s="201">
        <f>'Banks COA'!D8058</f>
        <v>19</v>
      </c>
      <c r="E6245" s="202" t="str">
        <f>'Banks COA'!E8058</f>
        <v>Negotiable Certificate of Deposits – Individuals – Resident – Other</v>
      </c>
      <c r="F6245" s="202">
        <f>'Banks COA'!F8058*E2</f>
        <v>0</v>
      </c>
    </row>
    <row r="6246" spans="1:6" hidden="1" x14ac:dyDescent="0.15">
      <c r="A6246" s="201" t="str">
        <f>'Banks COA'!A8930</f>
        <v>34</v>
      </c>
      <c r="B6246" s="201" t="str">
        <f>'Banks COA'!B8930</f>
        <v>4</v>
      </c>
      <c r="C6246" s="201" t="str">
        <f>'Banks COA'!C8930</f>
        <v>5</v>
      </c>
      <c r="D6246" s="201" t="str">
        <f>'Banks COA'!D8930</f>
        <v>12</v>
      </c>
      <c r="E6246" s="202" t="str">
        <f>'Banks COA'!E8930</f>
        <v>AIP – Negotiable Certificate of Deposits – Individuals – Resident – USD</v>
      </c>
      <c r="F6246" s="202">
        <f>'Banks COA'!F8930*E2</f>
        <v>0</v>
      </c>
    </row>
    <row r="6247" spans="1:6" hidden="1" x14ac:dyDescent="0.15">
      <c r="A6247" s="201" t="str">
        <f>'Banks COA'!A8931</f>
        <v>34</v>
      </c>
      <c r="B6247" s="201" t="str">
        <f>'Banks COA'!B8931</f>
        <v>4</v>
      </c>
      <c r="C6247" s="201" t="str">
        <f>'Banks COA'!C8931</f>
        <v>5</v>
      </c>
      <c r="D6247" s="201" t="str">
        <f>'Banks COA'!D8931</f>
        <v>13</v>
      </c>
      <c r="E6247" s="202" t="str">
        <f>'Banks COA'!E8931</f>
        <v>AIP – Negotiable Certificate of Deposits – Individuals – Resident – EUR</v>
      </c>
      <c r="F6247" s="202">
        <f>'Banks COA'!F8931*E2</f>
        <v>0</v>
      </c>
    </row>
    <row r="6248" spans="1:6" hidden="1" x14ac:dyDescent="0.15">
      <c r="A6248" s="201" t="str">
        <f>'Banks COA'!A8932</f>
        <v>34</v>
      </c>
      <c r="B6248" s="201" t="str">
        <f>'Banks COA'!B8932</f>
        <v>4</v>
      </c>
      <c r="C6248" s="201" t="str">
        <f>'Banks COA'!C8932</f>
        <v>5</v>
      </c>
      <c r="D6248" s="201" t="str">
        <f>'Banks COA'!D8932</f>
        <v>14</v>
      </c>
      <c r="E6248" s="202" t="str">
        <f>'Banks COA'!E8932</f>
        <v>AIP – Negotiable Certificate of Deposits – Individuals – Resident – JPY</v>
      </c>
      <c r="F6248" s="202">
        <f>'Banks COA'!F8932*E2</f>
        <v>0</v>
      </c>
    </row>
    <row r="6249" spans="1:6" hidden="1" x14ac:dyDescent="0.15">
      <c r="A6249" s="201" t="str">
        <f>'Banks COA'!A8933</f>
        <v>34</v>
      </c>
      <c r="B6249" s="201" t="str">
        <f>'Banks COA'!B8933</f>
        <v>4</v>
      </c>
      <c r="C6249" s="201" t="str">
        <f>'Banks COA'!C8933</f>
        <v>5</v>
      </c>
      <c r="D6249" s="201" t="str">
        <f>'Banks COA'!D8933</f>
        <v>19</v>
      </c>
      <c r="E6249" s="202" t="str">
        <f>'Banks COA'!E8933</f>
        <v>AIP – Negotiable Certificate of Deposits – Individuals – Resident – Other</v>
      </c>
      <c r="F6249" s="202">
        <f>'Banks COA'!F8933*E2</f>
        <v>0</v>
      </c>
    </row>
    <row r="6250" spans="1:6" x14ac:dyDescent="0.15">
      <c r="A6250" s="206"/>
      <c r="B6250" s="206"/>
      <c r="C6250" s="206"/>
      <c r="D6250" s="206"/>
      <c r="E6250" s="222" t="s">
        <v>3517</v>
      </c>
      <c r="F6250" s="184">
        <f>SUM(F6251:F6306)</f>
        <v>0</v>
      </c>
    </row>
    <row r="6251" spans="1:6" hidden="1" x14ac:dyDescent="0.15">
      <c r="A6251" s="201">
        <f>'Banks COA'!A7475</f>
        <v>31</v>
      </c>
      <c r="B6251" s="201" t="str">
        <f>'Banks COA'!B7475</f>
        <v>4</v>
      </c>
      <c r="C6251" s="201" t="str">
        <f>'Banks COA'!C7475</f>
        <v>1</v>
      </c>
      <c r="D6251" s="201">
        <f>'Banks COA'!D7475</f>
        <v>22</v>
      </c>
      <c r="E6251" s="202" t="str">
        <f>'Banks COA'!E7475</f>
        <v>Negotiable Certificate of Deposits – Banks – Non Resident – USD</v>
      </c>
      <c r="F6251" s="202">
        <f>'Banks COA'!F7475*E2</f>
        <v>0</v>
      </c>
    </row>
    <row r="6252" spans="1:6" hidden="1" x14ac:dyDescent="0.15">
      <c r="A6252" s="201">
        <f>'Banks COA'!A7476</f>
        <v>31</v>
      </c>
      <c r="B6252" s="201" t="str">
        <f>'Banks COA'!B7476</f>
        <v>4</v>
      </c>
      <c r="C6252" s="201" t="str">
        <f>'Banks COA'!C7476</f>
        <v>1</v>
      </c>
      <c r="D6252" s="201">
        <f>'Banks COA'!D7476</f>
        <v>23</v>
      </c>
      <c r="E6252" s="202" t="str">
        <f>'Banks COA'!E7476</f>
        <v>Negotiable Certificate of Deposits – Banks – Non Resident – EUR</v>
      </c>
      <c r="F6252" s="202">
        <f>'Banks COA'!F7476*E2</f>
        <v>0</v>
      </c>
    </row>
    <row r="6253" spans="1:6" hidden="1" x14ac:dyDescent="0.15">
      <c r="A6253" s="201">
        <f>'Banks COA'!A7477</f>
        <v>31</v>
      </c>
      <c r="B6253" s="201" t="str">
        <f>'Banks COA'!B7477</f>
        <v>4</v>
      </c>
      <c r="C6253" s="201" t="str">
        <f>'Banks COA'!C7477</f>
        <v>1</v>
      </c>
      <c r="D6253" s="201">
        <f>'Banks COA'!D7477</f>
        <v>24</v>
      </c>
      <c r="E6253" s="202" t="str">
        <f>'Banks COA'!E7477</f>
        <v>Negotiable Certificate of Deposits – Banks – Non Resident – JPY</v>
      </c>
      <c r="F6253" s="202">
        <f>'Banks COA'!F7477*E2</f>
        <v>0</v>
      </c>
    </row>
    <row r="6254" spans="1:6" hidden="1" x14ac:dyDescent="0.15">
      <c r="A6254" s="201">
        <f>'Banks COA'!A7478</f>
        <v>31</v>
      </c>
      <c r="B6254" s="201" t="str">
        <f>'Banks COA'!B7478</f>
        <v>4</v>
      </c>
      <c r="C6254" s="201" t="str">
        <f>'Banks COA'!C7478</f>
        <v>1</v>
      </c>
      <c r="D6254" s="201">
        <f>'Banks COA'!D7478</f>
        <v>29</v>
      </c>
      <c r="E6254" s="202" t="str">
        <f>'Banks COA'!E7478</f>
        <v>Negotiable Certificate of Deposits – Banks – Non Resident – Other</v>
      </c>
      <c r="F6254" s="202">
        <f>'Banks COA'!F7478*E2</f>
        <v>0</v>
      </c>
    </row>
    <row r="6255" spans="1:6" hidden="1" x14ac:dyDescent="0.15">
      <c r="A6255" s="201">
        <f>'Banks COA'!A7488</f>
        <v>31</v>
      </c>
      <c r="B6255" s="201" t="str">
        <f>'Banks COA'!B7488</f>
        <v>4</v>
      </c>
      <c r="C6255" s="201" t="str">
        <f>'Banks COA'!C7488</f>
        <v>2</v>
      </c>
      <c r="D6255" s="201">
        <f>'Banks COA'!D7488</f>
        <v>22</v>
      </c>
      <c r="E6255" s="202" t="str">
        <f>'Banks COA'!E7488</f>
        <v>Negotiable Certificate of Deposits – OFIs – Non Resident – USD</v>
      </c>
      <c r="F6255" s="202">
        <f>'Banks COA'!F7488*E2</f>
        <v>0</v>
      </c>
    </row>
    <row r="6256" spans="1:6" hidden="1" x14ac:dyDescent="0.15">
      <c r="A6256" s="201">
        <f>'Banks COA'!A7489</f>
        <v>31</v>
      </c>
      <c r="B6256" s="201" t="str">
        <f>'Banks COA'!B7489</f>
        <v>4</v>
      </c>
      <c r="C6256" s="201" t="str">
        <f>'Banks COA'!C7489</f>
        <v>2</v>
      </c>
      <c r="D6256" s="201">
        <f>'Banks COA'!D7489</f>
        <v>23</v>
      </c>
      <c r="E6256" s="202" t="str">
        <f>'Banks COA'!E7489</f>
        <v>Negotiable Certificate of Deposits – OFIs – Non Resident – EUR</v>
      </c>
      <c r="F6256" s="202">
        <f>'Banks COA'!F7489*E2</f>
        <v>0</v>
      </c>
    </row>
    <row r="6257" spans="1:6" hidden="1" x14ac:dyDescent="0.15">
      <c r="A6257" s="201">
        <f>'Banks COA'!A7490</f>
        <v>31</v>
      </c>
      <c r="B6257" s="201" t="str">
        <f>'Banks COA'!B7490</f>
        <v>4</v>
      </c>
      <c r="C6257" s="201" t="str">
        <f>'Banks COA'!C7490</f>
        <v>2</v>
      </c>
      <c r="D6257" s="201">
        <f>'Banks COA'!D7490</f>
        <v>24</v>
      </c>
      <c r="E6257" s="202" t="str">
        <f>'Banks COA'!E7490</f>
        <v>Negotiable Certificate of Deposits – OFIs – Non Resident – JPY</v>
      </c>
      <c r="F6257" s="202">
        <f>'Banks COA'!F7490*E2</f>
        <v>0</v>
      </c>
    </row>
    <row r="6258" spans="1:6" hidden="1" x14ac:dyDescent="0.15">
      <c r="A6258" s="201">
        <f>'Banks COA'!A7491</f>
        <v>31</v>
      </c>
      <c r="B6258" s="201" t="str">
        <f>'Banks COA'!B7491</f>
        <v>4</v>
      </c>
      <c r="C6258" s="201" t="str">
        <f>'Banks COA'!C7491</f>
        <v>2</v>
      </c>
      <c r="D6258" s="201">
        <f>'Banks COA'!D7491</f>
        <v>29</v>
      </c>
      <c r="E6258" s="202" t="str">
        <f>'Banks COA'!E7491</f>
        <v>Negotiable Certificate of Deposits – OFIs – Non Resident – Other</v>
      </c>
      <c r="F6258" s="202">
        <f>'Banks COA'!F7491*E2</f>
        <v>0</v>
      </c>
    </row>
    <row r="6259" spans="1:6" hidden="1" x14ac:dyDescent="0.15">
      <c r="A6259" s="201">
        <f>'Banks COA'!A8061</f>
        <v>32</v>
      </c>
      <c r="B6259" s="201" t="str">
        <f>'Banks COA'!B8061</f>
        <v>5</v>
      </c>
      <c r="C6259" s="201">
        <f>'Banks COA'!C8061</f>
        <v>1</v>
      </c>
      <c r="D6259" s="201">
        <f>'Banks COA'!D8061</f>
        <v>22</v>
      </c>
      <c r="E6259" s="202" t="str">
        <f>'Banks COA'!E8061</f>
        <v>Negotiable Certificate of Deposits – Individuals – Non Resident – USD</v>
      </c>
      <c r="F6259" s="202">
        <f>'Banks COA'!F8061*E2</f>
        <v>0</v>
      </c>
    </row>
    <row r="6260" spans="1:6" hidden="1" x14ac:dyDescent="0.15">
      <c r="A6260" s="201">
        <f>'Banks COA'!A8062</f>
        <v>32</v>
      </c>
      <c r="B6260" s="201" t="str">
        <f>'Banks COA'!B8062</f>
        <v>5</v>
      </c>
      <c r="C6260" s="201">
        <f>'Banks COA'!C8062</f>
        <v>1</v>
      </c>
      <c r="D6260" s="201">
        <f>'Banks COA'!D8062</f>
        <v>23</v>
      </c>
      <c r="E6260" s="202" t="str">
        <f>'Banks COA'!E8062</f>
        <v>Negotiable Certificate of Deposits – Individuals – Non Resident – EUR</v>
      </c>
      <c r="F6260" s="202">
        <f>'Banks COA'!F8062*E2</f>
        <v>0</v>
      </c>
    </row>
    <row r="6261" spans="1:6" hidden="1" x14ac:dyDescent="0.15">
      <c r="A6261" s="201">
        <f>'Banks COA'!A8063</f>
        <v>32</v>
      </c>
      <c r="B6261" s="201" t="str">
        <f>'Banks COA'!B8063</f>
        <v>5</v>
      </c>
      <c r="C6261" s="201">
        <f>'Banks COA'!C8063</f>
        <v>1</v>
      </c>
      <c r="D6261" s="201">
        <f>'Banks COA'!D8063</f>
        <v>24</v>
      </c>
      <c r="E6261" s="202" t="str">
        <f>'Banks COA'!E8063</f>
        <v>Negotiable Certificate of Deposits – Individuals – Non Resident – JPY</v>
      </c>
      <c r="F6261" s="202">
        <f>'Banks COA'!F8063*E2</f>
        <v>0</v>
      </c>
    </row>
    <row r="6262" spans="1:6" hidden="1" x14ac:dyDescent="0.15">
      <c r="A6262" s="201">
        <f>'Banks COA'!A8064</f>
        <v>32</v>
      </c>
      <c r="B6262" s="201" t="str">
        <f>'Banks COA'!B8064</f>
        <v>5</v>
      </c>
      <c r="C6262" s="201">
        <f>'Banks COA'!C8064</f>
        <v>1</v>
      </c>
      <c r="D6262" s="201">
        <f>'Banks COA'!D8064</f>
        <v>29</v>
      </c>
      <c r="E6262" s="202" t="str">
        <f>'Banks COA'!E8064</f>
        <v>Negotiable Certificate of Deposits – Individuals – Non Resident – Other</v>
      </c>
      <c r="F6262" s="202">
        <f>'Banks COA'!F8064*E2</f>
        <v>0</v>
      </c>
    </row>
    <row r="6263" spans="1:6" hidden="1" x14ac:dyDescent="0.15">
      <c r="A6263" s="201">
        <f>'Banks COA'!A8074</f>
        <v>32</v>
      </c>
      <c r="B6263" s="201" t="str">
        <f>'Banks COA'!B8074</f>
        <v>5</v>
      </c>
      <c r="C6263" s="201">
        <f>'Banks COA'!C8074</f>
        <v>2</v>
      </c>
      <c r="D6263" s="201">
        <f>'Banks COA'!D8074</f>
        <v>22</v>
      </c>
      <c r="E6263" s="202" t="str">
        <f>'Banks COA'!E8074</f>
        <v>Negotiable Certificate of Deposits – Private Sector – Non Resident – USD</v>
      </c>
      <c r="F6263" s="202">
        <f>'Banks COA'!F8074*E2</f>
        <v>0</v>
      </c>
    </row>
    <row r="6264" spans="1:6" hidden="1" x14ac:dyDescent="0.15">
      <c r="A6264" s="201">
        <f>'Banks COA'!A8075</f>
        <v>32</v>
      </c>
      <c r="B6264" s="201" t="str">
        <f>'Banks COA'!B8075</f>
        <v>5</v>
      </c>
      <c r="C6264" s="201">
        <f>'Banks COA'!C8075</f>
        <v>2</v>
      </c>
      <c r="D6264" s="201">
        <f>'Banks COA'!D8075</f>
        <v>23</v>
      </c>
      <c r="E6264" s="202" t="str">
        <f>'Banks COA'!E8075</f>
        <v>Negotiable Certificate of Deposits – Private Sector – Non Resident – EUR</v>
      </c>
      <c r="F6264" s="202">
        <f>'Banks COA'!F8075*E2</f>
        <v>0</v>
      </c>
    </row>
    <row r="6265" spans="1:6" hidden="1" x14ac:dyDescent="0.15">
      <c r="A6265" s="201">
        <f>'Banks COA'!A8076</f>
        <v>32</v>
      </c>
      <c r="B6265" s="201" t="str">
        <f>'Banks COA'!B8076</f>
        <v>5</v>
      </c>
      <c r="C6265" s="201">
        <f>'Banks COA'!C8076</f>
        <v>2</v>
      </c>
      <c r="D6265" s="201">
        <f>'Banks COA'!D8076</f>
        <v>24</v>
      </c>
      <c r="E6265" s="202" t="str">
        <f>'Banks COA'!E8076</f>
        <v>Negotiable Certificate of Deposits – Private Sector – Non Resident – JPY</v>
      </c>
      <c r="F6265" s="202">
        <f>'Banks COA'!F8076*E2</f>
        <v>0</v>
      </c>
    </row>
    <row r="6266" spans="1:6" hidden="1" x14ac:dyDescent="0.15">
      <c r="A6266" s="201">
        <f>'Banks COA'!A8077</f>
        <v>32</v>
      </c>
      <c r="B6266" s="201" t="str">
        <f>'Banks COA'!B8077</f>
        <v>5</v>
      </c>
      <c r="C6266" s="201">
        <f>'Banks COA'!C8077</f>
        <v>2</v>
      </c>
      <c r="D6266" s="201">
        <f>'Banks COA'!D8077</f>
        <v>29</v>
      </c>
      <c r="E6266" s="202" t="str">
        <f>'Banks COA'!E8077</f>
        <v>Negotiable Certificate of Deposits – Private Sector – Non Resident – Other</v>
      </c>
      <c r="F6266" s="202">
        <f>'Banks COA'!F8077*E2</f>
        <v>0</v>
      </c>
    </row>
    <row r="6267" spans="1:6" hidden="1" x14ac:dyDescent="0.15">
      <c r="A6267" s="201" t="str">
        <f>'Banks COA'!A8460</f>
        <v>33</v>
      </c>
      <c r="B6267" s="201">
        <f>'Banks COA'!B8460</f>
        <v>3</v>
      </c>
      <c r="C6267" s="201">
        <f>'Banks COA'!C8460</f>
        <v>1</v>
      </c>
      <c r="D6267" s="201">
        <f>'Banks COA'!D8460</f>
        <v>22</v>
      </c>
      <c r="E6267" s="202" t="str">
        <f>'Banks COA'!E8460</f>
        <v>Bankers' Acceptances Outstanding – Bank – Non Resident – USD</v>
      </c>
      <c r="F6267" s="202">
        <f>'Banks COA'!F8460*E2</f>
        <v>0</v>
      </c>
    </row>
    <row r="6268" spans="1:6" hidden="1" x14ac:dyDescent="0.15">
      <c r="A6268" s="201" t="str">
        <f>'Banks COA'!A8461</f>
        <v>33</v>
      </c>
      <c r="B6268" s="201">
        <f>'Banks COA'!B8461</f>
        <v>3</v>
      </c>
      <c r="C6268" s="201">
        <f>'Banks COA'!C8461</f>
        <v>1</v>
      </c>
      <c r="D6268" s="201">
        <f>'Banks COA'!D8461</f>
        <v>23</v>
      </c>
      <c r="E6268" s="202" t="str">
        <f>'Banks COA'!E8461</f>
        <v>Bankers' Acceptances Outstanding – Bank – Non Resident – EUR</v>
      </c>
      <c r="F6268" s="202">
        <f>'Banks COA'!F8461*E2</f>
        <v>0</v>
      </c>
    </row>
    <row r="6269" spans="1:6" hidden="1" x14ac:dyDescent="0.15">
      <c r="A6269" s="201" t="str">
        <f>'Banks COA'!A8462</f>
        <v>33</v>
      </c>
      <c r="B6269" s="201">
        <f>'Banks COA'!B8462</f>
        <v>3</v>
      </c>
      <c r="C6269" s="201">
        <f>'Banks COA'!C8462</f>
        <v>1</v>
      </c>
      <c r="D6269" s="201">
        <f>'Banks COA'!D8462</f>
        <v>24</v>
      </c>
      <c r="E6269" s="202" t="str">
        <f>'Banks COA'!E8462</f>
        <v>Bankers' Acceptances Outstanding – Bank – Non Resident – JPY</v>
      </c>
      <c r="F6269" s="202">
        <f>'Banks COA'!F8462*E2</f>
        <v>0</v>
      </c>
    </row>
    <row r="6270" spans="1:6" hidden="1" x14ac:dyDescent="0.15">
      <c r="A6270" s="201" t="str">
        <f>'Banks COA'!A8463</f>
        <v>33</v>
      </c>
      <c r="B6270" s="201">
        <f>'Banks COA'!B8463</f>
        <v>3</v>
      </c>
      <c r="C6270" s="201">
        <f>'Banks COA'!C8463</f>
        <v>1</v>
      </c>
      <c r="D6270" s="201">
        <f>'Banks COA'!D8463</f>
        <v>29</v>
      </c>
      <c r="E6270" s="202" t="str">
        <f>'Banks COA'!E8463</f>
        <v>Bankers' Acceptances Outstanding – Bank – Non Resident – Other</v>
      </c>
      <c r="F6270" s="202">
        <f>'Banks COA'!F8463*E2</f>
        <v>0</v>
      </c>
    </row>
    <row r="6271" spans="1:6" hidden="1" x14ac:dyDescent="0.15">
      <c r="A6271" s="201" t="str">
        <f>'Banks COA'!A8473</f>
        <v>33</v>
      </c>
      <c r="B6271" s="201">
        <f>'Banks COA'!B8473</f>
        <v>3</v>
      </c>
      <c r="C6271" s="201">
        <f>'Banks COA'!C8473</f>
        <v>2</v>
      </c>
      <c r="D6271" s="201">
        <f>'Banks COA'!D8473</f>
        <v>22</v>
      </c>
      <c r="E6271" s="202" t="str">
        <f>'Banks COA'!E8473</f>
        <v>Bankers' Acceptances Outstanding – OFIs – Non Resident – USD</v>
      </c>
      <c r="F6271" s="202">
        <f>'Banks COA'!F8473*E2</f>
        <v>0</v>
      </c>
    </row>
    <row r="6272" spans="1:6" hidden="1" x14ac:dyDescent="0.15">
      <c r="A6272" s="201" t="str">
        <f>'Banks COA'!A8474</f>
        <v>33</v>
      </c>
      <c r="B6272" s="201">
        <f>'Banks COA'!B8474</f>
        <v>3</v>
      </c>
      <c r="C6272" s="201">
        <f>'Banks COA'!C8474</f>
        <v>2</v>
      </c>
      <c r="D6272" s="201">
        <f>'Banks COA'!D8474</f>
        <v>23</v>
      </c>
      <c r="E6272" s="202" t="str">
        <f>'Banks COA'!E8474</f>
        <v>Bankers' Acceptances Outstanding – OFIs – Non Resident – EUR</v>
      </c>
      <c r="F6272" s="202">
        <f>'Banks COA'!F8474*E2</f>
        <v>0</v>
      </c>
    </row>
    <row r="6273" spans="1:6" hidden="1" x14ac:dyDescent="0.15">
      <c r="A6273" s="201" t="str">
        <f>'Banks COA'!A8475</f>
        <v>33</v>
      </c>
      <c r="B6273" s="201">
        <f>'Banks COA'!B8475</f>
        <v>3</v>
      </c>
      <c r="C6273" s="201">
        <f>'Banks COA'!C8475</f>
        <v>2</v>
      </c>
      <c r="D6273" s="201">
        <f>'Banks COA'!D8475</f>
        <v>24</v>
      </c>
      <c r="E6273" s="202" t="str">
        <f>'Banks COA'!E8475</f>
        <v>Bankers' Acceptances Outstanding – OFIs – Non Resident – JPY</v>
      </c>
      <c r="F6273" s="202">
        <f>'Banks COA'!F8475*E2</f>
        <v>0</v>
      </c>
    </row>
    <row r="6274" spans="1:6" hidden="1" x14ac:dyDescent="0.15">
      <c r="A6274" s="201" t="str">
        <f>'Banks COA'!A8476</f>
        <v>33</v>
      </c>
      <c r="B6274" s="201">
        <f>'Banks COA'!B8476</f>
        <v>3</v>
      </c>
      <c r="C6274" s="201">
        <f>'Banks COA'!C8476</f>
        <v>2</v>
      </c>
      <c r="D6274" s="201">
        <f>'Banks COA'!D8476</f>
        <v>29</v>
      </c>
      <c r="E6274" s="202" t="str">
        <f>'Banks COA'!E8476</f>
        <v>Bankers' Acceptances Outstanding – OFIs – Non Resident – Other</v>
      </c>
      <c r="F6274" s="202">
        <f>'Banks COA'!F8476*E2</f>
        <v>0</v>
      </c>
    </row>
    <row r="6275" spans="1:6" hidden="1" x14ac:dyDescent="0.15">
      <c r="A6275" s="201" t="str">
        <f>'Banks COA'!A8486</f>
        <v>33</v>
      </c>
      <c r="B6275" s="201">
        <f>'Banks COA'!B8486</f>
        <v>3</v>
      </c>
      <c r="C6275" s="201" t="str">
        <f>'Banks COA'!C8486</f>
        <v>3</v>
      </c>
      <c r="D6275" s="201" t="str">
        <f>'Banks COA'!D8486</f>
        <v>22</v>
      </c>
      <c r="E6275" s="202" t="str">
        <f>'Banks COA'!E8486</f>
        <v>Bankers' Acceptances Outstanding – Private Sector – Non Resident – USD</v>
      </c>
      <c r="F6275" s="202">
        <f>'Banks COA'!F8486*E2</f>
        <v>0</v>
      </c>
    </row>
    <row r="6276" spans="1:6" hidden="1" x14ac:dyDescent="0.15">
      <c r="A6276" s="201" t="str">
        <f>'Banks COA'!A8487</f>
        <v>33</v>
      </c>
      <c r="B6276" s="201">
        <f>'Banks COA'!B8487</f>
        <v>3</v>
      </c>
      <c r="C6276" s="201" t="str">
        <f>'Banks COA'!C8487</f>
        <v>3</v>
      </c>
      <c r="D6276" s="201" t="str">
        <f>'Banks COA'!D8487</f>
        <v>23</v>
      </c>
      <c r="E6276" s="202" t="str">
        <f>'Banks COA'!E8487</f>
        <v>Bankers' Acceptances Outstanding – Private Sector – Non Resident – EUR</v>
      </c>
      <c r="F6276" s="202">
        <f>'Banks COA'!F8487*E2</f>
        <v>0</v>
      </c>
    </row>
    <row r="6277" spans="1:6" hidden="1" x14ac:dyDescent="0.15">
      <c r="A6277" s="201" t="str">
        <f>'Banks COA'!A8488</f>
        <v>33</v>
      </c>
      <c r="B6277" s="201">
        <f>'Banks COA'!B8488</f>
        <v>3</v>
      </c>
      <c r="C6277" s="201" t="str">
        <f>'Banks COA'!C8488</f>
        <v>3</v>
      </c>
      <c r="D6277" s="201" t="str">
        <f>'Banks COA'!D8488</f>
        <v>24</v>
      </c>
      <c r="E6277" s="202" t="str">
        <f>'Banks COA'!E8488</f>
        <v>Bankers' Acceptances Outstanding – Private Sector – Non Resident – JPY</v>
      </c>
      <c r="F6277" s="202">
        <f>'Banks COA'!F8488*E2</f>
        <v>0</v>
      </c>
    </row>
    <row r="6278" spans="1:6" hidden="1" x14ac:dyDescent="0.15">
      <c r="A6278" s="201" t="str">
        <f>'Banks COA'!A8489</f>
        <v>33</v>
      </c>
      <c r="B6278" s="201">
        <f>'Banks COA'!B8489</f>
        <v>3</v>
      </c>
      <c r="C6278" s="201" t="str">
        <f>'Banks COA'!C8489</f>
        <v>3</v>
      </c>
      <c r="D6278" s="201" t="str">
        <f>'Banks COA'!D8489</f>
        <v>29</v>
      </c>
      <c r="E6278" s="202" t="str">
        <f>'Banks COA'!E8489</f>
        <v>Bankers' Acceptances Outstanding – Private Sector – Non Resident – Other</v>
      </c>
      <c r="F6278" s="202">
        <f>'Banks COA'!F8489*E2</f>
        <v>0</v>
      </c>
    </row>
    <row r="6279" spans="1:6" hidden="1" x14ac:dyDescent="0.15">
      <c r="A6279" s="201" t="str">
        <f>'Banks COA'!A8591</f>
        <v>34</v>
      </c>
      <c r="B6279" s="201" t="str">
        <f>'Banks COA'!B8591</f>
        <v>2</v>
      </c>
      <c r="C6279" s="201" t="str">
        <f>'Banks COA'!C8591</f>
        <v>4</v>
      </c>
      <c r="D6279" s="201" t="str">
        <f>'Banks COA'!D8591</f>
        <v>22</v>
      </c>
      <c r="E6279" s="202" t="str">
        <f>'Banks COA'!E8591</f>
        <v>AIP – Negotiable Certificate of Deposits – Banks – Non Resident – USD</v>
      </c>
      <c r="F6279" s="202">
        <f>'Banks COA'!F8591*E2</f>
        <v>0</v>
      </c>
    </row>
    <row r="6280" spans="1:6" hidden="1" x14ac:dyDescent="0.15">
      <c r="A6280" s="201" t="str">
        <f>'Banks COA'!A8592</f>
        <v>34</v>
      </c>
      <c r="B6280" s="201" t="str">
        <f>'Banks COA'!B8592</f>
        <v>2</v>
      </c>
      <c r="C6280" s="201" t="str">
        <f>'Banks COA'!C8592</f>
        <v>4</v>
      </c>
      <c r="D6280" s="201" t="str">
        <f>'Banks COA'!D8592</f>
        <v>23</v>
      </c>
      <c r="E6280" s="202" t="str">
        <f>'Banks COA'!E8592</f>
        <v>AIP – Negotiable Certificate of Deposits – Banks – Non Resident – EUR</v>
      </c>
      <c r="F6280" s="202">
        <f>'Banks COA'!F8592*E2</f>
        <v>0</v>
      </c>
    </row>
    <row r="6281" spans="1:6" hidden="1" x14ac:dyDescent="0.15">
      <c r="A6281" s="201" t="str">
        <f>'Banks COA'!A8593</f>
        <v>34</v>
      </c>
      <c r="B6281" s="201" t="str">
        <f>'Banks COA'!B8593</f>
        <v>2</v>
      </c>
      <c r="C6281" s="201" t="str">
        <f>'Banks COA'!C8593</f>
        <v>4</v>
      </c>
      <c r="D6281" s="201" t="str">
        <f>'Banks COA'!D8593</f>
        <v>24</v>
      </c>
      <c r="E6281" s="202" t="str">
        <f>'Banks COA'!E8593</f>
        <v>AIP – Negotiable Certificate of Deposits – Banks – Non Resident – JPY</v>
      </c>
      <c r="F6281" s="202">
        <f>'Banks COA'!F8593*E2</f>
        <v>0</v>
      </c>
    </row>
    <row r="6282" spans="1:6" hidden="1" x14ac:dyDescent="0.15">
      <c r="A6282" s="201" t="str">
        <f>'Banks COA'!A8594</f>
        <v>34</v>
      </c>
      <c r="B6282" s="201" t="str">
        <f>'Banks COA'!B8594</f>
        <v>2</v>
      </c>
      <c r="C6282" s="201" t="str">
        <f>'Banks COA'!C8594</f>
        <v>4</v>
      </c>
      <c r="D6282" s="201" t="str">
        <f>'Banks COA'!D8594</f>
        <v>29</v>
      </c>
      <c r="E6282" s="202" t="str">
        <f>'Banks COA'!E8594</f>
        <v>AIP – Negotiable Certificate of Deposits – Banks – Non Resident – Other</v>
      </c>
      <c r="F6282" s="202">
        <f>'Banks COA'!F8594*E2</f>
        <v>0</v>
      </c>
    </row>
    <row r="6283" spans="1:6" hidden="1" x14ac:dyDescent="0.15">
      <c r="A6283" s="201" t="str">
        <f>'Banks COA'!A8763</f>
        <v>34</v>
      </c>
      <c r="B6283" s="201" t="str">
        <f>'Banks COA'!B8763</f>
        <v>3</v>
      </c>
      <c r="C6283" s="201" t="str">
        <f>'Banks COA'!C8763</f>
        <v>4</v>
      </c>
      <c r="D6283" s="201" t="str">
        <f>'Banks COA'!D8763</f>
        <v>22</v>
      </c>
      <c r="E6283" s="202" t="str">
        <f>'Banks COA'!E8763</f>
        <v>AIP – Negotiable Certificate of Deposits – OFIs – Non Resident – USD</v>
      </c>
      <c r="F6283" s="202">
        <f>'Banks COA'!F8763*E2</f>
        <v>0</v>
      </c>
    </row>
    <row r="6284" spans="1:6" hidden="1" x14ac:dyDescent="0.15">
      <c r="A6284" s="201" t="str">
        <f>'Banks COA'!A8764</f>
        <v>34</v>
      </c>
      <c r="B6284" s="201" t="str">
        <f>'Banks COA'!B8764</f>
        <v>3</v>
      </c>
      <c r="C6284" s="201" t="str">
        <f>'Banks COA'!C8764</f>
        <v>4</v>
      </c>
      <c r="D6284" s="201" t="str">
        <f>'Banks COA'!D8764</f>
        <v>23</v>
      </c>
      <c r="E6284" s="202" t="str">
        <f>'Banks COA'!E8764</f>
        <v>AIP – Negotiable Certificate of Deposits – OFIs – Non Resident – EUR</v>
      </c>
      <c r="F6284" s="202">
        <f>'Banks COA'!F8764*E2</f>
        <v>0</v>
      </c>
    </row>
    <row r="6285" spans="1:6" hidden="1" x14ac:dyDescent="0.15">
      <c r="A6285" s="201" t="str">
        <f>'Banks COA'!A8765</f>
        <v>34</v>
      </c>
      <c r="B6285" s="201" t="str">
        <f>'Banks COA'!B8765</f>
        <v>3</v>
      </c>
      <c r="C6285" s="201" t="str">
        <f>'Banks COA'!C8765</f>
        <v>4</v>
      </c>
      <c r="D6285" s="201" t="str">
        <f>'Banks COA'!D8765</f>
        <v>24</v>
      </c>
      <c r="E6285" s="202" t="str">
        <f>'Banks COA'!E8765</f>
        <v>AIP – Negotiable Certificate of Deposits – OFIs – Non Resident – JPY</v>
      </c>
      <c r="F6285" s="202">
        <f>'Banks COA'!F8765*E2</f>
        <v>0</v>
      </c>
    </row>
    <row r="6286" spans="1:6" hidden="1" x14ac:dyDescent="0.15">
      <c r="A6286" s="201" t="str">
        <f>'Banks COA'!A8766</f>
        <v>34</v>
      </c>
      <c r="B6286" s="201" t="str">
        <f>'Banks COA'!B8766</f>
        <v>3</v>
      </c>
      <c r="C6286" s="201" t="str">
        <f>'Banks COA'!C8766</f>
        <v>4</v>
      </c>
      <c r="D6286" s="201" t="str">
        <f>'Banks COA'!D8766</f>
        <v>29</v>
      </c>
      <c r="E6286" s="202" t="str">
        <f>'Banks COA'!E8766</f>
        <v>AIP – Negotiable Certificate of Deposits – OFIs – Non Resident – Other</v>
      </c>
      <c r="F6286" s="202">
        <f>'Banks COA'!F8766*E2</f>
        <v>0</v>
      </c>
    </row>
    <row r="6287" spans="1:6" hidden="1" x14ac:dyDescent="0.15">
      <c r="A6287" s="201" t="str">
        <f>'Banks COA'!A8936</f>
        <v>34</v>
      </c>
      <c r="B6287" s="201" t="str">
        <f>'Banks COA'!B8936</f>
        <v>4</v>
      </c>
      <c r="C6287" s="201" t="str">
        <f>'Banks COA'!C8936</f>
        <v>5</v>
      </c>
      <c r="D6287" s="201" t="str">
        <f>'Banks COA'!D8936</f>
        <v>22</v>
      </c>
      <c r="E6287" s="202" t="str">
        <f>'Banks COA'!E8936</f>
        <v>AIP – Negotiable Certificate of Deposits – Individuals – Non Resident – USD</v>
      </c>
      <c r="F6287" s="202">
        <f>'Banks COA'!F8936*E2</f>
        <v>0</v>
      </c>
    </row>
    <row r="6288" spans="1:6" hidden="1" x14ac:dyDescent="0.15">
      <c r="A6288" s="201" t="str">
        <f>'Banks COA'!A8937</f>
        <v>34</v>
      </c>
      <c r="B6288" s="201" t="str">
        <f>'Banks COA'!B8937</f>
        <v>4</v>
      </c>
      <c r="C6288" s="201" t="str">
        <f>'Banks COA'!C8937</f>
        <v>5</v>
      </c>
      <c r="D6288" s="201" t="str">
        <f>'Banks COA'!D8937</f>
        <v>23</v>
      </c>
      <c r="E6288" s="202" t="str">
        <f>'Banks COA'!E8937</f>
        <v>AIP – Negotiable Certificate of Deposits – Individuals – Non Resident – EUR</v>
      </c>
      <c r="F6288" s="202">
        <f>'Banks COA'!F8937*E2</f>
        <v>0</v>
      </c>
    </row>
    <row r="6289" spans="1:6" hidden="1" x14ac:dyDescent="0.15">
      <c r="A6289" s="201" t="str">
        <f>'Banks COA'!A8938</f>
        <v>34</v>
      </c>
      <c r="B6289" s="201" t="str">
        <f>'Banks COA'!B8938</f>
        <v>4</v>
      </c>
      <c r="C6289" s="201" t="str">
        <f>'Banks COA'!C8938</f>
        <v>5</v>
      </c>
      <c r="D6289" s="201" t="str">
        <f>'Banks COA'!D8938</f>
        <v>24</v>
      </c>
      <c r="E6289" s="202" t="str">
        <f>'Banks COA'!E8938</f>
        <v>AIP – Negotiable Certificate of Deposits – Individuals – Non Resident – JPY</v>
      </c>
      <c r="F6289" s="202">
        <f>'Banks COA'!F8938*E2</f>
        <v>0</v>
      </c>
    </row>
    <row r="6290" spans="1:6" hidden="1" x14ac:dyDescent="0.15">
      <c r="A6290" s="201" t="str">
        <f>'Banks COA'!A8939</f>
        <v>34</v>
      </c>
      <c r="B6290" s="201" t="str">
        <f>'Banks COA'!B8939</f>
        <v>4</v>
      </c>
      <c r="C6290" s="201" t="str">
        <f>'Banks COA'!C8939</f>
        <v>5</v>
      </c>
      <c r="D6290" s="201" t="str">
        <f>'Banks COA'!D8939</f>
        <v>29</v>
      </c>
      <c r="E6290" s="202" t="str">
        <f>'Banks COA'!E8939</f>
        <v>AIP – Negotiable Certificate of Deposits – Individuals – Non Resident – Other</v>
      </c>
      <c r="F6290" s="202">
        <f>'Banks COA'!F8939*E2</f>
        <v>0</v>
      </c>
    </row>
    <row r="6291" spans="1:6" hidden="1" x14ac:dyDescent="0.15">
      <c r="A6291" s="201" t="str">
        <f>'Banks COA'!A9065</f>
        <v>34</v>
      </c>
      <c r="B6291" s="201" t="str">
        <f>'Banks COA'!B9065</f>
        <v>5</v>
      </c>
      <c r="C6291" s="201" t="str">
        <f>'Banks COA'!C9065</f>
        <v>5</v>
      </c>
      <c r="D6291" s="201" t="str">
        <f>'Banks COA'!D9065</f>
        <v>22</v>
      </c>
      <c r="E6291" s="202" t="str">
        <f>'Banks COA'!E9065</f>
        <v>AIP – Negotiable Certificate of Deposits – Private Sector – Non Resident – USD</v>
      </c>
      <c r="F6291" s="202">
        <f>'Banks COA'!F9065*E2</f>
        <v>0</v>
      </c>
    </row>
    <row r="6292" spans="1:6" hidden="1" x14ac:dyDescent="0.15">
      <c r="A6292" s="201" t="str">
        <f>'Banks COA'!A9066</f>
        <v>34</v>
      </c>
      <c r="B6292" s="201" t="str">
        <f>'Banks COA'!B9066</f>
        <v>5</v>
      </c>
      <c r="C6292" s="201" t="str">
        <f>'Banks COA'!C9066</f>
        <v>5</v>
      </c>
      <c r="D6292" s="201" t="str">
        <f>'Banks COA'!D9066</f>
        <v>23</v>
      </c>
      <c r="E6292" s="202" t="str">
        <f>'Banks COA'!E9066</f>
        <v>AIP – Negotiable Certificate of Deposits – Private Sector – Non Resident – EUR</v>
      </c>
      <c r="F6292" s="202">
        <f>'Banks COA'!F9066*E2</f>
        <v>0</v>
      </c>
    </row>
    <row r="6293" spans="1:6" hidden="1" x14ac:dyDescent="0.15">
      <c r="A6293" s="201" t="str">
        <f>'Banks COA'!A9067</f>
        <v>34</v>
      </c>
      <c r="B6293" s="201" t="str">
        <f>'Banks COA'!B9067</f>
        <v>5</v>
      </c>
      <c r="C6293" s="201" t="str">
        <f>'Banks COA'!C9067</f>
        <v>5</v>
      </c>
      <c r="D6293" s="201" t="str">
        <f>'Banks COA'!D9067</f>
        <v>24</v>
      </c>
      <c r="E6293" s="202" t="str">
        <f>'Banks COA'!E9067</f>
        <v>AIP – Negotiable Certificate of Deposits – Private Sector – Non Resident – JPY</v>
      </c>
      <c r="F6293" s="202">
        <f>'Banks COA'!F9067*E2</f>
        <v>0</v>
      </c>
    </row>
    <row r="6294" spans="1:6" hidden="1" x14ac:dyDescent="0.15">
      <c r="A6294" s="201" t="str">
        <f>'Banks COA'!A9068</f>
        <v>34</v>
      </c>
      <c r="B6294" s="201" t="str">
        <f>'Banks COA'!B9068</f>
        <v>5</v>
      </c>
      <c r="C6294" s="201" t="str">
        <f>'Banks COA'!C9068</f>
        <v>5</v>
      </c>
      <c r="D6294" s="201" t="str">
        <f>'Banks COA'!D9068</f>
        <v>29</v>
      </c>
      <c r="E6294" s="202" t="str">
        <f>'Banks COA'!E9068</f>
        <v>AIP – Negotiable Certificate of Deposits – Private Sector – Non Resident – Other</v>
      </c>
      <c r="F6294" s="202">
        <f>'Banks COA'!F9068*E2</f>
        <v>0</v>
      </c>
    </row>
    <row r="6295" spans="1:6" hidden="1" x14ac:dyDescent="0.15">
      <c r="A6295" s="201" t="str">
        <f>'Banks COA'!A9499</f>
        <v>35</v>
      </c>
      <c r="B6295" s="201">
        <f>'Banks COA'!B9499</f>
        <v>3</v>
      </c>
      <c r="C6295" s="201">
        <f>'Banks COA'!C9499</f>
        <v>1</v>
      </c>
      <c r="D6295" s="201">
        <f>'Banks COA'!D9499</f>
        <v>22</v>
      </c>
      <c r="E6295" s="202" t="str">
        <f>'Banks COA'!E9499</f>
        <v>AIP – Bankers' Acceptances Outstanding – Bank – Non Resident – USD</v>
      </c>
      <c r="F6295" s="202">
        <f>'Banks COA'!F9499*E2</f>
        <v>0</v>
      </c>
    </row>
    <row r="6296" spans="1:6" hidden="1" x14ac:dyDescent="0.15">
      <c r="A6296" s="201" t="str">
        <f>'Banks COA'!A9500</f>
        <v>35</v>
      </c>
      <c r="B6296" s="201">
        <f>'Banks COA'!B9500</f>
        <v>3</v>
      </c>
      <c r="C6296" s="201">
        <f>'Banks COA'!C9500</f>
        <v>1</v>
      </c>
      <c r="D6296" s="201">
        <f>'Banks COA'!D9500</f>
        <v>23</v>
      </c>
      <c r="E6296" s="202" t="str">
        <f>'Banks COA'!E9500</f>
        <v>AIP – Bankers' Acceptances Outstanding – Bank – Non Resident – EUR</v>
      </c>
      <c r="F6296" s="202">
        <f>'Banks COA'!F9500*E2</f>
        <v>0</v>
      </c>
    </row>
    <row r="6297" spans="1:6" hidden="1" x14ac:dyDescent="0.15">
      <c r="A6297" s="201" t="str">
        <f>'Banks COA'!A9501</f>
        <v>35</v>
      </c>
      <c r="B6297" s="201">
        <f>'Banks COA'!B9501</f>
        <v>3</v>
      </c>
      <c r="C6297" s="201">
        <f>'Banks COA'!C9501</f>
        <v>1</v>
      </c>
      <c r="D6297" s="201">
        <f>'Banks COA'!D9501</f>
        <v>24</v>
      </c>
      <c r="E6297" s="202" t="str">
        <f>'Banks COA'!E9501</f>
        <v>AIP – Bankers' Acceptances Outstanding – Bank – Non Resident – JPY</v>
      </c>
      <c r="F6297" s="202">
        <f>'Banks COA'!F9501*E2</f>
        <v>0</v>
      </c>
    </row>
    <row r="6298" spans="1:6" hidden="1" x14ac:dyDescent="0.15">
      <c r="A6298" s="201" t="str">
        <f>'Banks COA'!A9502</f>
        <v>35</v>
      </c>
      <c r="B6298" s="201">
        <f>'Banks COA'!B9502</f>
        <v>3</v>
      </c>
      <c r="C6298" s="201">
        <f>'Banks COA'!C9502</f>
        <v>1</v>
      </c>
      <c r="D6298" s="201">
        <f>'Banks COA'!D9502</f>
        <v>29</v>
      </c>
      <c r="E6298" s="202" t="str">
        <f>'Banks COA'!E9502</f>
        <v>AIP – Bankers' Acceptances Outstanding – Bank – Non Resident – Other</v>
      </c>
      <c r="F6298" s="202">
        <f>'Banks COA'!F9502*E2</f>
        <v>0</v>
      </c>
    </row>
    <row r="6299" spans="1:6" hidden="1" x14ac:dyDescent="0.15">
      <c r="A6299" s="201" t="str">
        <f>'Banks COA'!A9512</f>
        <v>35</v>
      </c>
      <c r="B6299" s="201">
        <f>'Banks COA'!B9512</f>
        <v>3</v>
      </c>
      <c r="C6299" s="201">
        <f>'Banks COA'!C9512</f>
        <v>2</v>
      </c>
      <c r="D6299" s="201">
        <f>'Banks COA'!D9512</f>
        <v>22</v>
      </c>
      <c r="E6299" s="202" t="str">
        <f>'Banks COA'!E9512</f>
        <v>AIP – Bankers' Acceptances Outstanding – Private Sector – Non Resident – USD</v>
      </c>
      <c r="F6299" s="202">
        <f>'Banks COA'!F9512*E2</f>
        <v>0</v>
      </c>
    </row>
    <row r="6300" spans="1:6" hidden="1" x14ac:dyDescent="0.15">
      <c r="A6300" s="201" t="str">
        <f>'Banks COA'!A9513</f>
        <v>35</v>
      </c>
      <c r="B6300" s="201">
        <f>'Banks COA'!B9513</f>
        <v>3</v>
      </c>
      <c r="C6300" s="201">
        <f>'Banks COA'!C9513</f>
        <v>2</v>
      </c>
      <c r="D6300" s="201">
        <f>'Banks COA'!D9513</f>
        <v>23</v>
      </c>
      <c r="E6300" s="202" t="str">
        <f>'Banks COA'!E9513</f>
        <v>AIP – Bankers' Acceptances Outstanding – Private Sector – Non Resident – EUR</v>
      </c>
      <c r="F6300" s="202">
        <f>'Banks COA'!F9513*E2</f>
        <v>0</v>
      </c>
    </row>
    <row r="6301" spans="1:6" hidden="1" x14ac:dyDescent="0.15">
      <c r="A6301" s="201" t="str">
        <f>'Banks COA'!A9514</f>
        <v>35</v>
      </c>
      <c r="B6301" s="201">
        <f>'Banks COA'!B9514</f>
        <v>3</v>
      </c>
      <c r="C6301" s="201">
        <f>'Banks COA'!C9514</f>
        <v>2</v>
      </c>
      <c r="D6301" s="201">
        <f>'Banks COA'!D9514</f>
        <v>24</v>
      </c>
      <c r="E6301" s="202" t="str">
        <f>'Banks COA'!E9514</f>
        <v>AIP – Bankers' Acceptances Outstanding – Private Sector – Non Resident – JPY</v>
      </c>
      <c r="F6301" s="202">
        <f>'Banks COA'!F9514*E2</f>
        <v>0</v>
      </c>
    </row>
    <row r="6302" spans="1:6" hidden="1" x14ac:dyDescent="0.15">
      <c r="A6302" s="201" t="str">
        <f>'Banks COA'!A9515</f>
        <v>35</v>
      </c>
      <c r="B6302" s="201">
        <f>'Banks COA'!B9515</f>
        <v>3</v>
      </c>
      <c r="C6302" s="201">
        <f>'Banks COA'!C9515</f>
        <v>2</v>
      </c>
      <c r="D6302" s="201">
        <f>'Banks COA'!D9515</f>
        <v>29</v>
      </c>
      <c r="E6302" s="202" t="str">
        <f>'Banks COA'!E9515</f>
        <v>AIP – Bankers' Acceptances Outstanding – Private Sector – Non Resident – Other</v>
      </c>
      <c r="F6302" s="202">
        <f>'Banks COA'!F9515*E2</f>
        <v>0</v>
      </c>
    </row>
    <row r="6303" spans="1:6" hidden="1" x14ac:dyDescent="0.15">
      <c r="A6303" s="201" t="str">
        <f>'Banks COA'!A9531</f>
        <v>35</v>
      </c>
      <c r="B6303" s="201">
        <f>'Banks COA'!B9531</f>
        <v>3</v>
      </c>
      <c r="C6303" s="201">
        <f>'Banks COA'!C9531</f>
        <v>4</v>
      </c>
      <c r="D6303" s="201">
        <f>'Banks COA'!D9531</f>
        <v>22</v>
      </c>
      <c r="E6303" s="202" t="str">
        <f>'Banks COA'!E9531</f>
        <v>AIP – Bankers' Acceptances Outstanding – OFIs – Non Resident – USD</v>
      </c>
      <c r="F6303" s="202">
        <f>'Banks COA'!F9531*E2</f>
        <v>0</v>
      </c>
    </row>
    <row r="6304" spans="1:6" hidden="1" x14ac:dyDescent="0.15">
      <c r="A6304" s="201" t="str">
        <f>'Banks COA'!A9532</f>
        <v>35</v>
      </c>
      <c r="B6304" s="201">
        <f>'Banks COA'!B9532</f>
        <v>3</v>
      </c>
      <c r="C6304" s="201">
        <f>'Banks COA'!C9532</f>
        <v>4</v>
      </c>
      <c r="D6304" s="201">
        <f>'Banks COA'!D9532</f>
        <v>23</v>
      </c>
      <c r="E6304" s="202" t="str">
        <f>'Banks COA'!E9532</f>
        <v>AIP – Bankers' Acceptances Outstanding – OFIs – Non Resident – EUR</v>
      </c>
      <c r="F6304" s="202">
        <f>'Banks COA'!F9532*E2</f>
        <v>0</v>
      </c>
    </row>
    <row r="6305" spans="1:6" hidden="1" x14ac:dyDescent="0.15">
      <c r="A6305" s="201" t="str">
        <f>'Banks COA'!A9533</f>
        <v>35</v>
      </c>
      <c r="B6305" s="201">
        <f>'Banks COA'!B9533</f>
        <v>3</v>
      </c>
      <c r="C6305" s="201">
        <f>'Banks COA'!C9533</f>
        <v>4</v>
      </c>
      <c r="D6305" s="201">
        <f>'Banks COA'!D9533</f>
        <v>24</v>
      </c>
      <c r="E6305" s="202" t="str">
        <f>'Banks COA'!E9533</f>
        <v>AIP – Bankers' Acceptances Outstanding – OFIs – Non Resident – JPY</v>
      </c>
      <c r="F6305" s="202">
        <f>'Banks COA'!F9533*E2</f>
        <v>0</v>
      </c>
    </row>
    <row r="6306" spans="1:6" hidden="1" x14ac:dyDescent="0.15">
      <c r="A6306" s="201" t="str">
        <f>'Banks COA'!A9534</f>
        <v>35</v>
      </c>
      <c r="B6306" s="201">
        <f>'Banks COA'!B9534</f>
        <v>3</v>
      </c>
      <c r="C6306" s="201">
        <f>'Banks COA'!C9534</f>
        <v>4</v>
      </c>
      <c r="D6306" s="201">
        <f>'Banks COA'!D9534</f>
        <v>29</v>
      </c>
      <c r="E6306" s="202" t="str">
        <f>'Banks COA'!E9534</f>
        <v>AIP – Bankers' Acceptances Outstanding – OFIs – Non Resident – Other</v>
      </c>
      <c r="F6306" s="202">
        <f>'Banks COA'!F9534*E2</f>
        <v>0</v>
      </c>
    </row>
    <row r="6307" spans="1:6" x14ac:dyDescent="0.15">
      <c r="A6307" s="215"/>
      <c r="B6307" s="215"/>
      <c r="C6307" s="215"/>
      <c r="D6307" s="215"/>
      <c r="E6307" s="216"/>
    </row>
    <row r="6308" spans="1:6" x14ac:dyDescent="0.15">
      <c r="A6308" s="188"/>
      <c r="B6308" s="188"/>
      <c r="C6308" s="188"/>
      <c r="D6308" s="188"/>
      <c r="E6308" s="217" t="s">
        <v>8300</v>
      </c>
      <c r="F6308" s="224">
        <f>+F6309+F6386</f>
        <v>0</v>
      </c>
    </row>
    <row r="6309" spans="1:6" x14ac:dyDescent="0.15">
      <c r="A6309" s="206"/>
      <c r="B6309" s="206"/>
      <c r="C6309" s="206"/>
      <c r="D6309" s="206"/>
      <c r="E6309" s="223" t="s">
        <v>6145</v>
      </c>
      <c r="F6309" s="199">
        <f>F6310+F6313+F6328+F6344+F6345+F6346+F6347+F6350+F6353</f>
        <v>0</v>
      </c>
    </row>
    <row r="6310" spans="1:6" x14ac:dyDescent="0.15">
      <c r="A6310" s="206"/>
      <c r="B6310" s="206"/>
      <c r="C6310" s="206"/>
      <c r="D6310" s="206"/>
      <c r="E6310" s="222" t="s">
        <v>7083</v>
      </c>
      <c r="F6310" s="199">
        <f>SUM(F6311:F6312)</f>
        <v>0</v>
      </c>
    </row>
    <row r="6311" spans="1:6" x14ac:dyDescent="0.15">
      <c r="A6311" s="206"/>
      <c r="B6311" s="206"/>
      <c r="C6311" s="206"/>
      <c r="D6311" s="206"/>
      <c r="E6311" s="220" t="s">
        <v>7084</v>
      </c>
    </row>
    <row r="6312" spans="1:6" x14ac:dyDescent="0.15">
      <c r="A6312" s="206"/>
      <c r="B6312" s="206"/>
      <c r="C6312" s="206"/>
      <c r="D6312" s="206"/>
      <c r="E6312" s="220" t="s">
        <v>4405</v>
      </c>
    </row>
    <row r="6313" spans="1:6" x14ac:dyDescent="0.15">
      <c r="A6313" s="206"/>
      <c r="B6313" s="206"/>
      <c r="C6313" s="206"/>
      <c r="D6313" s="206"/>
      <c r="E6313" s="222" t="s">
        <v>7086</v>
      </c>
      <c r="F6313" s="184">
        <f>SUM(F6314:F6327)</f>
        <v>0</v>
      </c>
    </row>
    <row r="6314" spans="1:6" hidden="1" x14ac:dyDescent="0.15">
      <c r="A6314" s="201">
        <f>'Banks COA'!A7549</f>
        <v>31</v>
      </c>
      <c r="B6314" s="201" t="str">
        <f>'Banks COA'!B7549</f>
        <v>7</v>
      </c>
      <c r="C6314" s="201" t="str">
        <f>'Banks COA'!C7549</f>
        <v>1</v>
      </c>
      <c r="D6314" s="201">
        <f>'Banks COA'!D7549</f>
        <v>11</v>
      </c>
      <c r="E6314" s="202" t="str">
        <f>'Banks COA'!E7549</f>
        <v>Interbank Funds Purchased – Banks – Resident – KHR</v>
      </c>
      <c r="F6314" s="202">
        <f>'Banks COA'!F7549*E2</f>
        <v>0</v>
      </c>
    </row>
    <row r="6315" spans="1:6" hidden="1" x14ac:dyDescent="0.15">
      <c r="A6315" s="201">
        <f>+'Banks COA'!A7576</f>
        <v>31</v>
      </c>
      <c r="B6315" s="201" t="str">
        <f>+'Banks COA'!B7576</f>
        <v>8</v>
      </c>
      <c r="C6315" s="201" t="str">
        <f>+'Banks COA'!C7576</f>
        <v>1</v>
      </c>
      <c r="D6315" s="201">
        <f>+'Banks COA'!D7576</f>
        <v>11</v>
      </c>
      <c r="E6315" s="202" t="str">
        <f>+'Banks COA'!E7576</f>
        <v>Security Sold Under Agreement to Repurchased – Overnight – Bank – Resident – KHR</v>
      </c>
      <c r="F6315" s="202">
        <f>+'Banks COA'!F7576*E2</f>
        <v>0</v>
      </c>
    </row>
    <row r="6316" spans="1:6" hidden="1" x14ac:dyDescent="0.15">
      <c r="A6316" s="201" t="str">
        <f>'Banks COA'!A8280</f>
        <v>33</v>
      </c>
      <c r="B6316" s="201">
        <f>'Banks COA'!B8280</f>
        <v>1</v>
      </c>
      <c r="C6316" s="201">
        <f>'Banks COA'!C8280</f>
        <v>1</v>
      </c>
      <c r="D6316" s="201">
        <f>'Banks COA'!D8280</f>
        <v>11</v>
      </c>
      <c r="E6316" s="202" t="str">
        <f>'Banks COA'!E8280</f>
        <v>Overdraft on Correspondent Account – Banks – Resident – KHR</v>
      </c>
      <c r="F6316" s="202">
        <f>'Banks COA'!F8280*E2</f>
        <v>0</v>
      </c>
    </row>
    <row r="6317" spans="1:6" hidden="1" x14ac:dyDescent="0.15">
      <c r="A6317" s="201" t="str">
        <f>+'Banks COA'!A8292</f>
        <v>33</v>
      </c>
      <c r="B6317" s="201">
        <f>+'Banks COA'!B8292</f>
        <v>1</v>
      </c>
      <c r="C6317" s="201">
        <f>+'Banks COA'!C8292</f>
        <v>1</v>
      </c>
      <c r="D6317" s="201">
        <f>+'Banks COA'!D8292</f>
        <v>31</v>
      </c>
      <c r="E6317" s="202" t="str">
        <f>+'Banks COA'!E8292</f>
        <v>Short term Loans from  Banks – Resident – KHR</v>
      </c>
      <c r="F6317" s="202">
        <f>+'Banks COA'!F8292*E2</f>
        <v>0</v>
      </c>
    </row>
    <row r="6318" spans="1:6" hidden="1" x14ac:dyDescent="0.15">
      <c r="A6318" s="201" t="str">
        <f>+'Banks COA'!A8331</f>
        <v>33</v>
      </c>
      <c r="B6318" s="201">
        <f>+'Banks COA'!B8331</f>
        <v>2</v>
      </c>
      <c r="C6318" s="201">
        <f>+'Banks COA'!C8331</f>
        <v>1</v>
      </c>
      <c r="D6318" s="201">
        <f>+'Banks COA'!D8331</f>
        <v>11</v>
      </c>
      <c r="E6318" s="202" t="str">
        <f>+'Banks COA'!E8331</f>
        <v>Line of Credits – Resident – KHR</v>
      </c>
      <c r="F6318" s="202">
        <f>+'Banks COA'!F8331*E2</f>
        <v>0</v>
      </c>
    </row>
    <row r="6319" spans="1:6" hidden="1" x14ac:dyDescent="0.15">
      <c r="A6319" s="201" t="str">
        <f>+'Banks COA'!A8383</f>
        <v>33</v>
      </c>
      <c r="B6319" s="201">
        <f>+'Banks COA'!B8383</f>
        <v>2</v>
      </c>
      <c r="C6319" s="201">
        <f>+'Banks COA'!C8383</f>
        <v>5</v>
      </c>
      <c r="D6319" s="201">
        <f>+'Banks COA'!D8383</f>
        <v>11</v>
      </c>
      <c r="E6319" s="202" t="str">
        <f>+'Banks COA'!E8383</f>
        <v>Real Estate Mortgage Payable – Banks – Resident – KHR</v>
      </c>
      <c r="F6319" s="202">
        <f>+'Banks COA'!F8383*E2</f>
        <v>0</v>
      </c>
    </row>
    <row r="6320" spans="1:6" hidden="1" x14ac:dyDescent="0.15">
      <c r="A6320" s="201">
        <f>+'Banks COA'!A8421</f>
        <v>33</v>
      </c>
      <c r="B6320" s="201">
        <f>+'Banks COA'!B8421</f>
        <v>2</v>
      </c>
      <c r="C6320" s="201">
        <f>+'Banks COA'!C8421</f>
        <v>7</v>
      </c>
      <c r="D6320" s="201" t="str">
        <f>+'Banks COA'!D8421</f>
        <v>11</v>
      </c>
      <c r="E6320" s="202" t="str">
        <f>+'Banks COA'!E8421</f>
        <v>Other Long-term Loans – Banks – Resident – KHR</v>
      </c>
      <c r="F6320" s="202">
        <f>+'Banks COA'!F8421*E2</f>
        <v>0</v>
      </c>
    </row>
    <row r="6321" spans="1:6" hidden="1" x14ac:dyDescent="0.15">
      <c r="A6321" s="201" t="str">
        <f>+'Banks COA'!A8623</f>
        <v>34</v>
      </c>
      <c r="B6321" s="201" t="str">
        <f>+'Banks COA'!B8623</f>
        <v>2</v>
      </c>
      <c r="C6321" s="201" t="str">
        <f>+'Banks COA'!C8623</f>
        <v>7</v>
      </c>
      <c r="D6321" s="201" t="str">
        <f>+'Banks COA'!D8623</f>
        <v>11</v>
      </c>
      <c r="E6321" s="202" t="str">
        <f>+'Banks COA'!E8623</f>
        <v>AIP – Interbank Funds Purchased – Banks – Resident – KHR</v>
      </c>
      <c r="F6321" s="202">
        <f>+'Banks COA'!F8623*E2</f>
        <v>0</v>
      </c>
    </row>
    <row r="6322" spans="1:6" hidden="1" x14ac:dyDescent="0.15">
      <c r="A6322" s="201" t="str">
        <f>+'Banks COA'!A8636</f>
        <v>34</v>
      </c>
      <c r="B6322" s="201" t="str">
        <f>+'Banks COA'!B8636</f>
        <v>2</v>
      </c>
      <c r="C6322" s="201" t="str">
        <f>+'Banks COA'!C8636</f>
        <v>8</v>
      </c>
      <c r="D6322" s="201" t="str">
        <f>+'Banks COA'!D8636</f>
        <v>11</v>
      </c>
      <c r="E6322" s="202" t="str">
        <f>+'Banks COA'!E8636</f>
        <v>AIP – Security Sold Under Agreement to Purchased – Overnight – Banks – Resident – KHR</v>
      </c>
      <c r="F6322" s="202">
        <f>+'Banks COA'!F8636*E2</f>
        <v>0</v>
      </c>
    </row>
    <row r="6323" spans="1:6" hidden="1" x14ac:dyDescent="0.15">
      <c r="A6323" s="201" t="str">
        <f>+'Banks COA'!A9313</f>
        <v>35</v>
      </c>
      <c r="B6323" s="201">
        <f>+'Banks COA'!B9313</f>
        <v>1</v>
      </c>
      <c r="C6323" s="201">
        <f>+'Banks COA'!C9313</f>
        <v>1</v>
      </c>
      <c r="D6323" s="201">
        <f>+'Banks COA'!D9313</f>
        <v>11</v>
      </c>
      <c r="E6323" s="202" t="str">
        <f>+'Banks COA'!E9313</f>
        <v>AIP – Overdraft on Correspondent Account – Banks – Resident – KHR</v>
      </c>
      <c r="F6323" s="202">
        <f>+'Banks COA'!F9313*E2</f>
        <v>0</v>
      </c>
    </row>
    <row r="6324" spans="1:6" hidden="1" x14ac:dyDescent="0.15">
      <c r="A6324" s="201" t="str">
        <f>+'Banks COA'!A9325</f>
        <v>35</v>
      </c>
      <c r="B6324" s="201">
        <f>+'Banks COA'!B9325</f>
        <v>1</v>
      </c>
      <c r="C6324" s="201">
        <f>+'Banks COA'!C9325</f>
        <v>1</v>
      </c>
      <c r="D6324" s="201">
        <f>+'Banks COA'!D9325</f>
        <v>31</v>
      </c>
      <c r="E6324" s="202" t="str">
        <f>+'Banks COA'!E9325</f>
        <v>AIP – Short term Loans from  Banks – Resident – KHR</v>
      </c>
      <c r="F6324" s="202">
        <f>+'Banks COA'!F9325*E2</f>
        <v>0</v>
      </c>
    </row>
    <row r="6325" spans="1:6" hidden="1" x14ac:dyDescent="0.15">
      <c r="A6325" s="201" t="str">
        <f>+'Banks COA'!A9370</f>
        <v>35</v>
      </c>
      <c r="B6325" s="201">
        <f>+'Banks COA'!B9370</f>
        <v>2</v>
      </c>
      <c r="C6325" s="201">
        <f>+'Banks COA'!C9370</f>
        <v>1</v>
      </c>
      <c r="D6325" s="201">
        <f>+'Banks COA'!D9370</f>
        <v>11</v>
      </c>
      <c r="E6325" s="202" t="str">
        <f>+'Banks COA'!E9370</f>
        <v>AIP – Line of Credits – Resident – KHR</v>
      </c>
      <c r="F6325" s="202">
        <f>+'Banks COA'!F9370*E2</f>
        <v>0</v>
      </c>
    </row>
    <row r="6326" spans="1:6" hidden="1" x14ac:dyDescent="0.15">
      <c r="A6326" s="201" t="str">
        <f>+'Banks COA'!A9422</f>
        <v>35</v>
      </c>
      <c r="B6326" s="201">
        <f>+'Banks COA'!B9422</f>
        <v>2</v>
      </c>
      <c r="C6326" s="201">
        <f>+'Banks COA'!C9422</f>
        <v>5</v>
      </c>
      <c r="D6326" s="201">
        <f>+'Banks COA'!D9422</f>
        <v>11</v>
      </c>
      <c r="E6326" s="202" t="str">
        <f>+'Banks COA'!E9422</f>
        <v>AIP – Real Estate Mortgage Payable – Banks – Resident – KHR</v>
      </c>
      <c r="F6326" s="202">
        <f>+'Banks COA'!F9422*E2</f>
        <v>0</v>
      </c>
    </row>
    <row r="6327" spans="1:6" hidden="1" x14ac:dyDescent="0.15">
      <c r="A6327" s="201">
        <f>+'Banks COA'!A9460</f>
        <v>35</v>
      </c>
      <c r="B6327" s="201">
        <f>+'Banks COA'!B9460</f>
        <v>2</v>
      </c>
      <c r="C6327" s="201">
        <f>+'Banks COA'!C9460</f>
        <v>7</v>
      </c>
      <c r="D6327" s="201" t="str">
        <f>+'Banks COA'!D9460</f>
        <v>11</v>
      </c>
      <c r="E6327" s="202" t="str">
        <f>+'Banks COA'!E9460</f>
        <v>AIP – Other Long-term Loans – Banks – Resident – KHR</v>
      </c>
      <c r="F6327" s="202">
        <f>+'Banks COA'!F9460*E2</f>
        <v>0</v>
      </c>
    </row>
    <row r="6328" spans="1:6" x14ac:dyDescent="0.15">
      <c r="A6328" s="206"/>
      <c r="B6328" s="206"/>
      <c r="C6328" s="206"/>
      <c r="D6328" s="206"/>
      <c r="E6328" s="222" t="s">
        <v>7087</v>
      </c>
      <c r="F6328" s="199">
        <f>+F6329+F6332+F6333</f>
        <v>0</v>
      </c>
    </row>
    <row r="6329" spans="1:6" x14ac:dyDescent="0.15">
      <c r="E6329" s="221" t="s">
        <v>7978</v>
      </c>
      <c r="F6329" s="184">
        <f>F6330+F6331</f>
        <v>0</v>
      </c>
    </row>
    <row r="6330" spans="1:6" hidden="1" x14ac:dyDescent="0.15">
      <c r="A6330" s="201">
        <f>+'Banks COA'!A7589</f>
        <v>31</v>
      </c>
      <c r="B6330" s="201" t="str">
        <f>+'Banks COA'!B7589</f>
        <v>8</v>
      </c>
      <c r="C6330" s="201" t="str">
        <f>+'Banks COA'!C7589</f>
        <v>2</v>
      </c>
      <c r="D6330" s="201">
        <f>+'Banks COA'!D7589</f>
        <v>11</v>
      </c>
      <c r="E6330" s="202" t="str">
        <f>+'Banks COA'!E7589</f>
        <v>Security Sold Under Agreement to Repurchased – Overnight – OFIs – Resident – KHR</v>
      </c>
      <c r="F6330" s="202">
        <f>+'Banks COA'!F7589*E2</f>
        <v>0</v>
      </c>
    </row>
    <row r="6331" spans="1:6" hidden="1" x14ac:dyDescent="0.15">
      <c r="A6331" s="201" t="str">
        <f>'Banks COA'!A8808</f>
        <v>34</v>
      </c>
      <c r="B6331" s="201" t="str">
        <f>'Banks COA'!B8808</f>
        <v>3</v>
      </c>
      <c r="C6331" s="201" t="str">
        <f>'Banks COA'!C8808</f>
        <v>8</v>
      </c>
      <c r="D6331" s="201" t="str">
        <f>'Banks COA'!D8808</f>
        <v>11</v>
      </c>
      <c r="E6331" s="202" t="str">
        <f>'Banks COA'!E8808</f>
        <v>AIP – Security Sold Under Agreement to Purchased – Overnight – OFIs – Resident – KHR</v>
      </c>
      <c r="F6331" s="202">
        <f>'Banks COA'!F8808*E2</f>
        <v>0</v>
      </c>
    </row>
    <row r="6332" spans="1:6" x14ac:dyDescent="0.15">
      <c r="A6332" s="206"/>
      <c r="B6332" s="206"/>
      <c r="C6332" s="206"/>
      <c r="D6332" s="206"/>
      <c r="E6332" s="220" t="s">
        <v>7979</v>
      </c>
    </row>
    <row r="6333" spans="1:6" x14ac:dyDescent="0.15">
      <c r="E6333" s="221" t="s">
        <v>4406</v>
      </c>
      <c r="F6333" s="184">
        <f>SUM(F6334:F6343)</f>
        <v>0</v>
      </c>
    </row>
    <row r="6334" spans="1:6" hidden="1" x14ac:dyDescent="0.15">
      <c r="A6334" s="201">
        <f>'Banks COA'!A7562</f>
        <v>31</v>
      </c>
      <c r="B6334" s="201" t="str">
        <f>'Banks COA'!B7562</f>
        <v>7</v>
      </c>
      <c r="C6334" s="201" t="str">
        <f>'Banks COA'!C7562</f>
        <v>2</v>
      </c>
      <c r="D6334" s="201">
        <f>'Banks COA'!D7562</f>
        <v>11</v>
      </c>
      <c r="E6334" s="202" t="str">
        <f>'Banks COA'!E7562</f>
        <v>Interbank Funds Purchased – OFIs – Resident – KHR</v>
      </c>
      <c r="F6334" s="202">
        <f>'Banks COA'!F7562*E2</f>
        <v>0</v>
      </c>
    </row>
    <row r="6335" spans="1:6" hidden="1" x14ac:dyDescent="0.15">
      <c r="A6335" s="201" t="str">
        <f>'Banks COA'!A8305</f>
        <v>33</v>
      </c>
      <c r="B6335" s="201">
        <f>'Banks COA'!B8305</f>
        <v>1</v>
      </c>
      <c r="C6335" s="201" t="str">
        <f>'Banks COA'!C8305</f>
        <v>2</v>
      </c>
      <c r="D6335" s="201">
        <f>'Banks COA'!D8305</f>
        <v>11</v>
      </c>
      <c r="E6335" s="202" t="str">
        <f>'Banks COA'!E8305</f>
        <v>Overdraft on Correspondent Account – OFIs – Resident – KHR</v>
      </c>
      <c r="F6335" s="202">
        <f>'Banks COA'!F8305*E2</f>
        <v>0</v>
      </c>
    </row>
    <row r="6336" spans="1:6" hidden="1" x14ac:dyDescent="0.15">
      <c r="A6336" s="201" t="str">
        <f>+'Banks COA'!A8317</f>
        <v>33</v>
      </c>
      <c r="B6336" s="201">
        <f>+'Banks COA'!B8317</f>
        <v>1</v>
      </c>
      <c r="C6336" s="201" t="str">
        <f>+'Banks COA'!C8317</f>
        <v>2</v>
      </c>
      <c r="D6336" s="201">
        <f>+'Banks COA'!D8317</f>
        <v>31</v>
      </c>
      <c r="E6336" s="202" t="str">
        <f>+'Banks COA'!E8317</f>
        <v>Short term Loans from OFIs – Resident – KHR</v>
      </c>
      <c r="F6336" s="202">
        <f>+'Banks COA'!F8317*E2</f>
        <v>0</v>
      </c>
    </row>
    <row r="6337" spans="1:6" hidden="1" x14ac:dyDescent="0.15">
      <c r="A6337" s="201" t="str">
        <f>+'Banks COA'!A8395</f>
        <v>33</v>
      </c>
      <c r="B6337" s="201">
        <f>+'Banks COA'!B8395</f>
        <v>2</v>
      </c>
      <c r="C6337" s="201">
        <f>+'Banks COA'!C8395</f>
        <v>5</v>
      </c>
      <c r="D6337" s="201">
        <f>+'Banks COA'!D8395</f>
        <v>31</v>
      </c>
      <c r="E6337" s="202" t="str">
        <f>+'Banks COA'!E8395</f>
        <v>Real Estate Mortgage Payable – OFIs – Resident – KHR</v>
      </c>
      <c r="F6337" s="202">
        <f>+'Banks COA'!F8395*E2</f>
        <v>0</v>
      </c>
    </row>
    <row r="6338" spans="1:6" hidden="1" x14ac:dyDescent="0.15">
      <c r="A6338" s="201">
        <f>+'Banks COA'!A8433</f>
        <v>33</v>
      </c>
      <c r="B6338" s="201">
        <f>+'Banks COA'!B8433</f>
        <v>2</v>
      </c>
      <c r="C6338" s="201">
        <f>+'Banks COA'!C8433</f>
        <v>7</v>
      </c>
      <c r="D6338" s="201" t="str">
        <f>+'Banks COA'!D8433</f>
        <v>31</v>
      </c>
      <c r="E6338" s="202" t="str">
        <f>+'Banks COA'!E8433</f>
        <v>Other Long-term Loans – OFIs – Resident – KHR</v>
      </c>
      <c r="F6338" s="202">
        <f>+'Banks COA'!F8433*E2</f>
        <v>0</v>
      </c>
    </row>
    <row r="6339" spans="1:6" hidden="1" x14ac:dyDescent="0.15">
      <c r="A6339" s="201" t="str">
        <f>+'Banks COA'!A8795</f>
        <v>34</v>
      </c>
      <c r="B6339" s="201" t="str">
        <f>+'Banks COA'!B8795</f>
        <v>3</v>
      </c>
      <c r="C6339" s="201" t="str">
        <f>+'Banks COA'!C8795</f>
        <v>7</v>
      </c>
      <c r="D6339" s="201" t="str">
        <f>+'Banks COA'!D8795</f>
        <v>11</v>
      </c>
      <c r="E6339" s="202" t="str">
        <f>+'Banks COA'!E8795</f>
        <v>AIP – Interbank Funds Purchased – OFIs – Resident – KHR</v>
      </c>
      <c r="F6339" s="202">
        <f>+'Banks COA'!F8795*E2</f>
        <v>0</v>
      </c>
    </row>
    <row r="6340" spans="1:6" hidden="1" x14ac:dyDescent="0.15">
      <c r="A6340" s="201" t="str">
        <f>+'Banks COA'!A9338</f>
        <v>35</v>
      </c>
      <c r="B6340" s="201">
        <f>+'Banks COA'!B9338</f>
        <v>1</v>
      </c>
      <c r="C6340" s="201" t="str">
        <f>+'Banks COA'!C9338</f>
        <v>2</v>
      </c>
      <c r="D6340" s="201">
        <f>+'Banks COA'!D9338</f>
        <v>11</v>
      </c>
      <c r="E6340" s="202" t="str">
        <f>+'Banks COA'!E9338</f>
        <v>AIP – Overdraft on Correspondent Account – OFIs – Resident – KHR</v>
      </c>
      <c r="F6340" s="202">
        <f>+'Banks COA'!F9338*E2</f>
        <v>0</v>
      </c>
    </row>
    <row r="6341" spans="1:6" hidden="1" x14ac:dyDescent="0.15">
      <c r="A6341" s="201" t="str">
        <f>+'Banks COA'!A9350</f>
        <v>35</v>
      </c>
      <c r="B6341" s="201">
        <f>+'Banks COA'!B9350</f>
        <v>1</v>
      </c>
      <c r="C6341" s="201" t="str">
        <f>+'Banks COA'!C9350</f>
        <v>2</v>
      </c>
      <c r="D6341" s="201">
        <f>+'Banks COA'!D9350</f>
        <v>31</v>
      </c>
      <c r="E6341" s="202" t="str">
        <f>+'Banks COA'!E9350</f>
        <v>AIP – Short term Loans from OFIs – Resident – KHR</v>
      </c>
      <c r="F6341" s="202">
        <f>+'Banks COA'!F9350*E2</f>
        <v>0</v>
      </c>
    </row>
    <row r="6342" spans="1:6" hidden="1" x14ac:dyDescent="0.15">
      <c r="A6342" s="201" t="str">
        <f>+'Banks COA'!A9434</f>
        <v>35</v>
      </c>
      <c r="B6342" s="201">
        <f>+'Banks COA'!B9434</f>
        <v>2</v>
      </c>
      <c r="C6342" s="201">
        <f>+'Banks COA'!C9434</f>
        <v>5</v>
      </c>
      <c r="D6342" s="201">
        <f>+'Banks COA'!D9434</f>
        <v>31</v>
      </c>
      <c r="E6342" s="202" t="str">
        <f>+'Banks COA'!E9434</f>
        <v>AIP – Real Estate Mortgage Payable – OFIs – Resident – KHR</v>
      </c>
      <c r="F6342" s="202">
        <f>+'Banks COA'!F9434*E2</f>
        <v>0</v>
      </c>
    </row>
    <row r="6343" spans="1:6" hidden="1" x14ac:dyDescent="0.15">
      <c r="A6343" s="201">
        <f>+'Banks COA'!A9472</f>
        <v>35</v>
      </c>
      <c r="B6343" s="201">
        <f>+'Banks COA'!B9472</f>
        <v>2</v>
      </c>
      <c r="C6343" s="201">
        <f>+'Banks COA'!C9472</f>
        <v>7</v>
      </c>
      <c r="D6343" s="201" t="str">
        <f>+'Banks COA'!D9472</f>
        <v>31</v>
      </c>
      <c r="E6343" s="202" t="str">
        <f>+'Banks COA'!E9472</f>
        <v>AIP – Other Long-term Loans – OFIs – Resident – KHR</v>
      </c>
      <c r="F6343" s="202">
        <f>+'Banks COA'!F9472*E2</f>
        <v>0</v>
      </c>
    </row>
    <row r="6344" spans="1:6" x14ac:dyDescent="0.15">
      <c r="A6344" s="206"/>
      <c r="B6344" s="206"/>
      <c r="C6344" s="206"/>
      <c r="D6344" s="206"/>
      <c r="E6344" s="222" t="s">
        <v>7981</v>
      </c>
    </row>
    <row r="6345" spans="1:6" x14ac:dyDescent="0.15">
      <c r="A6345" s="206"/>
      <c r="B6345" s="206"/>
      <c r="C6345" s="206"/>
      <c r="D6345" s="206"/>
      <c r="E6345" s="222" t="s">
        <v>9537</v>
      </c>
    </row>
    <row r="6346" spans="1:6" x14ac:dyDescent="0.15">
      <c r="A6346" s="206"/>
      <c r="B6346" s="206"/>
      <c r="C6346" s="206"/>
      <c r="D6346" s="206"/>
      <c r="E6346" s="222" t="s">
        <v>9538</v>
      </c>
    </row>
    <row r="6347" spans="1:6" x14ac:dyDescent="0.15">
      <c r="A6347" s="206"/>
      <c r="B6347" s="206"/>
      <c r="C6347" s="206"/>
      <c r="D6347" s="206"/>
      <c r="E6347" s="222" t="s">
        <v>9539</v>
      </c>
      <c r="F6347" s="184">
        <f>SUM(F6348:F6349)</f>
        <v>0</v>
      </c>
    </row>
    <row r="6348" spans="1:6" hidden="1" x14ac:dyDescent="0.15">
      <c r="A6348" s="201" t="str">
        <f>'Banks COA'!A8370</f>
        <v>33</v>
      </c>
      <c r="B6348" s="201">
        <f>'Banks COA'!B8370</f>
        <v>2</v>
      </c>
      <c r="C6348" s="201">
        <f>'Banks COA'!C8370</f>
        <v>4</v>
      </c>
      <c r="D6348" s="201">
        <f>'Banks COA'!D8370</f>
        <v>11</v>
      </c>
      <c r="E6348" s="202" t="str">
        <f>'Banks COA'!E8370</f>
        <v>Obligations Under Capital/Finance Lease – Private Sector – Resident – KHR</v>
      </c>
      <c r="F6348" s="202">
        <f>'Banks COA'!F8370*E2</f>
        <v>0</v>
      </c>
    </row>
    <row r="6349" spans="1:6" hidden="1" x14ac:dyDescent="0.15">
      <c r="A6349" s="201" t="str">
        <f>+'Banks COA'!A9409</f>
        <v>35</v>
      </c>
      <c r="B6349" s="201">
        <f>+'Banks COA'!B9409</f>
        <v>2</v>
      </c>
      <c r="C6349" s="201">
        <f>+'Banks COA'!C9409</f>
        <v>4</v>
      </c>
      <c r="D6349" s="201">
        <f>+'Banks COA'!D9409</f>
        <v>11</v>
      </c>
      <c r="E6349" s="202" t="str">
        <f>+'Banks COA'!E9409</f>
        <v>AIP – Obligations Under Capital/Finance Lease – Private Sector – Resident – KHR</v>
      </c>
      <c r="F6349" s="202">
        <f>+'Banks COA'!F9409*E2</f>
        <v>0</v>
      </c>
    </row>
    <row r="6350" spans="1:6" x14ac:dyDescent="0.15">
      <c r="A6350" s="206"/>
      <c r="B6350" s="206"/>
      <c r="C6350" s="206"/>
      <c r="D6350" s="206"/>
      <c r="E6350" s="222" t="s">
        <v>8473</v>
      </c>
      <c r="F6350" s="184">
        <f>SUM(F6351:F6352)</f>
        <v>0</v>
      </c>
    </row>
    <row r="6351" spans="1:6" hidden="1" x14ac:dyDescent="0.15">
      <c r="A6351" s="201">
        <f>'Banks COA'!A8408</f>
        <v>33</v>
      </c>
      <c r="B6351" s="201">
        <f>'Banks COA'!B8408</f>
        <v>2</v>
      </c>
      <c r="C6351" s="201">
        <f>'Banks COA'!C8408</f>
        <v>6</v>
      </c>
      <c r="D6351" s="201" t="str">
        <f>'Banks COA'!D8408</f>
        <v>11</v>
      </c>
      <c r="E6351" s="202" t="str">
        <f>'Banks COA'!E8408</f>
        <v>Borrowed Funds – Shareholders – Resident – KHR</v>
      </c>
      <c r="F6351" s="202">
        <f>'Banks COA'!F8408*E2</f>
        <v>0</v>
      </c>
    </row>
    <row r="6352" spans="1:6" hidden="1" x14ac:dyDescent="0.15">
      <c r="A6352" s="201">
        <f>+'Banks COA'!A9447</f>
        <v>35</v>
      </c>
      <c r="B6352" s="201">
        <f>+'Banks COA'!B9447</f>
        <v>2</v>
      </c>
      <c r="C6352" s="201">
        <f>+'Banks COA'!C9447</f>
        <v>6</v>
      </c>
      <c r="D6352" s="201" t="str">
        <f>+'Banks COA'!D9447</f>
        <v>11</v>
      </c>
      <c r="E6352" s="202" t="str">
        <f>+'Banks COA'!E9447</f>
        <v>AIP – Borrowed Funds – Shareholders – Resident – KHR</v>
      </c>
      <c r="F6352" s="202">
        <f>+'Banks COA'!F9447*E2</f>
        <v>0</v>
      </c>
    </row>
    <row r="6353" spans="1:6" x14ac:dyDescent="0.15">
      <c r="A6353" s="206"/>
      <c r="B6353" s="206"/>
      <c r="C6353" s="206"/>
      <c r="D6353" s="206"/>
      <c r="E6353" s="222" t="s">
        <v>8474</v>
      </c>
      <c r="F6353" s="199">
        <f>+F6354+F6359</f>
        <v>0</v>
      </c>
    </row>
    <row r="6354" spans="1:6" x14ac:dyDescent="0.15">
      <c r="A6354" s="206"/>
      <c r="B6354" s="206"/>
      <c r="C6354" s="206"/>
      <c r="D6354" s="206"/>
      <c r="E6354" s="220" t="s">
        <v>8475</v>
      </c>
      <c r="F6354" s="184">
        <f>SUM(F6355:F6358)</f>
        <v>0</v>
      </c>
    </row>
    <row r="6355" spans="1:6" hidden="1" x14ac:dyDescent="0.15">
      <c r="A6355" s="201">
        <f>+'Banks COA'!A7582</f>
        <v>31</v>
      </c>
      <c r="B6355" s="201" t="str">
        <f>+'Banks COA'!B7582</f>
        <v>8</v>
      </c>
      <c r="C6355" s="201" t="str">
        <f>+'Banks COA'!C7582</f>
        <v>1</v>
      </c>
      <c r="D6355" s="201">
        <f>+'Banks COA'!D7582</f>
        <v>21</v>
      </c>
      <c r="E6355" s="202" t="str">
        <f>+'Banks COA'!E7582</f>
        <v>Security Sold Under Agreement to Repurchased – Overnight – Banks – Non Resident – KHR</v>
      </c>
      <c r="F6355" s="202">
        <f>+'Banks COA'!F7582*E2</f>
        <v>0</v>
      </c>
    </row>
    <row r="6356" spans="1:6" hidden="1" x14ac:dyDescent="0.15">
      <c r="A6356" s="201">
        <f>+'Banks COA'!A7595</f>
        <v>31</v>
      </c>
      <c r="B6356" s="201" t="str">
        <f>+'Banks COA'!B7595</f>
        <v>8</v>
      </c>
      <c r="C6356" s="201" t="str">
        <f>+'Banks COA'!C7595</f>
        <v>2</v>
      </c>
      <c r="D6356" s="201">
        <f>+'Banks COA'!D7595</f>
        <v>21</v>
      </c>
      <c r="E6356" s="202" t="str">
        <f>+'Banks COA'!E7595</f>
        <v>Security Sold Under Agreement to Repurchased – Overnight – OFIs – Non Resident – KHR</v>
      </c>
      <c r="F6356" s="202">
        <f>+'Banks COA'!F7595*E2</f>
        <v>0</v>
      </c>
    </row>
    <row r="6357" spans="1:6" hidden="1" x14ac:dyDescent="0.15">
      <c r="A6357" s="201" t="str">
        <f>'Banks COA'!A8642</f>
        <v>34</v>
      </c>
      <c r="B6357" s="201" t="str">
        <f>'Banks COA'!B8642</f>
        <v>2</v>
      </c>
      <c r="C6357" s="201" t="str">
        <f>'Banks COA'!C8642</f>
        <v>8</v>
      </c>
      <c r="D6357" s="201" t="str">
        <f>'Banks COA'!D8642</f>
        <v>21</v>
      </c>
      <c r="E6357" s="202" t="str">
        <f>'Banks COA'!E8642</f>
        <v>AIP – Security Sold Under Agreement to Purchased – Overnight – Banks – Non Resident – KHR</v>
      </c>
      <c r="F6357" s="202">
        <f>'Banks COA'!F8642*E2</f>
        <v>0</v>
      </c>
    </row>
    <row r="6358" spans="1:6" hidden="1" x14ac:dyDescent="0.15">
      <c r="A6358" s="201" t="str">
        <f>+'Banks COA'!A8814</f>
        <v>34</v>
      </c>
      <c r="B6358" s="201" t="str">
        <f>+'Banks COA'!B8814</f>
        <v>3</v>
      </c>
      <c r="C6358" s="201" t="str">
        <f>+'Banks COA'!C8814</f>
        <v>8</v>
      </c>
      <c r="D6358" s="201" t="str">
        <f>+'Banks COA'!D8814</f>
        <v>21</v>
      </c>
      <c r="E6358" s="202" t="str">
        <f>+'Banks COA'!E8814</f>
        <v>AIP – Security Sold Under Agreement to Purchased – Overnight – OFIs – Non Resident – KHR</v>
      </c>
      <c r="F6358" s="202">
        <f>+'Banks COA'!F8814*E2</f>
        <v>0</v>
      </c>
    </row>
    <row r="6359" spans="1:6" x14ac:dyDescent="0.15">
      <c r="A6359" s="206"/>
      <c r="B6359" s="206"/>
      <c r="C6359" s="206"/>
      <c r="D6359" s="206"/>
      <c r="E6359" s="220" t="s">
        <v>4407</v>
      </c>
      <c r="F6359" s="184">
        <f>SUM(F6360:F6385)</f>
        <v>0</v>
      </c>
    </row>
    <row r="6360" spans="1:6" hidden="1" x14ac:dyDescent="0.15">
      <c r="A6360" s="201">
        <f>'Banks COA'!A7555</f>
        <v>31</v>
      </c>
      <c r="B6360" s="201" t="str">
        <f>'Banks COA'!B7555</f>
        <v>7</v>
      </c>
      <c r="C6360" s="201" t="str">
        <f>'Banks COA'!C7555</f>
        <v>1</v>
      </c>
      <c r="D6360" s="201">
        <f>'Banks COA'!D7555</f>
        <v>21</v>
      </c>
      <c r="E6360" s="202" t="str">
        <f>'Banks COA'!E7555</f>
        <v>Interbank Funds Purchased – Banks – Non Resident – KHR</v>
      </c>
      <c r="F6360" s="202">
        <f>'Banks COA'!F7555*E2</f>
        <v>0</v>
      </c>
    </row>
    <row r="6361" spans="1:6" hidden="1" x14ac:dyDescent="0.15">
      <c r="A6361" s="201">
        <f>+'Banks COA'!A7568</f>
        <v>31</v>
      </c>
      <c r="B6361" s="201" t="str">
        <f>+'Banks COA'!B7568</f>
        <v>7</v>
      </c>
      <c r="C6361" s="201" t="str">
        <f>+'Banks COA'!C7568</f>
        <v>2</v>
      </c>
      <c r="D6361" s="201">
        <f>+'Banks COA'!D7568</f>
        <v>21</v>
      </c>
      <c r="E6361" s="202" t="str">
        <f>+'Banks COA'!E7568</f>
        <v>Interbank Funds Purchased – OFIs – Non Resident – KHR</v>
      </c>
      <c r="F6361" s="202">
        <f>+'Banks COA'!F7568*E2</f>
        <v>0</v>
      </c>
    </row>
    <row r="6362" spans="1:6" hidden="1" x14ac:dyDescent="0.15">
      <c r="A6362" s="201" t="str">
        <f>'Banks COA'!A8286</f>
        <v>33</v>
      </c>
      <c r="B6362" s="201">
        <f>'Banks COA'!B8286</f>
        <v>1</v>
      </c>
      <c r="C6362" s="201">
        <f>'Banks COA'!C8286</f>
        <v>1</v>
      </c>
      <c r="D6362" s="201">
        <f>'Banks COA'!D8286</f>
        <v>21</v>
      </c>
      <c r="E6362" s="202" t="str">
        <f>'Banks COA'!E8286</f>
        <v>Overdraft on Correspondent Account – Banks – Non Resident – KHR</v>
      </c>
      <c r="F6362" s="202">
        <f>'Banks COA'!F8286*E2</f>
        <v>0</v>
      </c>
    </row>
    <row r="6363" spans="1:6" hidden="1" x14ac:dyDescent="0.15">
      <c r="A6363" s="201" t="str">
        <f>+'Banks COA'!A8298</f>
        <v>33</v>
      </c>
      <c r="B6363" s="201">
        <f>+'Banks COA'!B8298</f>
        <v>1</v>
      </c>
      <c r="C6363" s="201">
        <f>+'Banks COA'!C8298</f>
        <v>1</v>
      </c>
      <c r="D6363" s="201">
        <f>+'Banks COA'!D8298</f>
        <v>41</v>
      </c>
      <c r="E6363" s="202" t="str">
        <f>+'Banks COA'!E8298</f>
        <v>Short term Loans from  Banks – Non Resident – KHR</v>
      </c>
      <c r="F6363" s="202">
        <f>+'Banks COA'!F8298*E2</f>
        <v>0</v>
      </c>
    </row>
    <row r="6364" spans="1:6" hidden="1" x14ac:dyDescent="0.15">
      <c r="A6364" s="201" t="str">
        <f>+'Banks COA'!A8311</f>
        <v>33</v>
      </c>
      <c r="B6364" s="201">
        <f>+'Banks COA'!B8311</f>
        <v>1</v>
      </c>
      <c r="C6364" s="201" t="str">
        <f>+'Banks COA'!C8311</f>
        <v>2</v>
      </c>
      <c r="D6364" s="201">
        <f>+'Banks COA'!D8311</f>
        <v>21</v>
      </c>
      <c r="E6364" s="202" t="str">
        <f>+'Banks COA'!E8311</f>
        <v>Overdraft on Correspondent Account – OFIs – Non Resident – KHR</v>
      </c>
      <c r="F6364" s="202">
        <f>+'Banks COA'!F8311*E2</f>
        <v>0</v>
      </c>
    </row>
    <row r="6365" spans="1:6" hidden="1" x14ac:dyDescent="0.15">
      <c r="A6365" s="201" t="str">
        <f>+'Banks COA'!A8323</f>
        <v>33</v>
      </c>
      <c r="B6365" s="201">
        <f>+'Banks COA'!B8323</f>
        <v>1</v>
      </c>
      <c r="C6365" s="201" t="str">
        <f>+'Banks COA'!C8323</f>
        <v>2</v>
      </c>
      <c r="D6365" s="201">
        <f>+'Banks COA'!D8323</f>
        <v>41</v>
      </c>
      <c r="E6365" s="202" t="str">
        <f>+'Banks COA'!E8323</f>
        <v>Short term Loans from OFIs – Non Resident – KHR</v>
      </c>
      <c r="F6365" s="202">
        <f>+'Banks COA'!F8323*E2</f>
        <v>0</v>
      </c>
    </row>
    <row r="6366" spans="1:6" hidden="1" x14ac:dyDescent="0.15">
      <c r="A6366" s="201" t="str">
        <f>+'Banks COA'!A8337</f>
        <v>33</v>
      </c>
      <c r="B6366" s="201">
        <f>+'Banks COA'!B8337</f>
        <v>2</v>
      </c>
      <c r="C6366" s="201">
        <f>+'Banks COA'!C8337</f>
        <v>1</v>
      </c>
      <c r="D6366" s="201">
        <f>+'Banks COA'!D8337</f>
        <v>21</v>
      </c>
      <c r="E6366" s="202" t="str">
        <f>+'Banks COA'!E8337</f>
        <v>Line of Credits – Non Resident – KHR</v>
      </c>
      <c r="F6366" s="202">
        <f>+'Banks COA'!F8337*E2</f>
        <v>0</v>
      </c>
    </row>
    <row r="6367" spans="1:6" hidden="1" x14ac:dyDescent="0.15">
      <c r="A6367" s="201" t="str">
        <f>+'Banks COA'!A8376</f>
        <v>33</v>
      </c>
      <c r="B6367" s="201">
        <f>+'Banks COA'!B8376</f>
        <v>2</v>
      </c>
      <c r="C6367" s="201">
        <f>+'Banks COA'!C8376</f>
        <v>4</v>
      </c>
      <c r="D6367" s="201">
        <f>+'Banks COA'!D8376</f>
        <v>21</v>
      </c>
      <c r="E6367" s="202" t="str">
        <f>+'Banks COA'!E8376</f>
        <v>Obligations Under Capital/Finance Lease – Private Sector – Non Resident – KHR</v>
      </c>
      <c r="F6367" s="202">
        <f>+'Banks COA'!F8376*E2</f>
        <v>0</v>
      </c>
    </row>
    <row r="6368" spans="1:6" hidden="1" x14ac:dyDescent="0.15">
      <c r="A6368" s="201" t="str">
        <f>+'Banks COA'!A8389</f>
        <v>33</v>
      </c>
      <c r="B6368" s="201">
        <f>+'Banks COA'!B8389</f>
        <v>2</v>
      </c>
      <c r="C6368" s="201">
        <f>+'Banks COA'!C8389</f>
        <v>5</v>
      </c>
      <c r="D6368" s="201">
        <f>+'Banks COA'!D8389</f>
        <v>21</v>
      </c>
      <c r="E6368" s="202" t="str">
        <f>+'Banks COA'!E8389</f>
        <v>Real Estate Mortgage Payable – Banks – Non Resident – KHR</v>
      </c>
      <c r="F6368" s="202">
        <f>+'Banks COA'!F8389*E2</f>
        <v>0</v>
      </c>
    </row>
    <row r="6369" spans="1:6" hidden="1" x14ac:dyDescent="0.15">
      <c r="A6369" s="201" t="str">
        <f>+'Banks COA'!A8401</f>
        <v>33</v>
      </c>
      <c r="B6369" s="201">
        <f>+'Banks COA'!B8401</f>
        <v>2</v>
      </c>
      <c r="C6369" s="201">
        <f>+'Banks COA'!C8401</f>
        <v>5</v>
      </c>
      <c r="D6369" s="201">
        <f>+'Banks COA'!D8401</f>
        <v>41</v>
      </c>
      <c r="E6369" s="202" t="str">
        <f>+'Banks COA'!E8401</f>
        <v>Real Estate Mortgage Payable – OFIs – Non Resident – KHR</v>
      </c>
      <c r="F6369" s="202">
        <f>+'Banks COA'!F8401*E2</f>
        <v>0</v>
      </c>
    </row>
    <row r="6370" spans="1:6" hidden="1" x14ac:dyDescent="0.15">
      <c r="A6370" s="201">
        <f>+'Banks COA'!A8414</f>
        <v>33</v>
      </c>
      <c r="B6370" s="201">
        <f>+'Banks COA'!B8414</f>
        <v>2</v>
      </c>
      <c r="C6370" s="201">
        <f>+'Banks COA'!C8414</f>
        <v>6</v>
      </c>
      <c r="D6370" s="201" t="str">
        <f>+'Banks COA'!D8414</f>
        <v>21</v>
      </c>
      <c r="E6370" s="202" t="str">
        <f>+'Banks COA'!E8414</f>
        <v>Borrowed Funds – Shareholders – Non Resident – KHR</v>
      </c>
      <c r="F6370" s="202">
        <f>+'Banks COA'!F8414*E2</f>
        <v>0</v>
      </c>
    </row>
    <row r="6371" spans="1:6" hidden="1" x14ac:dyDescent="0.15">
      <c r="A6371" s="201">
        <f>+'Banks COA'!A8427</f>
        <v>33</v>
      </c>
      <c r="B6371" s="201">
        <f>+'Banks COA'!B8427</f>
        <v>2</v>
      </c>
      <c r="C6371" s="201">
        <f>+'Banks COA'!C8427</f>
        <v>7</v>
      </c>
      <c r="D6371" s="201" t="str">
        <f>+'Banks COA'!D8427</f>
        <v>21</v>
      </c>
      <c r="E6371" s="202" t="str">
        <f>+'Banks COA'!E8427</f>
        <v>Other Long-term Loans – Banks – Non Resident – KHR</v>
      </c>
      <c r="F6371" s="202">
        <f>+'Banks COA'!F8427*E2</f>
        <v>0</v>
      </c>
    </row>
    <row r="6372" spans="1:6" hidden="1" x14ac:dyDescent="0.15">
      <c r="A6372" s="201">
        <f>+'Banks COA'!A8439</f>
        <v>33</v>
      </c>
      <c r="B6372" s="201">
        <f>+'Banks COA'!B8439</f>
        <v>2</v>
      </c>
      <c r="C6372" s="201">
        <f>+'Banks COA'!C8439</f>
        <v>7</v>
      </c>
      <c r="D6372" s="201" t="str">
        <f>+'Banks COA'!D8439</f>
        <v>41</v>
      </c>
      <c r="E6372" s="202" t="str">
        <f>+'Banks COA'!E8439</f>
        <v>Other Long-term Loans – OFIs – Non Resident – KHR</v>
      </c>
      <c r="F6372" s="202">
        <f>+'Banks COA'!F8439*E2</f>
        <v>0</v>
      </c>
    </row>
    <row r="6373" spans="1:6" hidden="1" x14ac:dyDescent="0.15">
      <c r="A6373" s="201" t="str">
        <f>+'Banks COA'!A8629</f>
        <v>34</v>
      </c>
      <c r="B6373" s="201" t="str">
        <f>+'Banks COA'!B8629</f>
        <v>2</v>
      </c>
      <c r="C6373" s="201" t="str">
        <f>+'Banks COA'!C8629</f>
        <v>7</v>
      </c>
      <c r="D6373" s="201" t="str">
        <f>+'Banks COA'!D8629</f>
        <v>21</v>
      </c>
      <c r="E6373" s="202" t="str">
        <f>+'Banks COA'!E8629</f>
        <v>AIP – Interbank Funds Purchased – Banks – Non Resident – KHR</v>
      </c>
      <c r="F6373" s="202">
        <f>+'Banks COA'!F8629*E2</f>
        <v>0</v>
      </c>
    </row>
    <row r="6374" spans="1:6" hidden="1" x14ac:dyDescent="0.15">
      <c r="A6374" s="201" t="str">
        <f>+'Banks COA'!A8801</f>
        <v>34</v>
      </c>
      <c r="B6374" s="201" t="str">
        <f>+'Banks COA'!B8801</f>
        <v>3</v>
      </c>
      <c r="C6374" s="201" t="str">
        <f>+'Banks COA'!C8801</f>
        <v>7</v>
      </c>
      <c r="D6374" s="201" t="str">
        <f>+'Banks COA'!D8801</f>
        <v>21</v>
      </c>
      <c r="E6374" s="202" t="str">
        <f>+'Banks COA'!E8801</f>
        <v>AIP – Interbank Funds Purchased – OFIs – Non Resident – KHR</v>
      </c>
      <c r="F6374" s="202">
        <f>+'Banks COA'!F8801*E2</f>
        <v>0</v>
      </c>
    </row>
    <row r="6375" spans="1:6" hidden="1" x14ac:dyDescent="0.15">
      <c r="A6375" s="201" t="str">
        <f>+'Banks COA'!A9319</f>
        <v>35</v>
      </c>
      <c r="B6375" s="201">
        <f>+'Banks COA'!B9319</f>
        <v>1</v>
      </c>
      <c r="C6375" s="201">
        <f>+'Banks COA'!C9319</f>
        <v>1</v>
      </c>
      <c r="D6375" s="201">
        <f>+'Banks COA'!D9319</f>
        <v>21</v>
      </c>
      <c r="E6375" s="202" t="str">
        <f>+'Banks COA'!E9319</f>
        <v>AIP – Overdraft on Correspondent Account – Banks – Non Resident – KHR</v>
      </c>
      <c r="F6375" s="202">
        <f>+'Banks COA'!F9319*E2</f>
        <v>0</v>
      </c>
    </row>
    <row r="6376" spans="1:6" hidden="1" x14ac:dyDescent="0.15">
      <c r="A6376" s="201" t="str">
        <f>+'Banks COA'!A9331</f>
        <v>35</v>
      </c>
      <c r="B6376" s="201">
        <f>+'Banks COA'!B9331</f>
        <v>1</v>
      </c>
      <c r="C6376" s="201">
        <f>+'Banks COA'!C9331</f>
        <v>1</v>
      </c>
      <c r="D6376" s="201">
        <f>+'Banks COA'!D9331</f>
        <v>41</v>
      </c>
      <c r="E6376" s="202" t="str">
        <f>+'Banks COA'!E9331</f>
        <v>AIP – Short term Loans from  Banks – Non Resident – KHR</v>
      </c>
      <c r="F6376" s="202">
        <f>+'Banks COA'!F9331*E2</f>
        <v>0</v>
      </c>
    </row>
    <row r="6377" spans="1:6" hidden="1" x14ac:dyDescent="0.15">
      <c r="A6377" s="201" t="str">
        <f>+'Banks COA'!A9344</f>
        <v>35</v>
      </c>
      <c r="B6377" s="201">
        <f>+'Banks COA'!B9344</f>
        <v>1</v>
      </c>
      <c r="C6377" s="201" t="str">
        <f>+'Banks COA'!C9344</f>
        <v>2</v>
      </c>
      <c r="D6377" s="201">
        <f>+'Banks COA'!D9344</f>
        <v>21</v>
      </c>
      <c r="E6377" s="202" t="str">
        <f>+'Banks COA'!E9344</f>
        <v>AIP – Overdraft on Correspondent Account – OFIs – Non Resident – KHR</v>
      </c>
      <c r="F6377" s="202">
        <f>+'Banks COA'!F9344*E2</f>
        <v>0</v>
      </c>
    </row>
    <row r="6378" spans="1:6" hidden="1" x14ac:dyDescent="0.15">
      <c r="A6378" s="201" t="str">
        <f>+'Banks COA'!A9356</f>
        <v>35</v>
      </c>
      <c r="B6378" s="201">
        <f>+'Banks COA'!B9356</f>
        <v>1</v>
      </c>
      <c r="C6378" s="201" t="str">
        <f>+'Banks COA'!C9356</f>
        <v>2</v>
      </c>
      <c r="D6378" s="201">
        <f>+'Banks COA'!D9356</f>
        <v>41</v>
      </c>
      <c r="E6378" s="202" t="str">
        <f>+'Banks COA'!E9356</f>
        <v>AIP – Short term Loans from OFIs – Non Resident – KHR</v>
      </c>
      <c r="F6378" s="202">
        <f>+'Banks COA'!F9356*E2</f>
        <v>0</v>
      </c>
    </row>
    <row r="6379" spans="1:6" hidden="1" x14ac:dyDescent="0.15">
      <c r="A6379" s="201" t="str">
        <f>+'Banks COA'!A9376</f>
        <v>35</v>
      </c>
      <c r="B6379" s="201">
        <f>+'Banks COA'!B9376</f>
        <v>2</v>
      </c>
      <c r="C6379" s="201">
        <f>+'Banks COA'!C9376</f>
        <v>1</v>
      </c>
      <c r="D6379" s="201">
        <f>+'Banks COA'!D9376</f>
        <v>21</v>
      </c>
      <c r="E6379" s="202" t="str">
        <f>+'Banks COA'!E9376</f>
        <v>AIP – Line of Credits – Non Resident – KHR</v>
      </c>
      <c r="F6379" s="202">
        <f>+'Banks COA'!F9376*E2</f>
        <v>0</v>
      </c>
    </row>
    <row r="6380" spans="1:6" hidden="1" x14ac:dyDescent="0.15">
      <c r="A6380" s="201" t="str">
        <f>+'Banks COA'!A9415</f>
        <v>35</v>
      </c>
      <c r="B6380" s="201">
        <f>+'Banks COA'!B9415</f>
        <v>2</v>
      </c>
      <c r="C6380" s="201">
        <f>+'Banks COA'!C9415</f>
        <v>4</v>
      </c>
      <c r="D6380" s="201">
        <f>+'Banks COA'!D9415</f>
        <v>21</v>
      </c>
      <c r="E6380" s="202" t="str">
        <f>+'Banks COA'!E9415</f>
        <v>AIP – Obligations Under Capital/Finance Lease – Private Sector – Non Resident – KHR</v>
      </c>
      <c r="F6380" s="202">
        <f>+'Banks COA'!F9415*E2</f>
        <v>0</v>
      </c>
    </row>
    <row r="6381" spans="1:6" hidden="1" x14ac:dyDescent="0.15">
      <c r="A6381" s="201" t="str">
        <f>+'Banks COA'!A9428</f>
        <v>35</v>
      </c>
      <c r="B6381" s="201">
        <f>+'Banks COA'!B9428</f>
        <v>2</v>
      </c>
      <c r="C6381" s="201">
        <f>+'Banks COA'!C9428</f>
        <v>5</v>
      </c>
      <c r="D6381" s="201">
        <f>+'Banks COA'!D9428</f>
        <v>21</v>
      </c>
      <c r="E6381" s="202" t="str">
        <f>+'Banks COA'!E9428</f>
        <v>AIP – Real Estate Mortgage Payable – Banks – Non Resident – KHR</v>
      </c>
      <c r="F6381" s="202">
        <f>+'Banks COA'!F9428*E2</f>
        <v>0</v>
      </c>
    </row>
    <row r="6382" spans="1:6" hidden="1" x14ac:dyDescent="0.15">
      <c r="A6382" s="201" t="str">
        <f>+'Banks COA'!A9440</f>
        <v>35</v>
      </c>
      <c r="B6382" s="201">
        <f>+'Banks COA'!B9440</f>
        <v>2</v>
      </c>
      <c r="C6382" s="201">
        <f>+'Banks COA'!C9440</f>
        <v>5</v>
      </c>
      <c r="D6382" s="201">
        <f>+'Banks COA'!D9440</f>
        <v>41</v>
      </c>
      <c r="E6382" s="202" t="str">
        <f>+'Banks COA'!E9440</f>
        <v>AIP – Real Estate Mortgage Payable – OFIs – Non Resident – KHR</v>
      </c>
      <c r="F6382" s="202">
        <f>+'Banks COA'!F9440*E2</f>
        <v>0</v>
      </c>
    </row>
    <row r="6383" spans="1:6" hidden="1" x14ac:dyDescent="0.15">
      <c r="A6383" s="201">
        <f>+'Banks COA'!A9453</f>
        <v>35</v>
      </c>
      <c r="B6383" s="201">
        <f>+'Banks COA'!B9453</f>
        <v>2</v>
      </c>
      <c r="C6383" s="201">
        <f>+'Banks COA'!C9453</f>
        <v>6</v>
      </c>
      <c r="D6383" s="201" t="str">
        <f>+'Banks COA'!D9453</f>
        <v>21</v>
      </c>
      <c r="E6383" s="202" t="str">
        <f>+'Banks COA'!E9453</f>
        <v>AIP – Borrowed Funds – Shareholders – Non Resident – KHR</v>
      </c>
      <c r="F6383" s="202">
        <f>+'Banks COA'!F9453*E2</f>
        <v>0</v>
      </c>
    </row>
    <row r="6384" spans="1:6" hidden="1" x14ac:dyDescent="0.15">
      <c r="A6384" s="201">
        <f>+'Banks COA'!A9466</f>
        <v>35</v>
      </c>
      <c r="B6384" s="201">
        <f>+'Banks COA'!B9466</f>
        <v>2</v>
      </c>
      <c r="C6384" s="201">
        <f>+'Banks COA'!C9466</f>
        <v>7</v>
      </c>
      <c r="D6384" s="201" t="str">
        <f>+'Banks COA'!D9466</f>
        <v>21</v>
      </c>
      <c r="E6384" s="202" t="str">
        <f>+'Banks COA'!E9466</f>
        <v>AIP – Other Long-term Loans – Banks – Non Resident – KHR</v>
      </c>
      <c r="F6384" s="202">
        <f>+'Banks COA'!F9466*E2</f>
        <v>0</v>
      </c>
    </row>
    <row r="6385" spans="1:6" hidden="1" x14ac:dyDescent="0.15">
      <c r="A6385" s="201">
        <f>+'Banks COA'!A9478</f>
        <v>35</v>
      </c>
      <c r="B6385" s="201">
        <f>+'Banks COA'!B9478</f>
        <v>2</v>
      </c>
      <c r="C6385" s="201">
        <f>+'Banks COA'!C9478</f>
        <v>7</v>
      </c>
      <c r="D6385" s="201" t="str">
        <f>+'Banks COA'!D9478</f>
        <v>41</v>
      </c>
      <c r="E6385" s="202" t="str">
        <f>+'Banks COA'!E9478</f>
        <v>AIP – Other Long-term Loans – OFIs – Non Resident – KHR</v>
      </c>
      <c r="F6385" s="202">
        <f>+'Banks COA'!F9478*E2</f>
        <v>0</v>
      </c>
    </row>
    <row r="6386" spans="1:6" x14ac:dyDescent="0.15">
      <c r="A6386" s="206"/>
      <c r="B6386" s="206"/>
      <c r="C6386" s="206"/>
      <c r="D6386" s="206"/>
      <c r="E6386" s="223" t="s">
        <v>9548</v>
      </c>
      <c r="F6386" s="199">
        <f>+F6387+F6390+F6447+F6499+F6500+F6501+F6502+F6511+F6520</f>
        <v>0</v>
      </c>
    </row>
    <row r="6387" spans="1:6" x14ac:dyDescent="0.15">
      <c r="A6387" s="206"/>
      <c r="B6387" s="206"/>
      <c r="C6387" s="206"/>
      <c r="D6387" s="206"/>
      <c r="E6387" s="222" t="s">
        <v>8477</v>
      </c>
      <c r="F6387" s="199">
        <f>SUM(F6388:F6389)</f>
        <v>0</v>
      </c>
    </row>
    <row r="6388" spans="1:6" x14ac:dyDescent="0.15">
      <c r="A6388" s="206"/>
      <c r="B6388" s="206"/>
      <c r="C6388" s="206"/>
      <c r="D6388" s="206"/>
      <c r="E6388" s="220" t="s">
        <v>9351</v>
      </c>
    </row>
    <row r="6389" spans="1:6" x14ac:dyDescent="0.15">
      <c r="A6389" s="206"/>
      <c r="B6389" s="206"/>
      <c r="C6389" s="206"/>
      <c r="D6389" s="206"/>
      <c r="E6389" s="220" t="s">
        <v>8799</v>
      </c>
    </row>
    <row r="6390" spans="1:6" x14ac:dyDescent="0.15">
      <c r="A6390" s="206"/>
      <c r="B6390" s="206"/>
      <c r="C6390" s="206"/>
      <c r="D6390" s="206"/>
      <c r="E6390" s="222" t="s">
        <v>9353</v>
      </c>
      <c r="F6390" s="184">
        <f>SUM(F6391:F6446)</f>
        <v>0</v>
      </c>
    </row>
    <row r="6391" spans="1:6" hidden="1" x14ac:dyDescent="0.15">
      <c r="A6391" s="201">
        <f>'Banks COA'!A7550</f>
        <v>31</v>
      </c>
      <c r="B6391" s="201" t="str">
        <f>'Banks COA'!B7550</f>
        <v>7</v>
      </c>
      <c r="C6391" s="201" t="str">
        <f>'Banks COA'!C7550</f>
        <v>1</v>
      </c>
      <c r="D6391" s="201">
        <f>'Banks COA'!D7550</f>
        <v>12</v>
      </c>
      <c r="E6391" s="202" t="str">
        <f>'Banks COA'!E7550</f>
        <v>Interbank Funds Purchased – Banks – Resident – USD</v>
      </c>
      <c r="F6391" s="202">
        <f>'Banks COA'!F7550*E2</f>
        <v>0</v>
      </c>
    </row>
    <row r="6392" spans="1:6" hidden="1" x14ac:dyDescent="0.15">
      <c r="A6392" s="201">
        <f>'Banks COA'!A7551</f>
        <v>31</v>
      </c>
      <c r="B6392" s="201" t="str">
        <f>'Banks COA'!B7551</f>
        <v>7</v>
      </c>
      <c r="C6392" s="201" t="str">
        <f>'Banks COA'!C7551</f>
        <v>1</v>
      </c>
      <c r="D6392" s="201">
        <f>'Banks COA'!D7551</f>
        <v>13</v>
      </c>
      <c r="E6392" s="202" t="str">
        <f>'Banks COA'!E7551</f>
        <v>Interbank Funds Purchased – Banks – Resident – EUR</v>
      </c>
      <c r="F6392" s="202">
        <f>'Banks COA'!F7551*E2</f>
        <v>0</v>
      </c>
    </row>
    <row r="6393" spans="1:6" hidden="1" x14ac:dyDescent="0.15">
      <c r="A6393" s="201">
        <f>'Banks COA'!A7552</f>
        <v>31</v>
      </c>
      <c r="B6393" s="201" t="str">
        <f>'Banks COA'!B7552</f>
        <v>7</v>
      </c>
      <c r="C6393" s="201" t="str">
        <f>'Banks COA'!C7552</f>
        <v>1</v>
      </c>
      <c r="D6393" s="201">
        <f>'Banks COA'!D7552</f>
        <v>14</v>
      </c>
      <c r="E6393" s="202" t="str">
        <f>'Banks COA'!E7552</f>
        <v>Interbank Funds Purchased – Banks – Resident – JPY</v>
      </c>
      <c r="F6393" s="202">
        <f>'Banks COA'!F7552*E2</f>
        <v>0</v>
      </c>
    </row>
    <row r="6394" spans="1:6" hidden="1" x14ac:dyDescent="0.15">
      <c r="A6394" s="201">
        <f>'Banks COA'!A7553</f>
        <v>31</v>
      </c>
      <c r="B6394" s="201" t="str">
        <f>'Banks COA'!B7553</f>
        <v>7</v>
      </c>
      <c r="C6394" s="201" t="str">
        <f>'Banks COA'!C7553</f>
        <v>1</v>
      </c>
      <c r="D6394" s="201">
        <f>'Banks COA'!D7553</f>
        <v>19</v>
      </c>
      <c r="E6394" s="202" t="str">
        <f>'Banks COA'!E7553</f>
        <v>Interbank Funds Purchased – Banks – Resident – Other</v>
      </c>
      <c r="F6394" s="202">
        <f>'Banks COA'!F7553*E2</f>
        <v>0</v>
      </c>
    </row>
    <row r="6395" spans="1:6" hidden="1" x14ac:dyDescent="0.15">
      <c r="A6395" s="201">
        <f>'Banks COA'!A7577</f>
        <v>31</v>
      </c>
      <c r="B6395" s="201" t="str">
        <f>'Banks COA'!B7577</f>
        <v>8</v>
      </c>
      <c r="C6395" s="201" t="str">
        <f>'Banks COA'!C7577</f>
        <v>1</v>
      </c>
      <c r="D6395" s="201">
        <f>'Banks COA'!D7577</f>
        <v>12</v>
      </c>
      <c r="E6395" s="202" t="str">
        <f>'Banks COA'!E7577</f>
        <v>Security Sold Under Agreement to Repurchased – Overnight – Bank – Resident – USD</v>
      </c>
      <c r="F6395" s="202">
        <f>'Banks COA'!F7577*E2</f>
        <v>0</v>
      </c>
    </row>
    <row r="6396" spans="1:6" hidden="1" x14ac:dyDescent="0.15">
      <c r="A6396" s="201">
        <f>'Banks COA'!A7578</f>
        <v>31</v>
      </c>
      <c r="B6396" s="201" t="str">
        <f>'Banks COA'!B7578</f>
        <v>8</v>
      </c>
      <c r="C6396" s="201" t="str">
        <f>'Banks COA'!C7578</f>
        <v>1</v>
      </c>
      <c r="D6396" s="201">
        <f>'Banks COA'!D7578</f>
        <v>13</v>
      </c>
      <c r="E6396" s="202" t="str">
        <f>'Banks COA'!E7578</f>
        <v>Security Sold Under Agreement to Repurchased – Overnight – Bank – Resident – EUR</v>
      </c>
      <c r="F6396" s="202">
        <f>'Banks COA'!F7578*E2</f>
        <v>0</v>
      </c>
    </row>
    <row r="6397" spans="1:6" hidden="1" x14ac:dyDescent="0.15">
      <c r="A6397" s="201">
        <f>'Banks COA'!A7579</f>
        <v>31</v>
      </c>
      <c r="B6397" s="201" t="str">
        <f>'Banks COA'!B7579</f>
        <v>8</v>
      </c>
      <c r="C6397" s="201" t="str">
        <f>'Banks COA'!C7579</f>
        <v>1</v>
      </c>
      <c r="D6397" s="201">
        <f>'Banks COA'!D7579</f>
        <v>14</v>
      </c>
      <c r="E6397" s="202" t="str">
        <f>'Banks COA'!E7579</f>
        <v>Security Sold Under Agreement to Repurchased – Overnight – Bank – Resident – JPY</v>
      </c>
      <c r="F6397" s="202">
        <f>'Banks COA'!F7579*E2</f>
        <v>0</v>
      </c>
    </row>
    <row r="6398" spans="1:6" hidden="1" x14ac:dyDescent="0.15">
      <c r="A6398" s="201">
        <f>'Banks COA'!A7580</f>
        <v>31</v>
      </c>
      <c r="B6398" s="201" t="str">
        <f>'Banks COA'!B7580</f>
        <v>8</v>
      </c>
      <c r="C6398" s="201" t="str">
        <f>'Banks COA'!C7580</f>
        <v>1</v>
      </c>
      <c r="D6398" s="201">
        <f>'Banks COA'!D7580</f>
        <v>19</v>
      </c>
      <c r="E6398" s="202" t="str">
        <f>'Banks COA'!E7580</f>
        <v>Security Sold Under Agreement to Repurchased – Overnight – Bank – Resident – Other</v>
      </c>
      <c r="F6398" s="202">
        <f>'Banks COA'!F7580*E2</f>
        <v>0</v>
      </c>
    </row>
    <row r="6399" spans="1:6" hidden="1" x14ac:dyDescent="0.15">
      <c r="A6399" s="201" t="str">
        <f>'Banks COA'!A8281</f>
        <v>33</v>
      </c>
      <c r="B6399" s="201">
        <f>'Banks COA'!B8281</f>
        <v>1</v>
      </c>
      <c r="C6399" s="201">
        <f>'Banks COA'!C8281</f>
        <v>1</v>
      </c>
      <c r="D6399" s="201">
        <f>'Banks COA'!D8281</f>
        <v>12</v>
      </c>
      <c r="E6399" s="202" t="str">
        <f>'Banks COA'!E8281</f>
        <v>Overdraft on Correspondent Account – Banks – Resident – USD</v>
      </c>
      <c r="F6399" s="202">
        <f>'Banks COA'!F8281*E2</f>
        <v>0</v>
      </c>
    </row>
    <row r="6400" spans="1:6" hidden="1" x14ac:dyDescent="0.15">
      <c r="A6400" s="201" t="str">
        <f>'Banks COA'!A8282</f>
        <v>33</v>
      </c>
      <c r="B6400" s="201">
        <f>'Banks COA'!B8282</f>
        <v>1</v>
      </c>
      <c r="C6400" s="201">
        <f>'Banks COA'!C8282</f>
        <v>1</v>
      </c>
      <c r="D6400" s="201">
        <f>'Banks COA'!D8282</f>
        <v>13</v>
      </c>
      <c r="E6400" s="202" t="str">
        <f>'Banks COA'!E8282</f>
        <v>Overdraft on Correspondent Account – Banks – Resident – EUR</v>
      </c>
      <c r="F6400" s="202">
        <f>'Banks COA'!F8282*E2</f>
        <v>0</v>
      </c>
    </row>
    <row r="6401" spans="1:6" hidden="1" x14ac:dyDescent="0.15">
      <c r="A6401" s="201" t="str">
        <f>'Banks COA'!A8283</f>
        <v>33</v>
      </c>
      <c r="B6401" s="201">
        <f>'Banks COA'!B8283</f>
        <v>1</v>
      </c>
      <c r="C6401" s="201">
        <f>'Banks COA'!C8283</f>
        <v>1</v>
      </c>
      <c r="D6401" s="201">
        <f>'Banks COA'!D8283</f>
        <v>14</v>
      </c>
      <c r="E6401" s="202" t="str">
        <f>'Banks COA'!E8283</f>
        <v>Overdraft on Correspondent Account – Banks – Resident – JPY</v>
      </c>
      <c r="F6401" s="202">
        <f>'Banks COA'!F8283*E2</f>
        <v>0</v>
      </c>
    </row>
    <row r="6402" spans="1:6" hidden="1" x14ac:dyDescent="0.15">
      <c r="A6402" s="201" t="str">
        <f>'Banks COA'!A8284</f>
        <v>33</v>
      </c>
      <c r="B6402" s="201">
        <f>'Banks COA'!B8284</f>
        <v>1</v>
      </c>
      <c r="C6402" s="201">
        <f>'Banks COA'!C8284</f>
        <v>1</v>
      </c>
      <c r="D6402" s="201">
        <f>'Banks COA'!D8284</f>
        <v>19</v>
      </c>
      <c r="E6402" s="202" t="str">
        <f>'Banks COA'!E8284</f>
        <v>Overdraft on Correspondent Account – Banks – Resident – Other</v>
      </c>
      <c r="F6402" s="202">
        <f>'Banks COA'!F8284*E2</f>
        <v>0</v>
      </c>
    </row>
    <row r="6403" spans="1:6" hidden="1" x14ac:dyDescent="0.15">
      <c r="A6403" s="201" t="str">
        <f>'Banks COA'!A8293</f>
        <v>33</v>
      </c>
      <c r="B6403" s="201">
        <f>'Banks COA'!B8293</f>
        <v>1</v>
      </c>
      <c r="C6403" s="201">
        <f>'Banks COA'!C8293</f>
        <v>1</v>
      </c>
      <c r="D6403" s="201">
        <f>'Banks COA'!D8293</f>
        <v>32</v>
      </c>
      <c r="E6403" s="202" t="str">
        <f>'Banks COA'!E8293</f>
        <v>Short term Loans from  Banks – Resident – USD</v>
      </c>
      <c r="F6403" s="202">
        <f>'Banks COA'!F8293*E2</f>
        <v>0</v>
      </c>
    </row>
    <row r="6404" spans="1:6" hidden="1" x14ac:dyDescent="0.15">
      <c r="A6404" s="201" t="str">
        <f>'Banks COA'!A8294</f>
        <v>33</v>
      </c>
      <c r="B6404" s="201">
        <f>'Banks COA'!B8294</f>
        <v>1</v>
      </c>
      <c r="C6404" s="201">
        <f>'Banks COA'!C8294</f>
        <v>1</v>
      </c>
      <c r="D6404" s="201">
        <f>'Banks COA'!D8294</f>
        <v>33</v>
      </c>
      <c r="E6404" s="202" t="str">
        <f>'Banks COA'!E8294</f>
        <v>Short term Loans from  Banks – Resident – EUR</v>
      </c>
      <c r="F6404" s="202">
        <f>'Banks COA'!F8294*E2</f>
        <v>0</v>
      </c>
    </row>
    <row r="6405" spans="1:6" hidden="1" x14ac:dyDescent="0.15">
      <c r="A6405" s="201" t="str">
        <f>'Banks COA'!A8295</f>
        <v>33</v>
      </c>
      <c r="B6405" s="201">
        <f>'Banks COA'!B8295</f>
        <v>1</v>
      </c>
      <c r="C6405" s="201">
        <f>'Banks COA'!C8295</f>
        <v>1</v>
      </c>
      <c r="D6405" s="201">
        <f>'Banks COA'!D8295</f>
        <v>34</v>
      </c>
      <c r="E6405" s="202" t="str">
        <f>'Banks COA'!E8295</f>
        <v>Short term Loans from  Banks – Resident – JPY</v>
      </c>
      <c r="F6405" s="202">
        <f>'Banks COA'!F8295*E2</f>
        <v>0</v>
      </c>
    </row>
    <row r="6406" spans="1:6" hidden="1" x14ac:dyDescent="0.15">
      <c r="A6406" s="201" t="str">
        <f>'Banks COA'!A8296</f>
        <v>33</v>
      </c>
      <c r="B6406" s="201">
        <f>'Banks COA'!B8296</f>
        <v>1</v>
      </c>
      <c r="C6406" s="201">
        <f>'Banks COA'!C8296</f>
        <v>1</v>
      </c>
      <c r="D6406" s="201">
        <f>'Banks COA'!D8296</f>
        <v>39</v>
      </c>
      <c r="E6406" s="202" t="str">
        <f>'Banks COA'!E8296</f>
        <v>Short term Loans from  Banks – Resident – Other</v>
      </c>
      <c r="F6406" s="202">
        <f>'Banks COA'!F8296*E2</f>
        <v>0</v>
      </c>
    </row>
    <row r="6407" spans="1:6" hidden="1" x14ac:dyDescent="0.15">
      <c r="A6407" s="201" t="str">
        <f>'Banks COA'!A8332</f>
        <v>33</v>
      </c>
      <c r="B6407" s="201">
        <f>'Banks COA'!B8332</f>
        <v>2</v>
      </c>
      <c r="C6407" s="201">
        <f>'Banks COA'!C8332</f>
        <v>1</v>
      </c>
      <c r="D6407" s="201">
        <f>'Banks COA'!D8332</f>
        <v>12</v>
      </c>
      <c r="E6407" s="202" t="str">
        <f>'Banks COA'!E8332</f>
        <v>Line of Credits – Resident – USD</v>
      </c>
      <c r="F6407" s="202">
        <f>'Banks COA'!F8332*E2</f>
        <v>0</v>
      </c>
    </row>
    <row r="6408" spans="1:6" hidden="1" x14ac:dyDescent="0.15">
      <c r="A6408" s="201" t="str">
        <f>'Banks COA'!A8333</f>
        <v>33</v>
      </c>
      <c r="B6408" s="201">
        <f>'Banks COA'!B8333</f>
        <v>2</v>
      </c>
      <c r="C6408" s="201">
        <f>'Banks COA'!C8333</f>
        <v>1</v>
      </c>
      <c r="D6408" s="201">
        <f>'Banks COA'!D8333</f>
        <v>13</v>
      </c>
      <c r="E6408" s="202" t="str">
        <f>'Banks COA'!E8333</f>
        <v>Line of Credits – Resident – EUR</v>
      </c>
      <c r="F6408" s="202">
        <f>'Banks COA'!F8333*E2</f>
        <v>0</v>
      </c>
    </row>
    <row r="6409" spans="1:6" hidden="1" x14ac:dyDescent="0.15">
      <c r="A6409" s="201" t="str">
        <f>'Banks COA'!A8334</f>
        <v>33</v>
      </c>
      <c r="B6409" s="201">
        <f>'Banks COA'!B8334</f>
        <v>2</v>
      </c>
      <c r="C6409" s="201">
        <f>'Banks COA'!C8334</f>
        <v>1</v>
      </c>
      <c r="D6409" s="201">
        <f>'Banks COA'!D8334</f>
        <v>14</v>
      </c>
      <c r="E6409" s="202" t="str">
        <f>'Banks COA'!E8334</f>
        <v>Line of Credits – Resident – JPY</v>
      </c>
      <c r="F6409" s="202">
        <f>'Banks COA'!F8334*E2</f>
        <v>0</v>
      </c>
    </row>
    <row r="6410" spans="1:6" hidden="1" x14ac:dyDescent="0.15">
      <c r="A6410" s="201" t="str">
        <f>'Banks COA'!A8335</f>
        <v>33</v>
      </c>
      <c r="B6410" s="201">
        <f>'Banks COA'!B8335</f>
        <v>2</v>
      </c>
      <c r="C6410" s="201">
        <f>'Banks COA'!C8335</f>
        <v>1</v>
      </c>
      <c r="D6410" s="201">
        <f>'Banks COA'!D8335</f>
        <v>19</v>
      </c>
      <c r="E6410" s="202" t="str">
        <f>'Banks COA'!E8335</f>
        <v>Line of Credits – Resident – Other</v>
      </c>
      <c r="F6410" s="202">
        <f>'Banks COA'!F8335*E2</f>
        <v>0</v>
      </c>
    </row>
    <row r="6411" spans="1:6" hidden="1" x14ac:dyDescent="0.15">
      <c r="A6411" s="201" t="str">
        <f>'Banks COA'!A8384</f>
        <v>33</v>
      </c>
      <c r="B6411" s="201">
        <f>'Banks COA'!B8384</f>
        <v>2</v>
      </c>
      <c r="C6411" s="201">
        <f>'Banks COA'!C8384</f>
        <v>5</v>
      </c>
      <c r="D6411" s="201">
        <f>'Banks COA'!D8384</f>
        <v>12</v>
      </c>
      <c r="E6411" s="202" t="str">
        <f>'Banks COA'!E8384</f>
        <v>Real Estate Mortgage Payable – Banks – Resident – USD</v>
      </c>
      <c r="F6411" s="202">
        <f>'Banks COA'!F8384*E2</f>
        <v>0</v>
      </c>
    </row>
    <row r="6412" spans="1:6" hidden="1" x14ac:dyDescent="0.15">
      <c r="A6412" s="201" t="str">
        <f>'Banks COA'!A8385</f>
        <v>33</v>
      </c>
      <c r="B6412" s="201">
        <f>'Banks COA'!B8385</f>
        <v>2</v>
      </c>
      <c r="C6412" s="201">
        <f>'Banks COA'!C8385</f>
        <v>5</v>
      </c>
      <c r="D6412" s="201">
        <f>'Banks COA'!D8385</f>
        <v>13</v>
      </c>
      <c r="E6412" s="202" t="str">
        <f>'Banks COA'!E8385</f>
        <v>Real Estate Mortgage Payable – Banks – Resident – EUR</v>
      </c>
      <c r="F6412" s="202">
        <f>'Banks COA'!F8385*E2</f>
        <v>0</v>
      </c>
    </row>
    <row r="6413" spans="1:6" hidden="1" x14ac:dyDescent="0.15">
      <c r="A6413" s="201" t="str">
        <f>'Banks COA'!A8386</f>
        <v>33</v>
      </c>
      <c r="B6413" s="201">
        <f>'Banks COA'!B8386</f>
        <v>2</v>
      </c>
      <c r="C6413" s="201">
        <f>'Banks COA'!C8386</f>
        <v>5</v>
      </c>
      <c r="D6413" s="201">
        <f>'Banks COA'!D8386</f>
        <v>14</v>
      </c>
      <c r="E6413" s="202" t="str">
        <f>'Banks COA'!E8386</f>
        <v>Real Estate Mortgage Payable – Banks – Resident – JPY</v>
      </c>
      <c r="F6413" s="202">
        <f>'Banks COA'!F8386*E2</f>
        <v>0</v>
      </c>
    </row>
    <row r="6414" spans="1:6" hidden="1" x14ac:dyDescent="0.15">
      <c r="A6414" s="201" t="str">
        <f>'Banks COA'!A8387</f>
        <v>33</v>
      </c>
      <c r="B6414" s="201">
        <f>'Banks COA'!B8387</f>
        <v>2</v>
      </c>
      <c r="C6414" s="201">
        <f>'Banks COA'!C8387</f>
        <v>5</v>
      </c>
      <c r="D6414" s="201">
        <f>'Banks COA'!D8387</f>
        <v>19</v>
      </c>
      <c r="E6414" s="202" t="str">
        <f>'Banks COA'!E8387</f>
        <v>Real Estate Mortgage Payable – Banks – Resident – Other</v>
      </c>
      <c r="F6414" s="202">
        <f>'Banks COA'!F8387*E2</f>
        <v>0</v>
      </c>
    </row>
    <row r="6415" spans="1:6" hidden="1" x14ac:dyDescent="0.15">
      <c r="A6415" s="201">
        <f>'Banks COA'!A8422</f>
        <v>33</v>
      </c>
      <c r="B6415" s="201">
        <f>'Banks COA'!B8422</f>
        <v>2</v>
      </c>
      <c r="C6415" s="201">
        <f>'Banks COA'!C8422</f>
        <v>7</v>
      </c>
      <c r="D6415" s="201" t="str">
        <f>'Banks COA'!D8422</f>
        <v>12</v>
      </c>
      <c r="E6415" s="202" t="str">
        <f>'Banks COA'!E8422</f>
        <v>Other Long-term Loans – Banks – Resident – USD</v>
      </c>
      <c r="F6415" s="202">
        <f>'Banks COA'!F8422*E2</f>
        <v>0</v>
      </c>
    </row>
    <row r="6416" spans="1:6" hidden="1" x14ac:dyDescent="0.15">
      <c r="A6416" s="201">
        <f>'Banks COA'!A8423</f>
        <v>33</v>
      </c>
      <c r="B6416" s="201">
        <f>'Banks COA'!B8423</f>
        <v>2</v>
      </c>
      <c r="C6416" s="201">
        <f>'Banks COA'!C8423</f>
        <v>7</v>
      </c>
      <c r="D6416" s="201" t="str">
        <f>'Banks COA'!D8423</f>
        <v>13</v>
      </c>
      <c r="E6416" s="202" t="str">
        <f>'Banks COA'!E8423</f>
        <v>Other Long-term Loans – Banks – Resident – EUR</v>
      </c>
      <c r="F6416" s="202">
        <f>'Banks COA'!F8423*E2</f>
        <v>0</v>
      </c>
    </row>
    <row r="6417" spans="1:6" hidden="1" x14ac:dyDescent="0.15">
      <c r="A6417" s="201">
        <f>'Banks COA'!A8424</f>
        <v>33</v>
      </c>
      <c r="B6417" s="201">
        <f>'Banks COA'!B8424</f>
        <v>2</v>
      </c>
      <c r="C6417" s="201">
        <f>'Banks COA'!C8424</f>
        <v>7</v>
      </c>
      <c r="D6417" s="201" t="str">
        <f>'Banks COA'!D8424</f>
        <v>14</v>
      </c>
      <c r="E6417" s="202" t="str">
        <f>'Banks COA'!E8424</f>
        <v>Other Long-term Loans – Banks – Resident – JPY</v>
      </c>
      <c r="F6417" s="202">
        <f>'Banks COA'!F8424*E2</f>
        <v>0</v>
      </c>
    </row>
    <row r="6418" spans="1:6" hidden="1" x14ac:dyDescent="0.15">
      <c r="A6418" s="201">
        <f>'Banks COA'!A8425</f>
        <v>33</v>
      </c>
      <c r="B6418" s="201">
        <f>'Banks COA'!B8425</f>
        <v>2</v>
      </c>
      <c r="C6418" s="201">
        <f>'Banks COA'!C8425</f>
        <v>7</v>
      </c>
      <c r="D6418" s="201" t="str">
        <f>'Banks COA'!D8425</f>
        <v>19</v>
      </c>
      <c r="E6418" s="202" t="str">
        <f>'Banks COA'!E8425</f>
        <v>Other Long-term Loans – Banks – Resident – Other</v>
      </c>
      <c r="F6418" s="202">
        <f>'Banks COA'!F8425*E2</f>
        <v>0</v>
      </c>
    </row>
    <row r="6419" spans="1:6" hidden="1" x14ac:dyDescent="0.15">
      <c r="A6419" s="201" t="str">
        <f>'Banks COA'!A8624</f>
        <v>34</v>
      </c>
      <c r="B6419" s="201" t="str">
        <f>'Banks COA'!B8624</f>
        <v>2</v>
      </c>
      <c r="C6419" s="201" t="str">
        <f>'Banks COA'!C8624</f>
        <v>7</v>
      </c>
      <c r="D6419" s="201" t="str">
        <f>'Banks COA'!D8624</f>
        <v>12</v>
      </c>
      <c r="E6419" s="202" t="str">
        <f>'Banks COA'!E8624</f>
        <v>AIP – Interbank Funds Purchased – Banks – Resident – USD</v>
      </c>
      <c r="F6419" s="202">
        <f>'Banks COA'!F8624*E2</f>
        <v>0</v>
      </c>
    </row>
    <row r="6420" spans="1:6" hidden="1" x14ac:dyDescent="0.15">
      <c r="A6420" s="201" t="str">
        <f>'Banks COA'!A8625</f>
        <v>34</v>
      </c>
      <c r="B6420" s="201" t="str">
        <f>'Banks COA'!B8625</f>
        <v>2</v>
      </c>
      <c r="C6420" s="201" t="str">
        <f>'Banks COA'!C8625</f>
        <v>7</v>
      </c>
      <c r="D6420" s="201" t="str">
        <f>'Banks COA'!D8625</f>
        <v>13</v>
      </c>
      <c r="E6420" s="202" t="str">
        <f>'Banks COA'!E8625</f>
        <v>AIP – Interbank Funds Purchased – Banks – Resident – EUR</v>
      </c>
      <c r="F6420" s="202">
        <f>'Banks COA'!F8625*E2</f>
        <v>0</v>
      </c>
    </row>
    <row r="6421" spans="1:6" hidden="1" x14ac:dyDescent="0.15">
      <c r="A6421" s="201" t="str">
        <f>'Banks COA'!A8626</f>
        <v>34</v>
      </c>
      <c r="B6421" s="201" t="str">
        <f>'Banks COA'!B8626</f>
        <v>2</v>
      </c>
      <c r="C6421" s="201" t="str">
        <f>'Banks COA'!C8626</f>
        <v>7</v>
      </c>
      <c r="D6421" s="201" t="str">
        <f>'Banks COA'!D8626</f>
        <v>14</v>
      </c>
      <c r="E6421" s="202" t="str">
        <f>'Banks COA'!E8626</f>
        <v>AIP – Interbank Funds Purchased – Banks – Resident – JPY</v>
      </c>
      <c r="F6421" s="202">
        <f>'Banks COA'!F8626*E2</f>
        <v>0</v>
      </c>
    </row>
    <row r="6422" spans="1:6" hidden="1" x14ac:dyDescent="0.15">
      <c r="A6422" s="201" t="str">
        <f>'Banks COA'!A8627</f>
        <v>34</v>
      </c>
      <c r="B6422" s="201" t="str">
        <f>'Banks COA'!B8627</f>
        <v>2</v>
      </c>
      <c r="C6422" s="201" t="str">
        <f>'Banks COA'!C8627</f>
        <v>7</v>
      </c>
      <c r="D6422" s="201" t="str">
        <f>'Banks COA'!D8627</f>
        <v>19</v>
      </c>
      <c r="E6422" s="202" t="str">
        <f>'Banks COA'!E8627</f>
        <v>AIP – Interbank Funds Purchased – Banks – Resident – Other</v>
      </c>
      <c r="F6422" s="202">
        <f>'Banks COA'!F8627*E2</f>
        <v>0</v>
      </c>
    </row>
    <row r="6423" spans="1:6" hidden="1" x14ac:dyDescent="0.15">
      <c r="A6423" s="201" t="str">
        <f>'Banks COA'!A8637</f>
        <v>34</v>
      </c>
      <c r="B6423" s="201" t="str">
        <f>'Banks COA'!B8637</f>
        <v>2</v>
      </c>
      <c r="C6423" s="201" t="str">
        <f>'Banks COA'!C8637</f>
        <v>8</v>
      </c>
      <c r="D6423" s="201" t="str">
        <f>'Banks COA'!D8637</f>
        <v>12</v>
      </c>
      <c r="E6423" s="202" t="str">
        <f>'Banks COA'!E8637</f>
        <v>AIP – Security Sold Under Agreement to Purchased – Overnight – Banks – Resident – USD</v>
      </c>
      <c r="F6423" s="202">
        <f>'Banks COA'!F8637*E2</f>
        <v>0</v>
      </c>
    </row>
    <row r="6424" spans="1:6" hidden="1" x14ac:dyDescent="0.15">
      <c r="A6424" s="201" t="str">
        <f>'Banks COA'!A8638</f>
        <v>34</v>
      </c>
      <c r="B6424" s="201" t="str">
        <f>'Banks COA'!B8638</f>
        <v>2</v>
      </c>
      <c r="C6424" s="201" t="str">
        <f>'Banks COA'!C8638</f>
        <v>8</v>
      </c>
      <c r="D6424" s="201" t="str">
        <f>'Banks COA'!D8638</f>
        <v>13</v>
      </c>
      <c r="E6424" s="202" t="str">
        <f>'Banks COA'!E8638</f>
        <v>AIP – Security Sold Under Agreement to Purchased – Overnight – Banks – Resident – EUR</v>
      </c>
      <c r="F6424" s="202">
        <f>'Banks COA'!F8638*E2</f>
        <v>0</v>
      </c>
    </row>
    <row r="6425" spans="1:6" hidden="1" x14ac:dyDescent="0.15">
      <c r="A6425" s="201" t="str">
        <f>'Banks COA'!A8639</f>
        <v>34</v>
      </c>
      <c r="B6425" s="201" t="str">
        <f>'Banks COA'!B8639</f>
        <v>2</v>
      </c>
      <c r="C6425" s="201" t="str">
        <f>'Banks COA'!C8639</f>
        <v>8</v>
      </c>
      <c r="D6425" s="201" t="str">
        <f>'Banks COA'!D8639</f>
        <v>14</v>
      </c>
      <c r="E6425" s="202" t="str">
        <f>'Banks COA'!E8639</f>
        <v>AIP – Security Sold Under Agreement to Purchased – Overnight – Banks – Resident – JPY</v>
      </c>
      <c r="F6425" s="202">
        <f>'Banks COA'!F8639*E2</f>
        <v>0</v>
      </c>
    </row>
    <row r="6426" spans="1:6" hidden="1" x14ac:dyDescent="0.15">
      <c r="A6426" s="201" t="str">
        <f>'Banks COA'!A8640</f>
        <v>34</v>
      </c>
      <c r="B6426" s="201" t="str">
        <f>'Banks COA'!B8640</f>
        <v>2</v>
      </c>
      <c r="C6426" s="201" t="str">
        <f>'Banks COA'!C8640</f>
        <v>8</v>
      </c>
      <c r="D6426" s="201" t="str">
        <f>'Banks COA'!D8640</f>
        <v>19</v>
      </c>
      <c r="E6426" s="202" t="str">
        <f>'Banks COA'!E8640</f>
        <v>AIP – Security Sold Under Agreement to Purchased – Overnight – Banks – Resident – Other</v>
      </c>
      <c r="F6426" s="202">
        <f>'Banks COA'!F8640*E2</f>
        <v>0</v>
      </c>
    </row>
    <row r="6427" spans="1:6" hidden="1" x14ac:dyDescent="0.15">
      <c r="A6427" s="201" t="str">
        <f>'Banks COA'!A9314</f>
        <v>35</v>
      </c>
      <c r="B6427" s="201">
        <f>'Banks COA'!B9314</f>
        <v>1</v>
      </c>
      <c r="C6427" s="201">
        <f>'Banks COA'!C9314</f>
        <v>1</v>
      </c>
      <c r="D6427" s="201">
        <f>'Banks COA'!D9314</f>
        <v>12</v>
      </c>
      <c r="E6427" s="202" t="str">
        <f>'Banks COA'!E9314</f>
        <v>AIP – Overdraft on Correspondent Account – Banks – Resident – USD</v>
      </c>
      <c r="F6427" s="202">
        <f>'Banks COA'!F9314*E2</f>
        <v>0</v>
      </c>
    </row>
    <row r="6428" spans="1:6" hidden="1" x14ac:dyDescent="0.15">
      <c r="A6428" s="201" t="str">
        <f>'Banks COA'!A9315</f>
        <v>35</v>
      </c>
      <c r="B6428" s="201">
        <f>'Banks COA'!B9315</f>
        <v>1</v>
      </c>
      <c r="C6428" s="201">
        <f>'Banks COA'!C9315</f>
        <v>1</v>
      </c>
      <c r="D6428" s="201">
        <f>'Banks COA'!D9315</f>
        <v>13</v>
      </c>
      <c r="E6428" s="202" t="str">
        <f>'Banks COA'!E9315</f>
        <v>AIP – Overdraft on Correspondent Account – Banks – Resident – EUR</v>
      </c>
      <c r="F6428" s="202">
        <f>'Banks COA'!F9315*E2</f>
        <v>0</v>
      </c>
    </row>
    <row r="6429" spans="1:6" hidden="1" x14ac:dyDescent="0.15">
      <c r="A6429" s="201" t="str">
        <f>'Banks COA'!A9316</f>
        <v>35</v>
      </c>
      <c r="B6429" s="201">
        <f>'Banks COA'!B9316</f>
        <v>1</v>
      </c>
      <c r="C6429" s="201">
        <f>'Banks COA'!C9316</f>
        <v>1</v>
      </c>
      <c r="D6429" s="201">
        <f>'Banks COA'!D9316</f>
        <v>14</v>
      </c>
      <c r="E6429" s="202" t="str">
        <f>'Banks COA'!E9316</f>
        <v>AIP – Overdraft on Correspondent Account – Banks – Resident – JPY</v>
      </c>
      <c r="F6429" s="202">
        <f>'Banks COA'!F9316*E2</f>
        <v>0</v>
      </c>
    </row>
    <row r="6430" spans="1:6" hidden="1" x14ac:dyDescent="0.15">
      <c r="A6430" s="201" t="str">
        <f>'Banks COA'!A9317</f>
        <v>35</v>
      </c>
      <c r="B6430" s="201">
        <f>'Banks COA'!B9317</f>
        <v>1</v>
      </c>
      <c r="C6430" s="201">
        <f>'Banks COA'!C9317</f>
        <v>1</v>
      </c>
      <c r="D6430" s="201">
        <f>'Banks COA'!D9317</f>
        <v>19</v>
      </c>
      <c r="E6430" s="202" t="str">
        <f>'Banks COA'!E9317</f>
        <v>AIP – Overdraft on Correspondent Account – Banks – Resident – Other</v>
      </c>
      <c r="F6430" s="202">
        <f>'Banks COA'!F9317*E2</f>
        <v>0</v>
      </c>
    </row>
    <row r="6431" spans="1:6" hidden="1" x14ac:dyDescent="0.15">
      <c r="A6431" s="201" t="str">
        <f>'Banks COA'!A9326</f>
        <v>35</v>
      </c>
      <c r="B6431" s="201">
        <f>'Banks COA'!B9326</f>
        <v>1</v>
      </c>
      <c r="C6431" s="201">
        <f>'Banks COA'!C9326</f>
        <v>1</v>
      </c>
      <c r="D6431" s="201">
        <f>'Banks COA'!D9326</f>
        <v>32</v>
      </c>
      <c r="E6431" s="202" t="str">
        <f>'Banks COA'!E9326</f>
        <v>AIP – Short term Loans from  Banks – Resident – USD</v>
      </c>
      <c r="F6431" s="202">
        <f>'Banks COA'!F9326*E2</f>
        <v>0</v>
      </c>
    </row>
    <row r="6432" spans="1:6" hidden="1" x14ac:dyDescent="0.15">
      <c r="A6432" s="201" t="str">
        <f>'Banks COA'!A9327</f>
        <v>35</v>
      </c>
      <c r="B6432" s="201">
        <f>'Banks COA'!B9327</f>
        <v>1</v>
      </c>
      <c r="C6432" s="201">
        <f>'Banks COA'!C9327</f>
        <v>1</v>
      </c>
      <c r="D6432" s="201">
        <f>'Banks COA'!D9327</f>
        <v>33</v>
      </c>
      <c r="E6432" s="202" t="str">
        <f>'Banks COA'!E9327</f>
        <v>AIP – Short term Loans from  Banks – Resident – EUR</v>
      </c>
      <c r="F6432" s="202">
        <f>'Banks COA'!F9327*E2</f>
        <v>0</v>
      </c>
    </row>
    <row r="6433" spans="1:6" hidden="1" x14ac:dyDescent="0.15">
      <c r="A6433" s="201" t="str">
        <f>'Banks COA'!A9328</f>
        <v>35</v>
      </c>
      <c r="B6433" s="201">
        <f>'Banks COA'!B9328</f>
        <v>1</v>
      </c>
      <c r="C6433" s="201">
        <f>'Banks COA'!C9328</f>
        <v>1</v>
      </c>
      <c r="D6433" s="201">
        <f>'Banks COA'!D9328</f>
        <v>34</v>
      </c>
      <c r="E6433" s="202" t="str">
        <f>'Banks COA'!E9328</f>
        <v>AIP – Short term Loans from  Banks – Resident – JPY</v>
      </c>
      <c r="F6433" s="202">
        <f>'Banks COA'!F9328*E2</f>
        <v>0</v>
      </c>
    </row>
    <row r="6434" spans="1:6" hidden="1" x14ac:dyDescent="0.15">
      <c r="A6434" s="201" t="str">
        <f>'Banks COA'!A9329</f>
        <v>35</v>
      </c>
      <c r="B6434" s="201">
        <f>'Banks COA'!B9329</f>
        <v>1</v>
      </c>
      <c r="C6434" s="201">
        <f>'Banks COA'!C9329</f>
        <v>1</v>
      </c>
      <c r="D6434" s="201">
        <f>'Banks COA'!D9329</f>
        <v>39</v>
      </c>
      <c r="E6434" s="202" t="str">
        <f>'Banks COA'!E9329</f>
        <v>AIP – Short term Loans from  Banks – Resident – Other</v>
      </c>
      <c r="F6434" s="202">
        <f>'Banks COA'!F9329*E2</f>
        <v>0</v>
      </c>
    </row>
    <row r="6435" spans="1:6" hidden="1" x14ac:dyDescent="0.15">
      <c r="A6435" s="201" t="str">
        <f>'Banks COA'!A9371</f>
        <v>35</v>
      </c>
      <c r="B6435" s="201">
        <f>'Banks COA'!B9371</f>
        <v>2</v>
      </c>
      <c r="C6435" s="201">
        <f>'Banks COA'!C9371</f>
        <v>1</v>
      </c>
      <c r="D6435" s="201">
        <f>'Banks COA'!D9371</f>
        <v>12</v>
      </c>
      <c r="E6435" s="202" t="str">
        <f>'Banks COA'!E9371</f>
        <v>AIP – Line of Credits – Resident – USD</v>
      </c>
      <c r="F6435" s="202">
        <f>'Banks COA'!F9371*E2</f>
        <v>0</v>
      </c>
    </row>
    <row r="6436" spans="1:6" hidden="1" x14ac:dyDescent="0.15">
      <c r="A6436" s="201" t="str">
        <f>'Banks COA'!A9372</f>
        <v>35</v>
      </c>
      <c r="B6436" s="201">
        <f>'Banks COA'!B9372</f>
        <v>2</v>
      </c>
      <c r="C6436" s="201">
        <f>'Banks COA'!C9372</f>
        <v>1</v>
      </c>
      <c r="D6436" s="201">
        <f>'Banks COA'!D9372</f>
        <v>13</v>
      </c>
      <c r="E6436" s="202" t="str">
        <f>'Banks COA'!E9372</f>
        <v>AIP – Line of Credits – Resident – EUR</v>
      </c>
      <c r="F6436" s="202">
        <f>'Banks COA'!F9372*E2</f>
        <v>0</v>
      </c>
    </row>
    <row r="6437" spans="1:6" hidden="1" x14ac:dyDescent="0.15">
      <c r="A6437" s="201" t="str">
        <f>'Banks COA'!A9373</f>
        <v>35</v>
      </c>
      <c r="B6437" s="201">
        <f>'Banks COA'!B9373</f>
        <v>2</v>
      </c>
      <c r="C6437" s="201">
        <f>'Banks COA'!C9373</f>
        <v>1</v>
      </c>
      <c r="D6437" s="201">
        <f>'Banks COA'!D9373</f>
        <v>14</v>
      </c>
      <c r="E6437" s="202" t="str">
        <f>'Banks COA'!E9373</f>
        <v>AIP – Line of Credits – Resident – JPY</v>
      </c>
      <c r="F6437" s="202">
        <f>'Banks COA'!F9373*E2</f>
        <v>0</v>
      </c>
    </row>
    <row r="6438" spans="1:6" hidden="1" x14ac:dyDescent="0.15">
      <c r="A6438" s="201" t="str">
        <f>'Banks COA'!A9374</f>
        <v>35</v>
      </c>
      <c r="B6438" s="201">
        <f>'Banks COA'!B9374</f>
        <v>2</v>
      </c>
      <c r="C6438" s="201">
        <f>'Banks COA'!C9374</f>
        <v>1</v>
      </c>
      <c r="D6438" s="201">
        <f>'Banks COA'!D9374</f>
        <v>19</v>
      </c>
      <c r="E6438" s="202" t="str">
        <f>'Banks COA'!E9374</f>
        <v>AIP – Line of Credits – Resident – Other</v>
      </c>
      <c r="F6438" s="202">
        <f>'Banks COA'!F9374*E2</f>
        <v>0</v>
      </c>
    </row>
    <row r="6439" spans="1:6" hidden="1" x14ac:dyDescent="0.15">
      <c r="A6439" s="201" t="str">
        <f>'Banks COA'!A9423</f>
        <v>35</v>
      </c>
      <c r="B6439" s="201">
        <f>'Banks COA'!B9423</f>
        <v>2</v>
      </c>
      <c r="C6439" s="201">
        <f>'Banks COA'!C9423</f>
        <v>5</v>
      </c>
      <c r="D6439" s="201">
        <f>'Banks COA'!D9423</f>
        <v>12</v>
      </c>
      <c r="E6439" s="202" t="str">
        <f>'Banks COA'!E9423</f>
        <v>AIP – Real Estate Mortgage Payable – Banks – Resident – USD</v>
      </c>
      <c r="F6439" s="202">
        <f>'Banks COA'!F9423*E2</f>
        <v>0</v>
      </c>
    </row>
    <row r="6440" spans="1:6" hidden="1" x14ac:dyDescent="0.15">
      <c r="A6440" s="201" t="str">
        <f>'Banks COA'!A9424</f>
        <v>35</v>
      </c>
      <c r="B6440" s="201">
        <f>'Banks COA'!B9424</f>
        <v>2</v>
      </c>
      <c r="C6440" s="201">
        <f>'Banks COA'!C9424</f>
        <v>5</v>
      </c>
      <c r="D6440" s="201">
        <f>'Banks COA'!D9424</f>
        <v>13</v>
      </c>
      <c r="E6440" s="202" t="str">
        <f>'Banks COA'!E9424</f>
        <v>AIP – Real Estate Mortgage Payable – Banks – Resident – EUR</v>
      </c>
      <c r="F6440" s="202">
        <f>'Banks COA'!F9424*E2</f>
        <v>0</v>
      </c>
    </row>
    <row r="6441" spans="1:6" hidden="1" x14ac:dyDescent="0.15">
      <c r="A6441" s="201" t="str">
        <f>'Banks COA'!A9425</f>
        <v>35</v>
      </c>
      <c r="B6441" s="201">
        <f>'Banks COA'!B9425</f>
        <v>2</v>
      </c>
      <c r="C6441" s="201">
        <f>'Banks COA'!C9425</f>
        <v>5</v>
      </c>
      <c r="D6441" s="201">
        <f>'Banks COA'!D9425</f>
        <v>14</v>
      </c>
      <c r="E6441" s="202" t="str">
        <f>'Banks COA'!E9425</f>
        <v>AIP – Real Estate Mortgage Payable – Banks – Resident – JPY</v>
      </c>
      <c r="F6441" s="202">
        <f>'Banks COA'!F9425*E2</f>
        <v>0</v>
      </c>
    </row>
    <row r="6442" spans="1:6" hidden="1" x14ac:dyDescent="0.15">
      <c r="A6442" s="201" t="str">
        <f>'Banks COA'!A9426</f>
        <v>35</v>
      </c>
      <c r="B6442" s="201">
        <f>'Banks COA'!B9426</f>
        <v>2</v>
      </c>
      <c r="C6442" s="201">
        <f>'Banks COA'!C9426</f>
        <v>5</v>
      </c>
      <c r="D6442" s="201">
        <f>'Banks COA'!D9426</f>
        <v>19</v>
      </c>
      <c r="E6442" s="202" t="str">
        <f>'Banks COA'!E9426</f>
        <v>AIP – Real Estate Mortgage Payable – Banks – Resident – Other</v>
      </c>
      <c r="F6442" s="202">
        <f>'Banks COA'!F9426*E2</f>
        <v>0</v>
      </c>
    </row>
    <row r="6443" spans="1:6" hidden="1" x14ac:dyDescent="0.15">
      <c r="A6443" s="201">
        <f>'Banks COA'!A9461</f>
        <v>35</v>
      </c>
      <c r="B6443" s="201">
        <f>'Banks COA'!B9461</f>
        <v>2</v>
      </c>
      <c r="C6443" s="201">
        <f>'Banks COA'!C9461</f>
        <v>7</v>
      </c>
      <c r="D6443" s="201" t="str">
        <f>'Banks COA'!D9461</f>
        <v>12</v>
      </c>
      <c r="E6443" s="202" t="str">
        <f>'Banks COA'!E9461</f>
        <v>AIP – Other Long-term Loans – Banks – Resident – USD</v>
      </c>
      <c r="F6443" s="202">
        <f>'Banks COA'!F9461*E2</f>
        <v>0</v>
      </c>
    </row>
    <row r="6444" spans="1:6" hidden="1" x14ac:dyDescent="0.15">
      <c r="A6444" s="201">
        <f>'Banks COA'!A9462</f>
        <v>35</v>
      </c>
      <c r="B6444" s="201">
        <f>'Banks COA'!B9462</f>
        <v>2</v>
      </c>
      <c r="C6444" s="201">
        <f>'Banks COA'!C9462</f>
        <v>7</v>
      </c>
      <c r="D6444" s="201" t="str">
        <f>'Banks COA'!D9462</f>
        <v>13</v>
      </c>
      <c r="E6444" s="202" t="str">
        <f>'Banks COA'!E9462</f>
        <v>AIP – Other Long-term Loans – Banks – Resident – EUR</v>
      </c>
      <c r="F6444" s="202">
        <f>'Banks COA'!F9462*E2</f>
        <v>0</v>
      </c>
    </row>
    <row r="6445" spans="1:6" hidden="1" x14ac:dyDescent="0.15">
      <c r="A6445" s="201">
        <f>'Banks COA'!A9463</f>
        <v>35</v>
      </c>
      <c r="B6445" s="201">
        <f>'Banks COA'!B9463</f>
        <v>2</v>
      </c>
      <c r="C6445" s="201">
        <f>'Banks COA'!C9463</f>
        <v>7</v>
      </c>
      <c r="D6445" s="201" t="str">
        <f>'Banks COA'!D9463</f>
        <v>14</v>
      </c>
      <c r="E6445" s="202" t="str">
        <f>'Banks COA'!E9463</f>
        <v>AIP – Other Long-term Loans – Banks – Resident – JPY</v>
      </c>
      <c r="F6445" s="202">
        <f>'Banks COA'!F9463*E2</f>
        <v>0</v>
      </c>
    </row>
    <row r="6446" spans="1:6" hidden="1" x14ac:dyDescent="0.15">
      <c r="A6446" s="201">
        <f>'Banks COA'!A9464</f>
        <v>35</v>
      </c>
      <c r="B6446" s="201">
        <f>'Banks COA'!B9464</f>
        <v>2</v>
      </c>
      <c r="C6446" s="201">
        <f>'Banks COA'!C9464</f>
        <v>7</v>
      </c>
      <c r="D6446" s="201" t="str">
        <f>'Banks COA'!D9464</f>
        <v>19</v>
      </c>
      <c r="E6446" s="202" t="str">
        <f>'Banks COA'!E9464</f>
        <v>AIP – Other Long-term Loans – Banks – Resident – Other</v>
      </c>
      <c r="F6446" s="202">
        <f>'Banks COA'!F9464*E2</f>
        <v>0</v>
      </c>
    </row>
    <row r="6447" spans="1:6" x14ac:dyDescent="0.15">
      <c r="A6447" s="206"/>
      <c r="B6447" s="206"/>
      <c r="C6447" s="206"/>
      <c r="D6447" s="206"/>
      <c r="E6447" s="222" t="s">
        <v>9354</v>
      </c>
      <c r="F6447" s="199">
        <f>+F6448+F6457+F6458</f>
        <v>0</v>
      </c>
    </row>
    <row r="6448" spans="1:6" x14ac:dyDescent="0.15">
      <c r="E6448" s="221" t="s">
        <v>9355</v>
      </c>
      <c r="F6448" s="184">
        <f>SUM(F6449:F6456)</f>
        <v>0</v>
      </c>
    </row>
    <row r="6449" spans="1:6" hidden="1" x14ac:dyDescent="0.15">
      <c r="A6449" s="201">
        <f>'Banks COA'!A7590</f>
        <v>31</v>
      </c>
      <c r="B6449" s="201" t="str">
        <f>'Banks COA'!B7590</f>
        <v>8</v>
      </c>
      <c r="C6449" s="201" t="str">
        <f>'Banks COA'!C7590</f>
        <v>2</v>
      </c>
      <c r="D6449" s="201">
        <f>'Banks COA'!D7590</f>
        <v>12</v>
      </c>
      <c r="E6449" s="202" t="str">
        <f>'Banks COA'!E7590</f>
        <v>Security Sold Under Agreement to Repurchased – Overnight – OFIs – Resident – USD</v>
      </c>
      <c r="F6449" s="202">
        <f>'Banks COA'!F7590*E2</f>
        <v>0</v>
      </c>
    </row>
    <row r="6450" spans="1:6" hidden="1" x14ac:dyDescent="0.15">
      <c r="A6450" s="201">
        <f>'Banks COA'!A7591</f>
        <v>31</v>
      </c>
      <c r="B6450" s="201" t="str">
        <f>'Banks COA'!B7591</f>
        <v>8</v>
      </c>
      <c r="C6450" s="201" t="str">
        <f>'Banks COA'!C7591</f>
        <v>2</v>
      </c>
      <c r="D6450" s="201">
        <f>'Banks COA'!D7591</f>
        <v>13</v>
      </c>
      <c r="E6450" s="202" t="str">
        <f>'Banks COA'!E7591</f>
        <v>Security Sold Under Agreement to Repurchased – Overnight – OFIs – Resident – EUR</v>
      </c>
      <c r="F6450" s="202">
        <f>'Banks COA'!F7591*E2</f>
        <v>0</v>
      </c>
    </row>
    <row r="6451" spans="1:6" hidden="1" x14ac:dyDescent="0.15">
      <c r="A6451" s="201">
        <f>'Banks COA'!A7592</f>
        <v>31</v>
      </c>
      <c r="B6451" s="201" t="str">
        <f>'Banks COA'!B7592</f>
        <v>8</v>
      </c>
      <c r="C6451" s="201" t="str">
        <f>'Banks COA'!C7592</f>
        <v>2</v>
      </c>
      <c r="D6451" s="201">
        <f>'Banks COA'!D7592</f>
        <v>14</v>
      </c>
      <c r="E6451" s="202" t="str">
        <f>'Banks COA'!E7592</f>
        <v>Security Sold Under Agreement to Repurchased – Overnight – OFIs – Resident – JPY</v>
      </c>
      <c r="F6451" s="202">
        <f>'Banks COA'!F7592*E2</f>
        <v>0</v>
      </c>
    </row>
    <row r="6452" spans="1:6" hidden="1" x14ac:dyDescent="0.15">
      <c r="A6452" s="201">
        <f>'Banks COA'!A7593</f>
        <v>31</v>
      </c>
      <c r="B6452" s="201" t="str">
        <f>'Banks COA'!B7593</f>
        <v>8</v>
      </c>
      <c r="C6452" s="201" t="str">
        <f>'Banks COA'!C7593</f>
        <v>2</v>
      </c>
      <c r="D6452" s="201">
        <f>'Banks COA'!D7593</f>
        <v>19</v>
      </c>
      <c r="E6452" s="202" t="str">
        <f>'Banks COA'!E7593</f>
        <v>Security Sold Under Agreement to Repurchased – Overnight – OFIs – Resident – Other</v>
      </c>
      <c r="F6452" s="202">
        <f>'Banks COA'!F7593*E2</f>
        <v>0</v>
      </c>
    </row>
    <row r="6453" spans="1:6" hidden="1" x14ac:dyDescent="0.15">
      <c r="A6453" s="201" t="str">
        <f>'Banks COA'!A8809</f>
        <v>34</v>
      </c>
      <c r="B6453" s="201" t="str">
        <f>'Banks COA'!B8809</f>
        <v>3</v>
      </c>
      <c r="C6453" s="201" t="str">
        <f>'Banks COA'!C8809</f>
        <v>8</v>
      </c>
      <c r="D6453" s="201" t="str">
        <f>'Banks COA'!D8809</f>
        <v>12</v>
      </c>
      <c r="E6453" s="202" t="str">
        <f>'Banks COA'!E8809</f>
        <v>AIP – Security Sold Under Agreement to Purchased – Overnight – OFIs – Resident – USD</v>
      </c>
      <c r="F6453" s="202">
        <f>'Banks COA'!F8809*E2</f>
        <v>0</v>
      </c>
    </row>
    <row r="6454" spans="1:6" hidden="1" x14ac:dyDescent="0.15">
      <c r="A6454" s="201" t="str">
        <f>'Banks COA'!A8810</f>
        <v>34</v>
      </c>
      <c r="B6454" s="201" t="str">
        <f>'Banks COA'!B8810</f>
        <v>3</v>
      </c>
      <c r="C6454" s="201" t="str">
        <f>'Banks COA'!C8810</f>
        <v>8</v>
      </c>
      <c r="D6454" s="201" t="str">
        <f>'Banks COA'!D8810</f>
        <v>13</v>
      </c>
      <c r="E6454" s="202" t="str">
        <f>'Banks COA'!E8810</f>
        <v>AIP – Security Sold Under Agreement to Purchased – Overnight – OFIs – Resident – EUR</v>
      </c>
      <c r="F6454" s="202">
        <f>'Banks COA'!F8810*E2</f>
        <v>0</v>
      </c>
    </row>
    <row r="6455" spans="1:6" hidden="1" x14ac:dyDescent="0.15">
      <c r="A6455" s="201" t="str">
        <f>'Banks COA'!A8811</f>
        <v>34</v>
      </c>
      <c r="B6455" s="201" t="str">
        <f>'Banks COA'!B8811</f>
        <v>3</v>
      </c>
      <c r="C6455" s="201" t="str">
        <f>'Banks COA'!C8811</f>
        <v>8</v>
      </c>
      <c r="D6455" s="201" t="str">
        <f>'Banks COA'!D8811</f>
        <v>14</v>
      </c>
      <c r="E6455" s="202" t="str">
        <f>'Banks COA'!E8811</f>
        <v>AIP – Security Sold Under Agreement to Purchased – Overnight – OFIs – Resident – JPY</v>
      </c>
      <c r="F6455" s="202">
        <f>'Banks COA'!F8811*E2</f>
        <v>0</v>
      </c>
    </row>
    <row r="6456" spans="1:6" hidden="1" x14ac:dyDescent="0.15">
      <c r="A6456" s="201" t="str">
        <f>'Banks COA'!A8812</f>
        <v>34</v>
      </c>
      <c r="B6456" s="201" t="str">
        <f>'Banks COA'!B8812</f>
        <v>3</v>
      </c>
      <c r="C6456" s="201" t="str">
        <f>'Banks COA'!C8812</f>
        <v>8</v>
      </c>
      <c r="D6456" s="201" t="str">
        <f>'Banks COA'!D8812</f>
        <v>19</v>
      </c>
      <c r="E6456" s="202" t="str">
        <f>'Banks COA'!E8812</f>
        <v>AIP – Security Sold Under Agreement to Purchased – Overnight – OFIs – Resident – Other</v>
      </c>
      <c r="F6456" s="202">
        <f>'Banks COA'!F8812*E2</f>
        <v>0</v>
      </c>
    </row>
    <row r="6457" spans="1:6" x14ac:dyDescent="0.15">
      <c r="A6457" s="206"/>
      <c r="B6457" s="206"/>
      <c r="C6457" s="206"/>
      <c r="D6457" s="206"/>
      <c r="E6457" s="220" t="s">
        <v>9356</v>
      </c>
    </row>
    <row r="6458" spans="1:6" x14ac:dyDescent="0.15">
      <c r="E6458" s="221" t="s">
        <v>7888</v>
      </c>
      <c r="F6458" s="184">
        <f>SUM(F6459:F6498)</f>
        <v>0</v>
      </c>
    </row>
    <row r="6459" spans="1:6" hidden="1" x14ac:dyDescent="0.15">
      <c r="A6459" s="201">
        <f>'Banks COA'!A7563</f>
        <v>31</v>
      </c>
      <c r="B6459" s="201" t="str">
        <f>'Banks COA'!B7563</f>
        <v>7</v>
      </c>
      <c r="C6459" s="201" t="str">
        <f>'Banks COA'!C7563</f>
        <v>2</v>
      </c>
      <c r="D6459" s="201">
        <f>'Banks COA'!D7563</f>
        <v>12</v>
      </c>
      <c r="E6459" s="202" t="str">
        <f>'Banks COA'!E7563</f>
        <v>Interbank Funds Purchased – OFIs – Resident – USD</v>
      </c>
      <c r="F6459" s="202">
        <f>'Banks COA'!F7563*E2</f>
        <v>0</v>
      </c>
    </row>
    <row r="6460" spans="1:6" hidden="1" x14ac:dyDescent="0.15">
      <c r="A6460" s="201">
        <f>'Banks COA'!A7564</f>
        <v>31</v>
      </c>
      <c r="B6460" s="201" t="str">
        <f>'Banks COA'!B7564</f>
        <v>7</v>
      </c>
      <c r="C6460" s="201" t="str">
        <f>'Banks COA'!C7564</f>
        <v>2</v>
      </c>
      <c r="D6460" s="201">
        <f>'Banks COA'!D7564</f>
        <v>13</v>
      </c>
      <c r="E6460" s="202" t="str">
        <f>'Banks COA'!E7564</f>
        <v>Interbank Funds Purchased – OFIs – Resident – EUR</v>
      </c>
      <c r="F6460" s="202">
        <f>'Banks COA'!F7564*E2</f>
        <v>0</v>
      </c>
    </row>
    <row r="6461" spans="1:6" hidden="1" x14ac:dyDescent="0.15">
      <c r="A6461" s="201">
        <f>'Banks COA'!A7565</f>
        <v>31</v>
      </c>
      <c r="B6461" s="201" t="str">
        <f>'Banks COA'!B7565</f>
        <v>7</v>
      </c>
      <c r="C6461" s="201" t="str">
        <f>'Banks COA'!C7565</f>
        <v>2</v>
      </c>
      <c r="D6461" s="201">
        <f>'Banks COA'!D7565</f>
        <v>14</v>
      </c>
      <c r="E6461" s="202" t="str">
        <f>'Banks COA'!E7565</f>
        <v>Interbank Funds Purchased – OFIs – Resident – JPY</v>
      </c>
      <c r="F6461" s="202">
        <f>'Banks COA'!F7565*E2</f>
        <v>0</v>
      </c>
    </row>
    <row r="6462" spans="1:6" hidden="1" x14ac:dyDescent="0.15">
      <c r="A6462" s="201">
        <f>'Banks COA'!A7566</f>
        <v>31</v>
      </c>
      <c r="B6462" s="201" t="str">
        <f>'Banks COA'!B7566</f>
        <v>7</v>
      </c>
      <c r="C6462" s="201" t="str">
        <f>'Banks COA'!C7566</f>
        <v>2</v>
      </c>
      <c r="D6462" s="201">
        <f>'Banks COA'!D7566</f>
        <v>19</v>
      </c>
      <c r="E6462" s="202" t="str">
        <f>'Banks COA'!E7566</f>
        <v>Interbank Funds Purchased – OFIs – Resident – Other</v>
      </c>
      <c r="F6462" s="202">
        <f>'Banks COA'!F7566*E2</f>
        <v>0</v>
      </c>
    </row>
    <row r="6463" spans="1:6" hidden="1" x14ac:dyDescent="0.15">
      <c r="A6463" s="201" t="str">
        <f>'Banks COA'!A8306</f>
        <v>33</v>
      </c>
      <c r="B6463" s="201">
        <f>'Banks COA'!B8306</f>
        <v>1</v>
      </c>
      <c r="C6463" s="201" t="str">
        <f>'Banks COA'!C8306</f>
        <v>2</v>
      </c>
      <c r="D6463" s="201">
        <f>'Banks COA'!D8306</f>
        <v>12</v>
      </c>
      <c r="E6463" s="202" t="str">
        <f>'Banks COA'!E8306</f>
        <v>Overdraft on Correspondent Account – OFIs – Resident – USD</v>
      </c>
      <c r="F6463" s="202">
        <f>'Banks COA'!F8306*E2</f>
        <v>0</v>
      </c>
    </row>
    <row r="6464" spans="1:6" hidden="1" x14ac:dyDescent="0.15">
      <c r="A6464" s="201" t="str">
        <f>'Banks COA'!A8307</f>
        <v>33</v>
      </c>
      <c r="B6464" s="201">
        <f>'Banks COA'!B8307</f>
        <v>1</v>
      </c>
      <c r="C6464" s="201" t="str">
        <f>'Banks COA'!C8307</f>
        <v>2</v>
      </c>
      <c r="D6464" s="201">
        <f>'Banks COA'!D8307</f>
        <v>13</v>
      </c>
      <c r="E6464" s="202" t="str">
        <f>'Banks COA'!E8307</f>
        <v>Overdraft on Correspondent Account – OFIs – Resident – EUR</v>
      </c>
      <c r="F6464" s="202">
        <f>'Banks COA'!F8307*E2</f>
        <v>0</v>
      </c>
    </row>
    <row r="6465" spans="1:6" hidden="1" x14ac:dyDescent="0.15">
      <c r="A6465" s="201" t="str">
        <f>'Banks COA'!A8308</f>
        <v>33</v>
      </c>
      <c r="B6465" s="201">
        <f>'Banks COA'!B8308</f>
        <v>1</v>
      </c>
      <c r="C6465" s="201" t="str">
        <f>'Banks COA'!C8308</f>
        <v>2</v>
      </c>
      <c r="D6465" s="201">
        <f>'Banks COA'!D8308</f>
        <v>14</v>
      </c>
      <c r="E6465" s="202" t="str">
        <f>'Banks COA'!E8308</f>
        <v>Overdraft on Correspondent Account – OFIs – Resident – JPY</v>
      </c>
      <c r="F6465" s="202">
        <f>'Banks COA'!F8308*E2</f>
        <v>0</v>
      </c>
    </row>
    <row r="6466" spans="1:6" hidden="1" x14ac:dyDescent="0.15">
      <c r="A6466" s="201" t="str">
        <f>'Banks COA'!A8309</f>
        <v>33</v>
      </c>
      <c r="B6466" s="201">
        <f>'Banks COA'!B8309</f>
        <v>1</v>
      </c>
      <c r="C6466" s="201" t="str">
        <f>'Banks COA'!C8309</f>
        <v>2</v>
      </c>
      <c r="D6466" s="201">
        <f>'Banks COA'!D8309</f>
        <v>19</v>
      </c>
      <c r="E6466" s="202" t="str">
        <f>'Banks COA'!E8309</f>
        <v>Overdraft on Correspondent Account – OFIs – Resident – Other</v>
      </c>
      <c r="F6466" s="202">
        <f>'Banks COA'!F8309*E2</f>
        <v>0</v>
      </c>
    </row>
    <row r="6467" spans="1:6" hidden="1" x14ac:dyDescent="0.15">
      <c r="A6467" s="201" t="str">
        <f>'Banks COA'!A8318</f>
        <v>33</v>
      </c>
      <c r="B6467" s="201">
        <f>'Banks COA'!B8318</f>
        <v>1</v>
      </c>
      <c r="C6467" s="201" t="str">
        <f>'Banks COA'!C8318</f>
        <v>2</v>
      </c>
      <c r="D6467" s="201">
        <f>'Banks COA'!D8318</f>
        <v>32</v>
      </c>
      <c r="E6467" s="202" t="str">
        <f>'Banks COA'!E8318</f>
        <v>Short term Loans from OFIs – Resident – USD</v>
      </c>
      <c r="F6467" s="202">
        <f>'Banks COA'!F8318*E2</f>
        <v>0</v>
      </c>
    </row>
    <row r="6468" spans="1:6" hidden="1" x14ac:dyDescent="0.15">
      <c r="A6468" s="201" t="str">
        <f>'Banks COA'!A8319</f>
        <v>33</v>
      </c>
      <c r="B6468" s="201">
        <f>'Banks COA'!B8319</f>
        <v>1</v>
      </c>
      <c r="C6468" s="201" t="str">
        <f>'Banks COA'!C8319</f>
        <v>2</v>
      </c>
      <c r="D6468" s="201">
        <f>'Banks COA'!D8319</f>
        <v>33</v>
      </c>
      <c r="E6468" s="202" t="str">
        <f>'Banks COA'!E8319</f>
        <v>Short term Loans from OFIs – Resident – EUR</v>
      </c>
      <c r="F6468" s="202">
        <f>'Banks COA'!F8319*E2</f>
        <v>0</v>
      </c>
    </row>
    <row r="6469" spans="1:6" hidden="1" x14ac:dyDescent="0.15">
      <c r="A6469" s="201" t="str">
        <f>'Banks COA'!A8320</f>
        <v>33</v>
      </c>
      <c r="B6469" s="201">
        <f>'Banks COA'!B8320</f>
        <v>1</v>
      </c>
      <c r="C6469" s="201" t="str">
        <f>'Banks COA'!C8320</f>
        <v>2</v>
      </c>
      <c r="D6469" s="201">
        <f>'Banks COA'!D8320</f>
        <v>34</v>
      </c>
      <c r="E6469" s="202" t="str">
        <f>'Banks COA'!E8320</f>
        <v>Short term Loans from OFIs – Resident – JPY</v>
      </c>
      <c r="F6469" s="202">
        <f>'Banks COA'!F8320*E2</f>
        <v>0</v>
      </c>
    </row>
    <row r="6470" spans="1:6" hidden="1" x14ac:dyDescent="0.15">
      <c r="A6470" s="201" t="str">
        <f>'Banks COA'!A8321</f>
        <v>33</v>
      </c>
      <c r="B6470" s="201">
        <f>'Banks COA'!B8321</f>
        <v>1</v>
      </c>
      <c r="C6470" s="201" t="str">
        <f>'Banks COA'!C8321</f>
        <v>2</v>
      </c>
      <c r="D6470" s="201">
        <f>'Banks COA'!D8321</f>
        <v>39</v>
      </c>
      <c r="E6470" s="202" t="str">
        <f>'Banks COA'!E8321</f>
        <v>Short term Loans from OFIs – Resident – Other</v>
      </c>
      <c r="F6470" s="202">
        <f>'Banks COA'!F8321*E2</f>
        <v>0</v>
      </c>
    </row>
    <row r="6471" spans="1:6" hidden="1" x14ac:dyDescent="0.15">
      <c r="A6471" s="201" t="str">
        <f>'Banks COA'!A8396</f>
        <v>33</v>
      </c>
      <c r="B6471" s="201">
        <f>'Banks COA'!B8396</f>
        <v>2</v>
      </c>
      <c r="C6471" s="201">
        <f>'Banks COA'!C8396</f>
        <v>5</v>
      </c>
      <c r="D6471" s="201">
        <f>'Banks COA'!D8396</f>
        <v>32</v>
      </c>
      <c r="E6471" s="202" t="str">
        <f>'Banks COA'!E8396</f>
        <v>Real Estate Mortgage Payable – OFIs – Resident – USD</v>
      </c>
      <c r="F6471" s="202">
        <f>'Banks COA'!F8396*E2</f>
        <v>0</v>
      </c>
    </row>
    <row r="6472" spans="1:6" hidden="1" x14ac:dyDescent="0.15">
      <c r="A6472" s="201" t="str">
        <f>'Banks COA'!A8397</f>
        <v>33</v>
      </c>
      <c r="B6472" s="201">
        <f>'Banks COA'!B8397</f>
        <v>2</v>
      </c>
      <c r="C6472" s="201">
        <f>'Banks COA'!C8397</f>
        <v>5</v>
      </c>
      <c r="D6472" s="201">
        <f>'Banks COA'!D8397</f>
        <v>33</v>
      </c>
      <c r="E6472" s="202" t="str">
        <f>'Banks COA'!E8397</f>
        <v>Real Estate Mortgage Payable – OFIs – Resident – EUR</v>
      </c>
      <c r="F6472" s="202">
        <f>'Banks COA'!F8397*E2</f>
        <v>0</v>
      </c>
    </row>
    <row r="6473" spans="1:6" hidden="1" x14ac:dyDescent="0.15">
      <c r="A6473" s="201" t="str">
        <f>'Banks COA'!A8398</f>
        <v>33</v>
      </c>
      <c r="B6473" s="201">
        <f>'Banks COA'!B8398</f>
        <v>2</v>
      </c>
      <c r="C6473" s="201">
        <f>'Banks COA'!C8398</f>
        <v>5</v>
      </c>
      <c r="D6473" s="201">
        <f>'Banks COA'!D8398</f>
        <v>34</v>
      </c>
      <c r="E6473" s="202" t="str">
        <f>'Banks COA'!E8398</f>
        <v>Real Estate Mortgage Payable – OFIs – Resident – JPY</v>
      </c>
      <c r="F6473" s="202">
        <f>'Banks COA'!F8398*E2</f>
        <v>0</v>
      </c>
    </row>
    <row r="6474" spans="1:6" hidden="1" x14ac:dyDescent="0.15">
      <c r="A6474" s="201" t="str">
        <f>'Banks COA'!A8399</f>
        <v>33</v>
      </c>
      <c r="B6474" s="201">
        <f>'Banks COA'!B8399</f>
        <v>2</v>
      </c>
      <c r="C6474" s="201">
        <f>'Banks COA'!C8399</f>
        <v>5</v>
      </c>
      <c r="D6474" s="201">
        <f>'Banks COA'!D8399</f>
        <v>39</v>
      </c>
      <c r="E6474" s="202" t="str">
        <f>'Banks COA'!E8399</f>
        <v>Real Estate Mortgage Payable – OFIs – Resident – Other</v>
      </c>
      <c r="F6474" s="202">
        <f>'Banks COA'!F8399*E2</f>
        <v>0</v>
      </c>
    </row>
    <row r="6475" spans="1:6" hidden="1" x14ac:dyDescent="0.15">
      <c r="A6475" s="201">
        <f>'Banks COA'!A8434</f>
        <v>33</v>
      </c>
      <c r="B6475" s="201">
        <f>'Banks COA'!B8434</f>
        <v>2</v>
      </c>
      <c r="C6475" s="201">
        <f>'Banks COA'!C8434</f>
        <v>7</v>
      </c>
      <c r="D6475" s="201" t="str">
        <f>'Banks COA'!D8434</f>
        <v>32</v>
      </c>
      <c r="E6475" s="202" t="str">
        <f>'Banks COA'!E8434</f>
        <v>Other Long-term Loans – OFIs – Resident – USD</v>
      </c>
      <c r="F6475" s="202">
        <f>'Banks COA'!F8434*E2</f>
        <v>0</v>
      </c>
    </row>
    <row r="6476" spans="1:6" hidden="1" x14ac:dyDescent="0.15">
      <c r="A6476" s="201">
        <f>'Banks COA'!A8435</f>
        <v>33</v>
      </c>
      <c r="B6476" s="201">
        <f>'Banks COA'!B8435</f>
        <v>2</v>
      </c>
      <c r="C6476" s="201">
        <f>'Banks COA'!C8435</f>
        <v>7</v>
      </c>
      <c r="D6476" s="201" t="str">
        <f>'Banks COA'!D8435</f>
        <v>33</v>
      </c>
      <c r="E6476" s="202" t="str">
        <f>'Banks COA'!E8435</f>
        <v>Other Long-term Loans – OFIs – Resident – EUR</v>
      </c>
      <c r="F6476" s="202">
        <f>'Banks COA'!F8435*E2</f>
        <v>0</v>
      </c>
    </row>
    <row r="6477" spans="1:6" hidden="1" x14ac:dyDescent="0.15">
      <c r="A6477" s="201">
        <f>'Banks COA'!A8436</f>
        <v>33</v>
      </c>
      <c r="B6477" s="201">
        <f>'Banks COA'!B8436</f>
        <v>2</v>
      </c>
      <c r="C6477" s="201">
        <f>'Banks COA'!C8436</f>
        <v>7</v>
      </c>
      <c r="D6477" s="201" t="str">
        <f>'Banks COA'!D8436</f>
        <v>34</v>
      </c>
      <c r="E6477" s="202" t="str">
        <f>'Banks COA'!E8436</f>
        <v>Other Long-term Loans – OFIs – Resident – JPY</v>
      </c>
      <c r="F6477" s="202">
        <f>'Banks COA'!F8436*E2</f>
        <v>0</v>
      </c>
    </row>
    <row r="6478" spans="1:6" hidden="1" x14ac:dyDescent="0.15">
      <c r="A6478" s="201">
        <f>'Banks COA'!A8437</f>
        <v>33</v>
      </c>
      <c r="B6478" s="201">
        <f>'Banks COA'!B8437</f>
        <v>2</v>
      </c>
      <c r="C6478" s="201">
        <f>'Banks COA'!C8437</f>
        <v>7</v>
      </c>
      <c r="D6478" s="201" t="str">
        <f>'Banks COA'!D8437</f>
        <v>39</v>
      </c>
      <c r="E6478" s="202" t="str">
        <f>'Banks COA'!E8437</f>
        <v>Other Long-term Loans – OFIs – Resident – Other</v>
      </c>
      <c r="F6478" s="202">
        <f>'Banks COA'!F8437*E2</f>
        <v>0</v>
      </c>
    </row>
    <row r="6479" spans="1:6" hidden="1" x14ac:dyDescent="0.15">
      <c r="A6479" s="201" t="str">
        <f>'Banks COA'!A8796</f>
        <v>34</v>
      </c>
      <c r="B6479" s="201" t="str">
        <f>'Banks COA'!B8796</f>
        <v>3</v>
      </c>
      <c r="C6479" s="201" t="str">
        <f>'Banks COA'!C8796</f>
        <v>7</v>
      </c>
      <c r="D6479" s="201" t="str">
        <f>'Banks COA'!D8796</f>
        <v>12</v>
      </c>
      <c r="E6479" s="202" t="str">
        <f>'Banks COA'!E8796</f>
        <v>AIP – Interbank Funds Purchased – OFIs – Resident – USD</v>
      </c>
      <c r="F6479" s="202">
        <f>'Banks COA'!F8796*E2</f>
        <v>0</v>
      </c>
    </row>
    <row r="6480" spans="1:6" hidden="1" x14ac:dyDescent="0.15">
      <c r="A6480" s="201" t="str">
        <f>'Banks COA'!A8797</f>
        <v>34</v>
      </c>
      <c r="B6480" s="201" t="str">
        <f>'Banks COA'!B8797</f>
        <v>3</v>
      </c>
      <c r="C6480" s="201" t="str">
        <f>'Banks COA'!C8797</f>
        <v>7</v>
      </c>
      <c r="D6480" s="201" t="str">
        <f>'Banks COA'!D8797</f>
        <v>13</v>
      </c>
      <c r="E6480" s="202" t="str">
        <f>'Banks COA'!E8797</f>
        <v>AIP – Interbank Funds Purchased – OFIs – Resident – EUR</v>
      </c>
      <c r="F6480" s="202">
        <f>'Banks COA'!F8797*E2</f>
        <v>0</v>
      </c>
    </row>
    <row r="6481" spans="1:6" hidden="1" x14ac:dyDescent="0.15">
      <c r="A6481" s="201" t="str">
        <f>'Banks COA'!A8798</f>
        <v>34</v>
      </c>
      <c r="B6481" s="201" t="str">
        <f>'Banks COA'!B8798</f>
        <v>3</v>
      </c>
      <c r="C6481" s="201" t="str">
        <f>'Banks COA'!C8798</f>
        <v>7</v>
      </c>
      <c r="D6481" s="201" t="str">
        <f>'Banks COA'!D8798</f>
        <v>14</v>
      </c>
      <c r="E6481" s="202" t="str">
        <f>'Banks COA'!E8798</f>
        <v>AIP – Interbank Funds Purchased – OFIs – Resident – JPY</v>
      </c>
      <c r="F6481" s="202">
        <f>'Banks COA'!F8798*E2</f>
        <v>0</v>
      </c>
    </row>
    <row r="6482" spans="1:6" hidden="1" x14ac:dyDescent="0.15">
      <c r="A6482" s="201" t="str">
        <f>'Banks COA'!A8799</f>
        <v>34</v>
      </c>
      <c r="B6482" s="201" t="str">
        <f>'Banks COA'!B8799</f>
        <v>3</v>
      </c>
      <c r="C6482" s="201" t="str">
        <f>'Banks COA'!C8799</f>
        <v>7</v>
      </c>
      <c r="D6482" s="201" t="str">
        <f>'Banks COA'!D8799</f>
        <v>19</v>
      </c>
      <c r="E6482" s="202" t="str">
        <f>'Banks COA'!E8799</f>
        <v>AIP – Interbank Funds Purchased – OFIs – Resident – Other</v>
      </c>
      <c r="F6482" s="202">
        <f>'Banks COA'!F8799*E2</f>
        <v>0</v>
      </c>
    </row>
    <row r="6483" spans="1:6" hidden="1" x14ac:dyDescent="0.15">
      <c r="A6483" s="201" t="str">
        <f>'Banks COA'!A9339</f>
        <v>35</v>
      </c>
      <c r="B6483" s="201">
        <f>'Banks COA'!B9339</f>
        <v>1</v>
      </c>
      <c r="C6483" s="201" t="str">
        <f>'Banks COA'!C9339</f>
        <v>2</v>
      </c>
      <c r="D6483" s="201">
        <f>'Banks COA'!D9339</f>
        <v>12</v>
      </c>
      <c r="E6483" s="202" t="str">
        <f>'Banks COA'!E9339</f>
        <v>AIP – Overdraft on Correspondent Account – OFIs – Resident – USD</v>
      </c>
      <c r="F6483" s="202">
        <f>'Banks COA'!F9339*E2</f>
        <v>0</v>
      </c>
    </row>
    <row r="6484" spans="1:6" hidden="1" x14ac:dyDescent="0.15">
      <c r="A6484" s="201" t="str">
        <f>'Banks COA'!A9340</f>
        <v>35</v>
      </c>
      <c r="B6484" s="201">
        <f>'Banks COA'!B9340</f>
        <v>1</v>
      </c>
      <c r="C6484" s="201" t="str">
        <f>'Banks COA'!C9340</f>
        <v>2</v>
      </c>
      <c r="D6484" s="201">
        <f>'Banks COA'!D9340</f>
        <v>13</v>
      </c>
      <c r="E6484" s="202" t="str">
        <f>'Banks COA'!E9340</f>
        <v>AIP – Overdraft on Correspondent Account – OFIs – Resident – EUR</v>
      </c>
      <c r="F6484" s="202">
        <f>'Banks COA'!F9340*E2</f>
        <v>0</v>
      </c>
    </row>
    <row r="6485" spans="1:6" hidden="1" x14ac:dyDescent="0.15">
      <c r="A6485" s="201" t="str">
        <f>'Banks COA'!A9341</f>
        <v>35</v>
      </c>
      <c r="B6485" s="201">
        <f>'Banks COA'!B9341</f>
        <v>1</v>
      </c>
      <c r="C6485" s="201" t="str">
        <f>'Banks COA'!C9341</f>
        <v>2</v>
      </c>
      <c r="D6485" s="201">
        <f>'Banks COA'!D9341</f>
        <v>14</v>
      </c>
      <c r="E6485" s="202" t="str">
        <f>'Banks COA'!E9341</f>
        <v>AIP – Overdraft on Correspondent Account – OFIs – Resident – JPY</v>
      </c>
      <c r="F6485" s="202">
        <f>'Banks COA'!F9341*E2</f>
        <v>0</v>
      </c>
    </row>
    <row r="6486" spans="1:6" hidden="1" x14ac:dyDescent="0.15">
      <c r="A6486" s="201" t="str">
        <f>'Banks COA'!A9342</f>
        <v>35</v>
      </c>
      <c r="B6486" s="201">
        <f>'Banks COA'!B9342</f>
        <v>1</v>
      </c>
      <c r="C6486" s="201" t="str">
        <f>'Banks COA'!C9342</f>
        <v>2</v>
      </c>
      <c r="D6486" s="201">
        <f>'Banks COA'!D9342</f>
        <v>19</v>
      </c>
      <c r="E6486" s="202" t="str">
        <f>'Banks COA'!E9342</f>
        <v>AIP – Overdraft on Correspondent Account – OFIs – Resident – Other</v>
      </c>
      <c r="F6486" s="202">
        <f>'Banks COA'!F9342*E2</f>
        <v>0</v>
      </c>
    </row>
    <row r="6487" spans="1:6" hidden="1" x14ac:dyDescent="0.15">
      <c r="A6487" s="201" t="str">
        <f>'Banks COA'!A9351</f>
        <v>35</v>
      </c>
      <c r="B6487" s="201">
        <f>'Banks COA'!B9351</f>
        <v>1</v>
      </c>
      <c r="C6487" s="201" t="str">
        <f>'Banks COA'!C9351</f>
        <v>2</v>
      </c>
      <c r="D6487" s="201">
        <f>'Banks COA'!D9351</f>
        <v>32</v>
      </c>
      <c r="E6487" s="202" t="str">
        <f>'Banks COA'!E9351</f>
        <v>AIP – Short term Loans from OFIs – Resident – USD</v>
      </c>
      <c r="F6487" s="202">
        <f>'Banks COA'!F9351*E2</f>
        <v>0</v>
      </c>
    </row>
    <row r="6488" spans="1:6" hidden="1" x14ac:dyDescent="0.15">
      <c r="A6488" s="201" t="str">
        <f>'Banks COA'!A9352</f>
        <v>35</v>
      </c>
      <c r="B6488" s="201">
        <f>'Banks COA'!B9352</f>
        <v>1</v>
      </c>
      <c r="C6488" s="201" t="str">
        <f>'Banks COA'!C9352</f>
        <v>2</v>
      </c>
      <c r="D6488" s="201">
        <f>'Banks COA'!D9352</f>
        <v>33</v>
      </c>
      <c r="E6488" s="202" t="str">
        <f>'Banks COA'!E9352</f>
        <v>AIP – Short term Loans from OFIs – Resident – EUR</v>
      </c>
      <c r="F6488" s="202">
        <f>'Banks COA'!F9352*E2</f>
        <v>0</v>
      </c>
    </row>
    <row r="6489" spans="1:6" hidden="1" x14ac:dyDescent="0.15">
      <c r="A6489" s="201" t="str">
        <f>'Banks COA'!A9353</f>
        <v>35</v>
      </c>
      <c r="B6489" s="201">
        <f>'Banks COA'!B9353</f>
        <v>1</v>
      </c>
      <c r="C6489" s="201" t="str">
        <f>'Banks COA'!C9353</f>
        <v>2</v>
      </c>
      <c r="D6489" s="201">
        <f>'Banks COA'!D9353</f>
        <v>34</v>
      </c>
      <c r="E6489" s="202" t="str">
        <f>'Banks COA'!E9353</f>
        <v>AIP – Short term Loans from OFIs – Resident – JPY</v>
      </c>
      <c r="F6489" s="202">
        <f>'Banks COA'!F9353*E2</f>
        <v>0</v>
      </c>
    </row>
    <row r="6490" spans="1:6" hidden="1" x14ac:dyDescent="0.15">
      <c r="A6490" s="201" t="str">
        <f>'Banks COA'!A9354</f>
        <v>35</v>
      </c>
      <c r="B6490" s="201">
        <f>'Banks COA'!B9354</f>
        <v>1</v>
      </c>
      <c r="C6490" s="201" t="str">
        <f>'Banks COA'!C9354</f>
        <v>2</v>
      </c>
      <c r="D6490" s="201">
        <f>'Banks COA'!D9354</f>
        <v>39</v>
      </c>
      <c r="E6490" s="202" t="str">
        <f>'Banks COA'!E9354</f>
        <v>AIP – Short term Loans from OFIs – Resident – Other</v>
      </c>
      <c r="F6490" s="202">
        <f>'Banks COA'!F9354*E2</f>
        <v>0</v>
      </c>
    </row>
    <row r="6491" spans="1:6" hidden="1" x14ac:dyDescent="0.15">
      <c r="A6491" s="201" t="str">
        <f>'Banks COA'!A9435</f>
        <v>35</v>
      </c>
      <c r="B6491" s="201">
        <f>'Banks COA'!B9435</f>
        <v>2</v>
      </c>
      <c r="C6491" s="201">
        <f>'Banks COA'!C9435</f>
        <v>5</v>
      </c>
      <c r="D6491" s="201">
        <f>'Banks COA'!D9435</f>
        <v>32</v>
      </c>
      <c r="E6491" s="202" t="str">
        <f>'Banks COA'!E9435</f>
        <v>AIP – Real Estate Mortgage Payable – OFIs – Resident – USD</v>
      </c>
      <c r="F6491" s="202">
        <f>'Banks COA'!F9435*E2</f>
        <v>0</v>
      </c>
    </row>
    <row r="6492" spans="1:6" hidden="1" x14ac:dyDescent="0.15">
      <c r="A6492" s="201" t="str">
        <f>'Banks COA'!A9436</f>
        <v>35</v>
      </c>
      <c r="B6492" s="201">
        <f>'Banks COA'!B9436</f>
        <v>2</v>
      </c>
      <c r="C6492" s="201">
        <f>'Banks COA'!C9436</f>
        <v>5</v>
      </c>
      <c r="D6492" s="201">
        <f>'Banks COA'!D9436</f>
        <v>33</v>
      </c>
      <c r="E6492" s="202" t="str">
        <f>'Banks COA'!E9436</f>
        <v>AIP – Real Estate Mortgage Payable – OFIs – Resident – EUR</v>
      </c>
      <c r="F6492" s="202">
        <f>'Banks COA'!F9436*E2</f>
        <v>0</v>
      </c>
    </row>
    <row r="6493" spans="1:6" hidden="1" x14ac:dyDescent="0.15">
      <c r="A6493" s="201" t="str">
        <f>'Banks COA'!A9437</f>
        <v>35</v>
      </c>
      <c r="B6493" s="201">
        <f>'Banks COA'!B9437</f>
        <v>2</v>
      </c>
      <c r="C6493" s="201">
        <f>'Banks COA'!C9437</f>
        <v>5</v>
      </c>
      <c r="D6493" s="201">
        <f>'Banks COA'!D9437</f>
        <v>34</v>
      </c>
      <c r="E6493" s="202" t="str">
        <f>'Banks COA'!E9437</f>
        <v>AIP – Real Estate Mortgage Payable – OFIs – Resident – JPY</v>
      </c>
      <c r="F6493" s="202">
        <f>'Banks COA'!F9437*E2</f>
        <v>0</v>
      </c>
    </row>
    <row r="6494" spans="1:6" hidden="1" x14ac:dyDescent="0.15">
      <c r="A6494" s="201" t="str">
        <f>'Banks COA'!A9438</f>
        <v>35</v>
      </c>
      <c r="B6494" s="201">
        <f>'Banks COA'!B9438</f>
        <v>2</v>
      </c>
      <c r="C6494" s="201">
        <f>'Banks COA'!C9438</f>
        <v>5</v>
      </c>
      <c r="D6494" s="201">
        <f>'Banks COA'!D9438</f>
        <v>39</v>
      </c>
      <c r="E6494" s="202" t="str">
        <f>'Banks COA'!E9438</f>
        <v>AIP – Real Estate Mortgage Payable – OFIs – Resident – Other</v>
      </c>
      <c r="F6494" s="202">
        <f>'Banks COA'!F9438*E2</f>
        <v>0</v>
      </c>
    </row>
    <row r="6495" spans="1:6" hidden="1" x14ac:dyDescent="0.15">
      <c r="A6495" s="201">
        <f>'Banks COA'!A9473</f>
        <v>35</v>
      </c>
      <c r="B6495" s="201">
        <f>'Banks COA'!B9473</f>
        <v>2</v>
      </c>
      <c r="C6495" s="201">
        <f>'Banks COA'!C9473</f>
        <v>7</v>
      </c>
      <c r="D6495" s="201" t="str">
        <f>'Banks COA'!D9473</f>
        <v>32</v>
      </c>
      <c r="E6495" s="202" t="str">
        <f>'Banks COA'!E9473</f>
        <v>AIP – Other Long-term Loans – OFIs – Resident – USD</v>
      </c>
      <c r="F6495" s="202">
        <f>'Banks COA'!F9473*E2</f>
        <v>0</v>
      </c>
    </row>
    <row r="6496" spans="1:6" hidden="1" x14ac:dyDescent="0.15">
      <c r="A6496" s="201">
        <f>'Banks COA'!A9474</f>
        <v>35</v>
      </c>
      <c r="B6496" s="201">
        <f>'Banks COA'!B9474</f>
        <v>2</v>
      </c>
      <c r="C6496" s="201">
        <f>'Banks COA'!C9474</f>
        <v>7</v>
      </c>
      <c r="D6496" s="201" t="str">
        <f>'Banks COA'!D9474</f>
        <v>33</v>
      </c>
      <c r="E6496" s="202" t="str">
        <f>'Banks COA'!E9474</f>
        <v>AIP – Other Long-term Loans – OFIs – Resident – EUR</v>
      </c>
      <c r="F6496" s="202">
        <f>'Banks COA'!F9474*E2</f>
        <v>0</v>
      </c>
    </row>
    <row r="6497" spans="1:6" hidden="1" x14ac:dyDescent="0.15">
      <c r="A6497" s="201">
        <f>'Banks COA'!A9475</f>
        <v>35</v>
      </c>
      <c r="B6497" s="201">
        <f>'Banks COA'!B9475</f>
        <v>2</v>
      </c>
      <c r="C6497" s="201">
        <f>'Banks COA'!C9475</f>
        <v>7</v>
      </c>
      <c r="D6497" s="201" t="str">
        <f>'Banks COA'!D9475</f>
        <v>34</v>
      </c>
      <c r="E6497" s="202" t="str">
        <f>'Banks COA'!E9475</f>
        <v>AIP – Other Long-term Loans – OFIs – Resident – JPY</v>
      </c>
      <c r="F6497" s="202">
        <f>'Banks COA'!F9475*E2</f>
        <v>0</v>
      </c>
    </row>
    <row r="6498" spans="1:6" hidden="1" x14ac:dyDescent="0.15">
      <c r="A6498" s="201">
        <f>'Banks COA'!A9476</f>
        <v>35</v>
      </c>
      <c r="B6498" s="201">
        <f>'Banks COA'!B9476</f>
        <v>2</v>
      </c>
      <c r="C6498" s="201">
        <f>'Banks COA'!C9476</f>
        <v>7</v>
      </c>
      <c r="D6498" s="201" t="str">
        <f>'Banks COA'!D9476</f>
        <v>39</v>
      </c>
      <c r="E6498" s="202" t="str">
        <f>'Banks COA'!E9476</f>
        <v>AIP – Other Long-term Loans – OFIs – Resident – Other</v>
      </c>
      <c r="F6498" s="202">
        <f>'Banks COA'!F9476*E2</f>
        <v>0</v>
      </c>
    </row>
    <row r="6499" spans="1:6" x14ac:dyDescent="0.15">
      <c r="A6499" s="206"/>
      <c r="B6499" s="206"/>
      <c r="C6499" s="206"/>
      <c r="D6499" s="206"/>
      <c r="E6499" s="222" t="s">
        <v>10014</v>
      </c>
    </row>
    <row r="6500" spans="1:6" x14ac:dyDescent="0.15">
      <c r="A6500" s="206"/>
      <c r="B6500" s="206"/>
      <c r="C6500" s="206"/>
      <c r="D6500" s="206"/>
      <c r="E6500" s="222" t="s">
        <v>9284</v>
      </c>
    </row>
    <row r="6501" spans="1:6" x14ac:dyDescent="0.15">
      <c r="A6501" s="206"/>
      <c r="B6501" s="206"/>
      <c r="C6501" s="206"/>
      <c r="D6501" s="206"/>
      <c r="E6501" s="222" t="s">
        <v>495</v>
      </c>
    </row>
    <row r="6502" spans="1:6" x14ac:dyDescent="0.15">
      <c r="A6502" s="206"/>
      <c r="B6502" s="206"/>
      <c r="C6502" s="206"/>
      <c r="D6502" s="206"/>
      <c r="E6502" s="222" t="s">
        <v>496</v>
      </c>
      <c r="F6502" s="184">
        <f>SUM(F6503:F6510)</f>
        <v>0</v>
      </c>
    </row>
    <row r="6503" spans="1:6" hidden="1" x14ac:dyDescent="0.15">
      <c r="A6503" s="201" t="str">
        <f>'Banks COA'!A8371</f>
        <v>33</v>
      </c>
      <c r="B6503" s="201">
        <f>'Banks COA'!B8371</f>
        <v>2</v>
      </c>
      <c r="C6503" s="201">
        <f>'Banks COA'!C8371</f>
        <v>4</v>
      </c>
      <c r="D6503" s="201">
        <f>'Banks COA'!D8371</f>
        <v>12</v>
      </c>
      <c r="E6503" s="202" t="str">
        <f>'Banks COA'!E8371</f>
        <v>Obligations Under Capital/Finance Lease – Private Sector – Resident – USD</v>
      </c>
      <c r="F6503" s="202">
        <f>'Banks COA'!F8371*E2</f>
        <v>0</v>
      </c>
    </row>
    <row r="6504" spans="1:6" hidden="1" x14ac:dyDescent="0.15">
      <c r="A6504" s="201" t="str">
        <f>'Banks COA'!A8372</f>
        <v>33</v>
      </c>
      <c r="B6504" s="201">
        <f>'Banks COA'!B8372</f>
        <v>2</v>
      </c>
      <c r="C6504" s="201">
        <f>'Banks COA'!C8372</f>
        <v>4</v>
      </c>
      <c r="D6504" s="201">
        <f>'Banks COA'!D8372</f>
        <v>13</v>
      </c>
      <c r="E6504" s="202" t="str">
        <f>'Banks COA'!E8372</f>
        <v>Obligations Under Capital/Finance Lease – Private Sector – Resident – EUR</v>
      </c>
      <c r="F6504" s="202">
        <f>'Banks COA'!F8372*E2</f>
        <v>0</v>
      </c>
    </row>
    <row r="6505" spans="1:6" hidden="1" x14ac:dyDescent="0.15">
      <c r="A6505" s="201" t="str">
        <f>'Banks COA'!A8373</f>
        <v>33</v>
      </c>
      <c r="B6505" s="201">
        <f>'Banks COA'!B8373</f>
        <v>2</v>
      </c>
      <c r="C6505" s="201">
        <f>'Banks COA'!C8373</f>
        <v>4</v>
      </c>
      <c r="D6505" s="201">
        <f>'Banks COA'!D8373</f>
        <v>14</v>
      </c>
      <c r="E6505" s="202" t="str">
        <f>'Banks COA'!E8373</f>
        <v>Obligations Under Capital/Finance Lease – Private Sector – Resident – JPY</v>
      </c>
      <c r="F6505" s="202">
        <f>'Banks COA'!F8373*E2</f>
        <v>0</v>
      </c>
    </row>
    <row r="6506" spans="1:6" hidden="1" x14ac:dyDescent="0.15">
      <c r="A6506" s="201" t="str">
        <f>'Banks COA'!A8374</f>
        <v>33</v>
      </c>
      <c r="B6506" s="201">
        <f>'Banks COA'!B8374</f>
        <v>2</v>
      </c>
      <c r="C6506" s="201">
        <f>'Banks COA'!C8374</f>
        <v>4</v>
      </c>
      <c r="D6506" s="201">
        <f>'Banks COA'!D8374</f>
        <v>19</v>
      </c>
      <c r="E6506" s="202" t="str">
        <f>'Banks COA'!E8374</f>
        <v>Obligations Under Capital/Finance Lease – Private Sector – Resident – Other</v>
      </c>
      <c r="F6506" s="202">
        <f>'Banks COA'!F8374*E2</f>
        <v>0</v>
      </c>
    </row>
    <row r="6507" spans="1:6" hidden="1" x14ac:dyDescent="0.15">
      <c r="A6507" s="201" t="str">
        <f>'Banks COA'!A9410</f>
        <v>35</v>
      </c>
      <c r="B6507" s="201">
        <f>'Banks COA'!B9410</f>
        <v>2</v>
      </c>
      <c r="C6507" s="201">
        <f>'Banks COA'!C9410</f>
        <v>4</v>
      </c>
      <c r="D6507" s="201">
        <f>'Banks COA'!D9410</f>
        <v>12</v>
      </c>
      <c r="E6507" s="202" t="str">
        <f>'Banks COA'!E9410</f>
        <v>AIP – Obligations Under Capital/Finance Lease – Private Sector – Resident – USD</v>
      </c>
      <c r="F6507" s="202">
        <f>'Banks COA'!F9410*E2</f>
        <v>0</v>
      </c>
    </row>
    <row r="6508" spans="1:6" hidden="1" x14ac:dyDescent="0.15">
      <c r="A6508" s="201" t="str">
        <f>'Banks COA'!A9411</f>
        <v>35</v>
      </c>
      <c r="B6508" s="201">
        <f>'Banks COA'!B9411</f>
        <v>2</v>
      </c>
      <c r="C6508" s="201">
        <f>'Banks COA'!C9411</f>
        <v>4</v>
      </c>
      <c r="D6508" s="201">
        <f>'Banks COA'!D9411</f>
        <v>13</v>
      </c>
      <c r="E6508" s="202" t="str">
        <f>'Banks COA'!E9411</f>
        <v>AIP – Obligations Under Capital/Finance Lease – Private Sector – Resident – EUR</v>
      </c>
      <c r="F6508" s="202">
        <f>'Banks COA'!F9411*E2</f>
        <v>0</v>
      </c>
    </row>
    <row r="6509" spans="1:6" hidden="1" x14ac:dyDescent="0.15">
      <c r="A6509" s="201" t="str">
        <f>'Banks COA'!A9412</f>
        <v>35</v>
      </c>
      <c r="B6509" s="201">
        <f>'Banks COA'!B9412</f>
        <v>2</v>
      </c>
      <c r="C6509" s="201">
        <f>'Banks COA'!C9412</f>
        <v>4</v>
      </c>
      <c r="D6509" s="201">
        <f>'Banks COA'!D9412</f>
        <v>14</v>
      </c>
      <c r="E6509" s="202" t="str">
        <f>'Banks COA'!E9412</f>
        <v>AIP – Obligations Under Capital/Finance Lease – Private Sector – Resident – JPY</v>
      </c>
      <c r="F6509" s="202">
        <f>'Banks COA'!F9412*E2</f>
        <v>0</v>
      </c>
    </row>
    <row r="6510" spans="1:6" hidden="1" x14ac:dyDescent="0.15">
      <c r="A6510" s="201" t="str">
        <f>'Banks COA'!A9413</f>
        <v>35</v>
      </c>
      <c r="B6510" s="201">
        <f>'Banks COA'!B9413</f>
        <v>2</v>
      </c>
      <c r="C6510" s="201">
        <f>'Banks COA'!C9413</f>
        <v>4</v>
      </c>
      <c r="D6510" s="201">
        <f>'Banks COA'!D9413</f>
        <v>19</v>
      </c>
      <c r="E6510" s="202" t="str">
        <f>'Banks COA'!E9413</f>
        <v>AIP – Obligations Under Capital/Finance Lease – Private Sector – Resident – Other</v>
      </c>
      <c r="F6510" s="202">
        <f>'Banks COA'!F9413*E2</f>
        <v>0</v>
      </c>
    </row>
    <row r="6511" spans="1:6" x14ac:dyDescent="0.15">
      <c r="A6511" s="206"/>
      <c r="B6511" s="206"/>
      <c r="C6511" s="206"/>
      <c r="D6511" s="206"/>
      <c r="E6511" s="222" t="s">
        <v>497</v>
      </c>
      <c r="F6511" s="184">
        <f>SUM(F6512:F6519)</f>
        <v>0</v>
      </c>
    </row>
    <row r="6512" spans="1:6" hidden="1" x14ac:dyDescent="0.15">
      <c r="A6512" s="201">
        <f>'Banks COA'!A8409</f>
        <v>33</v>
      </c>
      <c r="B6512" s="201">
        <f>'Banks COA'!B8409</f>
        <v>2</v>
      </c>
      <c r="C6512" s="201">
        <f>'Banks COA'!C8409</f>
        <v>6</v>
      </c>
      <c r="D6512" s="201" t="str">
        <f>'Banks COA'!D8409</f>
        <v>12</v>
      </c>
      <c r="E6512" s="202" t="str">
        <f>'Banks COA'!E8409</f>
        <v>Borrowed Funds – Shareholders – Resident – USD</v>
      </c>
      <c r="F6512" s="202">
        <f>'Banks COA'!F8409*E2</f>
        <v>0</v>
      </c>
    </row>
    <row r="6513" spans="1:6" hidden="1" x14ac:dyDescent="0.15">
      <c r="A6513" s="201">
        <f>'Banks COA'!A8410</f>
        <v>33</v>
      </c>
      <c r="B6513" s="201">
        <f>'Banks COA'!B8410</f>
        <v>2</v>
      </c>
      <c r="C6513" s="201">
        <f>'Banks COA'!C8410</f>
        <v>6</v>
      </c>
      <c r="D6513" s="201" t="str">
        <f>'Banks COA'!D8410</f>
        <v>13</v>
      </c>
      <c r="E6513" s="202" t="str">
        <f>'Banks COA'!E8410</f>
        <v>Borrowed Funds – Shareholders – Resident – EUR</v>
      </c>
      <c r="F6513" s="202">
        <f>'Banks COA'!F8410*E2</f>
        <v>0</v>
      </c>
    </row>
    <row r="6514" spans="1:6" hidden="1" x14ac:dyDescent="0.15">
      <c r="A6514" s="201">
        <f>'Banks COA'!A8411</f>
        <v>33</v>
      </c>
      <c r="B6514" s="201">
        <f>'Banks COA'!B8411</f>
        <v>2</v>
      </c>
      <c r="C6514" s="201">
        <f>'Banks COA'!C8411</f>
        <v>6</v>
      </c>
      <c r="D6514" s="201" t="str">
        <f>'Banks COA'!D8411</f>
        <v>14</v>
      </c>
      <c r="E6514" s="202" t="str">
        <f>'Banks COA'!E8411</f>
        <v>Borrowed Funds – Shareholders – Resident – JPY</v>
      </c>
      <c r="F6514" s="202">
        <f>'Banks COA'!F8411*E2</f>
        <v>0</v>
      </c>
    </row>
    <row r="6515" spans="1:6" hidden="1" x14ac:dyDescent="0.15">
      <c r="A6515" s="201">
        <f>'Banks COA'!A8412</f>
        <v>33</v>
      </c>
      <c r="B6515" s="201">
        <f>'Banks COA'!B8412</f>
        <v>2</v>
      </c>
      <c r="C6515" s="201">
        <f>'Banks COA'!C8412</f>
        <v>6</v>
      </c>
      <c r="D6515" s="201" t="str">
        <f>'Banks COA'!D8412</f>
        <v>19</v>
      </c>
      <c r="E6515" s="202" t="str">
        <f>'Banks COA'!E8412</f>
        <v>Borrowed Funds – Shareholders – Resident – Other</v>
      </c>
      <c r="F6515" s="202">
        <f>'Banks COA'!F8412*E2</f>
        <v>0</v>
      </c>
    </row>
    <row r="6516" spans="1:6" hidden="1" x14ac:dyDescent="0.15">
      <c r="A6516" s="201">
        <f>'Banks COA'!A9448</f>
        <v>35</v>
      </c>
      <c r="B6516" s="201">
        <f>'Banks COA'!B9448</f>
        <v>2</v>
      </c>
      <c r="C6516" s="201">
        <f>'Banks COA'!C9448</f>
        <v>6</v>
      </c>
      <c r="D6516" s="201" t="str">
        <f>'Banks COA'!D9448</f>
        <v>12</v>
      </c>
      <c r="E6516" s="202" t="str">
        <f>'Banks COA'!E9448</f>
        <v>AIP – Borrowed Funds – Shareholders – Resident – USD</v>
      </c>
      <c r="F6516" s="202">
        <f>'Banks COA'!F9448*E2</f>
        <v>0</v>
      </c>
    </row>
    <row r="6517" spans="1:6" hidden="1" x14ac:dyDescent="0.15">
      <c r="A6517" s="201">
        <f>'Banks COA'!A9449</f>
        <v>35</v>
      </c>
      <c r="B6517" s="201">
        <f>'Banks COA'!B9449</f>
        <v>2</v>
      </c>
      <c r="C6517" s="201">
        <f>'Banks COA'!C9449</f>
        <v>6</v>
      </c>
      <c r="D6517" s="201" t="str">
        <f>'Banks COA'!D9449</f>
        <v>13</v>
      </c>
      <c r="E6517" s="202" t="str">
        <f>'Banks COA'!E9449</f>
        <v>AIP – Borrowed Funds – Shareholders – Resident – EUR</v>
      </c>
      <c r="F6517" s="202">
        <f>'Banks COA'!F9449*E2</f>
        <v>0</v>
      </c>
    </row>
    <row r="6518" spans="1:6" hidden="1" x14ac:dyDescent="0.15">
      <c r="A6518" s="201">
        <f>'Banks COA'!A9450</f>
        <v>35</v>
      </c>
      <c r="B6518" s="201">
        <f>'Banks COA'!B9450</f>
        <v>2</v>
      </c>
      <c r="C6518" s="201">
        <f>'Banks COA'!C9450</f>
        <v>6</v>
      </c>
      <c r="D6518" s="201" t="str">
        <f>'Banks COA'!D9450</f>
        <v>14</v>
      </c>
      <c r="E6518" s="202" t="str">
        <f>'Banks COA'!E9450</f>
        <v>AIP – Borrowed Funds – Shareholders – Resident – JPY</v>
      </c>
      <c r="F6518" s="202">
        <f>'Banks COA'!F9450*E2</f>
        <v>0</v>
      </c>
    </row>
    <row r="6519" spans="1:6" hidden="1" x14ac:dyDescent="0.15">
      <c r="A6519" s="201">
        <f>'Banks COA'!A9451</f>
        <v>35</v>
      </c>
      <c r="B6519" s="201">
        <f>'Banks COA'!B9451</f>
        <v>2</v>
      </c>
      <c r="C6519" s="201">
        <f>'Banks COA'!C9451</f>
        <v>6</v>
      </c>
      <c r="D6519" s="201" t="str">
        <f>'Banks COA'!D9451</f>
        <v>19</v>
      </c>
      <c r="E6519" s="202" t="str">
        <f>'Banks COA'!E9451</f>
        <v>AIP – Borrowed Funds – Shareholders – Resident – Other</v>
      </c>
      <c r="F6519" s="202">
        <f>'Banks COA'!F9451*E2</f>
        <v>0</v>
      </c>
    </row>
    <row r="6520" spans="1:6" x14ac:dyDescent="0.15">
      <c r="A6520" s="206"/>
      <c r="B6520" s="206"/>
      <c r="C6520" s="206"/>
      <c r="D6520" s="206"/>
      <c r="E6520" s="222" t="s">
        <v>498</v>
      </c>
      <c r="F6520" s="199">
        <f>+F6521+F6538</f>
        <v>0</v>
      </c>
    </row>
    <row r="6521" spans="1:6" x14ac:dyDescent="0.15">
      <c r="A6521" s="206"/>
      <c r="B6521" s="206"/>
      <c r="C6521" s="206"/>
      <c r="D6521" s="206"/>
      <c r="E6521" s="220" t="s">
        <v>730</v>
      </c>
      <c r="F6521" s="184">
        <f>SUM(F6522:F6537)</f>
        <v>0</v>
      </c>
    </row>
    <row r="6522" spans="1:6" hidden="1" x14ac:dyDescent="0.15">
      <c r="A6522" s="201">
        <f>'Banks COA'!A7583</f>
        <v>31</v>
      </c>
      <c r="B6522" s="201" t="str">
        <f>'Banks COA'!B7583</f>
        <v>8</v>
      </c>
      <c r="C6522" s="201" t="str">
        <f>'Banks COA'!C7583</f>
        <v>1</v>
      </c>
      <c r="D6522" s="201">
        <f>'Banks COA'!D7583</f>
        <v>22</v>
      </c>
      <c r="E6522" s="202" t="str">
        <f>'Banks COA'!E7583</f>
        <v>Security Sold Under Agreement to Repurchased – Overnight – Banks – Non Resident – USD</v>
      </c>
      <c r="F6522" s="202">
        <f>'Banks COA'!F7583*E2</f>
        <v>0</v>
      </c>
    </row>
    <row r="6523" spans="1:6" hidden="1" x14ac:dyDescent="0.15">
      <c r="A6523" s="201">
        <f>'Banks COA'!A7584</f>
        <v>31</v>
      </c>
      <c r="B6523" s="201" t="str">
        <f>'Banks COA'!B7584</f>
        <v>8</v>
      </c>
      <c r="C6523" s="201" t="str">
        <f>'Banks COA'!C7584</f>
        <v>1</v>
      </c>
      <c r="D6523" s="201">
        <f>'Banks COA'!D7584</f>
        <v>23</v>
      </c>
      <c r="E6523" s="202" t="str">
        <f>'Banks COA'!E7584</f>
        <v>Security Sold Under Agreement to Repurchased – Overnight – Banks – Non Resident – EUR</v>
      </c>
      <c r="F6523" s="202">
        <f>'Banks COA'!F7584*E2</f>
        <v>0</v>
      </c>
    </row>
    <row r="6524" spans="1:6" hidden="1" x14ac:dyDescent="0.15">
      <c r="A6524" s="201">
        <f>'Banks COA'!A7585</f>
        <v>31</v>
      </c>
      <c r="B6524" s="201" t="str">
        <f>'Banks COA'!B7585</f>
        <v>8</v>
      </c>
      <c r="C6524" s="201" t="str">
        <f>'Banks COA'!C7585</f>
        <v>1</v>
      </c>
      <c r="D6524" s="201">
        <f>'Banks COA'!D7585</f>
        <v>24</v>
      </c>
      <c r="E6524" s="202" t="str">
        <f>'Banks COA'!E7585</f>
        <v>Security Sold Under Agreement to Repurchased – Overnight – Banks – Non Resident – JPY</v>
      </c>
      <c r="F6524" s="202">
        <f>'Banks COA'!F7585*E2</f>
        <v>0</v>
      </c>
    </row>
    <row r="6525" spans="1:6" hidden="1" x14ac:dyDescent="0.15">
      <c r="A6525" s="201">
        <f>'Banks COA'!A7586</f>
        <v>31</v>
      </c>
      <c r="B6525" s="201" t="str">
        <f>'Banks COA'!B7586</f>
        <v>8</v>
      </c>
      <c r="C6525" s="201" t="str">
        <f>'Banks COA'!C7586</f>
        <v>1</v>
      </c>
      <c r="D6525" s="201">
        <f>'Banks COA'!D7586</f>
        <v>29</v>
      </c>
      <c r="E6525" s="202" t="str">
        <f>'Banks COA'!E7586</f>
        <v>Security Sold Under Agreement to Repurchased – Overnight – Banks – Non Resident – Other</v>
      </c>
      <c r="F6525" s="202">
        <f>'Banks COA'!F7586*E2</f>
        <v>0</v>
      </c>
    </row>
    <row r="6526" spans="1:6" hidden="1" x14ac:dyDescent="0.15">
      <c r="A6526" s="201">
        <f>'Banks COA'!A7596</f>
        <v>31</v>
      </c>
      <c r="B6526" s="201" t="str">
        <f>'Banks COA'!B7596</f>
        <v>8</v>
      </c>
      <c r="C6526" s="201" t="str">
        <f>'Banks COA'!C7596</f>
        <v>2</v>
      </c>
      <c r="D6526" s="201">
        <f>'Banks COA'!D7596</f>
        <v>22</v>
      </c>
      <c r="E6526" s="202" t="str">
        <f>'Banks COA'!E7596</f>
        <v>Security Sold Under Agreement to Repurchased – Overnight – OFIs – Non Resident – USD</v>
      </c>
      <c r="F6526" s="202">
        <f>'Banks COA'!F7596*E2</f>
        <v>0</v>
      </c>
    </row>
    <row r="6527" spans="1:6" hidden="1" x14ac:dyDescent="0.15">
      <c r="A6527" s="201">
        <f>'Banks COA'!A7597</f>
        <v>31</v>
      </c>
      <c r="B6527" s="201" t="str">
        <f>'Banks COA'!B7597</f>
        <v>8</v>
      </c>
      <c r="C6527" s="201" t="str">
        <f>'Banks COA'!C7597</f>
        <v>2</v>
      </c>
      <c r="D6527" s="201">
        <f>'Banks COA'!D7597</f>
        <v>23</v>
      </c>
      <c r="E6527" s="202" t="str">
        <f>'Banks COA'!E7597</f>
        <v>Security Sold Under Agreement to Repurchased – Overnight – OFIs – Non Resident – EUR</v>
      </c>
      <c r="F6527" s="202">
        <f>'Banks COA'!F7597*E2</f>
        <v>0</v>
      </c>
    </row>
    <row r="6528" spans="1:6" hidden="1" x14ac:dyDescent="0.15">
      <c r="A6528" s="201">
        <f>'Banks COA'!A7598</f>
        <v>31</v>
      </c>
      <c r="B6528" s="201" t="str">
        <f>'Banks COA'!B7598</f>
        <v>8</v>
      </c>
      <c r="C6528" s="201" t="str">
        <f>'Banks COA'!C7598</f>
        <v>2</v>
      </c>
      <c r="D6528" s="201">
        <f>'Banks COA'!D7598</f>
        <v>24</v>
      </c>
      <c r="E6528" s="202" t="str">
        <f>'Banks COA'!E7598</f>
        <v>Security Sold Under Agreement to Repurchased – Overnight – OFIs – Non Resident – JPY</v>
      </c>
      <c r="F6528" s="202">
        <f>'Banks COA'!F7598*E2</f>
        <v>0</v>
      </c>
    </row>
    <row r="6529" spans="1:6" hidden="1" x14ac:dyDescent="0.15">
      <c r="A6529" s="201">
        <f>'Banks COA'!A7599</f>
        <v>31</v>
      </c>
      <c r="B6529" s="201" t="str">
        <f>'Banks COA'!B7599</f>
        <v>8</v>
      </c>
      <c r="C6529" s="201" t="str">
        <f>'Banks COA'!C7599</f>
        <v>2</v>
      </c>
      <c r="D6529" s="201">
        <f>'Banks COA'!D7599</f>
        <v>29</v>
      </c>
      <c r="E6529" s="202" t="str">
        <f>'Banks COA'!E7599</f>
        <v>Security Sold Under Agreement to Repurchased – Overnight – OFIs – Non Resident – Other</v>
      </c>
      <c r="F6529" s="202">
        <f>'Banks COA'!F7599*E2</f>
        <v>0</v>
      </c>
    </row>
    <row r="6530" spans="1:6" hidden="1" x14ac:dyDescent="0.15">
      <c r="A6530" s="201" t="str">
        <f>'Banks COA'!A8643</f>
        <v>34</v>
      </c>
      <c r="B6530" s="201" t="str">
        <f>'Banks COA'!B8643</f>
        <v>2</v>
      </c>
      <c r="C6530" s="201" t="str">
        <f>'Banks COA'!C8643</f>
        <v>8</v>
      </c>
      <c r="D6530" s="201" t="str">
        <f>'Banks COA'!D8643</f>
        <v>22</v>
      </c>
      <c r="E6530" s="202" t="str">
        <f>'Banks COA'!E8643</f>
        <v>AIP – Security Sold Under Agreement to Purchased – Overnight – Banks – Non Resident – USD</v>
      </c>
      <c r="F6530" s="202">
        <f>'Banks COA'!F8643*E2</f>
        <v>0</v>
      </c>
    </row>
    <row r="6531" spans="1:6" hidden="1" x14ac:dyDescent="0.15">
      <c r="A6531" s="201" t="str">
        <f>'Banks COA'!A8644</f>
        <v>34</v>
      </c>
      <c r="B6531" s="201" t="str">
        <f>'Banks COA'!B8644</f>
        <v>2</v>
      </c>
      <c r="C6531" s="201" t="str">
        <f>'Banks COA'!C8644</f>
        <v>8</v>
      </c>
      <c r="D6531" s="201" t="str">
        <f>'Banks COA'!D8644</f>
        <v>23</v>
      </c>
      <c r="E6531" s="202" t="str">
        <f>'Banks COA'!E8644</f>
        <v>AIP – Security Sold Under Agreement to Purchased – Overnight – Banks – Non Resident – EUR</v>
      </c>
      <c r="F6531" s="202">
        <f>'Banks COA'!F8644*E2</f>
        <v>0</v>
      </c>
    </row>
    <row r="6532" spans="1:6" hidden="1" x14ac:dyDescent="0.15">
      <c r="A6532" s="201" t="str">
        <f>'Banks COA'!A8645</f>
        <v>34</v>
      </c>
      <c r="B6532" s="201" t="str">
        <f>'Banks COA'!B8645</f>
        <v>2</v>
      </c>
      <c r="C6532" s="201" t="str">
        <f>'Banks COA'!C8645</f>
        <v>8</v>
      </c>
      <c r="D6532" s="201" t="str">
        <f>'Banks COA'!D8645</f>
        <v>24</v>
      </c>
      <c r="E6532" s="202" t="str">
        <f>'Banks COA'!E8645</f>
        <v>AIP – Security Sold Under Agreement to Purchased – Overnight – Banks – Non Resident – JPY</v>
      </c>
      <c r="F6532" s="202">
        <f>'Banks COA'!F8645*E2</f>
        <v>0</v>
      </c>
    </row>
    <row r="6533" spans="1:6" hidden="1" x14ac:dyDescent="0.15">
      <c r="A6533" s="201" t="str">
        <f>'Banks COA'!A8646</f>
        <v>34</v>
      </c>
      <c r="B6533" s="201" t="str">
        <f>'Banks COA'!B8646</f>
        <v>2</v>
      </c>
      <c r="C6533" s="201" t="str">
        <f>'Banks COA'!C8646</f>
        <v>8</v>
      </c>
      <c r="D6533" s="201" t="str">
        <f>'Banks COA'!D8646</f>
        <v>29</v>
      </c>
      <c r="E6533" s="202" t="str">
        <f>'Banks COA'!E8646</f>
        <v>AIP – Security Sold Under Agreement to Purchased – Overnight – Banks – Non Resident – Other</v>
      </c>
      <c r="F6533" s="202">
        <f>'Banks COA'!F8646*E2</f>
        <v>0</v>
      </c>
    </row>
    <row r="6534" spans="1:6" hidden="1" x14ac:dyDescent="0.15">
      <c r="A6534" s="201" t="str">
        <f>'Banks COA'!A8815</f>
        <v>34</v>
      </c>
      <c r="B6534" s="201" t="str">
        <f>'Banks COA'!B8815</f>
        <v>3</v>
      </c>
      <c r="C6534" s="201" t="str">
        <f>'Banks COA'!C8815</f>
        <v>8</v>
      </c>
      <c r="D6534" s="201" t="str">
        <f>'Banks COA'!D8815</f>
        <v>22</v>
      </c>
      <c r="E6534" s="202" t="str">
        <f>'Banks COA'!E8815</f>
        <v>AIP – Security Sold Under Agreement to Purchased – Overnight – OFIs – Non Resident – USD</v>
      </c>
      <c r="F6534" s="202">
        <f>'Banks COA'!F8815*E2</f>
        <v>0</v>
      </c>
    </row>
    <row r="6535" spans="1:6" hidden="1" x14ac:dyDescent="0.15">
      <c r="A6535" s="201" t="str">
        <f>'Banks COA'!A8816</f>
        <v>34</v>
      </c>
      <c r="B6535" s="201" t="str">
        <f>'Banks COA'!B8816</f>
        <v>3</v>
      </c>
      <c r="C6535" s="201" t="str">
        <f>'Banks COA'!C8816</f>
        <v>8</v>
      </c>
      <c r="D6535" s="201" t="str">
        <f>'Banks COA'!D8816</f>
        <v>23</v>
      </c>
      <c r="E6535" s="202" t="str">
        <f>'Banks COA'!E8816</f>
        <v>AIP – Security Sold Under Agreement to Purchased – Overnight – OFIs – Non Resident – EUR</v>
      </c>
      <c r="F6535" s="202">
        <f>'Banks COA'!F8816*E2</f>
        <v>0</v>
      </c>
    </row>
    <row r="6536" spans="1:6" hidden="1" x14ac:dyDescent="0.15">
      <c r="A6536" s="201" t="str">
        <f>'Banks COA'!A8817</f>
        <v>34</v>
      </c>
      <c r="B6536" s="201" t="str">
        <f>'Banks COA'!B8817</f>
        <v>3</v>
      </c>
      <c r="C6536" s="201" t="str">
        <f>'Banks COA'!C8817</f>
        <v>8</v>
      </c>
      <c r="D6536" s="201" t="str">
        <f>'Banks COA'!D8817</f>
        <v>24</v>
      </c>
      <c r="E6536" s="202" t="str">
        <f>'Banks COA'!E8817</f>
        <v>AIP – Security Sold Under Agreement to Purchased – Overnight – OFIs – Non Resident – JPY</v>
      </c>
      <c r="F6536" s="202">
        <f>'Banks COA'!F8817*E2</f>
        <v>0</v>
      </c>
    </row>
    <row r="6537" spans="1:6" hidden="1" x14ac:dyDescent="0.15">
      <c r="A6537" s="201" t="str">
        <f>'Banks COA'!A8818</f>
        <v>34</v>
      </c>
      <c r="B6537" s="201" t="str">
        <f>'Banks COA'!B8818</f>
        <v>3</v>
      </c>
      <c r="C6537" s="201" t="str">
        <f>'Banks COA'!C8818</f>
        <v>8</v>
      </c>
      <c r="D6537" s="201" t="str">
        <f>'Banks COA'!D8818</f>
        <v>29</v>
      </c>
      <c r="E6537" s="202" t="str">
        <f>'Banks COA'!E8818</f>
        <v>AIP – Security Sold Under Agreement to Purchased – Overnight – OFIs – Non Resident – Other</v>
      </c>
      <c r="F6537" s="202">
        <f>'Banks COA'!F8818*E2</f>
        <v>0</v>
      </c>
    </row>
    <row r="6538" spans="1:6" x14ac:dyDescent="0.15">
      <c r="A6538" s="206"/>
      <c r="B6538" s="206"/>
      <c r="C6538" s="206"/>
      <c r="D6538" s="206"/>
      <c r="E6538" s="220" t="s">
        <v>7889</v>
      </c>
      <c r="F6538" s="184">
        <f>SUM(F6539:F6642)</f>
        <v>0</v>
      </c>
    </row>
    <row r="6539" spans="1:6" hidden="1" x14ac:dyDescent="0.15">
      <c r="A6539" s="201">
        <f>'Banks COA'!A7556</f>
        <v>31</v>
      </c>
      <c r="B6539" s="201" t="str">
        <f>'Banks COA'!B7556</f>
        <v>7</v>
      </c>
      <c r="C6539" s="201" t="str">
        <f>'Banks COA'!C7556</f>
        <v>1</v>
      </c>
      <c r="D6539" s="201">
        <f>'Banks COA'!D7556</f>
        <v>22</v>
      </c>
      <c r="E6539" s="202" t="str">
        <f>'Banks COA'!E7556</f>
        <v>Interbank Funds Purchased – Banks – Non Resident – USD</v>
      </c>
      <c r="F6539" s="202">
        <f>'Banks COA'!F7556*E2</f>
        <v>0</v>
      </c>
    </row>
    <row r="6540" spans="1:6" hidden="1" x14ac:dyDescent="0.15">
      <c r="A6540" s="201">
        <f>'Banks COA'!A7557</f>
        <v>31</v>
      </c>
      <c r="B6540" s="201" t="str">
        <f>'Banks COA'!B7557</f>
        <v>7</v>
      </c>
      <c r="C6540" s="201" t="str">
        <f>'Banks COA'!C7557</f>
        <v>1</v>
      </c>
      <c r="D6540" s="201">
        <f>'Banks COA'!D7557</f>
        <v>23</v>
      </c>
      <c r="E6540" s="202" t="str">
        <f>'Banks COA'!E7557</f>
        <v>Interbank Funds Purchased – Banks – Non Resident – EUR</v>
      </c>
      <c r="F6540" s="202">
        <f>'Banks COA'!F7557*E2</f>
        <v>0</v>
      </c>
    </row>
    <row r="6541" spans="1:6" hidden="1" x14ac:dyDescent="0.15">
      <c r="A6541" s="201">
        <f>'Banks COA'!A7558</f>
        <v>31</v>
      </c>
      <c r="B6541" s="201" t="str">
        <f>'Banks COA'!B7558</f>
        <v>7</v>
      </c>
      <c r="C6541" s="201" t="str">
        <f>'Banks COA'!C7558</f>
        <v>1</v>
      </c>
      <c r="D6541" s="201">
        <f>'Banks COA'!D7558</f>
        <v>24</v>
      </c>
      <c r="E6541" s="202" t="str">
        <f>'Banks COA'!E7558</f>
        <v>Interbank Funds Purchased – Banks – Non Resident – JPY</v>
      </c>
      <c r="F6541" s="202">
        <f>'Banks COA'!F7558*E2</f>
        <v>0</v>
      </c>
    </row>
    <row r="6542" spans="1:6" hidden="1" x14ac:dyDescent="0.15">
      <c r="A6542" s="201">
        <f>'Banks COA'!A7559</f>
        <v>31</v>
      </c>
      <c r="B6542" s="201" t="str">
        <f>'Banks COA'!B7559</f>
        <v>7</v>
      </c>
      <c r="C6542" s="201" t="str">
        <f>'Banks COA'!C7559</f>
        <v>1</v>
      </c>
      <c r="D6542" s="201">
        <f>'Banks COA'!D7559</f>
        <v>29</v>
      </c>
      <c r="E6542" s="202" t="str">
        <f>'Banks COA'!E7559</f>
        <v>Interbank Funds Purchased – Banks – Non Resident – Other</v>
      </c>
      <c r="F6542" s="202">
        <f>'Banks COA'!F7559*E2</f>
        <v>0</v>
      </c>
    </row>
    <row r="6543" spans="1:6" hidden="1" x14ac:dyDescent="0.15">
      <c r="A6543" s="201">
        <f>'Banks COA'!A7569</f>
        <v>31</v>
      </c>
      <c r="B6543" s="201" t="str">
        <f>'Banks COA'!B7569</f>
        <v>7</v>
      </c>
      <c r="C6543" s="201" t="str">
        <f>'Banks COA'!C7569</f>
        <v>2</v>
      </c>
      <c r="D6543" s="201">
        <f>'Banks COA'!D7569</f>
        <v>22</v>
      </c>
      <c r="E6543" s="202" t="str">
        <f>'Banks COA'!E7569</f>
        <v>Interbank Funds Purchased – OFIs – Non Resident – USD</v>
      </c>
      <c r="F6543" s="202">
        <f>'Banks COA'!F7569*E2</f>
        <v>0</v>
      </c>
    </row>
    <row r="6544" spans="1:6" hidden="1" x14ac:dyDescent="0.15">
      <c r="A6544" s="201">
        <f>'Banks COA'!A7570</f>
        <v>31</v>
      </c>
      <c r="B6544" s="201" t="str">
        <f>'Banks COA'!B7570</f>
        <v>7</v>
      </c>
      <c r="C6544" s="201" t="str">
        <f>'Banks COA'!C7570</f>
        <v>2</v>
      </c>
      <c r="D6544" s="201">
        <f>'Banks COA'!D7570</f>
        <v>23</v>
      </c>
      <c r="E6544" s="202" t="str">
        <f>'Banks COA'!E7570</f>
        <v>Interbank Funds Purchased – OFIs – Non Resident – EUR</v>
      </c>
      <c r="F6544" s="202">
        <f>'Banks COA'!F7570*E2</f>
        <v>0</v>
      </c>
    </row>
    <row r="6545" spans="1:6" hidden="1" x14ac:dyDescent="0.15">
      <c r="A6545" s="201">
        <f>'Banks COA'!A7571</f>
        <v>31</v>
      </c>
      <c r="B6545" s="201" t="str">
        <f>'Banks COA'!B7571</f>
        <v>7</v>
      </c>
      <c r="C6545" s="201" t="str">
        <f>'Banks COA'!C7571</f>
        <v>2</v>
      </c>
      <c r="D6545" s="201">
        <f>'Banks COA'!D7571</f>
        <v>24</v>
      </c>
      <c r="E6545" s="202" t="str">
        <f>'Banks COA'!E7571</f>
        <v>Interbank Funds Purchased – OFIs – Non Resident – JPY</v>
      </c>
      <c r="F6545" s="202">
        <f>'Banks COA'!F7571*E2</f>
        <v>0</v>
      </c>
    </row>
    <row r="6546" spans="1:6" hidden="1" x14ac:dyDescent="0.15">
      <c r="A6546" s="201">
        <f>'Banks COA'!A7572</f>
        <v>31</v>
      </c>
      <c r="B6546" s="201" t="str">
        <f>'Banks COA'!B7572</f>
        <v>7</v>
      </c>
      <c r="C6546" s="201" t="str">
        <f>'Banks COA'!C7572</f>
        <v>2</v>
      </c>
      <c r="D6546" s="201">
        <f>'Banks COA'!D7572</f>
        <v>29</v>
      </c>
      <c r="E6546" s="202" t="str">
        <f>'Banks COA'!E7572</f>
        <v>Interbank Funds Purchased – OFIs – Non Resident – Other</v>
      </c>
      <c r="F6546" s="202">
        <f>'Banks COA'!F7572*E2</f>
        <v>0</v>
      </c>
    </row>
    <row r="6547" spans="1:6" hidden="1" x14ac:dyDescent="0.15">
      <c r="A6547" s="201" t="str">
        <f>'Banks COA'!A8287</f>
        <v>33</v>
      </c>
      <c r="B6547" s="201">
        <f>'Banks COA'!B8287</f>
        <v>1</v>
      </c>
      <c r="C6547" s="201">
        <f>'Banks COA'!C8287</f>
        <v>1</v>
      </c>
      <c r="D6547" s="201">
        <f>'Banks COA'!D8287</f>
        <v>22</v>
      </c>
      <c r="E6547" s="202" t="str">
        <f>'Banks COA'!E8287</f>
        <v>Overdraft on Correspondent Account – Banks – Non Resident – USD</v>
      </c>
      <c r="F6547" s="202">
        <f>'Banks COA'!F8287*E2</f>
        <v>0</v>
      </c>
    </row>
    <row r="6548" spans="1:6" hidden="1" x14ac:dyDescent="0.15">
      <c r="A6548" s="201" t="str">
        <f>'Banks COA'!A8288</f>
        <v>33</v>
      </c>
      <c r="B6548" s="201">
        <f>'Banks COA'!B8288</f>
        <v>1</v>
      </c>
      <c r="C6548" s="201">
        <f>'Banks COA'!C8288</f>
        <v>1</v>
      </c>
      <c r="D6548" s="201">
        <f>'Banks COA'!D8288</f>
        <v>23</v>
      </c>
      <c r="E6548" s="202" t="str">
        <f>'Banks COA'!E8288</f>
        <v>Overdraft on Correspondent Account – Banks – Non Resident – EUR</v>
      </c>
      <c r="F6548" s="202">
        <f>'Banks COA'!F8288*E2</f>
        <v>0</v>
      </c>
    </row>
    <row r="6549" spans="1:6" hidden="1" x14ac:dyDescent="0.15">
      <c r="A6549" s="201" t="str">
        <f>'Banks COA'!A8289</f>
        <v>33</v>
      </c>
      <c r="B6549" s="201">
        <f>'Banks COA'!B8289</f>
        <v>1</v>
      </c>
      <c r="C6549" s="201">
        <f>'Banks COA'!C8289</f>
        <v>1</v>
      </c>
      <c r="D6549" s="201">
        <f>'Banks COA'!D8289</f>
        <v>24</v>
      </c>
      <c r="E6549" s="202" t="str">
        <f>'Banks COA'!E8289</f>
        <v>Overdraft on Correspondent Account – Banks – Non Resident – JPY</v>
      </c>
      <c r="F6549" s="202">
        <f>'Banks COA'!F8289*E2</f>
        <v>0</v>
      </c>
    </row>
    <row r="6550" spans="1:6" hidden="1" x14ac:dyDescent="0.15">
      <c r="A6550" s="201" t="str">
        <f>'Banks COA'!A8290</f>
        <v>33</v>
      </c>
      <c r="B6550" s="201">
        <f>'Banks COA'!B8290</f>
        <v>1</v>
      </c>
      <c r="C6550" s="201">
        <f>'Banks COA'!C8290</f>
        <v>1</v>
      </c>
      <c r="D6550" s="201">
        <f>'Banks COA'!D8290</f>
        <v>29</v>
      </c>
      <c r="E6550" s="202" t="str">
        <f>'Banks COA'!E8290</f>
        <v>Overdraft on Correspondent Account – Banks – Non Resident – Other</v>
      </c>
      <c r="F6550" s="202">
        <f>'Banks COA'!F8290*E2</f>
        <v>0</v>
      </c>
    </row>
    <row r="6551" spans="1:6" hidden="1" x14ac:dyDescent="0.15">
      <c r="A6551" s="201" t="str">
        <f>'Banks COA'!A8299</f>
        <v>33</v>
      </c>
      <c r="B6551" s="201">
        <f>'Banks COA'!B8299</f>
        <v>1</v>
      </c>
      <c r="C6551" s="201">
        <f>'Banks COA'!C8299</f>
        <v>1</v>
      </c>
      <c r="D6551" s="201">
        <f>'Banks COA'!D8299</f>
        <v>42</v>
      </c>
      <c r="E6551" s="202" t="str">
        <f>'Banks COA'!E8299</f>
        <v>Short term Loans from  Banks – Non Resident – USD</v>
      </c>
      <c r="F6551" s="202">
        <f>'Banks COA'!F8299*E2</f>
        <v>0</v>
      </c>
    </row>
    <row r="6552" spans="1:6" hidden="1" x14ac:dyDescent="0.15">
      <c r="A6552" s="201" t="str">
        <f>'Banks COA'!A8300</f>
        <v>33</v>
      </c>
      <c r="B6552" s="201">
        <f>'Banks COA'!B8300</f>
        <v>1</v>
      </c>
      <c r="C6552" s="201">
        <f>'Banks COA'!C8300</f>
        <v>1</v>
      </c>
      <c r="D6552" s="201">
        <f>'Banks COA'!D8300</f>
        <v>43</v>
      </c>
      <c r="E6552" s="202" t="str">
        <f>'Banks COA'!E8300</f>
        <v>Short term Loans from  Banks – Non Resident – EUR</v>
      </c>
      <c r="F6552" s="202">
        <f>'Banks COA'!F8300*E2</f>
        <v>0</v>
      </c>
    </row>
    <row r="6553" spans="1:6" hidden="1" x14ac:dyDescent="0.15">
      <c r="A6553" s="201" t="str">
        <f>'Banks COA'!A8301</f>
        <v>33</v>
      </c>
      <c r="B6553" s="201">
        <f>'Banks COA'!B8301</f>
        <v>1</v>
      </c>
      <c r="C6553" s="201">
        <f>'Banks COA'!C8301</f>
        <v>1</v>
      </c>
      <c r="D6553" s="201">
        <f>'Banks COA'!D8301</f>
        <v>44</v>
      </c>
      <c r="E6553" s="202" t="str">
        <f>'Banks COA'!E8301</f>
        <v>Short term Loans from  Banks – Non Resident – JPY</v>
      </c>
      <c r="F6553" s="202">
        <f>'Banks COA'!F8301*E2</f>
        <v>0</v>
      </c>
    </row>
    <row r="6554" spans="1:6" hidden="1" x14ac:dyDescent="0.15">
      <c r="A6554" s="201" t="str">
        <f>'Banks COA'!A8302</f>
        <v>33</v>
      </c>
      <c r="B6554" s="201">
        <f>'Banks COA'!B8302</f>
        <v>1</v>
      </c>
      <c r="C6554" s="201">
        <f>'Banks COA'!C8302</f>
        <v>1</v>
      </c>
      <c r="D6554" s="201">
        <f>'Banks COA'!D8302</f>
        <v>49</v>
      </c>
      <c r="E6554" s="202" t="str">
        <f>'Banks COA'!E8302</f>
        <v>Short term Loans from  Banks – Non Resident – Other</v>
      </c>
      <c r="F6554" s="202">
        <f>'Banks COA'!F8302*E2</f>
        <v>0</v>
      </c>
    </row>
    <row r="6555" spans="1:6" hidden="1" x14ac:dyDescent="0.15">
      <c r="A6555" s="201" t="str">
        <f>'Banks COA'!A8312</f>
        <v>33</v>
      </c>
      <c r="B6555" s="201">
        <f>'Banks COA'!B8312</f>
        <v>1</v>
      </c>
      <c r="C6555" s="201" t="str">
        <f>'Banks COA'!C8312</f>
        <v>2</v>
      </c>
      <c r="D6555" s="201">
        <f>'Banks COA'!D8312</f>
        <v>22</v>
      </c>
      <c r="E6555" s="202" t="str">
        <f>'Banks COA'!E8312</f>
        <v>Overdraft on Correspondent Account – OFIs – Non Resident – USD</v>
      </c>
      <c r="F6555" s="202">
        <f>'Banks COA'!F8312*E2</f>
        <v>0</v>
      </c>
    </row>
    <row r="6556" spans="1:6" hidden="1" x14ac:dyDescent="0.15">
      <c r="A6556" s="201" t="str">
        <f>'Banks COA'!A8313</f>
        <v>33</v>
      </c>
      <c r="B6556" s="201">
        <f>'Banks COA'!B8313</f>
        <v>1</v>
      </c>
      <c r="C6556" s="201" t="str">
        <f>'Banks COA'!C8313</f>
        <v>2</v>
      </c>
      <c r="D6556" s="201">
        <f>'Banks COA'!D8313</f>
        <v>23</v>
      </c>
      <c r="E6556" s="202" t="str">
        <f>'Banks COA'!E8313</f>
        <v>Overdraft on Correspondent Account – OFIs – Non Resident – EUR</v>
      </c>
      <c r="F6556" s="202">
        <f>'Banks COA'!F8313*E2</f>
        <v>0</v>
      </c>
    </row>
    <row r="6557" spans="1:6" hidden="1" x14ac:dyDescent="0.15">
      <c r="A6557" s="201" t="str">
        <f>'Banks COA'!A8314</f>
        <v>33</v>
      </c>
      <c r="B6557" s="201">
        <f>'Banks COA'!B8314</f>
        <v>1</v>
      </c>
      <c r="C6557" s="201" t="str">
        <f>'Banks COA'!C8314</f>
        <v>2</v>
      </c>
      <c r="D6557" s="201">
        <f>'Banks COA'!D8314</f>
        <v>24</v>
      </c>
      <c r="E6557" s="202" t="str">
        <f>'Banks COA'!E8314</f>
        <v>Overdraft on Correspondent Account – OFIs – Non Resident – JPY</v>
      </c>
      <c r="F6557" s="202">
        <f>'Banks COA'!F8314*E2</f>
        <v>0</v>
      </c>
    </row>
    <row r="6558" spans="1:6" hidden="1" x14ac:dyDescent="0.15">
      <c r="A6558" s="201" t="str">
        <f>'Banks COA'!A8315</f>
        <v>33</v>
      </c>
      <c r="B6558" s="201">
        <f>'Banks COA'!B8315</f>
        <v>1</v>
      </c>
      <c r="C6558" s="201" t="str">
        <f>'Banks COA'!C8315</f>
        <v>2</v>
      </c>
      <c r="D6558" s="201">
        <f>'Banks COA'!D8315</f>
        <v>29</v>
      </c>
      <c r="E6558" s="202" t="str">
        <f>'Banks COA'!E8315</f>
        <v>Overdraft on Correspondent Account – OFIs – Non Resident – Other</v>
      </c>
      <c r="F6558" s="202">
        <f>'Banks COA'!F8315*E2</f>
        <v>0</v>
      </c>
    </row>
    <row r="6559" spans="1:6" hidden="1" x14ac:dyDescent="0.15">
      <c r="A6559" s="201" t="str">
        <f>'Banks COA'!A8324</f>
        <v>33</v>
      </c>
      <c r="B6559" s="201">
        <f>'Banks COA'!B8324</f>
        <v>1</v>
      </c>
      <c r="C6559" s="201" t="str">
        <f>'Banks COA'!C8324</f>
        <v>2</v>
      </c>
      <c r="D6559" s="201">
        <f>'Banks COA'!D8324</f>
        <v>42</v>
      </c>
      <c r="E6559" s="202" t="str">
        <f>'Banks COA'!E8324</f>
        <v>Short term Loans from OFIs – Non Resident – USD</v>
      </c>
      <c r="F6559" s="202">
        <f>'Banks COA'!F8324*E2</f>
        <v>0</v>
      </c>
    </row>
    <row r="6560" spans="1:6" hidden="1" x14ac:dyDescent="0.15">
      <c r="A6560" s="201" t="str">
        <f>'Banks COA'!A8325</f>
        <v>33</v>
      </c>
      <c r="B6560" s="201">
        <f>'Banks COA'!B8325</f>
        <v>1</v>
      </c>
      <c r="C6560" s="201" t="str">
        <f>'Banks COA'!C8325</f>
        <v>2</v>
      </c>
      <c r="D6560" s="201">
        <f>'Banks COA'!D8325</f>
        <v>43</v>
      </c>
      <c r="E6560" s="202" t="str">
        <f>'Banks COA'!E8325</f>
        <v>Short term Loans from OFIs – Non Resident – EUR</v>
      </c>
      <c r="F6560" s="202">
        <f>'Banks COA'!F8325*E2</f>
        <v>0</v>
      </c>
    </row>
    <row r="6561" spans="1:6" hidden="1" x14ac:dyDescent="0.15">
      <c r="A6561" s="201" t="str">
        <f>'Banks COA'!A8326</f>
        <v>33</v>
      </c>
      <c r="B6561" s="201">
        <f>'Banks COA'!B8326</f>
        <v>1</v>
      </c>
      <c r="C6561" s="201" t="str">
        <f>'Banks COA'!C8326</f>
        <v>2</v>
      </c>
      <c r="D6561" s="201">
        <f>'Banks COA'!D8326</f>
        <v>44</v>
      </c>
      <c r="E6561" s="202" t="str">
        <f>'Banks COA'!E8326</f>
        <v>Short term Loans from OFIs – Non Resident – JPY</v>
      </c>
      <c r="F6561" s="202">
        <f>'Banks COA'!F8326*E2</f>
        <v>0</v>
      </c>
    </row>
    <row r="6562" spans="1:6" hidden="1" x14ac:dyDescent="0.15">
      <c r="A6562" s="201" t="str">
        <f>'Banks COA'!A8327</f>
        <v>33</v>
      </c>
      <c r="B6562" s="201">
        <f>'Banks COA'!B8327</f>
        <v>1</v>
      </c>
      <c r="C6562" s="201" t="str">
        <f>'Banks COA'!C8327</f>
        <v>2</v>
      </c>
      <c r="D6562" s="201">
        <f>'Banks COA'!D8327</f>
        <v>49</v>
      </c>
      <c r="E6562" s="202" t="str">
        <f>'Banks COA'!E8327</f>
        <v>Short term Loans from OFIs – Non Resident – Other</v>
      </c>
      <c r="F6562" s="202">
        <f>'Banks COA'!F8327*E2</f>
        <v>0</v>
      </c>
    </row>
    <row r="6563" spans="1:6" hidden="1" x14ac:dyDescent="0.15">
      <c r="A6563" s="201" t="str">
        <f>'Banks COA'!A8338</f>
        <v>33</v>
      </c>
      <c r="B6563" s="201">
        <f>'Banks COA'!B8338</f>
        <v>2</v>
      </c>
      <c r="C6563" s="201">
        <f>'Banks COA'!C8338</f>
        <v>1</v>
      </c>
      <c r="D6563" s="201">
        <f>'Banks COA'!D8338</f>
        <v>22</v>
      </c>
      <c r="E6563" s="202" t="str">
        <f>'Banks COA'!E8338</f>
        <v>Line of Credits – Non Resident – USD</v>
      </c>
      <c r="F6563" s="202">
        <f>'Banks COA'!F8338*E2</f>
        <v>0</v>
      </c>
    </row>
    <row r="6564" spans="1:6" hidden="1" x14ac:dyDescent="0.15">
      <c r="A6564" s="201" t="str">
        <f>'Banks COA'!A8339</f>
        <v>33</v>
      </c>
      <c r="B6564" s="201">
        <f>'Banks COA'!B8339</f>
        <v>2</v>
      </c>
      <c r="C6564" s="201">
        <f>'Banks COA'!C8339</f>
        <v>1</v>
      </c>
      <c r="D6564" s="201">
        <f>'Banks COA'!D8339</f>
        <v>23</v>
      </c>
      <c r="E6564" s="202" t="str">
        <f>'Banks COA'!E8339</f>
        <v>Line of Credits – Non Resident – EUR</v>
      </c>
      <c r="F6564" s="202">
        <f>'Banks COA'!F8339*E2</f>
        <v>0</v>
      </c>
    </row>
    <row r="6565" spans="1:6" hidden="1" x14ac:dyDescent="0.15">
      <c r="A6565" s="201" t="str">
        <f>'Banks COA'!A8340</f>
        <v>33</v>
      </c>
      <c r="B6565" s="201">
        <f>'Banks COA'!B8340</f>
        <v>2</v>
      </c>
      <c r="C6565" s="201">
        <f>'Banks COA'!C8340</f>
        <v>1</v>
      </c>
      <c r="D6565" s="201">
        <f>'Banks COA'!D8340</f>
        <v>24</v>
      </c>
      <c r="E6565" s="202" t="str">
        <f>'Banks COA'!E8340</f>
        <v>Line of Credits – Non Resident – JPY</v>
      </c>
      <c r="F6565" s="202">
        <f>'Banks COA'!F8340*E2</f>
        <v>0</v>
      </c>
    </row>
    <row r="6566" spans="1:6" hidden="1" x14ac:dyDescent="0.15">
      <c r="A6566" s="201" t="str">
        <f>'Banks COA'!A8341</f>
        <v>33</v>
      </c>
      <c r="B6566" s="201">
        <f>'Banks COA'!B8341</f>
        <v>2</v>
      </c>
      <c r="C6566" s="201">
        <f>'Banks COA'!C8341</f>
        <v>1</v>
      </c>
      <c r="D6566" s="201">
        <f>'Banks COA'!D8341</f>
        <v>29</v>
      </c>
      <c r="E6566" s="202" t="str">
        <f>'Banks COA'!E8341</f>
        <v>Line of Credits – Non Resident – Other</v>
      </c>
      <c r="F6566" s="202">
        <f>'Banks COA'!F8341*E2</f>
        <v>0</v>
      </c>
    </row>
    <row r="6567" spans="1:6" hidden="1" x14ac:dyDescent="0.15">
      <c r="A6567" s="201" t="str">
        <f>'Banks COA'!A8377</f>
        <v>33</v>
      </c>
      <c r="B6567" s="201">
        <f>'Banks COA'!B8377</f>
        <v>2</v>
      </c>
      <c r="C6567" s="201">
        <f>'Banks COA'!C8377</f>
        <v>4</v>
      </c>
      <c r="D6567" s="201">
        <f>'Banks COA'!D8377</f>
        <v>22</v>
      </c>
      <c r="E6567" s="202" t="str">
        <f>'Banks COA'!E8377</f>
        <v>Obligations Under Capital/Finance Lease – Private Sector – Non Resident – USD</v>
      </c>
      <c r="F6567" s="202">
        <f>'Banks COA'!F8377*E2</f>
        <v>0</v>
      </c>
    </row>
    <row r="6568" spans="1:6" hidden="1" x14ac:dyDescent="0.15">
      <c r="A6568" s="201" t="str">
        <f>'Banks COA'!A8378</f>
        <v>33</v>
      </c>
      <c r="B6568" s="201">
        <f>'Banks COA'!B8378</f>
        <v>2</v>
      </c>
      <c r="C6568" s="201">
        <f>'Banks COA'!C8378</f>
        <v>4</v>
      </c>
      <c r="D6568" s="201">
        <f>'Banks COA'!D8378</f>
        <v>23</v>
      </c>
      <c r="E6568" s="202" t="str">
        <f>'Banks COA'!E8378</f>
        <v>Obligations Under Capital/Finance Lease – Private Sector – Non Resident – EUR</v>
      </c>
      <c r="F6568" s="202">
        <f>'Banks COA'!F8378*E2</f>
        <v>0</v>
      </c>
    </row>
    <row r="6569" spans="1:6" hidden="1" x14ac:dyDescent="0.15">
      <c r="A6569" s="201" t="str">
        <f>'Banks COA'!A8379</f>
        <v>33</v>
      </c>
      <c r="B6569" s="201">
        <f>'Banks COA'!B8379</f>
        <v>2</v>
      </c>
      <c r="C6569" s="201">
        <f>'Banks COA'!C8379</f>
        <v>4</v>
      </c>
      <c r="D6569" s="201">
        <f>'Banks COA'!D8379</f>
        <v>24</v>
      </c>
      <c r="E6569" s="202" t="str">
        <f>'Banks COA'!E8379</f>
        <v>Obligations Under Capital/Finance Lease – Private Sector – Non Resident – JPY</v>
      </c>
      <c r="F6569" s="202">
        <f>'Banks COA'!F8379*E2</f>
        <v>0</v>
      </c>
    </row>
    <row r="6570" spans="1:6" hidden="1" x14ac:dyDescent="0.15">
      <c r="A6570" s="201" t="str">
        <f>'Banks COA'!A8380</f>
        <v>33</v>
      </c>
      <c r="B6570" s="201">
        <f>'Banks COA'!B8380</f>
        <v>2</v>
      </c>
      <c r="C6570" s="201">
        <f>'Banks COA'!C8380</f>
        <v>4</v>
      </c>
      <c r="D6570" s="201">
        <f>'Banks COA'!D8380</f>
        <v>29</v>
      </c>
      <c r="E6570" s="202" t="str">
        <f>'Banks COA'!E8380</f>
        <v>Obligations Under Capital/Finance Lease – Private Sector – Non Resident – Other</v>
      </c>
      <c r="F6570" s="202">
        <f>'Banks COA'!F8380*E2</f>
        <v>0</v>
      </c>
    </row>
    <row r="6571" spans="1:6" hidden="1" x14ac:dyDescent="0.15">
      <c r="A6571" s="201" t="str">
        <f>'Banks COA'!A8390</f>
        <v>33</v>
      </c>
      <c r="B6571" s="201">
        <f>'Banks COA'!B8390</f>
        <v>2</v>
      </c>
      <c r="C6571" s="201">
        <f>'Banks COA'!C8390</f>
        <v>5</v>
      </c>
      <c r="D6571" s="201">
        <f>'Banks COA'!D8390</f>
        <v>22</v>
      </c>
      <c r="E6571" s="202" t="str">
        <f>'Banks COA'!E8390</f>
        <v>Real Estate Mortgage Payable – Banks – Non Resident – USD</v>
      </c>
      <c r="F6571" s="202">
        <f>'Banks COA'!F8390*E2</f>
        <v>0</v>
      </c>
    </row>
    <row r="6572" spans="1:6" hidden="1" x14ac:dyDescent="0.15">
      <c r="A6572" s="201" t="str">
        <f>'Banks COA'!A8391</f>
        <v>33</v>
      </c>
      <c r="B6572" s="201">
        <f>'Banks COA'!B8391</f>
        <v>2</v>
      </c>
      <c r="C6572" s="201">
        <f>'Banks COA'!C8391</f>
        <v>5</v>
      </c>
      <c r="D6572" s="201">
        <f>'Banks COA'!D8391</f>
        <v>23</v>
      </c>
      <c r="E6572" s="202" t="str">
        <f>'Banks COA'!E8391</f>
        <v>Real Estate Mortgage Payable – Banks – Non Resident – EUR</v>
      </c>
      <c r="F6572" s="202">
        <f>'Banks COA'!F8391*E2</f>
        <v>0</v>
      </c>
    </row>
    <row r="6573" spans="1:6" hidden="1" x14ac:dyDescent="0.15">
      <c r="A6573" s="201" t="str">
        <f>'Banks COA'!A8392</f>
        <v>33</v>
      </c>
      <c r="B6573" s="201">
        <f>'Banks COA'!B8392</f>
        <v>2</v>
      </c>
      <c r="C6573" s="201">
        <f>'Banks COA'!C8392</f>
        <v>5</v>
      </c>
      <c r="D6573" s="201">
        <f>'Banks COA'!D8392</f>
        <v>24</v>
      </c>
      <c r="E6573" s="202" t="str">
        <f>'Banks COA'!E8392</f>
        <v>Real Estate Mortgage Payable – Banks – Non Resident – JPY</v>
      </c>
      <c r="F6573" s="202">
        <f>'Banks COA'!F8392*E2</f>
        <v>0</v>
      </c>
    </row>
    <row r="6574" spans="1:6" hidden="1" x14ac:dyDescent="0.15">
      <c r="A6574" s="201" t="str">
        <f>'Banks COA'!A8393</f>
        <v>33</v>
      </c>
      <c r="B6574" s="201">
        <f>'Banks COA'!B8393</f>
        <v>2</v>
      </c>
      <c r="C6574" s="201">
        <f>'Banks COA'!C8393</f>
        <v>5</v>
      </c>
      <c r="D6574" s="201">
        <f>'Banks COA'!D8393</f>
        <v>29</v>
      </c>
      <c r="E6574" s="202" t="str">
        <f>'Banks COA'!E8393</f>
        <v>Real Estate Mortgage Payable – Banks – Non Resident – Other</v>
      </c>
      <c r="F6574" s="202">
        <f>'Banks COA'!F8393*E2</f>
        <v>0</v>
      </c>
    </row>
    <row r="6575" spans="1:6" hidden="1" x14ac:dyDescent="0.15">
      <c r="A6575" s="201" t="str">
        <f>+'Banks COA'!A8402</f>
        <v>33</v>
      </c>
      <c r="B6575" s="201">
        <f>+'Banks COA'!B8402</f>
        <v>2</v>
      </c>
      <c r="C6575" s="201">
        <f>+'Banks COA'!C8402</f>
        <v>5</v>
      </c>
      <c r="D6575" s="201">
        <f>+'Banks COA'!D8402</f>
        <v>42</v>
      </c>
      <c r="E6575" s="202" t="str">
        <f>+'Banks COA'!E8402</f>
        <v>Real Estate Mortgage Payable – OFIs – Non Resident – USD</v>
      </c>
      <c r="F6575" s="202">
        <f>+'Banks COA'!F8402*E2</f>
        <v>0</v>
      </c>
    </row>
    <row r="6576" spans="1:6" hidden="1" x14ac:dyDescent="0.15">
      <c r="A6576" s="201" t="str">
        <f>+'Banks COA'!A8403</f>
        <v>33</v>
      </c>
      <c r="B6576" s="201">
        <f>+'Banks COA'!B8403</f>
        <v>2</v>
      </c>
      <c r="C6576" s="201">
        <f>+'Banks COA'!C8403</f>
        <v>5</v>
      </c>
      <c r="D6576" s="201">
        <f>+'Banks COA'!D8403</f>
        <v>43</v>
      </c>
      <c r="E6576" s="202" t="str">
        <f>+'Banks COA'!E8403</f>
        <v>Real Estate Mortgage Payable – OFIs – Non Resident – EUR</v>
      </c>
      <c r="F6576" s="202">
        <f>+'Banks COA'!F8403*E2</f>
        <v>0</v>
      </c>
    </row>
    <row r="6577" spans="1:6" hidden="1" x14ac:dyDescent="0.15">
      <c r="A6577" s="201" t="str">
        <f>+'Banks COA'!A8404</f>
        <v>33</v>
      </c>
      <c r="B6577" s="201">
        <f>+'Banks COA'!B8404</f>
        <v>2</v>
      </c>
      <c r="C6577" s="201">
        <f>+'Banks COA'!C8404</f>
        <v>5</v>
      </c>
      <c r="D6577" s="201">
        <f>+'Banks COA'!D8404</f>
        <v>44</v>
      </c>
      <c r="E6577" s="202" t="str">
        <f>+'Banks COA'!E8404</f>
        <v>Real Estate Mortgage Payable – OFIs – Non Resident – JPY</v>
      </c>
      <c r="F6577" s="202">
        <f>+'Banks COA'!F8404*E2</f>
        <v>0</v>
      </c>
    </row>
    <row r="6578" spans="1:6" hidden="1" x14ac:dyDescent="0.15">
      <c r="A6578" s="201" t="str">
        <f>+'Banks COA'!A8405</f>
        <v>33</v>
      </c>
      <c r="B6578" s="201">
        <f>+'Banks COA'!B8405</f>
        <v>2</v>
      </c>
      <c r="C6578" s="201">
        <f>+'Banks COA'!C8405</f>
        <v>5</v>
      </c>
      <c r="D6578" s="201">
        <f>+'Banks COA'!D8405</f>
        <v>49</v>
      </c>
      <c r="E6578" s="202" t="str">
        <f>+'Banks COA'!E8405</f>
        <v>Real Estate Mortgage Payable – OFIs – Non Resident – Other</v>
      </c>
      <c r="F6578" s="202">
        <f>+'Banks COA'!F8405*E2</f>
        <v>0</v>
      </c>
    </row>
    <row r="6579" spans="1:6" hidden="1" x14ac:dyDescent="0.15">
      <c r="A6579" s="201">
        <f>+'Banks COA'!A8415</f>
        <v>33</v>
      </c>
      <c r="B6579" s="201">
        <f>+'Banks COA'!B8415</f>
        <v>2</v>
      </c>
      <c r="C6579" s="201">
        <f>+'Banks COA'!C8415</f>
        <v>6</v>
      </c>
      <c r="D6579" s="201" t="str">
        <f>+'Banks COA'!D8415</f>
        <v>22</v>
      </c>
      <c r="E6579" s="202" t="str">
        <f>+'Banks COA'!E8415</f>
        <v>Borrowed Funds – Shareholders – Non Resident – USD</v>
      </c>
      <c r="F6579" s="202">
        <f>+'Banks COA'!F8415*E2</f>
        <v>0</v>
      </c>
    </row>
    <row r="6580" spans="1:6" hidden="1" x14ac:dyDescent="0.15">
      <c r="A6580" s="201">
        <f>+'Banks COA'!A8416</f>
        <v>33</v>
      </c>
      <c r="B6580" s="201">
        <f>+'Banks COA'!B8416</f>
        <v>2</v>
      </c>
      <c r="C6580" s="201">
        <f>+'Banks COA'!C8416</f>
        <v>6</v>
      </c>
      <c r="D6580" s="201" t="str">
        <f>+'Banks COA'!D8416</f>
        <v>23</v>
      </c>
      <c r="E6580" s="202" t="str">
        <f>+'Banks COA'!E8416</f>
        <v>Borrowed Funds – Shareholders – Non Resident – EUR</v>
      </c>
      <c r="F6580" s="202">
        <f>+'Banks COA'!F8416*E2</f>
        <v>0</v>
      </c>
    </row>
    <row r="6581" spans="1:6" hidden="1" x14ac:dyDescent="0.15">
      <c r="A6581" s="201">
        <f>+'Banks COA'!A8417</f>
        <v>33</v>
      </c>
      <c r="B6581" s="201">
        <f>+'Banks COA'!B8417</f>
        <v>2</v>
      </c>
      <c r="C6581" s="201">
        <f>+'Banks COA'!C8417</f>
        <v>6</v>
      </c>
      <c r="D6581" s="201" t="str">
        <f>+'Banks COA'!D8417</f>
        <v>24</v>
      </c>
      <c r="E6581" s="202" t="str">
        <f>+'Banks COA'!E8417</f>
        <v>Borrowed Funds – Shareholders – Non Resident – JPY</v>
      </c>
      <c r="F6581" s="202">
        <f>+'Banks COA'!F8417*E2</f>
        <v>0</v>
      </c>
    </row>
    <row r="6582" spans="1:6" hidden="1" x14ac:dyDescent="0.15">
      <c r="A6582" s="201">
        <f>+'Banks COA'!A8418</f>
        <v>33</v>
      </c>
      <c r="B6582" s="201">
        <f>+'Banks COA'!B8418</f>
        <v>2</v>
      </c>
      <c r="C6582" s="201">
        <f>+'Banks COA'!C8418</f>
        <v>6</v>
      </c>
      <c r="D6582" s="201" t="str">
        <f>+'Banks COA'!D8418</f>
        <v>29</v>
      </c>
      <c r="E6582" s="202" t="str">
        <f>+'Banks COA'!E8418</f>
        <v>Borrowed Funds – Shareholders – Non Resident – Other</v>
      </c>
      <c r="F6582" s="202">
        <f>+'Banks COA'!F8418*E2</f>
        <v>0</v>
      </c>
    </row>
    <row r="6583" spans="1:6" hidden="1" x14ac:dyDescent="0.15">
      <c r="A6583" s="201">
        <f>+'Banks COA'!A8428</f>
        <v>33</v>
      </c>
      <c r="B6583" s="201">
        <f>+'Banks COA'!B8428</f>
        <v>2</v>
      </c>
      <c r="C6583" s="201">
        <f>+'Banks COA'!C8428</f>
        <v>7</v>
      </c>
      <c r="D6583" s="201" t="str">
        <f>+'Banks COA'!D8428</f>
        <v>22</v>
      </c>
      <c r="E6583" s="202" t="str">
        <f>+'Banks COA'!E8428</f>
        <v>Other Long-term Loans – Banks – Non Resident – USD</v>
      </c>
      <c r="F6583" s="202">
        <f>+'Banks COA'!F8428*E2</f>
        <v>0</v>
      </c>
    </row>
    <row r="6584" spans="1:6" hidden="1" x14ac:dyDescent="0.15">
      <c r="A6584" s="201">
        <f>+'Banks COA'!A8429</f>
        <v>33</v>
      </c>
      <c r="B6584" s="201">
        <f>+'Banks COA'!B8429</f>
        <v>2</v>
      </c>
      <c r="C6584" s="201">
        <f>+'Banks COA'!C8429</f>
        <v>7</v>
      </c>
      <c r="D6584" s="201" t="str">
        <f>+'Banks COA'!D8429</f>
        <v>23</v>
      </c>
      <c r="E6584" s="202" t="str">
        <f>+'Banks COA'!E8429</f>
        <v>Other Long-term Loans – Banks – Non Resident – EUR</v>
      </c>
      <c r="F6584" s="202">
        <f>+'Banks COA'!F8429*E2</f>
        <v>0</v>
      </c>
    </row>
    <row r="6585" spans="1:6" hidden="1" x14ac:dyDescent="0.15">
      <c r="A6585" s="201">
        <f>+'Banks COA'!A8430</f>
        <v>33</v>
      </c>
      <c r="B6585" s="201">
        <f>+'Banks COA'!B8430</f>
        <v>2</v>
      </c>
      <c r="C6585" s="201">
        <f>+'Banks COA'!C8430</f>
        <v>7</v>
      </c>
      <c r="D6585" s="201" t="str">
        <f>+'Banks COA'!D8430</f>
        <v>24</v>
      </c>
      <c r="E6585" s="202" t="str">
        <f>+'Banks COA'!E8430</f>
        <v>Other Long-term Loans – Banks – Non Resident – JPY</v>
      </c>
      <c r="F6585" s="202">
        <f>+'Banks COA'!F8430*E2</f>
        <v>0</v>
      </c>
    </row>
    <row r="6586" spans="1:6" hidden="1" x14ac:dyDescent="0.15">
      <c r="A6586" s="201">
        <f>+'Banks COA'!A8431</f>
        <v>33</v>
      </c>
      <c r="B6586" s="201">
        <f>+'Banks COA'!B8431</f>
        <v>2</v>
      </c>
      <c r="C6586" s="201">
        <f>+'Banks COA'!C8431</f>
        <v>7</v>
      </c>
      <c r="D6586" s="201" t="str">
        <f>+'Banks COA'!D8431</f>
        <v>29</v>
      </c>
      <c r="E6586" s="202" t="str">
        <f>+'Banks COA'!E8431</f>
        <v>Other Long-term Loans – Banks – Non Resident – Other</v>
      </c>
      <c r="F6586" s="202">
        <f>+'Banks COA'!F8431*E2</f>
        <v>0</v>
      </c>
    </row>
    <row r="6587" spans="1:6" hidden="1" x14ac:dyDescent="0.15">
      <c r="A6587" s="201">
        <f>'Banks COA'!A8440</f>
        <v>33</v>
      </c>
      <c r="B6587" s="201">
        <f>'Banks COA'!B8440</f>
        <v>2</v>
      </c>
      <c r="C6587" s="201">
        <f>'Banks COA'!C8440</f>
        <v>7</v>
      </c>
      <c r="D6587" s="201" t="str">
        <f>'Banks COA'!D8440</f>
        <v>42</v>
      </c>
      <c r="E6587" s="202" t="str">
        <f>'Banks COA'!E8440</f>
        <v>Other Long-term Loans – OFIs – Non Resident – USD</v>
      </c>
      <c r="F6587" s="202">
        <f>'Banks COA'!F8440*E2</f>
        <v>0</v>
      </c>
    </row>
    <row r="6588" spans="1:6" hidden="1" x14ac:dyDescent="0.15">
      <c r="A6588" s="201">
        <f>'Banks COA'!A8441</f>
        <v>33</v>
      </c>
      <c r="B6588" s="201">
        <f>'Banks COA'!B8441</f>
        <v>2</v>
      </c>
      <c r="C6588" s="201">
        <f>'Banks COA'!C8441</f>
        <v>7</v>
      </c>
      <c r="D6588" s="201" t="str">
        <f>'Banks COA'!D8441</f>
        <v>43</v>
      </c>
      <c r="E6588" s="202" t="str">
        <f>'Banks COA'!E8441</f>
        <v>Other Long-term Loans – OFIs – Non Resident – EUR</v>
      </c>
      <c r="F6588" s="202">
        <f>'Banks COA'!F8441*E2</f>
        <v>0</v>
      </c>
    </row>
    <row r="6589" spans="1:6" hidden="1" x14ac:dyDescent="0.15">
      <c r="A6589" s="201">
        <f>'Banks COA'!A8442</f>
        <v>33</v>
      </c>
      <c r="B6589" s="201">
        <f>'Banks COA'!B8442</f>
        <v>2</v>
      </c>
      <c r="C6589" s="201">
        <f>'Banks COA'!C8442</f>
        <v>7</v>
      </c>
      <c r="D6589" s="201" t="str">
        <f>'Banks COA'!D8442</f>
        <v>44</v>
      </c>
      <c r="E6589" s="202" t="str">
        <f>'Banks COA'!E8442</f>
        <v>Other Long-term Loans – OFIs – Non Resident – JPY</v>
      </c>
      <c r="F6589" s="202">
        <f>'Banks COA'!F8442*E2</f>
        <v>0</v>
      </c>
    </row>
    <row r="6590" spans="1:6" hidden="1" x14ac:dyDescent="0.15">
      <c r="A6590" s="201">
        <f>'Banks COA'!A8443</f>
        <v>33</v>
      </c>
      <c r="B6590" s="201">
        <f>'Banks COA'!B8443</f>
        <v>2</v>
      </c>
      <c r="C6590" s="201">
        <f>'Banks COA'!C8443</f>
        <v>7</v>
      </c>
      <c r="D6590" s="201" t="str">
        <f>'Banks COA'!D8443</f>
        <v>49</v>
      </c>
      <c r="E6590" s="202" t="str">
        <f>'Banks COA'!E8443</f>
        <v>Other Long-term Loans – OFIs – Non Resident – Other</v>
      </c>
      <c r="F6590" s="202">
        <f>'Banks COA'!F8443*E2</f>
        <v>0</v>
      </c>
    </row>
    <row r="6591" spans="1:6" hidden="1" x14ac:dyDescent="0.15">
      <c r="A6591" s="201" t="str">
        <f>+'Banks COA'!A8630</f>
        <v>34</v>
      </c>
      <c r="B6591" s="201" t="str">
        <f>+'Banks COA'!B8630</f>
        <v>2</v>
      </c>
      <c r="C6591" s="201" t="str">
        <f>+'Banks COA'!C8630</f>
        <v>7</v>
      </c>
      <c r="D6591" s="201" t="str">
        <f>+'Banks COA'!D8630</f>
        <v>22</v>
      </c>
      <c r="E6591" s="202" t="str">
        <f>+'Banks COA'!E8630</f>
        <v>AIP – Interbank Funds Purchased – Banks – Non Resident – USD</v>
      </c>
      <c r="F6591" s="202">
        <f>+'Banks COA'!F8630*E2</f>
        <v>0</v>
      </c>
    </row>
    <row r="6592" spans="1:6" hidden="1" x14ac:dyDescent="0.15">
      <c r="A6592" s="201" t="str">
        <f>+'Banks COA'!A8631</f>
        <v>34</v>
      </c>
      <c r="B6592" s="201" t="str">
        <f>+'Banks COA'!B8631</f>
        <v>2</v>
      </c>
      <c r="C6592" s="201" t="str">
        <f>+'Banks COA'!C8631</f>
        <v>7</v>
      </c>
      <c r="D6592" s="201" t="str">
        <f>+'Banks COA'!D8631</f>
        <v>23</v>
      </c>
      <c r="E6592" s="202" t="str">
        <f>+'Banks COA'!E8631</f>
        <v>AIP – Interbank Funds Purchased – Banks – Non Resident – EUR</v>
      </c>
      <c r="F6592" s="202">
        <f>+'Banks COA'!F8631*E2</f>
        <v>0</v>
      </c>
    </row>
    <row r="6593" spans="1:6" hidden="1" x14ac:dyDescent="0.15">
      <c r="A6593" s="201" t="str">
        <f>+'Banks COA'!A8632</f>
        <v>34</v>
      </c>
      <c r="B6593" s="201" t="str">
        <f>+'Banks COA'!B8632</f>
        <v>2</v>
      </c>
      <c r="C6593" s="201" t="str">
        <f>+'Banks COA'!C8632</f>
        <v>7</v>
      </c>
      <c r="D6593" s="201" t="str">
        <f>+'Banks COA'!D8632</f>
        <v>24</v>
      </c>
      <c r="E6593" s="202" t="str">
        <f>+'Banks COA'!E8632</f>
        <v>AIP – Interbank Funds Purchased – Banks – Non Resident – JPY</v>
      </c>
      <c r="F6593" s="202">
        <f>+'Banks COA'!F8632*E2</f>
        <v>0</v>
      </c>
    </row>
    <row r="6594" spans="1:6" hidden="1" x14ac:dyDescent="0.15">
      <c r="A6594" s="201" t="str">
        <f>+'Banks COA'!A8633</f>
        <v>34</v>
      </c>
      <c r="B6594" s="201" t="str">
        <f>+'Banks COA'!B8633</f>
        <v>2</v>
      </c>
      <c r="C6594" s="201" t="str">
        <f>+'Banks COA'!C8633</f>
        <v>7</v>
      </c>
      <c r="D6594" s="201" t="str">
        <f>+'Banks COA'!D8633</f>
        <v>29</v>
      </c>
      <c r="E6594" s="202" t="str">
        <f>+'Banks COA'!E8633</f>
        <v>AIP – Interbank Funds Purchased – Banks – Non Resident – Other</v>
      </c>
      <c r="F6594" s="202">
        <f>+'Banks COA'!F8633*E2</f>
        <v>0</v>
      </c>
    </row>
    <row r="6595" spans="1:6" hidden="1" x14ac:dyDescent="0.15">
      <c r="A6595" s="201" t="str">
        <f>'Banks COA'!A8802</f>
        <v>34</v>
      </c>
      <c r="B6595" s="201" t="str">
        <f>'Banks COA'!B8802</f>
        <v>3</v>
      </c>
      <c r="C6595" s="201" t="str">
        <f>'Banks COA'!C8802</f>
        <v>7</v>
      </c>
      <c r="D6595" s="201" t="str">
        <f>'Banks COA'!D8802</f>
        <v>22</v>
      </c>
      <c r="E6595" s="202" t="str">
        <f>'Banks COA'!E8802</f>
        <v>AIP – Interbank Funds Purchased – OFIs – Non Resident – USD</v>
      </c>
      <c r="F6595" s="202">
        <f>'Banks COA'!F8802*E2</f>
        <v>0</v>
      </c>
    </row>
    <row r="6596" spans="1:6" hidden="1" x14ac:dyDescent="0.15">
      <c r="A6596" s="201" t="str">
        <f>'Banks COA'!A8803</f>
        <v>34</v>
      </c>
      <c r="B6596" s="201" t="str">
        <f>'Banks COA'!B8803</f>
        <v>3</v>
      </c>
      <c r="C6596" s="201" t="str">
        <f>'Banks COA'!C8803</f>
        <v>7</v>
      </c>
      <c r="D6596" s="201" t="str">
        <f>'Banks COA'!D8803</f>
        <v>23</v>
      </c>
      <c r="E6596" s="202" t="str">
        <f>'Banks COA'!E8803</f>
        <v>AIP – Interbank Funds Purchased – OFIs – Non Resident – EUR</v>
      </c>
      <c r="F6596" s="202">
        <f>'Banks COA'!F8803*E2</f>
        <v>0</v>
      </c>
    </row>
    <row r="6597" spans="1:6" hidden="1" x14ac:dyDescent="0.15">
      <c r="A6597" s="201" t="str">
        <f>'Banks COA'!A8804</f>
        <v>34</v>
      </c>
      <c r="B6597" s="201" t="str">
        <f>'Banks COA'!B8804</f>
        <v>3</v>
      </c>
      <c r="C6597" s="201" t="str">
        <f>'Banks COA'!C8804</f>
        <v>7</v>
      </c>
      <c r="D6597" s="201" t="str">
        <f>'Banks COA'!D8804</f>
        <v>24</v>
      </c>
      <c r="E6597" s="202" t="str">
        <f>'Banks COA'!E8804</f>
        <v>AIP – Interbank Funds Purchased – OFIs – Non Resident – JPY</v>
      </c>
      <c r="F6597" s="202">
        <f>'Banks COA'!F8804*E2</f>
        <v>0</v>
      </c>
    </row>
    <row r="6598" spans="1:6" hidden="1" x14ac:dyDescent="0.15">
      <c r="A6598" s="201" t="str">
        <f>'Banks COA'!A8805</f>
        <v>34</v>
      </c>
      <c r="B6598" s="201" t="str">
        <f>'Banks COA'!B8805</f>
        <v>3</v>
      </c>
      <c r="C6598" s="201" t="str">
        <f>'Banks COA'!C8805</f>
        <v>7</v>
      </c>
      <c r="D6598" s="201" t="str">
        <f>'Banks COA'!D8805</f>
        <v>29</v>
      </c>
      <c r="E6598" s="202" t="str">
        <f>'Banks COA'!E8805</f>
        <v>AIP – Interbank Funds Purchased – OFIs – Non Resident – Other</v>
      </c>
      <c r="F6598" s="202">
        <f>'Banks COA'!F8805*E2</f>
        <v>0</v>
      </c>
    </row>
    <row r="6599" spans="1:6" hidden="1" x14ac:dyDescent="0.15">
      <c r="A6599" s="201" t="str">
        <f>+'Banks COA'!A9320</f>
        <v>35</v>
      </c>
      <c r="B6599" s="201">
        <f>+'Banks COA'!B9320</f>
        <v>1</v>
      </c>
      <c r="C6599" s="201">
        <f>+'Banks COA'!C9320</f>
        <v>1</v>
      </c>
      <c r="D6599" s="201">
        <f>+'Banks COA'!D9320</f>
        <v>22</v>
      </c>
      <c r="E6599" s="202" t="str">
        <f>+'Banks COA'!E9320</f>
        <v>AIP – Overdraft on Correspondent Account – Banks – Non Resident – USD</v>
      </c>
      <c r="F6599" s="202">
        <f>+'Banks COA'!F9320*E2</f>
        <v>0</v>
      </c>
    </row>
    <row r="6600" spans="1:6" hidden="1" x14ac:dyDescent="0.15">
      <c r="A6600" s="201" t="str">
        <f>+'Banks COA'!A9321</f>
        <v>35</v>
      </c>
      <c r="B6600" s="201">
        <f>+'Banks COA'!B9321</f>
        <v>1</v>
      </c>
      <c r="C6600" s="201">
        <f>+'Banks COA'!C9321</f>
        <v>1</v>
      </c>
      <c r="D6600" s="201">
        <f>+'Banks COA'!D9321</f>
        <v>23</v>
      </c>
      <c r="E6600" s="202" t="str">
        <f>+'Banks COA'!E9321</f>
        <v>AIP – Overdraft on Correspondent Account – Banks – Non Resident – EUR</v>
      </c>
      <c r="F6600" s="202">
        <f>+'Banks COA'!F9321*E2</f>
        <v>0</v>
      </c>
    </row>
    <row r="6601" spans="1:6" hidden="1" x14ac:dyDescent="0.15">
      <c r="A6601" s="201" t="str">
        <f>+'Banks COA'!A9322</f>
        <v>35</v>
      </c>
      <c r="B6601" s="201">
        <f>+'Banks COA'!B9322</f>
        <v>1</v>
      </c>
      <c r="C6601" s="201">
        <f>+'Banks COA'!C9322</f>
        <v>1</v>
      </c>
      <c r="D6601" s="201">
        <f>+'Banks COA'!D9322</f>
        <v>24</v>
      </c>
      <c r="E6601" s="202" t="str">
        <f>+'Banks COA'!E9322</f>
        <v>AIP – Overdraft on Correspondent Account – Banks – Non Resident – JPY</v>
      </c>
      <c r="F6601" s="202">
        <f>+'Banks COA'!F9322*E2</f>
        <v>0</v>
      </c>
    </row>
    <row r="6602" spans="1:6" hidden="1" x14ac:dyDescent="0.15">
      <c r="A6602" s="201" t="str">
        <f>+'Banks COA'!A9323</f>
        <v>35</v>
      </c>
      <c r="B6602" s="201">
        <f>+'Banks COA'!B9323</f>
        <v>1</v>
      </c>
      <c r="C6602" s="201">
        <f>+'Banks COA'!C9323</f>
        <v>1</v>
      </c>
      <c r="D6602" s="201">
        <f>+'Banks COA'!D9323</f>
        <v>29</v>
      </c>
      <c r="E6602" s="202" t="str">
        <f>+'Banks COA'!E9323</f>
        <v>AIP – Overdraft on Correspondent Account – Banks – Non Resident – Other</v>
      </c>
      <c r="F6602" s="202">
        <f>+'Banks COA'!F9323*E2</f>
        <v>0</v>
      </c>
    </row>
    <row r="6603" spans="1:6" hidden="1" x14ac:dyDescent="0.15">
      <c r="A6603" s="201" t="str">
        <f>+'Banks COA'!A9332</f>
        <v>35</v>
      </c>
      <c r="B6603" s="201">
        <f>+'Banks COA'!B9332</f>
        <v>1</v>
      </c>
      <c r="C6603" s="201">
        <f>+'Banks COA'!C9332</f>
        <v>1</v>
      </c>
      <c r="D6603" s="201">
        <f>+'Banks COA'!D9332</f>
        <v>42</v>
      </c>
      <c r="E6603" s="202" t="str">
        <f>+'Banks COA'!E9332</f>
        <v>AIP – Short term Loans from  Banks – Non Resident – USD</v>
      </c>
      <c r="F6603" s="202">
        <f>+'Banks COA'!F9332*E2</f>
        <v>0</v>
      </c>
    </row>
    <row r="6604" spans="1:6" hidden="1" x14ac:dyDescent="0.15">
      <c r="A6604" s="201" t="str">
        <f>+'Banks COA'!A9333</f>
        <v>35</v>
      </c>
      <c r="B6604" s="201">
        <f>+'Banks COA'!B9333</f>
        <v>1</v>
      </c>
      <c r="C6604" s="201">
        <f>+'Banks COA'!C9333</f>
        <v>1</v>
      </c>
      <c r="D6604" s="201">
        <f>+'Banks COA'!D9333</f>
        <v>43</v>
      </c>
      <c r="E6604" s="202" t="str">
        <f>+'Banks COA'!E9333</f>
        <v>AIP – Short term Loans from  Banks – Non Resident – EUR</v>
      </c>
      <c r="F6604" s="202">
        <f>+'Banks COA'!F9333*E2</f>
        <v>0</v>
      </c>
    </row>
    <row r="6605" spans="1:6" hidden="1" x14ac:dyDescent="0.15">
      <c r="A6605" s="201" t="str">
        <f>+'Banks COA'!A9334</f>
        <v>35</v>
      </c>
      <c r="B6605" s="201">
        <f>+'Banks COA'!B9334</f>
        <v>1</v>
      </c>
      <c r="C6605" s="201">
        <f>+'Banks COA'!C9334</f>
        <v>1</v>
      </c>
      <c r="D6605" s="201">
        <f>+'Banks COA'!D9334</f>
        <v>44</v>
      </c>
      <c r="E6605" s="202" t="str">
        <f>+'Banks COA'!E9334</f>
        <v>AIP – Short term Loans from  Banks – Non Resident – JPY</v>
      </c>
      <c r="F6605" s="202">
        <f>+'Banks COA'!F9334*E2</f>
        <v>0</v>
      </c>
    </row>
    <row r="6606" spans="1:6" hidden="1" x14ac:dyDescent="0.15">
      <c r="A6606" s="201" t="str">
        <f>+'Banks COA'!A9335</f>
        <v>35</v>
      </c>
      <c r="B6606" s="201">
        <f>+'Banks COA'!B9335</f>
        <v>1</v>
      </c>
      <c r="C6606" s="201">
        <f>+'Banks COA'!C9335</f>
        <v>1</v>
      </c>
      <c r="D6606" s="201">
        <f>+'Banks COA'!D9335</f>
        <v>49</v>
      </c>
      <c r="E6606" s="202" t="str">
        <f>+'Banks COA'!E9335</f>
        <v>AIP – Short term Loans from  Banks – Non Resident – Other</v>
      </c>
      <c r="F6606" s="202">
        <f>+'Banks COA'!F9335*E2</f>
        <v>0</v>
      </c>
    </row>
    <row r="6607" spans="1:6" hidden="1" x14ac:dyDescent="0.15">
      <c r="A6607" s="201" t="str">
        <f>+'Banks COA'!A9345</f>
        <v>35</v>
      </c>
      <c r="B6607" s="201">
        <f>+'Banks COA'!B9345</f>
        <v>1</v>
      </c>
      <c r="C6607" s="201" t="str">
        <f>+'Banks COA'!C9345</f>
        <v>2</v>
      </c>
      <c r="D6607" s="201">
        <f>+'Banks COA'!D9345</f>
        <v>22</v>
      </c>
      <c r="E6607" s="202" t="str">
        <f>+'Banks COA'!E9345</f>
        <v>AIP – Overdraft on Correspondent Account – OFIs – Non Resident – USD</v>
      </c>
      <c r="F6607" s="202">
        <f>+'Banks COA'!F9345*E2</f>
        <v>0</v>
      </c>
    </row>
    <row r="6608" spans="1:6" hidden="1" x14ac:dyDescent="0.15">
      <c r="A6608" s="201" t="str">
        <f>+'Banks COA'!A9346</f>
        <v>35</v>
      </c>
      <c r="B6608" s="201">
        <f>+'Banks COA'!B9346</f>
        <v>1</v>
      </c>
      <c r="C6608" s="201" t="str">
        <f>+'Banks COA'!C9346</f>
        <v>2</v>
      </c>
      <c r="D6608" s="201">
        <f>+'Banks COA'!D9346</f>
        <v>23</v>
      </c>
      <c r="E6608" s="202" t="str">
        <f>+'Banks COA'!E9346</f>
        <v>AIP – Overdraft on Correspondent Account – OFIs – Non Resident – EUR</v>
      </c>
      <c r="F6608" s="202">
        <f>+'Banks COA'!F9346*E2</f>
        <v>0</v>
      </c>
    </row>
    <row r="6609" spans="1:6" hidden="1" x14ac:dyDescent="0.15">
      <c r="A6609" s="201" t="str">
        <f>+'Banks COA'!A9347</f>
        <v>35</v>
      </c>
      <c r="B6609" s="201">
        <f>+'Banks COA'!B9347</f>
        <v>1</v>
      </c>
      <c r="C6609" s="201" t="str">
        <f>+'Banks COA'!C9347</f>
        <v>2</v>
      </c>
      <c r="D6609" s="201">
        <f>+'Banks COA'!D9347</f>
        <v>24</v>
      </c>
      <c r="E6609" s="202" t="str">
        <f>+'Banks COA'!E9347</f>
        <v>AIP – Overdraft on Correspondent Account – OFIs – Non Resident – JPY</v>
      </c>
      <c r="F6609" s="202">
        <f>+'Banks COA'!F9347*E2</f>
        <v>0</v>
      </c>
    </row>
    <row r="6610" spans="1:6" hidden="1" x14ac:dyDescent="0.15">
      <c r="A6610" s="201" t="str">
        <f>+'Banks COA'!A9348</f>
        <v>35</v>
      </c>
      <c r="B6610" s="201">
        <f>+'Banks COA'!B9348</f>
        <v>1</v>
      </c>
      <c r="C6610" s="201" t="str">
        <f>+'Banks COA'!C9348</f>
        <v>2</v>
      </c>
      <c r="D6610" s="201">
        <f>+'Banks COA'!D9348</f>
        <v>29</v>
      </c>
      <c r="E6610" s="202" t="str">
        <f>+'Banks COA'!E9348</f>
        <v>AIP – Overdraft on Correspondent Account – OFIs – Non Resident – Other</v>
      </c>
      <c r="F6610" s="202">
        <f>+'Banks COA'!F9348*E2</f>
        <v>0</v>
      </c>
    </row>
    <row r="6611" spans="1:6" hidden="1" x14ac:dyDescent="0.15">
      <c r="A6611" s="201" t="str">
        <f>+'Banks COA'!A9357</f>
        <v>35</v>
      </c>
      <c r="B6611" s="201">
        <f>+'Banks COA'!B9357</f>
        <v>1</v>
      </c>
      <c r="C6611" s="201" t="str">
        <f>+'Banks COA'!C9357</f>
        <v>2</v>
      </c>
      <c r="D6611" s="201">
        <f>+'Banks COA'!D9357</f>
        <v>42</v>
      </c>
      <c r="E6611" s="202" t="str">
        <f>+'Banks COA'!E9357</f>
        <v>AIP – Short term Loans from OFIs – Non Resident – USD</v>
      </c>
      <c r="F6611" s="202">
        <f>+'Banks COA'!F9357*E2</f>
        <v>0</v>
      </c>
    </row>
    <row r="6612" spans="1:6" hidden="1" x14ac:dyDescent="0.15">
      <c r="A6612" s="201" t="str">
        <f>+'Banks COA'!A9358</f>
        <v>35</v>
      </c>
      <c r="B6612" s="201">
        <f>+'Banks COA'!B9358</f>
        <v>1</v>
      </c>
      <c r="C6612" s="201" t="str">
        <f>+'Banks COA'!C9358</f>
        <v>2</v>
      </c>
      <c r="D6612" s="201">
        <f>+'Banks COA'!D9358</f>
        <v>43</v>
      </c>
      <c r="E6612" s="202" t="str">
        <f>+'Banks COA'!E9358</f>
        <v>AIP – Short term Loans from OFIs – Non Resident – EUR</v>
      </c>
      <c r="F6612" s="202">
        <f>+'Banks COA'!F9358*E2</f>
        <v>0</v>
      </c>
    </row>
    <row r="6613" spans="1:6" hidden="1" x14ac:dyDescent="0.15">
      <c r="A6613" s="201" t="str">
        <f>+'Banks COA'!A9359</f>
        <v>35</v>
      </c>
      <c r="B6613" s="201">
        <f>+'Banks COA'!B9359</f>
        <v>1</v>
      </c>
      <c r="C6613" s="201" t="str">
        <f>+'Banks COA'!C9359</f>
        <v>2</v>
      </c>
      <c r="D6613" s="201">
        <f>+'Banks COA'!D9359</f>
        <v>44</v>
      </c>
      <c r="E6613" s="202" t="str">
        <f>+'Banks COA'!E9359</f>
        <v>AIP – Short term Loans from OFIs – Non Resident – JPY</v>
      </c>
      <c r="F6613" s="202">
        <f>+'Banks COA'!F9359*E2</f>
        <v>0</v>
      </c>
    </row>
    <row r="6614" spans="1:6" hidden="1" x14ac:dyDescent="0.15">
      <c r="A6614" s="201" t="str">
        <f>+'Banks COA'!A9360</f>
        <v>35</v>
      </c>
      <c r="B6614" s="201">
        <f>+'Banks COA'!B9360</f>
        <v>1</v>
      </c>
      <c r="C6614" s="201" t="str">
        <f>+'Banks COA'!C9360</f>
        <v>2</v>
      </c>
      <c r="D6614" s="201">
        <f>+'Banks COA'!D9360</f>
        <v>49</v>
      </c>
      <c r="E6614" s="202" t="str">
        <f>+'Banks COA'!E9360</f>
        <v>AIP – Short term Loans from OFIs – Non Resident – Other</v>
      </c>
      <c r="F6614" s="202">
        <f>+'Banks COA'!F9360*E2</f>
        <v>0</v>
      </c>
    </row>
    <row r="6615" spans="1:6" hidden="1" x14ac:dyDescent="0.15">
      <c r="A6615" s="201" t="str">
        <f>+'Banks COA'!A9377</f>
        <v>35</v>
      </c>
      <c r="B6615" s="201">
        <f>+'Banks COA'!B9377</f>
        <v>2</v>
      </c>
      <c r="C6615" s="201">
        <f>+'Banks COA'!C9377</f>
        <v>1</v>
      </c>
      <c r="D6615" s="201">
        <f>+'Banks COA'!D9377</f>
        <v>22</v>
      </c>
      <c r="E6615" s="202" t="str">
        <f>+'Banks COA'!E9377</f>
        <v>AIP – Line of Credits – Non Resident – USD</v>
      </c>
      <c r="F6615" s="202">
        <f>+'Banks COA'!F9377*E2</f>
        <v>0</v>
      </c>
    </row>
    <row r="6616" spans="1:6" hidden="1" x14ac:dyDescent="0.15">
      <c r="A6616" s="201" t="str">
        <f>+'Banks COA'!A9378</f>
        <v>35</v>
      </c>
      <c r="B6616" s="201">
        <f>+'Banks COA'!B9378</f>
        <v>2</v>
      </c>
      <c r="C6616" s="201">
        <f>+'Banks COA'!C9378</f>
        <v>1</v>
      </c>
      <c r="D6616" s="201">
        <f>+'Banks COA'!D9378</f>
        <v>23</v>
      </c>
      <c r="E6616" s="202" t="str">
        <f>+'Banks COA'!E9378</f>
        <v>AIP – Line of Credits – Non Resident – EUR</v>
      </c>
      <c r="F6616" s="202">
        <f>+'Banks COA'!F9378*E2</f>
        <v>0</v>
      </c>
    </row>
    <row r="6617" spans="1:6" hidden="1" x14ac:dyDescent="0.15">
      <c r="A6617" s="201" t="str">
        <f>+'Banks COA'!A9379</f>
        <v>35</v>
      </c>
      <c r="B6617" s="201">
        <f>+'Banks COA'!B9379</f>
        <v>2</v>
      </c>
      <c r="C6617" s="201">
        <f>+'Banks COA'!C9379</f>
        <v>1</v>
      </c>
      <c r="D6617" s="201">
        <f>+'Banks COA'!D9379</f>
        <v>24</v>
      </c>
      <c r="E6617" s="202" t="str">
        <f>+'Banks COA'!E9379</f>
        <v>AIP – Line of Credits – Non Resident – JPY</v>
      </c>
      <c r="F6617" s="202">
        <f>+'Banks COA'!F9379*E2</f>
        <v>0</v>
      </c>
    </row>
    <row r="6618" spans="1:6" hidden="1" x14ac:dyDescent="0.15">
      <c r="A6618" s="201" t="str">
        <f>+'Banks COA'!A9380</f>
        <v>35</v>
      </c>
      <c r="B6618" s="201">
        <f>+'Banks COA'!B9380</f>
        <v>2</v>
      </c>
      <c r="C6618" s="201">
        <f>+'Banks COA'!C9380</f>
        <v>1</v>
      </c>
      <c r="D6618" s="201">
        <f>+'Banks COA'!D9380</f>
        <v>29</v>
      </c>
      <c r="E6618" s="202" t="str">
        <f>+'Banks COA'!E9380</f>
        <v>AIP – Line of Credits – Non Resident – Other</v>
      </c>
      <c r="F6618" s="202">
        <f>+'Banks COA'!F9380*E2</f>
        <v>0</v>
      </c>
    </row>
    <row r="6619" spans="1:6" hidden="1" x14ac:dyDescent="0.15">
      <c r="A6619" s="201" t="str">
        <f>+'Banks COA'!A9416</f>
        <v>35</v>
      </c>
      <c r="B6619" s="201">
        <f>+'Banks COA'!B9416</f>
        <v>2</v>
      </c>
      <c r="C6619" s="201">
        <f>+'Banks COA'!C9416</f>
        <v>4</v>
      </c>
      <c r="D6619" s="201">
        <f>+'Banks COA'!D9416</f>
        <v>22</v>
      </c>
      <c r="E6619" s="202" t="str">
        <f>+'Banks COA'!E9416</f>
        <v>AIP – Obligations Under Capital/Finance Lease – Private Sector – Non Resident – USD</v>
      </c>
      <c r="F6619" s="202">
        <f>+'Banks COA'!F9416*E2</f>
        <v>0</v>
      </c>
    </row>
    <row r="6620" spans="1:6" hidden="1" x14ac:dyDescent="0.15">
      <c r="A6620" s="201" t="str">
        <f>+'Banks COA'!A9417</f>
        <v>35</v>
      </c>
      <c r="B6620" s="201">
        <f>+'Banks COA'!B9417</f>
        <v>2</v>
      </c>
      <c r="C6620" s="201">
        <f>+'Banks COA'!C9417</f>
        <v>4</v>
      </c>
      <c r="D6620" s="201">
        <f>+'Banks COA'!D9417</f>
        <v>23</v>
      </c>
      <c r="E6620" s="202" t="str">
        <f>+'Banks COA'!E9417</f>
        <v>AIP – Obligations Under Capital/Finance Lease – Private Sector – Non Resident – EUR</v>
      </c>
      <c r="F6620" s="202">
        <f>+'Banks COA'!F9417*E2</f>
        <v>0</v>
      </c>
    </row>
    <row r="6621" spans="1:6" hidden="1" x14ac:dyDescent="0.15">
      <c r="A6621" s="201" t="str">
        <f>+'Banks COA'!A9418</f>
        <v>35</v>
      </c>
      <c r="B6621" s="201">
        <f>+'Banks COA'!B9418</f>
        <v>2</v>
      </c>
      <c r="C6621" s="201">
        <f>+'Banks COA'!C9418</f>
        <v>4</v>
      </c>
      <c r="D6621" s="201">
        <f>+'Banks COA'!D9418</f>
        <v>24</v>
      </c>
      <c r="E6621" s="202" t="str">
        <f>+'Banks COA'!E9418</f>
        <v>AIP – Obligations Under Capital/Finance Lease – Private Sector – Non Resident – JPY</v>
      </c>
      <c r="F6621" s="202">
        <f>+'Banks COA'!F9418*E2</f>
        <v>0</v>
      </c>
    </row>
    <row r="6622" spans="1:6" hidden="1" x14ac:dyDescent="0.15">
      <c r="A6622" s="201" t="str">
        <f>+'Banks COA'!A9419</f>
        <v>35</v>
      </c>
      <c r="B6622" s="201">
        <f>+'Banks COA'!B9419</f>
        <v>2</v>
      </c>
      <c r="C6622" s="201">
        <f>+'Banks COA'!C9419</f>
        <v>4</v>
      </c>
      <c r="D6622" s="201">
        <f>+'Banks COA'!D9419</f>
        <v>29</v>
      </c>
      <c r="E6622" s="202" t="str">
        <f>+'Banks COA'!E9419</f>
        <v>AIP – Obligations Under Capital/Finance Lease – Private Sector – Non Resident – Other</v>
      </c>
      <c r="F6622" s="202">
        <f>+'Banks COA'!F9419*E2</f>
        <v>0</v>
      </c>
    </row>
    <row r="6623" spans="1:6" hidden="1" x14ac:dyDescent="0.15">
      <c r="A6623" s="201" t="str">
        <f>+'Banks COA'!A9429</f>
        <v>35</v>
      </c>
      <c r="B6623" s="201">
        <f>+'Banks COA'!B9429</f>
        <v>2</v>
      </c>
      <c r="C6623" s="201">
        <f>+'Banks COA'!C9429</f>
        <v>5</v>
      </c>
      <c r="D6623" s="201">
        <f>+'Banks COA'!D9429</f>
        <v>22</v>
      </c>
      <c r="E6623" s="202" t="str">
        <f>+'Banks COA'!E9429</f>
        <v>AIP – Real Estate Mortgage Payable – Banks – Non Resident – USD</v>
      </c>
      <c r="F6623" s="202">
        <f>+'Banks COA'!F9429*E2</f>
        <v>0</v>
      </c>
    </row>
    <row r="6624" spans="1:6" hidden="1" x14ac:dyDescent="0.15">
      <c r="A6624" s="201" t="str">
        <f>+'Banks COA'!A9430</f>
        <v>35</v>
      </c>
      <c r="B6624" s="201">
        <f>+'Banks COA'!B9430</f>
        <v>2</v>
      </c>
      <c r="C6624" s="201">
        <f>+'Banks COA'!C9430</f>
        <v>5</v>
      </c>
      <c r="D6624" s="201">
        <f>+'Banks COA'!D9430</f>
        <v>23</v>
      </c>
      <c r="E6624" s="202" t="str">
        <f>+'Banks COA'!E9430</f>
        <v>AIP – Real Estate Mortgage Payable – Banks – Non Resident – EUR</v>
      </c>
      <c r="F6624" s="202">
        <f>+'Banks COA'!F9430*E2</f>
        <v>0</v>
      </c>
    </row>
    <row r="6625" spans="1:6" hidden="1" x14ac:dyDescent="0.15">
      <c r="A6625" s="201" t="str">
        <f>+'Banks COA'!A9431</f>
        <v>35</v>
      </c>
      <c r="B6625" s="201">
        <f>+'Banks COA'!B9431</f>
        <v>2</v>
      </c>
      <c r="C6625" s="201">
        <f>+'Banks COA'!C9431</f>
        <v>5</v>
      </c>
      <c r="D6625" s="201">
        <f>+'Banks COA'!D9431</f>
        <v>24</v>
      </c>
      <c r="E6625" s="202" t="str">
        <f>+'Banks COA'!E9431</f>
        <v>AIP – Real Estate Mortgage Payable – Banks – Non Resident – JPY</v>
      </c>
      <c r="F6625" s="202">
        <f>+'Banks COA'!F9431*E2</f>
        <v>0</v>
      </c>
    </row>
    <row r="6626" spans="1:6" hidden="1" x14ac:dyDescent="0.15">
      <c r="A6626" s="201" t="str">
        <f>+'Banks COA'!A9432</f>
        <v>35</v>
      </c>
      <c r="B6626" s="201">
        <f>+'Banks COA'!B9432</f>
        <v>2</v>
      </c>
      <c r="C6626" s="201">
        <f>+'Banks COA'!C9432</f>
        <v>5</v>
      </c>
      <c r="D6626" s="201">
        <f>+'Banks COA'!D9432</f>
        <v>29</v>
      </c>
      <c r="E6626" s="202" t="str">
        <f>+'Banks COA'!E9432</f>
        <v>AIP – Real Estate Mortgage Payable – Banks – Non Resident – Other</v>
      </c>
      <c r="F6626" s="202">
        <f>+'Banks COA'!F9432*E2</f>
        <v>0</v>
      </c>
    </row>
    <row r="6627" spans="1:6" hidden="1" x14ac:dyDescent="0.15">
      <c r="A6627" s="201" t="str">
        <f>+'Banks COA'!A9441</f>
        <v>35</v>
      </c>
      <c r="B6627" s="201">
        <f>+'Banks COA'!B9441</f>
        <v>2</v>
      </c>
      <c r="C6627" s="201">
        <f>+'Banks COA'!C9441</f>
        <v>5</v>
      </c>
      <c r="D6627" s="201">
        <f>+'Banks COA'!D9441</f>
        <v>42</v>
      </c>
      <c r="E6627" s="202" t="str">
        <f>+'Banks COA'!E9441</f>
        <v>AIP – Real Estate Mortgage Payable – OFIs – Non Resident – USD</v>
      </c>
      <c r="F6627" s="202">
        <f>+'Banks COA'!F9441*E2</f>
        <v>0</v>
      </c>
    </row>
    <row r="6628" spans="1:6" hidden="1" x14ac:dyDescent="0.15">
      <c r="A6628" s="201" t="str">
        <f>+'Banks COA'!A9442</f>
        <v>35</v>
      </c>
      <c r="B6628" s="201">
        <f>+'Banks COA'!B9442</f>
        <v>2</v>
      </c>
      <c r="C6628" s="201">
        <f>+'Banks COA'!C9442</f>
        <v>5</v>
      </c>
      <c r="D6628" s="201">
        <f>+'Banks COA'!D9442</f>
        <v>43</v>
      </c>
      <c r="E6628" s="202" t="str">
        <f>+'Banks COA'!E9442</f>
        <v>AIP – Real Estate Mortgage Payable – OFIs – Non Resident – EUR</v>
      </c>
      <c r="F6628" s="202">
        <f>+'Banks COA'!F9442*E2</f>
        <v>0</v>
      </c>
    </row>
    <row r="6629" spans="1:6" hidden="1" x14ac:dyDescent="0.15">
      <c r="A6629" s="201" t="str">
        <f>+'Banks COA'!A9443</f>
        <v>35</v>
      </c>
      <c r="B6629" s="201">
        <f>+'Banks COA'!B9443</f>
        <v>2</v>
      </c>
      <c r="C6629" s="201">
        <f>+'Banks COA'!C9443</f>
        <v>5</v>
      </c>
      <c r="D6629" s="201">
        <f>+'Banks COA'!D9443</f>
        <v>44</v>
      </c>
      <c r="E6629" s="202" t="str">
        <f>+'Banks COA'!E9443</f>
        <v>AIP – Real Estate Mortgage Payable – OFIs – Non Resident – JPY</v>
      </c>
      <c r="F6629" s="202">
        <f>+'Banks COA'!F9443*E2</f>
        <v>0</v>
      </c>
    </row>
    <row r="6630" spans="1:6" hidden="1" x14ac:dyDescent="0.15">
      <c r="A6630" s="201" t="str">
        <f>+'Banks COA'!A9444</f>
        <v>35</v>
      </c>
      <c r="B6630" s="201">
        <f>+'Banks COA'!B9444</f>
        <v>2</v>
      </c>
      <c r="C6630" s="201">
        <f>+'Banks COA'!C9444</f>
        <v>5</v>
      </c>
      <c r="D6630" s="201">
        <f>+'Banks COA'!D9444</f>
        <v>49</v>
      </c>
      <c r="E6630" s="202" t="str">
        <f>+'Banks COA'!E9444</f>
        <v>AIP – Real Estate Mortgage Payable – OFIs – Non Resident – Other</v>
      </c>
      <c r="F6630" s="202">
        <f>+'Banks COA'!F9444*E2</f>
        <v>0</v>
      </c>
    </row>
    <row r="6631" spans="1:6" hidden="1" x14ac:dyDescent="0.15">
      <c r="A6631" s="201">
        <f>+'Banks COA'!A9454</f>
        <v>35</v>
      </c>
      <c r="B6631" s="201">
        <f>+'Banks COA'!B9454</f>
        <v>2</v>
      </c>
      <c r="C6631" s="201">
        <f>+'Banks COA'!C9454</f>
        <v>6</v>
      </c>
      <c r="D6631" s="201" t="str">
        <f>+'Banks COA'!D9454</f>
        <v>22</v>
      </c>
      <c r="E6631" s="202" t="str">
        <f>+'Banks COA'!E9454</f>
        <v>AIP – Borrowed Funds – Shareholders – Non Resident – USD</v>
      </c>
      <c r="F6631" s="202">
        <f>+'Banks COA'!F9454*E2</f>
        <v>0</v>
      </c>
    </row>
    <row r="6632" spans="1:6" hidden="1" x14ac:dyDescent="0.15">
      <c r="A6632" s="201">
        <f>+'Banks COA'!A9455</f>
        <v>35</v>
      </c>
      <c r="B6632" s="201">
        <f>+'Banks COA'!B9455</f>
        <v>2</v>
      </c>
      <c r="C6632" s="201">
        <f>+'Banks COA'!C9455</f>
        <v>6</v>
      </c>
      <c r="D6632" s="201" t="str">
        <f>+'Banks COA'!D9455</f>
        <v>23</v>
      </c>
      <c r="E6632" s="202" t="str">
        <f>+'Banks COA'!E9455</f>
        <v>AIP – Borrowed Funds – Shareholders – Non Resident – EUR</v>
      </c>
      <c r="F6632" s="202">
        <f>+'Banks COA'!F9455*E2</f>
        <v>0</v>
      </c>
    </row>
    <row r="6633" spans="1:6" hidden="1" x14ac:dyDescent="0.15">
      <c r="A6633" s="201">
        <f>+'Banks COA'!A9456</f>
        <v>35</v>
      </c>
      <c r="B6633" s="201">
        <f>+'Banks COA'!B9456</f>
        <v>2</v>
      </c>
      <c r="C6633" s="201">
        <f>+'Banks COA'!C9456</f>
        <v>6</v>
      </c>
      <c r="D6633" s="201" t="str">
        <f>+'Banks COA'!D9456</f>
        <v>24</v>
      </c>
      <c r="E6633" s="202" t="str">
        <f>+'Banks COA'!E9456</f>
        <v>AIP – Borrowed Funds – Shareholders – Non Resident – JPY</v>
      </c>
      <c r="F6633" s="202">
        <f>+'Banks COA'!F9456*E2</f>
        <v>0</v>
      </c>
    </row>
    <row r="6634" spans="1:6" hidden="1" x14ac:dyDescent="0.15">
      <c r="A6634" s="201">
        <f>+'Banks COA'!A9457</f>
        <v>35</v>
      </c>
      <c r="B6634" s="201">
        <f>+'Banks COA'!B9457</f>
        <v>2</v>
      </c>
      <c r="C6634" s="201">
        <f>+'Banks COA'!C9457</f>
        <v>6</v>
      </c>
      <c r="D6634" s="201" t="str">
        <f>+'Banks COA'!D9457</f>
        <v>29</v>
      </c>
      <c r="E6634" s="202" t="str">
        <f>+'Banks COA'!E9457</f>
        <v>AIP – Borrowed Funds – Shareholders – Non Resident – Other</v>
      </c>
      <c r="F6634" s="202">
        <f>+'Banks COA'!F9457*E2</f>
        <v>0</v>
      </c>
    </row>
    <row r="6635" spans="1:6" hidden="1" x14ac:dyDescent="0.15">
      <c r="A6635" s="201">
        <f>+'Banks COA'!A9467</f>
        <v>35</v>
      </c>
      <c r="B6635" s="201">
        <f>+'Banks COA'!B9467</f>
        <v>2</v>
      </c>
      <c r="C6635" s="201">
        <f>+'Banks COA'!C9467</f>
        <v>7</v>
      </c>
      <c r="D6635" s="201" t="str">
        <f>+'Banks COA'!D9467</f>
        <v>22</v>
      </c>
      <c r="E6635" s="202" t="str">
        <f>+'Banks COA'!E9467</f>
        <v>AIP – Other Long-term Loans – Banks – Non Resident – USD</v>
      </c>
      <c r="F6635" s="202">
        <f>+'Banks COA'!F9467*E2</f>
        <v>0</v>
      </c>
    </row>
    <row r="6636" spans="1:6" hidden="1" x14ac:dyDescent="0.15">
      <c r="A6636" s="201">
        <f>+'Banks COA'!A9468</f>
        <v>35</v>
      </c>
      <c r="B6636" s="201">
        <f>+'Banks COA'!B9468</f>
        <v>2</v>
      </c>
      <c r="C6636" s="201">
        <f>+'Banks COA'!C9468</f>
        <v>7</v>
      </c>
      <c r="D6636" s="201" t="str">
        <f>+'Banks COA'!D9468</f>
        <v>23</v>
      </c>
      <c r="E6636" s="202" t="str">
        <f>+'Banks COA'!E9468</f>
        <v>AIP – Other Long-term Loans – Banks – Non Resident – EUR</v>
      </c>
      <c r="F6636" s="202">
        <f>+'Banks COA'!F9468*E2</f>
        <v>0</v>
      </c>
    </row>
    <row r="6637" spans="1:6" hidden="1" x14ac:dyDescent="0.15">
      <c r="A6637" s="201">
        <f>+'Banks COA'!A9469</f>
        <v>35</v>
      </c>
      <c r="B6637" s="201">
        <f>+'Banks COA'!B9469</f>
        <v>2</v>
      </c>
      <c r="C6637" s="201">
        <f>+'Banks COA'!C9469</f>
        <v>7</v>
      </c>
      <c r="D6637" s="201" t="str">
        <f>+'Banks COA'!D9469</f>
        <v>24</v>
      </c>
      <c r="E6637" s="202" t="str">
        <f>+'Banks COA'!E9469</f>
        <v>AIP – Other Long-term Loans – Banks – Non Resident – JPY</v>
      </c>
      <c r="F6637" s="202">
        <f>+'Banks COA'!F9469*E2</f>
        <v>0</v>
      </c>
    </row>
    <row r="6638" spans="1:6" hidden="1" x14ac:dyDescent="0.15">
      <c r="A6638" s="201">
        <f>+'Banks COA'!A9470</f>
        <v>35</v>
      </c>
      <c r="B6638" s="201">
        <f>+'Banks COA'!B9470</f>
        <v>2</v>
      </c>
      <c r="C6638" s="201">
        <f>+'Banks COA'!C9470</f>
        <v>7</v>
      </c>
      <c r="D6638" s="201" t="str">
        <f>+'Banks COA'!D9470</f>
        <v>29</v>
      </c>
      <c r="E6638" s="202" t="str">
        <f>+'Banks COA'!E9470</f>
        <v>AIP – Other Long-term Loans – Banks – Non Resident – Other</v>
      </c>
      <c r="F6638" s="202">
        <f>+'Banks COA'!F9470*E2</f>
        <v>0</v>
      </c>
    </row>
    <row r="6639" spans="1:6" hidden="1" x14ac:dyDescent="0.15">
      <c r="A6639" s="201">
        <f>+'Banks COA'!A9479</f>
        <v>35</v>
      </c>
      <c r="B6639" s="201">
        <f>+'Banks COA'!B9479</f>
        <v>2</v>
      </c>
      <c r="C6639" s="201">
        <f>+'Banks COA'!C9479</f>
        <v>7</v>
      </c>
      <c r="D6639" s="201" t="str">
        <f>+'Banks COA'!D9479</f>
        <v>42</v>
      </c>
      <c r="E6639" s="202" t="str">
        <f>+'Banks COA'!E9479</f>
        <v>AIP – Other Long-term Loans – OFIs – Non Resident – USD</v>
      </c>
      <c r="F6639" s="202">
        <f>+'Banks COA'!F9479*E2</f>
        <v>0</v>
      </c>
    </row>
    <row r="6640" spans="1:6" hidden="1" x14ac:dyDescent="0.15">
      <c r="A6640" s="201">
        <f>+'Banks COA'!A9480</f>
        <v>35</v>
      </c>
      <c r="B6640" s="201">
        <f>+'Banks COA'!B9480</f>
        <v>2</v>
      </c>
      <c r="C6640" s="201">
        <f>+'Banks COA'!C9480</f>
        <v>7</v>
      </c>
      <c r="D6640" s="201" t="str">
        <f>+'Banks COA'!D9480</f>
        <v>43</v>
      </c>
      <c r="E6640" s="202" t="str">
        <f>+'Banks COA'!E9480</f>
        <v>AIP – Other Long-term Loans – OFIs – Non Resident – EUR</v>
      </c>
      <c r="F6640" s="202">
        <f>+'Banks COA'!F9480*E2</f>
        <v>0</v>
      </c>
    </row>
    <row r="6641" spans="1:6" hidden="1" x14ac:dyDescent="0.15">
      <c r="A6641" s="201">
        <f>+'Banks COA'!A9481</f>
        <v>35</v>
      </c>
      <c r="B6641" s="201">
        <f>+'Banks COA'!B9481</f>
        <v>2</v>
      </c>
      <c r="C6641" s="201">
        <f>+'Banks COA'!C9481</f>
        <v>7</v>
      </c>
      <c r="D6641" s="201" t="str">
        <f>+'Banks COA'!D9481</f>
        <v>44</v>
      </c>
      <c r="E6641" s="202" t="str">
        <f>+'Banks COA'!E9481</f>
        <v>AIP – Other Long-term Loans – OFIs – Non Resident – JPY</v>
      </c>
      <c r="F6641" s="202">
        <f>+'Banks COA'!F9481*E2</f>
        <v>0</v>
      </c>
    </row>
    <row r="6642" spans="1:6" hidden="1" x14ac:dyDescent="0.15">
      <c r="A6642" s="201">
        <f>+'Banks COA'!A9482</f>
        <v>35</v>
      </c>
      <c r="B6642" s="201">
        <f>+'Banks COA'!B9482</f>
        <v>2</v>
      </c>
      <c r="C6642" s="201">
        <f>+'Banks COA'!C9482</f>
        <v>7</v>
      </c>
      <c r="D6642" s="201" t="str">
        <f>+'Banks COA'!D9482</f>
        <v>49</v>
      </c>
      <c r="E6642" s="202" t="str">
        <f>+'Banks COA'!E9482</f>
        <v>AIP – Other Long-term Loans – OFIs – Non Resident – Other</v>
      </c>
      <c r="F6642" s="202">
        <f>+'Banks COA'!F9482*E2</f>
        <v>0</v>
      </c>
    </row>
    <row r="6643" spans="1:6" x14ac:dyDescent="0.15">
      <c r="A6643" s="237"/>
      <c r="B6643" s="237"/>
      <c r="C6643" s="237"/>
      <c r="D6643" s="237"/>
      <c r="E6643" s="238" t="s">
        <v>10034</v>
      </c>
      <c r="F6643" s="224">
        <f>+F6644+F6661</f>
        <v>0</v>
      </c>
    </row>
    <row r="6644" spans="1:6" x14ac:dyDescent="0.15">
      <c r="E6644" s="228" t="s">
        <v>6145</v>
      </c>
      <c r="F6644" s="199">
        <f>+F6645+F6648+F6651</f>
        <v>0</v>
      </c>
    </row>
    <row r="6645" spans="1:6" x14ac:dyDescent="0.15">
      <c r="E6645" s="229" t="s">
        <v>7890</v>
      </c>
      <c r="F6645" s="199">
        <f>SUM(F6646:F6647)</f>
        <v>0</v>
      </c>
    </row>
    <row r="6646" spans="1:6" x14ac:dyDescent="0.15">
      <c r="E6646" s="221" t="s">
        <v>7891</v>
      </c>
    </row>
    <row r="6647" spans="1:6" x14ac:dyDescent="0.15">
      <c r="E6647" s="221" t="s">
        <v>7009</v>
      </c>
    </row>
    <row r="6648" spans="1:6" x14ac:dyDescent="0.15">
      <c r="E6648" s="229" t="s">
        <v>7010</v>
      </c>
      <c r="F6648" s="199">
        <f>SUM(F6649:F6650)</f>
        <v>0</v>
      </c>
    </row>
    <row r="6649" spans="1:6" x14ac:dyDescent="0.15">
      <c r="E6649" s="221" t="s">
        <v>7011</v>
      </c>
    </row>
    <row r="6650" spans="1:6" x14ac:dyDescent="0.15">
      <c r="E6650" s="221" t="s">
        <v>6126</v>
      </c>
    </row>
    <row r="6651" spans="1:6" x14ac:dyDescent="0.15">
      <c r="E6651" s="229" t="s">
        <v>1979</v>
      </c>
      <c r="F6651" s="199">
        <f>SUM(F6652:F6660)</f>
        <v>0</v>
      </c>
    </row>
    <row r="6652" spans="1:6" x14ac:dyDescent="0.15">
      <c r="E6652" s="221" t="s">
        <v>1980</v>
      </c>
    </row>
    <row r="6653" spans="1:6" x14ac:dyDescent="0.15">
      <c r="E6653" s="221" t="s">
        <v>1981</v>
      </c>
    </row>
    <row r="6654" spans="1:6" x14ac:dyDescent="0.15">
      <c r="E6654" s="221" t="s">
        <v>1982</v>
      </c>
    </row>
    <row r="6655" spans="1:6" x14ac:dyDescent="0.15">
      <c r="E6655" s="221" t="s">
        <v>1983</v>
      </c>
    </row>
    <row r="6656" spans="1:6" x14ac:dyDescent="0.15">
      <c r="E6656" s="221" t="s">
        <v>6030</v>
      </c>
    </row>
    <row r="6657" spans="5:6" x14ac:dyDescent="0.15">
      <c r="E6657" s="221" t="s">
        <v>6031</v>
      </c>
    </row>
    <row r="6658" spans="5:6" x14ac:dyDescent="0.15">
      <c r="E6658" s="221" t="s">
        <v>6032</v>
      </c>
    </row>
    <row r="6659" spans="5:6" x14ac:dyDescent="0.15">
      <c r="E6659" s="221" t="s">
        <v>6033</v>
      </c>
    </row>
    <row r="6660" spans="5:6" x14ac:dyDescent="0.15">
      <c r="E6660" s="221" t="s">
        <v>6034</v>
      </c>
    </row>
    <row r="6661" spans="5:6" x14ac:dyDescent="0.15">
      <c r="E6661" s="228" t="s">
        <v>9548</v>
      </c>
      <c r="F6661" s="199">
        <f>+F6662+F6665+F6668</f>
        <v>0</v>
      </c>
    </row>
    <row r="6662" spans="5:6" x14ac:dyDescent="0.15">
      <c r="E6662" s="229" t="s">
        <v>6035</v>
      </c>
      <c r="F6662" s="199">
        <f>SUM(F6663:F6664)</f>
        <v>0</v>
      </c>
    </row>
    <row r="6663" spans="5:6" x14ac:dyDescent="0.15">
      <c r="E6663" s="221" t="s">
        <v>6541</v>
      </c>
    </row>
    <row r="6664" spans="5:6" x14ac:dyDescent="0.15">
      <c r="E6664" s="221" t="s">
        <v>6819</v>
      </c>
    </row>
    <row r="6665" spans="5:6" x14ac:dyDescent="0.15">
      <c r="E6665" s="229" t="s">
        <v>3451</v>
      </c>
      <c r="F6665" s="199">
        <f>SUM(F6666:F6667)</f>
        <v>0</v>
      </c>
    </row>
    <row r="6666" spans="5:6" x14ac:dyDescent="0.15">
      <c r="E6666" s="221" t="s">
        <v>3452</v>
      </c>
    </row>
    <row r="6667" spans="5:6" x14ac:dyDescent="0.15">
      <c r="E6667" s="221" t="s">
        <v>9869</v>
      </c>
    </row>
    <row r="6668" spans="5:6" x14ac:dyDescent="0.15">
      <c r="E6668" s="229" t="s">
        <v>9870</v>
      </c>
      <c r="F6668" s="199">
        <f>SUM(F6669:F6677)</f>
        <v>0</v>
      </c>
    </row>
    <row r="6669" spans="5:6" x14ac:dyDescent="0.15">
      <c r="E6669" s="221" t="s">
        <v>9871</v>
      </c>
    </row>
    <row r="6670" spans="5:6" x14ac:dyDescent="0.15">
      <c r="E6670" s="221" t="s">
        <v>9872</v>
      </c>
    </row>
    <row r="6671" spans="5:6" x14ac:dyDescent="0.15">
      <c r="E6671" s="221" t="s">
        <v>4842</v>
      </c>
    </row>
    <row r="6672" spans="5:6" x14ac:dyDescent="0.15">
      <c r="E6672" s="221" t="s">
        <v>4843</v>
      </c>
    </row>
    <row r="6673" spans="1:6" x14ac:dyDescent="0.15">
      <c r="E6673" s="221" t="s">
        <v>4844</v>
      </c>
    </row>
    <row r="6674" spans="1:6" x14ac:dyDescent="0.15">
      <c r="E6674" s="221" t="s">
        <v>4845</v>
      </c>
    </row>
    <row r="6675" spans="1:6" x14ac:dyDescent="0.15">
      <c r="E6675" s="221" t="s">
        <v>4846</v>
      </c>
    </row>
    <row r="6676" spans="1:6" x14ac:dyDescent="0.15">
      <c r="E6676" s="221" t="s">
        <v>4847</v>
      </c>
    </row>
    <row r="6677" spans="1:6" x14ac:dyDescent="0.15">
      <c r="E6677" s="221" t="s">
        <v>4848</v>
      </c>
    </row>
    <row r="6678" spans="1:6" x14ac:dyDescent="0.15">
      <c r="A6678" s="215"/>
      <c r="B6678" s="215"/>
      <c r="C6678" s="215"/>
      <c r="D6678" s="215"/>
      <c r="E6678" s="216"/>
    </row>
    <row r="6679" spans="1:6" x14ac:dyDescent="0.15">
      <c r="A6679" s="188"/>
      <c r="B6679" s="188"/>
      <c r="C6679" s="188"/>
      <c r="D6679" s="188"/>
      <c r="E6679" s="217" t="s">
        <v>10035</v>
      </c>
      <c r="F6679" s="224">
        <f>+F6680+F6690</f>
        <v>0</v>
      </c>
    </row>
    <row r="6680" spans="1:6" x14ac:dyDescent="0.15">
      <c r="A6680" s="206"/>
      <c r="B6680" s="206"/>
      <c r="C6680" s="206"/>
      <c r="D6680" s="206"/>
      <c r="E6680" s="223" t="s">
        <v>6145</v>
      </c>
      <c r="F6680" s="199">
        <f>SUM(F6681:F6689)</f>
        <v>0</v>
      </c>
    </row>
    <row r="6681" spans="1:6" x14ac:dyDescent="0.15">
      <c r="A6681" s="206"/>
      <c r="B6681" s="206"/>
      <c r="C6681" s="206"/>
      <c r="D6681" s="206"/>
      <c r="E6681" s="222" t="s">
        <v>10164</v>
      </c>
    </row>
    <row r="6682" spans="1:6" x14ac:dyDescent="0.15">
      <c r="A6682" s="206"/>
      <c r="B6682" s="206"/>
      <c r="C6682" s="206"/>
      <c r="D6682" s="206"/>
      <c r="E6682" s="222" t="s">
        <v>10165</v>
      </c>
    </row>
    <row r="6683" spans="1:6" x14ac:dyDescent="0.15">
      <c r="A6683" s="206"/>
      <c r="B6683" s="206"/>
      <c r="C6683" s="206"/>
      <c r="D6683" s="206"/>
      <c r="E6683" s="222" t="s">
        <v>5861</v>
      </c>
    </row>
    <row r="6684" spans="1:6" x14ac:dyDescent="0.15">
      <c r="A6684" s="206"/>
      <c r="B6684" s="206"/>
      <c r="C6684" s="206"/>
      <c r="D6684" s="206"/>
      <c r="E6684" s="222" t="s">
        <v>5862</v>
      </c>
    </row>
    <row r="6685" spans="1:6" x14ac:dyDescent="0.15">
      <c r="A6685" s="206"/>
      <c r="B6685" s="206"/>
      <c r="C6685" s="206"/>
      <c r="D6685" s="206"/>
      <c r="E6685" s="222" t="s">
        <v>5863</v>
      </c>
    </row>
    <row r="6686" spans="1:6" x14ac:dyDescent="0.15">
      <c r="A6686" s="206"/>
      <c r="B6686" s="206"/>
      <c r="C6686" s="206"/>
      <c r="D6686" s="206"/>
      <c r="E6686" s="222" t="s">
        <v>5009</v>
      </c>
    </row>
    <row r="6687" spans="1:6" x14ac:dyDescent="0.15">
      <c r="A6687" s="206"/>
      <c r="B6687" s="206"/>
      <c r="C6687" s="206"/>
      <c r="D6687" s="206"/>
      <c r="E6687" s="222" t="s">
        <v>5010</v>
      </c>
    </row>
    <row r="6688" spans="1:6" x14ac:dyDescent="0.15">
      <c r="A6688" s="206"/>
      <c r="B6688" s="206"/>
      <c r="C6688" s="206"/>
      <c r="D6688" s="206"/>
      <c r="E6688" s="222" t="s">
        <v>5011</v>
      </c>
    </row>
    <row r="6689" spans="1:6" x14ac:dyDescent="0.15">
      <c r="A6689" s="206"/>
      <c r="B6689" s="206"/>
      <c r="C6689" s="206"/>
      <c r="D6689" s="206"/>
      <c r="E6689" s="222" t="s">
        <v>5012</v>
      </c>
    </row>
    <row r="6690" spans="1:6" x14ac:dyDescent="0.15">
      <c r="A6690" s="206"/>
      <c r="B6690" s="206"/>
      <c r="C6690" s="206"/>
      <c r="D6690" s="206"/>
      <c r="E6690" s="223" t="s">
        <v>9548</v>
      </c>
      <c r="F6690" s="199">
        <f>SUM(F6691:F6699)</f>
        <v>0</v>
      </c>
    </row>
    <row r="6691" spans="1:6" x14ac:dyDescent="0.15">
      <c r="A6691" s="206"/>
      <c r="B6691" s="206"/>
      <c r="C6691" s="206"/>
      <c r="D6691" s="206"/>
      <c r="E6691" s="222" t="s">
        <v>5013</v>
      </c>
    </row>
    <row r="6692" spans="1:6" x14ac:dyDescent="0.15">
      <c r="A6692" s="206"/>
      <c r="B6692" s="206"/>
      <c r="C6692" s="206"/>
      <c r="D6692" s="206"/>
      <c r="E6692" s="222" t="s">
        <v>5014</v>
      </c>
    </row>
    <row r="6693" spans="1:6" x14ac:dyDescent="0.15">
      <c r="A6693" s="206"/>
      <c r="B6693" s="206"/>
      <c r="C6693" s="206"/>
      <c r="D6693" s="206"/>
      <c r="E6693" s="222" t="s">
        <v>5015</v>
      </c>
    </row>
    <row r="6694" spans="1:6" x14ac:dyDescent="0.15">
      <c r="A6694" s="206"/>
      <c r="B6694" s="206"/>
      <c r="C6694" s="206"/>
      <c r="D6694" s="206"/>
      <c r="E6694" s="222" t="s">
        <v>5016</v>
      </c>
    </row>
    <row r="6695" spans="1:6" x14ac:dyDescent="0.15">
      <c r="A6695" s="206"/>
      <c r="B6695" s="206"/>
      <c r="C6695" s="206"/>
      <c r="D6695" s="206"/>
      <c r="E6695" s="222" t="s">
        <v>10007</v>
      </c>
    </row>
    <row r="6696" spans="1:6" x14ac:dyDescent="0.15">
      <c r="A6696" s="206"/>
      <c r="B6696" s="206"/>
      <c r="C6696" s="206"/>
      <c r="D6696" s="206"/>
      <c r="E6696" s="222" t="s">
        <v>10008</v>
      </c>
    </row>
    <row r="6697" spans="1:6" x14ac:dyDescent="0.15">
      <c r="A6697" s="206"/>
      <c r="B6697" s="206"/>
      <c r="C6697" s="206"/>
      <c r="D6697" s="206"/>
      <c r="E6697" s="222" t="s">
        <v>2451</v>
      </c>
    </row>
    <row r="6698" spans="1:6" x14ac:dyDescent="0.15">
      <c r="A6698" s="206"/>
      <c r="B6698" s="206"/>
      <c r="C6698" s="206"/>
      <c r="D6698" s="206"/>
      <c r="E6698" s="222" t="s">
        <v>5613</v>
      </c>
    </row>
    <row r="6699" spans="1:6" x14ac:dyDescent="0.15">
      <c r="A6699" s="206"/>
      <c r="B6699" s="206"/>
      <c r="C6699" s="206"/>
      <c r="D6699" s="206"/>
      <c r="E6699" s="222" t="s">
        <v>6082</v>
      </c>
    </row>
    <row r="6700" spans="1:6" x14ac:dyDescent="0.15">
      <c r="A6700" s="215"/>
      <c r="B6700" s="215"/>
      <c r="C6700" s="215"/>
      <c r="D6700" s="215"/>
      <c r="E6700" s="216"/>
    </row>
    <row r="6701" spans="1:6" x14ac:dyDescent="0.15">
      <c r="A6701" s="188"/>
      <c r="B6701" s="188"/>
      <c r="C6701" s="188"/>
      <c r="D6701" s="188"/>
      <c r="E6701" s="217" t="s">
        <v>10044</v>
      </c>
      <c r="F6701" s="224">
        <f>+F6702+F6723</f>
        <v>0</v>
      </c>
    </row>
    <row r="6702" spans="1:6" x14ac:dyDescent="0.15">
      <c r="A6702" s="206"/>
      <c r="B6702" s="206"/>
      <c r="C6702" s="206"/>
      <c r="D6702" s="206"/>
      <c r="E6702" s="223" t="s">
        <v>6083</v>
      </c>
      <c r="F6702" s="199">
        <f>F6703+F6713</f>
        <v>0</v>
      </c>
    </row>
    <row r="6703" spans="1:6" x14ac:dyDescent="0.15">
      <c r="E6703" s="229" t="s">
        <v>6145</v>
      </c>
      <c r="F6703" s="199">
        <f>SUM(F6704:F6712)</f>
        <v>0</v>
      </c>
    </row>
    <row r="6704" spans="1:6" x14ac:dyDescent="0.15">
      <c r="E6704" s="221" t="s">
        <v>6084</v>
      </c>
    </row>
    <row r="6705" spans="5:6" x14ac:dyDescent="0.15">
      <c r="E6705" s="221" t="s">
        <v>6085</v>
      </c>
    </row>
    <row r="6706" spans="5:6" x14ac:dyDescent="0.15">
      <c r="E6706" s="221" t="s">
        <v>6086</v>
      </c>
    </row>
    <row r="6707" spans="5:6" x14ac:dyDescent="0.15">
      <c r="E6707" s="221" t="s">
        <v>6087</v>
      </c>
    </row>
    <row r="6708" spans="5:6" x14ac:dyDescent="0.15">
      <c r="E6708" s="221" t="s">
        <v>6088</v>
      </c>
    </row>
    <row r="6709" spans="5:6" x14ac:dyDescent="0.15">
      <c r="E6709" s="221" t="s">
        <v>6089</v>
      </c>
    </row>
    <row r="6710" spans="5:6" x14ac:dyDescent="0.15">
      <c r="E6710" s="221" t="s">
        <v>6986</v>
      </c>
    </row>
    <row r="6711" spans="5:6" x14ac:dyDescent="0.15">
      <c r="E6711" s="221" t="s">
        <v>7864</v>
      </c>
    </row>
    <row r="6712" spans="5:6" x14ac:dyDescent="0.15">
      <c r="E6712" s="221" t="s">
        <v>7865</v>
      </c>
    </row>
    <row r="6713" spans="5:6" x14ac:dyDescent="0.15">
      <c r="E6713" s="229" t="s">
        <v>9548</v>
      </c>
      <c r="F6713" s="199">
        <f>SUM(F6714:F6722)</f>
        <v>0</v>
      </c>
    </row>
    <row r="6714" spans="5:6" x14ac:dyDescent="0.15">
      <c r="E6714" s="221" t="s">
        <v>209</v>
      </c>
    </row>
    <row r="6715" spans="5:6" x14ac:dyDescent="0.15">
      <c r="E6715" s="221" t="s">
        <v>210</v>
      </c>
    </row>
    <row r="6716" spans="5:6" x14ac:dyDescent="0.15">
      <c r="E6716" s="221" t="s">
        <v>211</v>
      </c>
    </row>
    <row r="6717" spans="5:6" x14ac:dyDescent="0.15">
      <c r="E6717" s="221" t="s">
        <v>3112</v>
      </c>
    </row>
    <row r="6718" spans="5:6" x14ac:dyDescent="0.15">
      <c r="E6718" s="221" t="s">
        <v>9329</v>
      </c>
    </row>
    <row r="6719" spans="5:6" x14ac:dyDescent="0.15">
      <c r="E6719" s="221" t="s">
        <v>8450</v>
      </c>
    </row>
    <row r="6720" spans="5:6" x14ac:dyDescent="0.15">
      <c r="E6720" s="221" t="s">
        <v>8992</v>
      </c>
    </row>
    <row r="6721" spans="1:6" x14ac:dyDescent="0.15">
      <c r="E6721" s="221" t="s">
        <v>8993</v>
      </c>
    </row>
    <row r="6722" spans="1:6" x14ac:dyDescent="0.15">
      <c r="E6722" s="221" t="s">
        <v>8994</v>
      </c>
    </row>
    <row r="6723" spans="1:6" x14ac:dyDescent="0.15">
      <c r="E6723" s="228" t="s">
        <v>4849</v>
      </c>
      <c r="F6723" s="199">
        <f>+F6724+F6897+F6943+F7107+F7343</f>
        <v>0</v>
      </c>
    </row>
    <row r="6724" spans="1:6" x14ac:dyDescent="0.15">
      <c r="E6724" s="229" t="s">
        <v>4850</v>
      </c>
      <c r="F6724" s="199">
        <f>F6725+F6886</f>
        <v>0</v>
      </c>
    </row>
    <row r="6725" spans="1:6" x14ac:dyDescent="0.15">
      <c r="E6725" s="221" t="s">
        <v>4851</v>
      </c>
      <c r="F6725" s="184">
        <f>SUM(F6726:F6885)</f>
        <v>0</v>
      </c>
    </row>
    <row r="6726" spans="1:6" hidden="1" x14ac:dyDescent="0.15">
      <c r="A6726" s="243" t="str">
        <f>'Banks COA'!A2691</f>
        <v>17</v>
      </c>
      <c r="B6726" s="243" t="str">
        <f>'Banks COA'!B2691</f>
        <v>1</v>
      </c>
      <c r="C6726" s="243" t="str">
        <f>'Banks COA'!C2691</f>
        <v>1</v>
      </c>
      <c r="D6726" s="243" t="str">
        <f>'Banks COA'!D2691</f>
        <v>01</v>
      </c>
      <c r="E6726" s="243" t="str">
        <f>'Banks COA'!E2691</f>
        <v xml:space="preserve">(Less) Allowance for Loans and Lease Losses (ALLL) – Loans to RGC – KHR </v>
      </c>
      <c r="F6726" s="243">
        <f>-'Banks COA'!F2691*E2</f>
        <v>0</v>
      </c>
    </row>
    <row r="6727" spans="1:6" hidden="1" x14ac:dyDescent="0.15">
      <c r="A6727" s="243" t="str">
        <f>'Banks COA'!A2692</f>
        <v>17</v>
      </c>
      <c r="B6727" s="243" t="str">
        <f>'Banks COA'!B2692</f>
        <v>1</v>
      </c>
      <c r="C6727" s="243" t="str">
        <f>'Banks COA'!C2692</f>
        <v>1</v>
      </c>
      <c r="D6727" s="243" t="str">
        <f>'Banks COA'!D2692</f>
        <v>02</v>
      </c>
      <c r="E6727" s="243" t="str">
        <f>'Banks COA'!E2692</f>
        <v xml:space="preserve">(Less) Allowance for Loans and Lease Losses (ALLL) – Loans to RGC – USD </v>
      </c>
      <c r="F6727" s="243">
        <f>-'Banks COA'!F2692*E2</f>
        <v>0</v>
      </c>
    </row>
    <row r="6728" spans="1:6" hidden="1" x14ac:dyDescent="0.15">
      <c r="A6728" s="243" t="str">
        <f>'Banks COA'!A2693</f>
        <v>17</v>
      </c>
      <c r="B6728" s="243" t="str">
        <f>'Banks COA'!B2693</f>
        <v>1</v>
      </c>
      <c r="C6728" s="243" t="str">
        <f>'Banks COA'!C2693</f>
        <v>1</v>
      </c>
      <c r="D6728" s="243" t="str">
        <f>'Banks COA'!D2693</f>
        <v>03</v>
      </c>
      <c r="E6728" s="243" t="str">
        <f>'Banks COA'!E2693</f>
        <v xml:space="preserve">(Less) Allowance for Loans and Lease Losses (ALLL) – Loans to RGC – EUR </v>
      </c>
      <c r="F6728" s="243">
        <f>-'Banks COA'!F2693*E2</f>
        <v>0</v>
      </c>
    </row>
    <row r="6729" spans="1:6" hidden="1" x14ac:dyDescent="0.15">
      <c r="A6729" s="243" t="str">
        <f>'Banks COA'!A2694</f>
        <v>17</v>
      </c>
      <c r="B6729" s="243" t="str">
        <f>'Banks COA'!B2694</f>
        <v>1</v>
      </c>
      <c r="C6729" s="243" t="str">
        <f>'Banks COA'!C2694</f>
        <v>1</v>
      </c>
      <c r="D6729" s="243" t="str">
        <f>'Banks COA'!D2694</f>
        <v>04</v>
      </c>
      <c r="E6729" s="243" t="str">
        <f>'Banks COA'!E2694</f>
        <v xml:space="preserve">(Less) Allowance for Loans and Lease Losses (ALLL) – Loans to RGC – JPY </v>
      </c>
      <c r="F6729" s="243">
        <f>-'Banks COA'!F2694*E2</f>
        <v>0</v>
      </c>
    </row>
    <row r="6730" spans="1:6" hidden="1" x14ac:dyDescent="0.15">
      <c r="A6730" s="243" t="str">
        <f>'Banks COA'!A2695</f>
        <v>17</v>
      </c>
      <c r="B6730" s="243" t="str">
        <f>'Banks COA'!B2695</f>
        <v>1</v>
      </c>
      <c r="C6730" s="243" t="str">
        <f>'Banks COA'!C2695</f>
        <v>1</v>
      </c>
      <c r="D6730" s="243" t="str">
        <f>'Banks COA'!D2695</f>
        <v>09</v>
      </c>
      <c r="E6730" s="243" t="str">
        <f>'Banks COA'!E2695</f>
        <v xml:space="preserve">(Less) Allowance for Loans and Lease Losses (ALLL) – Loans to RGC – Other </v>
      </c>
      <c r="F6730" s="243">
        <f>-'Banks COA'!F2695*E2</f>
        <v>0</v>
      </c>
    </row>
    <row r="6731" spans="1:6" hidden="1" x14ac:dyDescent="0.15">
      <c r="A6731" s="243" t="str">
        <f>'Banks COA'!A2697</f>
        <v>17</v>
      </c>
      <c r="B6731" s="243" t="str">
        <f>'Banks COA'!B2697</f>
        <v>1</v>
      </c>
      <c r="C6731" s="243" t="str">
        <f>'Banks COA'!C2697</f>
        <v>2</v>
      </c>
      <c r="D6731" s="243" t="str">
        <f>'Banks COA'!D2697</f>
        <v>01</v>
      </c>
      <c r="E6731" s="243" t="str">
        <f>'Banks COA'!E2697</f>
        <v xml:space="preserve">(Less) Allowance for Loans and Lease Losses (ALLL) – Loans to Provinces and Commune Councils – KHR </v>
      </c>
      <c r="F6731" s="243">
        <f>-'Banks COA'!F2697*E2</f>
        <v>0</v>
      </c>
    </row>
    <row r="6732" spans="1:6" hidden="1" x14ac:dyDescent="0.15">
      <c r="A6732" s="243" t="str">
        <f>'Banks COA'!A2698</f>
        <v>17</v>
      </c>
      <c r="B6732" s="243" t="str">
        <f>'Banks COA'!B2698</f>
        <v>1</v>
      </c>
      <c r="C6732" s="243" t="str">
        <f>'Banks COA'!C2698</f>
        <v>2</v>
      </c>
      <c r="D6732" s="243" t="str">
        <f>'Banks COA'!D2698</f>
        <v>02</v>
      </c>
      <c r="E6732" s="243" t="str">
        <f>'Banks COA'!E2698</f>
        <v>(Less) Allowance for Loans and Lease Losses (ALLL) – Loans to Provinces and Commune Councils – USD</v>
      </c>
      <c r="F6732" s="243">
        <f>-'Banks COA'!F2698*E2</f>
        <v>0</v>
      </c>
    </row>
    <row r="6733" spans="1:6" hidden="1" x14ac:dyDescent="0.15">
      <c r="A6733" s="243" t="str">
        <f>'Banks COA'!A2699</f>
        <v>17</v>
      </c>
      <c r="B6733" s="243" t="str">
        <f>'Banks COA'!B2699</f>
        <v>1</v>
      </c>
      <c r="C6733" s="243" t="str">
        <f>'Banks COA'!C2699</f>
        <v>2</v>
      </c>
      <c r="D6733" s="243" t="str">
        <f>'Banks COA'!D2699</f>
        <v>03</v>
      </c>
      <c r="E6733" s="243" t="str">
        <f>'Banks COA'!E2699</f>
        <v>(Less) Allowance for Loans and Lease Losses (ALLL) – Loans to Provinces and Commune Councils – EUR</v>
      </c>
      <c r="F6733" s="243">
        <f>-'Banks COA'!F2699*E2</f>
        <v>0</v>
      </c>
    </row>
    <row r="6734" spans="1:6" hidden="1" x14ac:dyDescent="0.15">
      <c r="A6734" s="243" t="str">
        <f>'Banks COA'!A2700</f>
        <v>17</v>
      </c>
      <c r="B6734" s="243" t="str">
        <f>'Banks COA'!B2700</f>
        <v>1</v>
      </c>
      <c r="C6734" s="243" t="str">
        <f>'Banks COA'!C2700</f>
        <v>2</v>
      </c>
      <c r="D6734" s="243" t="str">
        <f>'Banks COA'!D2700</f>
        <v>04</v>
      </c>
      <c r="E6734" s="243" t="str">
        <f>'Banks COA'!E2700</f>
        <v>(Less) Allowance for Loans and Lease Losses (ALLL) – Loans to Provinces and Commune Councils – JPY</v>
      </c>
      <c r="F6734" s="243">
        <f>-'Banks COA'!F2700*E2</f>
        <v>0</v>
      </c>
    </row>
    <row r="6735" spans="1:6" hidden="1" x14ac:dyDescent="0.15">
      <c r="A6735" s="243" t="str">
        <f>'Banks COA'!A2701</f>
        <v>17</v>
      </c>
      <c r="B6735" s="243" t="str">
        <f>'Banks COA'!B2701</f>
        <v>1</v>
      </c>
      <c r="C6735" s="243" t="str">
        <f>'Banks COA'!C2701</f>
        <v>2</v>
      </c>
      <c r="D6735" s="243" t="str">
        <f>'Banks COA'!D2701</f>
        <v>09</v>
      </c>
      <c r="E6735" s="243" t="str">
        <f>'Banks COA'!E2701</f>
        <v>(Less) Allowance for Loans and Lease Losses (ALLL) – Loans to Provinces and Commune Councils – Other</v>
      </c>
      <c r="F6735" s="243">
        <f>-'Banks COA'!F2701*E2</f>
        <v>0</v>
      </c>
    </row>
    <row r="6736" spans="1:6" hidden="1" x14ac:dyDescent="0.15">
      <c r="A6736" s="243" t="str">
        <f>'Banks COA'!A2703</f>
        <v>17</v>
      </c>
      <c r="B6736" s="243" t="str">
        <f>'Banks COA'!B2703</f>
        <v>1</v>
      </c>
      <c r="C6736" s="243" t="str">
        <f>'Banks COA'!C2703</f>
        <v>3</v>
      </c>
      <c r="D6736" s="243" t="str">
        <f>'Banks COA'!D2703</f>
        <v>01</v>
      </c>
      <c r="E6736" s="243" t="str">
        <f>'Banks COA'!E2703</f>
        <v>(Less) Allowance for Loans and Lease Losses (ALLL) – Loans to Foreign Governments – KHR</v>
      </c>
      <c r="F6736" s="243">
        <f>-'Banks COA'!F2703*E2</f>
        <v>0</v>
      </c>
    </row>
    <row r="6737" spans="1:6" hidden="1" x14ac:dyDescent="0.15">
      <c r="A6737" s="243" t="str">
        <f>'Banks COA'!A2704</f>
        <v>17</v>
      </c>
      <c r="B6737" s="243" t="str">
        <f>'Banks COA'!B2704</f>
        <v>1</v>
      </c>
      <c r="C6737" s="243" t="str">
        <f>'Banks COA'!C2704</f>
        <v>3</v>
      </c>
      <c r="D6737" s="243" t="str">
        <f>'Banks COA'!D2704</f>
        <v>02</v>
      </c>
      <c r="E6737" s="243" t="str">
        <f>'Banks COA'!E2704</f>
        <v>(Less) Allowance for Loans and Lease Losses (ALLL) – Loans to Foreign Governments – USD</v>
      </c>
      <c r="F6737" s="243">
        <f>-'Banks COA'!F2704*E2</f>
        <v>0</v>
      </c>
    </row>
    <row r="6738" spans="1:6" hidden="1" x14ac:dyDescent="0.15">
      <c r="A6738" s="243" t="str">
        <f>'Banks COA'!A2705</f>
        <v>17</v>
      </c>
      <c r="B6738" s="243" t="str">
        <f>'Banks COA'!B2705</f>
        <v>1</v>
      </c>
      <c r="C6738" s="243" t="str">
        <f>'Banks COA'!C2705</f>
        <v>3</v>
      </c>
      <c r="D6738" s="243" t="str">
        <f>'Banks COA'!D2705</f>
        <v>03</v>
      </c>
      <c r="E6738" s="243" t="str">
        <f>'Banks COA'!E2705</f>
        <v>(Less) Allowance for Loans and Lease Losses (ALLL) – Loans to Foreign Governments – EUR</v>
      </c>
      <c r="F6738" s="243">
        <f>-'Banks COA'!F2705*E2</f>
        <v>0</v>
      </c>
    </row>
    <row r="6739" spans="1:6" hidden="1" x14ac:dyDescent="0.15">
      <c r="A6739" s="243" t="str">
        <f>'Banks COA'!A2706</f>
        <v>17</v>
      </c>
      <c r="B6739" s="243" t="str">
        <f>'Banks COA'!B2706</f>
        <v>1</v>
      </c>
      <c r="C6739" s="243" t="str">
        <f>'Banks COA'!C2706</f>
        <v>3</v>
      </c>
      <c r="D6739" s="243" t="str">
        <f>'Banks COA'!D2706</f>
        <v>04</v>
      </c>
      <c r="E6739" s="243" t="str">
        <f>'Banks COA'!E2706</f>
        <v>(Less) Allowance for Loans and Lease Losses (ALLL) – Loans to Foreign Governments – JPY</v>
      </c>
      <c r="F6739" s="243">
        <f>-'Banks COA'!F2706*E2</f>
        <v>0</v>
      </c>
    </row>
    <row r="6740" spans="1:6" hidden="1" x14ac:dyDescent="0.15">
      <c r="A6740" s="243" t="str">
        <f>'Banks COA'!A2707</f>
        <v>17</v>
      </c>
      <c r="B6740" s="243" t="str">
        <f>'Banks COA'!B2707</f>
        <v>1</v>
      </c>
      <c r="C6740" s="243" t="str">
        <f>'Banks COA'!C2707</f>
        <v>3</v>
      </c>
      <c r="D6740" s="243" t="str">
        <f>'Banks COA'!D2707</f>
        <v>09</v>
      </c>
      <c r="E6740" s="243" t="str">
        <f>'Banks COA'!E2707</f>
        <v>(Less) Allowance for Loans and Lease Losses (ALLL) – Loans to Foreign Governments – Other</v>
      </c>
      <c r="F6740" s="243">
        <f>-'Banks COA'!F2707*E2</f>
        <v>0</v>
      </c>
    </row>
    <row r="6741" spans="1:6" hidden="1" x14ac:dyDescent="0.15">
      <c r="A6741" s="243" t="str">
        <f>'Banks COA'!A2710</f>
        <v>17</v>
      </c>
      <c r="B6741" s="243" t="str">
        <f>'Banks COA'!B2710</f>
        <v>2</v>
      </c>
      <c r="C6741" s="243">
        <f>'Banks COA'!C2710</f>
        <v>1</v>
      </c>
      <c r="D6741" s="243" t="str">
        <f>'Banks COA'!D2710</f>
        <v>01</v>
      </c>
      <c r="E6741" s="243" t="str">
        <f>'Banks COA'!E2710</f>
        <v xml:space="preserve">(Less) Allowance for Loans and Lease Losses (ALLL) – Overdraft – KHR </v>
      </c>
      <c r="F6741" s="243">
        <f>-'Banks COA'!F2710*E2</f>
        <v>0</v>
      </c>
    </row>
    <row r="6742" spans="1:6" hidden="1" x14ac:dyDescent="0.15">
      <c r="A6742" s="243" t="str">
        <f>'Banks COA'!A2711</f>
        <v>17</v>
      </c>
      <c r="B6742" s="243" t="str">
        <f>'Banks COA'!B2711</f>
        <v>2</v>
      </c>
      <c r="C6742" s="243">
        <f>'Banks COA'!C2711</f>
        <v>1</v>
      </c>
      <c r="D6742" s="243" t="str">
        <f>'Banks COA'!D2711</f>
        <v>02</v>
      </c>
      <c r="E6742" s="243" t="str">
        <f>'Banks COA'!E2711</f>
        <v xml:space="preserve">(Less) Allowance for Loans and Lease Losses (ALLL) – Overdraft – USD </v>
      </c>
      <c r="F6742" s="243">
        <f>-'Banks COA'!F2711*E2</f>
        <v>0</v>
      </c>
    </row>
    <row r="6743" spans="1:6" hidden="1" x14ac:dyDescent="0.15">
      <c r="A6743" s="243" t="str">
        <f>'Banks COA'!A2712</f>
        <v>17</v>
      </c>
      <c r="B6743" s="243" t="str">
        <f>'Banks COA'!B2712</f>
        <v>2</v>
      </c>
      <c r="C6743" s="243">
        <f>'Banks COA'!C2712</f>
        <v>1</v>
      </c>
      <c r="D6743" s="243" t="str">
        <f>'Banks COA'!D2712</f>
        <v>03</v>
      </c>
      <c r="E6743" s="243" t="str">
        <f>'Banks COA'!E2712</f>
        <v xml:space="preserve">(Less) Allowance for Loans and Lease Losses (ALLL) – Overdraft – EUR </v>
      </c>
      <c r="F6743" s="243">
        <f>-'Banks COA'!F2712*E2</f>
        <v>0</v>
      </c>
    </row>
    <row r="6744" spans="1:6" hidden="1" x14ac:dyDescent="0.15">
      <c r="A6744" s="243" t="str">
        <f>'Banks COA'!A2713</f>
        <v>17</v>
      </c>
      <c r="B6744" s="243" t="str">
        <f>'Banks COA'!B2713</f>
        <v>2</v>
      </c>
      <c r="C6744" s="243">
        <f>'Banks COA'!C2713</f>
        <v>1</v>
      </c>
      <c r="D6744" s="243" t="str">
        <f>'Banks COA'!D2713</f>
        <v>04</v>
      </c>
      <c r="E6744" s="243" t="str">
        <f>'Banks COA'!E2713</f>
        <v xml:space="preserve">(Less) Allowance for Loans and Lease Losses (ALLL) – Overdraft – JPY </v>
      </c>
      <c r="F6744" s="243">
        <f>-'Banks COA'!F2713*E2</f>
        <v>0</v>
      </c>
    </row>
    <row r="6745" spans="1:6" hidden="1" x14ac:dyDescent="0.15">
      <c r="A6745" s="243" t="str">
        <f>'Banks COA'!A2714</f>
        <v>17</v>
      </c>
      <c r="B6745" s="243" t="str">
        <f>'Banks COA'!B2714</f>
        <v>2</v>
      </c>
      <c r="C6745" s="243">
        <f>'Banks COA'!C2714</f>
        <v>1</v>
      </c>
      <c r="D6745" s="243" t="str">
        <f>'Banks COA'!D2714</f>
        <v>09</v>
      </c>
      <c r="E6745" s="243" t="str">
        <f>'Banks COA'!E2714</f>
        <v xml:space="preserve">(Less) Allowance for Loans and Lease Losses (ALLL) – Overdraft – Other </v>
      </c>
      <c r="F6745" s="243">
        <f>-'Banks COA'!F2714*E2</f>
        <v>0</v>
      </c>
    </row>
    <row r="6746" spans="1:6" hidden="1" x14ac:dyDescent="0.15">
      <c r="A6746" s="243" t="str">
        <f>'Banks COA'!A2716</f>
        <v>17</v>
      </c>
      <c r="B6746" s="243" t="str">
        <f>'Banks COA'!B2716</f>
        <v>2</v>
      </c>
      <c r="C6746" s="243">
        <f>'Banks COA'!C2716</f>
        <v>2</v>
      </c>
      <c r="D6746" s="243" t="str">
        <f>'Banks COA'!D2716</f>
        <v>01</v>
      </c>
      <c r="E6746" s="243" t="str">
        <f>'Banks COA'!E2716</f>
        <v xml:space="preserve">(Less) Allowance for Loans and Lease Losses (ALLL) – Short Term Commercial Loans – KHR </v>
      </c>
      <c r="F6746" s="243">
        <f>-'Banks COA'!F2716*E2</f>
        <v>0</v>
      </c>
    </row>
    <row r="6747" spans="1:6" hidden="1" x14ac:dyDescent="0.15">
      <c r="A6747" s="243" t="str">
        <f>'Banks COA'!A2717</f>
        <v>17</v>
      </c>
      <c r="B6747" s="243" t="str">
        <f>'Banks COA'!B2717</f>
        <v>2</v>
      </c>
      <c r="C6747" s="243">
        <f>'Banks COA'!C2717</f>
        <v>2</v>
      </c>
      <c r="D6747" s="243" t="str">
        <f>'Banks COA'!D2717</f>
        <v>02</v>
      </c>
      <c r="E6747" s="243" t="str">
        <f>'Banks COA'!E2717</f>
        <v xml:space="preserve">(Less) Allowance for Loans and Lease Losses (ALLL) – Short Term Commercial Loans – USD </v>
      </c>
      <c r="F6747" s="243">
        <f>-'Banks COA'!F2717*E2</f>
        <v>0</v>
      </c>
    </row>
    <row r="6748" spans="1:6" hidden="1" x14ac:dyDescent="0.15">
      <c r="A6748" s="243" t="str">
        <f>'Banks COA'!A2718</f>
        <v>17</v>
      </c>
      <c r="B6748" s="243" t="str">
        <f>'Banks COA'!B2718</f>
        <v>2</v>
      </c>
      <c r="C6748" s="243">
        <f>'Banks COA'!C2718</f>
        <v>2</v>
      </c>
      <c r="D6748" s="243" t="str">
        <f>'Banks COA'!D2718</f>
        <v>03</v>
      </c>
      <c r="E6748" s="243" t="str">
        <f>'Banks COA'!E2718</f>
        <v xml:space="preserve">(Less) Allowance for Loans and Lease Losses (ALLL) – Short Term Commercial Loans – EUR </v>
      </c>
      <c r="F6748" s="243">
        <f>-'Banks COA'!F2718*E2</f>
        <v>0</v>
      </c>
    </row>
    <row r="6749" spans="1:6" hidden="1" x14ac:dyDescent="0.15">
      <c r="A6749" s="243" t="str">
        <f>'Banks COA'!A2719</f>
        <v>17</v>
      </c>
      <c r="B6749" s="243" t="str">
        <f>'Banks COA'!B2719</f>
        <v>2</v>
      </c>
      <c r="C6749" s="243">
        <f>'Banks COA'!C2719</f>
        <v>2</v>
      </c>
      <c r="D6749" s="243" t="str">
        <f>'Banks COA'!D2719</f>
        <v>04</v>
      </c>
      <c r="E6749" s="243" t="str">
        <f>'Banks COA'!E2719</f>
        <v>(Less) Allowance for Loans and Lease Losses (ALLL) – Short Term Commercial Loans – JPY</v>
      </c>
      <c r="F6749" s="243">
        <f>-'Banks COA'!F2719*E2</f>
        <v>0</v>
      </c>
    </row>
    <row r="6750" spans="1:6" hidden="1" x14ac:dyDescent="0.15">
      <c r="A6750" s="243" t="str">
        <f>'Banks COA'!A2720</f>
        <v>17</v>
      </c>
      <c r="B6750" s="243" t="str">
        <f>'Banks COA'!B2720</f>
        <v>2</v>
      </c>
      <c r="C6750" s="243">
        <f>'Banks COA'!C2720</f>
        <v>2</v>
      </c>
      <c r="D6750" s="243" t="str">
        <f>'Banks COA'!D2720</f>
        <v>09</v>
      </c>
      <c r="E6750" s="243" t="str">
        <f>'Banks COA'!E2720</f>
        <v xml:space="preserve">(Less) Allowance for Loans and Lease Losses (ALLL) – Short Term Commercial Loans – Other </v>
      </c>
      <c r="F6750" s="243">
        <f>-'Banks COA'!F2720*E2</f>
        <v>0</v>
      </c>
    </row>
    <row r="6751" spans="1:6" hidden="1" x14ac:dyDescent="0.15">
      <c r="A6751" s="243" t="str">
        <f>'Banks COA'!A2723</f>
        <v>17</v>
      </c>
      <c r="B6751" s="243" t="str">
        <f>'Banks COA'!B2723</f>
        <v>2</v>
      </c>
      <c r="C6751" s="243">
        <f>'Banks COA'!C2723</f>
        <v>3</v>
      </c>
      <c r="D6751" s="243" t="str">
        <f>'Banks COA'!D2723</f>
        <v>11</v>
      </c>
      <c r="E6751" s="243" t="str">
        <f>'Banks COA'!E2723</f>
        <v xml:space="preserve">(Less) Allowance for Loans and Lease Losses (ALLL) – Equipment Loans – KHR </v>
      </c>
      <c r="F6751" s="243">
        <f>-'Banks COA'!F2723*E2</f>
        <v>0</v>
      </c>
    </row>
    <row r="6752" spans="1:6" hidden="1" x14ac:dyDescent="0.15">
      <c r="A6752" s="243" t="str">
        <f>'Banks COA'!A2724</f>
        <v>17</v>
      </c>
      <c r="B6752" s="243" t="str">
        <f>'Banks COA'!B2724</f>
        <v>2</v>
      </c>
      <c r="C6752" s="243">
        <f>'Banks COA'!C2724</f>
        <v>3</v>
      </c>
      <c r="D6752" s="243" t="str">
        <f>'Banks COA'!D2724</f>
        <v>12</v>
      </c>
      <c r="E6752" s="243" t="str">
        <f>'Banks COA'!E2724</f>
        <v xml:space="preserve">(Less) Allowance for Loans and Lease Losses (ALLL) – Equipment Loans – USD </v>
      </c>
      <c r="F6752" s="243">
        <f>-'Banks COA'!F2724*E2</f>
        <v>0</v>
      </c>
    </row>
    <row r="6753" spans="1:6" hidden="1" x14ac:dyDescent="0.15">
      <c r="A6753" s="243" t="str">
        <f>'Banks COA'!A2725</f>
        <v>17</v>
      </c>
      <c r="B6753" s="243" t="str">
        <f>'Banks COA'!B2725</f>
        <v>2</v>
      </c>
      <c r="C6753" s="243">
        <f>'Banks COA'!C2725</f>
        <v>3</v>
      </c>
      <c r="D6753" s="243" t="str">
        <f>'Banks COA'!D2725</f>
        <v>13</v>
      </c>
      <c r="E6753" s="243" t="str">
        <f>'Banks COA'!E2725</f>
        <v xml:space="preserve">(Less) Allowance for Loans and Lease Losses (ALLL) – Equipment Loans – EUR </v>
      </c>
      <c r="F6753" s="243">
        <f>-'Banks COA'!F2725*E2</f>
        <v>0</v>
      </c>
    </row>
    <row r="6754" spans="1:6" hidden="1" x14ac:dyDescent="0.15">
      <c r="A6754" s="243" t="str">
        <f>'Banks COA'!A2726</f>
        <v>17</v>
      </c>
      <c r="B6754" s="243" t="str">
        <f>'Banks COA'!B2726</f>
        <v>2</v>
      </c>
      <c r="C6754" s="243">
        <f>'Banks COA'!C2726</f>
        <v>3</v>
      </c>
      <c r="D6754" s="243" t="str">
        <f>'Banks COA'!D2726</f>
        <v>14</v>
      </c>
      <c r="E6754" s="243" t="str">
        <f>'Banks COA'!E2726</f>
        <v xml:space="preserve">(Less) Allowance for Loans and Lease Losses (ALLL) – Equipment Loans – JPY </v>
      </c>
      <c r="F6754" s="243">
        <f>-'Banks COA'!F2726*E2</f>
        <v>0</v>
      </c>
    </row>
    <row r="6755" spans="1:6" hidden="1" x14ac:dyDescent="0.15">
      <c r="A6755" s="243" t="str">
        <f>'Banks COA'!A2727</f>
        <v>17</v>
      </c>
      <c r="B6755" s="243" t="str">
        <f>'Banks COA'!B2727</f>
        <v>2</v>
      </c>
      <c r="C6755" s="243">
        <f>'Banks COA'!C2727</f>
        <v>3</v>
      </c>
      <c r="D6755" s="243" t="str">
        <f>'Banks COA'!D2727</f>
        <v>19</v>
      </c>
      <c r="E6755" s="243" t="str">
        <f>'Banks COA'!E2727</f>
        <v xml:space="preserve">(Less) Allowance for Loans and Lease Losses (ALLL) – Equipment Loans – Other </v>
      </c>
      <c r="F6755" s="243">
        <f>-'Banks COA'!F2727*E2</f>
        <v>0</v>
      </c>
    </row>
    <row r="6756" spans="1:6" hidden="1" x14ac:dyDescent="0.15">
      <c r="A6756" s="243" t="str">
        <f>'Banks COA'!A2729</f>
        <v>17</v>
      </c>
      <c r="B6756" s="243" t="str">
        <f>'Banks COA'!B2729</f>
        <v>2</v>
      </c>
      <c r="C6756" s="243" t="str">
        <f>'Banks COA'!C2729</f>
        <v>3</v>
      </c>
      <c r="D6756" s="243" t="str">
        <f>'Banks COA'!D2729</f>
        <v>21</v>
      </c>
      <c r="E6756" s="243" t="str">
        <f>'Banks COA'!E2729</f>
        <v xml:space="preserve">(Less) Allowance for Loans and Lease Losses (ALLL) – Real Estate Mortgage Loans – KHR </v>
      </c>
      <c r="F6756" s="243">
        <f>-'Banks COA'!F2729*E2</f>
        <v>0</v>
      </c>
    </row>
    <row r="6757" spans="1:6" hidden="1" x14ac:dyDescent="0.15">
      <c r="A6757" s="243" t="str">
        <f>'Banks COA'!A2730</f>
        <v>17</v>
      </c>
      <c r="B6757" s="243" t="str">
        <f>'Banks COA'!B2730</f>
        <v>2</v>
      </c>
      <c r="C6757" s="243" t="str">
        <f>'Banks COA'!C2730</f>
        <v>3</v>
      </c>
      <c r="D6757" s="243" t="str">
        <f>'Banks COA'!D2730</f>
        <v>22</v>
      </c>
      <c r="E6757" s="243" t="str">
        <f>'Banks COA'!E2730</f>
        <v xml:space="preserve">(Less) Allowance for Loans and Lease Losses (ALLL) – Real Estate Mortgage Loans – USD </v>
      </c>
      <c r="F6757" s="243">
        <f>-'Banks COA'!F2730*E2</f>
        <v>0</v>
      </c>
    </row>
    <row r="6758" spans="1:6" hidden="1" x14ac:dyDescent="0.15">
      <c r="A6758" s="243" t="str">
        <f>'Banks COA'!A2731</f>
        <v>17</v>
      </c>
      <c r="B6758" s="243" t="str">
        <f>'Banks COA'!B2731</f>
        <v>2</v>
      </c>
      <c r="C6758" s="243" t="str">
        <f>'Banks COA'!C2731</f>
        <v>3</v>
      </c>
      <c r="D6758" s="243" t="str">
        <f>'Banks COA'!D2731</f>
        <v>23</v>
      </c>
      <c r="E6758" s="243" t="str">
        <f>'Banks COA'!E2731</f>
        <v xml:space="preserve">(Less) Allowance for Loans and Lease Losses (ALLL) – Real Estate Mortgage Loans – EUR </v>
      </c>
      <c r="F6758" s="243">
        <f>-'Banks COA'!F2731*E2</f>
        <v>0</v>
      </c>
    </row>
    <row r="6759" spans="1:6" hidden="1" x14ac:dyDescent="0.15">
      <c r="A6759" s="243" t="str">
        <f>'Banks COA'!A2732</f>
        <v>17</v>
      </c>
      <c r="B6759" s="243" t="str">
        <f>'Banks COA'!B2732</f>
        <v>2</v>
      </c>
      <c r="C6759" s="243" t="str">
        <f>'Banks COA'!C2732</f>
        <v>3</v>
      </c>
      <c r="D6759" s="243" t="str">
        <f>'Banks COA'!D2732</f>
        <v>24</v>
      </c>
      <c r="E6759" s="243" t="str">
        <f>'Banks COA'!E2732</f>
        <v xml:space="preserve">(Less) Allowance for Loans and Lease Losses (ALLL) – Real Estate Mortgage Loans – JPY </v>
      </c>
      <c r="F6759" s="243">
        <f>-'Banks COA'!F2732*E2</f>
        <v>0</v>
      </c>
    </row>
    <row r="6760" spans="1:6" hidden="1" x14ac:dyDescent="0.15">
      <c r="A6760" s="243" t="str">
        <f>'Banks COA'!A2733</f>
        <v>17</v>
      </c>
      <c r="B6760" s="243" t="str">
        <f>'Banks COA'!B2733</f>
        <v>2</v>
      </c>
      <c r="C6760" s="243" t="str">
        <f>'Banks COA'!C2733</f>
        <v>3</v>
      </c>
      <c r="D6760" s="243" t="str">
        <f>'Banks COA'!D2733</f>
        <v>29</v>
      </c>
      <c r="E6760" s="243" t="str">
        <f>'Banks COA'!E2733</f>
        <v xml:space="preserve">(Less) Allowance for Loans and Lease Losses (ALLL) – Real Estate Mortgage Loans – Other </v>
      </c>
      <c r="F6760" s="243">
        <f>-'Banks COA'!F2733*E2</f>
        <v>0</v>
      </c>
    </row>
    <row r="6761" spans="1:6" hidden="1" x14ac:dyDescent="0.15">
      <c r="A6761" s="243" t="str">
        <f>'Banks COA'!A2735</f>
        <v>17</v>
      </c>
      <c r="B6761" s="243" t="str">
        <f>'Banks COA'!B2735</f>
        <v>2</v>
      </c>
      <c r="C6761" s="243" t="str">
        <f>'Banks COA'!C2735</f>
        <v>3</v>
      </c>
      <c r="D6761" s="243" t="str">
        <f>'Banks COA'!D2735</f>
        <v>31</v>
      </c>
      <c r="E6761" s="243" t="str">
        <f>'Banks COA'!E2735</f>
        <v xml:space="preserve">(Less) Allowance for Loans and Lease Losses (ALLL) – Other Long Term Loans – KHR </v>
      </c>
      <c r="F6761" s="243">
        <f>-'Banks COA'!F2735*E2</f>
        <v>0</v>
      </c>
    </row>
    <row r="6762" spans="1:6" hidden="1" x14ac:dyDescent="0.15">
      <c r="A6762" s="243" t="str">
        <f>'Banks COA'!A2736</f>
        <v>17</v>
      </c>
      <c r="B6762" s="243" t="str">
        <f>'Banks COA'!B2736</f>
        <v>2</v>
      </c>
      <c r="C6762" s="243" t="str">
        <f>'Banks COA'!C2736</f>
        <v>3</v>
      </c>
      <c r="D6762" s="243" t="str">
        <f>'Banks COA'!D2736</f>
        <v>32</v>
      </c>
      <c r="E6762" s="243" t="str">
        <f>'Banks COA'!E2736</f>
        <v xml:space="preserve">(Less) Allowance for Loans and Lease Losses (ALLL) – Other Long Term Loans – USD </v>
      </c>
      <c r="F6762" s="243">
        <f>-'Banks COA'!F2736*E2</f>
        <v>0</v>
      </c>
    </row>
    <row r="6763" spans="1:6" hidden="1" x14ac:dyDescent="0.15">
      <c r="A6763" s="243" t="str">
        <f>'Banks COA'!A2737</f>
        <v>17</v>
      </c>
      <c r="B6763" s="243" t="str">
        <f>'Banks COA'!B2737</f>
        <v>2</v>
      </c>
      <c r="C6763" s="243" t="str">
        <f>'Banks COA'!C2737</f>
        <v>3</v>
      </c>
      <c r="D6763" s="243" t="str">
        <f>'Banks COA'!D2737</f>
        <v>33</v>
      </c>
      <c r="E6763" s="243" t="str">
        <f>'Banks COA'!E2737</f>
        <v xml:space="preserve">(Less) Allowance for Loans and Lease Losses (ALLL) – Other Long Term Loans – EUR </v>
      </c>
      <c r="F6763" s="243">
        <f>-'Banks COA'!F2737*E2</f>
        <v>0</v>
      </c>
    </row>
    <row r="6764" spans="1:6" hidden="1" x14ac:dyDescent="0.15">
      <c r="A6764" s="243" t="str">
        <f>'Banks COA'!A2738</f>
        <v>17</v>
      </c>
      <c r="B6764" s="243" t="str">
        <f>'Banks COA'!B2738</f>
        <v>2</v>
      </c>
      <c r="C6764" s="243" t="str">
        <f>'Banks COA'!C2738</f>
        <v>3</v>
      </c>
      <c r="D6764" s="243" t="str">
        <f>'Banks COA'!D2738</f>
        <v>34</v>
      </c>
      <c r="E6764" s="243" t="str">
        <f>'Banks COA'!E2738</f>
        <v xml:space="preserve">(Less) Allowance for Loans and Lease Losses (ALLL) – Other Long Term Loans – JPY </v>
      </c>
      <c r="F6764" s="243">
        <f>-'Banks COA'!F2738*E2</f>
        <v>0</v>
      </c>
    </row>
    <row r="6765" spans="1:6" hidden="1" x14ac:dyDescent="0.15">
      <c r="A6765" s="243" t="str">
        <f>'Banks COA'!A2739</f>
        <v>17</v>
      </c>
      <c r="B6765" s="243" t="str">
        <f>'Banks COA'!B2739</f>
        <v>2</v>
      </c>
      <c r="C6765" s="243" t="str">
        <f>'Banks COA'!C2739</f>
        <v>3</v>
      </c>
      <c r="D6765" s="243" t="str">
        <f>'Banks COA'!D2739</f>
        <v>39</v>
      </c>
      <c r="E6765" s="243" t="str">
        <f>'Banks COA'!E2739</f>
        <v xml:space="preserve">(Less) Allowance for Loans and Lease Losses (ALLL) – Other Long Term Loans – Other </v>
      </c>
      <c r="F6765" s="243">
        <f>-'Banks COA'!F2739*E2</f>
        <v>0</v>
      </c>
    </row>
    <row r="6766" spans="1:6" hidden="1" x14ac:dyDescent="0.15">
      <c r="A6766" s="243" t="str">
        <f>'Banks COA'!A2741</f>
        <v>17</v>
      </c>
      <c r="B6766" s="243" t="str">
        <f>'Banks COA'!B2741</f>
        <v>2</v>
      </c>
      <c r="C6766" s="243" t="str">
        <f>'Banks COA'!C2741</f>
        <v>4</v>
      </c>
      <c r="D6766" s="243" t="str">
        <f>'Banks COA'!D2741</f>
        <v>01</v>
      </c>
      <c r="E6766" s="243" t="str">
        <f>'Banks COA'!E2741</f>
        <v xml:space="preserve">(Less) Allowance for Loans and Lease Losses (ALLL) – LT – Lease Financing – KHR </v>
      </c>
      <c r="F6766" s="243">
        <f>-'Banks COA'!F2741*E2</f>
        <v>0</v>
      </c>
    </row>
    <row r="6767" spans="1:6" hidden="1" x14ac:dyDescent="0.15">
      <c r="A6767" s="243" t="str">
        <f>'Banks COA'!A2742</f>
        <v>17</v>
      </c>
      <c r="B6767" s="243" t="str">
        <f>'Banks COA'!B2742</f>
        <v>2</v>
      </c>
      <c r="C6767" s="243" t="str">
        <f>'Banks COA'!C2742</f>
        <v>4</v>
      </c>
      <c r="D6767" s="243" t="str">
        <f>'Banks COA'!D2742</f>
        <v>02</v>
      </c>
      <c r="E6767" s="243" t="str">
        <f>'Banks COA'!E2742</f>
        <v xml:space="preserve">(Less) Allowance for Loans and Lease Losses (ALLL) – LT – Lease Financing – USD </v>
      </c>
      <c r="F6767" s="243">
        <f>-'Banks COA'!F2742*E2</f>
        <v>0</v>
      </c>
    </row>
    <row r="6768" spans="1:6" hidden="1" x14ac:dyDescent="0.15">
      <c r="A6768" s="243" t="str">
        <f>'Banks COA'!A2743</f>
        <v>17</v>
      </c>
      <c r="B6768" s="243" t="str">
        <f>'Banks COA'!B2743</f>
        <v>2</v>
      </c>
      <c r="C6768" s="243" t="str">
        <f>'Banks COA'!C2743</f>
        <v>4</v>
      </c>
      <c r="D6768" s="243" t="str">
        <f>'Banks COA'!D2743</f>
        <v>03</v>
      </c>
      <c r="E6768" s="243" t="str">
        <f>'Banks COA'!E2743</f>
        <v xml:space="preserve">(Less) Allowance for Loans and Lease Losses (ALLL) – LT – Lease Financing – EUR </v>
      </c>
      <c r="F6768" s="243">
        <f>-'Banks COA'!F2743*E2</f>
        <v>0</v>
      </c>
    </row>
    <row r="6769" spans="1:6" hidden="1" x14ac:dyDescent="0.15">
      <c r="A6769" s="243" t="str">
        <f>'Banks COA'!A2744</f>
        <v>17</v>
      </c>
      <c r="B6769" s="243" t="str">
        <f>'Banks COA'!B2744</f>
        <v>2</v>
      </c>
      <c r="C6769" s="243" t="str">
        <f>'Banks COA'!C2744</f>
        <v>4</v>
      </c>
      <c r="D6769" s="243" t="str">
        <f>'Banks COA'!D2744</f>
        <v>04</v>
      </c>
      <c r="E6769" s="243" t="str">
        <f>'Banks COA'!E2744</f>
        <v xml:space="preserve">(Less) Allowance for Loans and Lease Losses (ALLL) – LT – Lease Financing – JPY </v>
      </c>
      <c r="F6769" s="243">
        <f>-'Banks COA'!F2744*E2</f>
        <v>0</v>
      </c>
    </row>
    <row r="6770" spans="1:6" hidden="1" x14ac:dyDescent="0.15">
      <c r="A6770" s="243" t="str">
        <f>'Banks COA'!A2745</f>
        <v>17</v>
      </c>
      <c r="B6770" s="243" t="str">
        <f>'Banks COA'!B2745</f>
        <v>2</v>
      </c>
      <c r="C6770" s="243" t="str">
        <f>'Banks COA'!C2745</f>
        <v>4</v>
      </c>
      <c r="D6770" s="243" t="str">
        <f>'Banks COA'!D2745</f>
        <v>09</v>
      </c>
      <c r="E6770" s="243" t="str">
        <f>'Banks COA'!E2745</f>
        <v xml:space="preserve">(Less) Allowance for Loans and Lease Losses (ALLL) – LT – Lease Financing – Other </v>
      </c>
      <c r="F6770" s="243">
        <f>-'Banks COA'!F2745*E2</f>
        <v>0</v>
      </c>
    </row>
    <row r="6771" spans="1:6" hidden="1" x14ac:dyDescent="0.15">
      <c r="A6771" s="243" t="str">
        <f>'Banks COA'!A2747</f>
        <v>17</v>
      </c>
      <c r="B6771" s="243" t="str">
        <f>'Banks COA'!B2747</f>
        <v>2</v>
      </c>
      <c r="C6771" s="243" t="str">
        <f>'Banks COA'!C2747</f>
        <v>5</v>
      </c>
      <c r="D6771" s="243" t="str">
        <f>'Banks COA'!D2747</f>
        <v>01</v>
      </c>
      <c r="E6771" s="243" t="str">
        <f>'Banks COA'!E2747</f>
        <v xml:space="preserve">(Less) Allowance for Loans and Lease Losses (ALLL) – Loans to Related Parties – KHR </v>
      </c>
      <c r="F6771" s="243">
        <f>-'Banks COA'!F2747*E2</f>
        <v>0</v>
      </c>
    </row>
    <row r="6772" spans="1:6" hidden="1" x14ac:dyDescent="0.15">
      <c r="A6772" s="243" t="str">
        <f>'Banks COA'!A2748</f>
        <v>17</v>
      </c>
      <c r="B6772" s="243" t="str">
        <f>'Banks COA'!B2748</f>
        <v>2</v>
      </c>
      <c r="C6772" s="243" t="str">
        <f>'Banks COA'!C2748</f>
        <v>5</v>
      </c>
      <c r="D6772" s="243" t="str">
        <f>'Banks COA'!D2748</f>
        <v>02</v>
      </c>
      <c r="E6772" s="243" t="str">
        <f>'Banks COA'!E2748</f>
        <v xml:space="preserve">(Less) Allowance for Loans and Lease Losses (ALLL) – Loans to Related Parties – USD </v>
      </c>
      <c r="F6772" s="243">
        <f>-'Banks COA'!F2748*E2</f>
        <v>0</v>
      </c>
    </row>
    <row r="6773" spans="1:6" hidden="1" x14ac:dyDescent="0.15">
      <c r="A6773" s="243" t="str">
        <f>'Banks COA'!A2749</f>
        <v>17</v>
      </c>
      <c r="B6773" s="243" t="str">
        <f>'Banks COA'!B2749</f>
        <v>2</v>
      </c>
      <c r="C6773" s="243" t="str">
        <f>'Banks COA'!C2749</f>
        <v>5</v>
      </c>
      <c r="D6773" s="243" t="str">
        <f>'Banks COA'!D2749</f>
        <v>03</v>
      </c>
      <c r="E6773" s="243" t="str">
        <f>'Banks COA'!E2749</f>
        <v>(Less) Allowance for Loans and Lease Losses (ALLL) – Loans to Related Parties – EUR</v>
      </c>
      <c r="F6773" s="243">
        <f>-'Banks COA'!F2749*E2</f>
        <v>0</v>
      </c>
    </row>
    <row r="6774" spans="1:6" hidden="1" x14ac:dyDescent="0.15">
      <c r="A6774" s="243" t="str">
        <f>'Banks COA'!A2750</f>
        <v>17</v>
      </c>
      <c r="B6774" s="243" t="str">
        <f>'Banks COA'!B2750</f>
        <v>2</v>
      </c>
      <c r="C6774" s="243" t="str">
        <f>'Banks COA'!C2750</f>
        <v>5</v>
      </c>
      <c r="D6774" s="243" t="str">
        <f>'Banks COA'!D2750</f>
        <v>04</v>
      </c>
      <c r="E6774" s="243" t="str">
        <f>'Banks COA'!E2750</f>
        <v xml:space="preserve">(Less) Allowance for Loans and Lease Losses (ALLL) – Loans to Related Parties – JPY </v>
      </c>
      <c r="F6774" s="243">
        <f>-'Banks COA'!F2750*E2</f>
        <v>0</v>
      </c>
    </row>
    <row r="6775" spans="1:6" hidden="1" x14ac:dyDescent="0.15">
      <c r="A6775" s="243" t="str">
        <f>'Banks COA'!A2751</f>
        <v>17</v>
      </c>
      <c r="B6775" s="243" t="str">
        <f>'Banks COA'!B2751</f>
        <v>2</v>
      </c>
      <c r="C6775" s="243" t="str">
        <f>'Banks COA'!C2751</f>
        <v>5</v>
      </c>
      <c r="D6775" s="243" t="str">
        <f>'Banks COA'!D2751</f>
        <v>09</v>
      </c>
      <c r="E6775" s="243" t="str">
        <f>'Banks COA'!E2751</f>
        <v xml:space="preserve">(Less) Allowance for Loans and Lease Losses (ALLL) – Loans to Related Parties – Other </v>
      </c>
      <c r="F6775" s="243">
        <f>-'Banks COA'!F2751*E2</f>
        <v>0</v>
      </c>
    </row>
    <row r="6776" spans="1:6" hidden="1" x14ac:dyDescent="0.15">
      <c r="A6776" s="243" t="str">
        <f>'Banks COA'!A2753</f>
        <v>17</v>
      </c>
      <c r="B6776" s="243" t="str">
        <f>'Banks COA'!B2753</f>
        <v>2</v>
      </c>
      <c r="C6776" s="243" t="str">
        <f>'Banks COA'!C2753</f>
        <v>6</v>
      </c>
      <c r="D6776" s="243" t="str">
        <f>'Banks COA'!D2753</f>
        <v>01</v>
      </c>
      <c r="E6776" s="243" t="str">
        <f>'Banks COA'!E2753</f>
        <v xml:space="preserve">(Less) Allowance for Loans and Lease Losses (ALLL) – Other Commercial Loans – KHR </v>
      </c>
      <c r="F6776" s="243">
        <f>-'Banks COA'!F2753*E2</f>
        <v>0</v>
      </c>
    </row>
    <row r="6777" spans="1:6" hidden="1" x14ac:dyDescent="0.15">
      <c r="A6777" s="243" t="str">
        <f>'Banks COA'!A2754</f>
        <v>17</v>
      </c>
      <c r="B6777" s="243" t="str">
        <f>'Banks COA'!B2754</f>
        <v>2</v>
      </c>
      <c r="C6777" s="243" t="str">
        <f>'Banks COA'!C2754</f>
        <v>6</v>
      </c>
      <c r="D6777" s="243" t="str">
        <f>'Banks COA'!D2754</f>
        <v>02</v>
      </c>
      <c r="E6777" s="243" t="str">
        <f>'Banks COA'!E2754</f>
        <v xml:space="preserve">(Less) Allowance for Loans and Lease Losses (ALLL) – Other Commercial Loans – USD </v>
      </c>
      <c r="F6777" s="243">
        <f>-'Banks COA'!F2754*E2</f>
        <v>0</v>
      </c>
    </row>
    <row r="6778" spans="1:6" hidden="1" x14ac:dyDescent="0.15">
      <c r="A6778" s="243" t="str">
        <f>'Banks COA'!A2755</f>
        <v>17</v>
      </c>
      <c r="B6778" s="243" t="str">
        <f>'Banks COA'!B2755</f>
        <v>2</v>
      </c>
      <c r="C6778" s="243" t="str">
        <f>'Banks COA'!C2755</f>
        <v>6</v>
      </c>
      <c r="D6778" s="243" t="str">
        <f>'Banks COA'!D2755</f>
        <v>03</v>
      </c>
      <c r="E6778" s="243" t="str">
        <f>'Banks COA'!E2755</f>
        <v xml:space="preserve">(Less) Allowance for Loans and Lease Losses (ALLL) – Other Commercial Loans – EUR </v>
      </c>
      <c r="F6778" s="243">
        <f>-'Banks COA'!F2755*E2</f>
        <v>0</v>
      </c>
    </row>
    <row r="6779" spans="1:6" hidden="1" x14ac:dyDescent="0.15">
      <c r="A6779" s="243" t="str">
        <f>'Banks COA'!A2756</f>
        <v>17</v>
      </c>
      <c r="B6779" s="243" t="str">
        <f>'Banks COA'!B2756</f>
        <v>2</v>
      </c>
      <c r="C6779" s="243" t="str">
        <f>'Banks COA'!C2756</f>
        <v>6</v>
      </c>
      <c r="D6779" s="243" t="str">
        <f>'Banks COA'!D2756</f>
        <v>04</v>
      </c>
      <c r="E6779" s="243" t="str">
        <f>'Banks COA'!E2756</f>
        <v xml:space="preserve">(Less) Allowance for Loans and Lease Losses (ALLL) – Other Commercial Loans – JPY </v>
      </c>
      <c r="F6779" s="243">
        <f>-'Banks COA'!F2756*E2</f>
        <v>0</v>
      </c>
    </row>
    <row r="6780" spans="1:6" hidden="1" x14ac:dyDescent="0.15">
      <c r="A6780" s="243" t="str">
        <f>'Banks COA'!A2757</f>
        <v>17</v>
      </c>
      <c r="B6780" s="243" t="str">
        <f>'Banks COA'!B2757</f>
        <v>2</v>
      </c>
      <c r="C6780" s="243" t="str">
        <f>'Banks COA'!C2757</f>
        <v>6</v>
      </c>
      <c r="D6780" s="243" t="str">
        <f>'Banks COA'!D2757</f>
        <v>09</v>
      </c>
      <c r="E6780" s="243" t="str">
        <f>'Banks COA'!E2757</f>
        <v xml:space="preserve">(Less) Allowance for Loans and Lease Losses (ALLL) – Other Commercial Loans – Other </v>
      </c>
      <c r="F6780" s="243">
        <f>-'Banks COA'!F2757*E2</f>
        <v>0</v>
      </c>
    </row>
    <row r="6781" spans="1:6" hidden="1" x14ac:dyDescent="0.15">
      <c r="A6781" s="243" t="str">
        <f>'Banks COA'!A2760</f>
        <v>17</v>
      </c>
      <c r="B6781" s="243" t="str">
        <f>'Banks COA'!B2760</f>
        <v>2</v>
      </c>
      <c r="C6781" s="243" t="str">
        <f>'Banks COA'!C2760</f>
        <v>7</v>
      </c>
      <c r="D6781" s="243" t="str">
        <f>'Banks COA'!D2760</f>
        <v>11</v>
      </c>
      <c r="E6781" s="243" t="str">
        <f>'Banks COA'!E2760</f>
        <v xml:space="preserve">(Less) Allowance for Loans and Lease Losses (ALLL) – Bankers' Acceptances – KHR </v>
      </c>
      <c r="F6781" s="243">
        <f>-'Banks COA'!F2760*E2</f>
        <v>0</v>
      </c>
    </row>
    <row r="6782" spans="1:6" hidden="1" x14ac:dyDescent="0.15">
      <c r="A6782" s="243" t="str">
        <f>'Banks COA'!A2761</f>
        <v>17</v>
      </c>
      <c r="B6782" s="243" t="str">
        <f>'Banks COA'!B2761</f>
        <v>2</v>
      </c>
      <c r="C6782" s="243" t="str">
        <f>'Banks COA'!C2761</f>
        <v>7</v>
      </c>
      <c r="D6782" s="243" t="str">
        <f>'Banks COA'!D2761</f>
        <v>12</v>
      </c>
      <c r="E6782" s="243" t="str">
        <f>'Banks COA'!E2761</f>
        <v>(Less) Allowance for Loans and Lease Losses (ALLL) – Bankers' Acceptances – USD</v>
      </c>
      <c r="F6782" s="243">
        <f>-'Banks COA'!F2761*E2</f>
        <v>0</v>
      </c>
    </row>
    <row r="6783" spans="1:6" hidden="1" x14ac:dyDescent="0.15">
      <c r="A6783" s="243" t="str">
        <f>'Banks COA'!A2762</f>
        <v>17</v>
      </c>
      <c r="B6783" s="243" t="str">
        <f>'Banks COA'!B2762</f>
        <v>2</v>
      </c>
      <c r="C6783" s="243" t="str">
        <f>'Banks COA'!C2762</f>
        <v>7</v>
      </c>
      <c r="D6783" s="243" t="str">
        <f>'Banks COA'!D2762</f>
        <v>13</v>
      </c>
      <c r="E6783" s="243" t="str">
        <f>'Banks COA'!E2762</f>
        <v>(Less) Allowance for Loans and Lease Losses (ALLL) – Bankers' Acceptances – EUR</v>
      </c>
      <c r="F6783" s="243">
        <f>-'Banks COA'!F2762*E2</f>
        <v>0</v>
      </c>
    </row>
    <row r="6784" spans="1:6" hidden="1" x14ac:dyDescent="0.15">
      <c r="A6784" s="243" t="str">
        <f>'Banks COA'!A2763</f>
        <v>17</v>
      </c>
      <c r="B6784" s="243" t="str">
        <f>'Banks COA'!B2763</f>
        <v>2</v>
      </c>
      <c r="C6784" s="243" t="str">
        <f>'Banks COA'!C2763</f>
        <v>7</v>
      </c>
      <c r="D6784" s="243" t="str">
        <f>'Banks COA'!D2763</f>
        <v>14</v>
      </c>
      <c r="E6784" s="243" t="str">
        <f>'Banks COA'!E2763</f>
        <v>(Less) Allowance for Loans and Lease Losses (ALLL) – Bankers' Acceptances – JPY</v>
      </c>
      <c r="F6784" s="243">
        <f>-'Banks COA'!F2763*E2</f>
        <v>0</v>
      </c>
    </row>
    <row r="6785" spans="1:6" hidden="1" x14ac:dyDescent="0.15">
      <c r="A6785" s="243" t="str">
        <f>'Banks COA'!A2764</f>
        <v>17</v>
      </c>
      <c r="B6785" s="243" t="str">
        <f>'Banks COA'!B2764</f>
        <v>2</v>
      </c>
      <c r="C6785" s="243" t="str">
        <f>'Banks COA'!C2764</f>
        <v>7</v>
      </c>
      <c r="D6785" s="243" t="str">
        <f>'Banks COA'!D2764</f>
        <v>19</v>
      </c>
      <c r="E6785" s="243" t="str">
        <f>'Banks COA'!E2764</f>
        <v>(Less) Allowance for Loans and Lease Losses (ALLL) – Bankers' Acceptances – Other</v>
      </c>
      <c r="F6785" s="243">
        <f>-'Banks COA'!F2764*E2</f>
        <v>0</v>
      </c>
    </row>
    <row r="6786" spans="1:6" hidden="1" x14ac:dyDescent="0.15">
      <c r="A6786" s="243" t="str">
        <f>'Banks COA'!A2766</f>
        <v>17</v>
      </c>
      <c r="B6786" s="243" t="str">
        <f>'Banks COA'!B2766</f>
        <v>2</v>
      </c>
      <c r="C6786" s="243" t="str">
        <f>'Banks COA'!C2766</f>
        <v>7</v>
      </c>
      <c r="D6786" s="243" t="str">
        <f>'Banks COA'!D2766</f>
        <v>21</v>
      </c>
      <c r="E6786" s="243" t="str">
        <f>'Banks COA'!E2766</f>
        <v xml:space="preserve">(Less) Allowance for Loans and Lease Losses (ALLL) – Other Bill of Exchange (BoE) – KHR </v>
      </c>
      <c r="F6786" s="243">
        <f>-'Banks COA'!F2766*E2</f>
        <v>0</v>
      </c>
    </row>
    <row r="6787" spans="1:6" hidden="1" x14ac:dyDescent="0.15">
      <c r="A6787" s="243" t="str">
        <f>'Banks COA'!A2767</f>
        <v>17</v>
      </c>
      <c r="B6787" s="243" t="str">
        <f>'Banks COA'!B2767</f>
        <v>2</v>
      </c>
      <c r="C6787" s="243" t="str">
        <f>'Banks COA'!C2767</f>
        <v>7</v>
      </c>
      <c r="D6787" s="243" t="str">
        <f>'Banks COA'!D2767</f>
        <v>22</v>
      </c>
      <c r="E6787" s="243" t="str">
        <f>'Banks COA'!E2767</f>
        <v>(Less) Allowance for Loans and Lease Losses (ALLL) – Other Bill of Exchange (BoE) – USD</v>
      </c>
      <c r="F6787" s="243">
        <f>-'Banks COA'!F2767*E2</f>
        <v>0</v>
      </c>
    </row>
    <row r="6788" spans="1:6" hidden="1" x14ac:dyDescent="0.15">
      <c r="A6788" s="243" t="str">
        <f>'Banks COA'!A2768</f>
        <v>17</v>
      </c>
      <c r="B6788" s="243" t="str">
        <f>'Banks COA'!B2768</f>
        <v>2</v>
      </c>
      <c r="C6788" s="243" t="str">
        <f>'Banks COA'!C2768</f>
        <v>7</v>
      </c>
      <c r="D6788" s="243" t="str">
        <f>'Banks COA'!D2768</f>
        <v>23</v>
      </c>
      <c r="E6788" s="243" t="str">
        <f>'Banks COA'!E2768</f>
        <v xml:space="preserve">(Less) Allowance for Loans and Lease Losses (ALLL) – Other Bill of Exchange (BoE) – EUR </v>
      </c>
      <c r="F6788" s="243">
        <f>-'Banks COA'!F2768*E2</f>
        <v>0</v>
      </c>
    </row>
    <row r="6789" spans="1:6" hidden="1" x14ac:dyDescent="0.15">
      <c r="A6789" s="243" t="str">
        <f>'Banks COA'!A2769</f>
        <v>17</v>
      </c>
      <c r="B6789" s="243" t="str">
        <f>'Banks COA'!B2769</f>
        <v>2</v>
      </c>
      <c r="C6789" s="243" t="str">
        <f>'Banks COA'!C2769</f>
        <v>7</v>
      </c>
      <c r="D6789" s="243" t="str">
        <f>'Banks COA'!D2769</f>
        <v>24</v>
      </c>
      <c r="E6789" s="243" t="str">
        <f>'Banks COA'!E2769</f>
        <v>(Less) Allowance for Loans and Lease Losses (ALLL) – Other Bill of Exchange (BoE) – JPY</v>
      </c>
      <c r="F6789" s="243">
        <f>-'Banks COA'!F2769*E2</f>
        <v>0</v>
      </c>
    </row>
    <row r="6790" spans="1:6" hidden="1" x14ac:dyDescent="0.15">
      <c r="A6790" s="243" t="str">
        <f>'Banks COA'!A2770</f>
        <v>17</v>
      </c>
      <c r="B6790" s="243" t="str">
        <f>'Banks COA'!B2770</f>
        <v>2</v>
      </c>
      <c r="C6790" s="243" t="str">
        <f>'Banks COA'!C2770</f>
        <v>7</v>
      </c>
      <c r="D6790" s="243" t="str">
        <f>'Banks COA'!D2770</f>
        <v>29</v>
      </c>
      <c r="E6790" s="243" t="str">
        <f>'Banks COA'!E2770</f>
        <v>(Less) Allowance for Loans and Lease Losses (ALLL) – Other Bill of Exchange (BoE) – Other</v>
      </c>
      <c r="F6790" s="243">
        <f>-'Banks COA'!F2770*E2</f>
        <v>0</v>
      </c>
    </row>
    <row r="6791" spans="1:6" hidden="1" x14ac:dyDescent="0.15">
      <c r="A6791" s="243" t="str">
        <f>'Banks COA'!A2772</f>
        <v>17</v>
      </c>
      <c r="B6791" s="243" t="str">
        <f>'Banks COA'!B2772</f>
        <v>2</v>
      </c>
      <c r="C6791" s="243" t="str">
        <f>'Banks COA'!C2772</f>
        <v>7</v>
      </c>
      <c r="D6791" s="243" t="str">
        <f>'Banks COA'!D2772</f>
        <v>31</v>
      </c>
      <c r="E6791" s="243" t="str">
        <f>'Banks COA'!E2772</f>
        <v xml:space="preserve">(Less) Allowance for Loans and Lease Losses (ALLL) – Trust Receipt – KHR </v>
      </c>
      <c r="F6791" s="243">
        <f>-'Banks COA'!F2772*E2</f>
        <v>0</v>
      </c>
    </row>
    <row r="6792" spans="1:6" hidden="1" x14ac:dyDescent="0.15">
      <c r="A6792" s="243" t="str">
        <f>'Banks COA'!A2773</f>
        <v>17</v>
      </c>
      <c r="B6792" s="243" t="str">
        <f>'Banks COA'!B2773</f>
        <v>2</v>
      </c>
      <c r="C6792" s="243" t="str">
        <f>'Banks COA'!C2773</f>
        <v>7</v>
      </c>
      <c r="D6792" s="243" t="str">
        <f>'Banks COA'!D2773</f>
        <v>32</v>
      </c>
      <c r="E6792" s="243" t="str">
        <f>'Banks COA'!E2773</f>
        <v xml:space="preserve">(Less) Allowance for Loans and Lease Losses (ALLL) – Trust Receipt – USD </v>
      </c>
      <c r="F6792" s="243">
        <f>-'Banks COA'!F2773*E2</f>
        <v>0</v>
      </c>
    </row>
    <row r="6793" spans="1:6" hidden="1" x14ac:dyDescent="0.15">
      <c r="A6793" s="243" t="str">
        <f>'Banks COA'!A2774</f>
        <v>17</v>
      </c>
      <c r="B6793" s="243" t="str">
        <f>'Banks COA'!B2774</f>
        <v>2</v>
      </c>
      <c r="C6793" s="243" t="str">
        <f>'Banks COA'!C2774</f>
        <v>7</v>
      </c>
      <c r="D6793" s="243" t="str">
        <f>'Banks COA'!D2774</f>
        <v>33</v>
      </c>
      <c r="E6793" s="243" t="str">
        <f>'Banks COA'!E2774</f>
        <v>(Less) Allowance for Loans and Lease Losses (ALLL) – Trust Receipt – EUR</v>
      </c>
      <c r="F6793" s="243">
        <f>-'Banks COA'!F2774*E2</f>
        <v>0</v>
      </c>
    </row>
    <row r="6794" spans="1:6" hidden="1" x14ac:dyDescent="0.15">
      <c r="A6794" s="243" t="str">
        <f>'Banks COA'!A2775</f>
        <v>17</v>
      </c>
      <c r="B6794" s="243" t="str">
        <f>'Banks COA'!B2775</f>
        <v>2</v>
      </c>
      <c r="C6794" s="243" t="str">
        <f>'Banks COA'!C2775</f>
        <v>7</v>
      </c>
      <c r="D6794" s="243" t="str">
        <f>'Banks COA'!D2775</f>
        <v>34</v>
      </c>
      <c r="E6794" s="243" t="str">
        <f>'Banks COA'!E2775</f>
        <v>(Less) Allowance for Loans and Lease Losses (ALLL) – Trust Receipt – JPY</v>
      </c>
      <c r="F6794" s="243">
        <f>-'Banks COA'!F2775*E2</f>
        <v>0</v>
      </c>
    </row>
    <row r="6795" spans="1:6" hidden="1" x14ac:dyDescent="0.15">
      <c r="A6795" s="243" t="str">
        <f>'Banks COA'!A2776</f>
        <v>17</v>
      </c>
      <c r="B6795" s="243" t="str">
        <f>'Banks COA'!B2776</f>
        <v>2</v>
      </c>
      <c r="C6795" s="243" t="str">
        <f>'Banks COA'!C2776</f>
        <v>7</v>
      </c>
      <c r="D6795" s="243" t="str">
        <f>'Banks COA'!D2776</f>
        <v>39</v>
      </c>
      <c r="E6795" s="243" t="str">
        <f>'Banks COA'!E2776</f>
        <v>(Less) Allowance for Loans and Lease Losses (ALLL) – Trust Receipt – Other</v>
      </c>
      <c r="F6795" s="243">
        <f>-'Banks COA'!F2776*E2</f>
        <v>0</v>
      </c>
    </row>
    <row r="6796" spans="1:6" hidden="1" x14ac:dyDescent="0.15">
      <c r="A6796" s="243">
        <f>'Banks COA'!A2778</f>
        <v>17</v>
      </c>
      <c r="B6796" s="243">
        <f>'Banks COA'!B2778</f>
        <v>2</v>
      </c>
      <c r="C6796" s="243">
        <f>'Banks COA'!C2778</f>
        <v>8</v>
      </c>
      <c r="D6796" s="243" t="str">
        <f>'Banks COA'!D2778</f>
        <v>01</v>
      </c>
      <c r="E6796" s="243" t="str">
        <f>'Banks COA'!E2778</f>
        <v xml:space="preserve">(Less) Allowance for Loans and Lease Losses (ALLL) – Credit Revolving – KHR </v>
      </c>
      <c r="F6796" s="243">
        <f>-'Banks COA'!F2778*E2</f>
        <v>0</v>
      </c>
    </row>
    <row r="6797" spans="1:6" hidden="1" x14ac:dyDescent="0.15">
      <c r="A6797" s="243">
        <f>'Banks COA'!A2779</f>
        <v>17</v>
      </c>
      <c r="B6797" s="243">
        <f>'Banks COA'!B2779</f>
        <v>2</v>
      </c>
      <c r="C6797" s="243">
        <f>'Banks COA'!C2779</f>
        <v>8</v>
      </c>
      <c r="D6797" s="243" t="str">
        <f>'Banks COA'!D2779</f>
        <v>02</v>
      </c>
      <c r="E6797" s="243" t="str">
        <f>'Banks COA'!E2779</f>
        <v xml:space="preserve">(Less) Allowance for Loans and Lease Losses (ALLL) – Credit Revolving – USD </v>
      </c>
      <c r="F6797" s="243">
        <f>-'Banks COA'!F2779*E2</f>
        <v>0</v>
      </c>
    </row>
    <row r="6798" spans="1:6" hidden="1" x14ac:dyDescent="0.15">
      <c r="A6798" s="243">
        <f>'Banks COA'!A2780</f>
        <v>17</v>
      </c>
      <c r="B6798" s="243">
        <f>'Banks COA'!B2780</f>
        <v>2</v>
      </c>
      <c r="C6798" s="243">
        <f>'Banks COA'!C2780</f>
        <v>8</v>
      </c>
      <c r="D6798" s="243" t="str">
        <f>'Banks COA'!D2780</f>
        <v>03</v>
      </c>
      <c r="E6798" s="243" t="str">
        <f>'Banks COA'!E2780</f>
        <v xml:space="preserve">(Less) Allowance for Loans and Lease Losses (ALLL) – Credit Revolving – EUR </v>
      </c>
      <c r="F6798" s="243">
        <f>-'Banks COA'!F2780*E2</f>
        <v>0</v>
      </c>
    </row>
    <row r="6799" spans="1:6" hidden="1" x14ac:dyDescent="0.15">
      <c r="A6799" s="243">
        <f>'Banks COA'!A2781</f>
        <v>17</v>
      </c>
      <c r="B6799" s="243">
        <f>'Banks COA'!B2781</f>
        <v>2</v>
      </c>
      <c r="C6799" s="243">
        <f>'Banks COA'!C2781</f>
        <v>8</v>
      </c>
      <c r="D6799" s="243" t="str">
        <f>'Banks COA'!D2781</f>
        <v>04</v>
      </c>
      <c r="E6799" s="243" t="str">
        <f>'Banks COA'!E2781</f>
        <v xml:space="preserve">(Less) Allowance for Loans and Lease Losses (ALLL) – Credit Revolving – JPY </v>
      </c>
      <c r="F6799" s="243">
        <f>-'Banks COA'!F2781*E2</f>
        <v>0</v>
      </c>
    </row>
    <row r="6800" spans="1:6" hidden="1" x14ac:dyDescent="0.15">
      <c r="A6800" s="243">
        <f>'Banks COA'!A2782</f>
        <v>17</v>
      </c>
      <c r="B6800" s="243">
        <f>'Banks COA'!B2782</f>
        <v>2</v>
      </c>
      <c r="C6800" s="243">
        <f>'Banks COA'!C2782</f>
        <v>8</v>
      </c>
      <c r="D6800" s="243" t="str">
        <f>'Banks COA'!D2782</f>
        <v>09</v>
      </c>
      <c r="E6800" s="243" t="str">
        <f>'Banks COA'!E2782</f>
        <v xml:space="preserve">(Less) Allowance for Loans and Lease Losses (ALLL) – Credit Revolving – Other </v>
      </c>
      <c r="F6800" s="243">
        <f>-'Banks COA'!F2782*E2</f>
        <v>0</v>
      </c>
    </row>
    <row r="6801" spans="1:6" hidden="1" x14ac:dyDescent="0.15">
      <c r="A6801" s="243" t="str">
        <f>'Banks COA'!A2785</f>
        <v>17</v>
      </c>
      <c r="B6801" s="243" t="str">
        <f>'Banks COA'!B2785</f>
        <v>3</v>
      </c>
      <c r="C6801" s="243">
        <f>'Banks COA'!C2785</f>
        <v>1</v>
      </c>
      <c r="D6801" s="243" t="str">
        <f>'Banks COA'!D2785</f>
        <v>01</v>
      </c>
      <c r="E6801" s="243" t="str">
        <f>'Banks COA'!E2785</f>
        <v xml:space="preserve">(Less) Allowance for Loans and Lease Losses (ALLL) – Real Estate Mortgage Loans – KHR </v>
      </c>
      <c r="F6801" s="243">
        <f>-'Banks COA'!F2785*E2</f>
        <v>0</v>
      </c>
    </row>
    <row r="6802" spans="1:6" hidden="1" x14ac:dyDescent="0.15">
      <c r="A6802" s="243" t="str">
        <f>'Banks COA'!A2786</f>
        <v>17</v>
      </c>
      <c r="B6802" s="243" t="str">
        <f>'Banks COA'!B2786</f>
        <v>3</v>
      </c>
      <c r="C6802" s="243">
        <f>'Banks COA'!C2786</f>
        <v>1</v>
      </c>
      <c r="D6802" s="243" t="str">
        <f>'Banks COA'!D2786</f>
        <v>02</v>
      </c>
      <c r="E6802" s="243" t="str">
        <f>'Banks COA'!E2786</f>
        <v xml:space="preserve">(Less) Allowance for Loans and Lease Losses (ALLL) – Real Estate Mortgage Loans – USD </v>
      </c>
      <c r="F6802" s="243">
        <f>-'Banks COA'!F2786*E2</f>
        <v>0</v>
      </c>
    </row>
    <row r="6803" spans="1:6" hidden="1" x14ac:dyDescent="0.15">
      <c r="A6803" s="243" t="str">
        <f>'Banks COA'!A2787</f>
        <v>17</v>
      </c>
      <c r="B6803" s="243" t="str">
        <f>'Banks COA'!B2787</f>
        <v>3</v>
      </c>
      <c r="C6803" s="243">
        <f>'Banks COA'!C2787</f>
        <v>1</v>
      </c>
      <c r="D6803" s="243" t="str">
        <f>'Banks COA'!D2787</f>
        <v>03</v>
      </c>
      <c r="E6803" s="243" t="str">
        <f>'Banks COA'!E2787</f>
        <v xml:space="preserve">(Less) Allowance for Loans and Lease Losses (ALLL) – Real Estate Mortgage Loans – EUR </v>
      </c>
      <c r="F6803" s="243">
        <f>-'Banks COA'!F2787*E2</f>
        <v>0</v>
      </c>
    </row>
    <row r="6804" spans="1:6" hidden="1" x14ac:dyDescent="0.15">
      <c r="A6804" s="243" t="str">
        <f>'Banks COA'!A2788</f>
        <v>17</v>
      </c>
      <c r="B6804" s="243" t="str">
        <f>'Banks COA'!B2788</f>
        <v>3</v>
      </c>
      <c r="C6804" s="243">
        <f>'Banks COA'!C2788</f>
        <v>1</v>
      </c>
      <c r="D6804" s="243" t="str">
        <f>'Banks COA'!D2788</f>
        <v>04</v>
      </c>
      <c r="E6804" s="243" t="str">
        <f>'Banks COA'!E2788</f>
        <v xml:space="preserve">(Less) Allowance for Loans and Lease Losses (ALLL) – Real Estate Mortgage Loans – JPY </v>
      </c>
      <c r="F6804" s="243">
        <f>-'Banks COA'!F2788*E2</f>
        <v>0</v>
      </c>
    </row>
    <row r="6805" spans="1:6" hidden="1" x14ac:dyDescent="0.15">
      <c r="A6805" s="243" t="str">
        <f>'Banks COA'!A2789</f>
        <v>17</v>
      </c>
      <c r="B6805" s="243" t="str">
        <f>'Banks COA'!B2789</f>
        <v>3</v>
      </c>
      <c r="C6805" s="243">
        <f>'Banks COA'!C2789</f>
        <v>1</v>
      </c>
      <c r="D6805" s="243" t="str">
        <f>'Banks COA'!D2789</f>
        <v>09</v>
      </c>
      <c r="E6805" s="243" t="str">
        <f>'Banks COA'!E2789</f>
        <v xml:space="preserve">(Less) Allowance for Loans and Lease Losses (ALLL) – Real Estate Mortgage Loans – Other </v>
      </c>
      <c r="F6805" s="243">
        <f>-'Banks COA'!F2789*E2</f>
        <v>0</v>
      </c>
    </row>
    <row r="6806" spans="1:6" hidden="1" x14ac:dyDescent="0.15">
      <c r="A6806" s="243" t="str">
        <f>'Banks COA'!A2791</f>
        <v>17</v>
      </c>
      <c r="B6806" s="243" t="str">
        <f>'Banks COA'!B2791</f>
        <v>3</v>
      </c>
      <c r="C6806" s="243">
        <f>'Banks COA'!C2791</f>
        <v>2</v>
      </c>
      <c r="D6806" s="243" t="str">
        <f>'Banks COA'!D2791</f>
        <v>01</v>
      </c>
      <c r="E6806" s="243" t="str">
        <f>'Banks COA'!E2791</f>
        <v xml:space="preserve">(Less) Allowance for Loans and Lease Losses (ALLL) – Credit Cards Loans – KHR </v>
      </c>
      <c r="F6806" s="243">
        <f>-'Banks COA'!F2791*E2</f>
        <v>0</v>
      </c>
    </row>
    <row r="6807" spans="1:6" hidden="1" x14ac:dyDescent="0.15">
      <c r="A6807" s="243" t="str">
        <f>'Banks COA'!A2792</f>
        <v>17</v>
      </c>
      <c r="B6807" s="243" t="str">
        <f>'Banks COA'!B2792</f>
        <v>3</v>
      </c>
      <c r="C6807" s="243">
        <f>'Banks COA'!C2792</f>
        <v>2</v>
      </c>
      <c r="D6807" s="243" t="str">
        <f>'Banks COA'!D2792</f>
        <v>02</v>
      </c>
      <c r="E6807" s="243" t="str">
        <f>'Banks COA'!E2792</f>
        <v xml:space="preserve">(Less) Allowance for Loans and Lease Losses (ALLL) – Credit Cards Loans – USD </v>
      </c>
      <c r="F6807" s="243">
        <f>-'Banks COA'!F2792*E2</f>
        <v>0</v>
      </c>
    </row>
    <row r="6808" spans="1:6" hidden="1" x14ac:dyDescent="0.15">
      <c r="A6808" s="243" t="str">
        <f>'Banks COA'!A2793</f>
        <v>17</v>
      </c>
      <c r="B6808" s="243" t="str">
        <f>'Banks COA'!B2793</f>
        <v>3</v>
      </c>
      <c r="C6808" s="243">
        <f>'Banks COA'!C2793</f>
        <v>2</v>
      </c>
      <c r="D6808" s="243" t="str">
        <f>'Banks COA'!D2793</f>
        <v>03</v>
      </c>
      <c r="E6808" s="243" t="str">
        <f>'Banks COA'!E2793</f>
        <v xml:space="preserve">(Less) Allowance for Loans and Lease Losses (ALLL) – Credit Cards Loans – EUR </v>
      </c>
      <c r="F6808" s="243">
        <f>-'Banks COA'!F2793*E2</f>
        <v>0</v>
      </c>
    </row>
    <row r="6809" spans="1:6" hidden="1" x14ac:dyDescent="0.15">
      <c r="A6809" s="243" t="str">
        <f>'Banks COA'!A2794</f>
        <v>17</v>
      </c>
      <c r="B6809" s="243" t="str">
        <f>'Banks COA'!B2794</f>
        <v>3</v>
      </c>
      <c r="C6809" s="243">
        <f>'Banks COA'!C2794</f>
        <v>2</v>
      </c>
      <c r="D6809" s="243" t="str">
        <f>'Banks COA'!D2794</f>
        <v>04</v>
      </c>
      <c r="E6809" s="243" t="str">
        <f>'Banks COA'!E2794</f>
        <v xml:space="preserve">(Less) Allowance for Loans and Lease Losses (ALLL) – Credit Cards Loans – JPY </v>
      </c>
      <c r="F6809" s="243">
        <f>-'Banks COA'!F2794*E2</f>
        <v>0</v>
      </c>
    </row>
    <row r="6810" spans="1:6" hidden="1" x14ac:dyDescent="0.15">
      <c r="A6810" s="243" t="str">
        <f>'Banks COA'!A2795</f>
        <v>17</v>
      </c>
      <c r="B6810" s="243" t="str">
        <f>'Banks COA'!B2795</f>
        <v>3</v>
      </c>
      <c r="C6810" s="243">
        <f>'Banks COA'!C2795</f>
        <v>2</v>
      </c>
      <c r="D6810" s="243" t="str">
        <f>'Banks COA'!D2795</f>
        <v>09</v>
      </c>
      <c r="E6810" s="243" t="str">
        <f>'Banks COA'!E2795</f>
        <v xml:space="preserve">(Less) Allowance for Loans and Lease Losses (ALLL) – Credit Cards Loans – Other </v>
      </c>
      <c r="F6810" s="243">
        <f>-'Banks COA'!F2795*E2</f>
        <v>0</v>
      </c>
    </row>
    <row r="6811" spans="1:6" hidden="1" x14ac:dyDescent="0.15">
      <c r="A6811" s="243" t="str">
        <f>'Banks COA'!A2797</f>
        <v>17</v>
      </c>
      <c r="B6811" s="243" t="str">
        <f>'Banks COA'!B2797</f>
        <v>3</v>
      </c>
      <c r="C6811" s="243">
        <f>'Banks COA'!C2797</f>
        <v>3</v>
      </c>
      <c r="D6811" s="243" t="str">
        <f>'Banks COA'!D2797</f>
        <v>01</v>
      </c>
      <c r="E6811" s="243" t="str">
        <f>'Banks COA'!E2797</f>
        <v xml:space="preserve">(Less) Allowance for Loans and Lease Losses (ALLL) – Credit Revolving – KHR </v>
      </c>
      <c r="F6811" s="243">
        <f>-'Banks COA'!F2797*E2</f>
        <v>0</v>
      </c>
    </row>
    <row r="6812" spans="1:6" hidden="1" x14ac:dyDescent="0.15">
      <c r="A6812" s="243" t="str">
        <f>'Banks COA'!A2798</f>
        <v>17</v>
      </c>
      <c r="B6812" s="243" t="str">
        <f>'Banks COA'!B2798</f>
        <v>3</v>
      </c>
      <c r="C6812" s="243">
        <f>'Banks COA'!C2798</f>
        <v>3</v>
      </c>
      <c r="D6812" s="243" t="str">
        <f>'Banks COA'!D2798</f>
        <v>02</v>
      </c>
      <c r="E6812" s="243" t="str">
        <f>'Banks COA'!E2798</f>
        <v xml:space="preserve">(Less) Allowance for Loans and Lease Losses (ALLL) – Credit Revolving – USD </v>
      </c>
      <c r="F6812" s="243">
        <f>-'Banks COA'!F2798*E2</f>
        <v>0</v>
      </c>
    </row>
    <row r="6813" spans="1:6" hidden="1" x14ac:dyDescent="0.15">
      <c r="A6813" s="243" t="str">
        <f>'Banks COA'!A2799</f>
        <v>17</v>
      </c>
      <c r="B6813" s="243" t="str">
        <f>'Banks COA'!B2799</f>
        <v>3</v>
      </c>
      <c r="C6813" s="243">
        <f>'Banks COA'!C2799</f>
        <v>3</v>
      </c>
      <c r="D6813" s="243" t="str">
        <f>'Banks COA'!D2799</f>
        <v>03</v>
      </c>
      <c r="E6813" s="243" t="str">
        <f>'Banks COA'!E2799</f>
        <v xml:space="preserve">(Less) Allowance for Loans and Lease Losses (ALLL) – Credit Revolving – EUR </v>
      </c>
      <c r="F6813" s="243">
        <f>-'Banks COA'!F2799*E2</f>
        <v>0</v>
      </c>
    </row>
    <row r="6814" spans="1:6" hidden="1" x14ac:dyDescent="0.15">
      <c r="A6814" s="243" t="str">
        <f>'Banks COA'!A2800</f>
        <v>17</v>
      </c>
      <c r="B6814" s="243" t="str">
        <f>'Banks COA'!B2800</f>
        <v>3</v>
      </c>
      <c r="C6814" s="243">
        <f>'Banks COA'!C2800</f>
        <v>3</v>
      </c>
      <c r="D6814" s="243" t="str">
        <f>'Banks COA'!D2800</f>
        <v>04</v>
      </c>
      <c r="E6814" s="243" t="str">
        <f>'Banks COA'!E2800</f>
        <v xml:space="preserve">(Less) Allowance for Loans and Lease Losses (ALLL) – Credit Revolving – JPY </v>
      </c>
      <c r="F6814" s="243">
        <f>-'Banks COA'!F2800*E2</f>
        <v>0</v>
      </c>
    </row>
    <row r="6815" spans="1:6" hidden="1" x14ac:dyDescent="0.15">
      <c r="A6815" s="243" t="str">
        <f>'Banks COA'!A2801</f>
        <v>17</v>
      </c>
      <c r="B6815" s="243" t="str">
        <f>'Banks COA'!B2801</f>
        <v>3</v>
      </c>
      <c r="C6815" s="243">
        <f>'Banks COA'!C2801</f>
        <v>3</v>
      </c>
      <c r="D6815" s="243" t="str">
        <f>'Banks COA'!D2801</f>
        <v>09</v>
      </c>
      <c r="E6815" s="243" t="str">
        <f>'Banks COA'!E2801</f>
        <v xml:space="preserve">(Less) Allowance for Loans and Lease Losses (ALLL) – Credit Revolving – Other </v>
      </c>
      <c r="F6815" s="243">
        <f>-'Banks COA'!F2801*E2</f>
        <v>0</v>
      </c>
    </row>
    <row r="6816" spans="1:6" hidden="1" x14ac:dyDescent="0.15">
      <c r="A6816" s="243" t="str">
        <f>'Banks COA'!A2803</f>
        <v>17</v>
      </c>
      <c r="B6816" s="243" t="str">
        <f>'Banks COA'!B2803</f>
        <v>3</v>
      </c>
      <c r="C6816" s="243">
        <f>'Banks COA'!C2803</f>
        <v>4</v>
      </c>
      <c r="D6816" s="243" t="str">
        <f>'Banks COA'!D2803</f>
        <v>01</v>
      </c>
      <c r="E6816" s="243" t="str">
        <f>'Banks COA'!E2803</f>
        <v xml:space="preserve">(Less) Allowance for Loans and Lease Losses (ALLL) – Motor Vehicle – KHR </v>
      </c>
      <c r="F6816" s="243">
        <f>-'Banks COA'!F2803*E2</f>
        <v>0</v>
      </c>
    </row>
    <row r="6817" spans="1:6" hidden="1" x14ac:dyDescent="0.15">
      <c r="A6817" s="243" t="str">
        <f>'Banks COA'!A2804</f>
        <v>17</v>
      </c>
      <c r="B6817" s="243" t="str">
        <f>'Banks COA'!B2804</f>
        <v>3</v>
      </c>
      <c r="C6817" s="243">
        <f>'Banks COA'!C2804</f>
        <v>4</v>
      </c>
      <c r="D6817" s="243" t="str">
        <f>'Banks COA'!D2804</f>
        <v>02</v>
      </c>
      <c r="E6817" s="243" t="str">
        <f>'Banks COA'!E2804</f>
        <v xml:space="preserve">(Less) Allowance for Loans and Lease Losses (ALLL) – Motor Vehicle – USD </v>
      </c>
      <c r="F6817" s="243">
        <f>-'Banks COA'!F2804*E2</f>
        <v>0</v>
      </c>
    </row>
    <row r="6818" spans="1:6" hidden="1" x14ac:dyDescent="0.15">
      <c r="A6818" s="243" t="str">
        <f>'Banks COA'!A2805</f>
        <v>17</v>
      </c>
      <c r="B6818" s="243" t="str">
        <f>'Banks COA'!B2805</f>
        <v>3</v>
      </c>
      <c r="C6818" s="243">
        <f>'Banks COA'!C2805</f>
        <v>4</v>
      </c>
      <c r="D6818" s="243" t="str">
        <f>'Banks COA'!D2805</f>
        <v>03</v>
      </c>
      <c r="E6818" s="243" t="str">
        <f>'Banks COA'!E2805</f>
        <v xml:space="preserve">(Less) Allowance for Loans and Lease Losses (ALLL) – Motor Vehicle – EUR </v>
      </c>
      <c r="F6818" s="243">
        <f>-'Banks COA'!F2805*E2</f>
        <v>0</v>
      </c>
    </row>
    <row r="6819" spans="1:6" hidden="1" x14ac:dyDescent="0.15">
      <c r="A6819" s="243" t="str">
        <f>'Banks COA'!A2806</f>
        <v>17</v>
      </c>
      <c r="B6819" s="243" t="str">
        <f>'Banks COA'!B2806</f>
        <v>3</v>
      </c>
      <c r="C6819" s="243">
        <f>'Banks COA'!C2806</f>
        <v>4</v>
      </c>
      <c r="D6819" s="243" t="str">
        <f>'Banks COA'!D2806</f>
        <v>04</v>
      </c>
      <c r="E6819" s="243" t="str">
        <f>'Banks COA'!E2806</f>
        <v xml:space="preserve">(Less) Allowance for Loans and Lease Losses (ALLL) – Motor Vehicle – JPY </v>
      </c>
      <c r="F6819" s="243">
        <f>-'Banks COA'!F2806*E2</f>
        <v>0</v>
      </c>
    </row>
    <row r="6820" spans="1:6" hidden="1" x14ac:dyDescent="0.15">
      <c r="A6820" s="243" t="str">
        <f>'Banks COA'!A2807</f>
        <v>17</v>
      </c>
      <c r="B6820" s="243" t="str">
        <f>'Banks COA'!B2807</f>
        <v>3</v>
      </c>
      <c r="C6820" s="243">
        <f>'Banks COA'!C2807</f>
        <v>4</v>
      </c>
      <c r="D6820" s="243" t="str">
        <f>'Banks COA'!D2807</f>
        <v>09</v>
      </c>
      <c r="E6820" s="243" t="str">
        <f>'Banks COA'!E2807</f>
        <v xml:space="preserve">(Less) Allowance for Loans and Lease Losses (ALLL) – Motor Vehicle – Other </v>
      </c>
      <c r="F6820" s="243">
        <f>-'Banks COA'!F2807*E2</f>
        <v>0</v>
      </c>
    </row>
    <row r="6821" spans="1:6" hidden="1" x14ac:dyDescent="0.15">
      <c r="A6821" s="243" t="str">
        <f>'Banks COA'!A2809</f>
        <v>17</v>
      </c>
      <c r="B6821" s="243" t="str">
        <f>'Banks COA'!B2809</f>
        <v>3</v>
      </c>
      <c r="C6821" s="243">
        <f>'Banks COA'!C2809</f>
        <v>5</v>
      </c>
      <c r="D6821" s="243" t="str">
        <f>'Banks COA'!D2809</f>
        <v>01</v>
      </c>
      <c r="E6821" s="243" t="str">
        <f>'Banks COA'!E2809</f>
        <v xml:space="preserve">(Less) Allowance for Loans and Lease Losses (ALLL) – Other Consumer Loans – KHR </v>
      </c>
      <c r="F6821" s="243">
        <f>-'Banks COA'!F2809*E2</f>
        <v>0</v>
      </c>
    </row>
    <row r="6822" spans="1:6" hidden="1" x14ac:dyDescent="0.15">
      <c r="A6822" s="243" t="str">
        <f>'Banks COA'!A2810</f>
        <v>17</v>
      </c>
      <c r="B6822" s="243" t="str">
        <f>'Banks COA'!B2810</f>
        <v>3</v>
      </c>
      <c r="C6822" s="243">
        <f>'Banks COA'!C2810</f>
        <v>5</v>
      </c>
      <c r="D6822" s="243" t="str">
        <f>'Banks COA'!D2810</f>
        <v>02</v>
      </c>
      <c r="E6822" s="243" t="str">
        <f>'Banks COA'!E2810</f>
        <v xml:space="preserve">(Less) Allowance for Loans and Lease Losses (ALLL) – Other Consumer Loans – USD </v>
      </c>
      <c r="F6822" s="243">
        <f>-'Banks COA'!F2810*E2</f>
        <v>0</v>
      </c>
    </row>
    <row r="6823" spans="1:6" hidden="1" x14ac:dyDescent="0.15">
      <c r="A6823" s="243" t="str">
        <f>'Banks COA'!A2811</f>
        <v>17</v>
      </c>
      <c r="B6823" s="243" t="str">
        <f>'Banks COA'!B2811</f>
        <v>3</v>
      </c>
      <c r="C6823" s="243">
        <f>'Banks COA'!C2811</f>
        <v>5</v>
      </c>
      <c r="D6823" s="243" t="str">
        <f>'Banks COA'!D2811</f>
        <v>03</v>
      </c>
      <c r="E6823" s="243" t="str">
        <f>'Banks COA'!E2811</f>
        <v xml:space="preserve">(Less) Allowance for Loans and Lease Losses (ALLL) – Other Consumer Loans – EUR </v>
      </c>
      <c r="F6823" s="243">
        <f>-'Banks COA'!F2811*E2</f>
        <v>0</v>
      </c>
    </row>
    <row r="6824" spans="1:6" hidden="1" x14ac:dyDescent="0.15">
      <c r="A6824" s="243" t="str">
        <f>'Banks COA'!A2812</f>
        <v>17</v>
      </c>
      <c r="B6824" s="243" t="str">
        <f>'Banks COA'!B2812</f>
        <v>3</v>
      </c>
      <c r="C6824" s="243">
        <f>'Banks COA'!C2812</f>
        <v>5</v>
      </c>
      <c r="D6824" s="243" t="str">
        <f>'Banks COA'!D2812</f>
        <v>04</v>
      </c>
      <c r="E6824" s="243" t="str">
        <f>'Banks COA'!E2812</f>
        <v xml:space="preserve">(Less) Allowance for Loans and Lease Losses (ALLL) – Other Consumer Loans – JPY </v>
      </c>
      <c r="F6824" s="243">
        <f>-'Banks COA'!F2812*E2</f>
        <v>0</v>
      </c>
    </row>
    <row r="6825" spans="1:6" hidden="1" x14ac:dyDescent="0.15">
      <c r="A6825" s="243" t="str">
        <f>'Banks COA'!A2813</f>
        <v>17</v>
      </c>
      <c r="B6825" s="243" t="str">
        <f>'Banks COA'!B2813</f>
        <v>3</v>
      </c>
      <c r="C6825" s="243">
        <f>'Banks COA'!C2813</f>
        <v>5</v>
      </c>
      <c r="D6825" s="243" t="str">
        <f>'Banks COA'!D2813</f>
        <v>09</v>
      </c>
      <c r="E6825" s="243" t="str">
        <f>'Banks COA'!E2813</f>
        <v xml:space="preserve">(Less) Allowance for Loans and Lease Losses (ALLL) – Other Consumer Loans – Other </v>
      </c>
      <c r="F6825" s="243">
        <f>-'Banks COA'!F2813*E2</f>
        <v>0</v>
      </c>
    </row>
    <row r="6826" spans="1:6" hidden="1" x14ac:dyDescent="0.15">
      <c r="A6826" s="243" t="str">
        <f>'Banks COA'!A2815</f>
        <v>17</v>
      </c>
      <c r="B6826" s="243" t="str">
        <f>'Banks COA'!B2815</f>
        <v>3</v>
      </c>
      <c r="C6826" s="243" t="str">
        <f>'Banks COA'!C2815</f>
        <v>9</v>
      </c>
      <c r="D6826" s="243" t="str">
        <f>'Banks COA'!D2815</f>
        <v>01</v>
      </c>
      <c r="E6826" s="243" t="str">
        <f>'Banks COA'!E2815</f>
        <v xml:space="preserve">(Less) Allowance for Loans and Lease Losses (ALLL) – Other Consumer Loans – KHR </v>
      </c>
      <c r="F6826" s="243">
        <f>-'Banks COA'!F2815*E2</f>
        <v>0</v>
      </c>
    </row>
    <row r="6827" spans="1:6" hidden="1" x14ac:dyDescent="0.15">
      <c r="A6827" s="243" t="str">
        <f>'Banks COA'!A2816</f>
        <v>17</v>
      </c>
      <c r="B6827" s="243" t="str">
        <f>'Banks COA'!B2816</f>
        <v>3</v>
      </c>
      <c r="C6827" s="243" t="str">
        <f>'Banks COA'!C2816</f>
        <v>9</v>
      </c>
      <c r="D6827" s="243" t="str">
        <f>'Banks COA'!D2816</f>
        <v>02</v>
      </c>
      <c r="E6827" s="243" t="str">
        <f>'Banks COA'!E2816</f>
        <v xml:space="preserve">(Less) Allowance for Loans and Lease Losses (ALLL) – Other Consumer Loans – USD </v>
      </c>
      <c r="F6827" s="243">
        <f>-'Banks COA'!F2816*E2</f>
        <v>0</v>
      </c>
    </row>
    <row r="6828" spans="1:6" hidden="1" x14ac:dyDescent="0.15">
      <c r="A6828" s="243" t="str">
        <f>'Banks COA'!A2817</f>
        <v>17</v>
      </c>
      <c r="B6828" s="243" t="str">
        <f>'Banks COA'!B2817</f>
        <v>3</v>
      </c>
      <c r="C6828" s="243" t="str">
        <f>'Banks COA'!C2817</f>
        <v>9</v>
      </c>
      <c r="D6828" s="243" t="str">
        <f>'Banks COA'!D2817</f>
        <v>03</v>
      </c>
      <c r="E6828" s="243" t="str">
        <f>'Banks COA'!E2817</f>
        <v xml:space="preserve">(Less) Allowance for Loans and Lease Losses (ALLL) – Other Consumer Loans – EUR </v>
      </c>
      <c r="F6828" s="243">
        <f>-'Banks COA'!F2817*E2</f>
        <v>0</v>
      </c>
    </row>
    <row r="6829" spans="1:6" hidden="1" x14ac:dyDescent="0.15">
      <c r="A6829" s="243" t="str">
        <f>'Banks COA'!A2818</f>
        <v>17</v>
      </c>
      <c r="B6829" s="243" t="str">
        <f>'Banks COA'!B2818</f>
        <v>3</v>
      </c>
      <c r="C6829" s="243" t="str">
        <f>'Banks COA'!C2818</f>
        <v>9</v>
      </c>
      <c r="D6829" s="243" t="str">
        <f>'Banks COA'!D2818</f>
        <v>04</v>
      </c>
      <c r="E6829" s="243" t="str">
        <f>'Banks COA'!E2818</f>
        <v xml:space="preserve">(Less) Allowance for Loans and Lease Losses (ALLL) – Other Consumer Loans – JPY </v>
      </c>
      <c r="F6829" s="243">
        <f>-'Banks COA'!F2818*E2</f>
        <v>0</v>
      </c>
    </row>
    <row r="6830" spans="1:6" hidden="1" x14ac:dyDescent="0.15">
      <c r="A6830" s="243" t="str">
        <f>'Banks COA'!A2819</f>
        <v>17</v>
      </c>
      <c r="B6830" s="243" t="str">
        <f>'Banks COA'!B2819</f>
        <v>3</v>
      </c>
      <c r="C6830" s="243" t="str">
        <f>'Banks COA'!C2819</f>
        <v>9</v>
      </c>
      <c r="D6830" s="243" t="str">
        <f>'Banks COA'!D2819</f>
        <v>09</v>
      </c>
      <c r="E6830" s="243" t="str">
        <f>'Banks COA'!E2819</f>
        <v xml:space="preserve">(Less) Allowance for Loans and Lease Losses (ALLL) – Other Consumer Loans – Other </v>
      </c>
      <c r="F6830" s="243">
        <f>-'Banks COA'!F2819*E2</f>
        <v>0</v>
      </c>
    </row>
    <row r="6831" spans="1:6" hidden="1" x14ac:dyDescent="0.15">
      <c r="A6831" s="243" t="str">
        <f>'Banks COA'!A2823</f>
        <v>17</v>
      </c>
      <c r="B6831" s="243" t="str">
        <f>'Banks COA'!B2823</f>
        <v>4</v>
      </c>
      <c r="C6831" s="243" t="str">
        <f>'Banks COA'!C2823</f>
        <v>1</v>
      </c>
      <c r="D6831" s="243" t="str">
        <f>'Banks COA'!D2823</f>
        <v>11</v>
      </c>
      <c r="E6831" s="243" t="str">
        <f>'Banks COA'!E2823</f>
        <v>(Less) Allowance for Loans and Lease Losses (ALLL)  – Overdraft – KHR</v>
      </c>
      <c r="F6831" s="243">
        <f>-'Banks COA'!F2823*E2</f>
        <v>0</v>
      </c>
    </row>
    <row r="6832" spans="1:6" hidden="1" x14ac:dyDescent="0.15">
      <c r="A6832" s="243" t="str">
        <f>'Banks COA'!A2824</f>
        <v>17</v>
      </c>
      <c r="B6832" s="243" t="str">
        <f>'Banks COA'!B2824</f>
        <v>4</v>
      </c>
      <c r="C6832" s="243" t="str">
        <f>'Banks COA'!C2824</f>
        <v>1</v>
      </c>
      <c r="D6832" s="243" t="str">
        <f>'Banks COA'!D2824</f>
        <v>12</v>
      </c>
      <c r="E6832" s="243" t="str">
        <f>'Banks COA'!E2824</f>
        <v>(Less) Allowance for Loans and Lease Losses (ALLL)  – Overdraft – USD</v>
      </c>
      <c r="F6832" s="243">
        <f>-'Banks COA'!F2824*E2</f>
        <v>0</v>
      </c>
    </row>
    <row r="6833" spans="1:6" hidden="1" x14ac:dyDescent="0.15">
      <c r="A6833" s="243" t="str">
        <f>'Banks COA'!A2825</f>
        <v>17</v>
      </c>
      <c r="B6833" s="243" t="str">
        <f>'Banks COA'!B2825</f>
        <v>4</v>
      </c>
      <c r="C6833" s="243" t="str">
        <f>'Banks COA'!C2825</f>
        <v>1</v>
      </c>
      <c r="D6833" s="243" t="str">
        <f>'Banks COA'!D2825</f>
        <v>13</v>
      </c>
      <c r="E6833" s="243" t="str">
        <f>'Banks COA'!E2825</f>
        <v>(Less) Allowance for Loans and Lease Losses (ALLL)  – Overdraft – EUR</v>
      </c>
      <c r="F6833" s="243">
        <f>-'Banks COA'!F2825*E2</f>
        <v>0</v>
      </c>
    </row>
    <row r="6834" spans="1:6" hidden="1" x14ac:dyDescent="0.15">
      <c r="A6834" s="243" t="str">
        <f>'Banks COA'!A2826</f>
        <v>17</v>
      </c>
      <c r="B6834" s="243" t="str">
        <f>'Banks COA'!B2826</f>
        <v>4</v>
      </c>
      <c r="C6834" s="243" t="str">
        <f>'Banks COA'!C2826</f>
        <v>1</v>
      </c>
      <c r="D6834" s="243" t="str">
        <f>'Banks COA'!D2826</f>
        <v>14</v>
      </c>
      <c r="E6834" s="243" t="str">
        <f>'Banks COA'!E2826</f>
        <v>(Less) Allowance for Loans and Lease Losses (ALLL)  – Overdraft – JPY</v>
      </c>
      <c r="F6834" s="243">
        <f>-'Banks COA'!F2826*E2</f>
        <v>0</v>
      </c>
    </row>
    <row r="6835" spans="1:6" hidden="1" x14ac:dyDescent="0.15">
      <c r="A6835" s="243" t="str">
        <f>'Banks COA'!A2827</f>
        <v>17</v>
      </c>
      <c r="B6835" s="243" t="str">
        <f>'Banks COA'!B2827</f>
        <v>4</v>
      </c>
      <c r="C6835" s="243" t="str">
        <f>'Banks COA'!C2827</f>
        <v>1</v>
      </c>
      <c r="D6835" s="243" t="str">
        <f>'Banks COA'!D2827</f>
        <v>19</v>
      </c>
      <c r="E6835" s="243" t="str">
        <f>'Banks COA'!E2827</f>
        <v>(Less) Allowance for Loans and Lease Losses (ALLL)  – Overdraft – Other</v>
      </c>
      <c r="F6835" s="243">
        <f>-'Banks COA'!F2827*E2</f>
        <v>0</v>
      </c>
    </row>
    <row r="6836" spans="1:6" hidden="1" x14ac:dyDescent="0.15">
      <c r="A6836" s="243" t="str">
        <f>'Banks COA'!A2829</f>
        <v>17</v>
      </c>
      <c r="B6836" s="243" t="str">
        <f>'Banks COA'!B2829</f>
        <v>4</v>
      </c>
      <c r="C6836" s="243" t="str">
        <f>'Banks COA'!C2829</f>
        <v>1</v>
      </c>
      <c r="D6836" s="243" t="str">
        <f>'Banks COA'!D2829</f>
        <v>21</v>
      </c>
      <c r="E6836" s="243" t="str">
        <f>'Banks COA'!E2829</f>
        <v>(Less) Allowance for Loans and Lease Losses (ALLL)  – Short Term Loans – KHR</v>
      </c>
      <c r="F6836" s="243">
        <f>-'Banks COA'!F2829*E2</f>
        <v>0</v>
      </c>
    </row>
    <row r="6837" spans="1:6" hidden="1" x14ac:dyDescent="0.15">
      <c r="A6837" s="243" t="str">
        <f>'Banks COA'!A2830</f>
        <v>17</v>
      </c>
      <c r="B6837" s="243" t="str">
        <f>'Banks COA'!B2830</f>
        <v>4</v>
      </c>
      <c r="C6837" s="243" t="str">
        <f>'Banks COA'!C2830</f>
        <v>1</v>
      </c>
      <c r="D6837" s="243" t="str">
        <f>'Banks COA'!D2830</f>
        <v>22</v>
      </c>
      <c r="E6837" s="243" t="str">
        <f>'Banks COA'!E2830</f>
        <v>(Less) Allowance for Loans and Lease Losses (ALLL)  – Short Term Loans – USD</v>
      </c>
      <c r="F6837" s="243">
        <f>-'Banks COA'!F2830*E2</f>
        <v>0</v>
      </c>
    </row>
    <row r="6838" spans="1:6" hidden="1" x14ac:dyDescent="0.15">
      <c r="A6838" s="243" t="str">
        <f>'Banks COA'!A2831</f>
        <v>17</v>
      </c>
      <c r="B6838" s="243" t="str">
        <f>'Banks COA'!B2831</f>
        <v>4</v>
      </c>
      <c r="C6838" s="243" t="str">
        <f>'Banks COA'!C2831</f>
        <v>1</v>
      </c>
      <c r="D6838" s="243" t="str">
        <f>'Banks COA'!D2831</f>
        <v>23</v>
      </c>
      <c r="E6838" s="243" t="str">
        <f>'Banks COA'!E2831</f>
        <v>(Less) Allowance for Loans and Lease Losses (ALLL)  – Short Term Loans – EUR</v>
      </c>
      <c r="F6838" s="243">
        <f>-'Banks COA'!F2831*E2</f>
        <v>0</v>
      </c>
    </row>
    <row r="6839" spans="1:6" hidden="1" x14ac:dyDescent="0.15">
      <c r="A6839" s="243" t="str">
        <f>'Banks COA'!A2832</f>
        <v>17</v>
      </c>
      <c r="B6839" s="243" t="str">
        <f>'Banks COA'!B2832</f>
        <v>4</v>
      </c>
      <c r="C6839" s="243" t="str">
        <f>'Banks COA'!C2832</f>
        <v>1</v>
      </c>
      <c r="D6839" s="243" t="str">
        <f>'Banks COA'!D2832</f>
        <v>24</v>
      </c>
      <c r="E6839" s="243" t="str">
        <f>'Banks COA'!E2832</f>
        <v>(Less) Allowance for Loans and Lease Losses (ALLL)  – Short Term Loans – JPY</v>
      </c>
      <c r="F6839" s="243">
        <f>-'Banks COA'!F2832*E2</f>
        <v>0</v>
      </c>
    </row>
    <row r="6840" spans="1:6" hidden="1" x14ac:dyDescent="0.15">
      <c r="A6840" s="243" t="str">
        <f>'Banks COA'!A2833</f>
        <v>17</v>
      </c>
      <c r="B6840" s="243" t="str">
        <f>'Banks COA'!B2833</f>
        <v>4</v>
      </c>
      <c r="C6840" s="243" t="str">
        <f>'Banks COA'!C2833</f>
        <v>1</v>
      </c>
      <c r="D6840" s="243" t="str">
        <f>'Banks COA'!D2833</f>
        <v>29</v>
      </c>
      <c r="E6840" s="243" t="str">
        <f>'Banks COA'!E2833</f>
        <v>(Less) Allowance for Loans and Lease Losses (ALLL)  – Short Term Loans – Other</v>
      </c>
      <c r="F6840" s="243">
        <f>-'Banks COA'!F2833*E2</f>
        <v>0</v>
      </c>
    </row>
    <row r="6841" spans="1:6" hidden="1" x14ac:dyDescent="0.15">
      <c r="A6841" s="243" t="str">
        <f>'Banks COA'!A2835</f>
        <v>17</v>
      </c>
      <c r="B6841" s="243" t="str">
        <f>'Banks COA'!B2835</f>
        <v>4</v>
      </c>
      <c r="C6841" s="243" t="str">
        <f>'Banks COA'!C2835</f>
        <v>1</v>
      </c>
      <c r="D6841" s="243" t="str">
        <f>'Banks COA'!D2835</f>
        <v>31</v>
      </c>
      <c r="E6841" s="243" t="str">
        <f>'Banks COA'!E2835</f>
        <v>(Less) Allowance for Loans and Lease Losses (ALLL)  – Long Term Loans – KHR</v>
      </c>
      <c r="F6841" s="243">
        <f>-'Banks COA'!F2835*E2</f>
        <v>0</v>
      </c>
    </row>
    <row r="6842" spans="1:6" hidden="1" x14ac:dyDescent="0.15">
      <c r="A6842" s="243" t="str">
        <f>'Banks COA'!A2836</f>
        <v>17</v>
      </c>
      <c r="B6842" s="243" t="str">
        <f>'Banks COA'!B2836</f>
        <v>4</v>
      </c>
      <c r="C6842" s="243" t="str">
        <f>'Banks COA'!C2836</f>
        <v>1</v>
      </c>
      <c r="D6842" s="243" t="str">
        <f>'Banks COA'!D2836</f>
        <v>32</v>
      </c>
      <c r="E6842" s="243" t="str">
        <f>'Banks COA'!E2836</f>
        <v>(Less) Allowance for Loans and Lease Losses (ALLL)  – Long Term Loans – USD</v>
      </c>
      <c r="F6842" s="243">
        <f>-'Banks COA'!F2836*E2</f>
        <v>0</v>
      </c>
    </row>
    <row r="6843" spans="1:6" hidden="1" x14ac:dyDescent="0.15">
      <c r="A6843" s="243" t="str">
        <f>'Banks COA'!A2837</f>
        <v>17</v>
      </c>
      <c r="B6843" s="243" t="str">
        <f>'Banks COA'!B2837</f>
        <v>4</v>
      </c>
      <c r="C6843" s="243" t="str">
        <f>'Banks COA'!C2837</f>
        <v>1</v>
      </c>
      <c r="D6843" s="243" t="str">
        <f>'Banks COA'!D2837</f>
        <v>33</v>
      </c>
      <c r="E6843" s="243" t="str">
        <f>'Banks COA'!E2837</f>
        <v>(Less) Allowance for Loans and Lease Losses (ALLL)  – Long Term Loans – EUR</v>
      </c>
      <c r="F6843" s="243">
        <f>-'Banks COA'!F2837*E2</f>
        <v>0</v>
      </c>
    </row>
    <row r="6844" spans="1:6" hidden="1" x14ac:dyDescent="0.15">
      <c r="A6844" s="243" t="str">
        <f>'Banks COA'!A2838</f>
        <v>17</v>
      </c>
      <c r="B6844" s="243" t="str">
        <f>'Banks COA'!B2838</f>
        <v>4</v>
      </c>
      <c r="C6844" s="243" t="str">
        <f>'Banks COA'!C2838</f>
        <v>1</v>
      </c>
      <c r="D6844" s="243" t="str">
        <f>'Banks COA'!D2838</f>
        <v>34</v>
      </c>
      <c r="E6844" s="243" t="str">
        <f>'Banks COA'!E2838</f>
        <v>(Less) Allowance for Loans and Lease Losses (ALLL)  – Long Term Loans – JPY</v>
      </c>
      <c r="F6844" s="243">
        <f>-'Banks COA'!F2838*E2</f>
        <v>0</v>
      </c>
    </row>
    <row r="6845" spans="1:6" hidden="1" x14ac:dyDescent="0.15">
      <c r="A6845" s="243" t="str">
        <f>'Banks COA'!A2839</f>
        <v>17</v>
      </c>
      <c r="B6845" s="243" t="str">
        <f>'Banks COA'!B2839</f>
        <v>4</v>
      </c>
      <c r="C6845" s="243" t="str">
        <f>'Banks COA'!C2839</f>
        <v>1</v>
      </c>
      <c r="D6845" s="243" t="str">
        <f>'Banks COA'!D2839</f>
        <v>39</v>
      </c>
      <c r="E6845" s="243" t="str">
        <f>'Banks COA'!E2839</f>
        <v>(Less) Allowance for Loans and Lease Losses (ALLL)  – Long Term Loans – Other</v>
      </c>
      <c r="F6845" s="243">
        <f>-'Banks COA'!F2839*E2</f>
        <v>0</v>
      </c>
    </row>
    <row r="6846" spans="1:6" hidden="1" x14ac:dyDescent="0.15">
      <c r="A6846" s="243" t="str">
        <f>'Banks COA'!A2842</f>
        <v>17</v>
      </c>
      <c r="B6846" s="243" t="str">
        <f>'Banks COA'!B2842</f>
        <v>4</v>
      </c>
      <c r="C6846" s="243" t="str">
        <f>'Banks COA'!C2842</f>
        <v>2</v>
      </c>
      <c r="D6846" s="243" t="str">
        <f>'Banks COA'!D2842</f>
        <v>11</v>
      </c>
      <c r="E6846" s="243" t="str">
        <f>'Banks COA'!E2842</f>
        <v>(Less) Allowance for Loans and Lease Losses (ALLL)  – Overdraft – KHR</v>
      </c>
      <c r="F6846" s="243">
        <f>-'Banks COA'!F2842*E2</f>
        <v>0</v>
      </c>
    </row>
    <row r="6847" spans="1:6" hidden="1" x14ac:dyDescent="0.15">
      <c r="A6847" s="243" t="str">
        <f>'Banks COA'!A2843</f>
        <v>17</v>
      </c>
      <c r="B6847" s="243" t="str">
        <f>'Banks COA'!B2843</f>
        <v>4</v>
      </c>
      <c r="C6847" s="243" t="str">
        <f>'Banks COA'!C2843</f>
        <v>2</v>
      </c>
      <c r="D6847" s="243" t="str">
        <f>'Banks COA'!D2843</f>
        <v>12</v>
      </c>
      <c r="E6847" s="243" t="str">
        <f>'Banks COA'!E2843</f>
        <v>(Less) Allowance for Loans and Lease Losses (ALLL)  – Overdraft – USD</v>
      </c>
      <c r="F6847" s="243">
        <f>-'Banks COA'!F2843*E2</f>
        <v>0</v>
      </c>
    </row>
    <row r="6848" spans="1:6" hidden="1" x14ac:dyDescent="0.15">
      <c r="A6848" s="243" t="str">
        <f>'Banks COA'!A2844</f>
        <v>17</v>
      </c>
      <c r="B6848" s="243" t="str">
        <f>'Banks COA'!B2844</f>
        <v>4</v>
      </c>
      <c r="C6848" s="243" t="str">
        <f>'Banks COA'!C2844</f>
        <v>2</v>
      </c>
      <c r="D6848" s="243" t="str">
        <f>'Banks COA'!D2844</f>
        <v>13</v>
      </c>
      <c r="E6848" s="243" t="str">
        <f>'Banks COA'!E2844</f>
        <v>(Less) Allowance for Loans and Lease Losses (ALLL)  – Overdraft – EUR</v>
      </c>
      <c r="F6848" s="243">
        <f>-'Banks COA'!F2844*E2</f>
        <v>0</v>
      </c>
    </row>
    <row r="6849" spans="1:6" hidden="1" x14ac:dyDescent="0.15">
      <c r="A6849" s="243" t="str">
        <f>'Banks COA'!A2845</f>
        <v>17</v>
      </c>
      <c r="B6849" s="243" t="str">
        <f>'Banks COA'!B2845</f>
        <v>4</v>
      </c>
      <c r="C6849" s="243" t="str">
        <f>'Banks COA'!C2845</f>
        <v>2</v>
      </c>
      <c r="D6849" s="243" t="str">
        <f>'Banks COA'!D2845</f>
        <v>14</v>
      </c>
      <c r="E6849" s="243" t="str">
        <f>'Banks COA'!E2845</f>
        <v>(Less) Allowance for Loans and Lease Losses (ALLL)  – Overdraft – JPY</v>
      </c>
      <c r="F6849" s="243">
        <f>-'Banks COA'!F2845*E2</f>
        <v>0</v>
      </c>
    </row>
    <row r="6850" spans="1:6" hidden="1" x14ac:dyDescent="0.15">
      <c r="A6850" s="243" t="str">
        <f>'Banks COA'!A2846</f>
        <v>17</v>
      </c>
      <c r="B6850" s="243" t="str">
        <f>'Banks COA'!B2846</f>
        <v>4</v>
      </c>
      <c r="C6850" s="243" t="str">
        <f>'Banks COA'!C2846</f>
        <v>2</v>
      </c>
      <c r="D6850" s="243" t="str">
        <f>'Banks COA'!D2846</f>
        <v>19</v>
      </c>
      <c r="E6850" s="243" t="str">
        <f>'Banks COA'!E2846</f>
        <v>(Less) Allowance for Loans and Lease Losses (ALLL)  – Overdraft – Other</v>
      </c>
      <c r="F6850" s="243">
        <f>-'Banks COA'!F2846*E2</f>
        <v>0</v>
      </c>
    </row>
    <row r="6851" spans="1:6" hidden="1" x14ac:dyDescent="0.15">
      <c r="A6851" s="243" t="str">
        <f>'Banks COA'!A2848</f>
        <v>17</v>
      </c>
      <c r="B6851" s="243" t="str">
        <f>'Banks COA'!B2848</f>
        <v>4</v>
      </c>
      <c r="C6851" s="243" t="str">
        <f>'Banks COA'!C2848</f>
        <v>2</v>
      </c>
      <c r="D6851" s="243" t="str">
        <f>'Banks COA'!D2848</f>
        <v>21</v>
      </c>
      <c r="E6851" s="243" t="str">
        <f>'Banks COA'!E2848</f>
        <v>(Less) Allowance for Loans and Lease Losses (ALLL)  – Short Term Loans – KHR</v>
      </c>
      <c r="F6851" s="243">
        <f>-'Banks COA'!F2848*E2</f>
        <v>0</v>
      </c>
    </row>
    <row r="6852" spans="1:6" hidden="1" x14ac:dyDescent="0.15">
      <c r="A6852" s="243" t="str">
        <f>'Banks COA'!A2849</f>
        <v>17</v>
      </c>
      <c r="B6852" s="243" t="str">
        <f>'Banks COA'!B2849</f>
        <v>4</v>
      </c>
      <c r="C6852" s="243" t="str">
        <f>'Banks COA'!C2849</f>
        <v>2</v>
      </c>
      <c r="D6852" s="243" t="str">
        <f>'Banks COA'!D2849</f>
        <v>22</v>
      </c>
      <c r="E6852" s="243" t="str">
        <f>'Banks COA'!E2849</f>
        <v>(Less) Allowance for Loans and Lease Losses (ALLL)  – Short Term Loans – USD</v>
      </c>
      <c r="F6852" s="243">
        <f>-'Banks COA'!F2849*E2</f>
        <v>0</v>
      </c>
    </row>
    <row r="6853" spans="1:6" hidden="1" x14ac:dyDescent="0.15">
      <c r="A6853" s="243" t="str">
        <f>'Banks COA'!A2850</f>
        <v>17</v>
      </c>
      <c r="B6853" s="243" t="str">
        <f>'Banks COA'!B2850</f>
        <v>4</v>
      </c>
      <c r="C6853" s="243" t="str">
        <f>'Banks COA'!C2850</f>
        <v>2</v>
      </c>
      <c r="D6853" s="243" t="str">
        <f>'Banks COA'!D2850</f>
        <v>23</v>
      </c>
      <c r="E6853" s="243" t="str">
        <f>'Banks COA'!E2850</f>
        <v>(Less) Allowance for Loans and Lease Losses (ALLL)  – Short Term Loans – EUR</v>
      </c>
      <c r="F6853" s="243">
        <f>-'Banks COA'!F2850*E2</f>
        <v>0</v>
      </c>
    </row>
    <row r="6854" spans="1:6" hidden="1" x14ac:dyDescent="0.15">
      <c r="A6854" s="243" t="str">
        <f>'Banks COA'!A2851</f>
        <v>17</v>
      </c>
      <c r="B6854" s="243" t="str">
        <f>'Banks COA'!B2851</f>
        <v>4</v>
      </c>
      <c r="C6854" s="243" t="str">
        <f>'Banks COA'!C2851</f>
        <v>2</v>
      </c>
      <c r="D6854" s="243" t="str">
        <f>'Banks COA'!D2851</f>
        <v>24</v>
      </c>
      <c r="E6854" s="243" t="str">
        <f>'Banks COA'!E2851</f>
        <v>(Less) Allowance for Loans and Lease Losses (ALLL)  – Short Term Loans – JPY</v>
      </c>
      <c r="F6854" s="243">
        <f>-'Banks COA'!F2851*E2</f>
        <v>0</v>
      </c>
    </row>
    <row r="6855" spans="1:6" hidden="1" x14ac:dyDescent="0.15">
      <c r="A6855" s="243" t="str">
        <f>'Banks COA'!A2852</f>
        <v>17</v>
      </c>
      <c r="B6855" s="243" t="str">
        <f>'Banks COA'!B2852</f>
        <v>4</v>
      </c>
      <c r="C6855" s="243" t="str">
        <f>'Banks COA'!C2852</f>
        <v>2</v>
      </c>
      <c r="D6855" s="243" t="str">
        <f>'Banks COA'!D2852</f>
        <v>29</v>
      </c>
      <c r="E6855" s="243" t="str">
        <f>'Banks COA'!E2852</f>
        <v>(Less) Allowance for Loans and Lease Losses (ALLL)  – Short Term Loans – Other</v>
      </c>
      <c r="F6855" s="243">
        <f>-'Banks COA'!F2852*E2</f>
        <v>0</v>
      </c>
    </row>
    <row r="6856" spans="1:6" hidden="1" x14ac:dyDescent="0.15">
      <c r="A6856" s="243" t="str">
        <f>'Banks COA'!A2854</f>
        <v>17</v>
      </c>
      <c r="B6856" s="243" t="str">
        <f>'Banks COA'!B2854</f>
        <v>4</v>
      </c>
      <c r="C6856" s="243" t="str">
        <f>'Banks COA'!C2854</f>
        <v>2</v>
      </c>
      <c r="D6856" s="243" t="str">
        <f>'Banks COA'!D2854</f>
        <v>31</v>
      </c>
      <c r="E6856" s="243" t="str">
        <f>'Banks COA'!E2854</f>
        <v>(Less) Allowance for Loans and Lease Losses (ALLL)  – Long Term Loans – KHR</v>
      </c>
      <c r="F6856" s="243">
        <f>-'Banks COA'!F2854*E2</f>
        <v>0</v>
      </c>
    </row>
    <row r="6857" spans="1:6" hidden="1" x14ac:dyDescent="0.15">
      <c r="A6857" s="243" t="str">
        <f>'Banks COA'!A2855</f>
        <v>17</v>
      </c>
      <c r="B6857" s="243" t="str">
        <f>'Banks COA'!B2855</f>
        <v>4</v>
      </c>
      <c r="C6857" s="243" t="str">
        <f>'Banks COA'!C2855</f>
        <v>2</v>
      </c>
      <c r="D6857" s="243" t="str">
        <f>'Banks COA'!D2855</f>
        <v>32</v>
      </c>
      <c r="E6857" s="243" t="str">
        <f>'Banks COA'!E2855</f>
        <v>(Less) Allowance for Loans and Lease Losses (ALLL)  – Long Term Loans – USD</v>
      </c>
      <c r="F6857" s="243">
        <f>-'Banks COA'!F2855*E2</f>
        <v>0</v>
      </c>
    </row>
    <row r="6858" spans="1:6" hidden="1" x14ac:dyDescent="0.15">
      <c r="A6858" s="243" t="str">
        <f>'Banks COA'!A2856</f>
        <v>17</v>
      </c>
      <c r="B6858" s="243" t="str">
        <f>'Banks COA'!B2856</f>
        <v>4</v>
      </c>
      <c r="C6858" s="243" t="str">
        <f>'Banks COA'!C2856</f>
        <v>2</v>
      </c>
      <c r="D6858" s="243" t="str">
        <f>'Banks COA'!D2856</f>
        <v>33</v>
      </c>
      <c r="E6858" s="243" t="str">
        <f>'Banks COA'!E2856</f>
        <v>(Less) Allowance for Loans and Lease Losses (ALLL)  – Long Term Loans – EUR</v>
      </c>
      <c r="F6858" s="243">
        <f>-'Banks COA'!F2856*E2</f>
        <v>0</v>
      </c>
    </row>
    <row r="6859" spans="1:6" hidden="1" x14ac:dyDescent="0.15">
      <c r="A6859" s="243" t="str">
        <f>'Banks COA'!A2857</f>
        <v>17</v>
      </c>
      <c r="B6859" s="243" t="str">
        <f>'Banks COA'!B2857</f>
        <v>4</v>
      </c>
      <c r="C6859" s="243" t="str">
        <f>'Banks COA'!C2857</f>
        <v>2</v>
      </c>
      <c r="D6859" s="243" t="str">
        <f>'Banks COA'!D2857</f>
        <v>34</v>
      </c>
      <c r="E6859" s="243" t="str">
        <f>'Banks COA'!E2857</f>
        <v>(Less) Allowance for Loans and Lease Losses (ALLL)  – Long Term Loans – JPY</v>
      </c>
      <c r="F6859" s="243">
        <f>-'Banks COA'!F2857*E2</f>
        <v>0</v>
      </c>
    </row>
    <row r="6860" spans="1:6" hidden="1" x14ac:dyDescent="0.15">
      <c r="A6860" s="243" t="str">
        <f>'Banks COA'!A2858</f>
        <v>17</v>
      </c>
      <c r="B6860" s="243" t="str">
        <f>'Banks COA'!B2858</f>
        <v>4</v>
      </c>
      <c r="C6860" s="243" t="str">
        <f>'Banks COA'!C2858</f>
        <v>2</v>
      </c>
      <c r="D6860" s="243" t="str">
        <f>'Banks COA'!D2858</f>
        <v>39</v>
      </c>
      <c r="E6860" s="243" t="str">
        <f>'Banks COA'!E2858</f>
        <v>(Less) Allowance for Loans and Lease Losses (ALLL)  – Long Term Loans – Other</v>
      </c>
      <c r="F6860" s="243">
        <f>-'Banks COA'!F2858*E2</f>
        <v>0</v>
      </c>
    </row>
    <row r="6861" spans="1:6" hidden="1" x14ac:dyDescent="0.15">
      <c r="A6861" s="243" t="str">
        <f>'Banks COA'!A2861</f>
        <v>17</v>
      </c>
      <c r="B6861" s="243" t="str">
        <f>'Banks COA'!B2861</f>
        <v>4</v>
      </c>
      <c r="C6861" s="243" t="str">
        <f>'Banks COA'!C2861</f>
        <v>3</v>
      </c>
      <c r="D6861" s="243" t="str">
        <f>'Banks COA'!D2861</f>
        <v>11</v>
      </c>
      <c r="E6861" s="243" t="str">
        <f>'Banks COA'!E2861</f>
        <v>(Less) Allowance for Loans and Lease Losses (ALLL)  – Overdraft – KHR</v>
      </c>
      <c r="F6861" s="243">
        <f>-'Banks COA'!F2861*E2</f>
        <v>0</v>
      </c>
    </row>
    <row r="6862" spans="1:6" hidden="1" x14ac:dyDescent="0.15">
      <c r="A6862" s="243" t="str">
        <f>'Banks COA'!A2862</f>
        <v>17</v>
      </c>
      <c r="B6862" s="243" t="str">
        <f>'Banks COA'!B2862</f>
        <v>4</v>
      </c>
      <c r="C6862" s="243" t="str">
        <f>'Banks COA'!C2862</f>
        <v>3</v>
      </c>
      <c r="D6862" s="243" t="str">
        <f>'Banks COA'!D2862</f>
        <v>12</v>
      </c>
      <c r="E6862" s="243" t="str">
        <f>'Banks COA'!E2862</f>
        <v>(Less) Allowance for Loans and Lease Losses (ALLL)  – Overdraft – USD</v>
      </c>
      <c r="F6862" s="243">
        <f>-'Banks COA'!F2862*E2</f>
        <v>0</v>
      </c>
    </row>
    <row r="6863" spans="1:6" hidden="1" x14ac:dyDescent="0.15">
      <c r="A6863" s="243" t="str">
        <f>'Banks COA'!A2863</f>
        <v>17</v>
      </c>
      <c r="B6863" s="243" t="str">
        <f>'Banks COA'!B2863</f>
        <v>4</v>
      </c>
      <c r="C6863" s="243" t="str">
        <f>'Banks COA'!C2863</f>
        <v>3</v>
      </c>
      <c r="D6863" s="243" t="str">
        <f>'Banks COA'!D2863</f>
        <v>13</v>
      </c>
      <c r="E6863" s="243" t="str">
        <f>'Banks COA'!E2863</f>
        <v>(Less) Allowance for Loans and Lease Losses (ALLL)  – Overdraft – EUR</v>
      </c>
      <c r="F6863" s="243">
        <f>-'Banks COA'!F2863*E2</f>
        <v>0</v>
      </c>
    </row>
    <row r="6864" spans="1:6" hidden="1" x14ac:dyDescent="0.15">
      <c r="A6864" s="243" t="str">
        <f>'Banks COA'!A2864</f>
        <v>17</v>
      </c>
      <c r="B6864" s="243" t="str">
        <f>'Banks COA'!B2864</f>
        <v>4</v>
      </c>
      <c r="C6864" s="243" t="str">
        <f>'Banks COA'!C2864</f>
        <v>3</v>
      </c>
      <c r="D6864" s="243" t="str">
        <f>'Banks COA'!D2864</f>
        <v>14</v>
      </c>
      <c r="E6864" s="243" t="str">
        <f>'Banks COA'!E2864</f>
        <v>(Less) Allowance for Loans and Lease Losses (ALLL)  – Overdraft – JPY</v>
      </c>
      <c r="F6864" s="243">
        <f>-'Banks COA'!F2864*E2</f>
        <v>0</v>
      </c>
    </row>
    <row r="6865" spans="1:6" hidden="1" x14ac:dyDescent="0.15">
      <c r="A6865" s="243" t="str">
        <f>'Banks COA'!A2865</f>
        <v>17</v>
      </c>
      <c r="B6865" s="243" t="str">
        <f>'Banks COA'!B2865</f>
        <v>4</v>
      </c>
      <c r="C6865" s="243" t="str">
        <f>'Banks COA'!C2865</f>
        <v>3</v>
      </c>
      <c r="D6865" s="243" t="str">
        <f>'Banks COA'!D2865</f>
        <v>19</v>
      </c>
      <c r="E6865" s="243" t="str">
        <f>'Banks COA'!E2865</f>
        <v>(Less) Allowance for Loans and Lease Losses (ALLL)  – Overdraft – Other</v>
      </c>
      <c r="F6865" s="243">
        <f>-'Banks COA'!F2865*E2</f>
        <v>0</v>
      </c>
    </row>
    <row r="6866" spans="1:6" hidden="1" x14ac:dyDescent="0.15">
      <c r="A6866" s="243" t="str">
        <f>'Banks COA'!A2867</f>
        <v>17</v>
      </c>
      <c r="B6866" s="243" t="str">
        <f>'Banks COA'!B2867</f>
        <v>4</v>
      </c>
      <c r="C6866" s="243" t="str">
        <f>'Banks COA'!C2867</f>
        <v>3</v>
      </c>
      <c r="D6866" s="243" t="str">
        <f>'Banks COA'!D2867</f>
        <v>21</v>
      </c>
      <c r="E6866" s="243" t="str">
        <f>'Banks COA'!E2867</f>
        <v>(Less) Allowance for Loans and Lease Losses (ALLL)  – Short Term Loans – KHR</v>
      </c>
      <c r="F6866" s="243">
        <f>-'Banks COA'!F2867*E2</f>
        <v>0</v>
      </c>
    </row>
    <row r="6867" spans="1:6" hidden="1" x14ac:dyDescent="0.15">
      <c r="A6867" s="243" t="str">
        <f>'Banks COA'!A2868</f>
        <v>17</v>
      </c>
      <c r="B6867" s="243" t="str">
        <f>'Banks COA'!B2868</f>
        <v>4</v>
      </c>
      <c r="C6867" s="243" t="str">
        <f>'Banks COA'!C2868</f>
        <v>3</v>
      </c>
      <c r="D6867" s="243" t="str">
        <f>'Banks COA'!D2868</f>
        <v>22</v>
      </c>
      <c r="E6867" s="243" t="str">
        <f>'Banks COA'!E2868</f>
        <v>(Less) Allowance for Loans and Lease Losses (ALLL)  – Short Term Loans – USD</v>
      </c>
      <c r="F6867" s="243">
        <f>-'Banks COA'!F2868*E2</f>
        <v>0</v>
      </c>
    </row>
    <row r="6868" spans="1:6" hidden="1" x14ac:dyDescent="0.15">
      <c r="A6868" s="243" t="str">
        <f>'Banks COA'!A2869</f>
        <v>17</v>
      </c>
      <c r="B6868" s="243" t="str">
        <f>'Banks COA'!B2869</f>
        <v>4</v>
      </c>
      <c r="C6868" s="243" t="str">
        <f>'Banks COA'!C2869</f>
        <v>3</v>
      </c>
      <c r="D6868" s="243" t="str">
        <f>'Banks COA'!D2869</f>
        <v>23</v>
      </c>
      <c r="E6868" s="243" t="str">
        <f>'Banks COA'!E2869</f>
        <v>(Less) Allowance for Loans and Lease Losses (ALLL)  – Short Term Loans – EUR</v>
      </c>
      <c r="F6868" s="243">
        <f>-'Banks COA'!F2869*E2</f>
        <v>0</v>
      </c>
    </row>
    <row r="6869" spans="1:6" hidden="1" x14ac:dyDescent="0.15">
      <c r="A6869" s="243" t="str">
        <f>'Banks COA'!A2870</f>
        <v>17</v>
      </c>
      <c r="B6869" s="243" t="str">
        <f>'Banks COA'!B2870</f>
        <v>4</v>
      </c>
      <c r="C6869" s="243" t="str">
        <f>'Banks COA'!C2870</f>
        <v>3</v>
      </c>
      <c r="D6869" s="243" t="str">
        <f>'Banks COA'!D2870</f>
        <v>24</v>
      </c>
      <c r="E6869" s="243" t="str">
        <f>'Banks COA'!E2870</f>
        <v>(Less) Allowance for Loans and Lease Losses (ALLL)  – Short Term Loans – JPY</v>
      </c>
      <c r="F6869" s="243">
        <f>-'Banks COA'!F2870*E2</f>
        <v>0</v>
      </c>
    </row>
    <row r="6870" spans="1:6" hidden="1" x14ac:dyDescent="0.15">
      <c r="A6870" s="243" t="str">
        <f>'Banks COA'!A2871</f>
        <v>17</v>
      </c>
      <c r="B6870" s="243" t="str">
        <f>'Banks COA'!B2871</f>
        <v>4</v>
      </c>
      <c r="C6870" s="243" t="str">
        <f>'Banks COA'!C2871</f>
        <v>3</v>
      </c>
      <c r="D6870" s="243" t="str">
        <f>'Banks COA'!D2871</f>
        <v>29</v>
      </c>
      <c r="E6870" s="243" t="str">
        <f>'Banks COA'!E2871</f>
        <v>(Less) Allowance for Loans and Lease Losses (ALLL)  – Short Term Loans – Other</v>
      </c>
      <c r="F6870" s="243">
        <f>-'Banks COA'!F2871*E2</f>
        <v>0</v>
      </c>
    </row>
    <row r="6871" spans="1:6" hidden="1" x14ac:dyDescent="0.15">
      <c r="A6871" s="243" t="str">
        <f>'Banks COA'!A2873</f>
        <v>17</v>
      </c>
      <c r="B6871" s="243" t="str">
        <f>'Banks COA'!B2873</f>
        <v>4</v>
      </c>
      <c r="C6871" s="243" t="str">
        <f>'Banks COA'!C2873</f>
        <v>3</v>
      </c>
      <c r="D6871" s="243" t="str">
        <f>'Banks COA'!D2873</f>
        <v>31</v>
      </c>
      <c r="E6871" s="243" t="str">
        <f>'Banks COA'!E2873</f>
        <v>(Less) Allowance for Loans and Lease Losses (ALLL)  – Long Term Loans – KHR</v>
      </c>
      <c r="F6871" s="243">
        <f>-'Banks COA'!F2873*E2</f>
        <v>0</v>
      </c>
    </row>
    <row r="6872" spans="1:6" hidden="1" x14ac:dyDescent="0.15">
      <c r="A6872" s="243" t="str">
        <f>'Banks COA'!A2874</f>
        <v>17</v>
      </c>
      <c r="B6872" s="243" t="str">
        <f>'Banks COA'!B2874</f>
        <v>4</v>
      </c>
      <c r="C6872" s="243" t="str">
        <f>'Banks COA'!C2874</f>
        <v>3</v>
      </c>
      <c r="D6872" s="243" t="str">
        <f>'Banks COA'!D2874</f>
        <v>32</v>
      </c>
      <c r="E6872" s="243" t="str">
        <f>'Banks COA'!E2874</f>
        <v>(Less) Allowance for Loans and Lease Losses (ALLL)  – Long Term Loans – USD</v>
      </c>
      <c r="F6872" s="243">
        <f>-'Banks COA'!F2874*E2</f>
        <v>0</v>
      </c>
    </row>
    <row r="6873" spans="1:6" hidden="1" x14ac:dyDescent="0.15">
      <c r="A6873" s="243" t="str">
        <f>'Banks COA'!A2875</f>
        <v>17</v>
      </c>
      <c r="B6873" s="243" t="str">
        <f>'Banks COA'!B2875</f>
        <v>4</v>
      </c>
      <c r="C6873" s="243" t="str">
        <f>'Banks COA'!C2875</f>
        <v>3</v>
      </c>
      <c r="D6873" s="243" t="str">
        <f>'Banks COA'!D2875</f>
        <v>33</v>
      </c>
      <c r="E6873" s="243" t="str">
        <f>'Banks COA'!E2875</f>
        <v>(Less) Allowance for Loans and Lease Losses (ALLL)  – Long Term Loans – EUR</v>
      </c>
      <c r="F6873" s="243">
        <f>-'Banks COA'!F2875*E2</f>
        <v>0</v>
      </c>
    </row>
    <row r="6874" spans="1:6" hidden="1" x14ac:dyDescent="0.15">
      <c r="A6874" s="243" t="str">
        <f>'Banks COA'!A2876</f>
        <v>17</v>
      </c>
      <c r="B6874" s="243" t="str">
        <f>'Banks COA'!B2876</f>
        <v>4</v>
      </c>
      <c r="C6874" s="243" t="str">
        <f>'Banks COA'!C2876</f>
        <v>3</v>
      </c>
      <c r="D6874" s="243" t="str">
        <f>'Banks COA'!D2876</f>
        <v>34</v>
      </c>
      <c r="E6874" s="243" t="str">
        <f>'Banks COA'!E2876</f>
        <v>(Less) Allowance for Loans and Lease Losses (ALLL)  – Long Term Loans – JPY</v>
      </c>
      <c r="F6874" s="243">
        <f>-'Banks COA'!F2876*E2</f>
        <v>0</v>
      </c>
    </row>
    <row r="6875" spans="1:6" hidden="1" x14ac:dyDescent="0.15">
      <c r="A6875" s="243" t="str">
        <f>'Banks COA'!A2877</f>
        <v>17</v>
      </c>
      <c r="B6875" s="243" t="str">
        <f>'Banks COA'!B2877</f>
        <v>4</v>
      </c>
      <c r="C6875" s="243" t="str">
        <f>'Banks COA'!C2877</f>
        <v>3</v>
      </c>
      <c r="D6875" s="243" t="str">
        <f>'Banks COA'!D2877</f>
        <v>39</v>
      </c>
      <c r="E6875" s="243" t="str">
        <f>'Banks COA'!E2877</f>
        <v>(Less) Allowance for Loans and Lease Losses (ALLL)  – Long Term Loans – Other</v>
      </c>
      <c r="F6875" s="243">
        <f>-'Banks COA'!F2877*E2</f>
        <v>0</v>
      </c>
    </row>
    <row r="6876" spans="1:6" hidden="1" x14ac:dyDescent="0.15">
      <c r="A6876" s="243" t="str">
        <f>'Banks COA'!A3424</f>
        <v>21</v>
      </c>
      <c r="B6876" s="243" t="str">
        <f>'Banks COA'!B3424</f>
        <v>4</v>
      </c>
      <c r="C6876" s="243" t="str">
        <f>'Banks COA'!C3424</f>
        <v>0</v>
      </c>
      <c r="D6876" s="243" t="str">
        <f>'Banks COA'!D3424</f>
        <v>01</v>
      </c>
      <c r="E6876" s="243" t="str">
        <f>'Banks COA'!E3424</f>
        <v xml:space="preserve">(Less) Allowance for Potential Losses on Investments and Securities – KHR </v>
      </c>
      <c r="F6876" s="243">
        <f>-'Banks COA'!F3424*E2</f>
        <v>0</v>
      </c>
    </row>
    <row r="6877" spans="1:6" hidden="1" x14ac:dyDescent="0.15">
      <c r="A6877" s="243" t="str">
        <f>'Banks COA'!A3425</f>
        <v>21</v>
      </c>
      <c r="B6877" s="243" t="str">
        <f>'Banks COA'!B3425</f>
        <v>4</v>
      </c>
      <c r="C6877" s="243" t="str">
        <f>'Banks COA'!C3425</f>
        <v>0</v>
      </c>
      <c r="D6877" s="243" t="str">
        <f>'Banks COA'!D3425</f>
        <v>02</v>
      </c>
      <c r="E6877" s="243" t="str">
        <f>'Banks COA'!E3425</f>
        <v xml:space="preserve">(Less) Allowance for Potential Losses on Investments and Securities – USD </v>
      </c>
      <c r="F6877" s="243">
        <f>-'Banks COA'!F3425*E2</f>
        <v>0</v>
      </c>
    </row>
    <row r="6878" spans="1:6" hidden="1" x14ac:dyDescent="0.15">
      <c r="A6878" s="243" t="str">
        <f>'Banks COA'!A3426</f>
        <v>21</v>
      </c>
      <c r="B6878" s="243" t="str">
        <f>'Banks COA'!B3426</f>
        <v>4</v>
      </c>
      <c r="C6878" s="243" t="str">
        <f>'Banks COA'!C3426</f>
        <v>0</v>
      </c>
      <c r="D6878" s="243" t="str">
        <f>'Banks COA'!D3426</f>
        <v>03</v>
      </c>
      <c r="E6878" s="243" t="str">
        <f>'Banks COA'!E3426</f>
        <v xml:space="preserve">(Less) Allowance for Potential Losses on Investments and Securities – EUR </v>
      </c>
      <c r="F6878" s="243">
        <f>-'Banks COA'!F3426*E2</f>
        <v>0</v>
      </c>
    </row>
    <row r="6879" spans="1:6" hidden="1" x14ac:dyDescent="0.15">
      <c r="A6879" s="243" t="str">
        <f>'Banks COA'!A3427</f>
        <v>21</v>
      </c>
      <c r="B6879" s="243" t="str">
        <f>'Banks COA'!B3427</f>
        <v>4</v>
      </c>
      <c r="C6879" s="243" t="str">
        <f>'Banks COA'!C3427</f>
        <v>0</v>
      </c>
      <c r="D6879" s="243" t="str">
        <f>'Banks COA'!D3427</f>
        <v>04</v>
      </c>
      <c r="E6879" s="243" t="str">
        <f>'Banks COA'!E3427</f>
        <v xml:space="preserve">(Less) Allowance for Potential Losses on Investments and Securities – JPY </v>
      </c>
      <c r="F6879" s="243">
        <f>-'Banks COA'!F3427*E2</f>
        <v>0</v>
      </c>
    </row>
    <row r="6880" spans="1:6" hidden="1" x14ac:dyDescent="0.15">
      <c r="A6880" s="243" t="str">
        <f>'Banks COA'!A3428</f>
        <v>21</v>
      </c>
      <c r="B6880" s="243" t="str">
        <f>'Banks COA'!B3428</f>
        <v>4</v>
      </c>
      <c r="C6880" s="243" t="str">
        <f>'Banks COA'!C3428</f>
        <v>0</v>
      </c>
      <c r="D6880" s="243" t="str">
        <f>'Banks COA'!D3428</f>
        <v>09</v>
      </c>
      <c r="E6880" s="243" t="str">
        <f>'Banks COA'!E3428</f>
        <v xml:space="preserve">(Less) Allowance for Potential Losses on Investments and Securities – Other </v>
      </c>
      <c r="F6880" s="243">
        <f>-'Banks COA'!F3428*E2</f>
        <v>0</v>
      </c>
    </row>
    <row r="6881" spans="1:6" hidden="1" x14ac:dyDescent="0.15">
      <c r="A6881" s="202" t="str">
        <f>'Banks COA'!A9762</f>
        <v>38</v>
      </c>
      <c r="B6881" s="202" t="str">
        <f>'Banks COA'!B9762</f>
        <v>9</v>
      </c>
      <c r="C6881" s="202" t="str">
        <f>'Banks COA'!C9762</f>
        <v>4</v>
      </c>
      <c r="D6881" s="202" t="str">
        <f>'Banks COA'!D9762</f>
        <v>01</v>
      </c>
      <c r="E6881" s="202" t="str">
        <f>'Banks COA'!E9762</f>
        <v>General Provision for Bad and Doubtful Debts – KHR</v>
      </c>
      <c r="F6881" s="202">
        <f>'Banks COA'!F9762*E2</f>
        <v>0</v>
      </c>
    </row>
    <row r="6882" spans="1:6" hidden="1" x14ac:dyDescent="0.15">
      <c r="A6882" s="202" t="str">
        <f>'Banks COA'!A9763</f>
        <v>38</v>
      </c>
      <c r="B6882" s="202" t="str">
        <f>'Banks COA'!B9763</f>
        <v>9</v>
      </c>
      <c r="C6882" s="202" t="str">
        <f>'Banks COA'!C9763</f>
        <v>4</v>
      </c>
      <c r="D6882" s="202" t="str">
        <f>'Banks COA'!D9763</f>
        <v>02</v>
      </c>
      <c r="E6882" s="202" t="str">
        <f>'Banks COA'!E9763</f>
        <v>General Provision for Bad and Doubtful Debts – USD</v>
      </c>
      <c r="F6882" s="202">
        <f>'Banks COA'!F9763*E2</f>
        <v>0</v>
      </c>
    </row>
    <row r="6883" spans="1:6" hidden="1" x14ac:dyDescent="0.15">
      <c r="A6883" s="202" t="str">
        <f>'Banks COA'!A9764</f>
        <v>38</v>
      </c>
      <c r="B6883" s="202" t="str">
        <f>'Banks COA'!B9764</f>
        <v>9</v>
      </c>
      <c r="C6883" s="202" t="str">
        <f>'Banks COA'!C9764</f>
        <v>4</v>
      </c>
      <c r="D6883" s="202" t="str">
        <f>'Banks COA'!D9764</f>
        <v>03</v>
      </c>
      <c r="E6883" s="202" t="str">
        <f>'Banks COA'!E9764</f>
        <v>General Provision for Bad and Doubtful Debts – EUR</v>
      </c>
      <c r="F6883" s="202">
        <f>'Banks COA'!F9764*E2</f>
        <v>0</v>
      </c>
    </row>
    <row r="6884" spans="1:6" hidden="1" x14ac:dyDescent="0.15">
      <c r="A6884" s="202" t="str">
        <f>'Banks COA'!A9765</f>
        <v>38</v>
      </c>
      <c r="B6884" s="202" t="str">
        <f>'Banks COA'!B9765</f>
        <v>9</v>
      </c>
      <c r="C6884" s="202" t="str">
        <f>'Banks COA'!C9765</f>
        <v>4</v>
      </c>
      <c r="D6884" s="202" t="str">
        <f>'Banks COA'!D9765</f>
        <v>04</v>
      </c>
      <c r="E6884" s="202" t="str">
        <f>'Banks COA'!E9765</f>
        <v>General Provision for Bad and Doubtful Debts – JPY</v>
      </c>
      <c r="F6884" s="202">
        <f>'Banks COA'!F9765*E2</f>
        <v>0</v>
      </c>
    </row>
    <row r="6885" spans="1:6" hidden="1" x14ac:dyDescent="0.15">
      <c r="A6885" s="202" t="str">
        <f>'Banks COA'!A9766</f>
        <v>38</v>
      </c>
      <c r="B6885" s="202" t="str">
        <f>'Banks COA'!B9766</f>
        <v>9</v>
      </c>
      <c r="C6885" s="202" t="str">
        <f>'Banks COA'!C9766</f>
        <v>4</v>
      </c>
      <c r="D6885" s="202" t="str">
        <f>'Banks COA'!D9766</f>
        <v>09</v>
      </c>
      <c r="E6885" s="202" t="str">
        <f>'Banks COA'!E9766</f>
        <v>General Provision for Bad and Doubtful Debts – Other</v>
      </c>
      <c r="F6885" s="202">
        <f>'Banks COA'!F9766*E2</f>
        <v>0</v>
      </c>
    </row>
    <row r="6886" spans="1:6" x14ac:dyDescent="0.15">
      <c r="E6886" s="221" t="s">
        <v>4852</v>
      </c>
      <c r="F6886" s="184">
        <f>SUM(F6887:F6896)</f>
        <v>0</v>
      </c>
    </row>
    <row r="6887" spans="1:6" hidden="1" x14ac:dyDescent="0.15">
      <c r="A6887" s="201" t="str">
        <f>'Banks COA'!A9737</f>
        <v>38</v>
      </c>
      <c r="B6887" s="201">
        <f>'Banks COA'!B9737</f>
        <v>9</v>
      </c>
      <c r="C6887" s="201">
        <f>'Banks COA'!C9737</f>
        <v>1</v>
      </c>
      <c r="D6887" s="201" t="str">
        <f>'Banks COA'!D9737</f>
        <v>01</v>
      </c>
      <c r="E6887" s="202" t="str">
        <f>'Banks COA'!E9737</f>
        <v xml:space="preserve">Provision for Potential Losses on Off Balance Sheet Accounts – KHR </v>
      </c>
      <c r="F6887" s="202">
        <f>'Banks COA'!F9737*E2</f>
        <v>0</v>
      </c>
    </row>
    <row r="6888" spans="1:6" hidden="1" x14ac:dyDescent="0.15">
      <c r="A6888" s="201" t="str">
        <f>'Banks COA'!A9738</f>
        <v>38</v>
      </c>
      <c r="B6888" s="201">
        <f>'Banks COA'!B9738</f>
        <v>9</v>
      </c>
      <c r="C6888" s="201">
        <f>'Banks COA'!C9738</f>
        <v>1</v>
      </c>
      <c r="D6888" s="201" t="str">
        <f>'Banks COA'!D9738</f>
        <v>02</v>
      </c>
      <c r="E6888" s="202" t="str">
        <f>'Banks COA'!E9738</f>
        <v>Provision for Potential Losses on Off Balance Sheet Accounts – USD</v>
      </c>
      <c r="F6888" s="202">
        <f>'Banks COA'!F9738*E2</f>
        <v>0</v>
      </c>
    </row>
    <row r="6889" spans="1:6" hidden="1" x14ac:dyDescent="0.15">
      <c r="A6889" s="201" t="str">
        <f>'Banks COA'!A9739</f>
        <v>38</v>
      </c>
      <c r="B6889" s="201">
        <f>'Banks COA'!B9739</f>
        <v>9</v>
      </c>
      <c r="C6889" s="201">
        <f>'Banks COA'!C9739</f>
        <v>1</v>
      </c>
      <c r="D6889" s="201" t="str">
        <f>'Banks COA'!D9739</f>
        <v>03</v>
      </c>
      <c r="E6889" s="202" t="str">
        <f>'Banks COA'!E9739</f>
        <v>Provision for Potential Losses on Off Balance Sheet Accounts – EUR</v>
      </c>
      <c r="F6889" s="202">
        <f>'Banks COA'!F9739*E2</f>
        <v>0</v>
      </c>
    </row>
    <row r="6890" spans="1:6" hidden="1" x14ac:dyDescent="0.15">
      <c r="A6890" s="201" t="str">
        <f>'Banks COA'!A9740</f>
        <v>38</v>
      </c>
      <c r="B6890" s="201">
        <f>'Banks COA'!B9740</f>
        <v>9</v>
      </c>
      <c r="C6890" s="201">
        <f>'Banks COA'!C9740</f>
        <v>1</v>
      </c>
      <c r="D6890" s="201" t="str">
        <f>'Banks COA'!D9740</f>
        <v>04</v>
      </c>
      <c r="E6890" s="202" t="str">
        <f>'Banks COA'!E9740</f>
        <v>Provision for Potential Losses on Off Balance Sheet Accounts – JPY</v>
      </c>
      <c r="F6890" s="202">
        <f>'Banks COA'!F9740*E2</f>
        <v>0</v>
      </c>
    </row>
    <row r="6891" spans="1:6" hidden="1" x14ac:dyDescent="0.15">
      <c r="A6891" s="201" t="str">
        <f>'Banks COA'!A9741</f>
        <v>38</v>
      </c>
      <c r="B6891" s="201">
        <f>'Banks COA'!B9741</f>
        <v>9</v>
      </c>
      <c r="C6891" s="201">
        <f>'Banks COA'!C9741</f>
        <v>1</v>
      </c>
      <c r="D6891" s="201" t="str">
        <f>'Banks COA'!D9741</f>
        <v>09</v>
      </c>
      <c r="E6891" s="202" t="str">
        <f>'Banks COA'!E9741</f>
        <v>Provision for Potential Losses on Off Balance Sheet Accounts – Other</v>
      </c>
      <c r="F6891" s="202">
        <f>'Banks COA'!F9741*E2</f>
        <v>0</v>
      </c>
    </row>
    <row r="6892" spans="1:6" hidden="1" x14ac:dyDescent="0.15">
      <c r="A6892" s="201" t="str">
        <f>'Banks COA'!A9756</f>
        <v>38</v>
      </c>
      <c r="B6892" s="201">
        <f>'Banks COA'!B9756</f>
        <v>9</v>
      </c>
      <c r="C6892" s="201" t="str">
        <f>'Banks COA'!C9756</f>
        <v>3</v>
      </c>
      <c r="D6892" s="201" t="str">
        <f>'Banks COA'!D9756</f>
        <v>01</v>
      </c>
      <c r="E6892" s="202" t="str">
        <f>'Banks COA'!E9756</f>
        <v xml:space="preserve">Provision for potential losses on foreclosed property – KHR </v>
      </c>
      <c r="F6892" s="202">
        <f>'Banks COA'!F9756*E2</f>
        <v>0</v>
      </c>
    </row>
    <row r="6893" spans="1:6" hidden="1" x14ac:dyDescent="0.15">
      <c r="A6893" s="201" t="str">
        <f>'Banks COA'!A9757</f>
        <v>38</v>
      </c>
      <c r="B6893" s="201">
        <f>'Banks COA'!B9757</f>
        <v>9</v>
      </c>
      <c r="C6893" s="201" t="str">
        <f>'Banks COA'!C9757</f>
        <v>3</v>
      </c>
      <c r="D6893" s="201" t="str">
        <f>'Banks COA'!D9757</f>
        <v>02</v>
      </c>
      <c r="E6893" s="202" t="str">
        <f>'Banks COA'!E9757</f>
        <v>Provision for potential losses on foreclosed property – USD</v>
      </c>
      <c r="F6893" s="202">
        <f>'Banks COA'!F9757*E2</f>
        <v>0</v>
      </c>
    </row>
    <row r="6894" spans="1:6" hidden="1" x14ac:dyDescent="0.15">
      <c r="A6894" s="201" t="str">
        <f>'Banks COA'!A9758</f>
        <v>38</v>
      </c>
      <c r="B6894" s="201">
        <f>'Banks COA'!B9758</f>
        <v>9</v>
      </c>
      <c r="C6894" s="201" t="str">
        <f>'Banks COA'!C9758</f>
        <v>3</v>
      </c>
      <c r="D6894" s="201" t="str">
        <f>'Banks COA'!D9758</f>
        <v>03</v>
      </c>
      <c r="E6894" s="202" t="str">
        <f>'Banks COA'!E9758</f>
        <v>Provision for potential losses on foreclosed property – EUR</v>
      </c>
      <c r="F6894" s="202">
        <f>'Banks COA'!F9758*E2</f>
        <v>0</v>
      </c>
    </row>
    <row r="6895" spans="1:6" hidden="1" x14ac:dyDescent="0.15">
      <c r="A6895" s="201" t="str">
        <f>'Banks COA'!A9759</f>
        <v>38</v>
      </c>
      <c r="B6895" s="201">
        <f>'Banks COA'!B9759</f>
        <v>9</v>
      </c>
      <c r="C6895" s="201" t="str">
        <f>'Banks COA'!C9759</f>
        <v>3</v>
      </c>
      <c r="D6895" s="201" t="str">
        <f>'Banks COA'!D9759</f>
        <v>04</v>
      </c>
      <c r="E6895" s="202" t="str">
        <f>'Banks COA'!E9759</f>
        <v>Provision for potential losses on foreclosed property – JPY</v>
      </c>
      <c r="F6895" s="202">
        <f>'Banks COA'!F9759*E2</f>
        <v>0</v>
      </c>
    </row>
    <row r="6896" spans="1:6" hidden="1" x14ac:dyDescent="0.15">
      <c r="A6896" s="201" t="str">
        <f>'Banks COA'!A9760</f>
        <v>38</v>
      </c>
      <c r="B6896" s="201">
        <f>'Banks COA'!B9760</f>
        <v>9</v>
      </c>
      <c r="C6896" s="201" t="str">
        <f>'Banks COA'!C9760</f>
        <v>3</v>
      </c>
      <c r="D6896" s="201" t="str">
        <f>'Banks COA'!D9760</f>
        <v>09</v>
      </c>
      <c r="E6896" s="202" t="str">
        <f>'Banks COA'!E9760</f>
        <v>Provision for potential losses on foreclosed property – Other</v>
      </c>
      <c r="F6896" s="202">
        <f>'Banks COA'!F9760*E2</f>
        <v>0</v>
      </c>
    </row>
    <row r="6897" spans="1:6" x14ac:dyDescent="0.15">
      <c r="E6897" s="229" t="s">
        <v>4853</v>
      </c>
      <c r="F6897" s="184">
        <f>SUM(F6898:F6942)</f>
        <v>0</v>
      </c>
    </row>
    <row r="6898" spans="1:6" hidden="1" x14ac:dyDescent="0.15">
      <c r="A6898" s="243" t="str">
        <f>'Banks COA'!A7067</f>
        <v>29</v>
      </c>
      <c r="B6898" s="243">
        <f>'Banks COA'!B7067</f>
        <v>4</v>
      </c>
      <c r="C6898" s="243">
        <f>'Banks COA'!C7067</f>
        <v>1</v>
      </c>
      <c r="D6898" s="243" t="str">
        <f>'Banks COA'!D7067</f>
        <v>01</v>
      </c>
      <c r="E6898" s="243" t="str">
        <f>'Banks COA'!E7067</f>
        <v xml:space="preserve">Allowance for Accumulated Depreciation – Land Improvement – KHR </v>
      </c>
      <c r="F6898" s="243">
        <f>-'Banks COA'!F7067*E2</f>
        <v>0</v>
      </c>
    </row>
    <row r="6899" spans="1:6" hidden="1" x14ac:dyDescent="0.15">
      <c r="A6899" s="243" t="str">
        <f>'Banks COA'!A7068</f>
        <v>29</v>
      </c>
      <c r="B6899" s="243">
        <f>'Banks COA'!B7068</f>
        <v>4</v>
      </c>
      <c r="C6899" s="243">
        <f>'Banks COA'!C7068</f>
        <v>1</v>
      </c>
      <c r="D6899" s="243" t="str">
        <f>'Banks COA'!D7068</f>
        <v>02</v>
      </c>
      <c r="E6899" s="243" t="str">
        <f>'Banks COA'!E7068</f>
        <v xml:space="preserve">Allowance for Accumulated Depreciation – Land Improvement – USD </v>
      </c>
      <c r="F6899" s="243">
        <f>-'Banks COA'!F7068*E2</f>
        <v>0</v>
      </c>
    </row>
    <row r="6900" spans="1:6" hidden="1" x14ac:dyDescent="0.15">
      <c r="A6900" s="243" t="str">
        <f>'Banks COA'!A7069</f>
        <v>29</v>
      </c>
      <c r="B6900" s="243">
        <f>'Banks COA'!B7069</f>
        <v>4</v>
      </c>
      <c r="C6900" s="243">
        <f>'Banks COA'!C7069</f>
        <v>1</v>
      </c>
      <c r="D6900" s="243" t="str">
        <f>'Banks COA'!D7069</f>
        <v>03</v>
      </c>
      <c r="E6900" s="243" t="str">
        <f>'Banks COA'!E7069</f>
        <v xml:space="preserve">Allowance for Accumulated Depreciation – Land Improvement – EUR </v>
      </c>
      <c r="F6900" s="243">
        <f>-'Banks COA'!F7069*E2</f>
        <v>0</v>
      </c>
    </row>
    <row r="6901" spans="1:6" hidden="1" x14ac:dyDescent="0.15">
      <c r="A6901" s="243" t="str">
        <f>'Banks COA'!A7070</f>
        <v>29</v>
      </c>
      <c r="B6901" s="243">
        <f>'Banks COA'!B7070</f>
        <v>4</v>
      </c>
      <c r="C6901" s="243">
        <f>'Banks COA'!C7070</f>
        <v>1</v>
      </c>
      <c r="D6901" s="243" t="str">
        <f>'Banks COA'!D7070</f>
        <v>04</v>
      </c>
      <c r="E6901" s="243" t="str">
        <f>'Banks COA'!E7070</f>
        <v xml:space="preserve">Allowance for Accumulated Depreciation – Land Improvement – JPY </v>
      </c>
      <c r="F6901" s="243">
        <f>-'Banks COA'!F7070*E2</f>
        <v>0</v>
      </c>
    </row>
    <row r="6902" spans="1:6" hidden="1" x14ac:dyDescent="0.15">
      <c r="A6902" s="243" t="str">
        <f>'Banks COA'!A7071</f>
        <v>29</v>
      </c>
      <c r="B6902" s="243">
        <f>'Banks COA'!B7071</f>
        <v>4</v>
      </c>
      <c r="C6902" s="243">
        <f>'Banks COA'!C7071</f>
        <v>1</v>
      </c>
      <c r="D6902" s="243" t="str">
        <f>'Banks COA'!D7071</f>
        <v>09</v>
      </c>
      <c r="E6902" s="243" t="str">
        <f>'Banks COA'!E7071</f>
        <v xml:space="preserve">Allowance for Accumulated Depreciation – Land Improvement – Other </v>
      </c>
      <c r="F6902" s="243">
        <f>-'Banks COA'!F7071*E2</f>
        <v>0</v>
      </c>
    </row>
    <row r="6903" spans="1:6" hidden="1" x14ac:dyDescent="0.15">
      <c r="A6903" s="243" t="str">
        <f>'Banks COA'!A7074</f>
        <v>29</v>
      </c>
      <c r="B6903" s="243">
        <f>'Banks COA'!B7074</f>
        <v>4</v>
      </c>
      <c r="C6903" s="243">
        <f>'Banks COA'!C7074</f>
        <v>2</v>
      </c>
      <c r="D6903" s="243" t="str">
        <f>'Banks COA'!D7074</f>
        <v>11</v>
      </c>
      <c r="E6903" s="243" t="str">
        <f>'Banks COA'!E7074</f>
        <v xml:space="preserve">Allowance for Accumulated Depreciation – Buildings – KHR </v>
      </c>
      <c r="F6903" s="243">
        <f>+-'Banks COA'!F7074*E2</f>
        <v>0</v>
      </c>
    </row>
    <row r="6904" spans="1:6" hidden="1" x14ac:dyDescent="0.15">
      <c r="A6904" s="243" t="str">
        <f>+'Banks COA'!A7075</f>
        <v>29</v>
      </c>
      <c r="B6904" s="243">
        <f>+'Banks COA'!B7075</f>
        <v>4</v>
      </c>
      <c r="C6904" s="243">
        <f>+'Banks COA'!C7075</f>
        <v>2</v>
      </c>
      <c r="D6904" s="243" t="str">
        <f>+'Banks COA'!D7075</f>
        <v>12</v>
      </c>
      <c r="E6904" s="243" t="str">
        <f>+'Banks COA'!E7075</f>
        <v xml:space="preserve">Allowance for Accumulated Depreciation – Buildings – USD </v>
      </c>
      <c r="F6904" s="243">
        <f>+-'Banks COA'!F7075*E2</f>
        <v>0</v>
      </c>
    </row>
    <row r="6905" spans="1:6" hidden="1" x14ac:dyDescent="0.15">
      <c r="A6905" s="243" t="str">
        <f>+'Banks COA'!A7076</f>
        <v>29</v>
      </c>
      <c r="B6905" s="243">
        <f>+'Banks COA'!B7076</f>
        <v>4</v>
      </c>
      <c r="C6905" s="243">
        <f>+'Banks COA'!C7076</f>
        <v>2</v>
      </c>
      <c r="D6905" s="243" t="str">
        <f>+'Banks COA'!D7076</f>
        <v>13</v>
      </c>
      <c r="E6905" s="243" t="str">
        <f>+'Banks COA'!E7076</f>
        <v xml:space="preserve">Allowance for Accumulated Depreciation – Buildings – EUR </v>
      </c>
      <c r="F6905" s="243">
        <f>+-'Banks COA'!F7076*E2</f>
        <v>0</v>
      </c>
    </row>
    <row r="6906" spans="1:6" hidden="1" x14ac:dyDescent="0.15">
      <c r="A6906" s="243" t="str">
        <f>+'Banks COA'!A7077</f>
        <v>29</v>
      </c>
      <c r="B6906" s="243">
        <f>+'Banks COA'!B7077</f>
        <v>4</v>
      </c>
      <c r="C6906" s="243">
        <f>+'Banks COA'!C7077</f>
        <v>2</v>
      </c>
      <c r="D6906" s="243" t="str">
        <f>+'Banks COA'!D7077</f>
        <v>14</v>
      </c>
      <c r="E6906" s="243" t="str">
        <f>+'Banks COA'!E7077</f>
        <v xml:space="preserve">Allowance for Accumulated Depreciation – Buildings – JPY </v>
      </c>
      <c r="F6906" s="243">
        <f>+-'Banks COA'!F7077*E2</f>
        <v>0</v>
      </c>
    </row>
    <row r="6907" spans="1:6" hidden="1" x14ac:dyDescent="0.15">
      <c r="A6907" s="243" t="str">
        <f>+'Banks COA'!A7078</f>
        <v>29</v>
      </c>
      <c r="B6907" s="243">
        <f>+'Banks COA'!B7078</f>
        <v>4</v>
      </c>
      <c r="C6907" s="243">
        <f>+'Banks COA'!C7078</f>
        <v>2</v>
      </c>
      <c r="D6907" s="243" t="str">
        <f>+'Banks COA'!D7078</f>
        <v>19</v>
      </c>
      <c r="E6907" s="243" t="str">
        <f>+'Banks COA'!E7078</f>
        <v xml:space="preserve">Allowance for Accumulated Depreciation – Buildings – Other </v>
      </c>
      <c r="F6907" s="243">
        <f>+-'Banks COA'!F7078*E2</f>
        <v>0</v>
      </c>
    </row>
    <row r="6908" spans="1:6" hidden="1" x14ac:dyDescent="0.15">
      <c r="A6908" s="243" t="str">
        <f>'Banks COA'!A7080</f>
        <v>29</v>
      </c>
      <c r="B6908" s="243">
        <f>'Banks COA'!B7080</f>
        <v>4</v>
      </c>
      <c r="C6908" s="243">
        <f>'Banks COA'!C7080</f>
        <v>2</v>
      </c>
      <c r="D6908" s="243" t="str">
        <f>'Banks COA'!D7080</f>
        <v>21</v>
      </c>
      <c r="E6908" s="243" t="str">
        <f>'Banks COA'!E7080</f>
        <v xml:space="preserve">Allowance for Accumulated Depreciation – Leasehold Improvements – KHR </v>
      </c>
      <c r="F6908" s="243">
        <f>+-'Banks COA'!F7080*E2</f>
        <v>0</v>
      </c>
    </row>
    <row r="6909" spans="1:6" hidden="1" x14ac:dyDescent="0.15">
      <c r="A6909" s="243" t="str">
        <f>'Banks COA'!A7081</f>
        <v>29</v>
      </c>
      <c r="B6909" s="243">
        <f>'Banks COA'!B7081</f>
        <v>4</v>
      </c>
      <c r="C6909" s="243">
        <f>'Banks COA'!C7081</f>
        <v>2</v>
      </c>
      <c r="D6909" s="243" t="str">
        <f>'Banks COA'!D7081</f>
        <v>22</v>
      </c>
      <c r="E6909" s="243" t="str">
        <f>'Banks COA'!E7081</f>
        <v xml:space="preserve">Allowance for Accumulated Depreciation – Leasehold Improvements – USD </v>
      </c>
      <c r="F6909" s="243">
        <f>+-'Banks COA'!F7081*E2</f>
        <v>0</v>
      </c>
    </row>
    <row r="6910" spans="1:6" hidden="1" x14ac:dyDescent="0.15">
      <c r="A6910" s="243" t="str">
        <f>'Banks COA'!A7082</f>
        <v>29</v>
      </c>
      <c r="B6910" s="243">
        <f>'Banks COA'!B7082</f>
        <v>4</v>
      </c>
      <c r="C6910" s="243">
        <f>'Banks COA'!C7082</f>
        <v>2</v>
      </c>
      <c r="D6910" s="243" t="str">
        <f>'Banks COA'!D7082</f>
        <v>23</v>
      </c>
      <c r="E6910" s="243" t="str">
        <f>'Banks COA'!E7082</f>
        <v xml:space="preserve">Allowance for Accumulated Depreciation – Leasehold Improvements – EUR </v>
      </c>
      <c r="F6910" s="243">
        <f>+-'Banks COA'!F7082*E2</f>
        <v>0</v>
      </c>
    </row>
    <row r="6911" spans="1:6" hidden="1" x14ac:dyDescent="0.15">
      <c r="A6911" s="243" t="str">
        <f>'Banks COA'!A7083</f>
        <v>29</v>
      </c>
      <c r="B6911" s="243">
        <f>'Banks COA'!B7083</f>
        <v>4</v>
      </c>
      <c r="C6911" s="243">
        <f>'Banks COA'!C7083</f>
        <v>2</v>
      </c>
      <c r="D6911" s="243" t="str">
        <f>'Banks COA'!D7083</f>
        <v>24</v>
      </c>
      <c r="E6911" s="243" t="str">
        <f>'Banks COA'!E7083</f>
        <v xml:space="preserve">Allowance for Accumulated Depreciation – Leasehold Improvements – JPY </v>
      </c>
      <c r="F6911" s="243">
        <f>+-'Banks COA'!F7083*E2</f>
        <v>0</v>
      </c>
    </row>
    <row r="6912" spans="1:6" hidden="1" x14ac:dyDescent="0.15">
      <c r="A6912" s="243" t="str">
        <f>'Banks COA'!A7084</f>
        <v>29</v>
      </c>
      <c r="B6912" s="243">
        <f>'Banks COA'!B7084</f>
        <v>4</v>
      </c>
      <c r="C6912" s="243">
        <f>'Banks COA'!C7084</f>
        <v>2</v>
      </c>
      <c r="D6912" s="243" t="str">
        <f>'Banks COA'!D7084</f>
        <v>29</v>
      </c>
      <c r="E6912" s="243" t="str">
        <f>'Banks COA'!E7084</f>
        <v xml:space="preserve">Allowance for Accumulated Depreciation – Leasehold Improvements – Other </v>
      </c>
      <c r="F6912" s="243">
        <f>+-'Banks COA'!F7084*E2</f>
        <v>0</v>
      </c>
    </row>
    <row r="6913" spans="1:6" hidden="1" x14ac:dyDescent="0.15">
      <c r="A6913" s="243" t="str">
        <f>+'Banks COA'!A7087</f>
        <v>29</v>
      </c>
      <c r="B6913" s="243">
        <f>+'Banks COA'!B7087</f>
        <v>4</v>
      </c>
      <c r="C6913" s="243">
        <f>+'Banks COA'!C7087</f>
        <v>3</v>
      </c>
      <c r="D6913" s="243">
        <f>+'Banks COA'!D7087</f>
        <v>11</v>
      </c>
      <c r="E6913" s="243" t="str">
        <f>+'Banks COA'!E7087</f>
        <v xml:space="preserve">Allowance for Accumulated Depreciation – Furniture and Fixtures – KHR </v>
      </c>
      <c r="F6913" s="243">
        <f>+-'Banks COA'!F7087*E2</f>
        <v>0</v>
      </c>
    </row>
    <row r="6914" spans="1:6" hidden="1" x14ac:dyDescent="0.15">
      <c r="A6914" s="243" t="str">
        <f>+'Banks COA'!A7088</f>
        <v>29</v>
      </c>
      <c r="B6914" s="243">
        <f>+'Banks COA'!B7088</f>
        <v>4</v>
      </c>
      <c r="C6914" s="243">
        <f>+'Banks COA'!C7088</f>
        <v>3</v>
      </c>
      <c r="D6914" s="243">
        <f>+'Banks COA'!D7088</f>
        <v>12</v>
      </c>
      <c r="E6914" s="243" t="str">
        <f>+'Banks COA'!E7088</f>
        <v xml:space="preserve">Allowance for Accumulated Depreciation – Furniture and Fixtures – USD </v>
      </c>
      <c r="F6914" s="243">
        <f>+-'Banks COA'!F7088*E2</f>
        <v>0</v>
      </c>
    </row>
    <row r="6915" spans="1:6" hidden="1" x14ac:dyDescent="0.15">
      <c r="A6915" s="243" t="str">
        <f>+'Banks COA'!A7089</f>
        <v>29</v>
      </c>
      <c r="B6915" s="243">
        <f>+'Banks COA'!B7089</f>
        <v>4</v>
      </c>
      <c r="C6915" s="243">
        <f>+'Banks COA'!C7089</f>
        <v>3</v>
      </c>
      <c r="D6915" s="243">
        <f>+'Banks COA'!D7089</f>
        <v>13</v>
      </c>
      <c r="E6915" s="243" t="str">
        <f>+'Banks COA'!E7089</f>
        <v xml:space="preserve">Allowance for Accumulated Depreciation – Furniture and Fixtures – EUR </v>
      </c>
      <c r="F6915" s="243">
        <f>+-'Banks COA'!F7089*E2</f>
        <v>0</v>
      </c>
    </row>
    <row r="6916" spans="1:6" hidden="1" x14ac:dyDescent="0.15">
      <c r="A6916" s="243" t="str">
        <f>'Banks COA'!A7090</f>
        <v>29</v>
      </c>
      <c r="B6916" s="243">
        <f>'Banks COA'!B7090</f>
        <v>4</v>
      </c>
      <c r="C6916" s="243">
        <f>'Banks COA'!C7090</f>
        <v>3</v>
      </c>
      <c r="D6916" s="243">
        <f>'Banks COA'!D7090</f>
        <v>14</v>
      </c>
      <c r="E6916" s="243" t="str">
        <f>'Banks COA'!E7090</f>
        <v xml:space="preserve">Allowance for Accumulated Depreciation – Furniture and Fixtures – JPY </v>
      </c>
      <c r="F6916" s="243">
        <f>+-'Banks COA'!F7090*E2</f>
        <v>0</v>
      </c>
    </row>
    <row r="6917" spans="1:6" hidden="1" x14ac:dyDescent="0.15">
      <c r="A6917" s="243" t="str">
        <f>'Banks COA'!A7091</f>
        <v>29</v>
      </c>
      <c r="B6917" s="243">
        <f>'Banks COA'!B7091</f>
        <v>4</v>
      </c>
      <c r="C6917" s="243">
        <f>'Banks COA'!C7091</f>
        <v>3</v>
      </c>
      <c r="D6917" s="243">
        <f>'Banks COA'!D7091</f>
        <v>19</v>
      </c>
      <c r="E6917" s="243" t="str">
        <f>'Banks COA'!E7091</f>
        <v xml:space="preserve">Allowance for Accumulated Depreciation – Furniture and Fixtures – Other </v>
      </c>
      <c r="F6917" s="243">
        <f>+-'Banks COA'!F7091*E2</f>
        <v>0</v>
      </c>
    </row>
    <row r="6918" spans="1:6" hidden="1" x14ac:dyDescent="0.15">
      <c r="A6918" s="243" t="str">
        <f>'Banks COA'!A7093</f>
        <v>29</v>
      </c>
      <c r="B6918" s="243">
        <f>'Banks COA'!B7093</f>
        <v>4</v>
      </c>
      <c r="C6918" s="243">
        <f>'Banks COA'!C7093</f>
        <v>3</v>
      </c>
      <c r="D6918" s="243">
        <f>'Banks COA'!D7093</f>
        <v>21</v>
      </c>
      <c r="E6918" s="243" t="str">
        <f>'Banks COA'!E7093</f>
        <v xml:space="preserve">Allowance for Accumulated Depreciation – Equipment – KHR </v>
      </c>
      <c r="F6918" s="243">
        <f>+-'Banks COA'!F7093*E2</f>
        <v>0</v>
      </c>
    </row>
    <row r="6919" spans="1:6" hidden="1" x14ac:dyDescent="0.15">
      <c r="A6919" s="243" t="str">
        <f>'Banks COA'!A7094</f>
        <v>29</v>
      </c>
      <c r="B6919" s="243">
        <f>'Banks COA'!B7094</f>
        <v>4</v>
      </c>
      <c r="C6919" s="243">
        <f>'Banks COA'!C7094</f>
        <v>3</v>
      </c>
      <c r="D6919" s="243">
        <f>'Banks COA'!D7094</f>
        <v>22</v>
      </c>
      <c r="E6919" s="243" t="str">
        <f>'Banks COA'!E7094</f>
        <v xml:space="preserve">Allowance for Accumulated Depreciation – Equipment – USD </v>
      </c>
      <c r="F6919" s="243">
        <f>+-'Banks COA'!F7094*E2</f>
        <v>0</v>
      </c>
    </row>
    <row r="6920" spans="1:6" hidden="1" x14ac:dyDescent="0.15">
      <c r="A6920" s="243" t="str">
        <f>'Banks COA'!A7095</f>
        <v>29</v>
      </c>
      <c r="B6920" s="243">
        <f>'Banks COA'!B7095</f>
        <v>4</v>
      </c>
      <c r="C6920" s="243">
        <f>'Banks COA'!C7095</f>
        <v>3</v>
      </c>
      <c r="D6920" s="243">
        <f>'Banks COA'!D7095</f>
        <v>23</v>
      </c>
      <c r="E6920" s="243" t="str">
        <f>'Banks COA'!E7095</f>
        <v xml:space="preserve">Allowance for Accumulated Depreciation – Equipment – EUR </v>
      </c>
      <c r="F6920" s="243">
        <f>+-'Banks COA'!F7095*E2</f>
        <v>0</v>
      </c>
    </row>
    <row r="6921" spans="1:6" hidden="1" x14ac:dyDescent="0.15">
      <c r="A6921" s="243" t="str">
        <f>'Banks COA'!A7096</f>
        <v>29</v>
      </c>
      <c r="B6921" s="243">
        <f>'Banks COA'!B7096</f>
        <v>4</v>
      </c>
      <c r="C6921" s="243">
        <f>'Banks COA'!C7096</f>
        <v>3</v>
      </c>
      <c r="D6921" s="243">
        <f>'Banks COA'!D7096</f>
        <v>24</v>
      </c>
      <c r="E6921" s="243" t="str">
        <f>'Banks COA'!E7096</f>
        <v xml:space="preserve">Allowance for Accumulated Depreciation – Equipment – JPY </v>
      </c>
      <c r="F6921" s="243">
        <f>+-'Banks COA'!F7096*E2</f>
        <v>0</v>
      </c>
    </row>
    <row r="6922" spans="1:6" hidden="1" x14ac:dyDescent="0.15">
      <c r="A6922" s="243" t="str">
        <f>'Banks COA'!A7097</f>
        <v>29</v>
      </c>
      <c r="B6922" s="243">
        <f>'Banks COA'!B7097</f>
        <v>4</v>
      </c>
      <c r="C6922" s="243">
        <f>'Banks COA'!C7097</f>
        <v>3</v>
      </c>
      <c r="D6922" s="243">
        <f>'Banks COA'!D7097</f>
        <v>29</v>
      </c>
      <c r="E6922" s="243" t="str">
        <f>'Banks COA'!E7097</f>
        <v xml:space="preserve">Allowance for Accumulated Depreciation – Equipment – Other </v>
      </c>
      <c r="F6922" s="243">
        <f>+-'Banks COA'!F7097*E2</f>
        <v>0</v>
      </c>
    </row>
    <row r="6923" spans="1:6" hidden="1" x14ac:dyDescent="0.15">
      <c r="A6923" s="243" t="str">
        <f>'Banks COA'!A7099</f>
        <v>29</v>
      </c>
      <c r="B6923" s="243">
        <f>'Banks COA'!B7099</f>
        <v>4</v>
      </c>
      <c r="C6923" s="243">
        <f>'Banks COA'!C7099</f>
        <v>3</v>
      </c>
      <c r="D6923" s="243">
        <f>'Banks COA'!D7099</f>
        <v>31</v>
      </c>
      <c r="E6923" s="243" t="str">
        <f>'Banks COA'!E7099</f>
        <v xml:space="preserve">Allowance for Accumulated Depreciation – Computer Equipment – KHR </v>
      </c>
      <c r="F6923" s="243">
        <f>+-'Banks COA'!F7099*E2</f>
        <v>0</v>
      </c>
    </row>
    <row r="6924" spans="1:6" hidden="1" x14ac:dyDescent="0.15">
      <c r="A6924" s="243" t="str">
        <f>'Banks COA'!A7100</f>
        <v>29</v>
      </c>
      <c r="B6924" s="243">
        <f>'Banks COA'!B7100</f>
        <v>4</v>
      </c>
      <c r="C6924" s="243">
        <f>'Banks COA'!C7100</f>
        <v>3</v>
      </c>
      <c r="D6924" s="243">
        <f>'Banks COA'!D7100</f>
        <v>32</v>
      </c>
      <c r="E6924" s="243" t="str">
        <f>'Banks COA'!E7100</f>
        <v xml:space="preserve">Allowance for Accumulated Depreciation – Computer Equipment – USD </v>
      </c>
      <c r="F6924" s="243">
        <f>+-'Banks COA'!F7100*E2</f>
        <v>0</v>
      </c>
    </row>
    <row r="6925" spans="1:6" hidden="1" x14ac:dyDescent="0.15">
      <c r="A6925" s="243" t="str">
        <f>'Banks COA'!A7101</f>
        <v>29</v>
      </c>
      <c r="B6925" s="243">
        <f>'Banks COA'!B7101</f>
        <v>4</v>
      </c>
      <c r="C6925" s="243">
        <f>'Banks COA'!C7101</f>
        <v>3</v>
      </c>
      <c r="D6925" s="243">
        <f>'Banks COA'!D7101</f>
        <v>34</v>
      </c>
      <c r="E6925" s="243" t="str">
        <f>'Banks COA'!E7101</f>
        <v xml:space="preserve">Allowance for Accumulated Depreciation – Computer Equipment – EUR </v>
      </c>
      <c r="F6925" s="243">
        <f>+-'Banks COA'!F7101*E2</f>
        <v>0</v>
      </c>
    </row>
    <row r="6926" spans="1:6" hidden="1" x14ac:dyDescent="0.15">
      <c r="A6926" s="243" t="str">
        <f>'Banks COA'!A7102</f>
        <v>29</v>
      </c>
      <c r="B6926" s="243">
        <f>'Banks COA'!B7102</f>
        <v>4</v>
      </c>
      <c r="C6926" s="243">
        <f>'Banks COA'!C7102</f>
        <v>3</v>
      </c>
      <c r="D6926" s="243">
        <f>'Banks COA'!D7102</f>
        <v>34</v>
      </c>
      <c r="E6926" s="243" t="str">
        <f>'Banks COA'!E7102</f>
        <v xml:space="preserve">Allowance for Accumulated Depreciation – Computer Equipment – JPY </v>
      </c>
      <c r="F6926" s="243">
        <f>+-'Banks COA'!F7102*E2</f>
        <v>0</v>
      </c>
    </row>
    <row r="6927" spans="1:6" hidden="1" x14ac:dyDescent="0.15">
      <c r="A6927" s="243" t="str">
        <f>'Banks COA'!A7103</f>
        <v>29</v>
      </c>
      <c r="B6927" s="243">
        <f>'Banks COA'!B7103</f>
        <v>4</v>
      </c>
      <c r="C6927" s="243">
        <f>'Banks COA'!C7103</f>
        <v>3</v>
      </c>
      <c r="D6927" s="243">
        <f>'Banks COA'!D7103</f>
        <v>39</v>
      </c>
      <c r="E6927" s="243" t="str">
        <f>'Banks COA'!E7103</f>
        <v xml:space="preserve">Allowance for Accumulated Depreciation – Computer Equipment – Other </v>
      </c>
      <c r="F6927" s="243">
        <f>+-'Banks COA'!F7103*E2</f>
        <v>0</v>
      </c>
    </row>
    <row r="6928" spans="1:6" hidden="1" x14ac:dyDescent="0.15">
      <c r="A6928" s="243" t="str">
        <f>'Banks COA'!A7105</f>
        <v>29</v>
      </c>
      <c r="B6928" s="243">
        <f>'Banks COA'!B7105</f>
        <v>4</v>
      </c>
      <c r="C6928" s="243">
        <f>'Banks COA'!C7105</f>
        <v>3</v>
      </c>
      <c r="D6928" s="243">
        <f>'Banks COA'!D7105</f>
        <v>41</v>
      </c>
      <c r="E6928" s="243" t="str">
        <f>'Banks COA'!E7105</f>
        <v xml:space="preserve">Allowance for Accumulated Depreciation – Motor Vehicles – KHR </v>
      </c>
      <c r="F6928" s="243">
        <f>+-'Banks COA'!F7105*E2</f>
        <v>0</v>
      </c>
    </row>
    <row r="6929" spans="1:6" hidden="1" x14ac:dyDescent="0.15">
      <c r="A6929" s="243" t="str">
        <f>'Banks COA'!A7106</f>
        <v>29</v>
      </c>
      <c r="B6929" s="243">
        <f>'Banks COA'!B7106</f>
        <v>4</v>
      </c>
      <c r="C6929" s="243">
        <f>'Banks COA'!C7106</f>
        <v>3</v>
      </c>
      <c r="D6929" s="243">
        <f>'Banks COA'!D7106</f>
        <v>42</v>
      </c>
      <c r="E6929" s="243" t="str">
        <f>'Banks COA'!E7106</f>
        <v xml:space="preserve">Allowance for Accumulated Depreciation – Motor Vehicles – USD </v>
      </c>
      <c r="F6929" s="243">
        <f>+-'Banks COA'!F7106*E2</f>
        <v>0</v>
      </c>
    </row>
    <row r="6930" spans="1:6" hidden="1" x14ac:dyDescent="0.15">
      <c r="A6930" s="243" t="str">
        <f>'Banks COA'!A7107</f>
        <v>29</v>
      </c>
      <c r="B6930" s="243">
        <f>'Banks COA'!B7107</f>
        <v>4</v>
      </c>
      <c r="C6930" s="243">
        <f>'Banks COA'!C7107</f>
        <v>3</v>
      </c>
      <c r="D6930" s="243">
        <f>'Banks COA'!D7107</f>
        <v>43</v>
      </c>
      <c r="E6930" s="243" t="str">
        <f>'Banks COA'!E7107</f>
        <v xml:space="preserve">Allowance for Accumulated Depreciation – Motor Vehicles – EUR </v>
      </c>
      <c r="F6930" s="243">
        <f>+-'Banks COA'!F7107*E2</f>
        <v>0</v>
      </c>
    </row>
    <row r="6931" spans="1:6" hidden="1" x14ac:dyDescent="0.15">
      <c r="A6931" s="243" t="str">
        <f>'Banks COA'!A7108</f>
        <v>29</v>
      </c>
      <c r="B6931" s="243">
        <f>'Banks COA'!B7108</f>
        <v>4</v>
      </c>
      <c r="C6931" s="243">
        <f>'Banks COA'!C7108</f>
        <v>3</v>
      </c>
      <c r="D6931" s="243">
        <f>'Banks COA'!D7108</f>
        <v>44</v>
      </c>
      <c r="E6931" s="243" t="str">
        <f>'Banks COA'!E7108</f>
        <v xml:space="preserve">Allowance for Accumulated Depreciation – Motor Vehicles – JPY </v>
      </c>
      <c r="F6931" s="243">
        <f>+-'Banks COA'!F7108*E2</f>
        <v>0</v>
      </c>
    </row>
    <row r="6932" spans="1:6" hidden="1" x14ac:dyDescent="0.15">
      <c r="A6932" s="243" t="str">
        <f>'Banks COA'!A7109</f>
        <v>29</v>
      </c>
      <c r="B6932" s="243">
        <f>'Banks COA'!B7109</f>
        <v>4</v>
      </c>
      <c r="C6932" s="243">
        <f>'Banks COA'!C7109</f>
        <v>3</v>
      </c>
      <c r="D6932" s="243">
        <f>'Banks COA'!D7109</f>
        <v>49</v>
      </c>
      <c r="E6932" s="243" t="str">
        <f>'Banks COA'!E7109</f>
        <v>Allowance for Accumulated Depreciation – Motor Vehicles – Other</v>
      </c>
      <c r="F6932" s="243">
        <f>+-'Banks COA'!F7109*E2</f>
        <v>0</v>
      </c>
    </row>
    <row r="6933" spans="1:6" hidden="1" x14ac:dyDescent="0.15">
      <c r="A6933" s="243" t="str">
        <f>'Banks COA'!A7111</f>
        <v>29</v>
      </c>
      <c r="B6933" s="243">
        <f>'Banks COA'!B7111</f>
        <v>4</v>
      </c>
      <c r="C6933" s="243">
        <f>'Banks COA'!C7111</f>
        <v>3</v>
      </c>
      <c r="D6933" s="243">
        <f>'Banks COA'!D7111</f>
        <v>51</v>
      </c>
      <c r="E6933" s="243" t="str">
        <f>'Banks COA'!E7111</f>
        <v xml:space="preserve">Allowance for Accumulated Depreciation – Lease Financing Assets – KHR </v>
      </c>
      <c r="F6933" s="243">
        <f>+-'Banks COA'!F7111*E2</f>
        <v>0</v>
      </c>
    </row>
    <row r="6934" spans="1:6" hidden="1" x14ac:dyDescent="0.15">
      <c r="A6934" s="243" t="str">
        <f>'Banks COA'!A7112</f>
        <v>29</v>
      </c>
      <c r="B6934" s="243">
        <f>'Banks COA'!B7112</f>
        <v>4</v>
      </c>
      <c r="C6934" s="243">
        <f>'Banks COA'!C7112</f>
        <v>3</v>
      </c>
      <c r="D6934" s="243">
        <f>'Banks COA'!D7112</f>
        <v>52</v>
      </c>
      <c r="E6934" s="243" t="str">
        <f>'Banks COA'!E7112</f>
        <v>Allowance for Accumulated Depreciation – Lease Financing Assets – USD</v>
      </c>
      <c r="F6934" s="243">
        <f>+-'Banks COA'!F7112*E2</f>
        <v>0</v>
      </c>
    </row>
    <row r="6935" spans="1:6" hidden="1" x14ac:dyDescent="0.15">
      <c r="A6935" s="243" t="str">
        <f>'Banks COA'!A7113</f>
        <v>29</v>
      </c>
      <c r="B6935" s="243">
        <f>'Banks COA'!B7113</f>
        <v>4</v>
      </c>
      <c r="C6935" s="243">
        <f>'Banks COA'!C7113</f>
        <v>3</v>
      </c>
      <c r="D6935" s="243">
        <f>'Banks COA'!D7113</f>
        <v>53</v>
      </c>
      <c r="E6935" s="243" t="str">
        <f>'Banks COA'!E7113</f>
        <v>Allowance for Accumulated Depreciation – Lease Financing Assets – EUR</v>
      </c>
      <c r="F6935" s="243">
        <f>+-'Banks COA'!F7113*E2</f>
        <v>0</v>
      </c>
    </row>
    <row r="6936" spans="1:6" hidden="1" x14ac:dyDescent="0.15">
      <c r="A6936" s="243" t="str">
        <f>'Banks COA'!A7114</f>
        <v>29</v>
      </c>
      <c r="B6936" s="243">
        <f>'Banks COA'!B7114</f>
        <v>4</v>
      </c>
      <c r="C6936" s="243">
        <f>'Banks COA'!C7114</f>
        <v>3</v>
      </c>
      <c r="D6936" s="243">
        <f>'Banks COA'!D7114</f>
        <v>54</v>
      </c>
      <c r="E6936" s="243" t="str">
        <f>'Banks COA'!E7114</f>
        <v>Allowance for Accumulated Depreciation – Lease Financing Assets – JPY</v>
      </c>
      <c r="F6936" s="243">
        <f>+-'Banks COA'!F7114*E2</f>
        <v>0</v>
      </c>
    </row>
    <row r="6937" spans="1:6" hidden="1" x14ac:dyDescent="0.15">
      <c r="A6937" s="243" t="str">
        <f>'Banks COA'!A7115</f>
        <v>29</v>
      </c>
      <c r="B6937" s="243">
        <f>'Banks COA'!B7115</f>
        <v>4</v>
      </c>
      <c r="C6937" s="243">
        <f>'Banks COA'!C7115</f>
        <v>3</v>
      </c>
      <c r="D6937" s="243">
        <f>'Banks COA'!D7115</f>
        <v>59</v>
      </c>
      <c r="E6937" s="243" t="str">
        <f>'Banks COA'!E7115</f>
        <v>Allowance for Accumulated Depreciation – Lease Financing Assets – Other</v>
      </c>
      <c r="F6937" s="243">
        <f>+-'Banks COA'!F7115*E2</f>
        <v>0</v>
      </c>
    </row>
    <row r="6938" spans="1:6" hidden="1" x14ac:dyDescent="0.15">
      <c r="A6938" s="243" t="str">
        <f>'Banks COA'!A7117</f>
        <v>29</v>
      </c>
      <c r="B6938" s="243">
        <f>'Banks COA'!B7117</f>
        <v>4</v>
      </c>
      <c r="C6938" s="243">
        <f>'Banks COA'!C7117</f>
        <v>3</v>
      </c>
      <c r="D6938" s="243">
        <f>'Banks COA'!D7117</f>
        <v>61</v>
      </c>
      <c r="E6938" s="243" t="str">
        <f>'Banks COA'!E7117</f>
        <v xml:space="preserve">Allowance for Accumulated Depreciation – Other Fixed Assets – KHR </v>
      </c>
      <c r="F6938" s="243">
        <f>+-'Banks COA'!F7117*E2</f>
        <v>0</v>
      </c>
    </row>
    <row r="6939" spans="1:6" hidden="1" x14ac:dyDescent="0.15">
      <c r="A6939" s="243" t="str">
        <f>'Banks COA'!A7118</f>
        <v>29</v>
      </c>
      <c r="B6939" s="243">
        <f>'Banks COA'!B7118</f>
        <v>4</v>
      </c>
      <c r="C6939" s="243">
        <f>'Banks COA'!C7118</f>
        <v>3</v>
      </c>
      <c r="D6939" s="243">
        <f>'Banks COA'!D7118</f>
        <v>62</v>
      </c>
      <c r="E6939" s="243" t="str">
        <f>'Banks COA'!E7118</f>
        <v xml:space="preserve">Allowance for Accumulated Depreciation – Other Fixed Assets – USD </v>
      </c>
      <c r="F6939" s="243">
        <f>+-'Banks COA'!F7118*E2</f>
        <v>0</v>
      </c>
    </row>
    <row r="6940" spans="1:6" hidden="1" x14ac:dyDescent="0.15">
      <c r="A6940" s="243" t="str">
        <f>'Banks COA'!A7119</f>
        <v>29</v>
      </c>
      <c r="B6940" s="243">
        <f>'Banks COA'!B7119</f>
        <v>4</v>
      </c>
      <c r="C6940" s="243">
        <f>'Banks COA'!C7119</f>
        <v>3</v>
      </c>
      <c r="D6940" s="243">
        <f>'Banks COA'!D7119</f>
        <v>63</v>
      </c>
      <c r="E6940" s="243" t="str">
        <f>'Banks COA'!E7119</f>
        <v xml:space="preserve">Allowance for Accumulated Depreciation – Other Fixed Assets – EUR </v>
      </c>
      <c r="F6940" s="243">
        <f>+-'Banks COA'!F7119*E2</f>
        <v>0</v>
      </c>
    </row>
    <row r="6941" spans="1:6" hidden="1" x14ac:dyDescent="0.15">
      <c r="A6941" s="243" t="str">
        <f>'Banks COA'!A7120</f>
        <v>29</v>
      </c>
      <c r="B6941" s="243">
        <f>'Banks COA'!B7120</f>
        <v>4</v>
      </c>
      <c r="C6941" s="243">
        <f>'Banks COA'!C7120</f>
        <v>3</v>
      </c>
      <c r="D6941" s="243">
        <f>'Banks COA'!D7120</f>
        <v>64</v>
      </c>
      <c r="E6941" s="243" t="str">
        <f>'Banks COA'!E7120</f>
        <v xml:space="preserve">Allowance for Accumulated Depreciation – Other Fixed Assets – JPY </v>
      </c>
      <c r="F6941" s="243">
        <f>+-'Banks COA'!F7120*E2</f>
        <v>0</v>
      </c>
    </row>
    <row r="6942" spans="1:6" hidden="1" x14ac:dyDescent="0.15">
      <c r="A6942" s="243" t="str">
        <f>'Banks COA'!A7121</f>
        <v>29</v>
      </c>
      <c r="B6942" s="243">
        <f>'Banks COA'!B7121</f>
        <v>4</v>
      </c>
      <c r="C6942" s="243">
        <f>'Banks COA'!C7121</f>
        <v>3</v>
      </c>
      <c r="D6942" s="243">
        <f>'Banks COA'!D7121</f>
        <v>69</v>
      </c>
      <c r="E6942" s="243" t="str">
        <f>'Banks COA'!E7121</f>
        <v xml:space="preserve">Allowance for Accumulated Depreciation – Other Fixed Assets – Other </v>
      </c>
      <c r="F6942" s="243">
        <f>+-'Banks COA'!F7121*E2</f>
        <v>0</v>
      </c>
    </row>
    <row r="6943" spans="1:6" x14ac:dyDescent="0.15">
      <c r="E6943" s="229" t="s">
        <v>4854</v>
      </c>
      <c r="F6943" s="184">
        <f>SUM(F6944:F7106)</f>
        <v>0</v>
      </c>
    </row>
    <row r="6944" spans="1:6" hidden="1" x14ac:dyDescent="0.15">
      <c r="A6944" s="244" t="str">
        <f>'Banks COA'!A133</f>
        <v>12</v>
      </c>
      <c r="B6944" s="244" t="str">
        <f>'Banks COA'!B133</f>
        <v>1</v>
      </c>
      <c r="C6944" s="244" t="str">
        <f>'Banks COA'!C133</f>
        <v>1</v>
      </c>
      <c r="D6944" s="244" t="str">
        <f>'Banks COA'!D133</f>
        <v>31</v>
      </c>
      <c r="E6944" s="243" t="str">
        <f>'Banks COA'!E133</f>
        <v>Standard Loans – Short term Loans to Head Office / Branches – Resident – KHR</v>
      </c>
      <c r="F6944" s="243">
        <f>-'Banks COA'!F133*E2</f>
        <v>0</v>
      </c>
    </row>
    <row r="6945" spans="1:6" hidden="1" x14ac:dyDescent="0.15">
      <c r="A6945" s="244" t="str">
        <f>'Banks COA'!A134</f>
        <v>12</v>
      </c>
      <c r="B6945" s="244" t="str">
        <f>'Banks COA'!B134</f>
        <v>1</v>
      </c>
      <c r="C6945" s="244" t="str">
        <f>'Banks COA'!C134</f>
        <v>1</v>
      </c>
      <c r="D6945" s="244" t="str">
        <f>'Banks COA'!D134</f>
        <v>32</v>
      </c>
      <c r="E6945" s="243" t="str">
        <f>'Banks COA'!E134</f>
        <v>Standard Loans – Short term Loans to Head Office / Branches – Resident – USD</v>
      </c>
      <c r="F6945" s="243">
        <f>-'Banks COA'!F134*E2</f>
        <v>0</v>
      </c>
    </row>
    <row r="6946" spans="1:6" hidden="1" x14ac:dyDescent="0.15">
      <c r="A6946" s="244" t="str">
        <f>'Banks COA'!A135</f>
        <v>12</v>
      </c>
      <c r="B6946" s="244" t="str">
        <f>'Banks COA'!B135</f>
        <v>1</v>
      </c>
      <c r="C6946" s="244" t="str">
        <f>'Banks COA'!C135</f>
        <v>1</v>
      </c>
      <c r="D6946" s="244" t="str">
        <f>'Banks COA'!D135</f>
        <v>33</v>
      </c>
      <c r="E6946" s="243" t="str">
        <f>'Banks COA'!E135</f>
        <v>Standard Loans – Short term Loans to Head Office / Branches – Resident – EUR</v>
      </c>
      <c r="F6946" s="243">
        <f>-'Banks COA'!F135*E2</f>
        <v>0</v>
      </c>
    </row>
    <row r="6947" spans="1:6" hidden="1" x14ac:dyDescent="0.15">
      <c r="A6947" s="244" t="str">
        <f>'Banks COA'!A136</f>
        <v>12</v>
      </c>
      <c r="B6947" s="244" t="str">
        <f>'Banks COA'!B136</f>
        <v>1</v>
      </c>
      <c r="C6947" s="244" t="str">
        <f>'Banks COA'!C136</f>
        <v>1</v>
      </c>
      <c r="D6947" s="244" t="str">
        <f>'Banks COA'!D136</f>
        <v>34</v>
      </c>
      <c r="E6947" s="243" t="str">
        <f>'Banks COA'!E136</f>
        <v>Standard Loans – Short term Loans to Head Office / Branches – Resident – JPY</v>
      </c>
      <c r="F6947" s="243">
        <f>-'Banks COA'!F136*E2</f>
        <v>0</v>
      </c>
    </row>
    <row r="6948" spans="1:6" hidden="1" x14ac:dyDescent="0.15">
      <c r="A6948" s="244" t="str">
        <f>'Banks COA'!A137</f>
        <v>12</v>
      </c>
      <c r="B6948" s="244" t="str">
        <f>'Banks COA'!B137</f>
        <v>1</v>
      </c>
      <c r="C6948" s="244" t="str">
        <f>'Banks COA'!C137</f>
        <v>1</v>
      </c>
      <c r="D6948" s="244" t="str">
        <f>'Banks COA'!D137</f>
        <v>39</v>
      </c>
      <c r="E6948" s="243" t="str">
        <f>'Banks COA'!E137</f>
        <v>Standard Loans – Short term Loans to Head Office / Branches – Resident – Other</v>
      </c>
      <c r="F6948" s="243">
        <f>-'Banks COA'!F137*E2</f>
        <v>0</v>
      </c>
    </row>
    <row r="6949" spans="1:6" hidden="1" x14ac:dyDescent="0.15">
      <c r="A6949" s="244" t="str">
        <f>'Banks COA'!A176</f>
        <v>12</v>
      </c>
      <c r="B6949" s="244" t="str">
        <f>'Banks COA'!B176</f>
        <v>1</v>
      </c>
      <c r="C6949" s="244" t="str">
        <f>'Banks COA'!C176</f>
        <v>2</v>
      </c>
      <c r="D6949" s="244" t="str">
        <f>'Banks COA'!D176</f>
        <v>31</v>
      </c>
      <c r="E6949" s="243" t="str">
        <f>'Banks COA'!E176</f>
        <v>Standard Loans – Long term Loans to Head Office / Branches – Resident – KHR</v>
      </c>
      <c r="F6949" s="243">
        <f>-'Banks COA'!F176*E2</f>
        <v>0</v>
      </c>
    </row>
    <row r="6950" spans="1:6" hidden="1" x14ac:dyDescent="0.15">
      <c r="A6950" s="244" t="str">
        <f>'Banks COA'!A177</f>
        <v>12</v>
      </c>
      <c r="B6950" s="244" t="str">
        <f>'Banks COA'!B177</f>
        <v>1</v>
      </c>
      <c r="C6950" s="244" t="str">
        <f>'Banks COA'!C177</f>
        <v>2</v>
      </c>
      <c r="D6950" s="244" t="str">
        <f>'Banks COA'!D177</f>
        <v>32</v>
      </c>
      <c r="E6950" s="243" t="str">
        <f>'Banks COA'!E177</f>
        <v>Standard Loans – Long term Loans to Head Office / Branches – Resident – USD</v>
      </c>
      <c r="F6950" s="243">
        <f>-'Banks COA'!F177*E2</f>
        <v>0</v>
      </c>
    </row>
    <row r="6951" spans="1:6" hidden="1" x14ac:dyDescent="0.15">
      <c r="A6951" s="244" t="str">
        <f>'Banks COA'!A178</f>
        <v>12</v>
      </c>
      <c r="B6951" s="244" t="str">
        <f>'Banks COA'!B178</f>
        <v>1</v>
      </c>
      <c r="C6951" s="244" t="str">
        <f>'Banks COA'!C178</f>
        <v>2</v>
      </c>
      <c r="D6951" s="244" t="str">
        <f>'Banks COA'!D178</f>
        <v>33</v>
      </c>
      <c r="E6951" s="243" t="str">
        <f>'Banks COA'!E178</f>
        <v>Standard Loans – Long term Loans to Head Office / Branches – Resident – EUR</v>
      </c>
      <c r="F6951" s="243">
        <f>-'Banks COA'!F178*E2</f>
        <v>0</v>
      </c>
    </row>
    <row r="6952" spans="1:6" hidden="1" x14ac:dyDescent="0.15">
      <c r="A6952" s="244" t="str">
        <f>'Banks COA'!A179</f>
        <v>12</v>
      </c>
      <c r="B6952" s="244" t="str">
        <f>'Banks COA'!B179</f>
        <v>1</v>
      </c>
      <c r="C6952" s="244" t="str">
        <f>'Banks COA'!C179</f>
        <v>2</v>
      </c>
      <c r="D6952" s="244" t="str">
        <f>'Banks COA'!D179</f>
        <v>34</v>
      </c>
      <c r="E6952" s="243" t="str">
        <f>'Banks COA'!E179</f>
        <v>Standard Loans – Long term Loans to Head Office / Branches – Resident – JPY</v>
      </c>
      <c r="F6952" s="243">
        <f>-'Banks COA'!F179*E2</f>
        <v>0</v>
      </c>
    </row>
    <row r="6953" spans="1:6" hidden="1" x14ac:dyDescent="0.15">
      <c r="A6953" s="244" t="str">
        <f>'Banks COA'!A219</f>
        <v>12</v>
      </c>
      <c r="B6953" s="244" t="str">
        <f>'Banks COA'!B219</f>
        <v>1</v>
      </c>
      <c r="C6953" s="244" t="str">
        <f>'Banks COA'!C219</f>
        <v>3</v>
      </c>
      <c r="D6953" s="244" t="str">
        <f>'Banks COA'!D219</f>
        <v>31</v>
      </c>
      <c r="E6953" s="243" t="str">
        <f>'Banks COA'!E219</f>
        <v>Standard Deposits – Short term Time Deposit with Head Office / Branches – Resident – KHR</v>
      </c>
      <c r="F6953" s="243">
        <f>-'Banks COA'!F219*E2</f>
        <v>0</v>
      </c>
    </row>
    <row r="6954" spans="1:6" hidden="1" x14ac:dyDescent="0.15">
      <c r="A6954" s="244" t="str">
        <f>'Banks COA'!A220</f>
        <v>12</v>
      </c>
      <c r="B6954" s="244" t="str">
        <f>'Banks COA'!B220</f>
        <v>1</v>
      </c>
      <c r="C6954" s="244" t="str">
        <f>'Banks COA'!C220</f>
        <v>3</v>
      </c>
      <c r="D6954" s="244" t="str">
        <f>'Banks COA'!D220</f>
        <v>32</v>
      </c>
      <c r="E6954" s="243" t="str">
        <f>'Banks COA'!E220</f>
        <v>Standard Deposits – Short term Time Deposit with Head Office / Branches – Resident – USD</v>
      </c>
      <c r="F6954" s="243">
        <f>-'Banks COA'!F220*E2</f>
        <v>0</v>
      </c>
    </row>
    <row r="6955" spans="1:6" hidden="1" x14ac:dyDescent="0.15">
      <c r="A6955" s="244" t="str">
        <f>'Banks COA'!A221</f>
        <v>12</v>
      </c>
      <c r="B6955" s="244" t="str">
        <f>'Banks COA'!B221</f>
        <v>1</v>
      </c>
      <c r="C6955" s="244" t="str">
        <f>'Banks COA'!C221</f>
        <v>3</v>
      </c>
      <c r="D6955" s="244" t="str">
        <f>'Banks COA'!D221</f>
        <v>33</v>
      </c>
      <c r="E6955" s="243" t="str">
        <f>'Banks COA'!E221</f>
        <v>Standard Deposits – Short term Time Deposit with Head Office / Branches – Resident – EUR</v>
      </c>
      <c r="F6955" s="243">
        <f>-'Banks COA'!F221*E2</f>
        <v>0</v>
      </c>
    </row>
    <row r="6956" spans="1:6" hidden="1" x14ac:dyDescent="0.15">
      <c r="A6956" s="244" t="str">
        <f>'Banks COA'!A222</f>
        <v>12</v>
      </c>
      <c r="B6956" s="244" t="str">
        <f>'Banks COA'!B222</f>
        <v>1</v>
      </c>
      <c r="C6956" s="244" t="str">
        <f>'Banks COA'!C222</f>
        <v>3</v>
      </c>
      <c r="D6956" s="244" t="str">
        <f>'Banks COA'!D222</f>
        <v>34</v>
      </c>
      <c r="E6956" s="243" t="str">
        <f>'Banks COA'!E222</f>
        <v>Standard Deposits – Short term Time Deposit with Head Office / Branches – Resident – JPY</v>
      </c>
      <c r="F6956" s="243">
        <f>-'Banks COA'!F222*E2</f>
        <v>0</v>
      </c>
    </row>
    <row r="6957" spans="1:6" hidden="1" x14ac:dyDescent="0.15">
      <c r="A6957" s="244" t="str">
        <f>'Banks COA'!A223</f>
        <v>12</v>
      </c>
      <c r="B6957" s="244" t="str">
        <f>'Banks COA'!B223</f>
        <v>1</v>
      </c>
      <c r="C6957" s="244" t="str">
        <f>'Banks COA'!C223</f>
        <v>3</v>
      </c>
      <c r="D6957" s="244" t="str">
        <f>'Banks COA'!D223</f>
        <v>39</v>
      </c>
      <c r="E6957" s="243" t="str">
        <f>'Banks COA'!E223</f>
        <v>Standard Deposits – Short term Time Deposit with Head Office / Branches – Resident – Other</v>
      </c>
      <c r="F6957" s="243">
        <f>-'Banks COA'!F223*E2</f>
        <v>0</v>
      </c>
    </row>
    <row r="6958" spans="1:6" hidden="1" x14ac:dyDescent="0.15">
      <c r="A6958" s="244" t="str">
        <f>'Banks COA'!A262</f>
        <v>12</v>
      </c>
      <c r="B6958" s="244" t="str">
        <f>'Banks COA'!B262</f>
        <v>1</v>
      </c>
      <c r="C6958" s="244" t="str">
        <f>'Banks COA'!C262</f>
        <v>4</v>
      </c>
      <c r="D6958" s="244" t="str">
        <f>'Banks COA'!D262</f>
        <v>31</v>
      </c>
      <c r="E6958" s="243" t="str">
        <f>'Banks COA'!E262</f>
        <v>Standard Deposits – Long term Time Deposit with Head Office / Branches – Resident – KHR</v>
      </c>
      <c r="F6958" s="243">
        <f>-'Banks COA'!F262*E2</f>
        <v>0</v>
      </c>
    </row>
    <row r="6959" spans="1:6" hidden="1" x14ac:dyDescent="0.15">
      <c r="A6959" s="244" t="str">
        <f>'Banks COA'!A263</f>
        <v>12</v>
      </c>
      <c r="B6959" s="244" t="str">
        <f>'Banks COA'!B263</f>
        <v>1</v>
      </c>
      <c r="C6959" s="244" t="str">
        <f>'Banks COA'!C263</f>
        <v>4</v>
      </c>
      <c r="D6959" s="244" t="str">
        <f>'Banks COA'!D263</f>
        <v>32</v>
      </c>
      <c r="E6959" s="243" t="str">
        <f>'Banks COA'!E263</f>
        <v>Standard Deposits – Long term Time Deposit with Head Office / Branches – Resident – USD</v>
      </c>
      <c r="F6959" s="243">
        <f>-'Banks COA'!F263*E2</f>
        <v>0</v>
      </c>
    </row>
    <row r="6960" spans="1:6" hidden="1" x14ac:dyDescent="0.15">
      <c r="A6960" s="244" t="str">
        <f>'Banks COA'!A264</f>
        <v>12</v>
      </c>
      <c r="B6960" s="244" t="str">
        <f>'Banks COA'!B264</f>
        <v>1</v>
      </c>
      <c r="C6960" s="244" t="str">
        <f>'Banks COA'!C264</f>
        <v>4</v>
      </c>
      <c r="D6960" s="244" t="str">
        <f>'Banks COA'!D264</f>
        <v>33</v>
      </c>
      <c r="E6960" s="243" t="str">
        <f>'Banks COA'!E264</f>
        <v>Standard Deposits – Long term Time Deposit with Head Office / Branches – Resident – EUR</v>
      </c>
      <c r="F6960" s="243">
        <f>-'Banks COA'!F264*E2</f>
        <v>0</v>
      </c>
    </row>
    <row r="6961" spans="1:6" hidden="1" x14ac:dyDescent="0.15">
      <c r="A6961" s="244" t="str">
        <f>'Banks COA'!A265</f>
        <v>12</v>
      </c>
      <c r="B6961" s="244" t="str">
        <f>'Banks COA'!B265</f>
        <v>1</v>
      </c>
      <c r="C6961" s="244" t="str">
        <f>'Banks COA'!C265</f>
        <v>4</v>
      </c>
      <c r="D6961" s="244" t="str">
        <f>'Banks COA'!D265</f>
        <v>34</v>
      </c>
      <c r="E6961" s="243" t="str">
        <f>'Banks COA'!E265</f>
        <v>Standard Deposits – Long term Time Deposit with Head Office / Branches – Resident – JPY</v>
      </c>
      <c r="F6961" s="243">
        <f>-'Banks COA'!F265*E2</f>
        <v>0</v>
      </c>
    </row>
    <row r="6962" spans="1:6" hidden="1" x14ac:dyDescent="0.15">
      <c r="A6962" s="244" t="str">
        <f>'Banks COA'!A266</f>
        <v>12</v>
      </c>
      <c r="B6962" s="244" t="str">
        <f>'Banks COA'!B266</f>
        <v>1</v>
      </c>
      <c r="C6962" s="244" t="str">
        <f>'Banks COA'!C266</f>
        <v>4</v>
      </c>
      <c r="D6962" s="244" t="str">
        <f>'Banks COA'!D266</f>
        <v>39</v>
      </c>
      <c r="E6962" s="243" t="str">
        <f>'Banks COA'!E266</f>
        <v>Standard Deposits – Long term Time Deposit with Head Office / Branches – Resident – Other</v>
      </c>
      <c r="F6962" s="243">
        <f>-'Banks COA'!F266*E2</f>
        <v>0</v>
      </c>
    </row>
    <row r="6963" spans="1:6" hidden="1" x14ac:dyDescent="0.15">
      <c r="A6963" s="244" t="str">
        <f>'Banks COA'!A344</f>
        <v>12</v>
      </c>
      <c r="B6963" s="244" t="str">
        <f>'Banks COA'!B344</f>
        <v>2</v>
      </c>
      <c r="C6963" s="244" t="str">
        <f>'Banks COA'!C344</f>
        <v>1</v>
      </c>
      <c r="D6963" s="244" t="str">
        <f>'Banks COA'!D344</f>
        <v>31</v>
      </c>
      <c r="E6963" s="243" t="str">
        <f>'Banks COA'!E344</f>
        <v>Substandard Loans – Short term Loans to Head Office / Branches – Resident – KHR</v>
      </c>
      <c r="F6963" s="243">
        <f>-'Banks COA'!F344*E2</f>
        <v>0</v>
      </c>
    </row>
    <row r="6964" spans="1:6" hidden="1" x14ac:dyDescent="0.15">
      <c r="A6964" s="244" t="str">
        <f>'Banks COA'!A345</f>
        <v>12</v>
      </c>
      <c r="B6964" s="244" t="str">
        <f>'Banks COA'!B345</f>
        <v>2</v>
      </c>
      <c r="C6964" s="244" t="str">
        <f>'Banks COA'!C345</f>
        <v>1</v>
      </c>
      <c r="D6964" s="244" t="str">
        <f>'Banks COA'!D345</f>
        <v>32</v>
      </c>
      <c r="E6964" s="243" t="str">
        <f>'Banks COA'!E345</f>
        <v>Substandard Loans – Short term Loans to Head Office / Branches – Resident – USD</v>
      </c>
      <c r="F6964" s="243">
        <f>-'Banks COA'!F345*E2</f>
        <v>0</v>
      </c>
    </row>
    <row r="6965" spans="1:6" hidden="1" x14ac:dyDescent="0.15">
      <c r="A6965" s="244" t="str">
        <f>'Banks COA'!A346</f>
        <v>12</v>
      </c>
      <c r="B6965" s="244" t="str">
        <f>'Banks COA'!B346</f>
        <v>2</v>
      </c>
      <c r="C6965" s="244" t="str">
        <f>'Banks COA'!C346</f>
        <v>1</v>
      </c>
      <c r="D6965" s="244" t="str">
        <f>'Banks COA'!D346</f>
        <v>33</v>
      </c>
      <c r="E6965" s="243" t="str">
        <f>'Banks COA'!E346</f>
        <v>Substandard Loans – Short term Loans to Head Office / Branches – Resident – EUR</v>
      </c>
      <c r="F6965" s="243">
        <f>-'Banks COA'!F346*E2</f>
        <v>0</v>
      </c>
    </row>
    <row r="6966" spans="1:6" hidden="1" x14ac:dyDescent="0.15">
      <c r="A6966" s="244" t="str">
        <f>'Banks COA'!A347</f>
        <v>12</v>
      </c>
      <c r="B6966" s="244" t="str">
        <f>'Banks COA'!B347</f>
        <v>2</v>
      </c>
      <c r="C6966" s="244" t="str">
        <f>'Banks COA'!C347</f>
        <v>1</v>
      </c>
      <c r="D6966" s="244" t="str">
        <f>'Banks COA'!D347</f>
        <v>34</v>
      </c>
      <c r="E6966" s="243" t="str">
        <f>'Banks COA'!E347</f>
        <v>Substandard Loans – Short term Loans to Head Office / Branches – Resident – JPY</v>
      </c>
      <c r="F6966" s="243">
        <f>-'Banks COA'!F347*E2</f>
        <v>0</v>
      </c>
    </row>
    <row r="6967" spans="1:6" hidden="1" x14ac:dyDescent="0.15">
      <c r="A6967" s="244" t="str">
        <f>'Banks COA'!A348</f>
        <v>12</v>
      </c>
      <c r="B6967" s="244" t="str">
        <f>'Banks COA'!B348</f>
        <v>2</v>
      </c>
      <c r="C6967" s="244" t="str">
        <f>'Banks COA'!C348</f>
        <v>1</v>
      </c>
      <c r="D6967" s="244" t="str">
        <f>'Banks COA'!D348</f>
        <v>39</v>
      </c>
      <c r="E6967" s="243" t="str">
        <f>'Banks COA'!E348</f>
        <v>Substandard Loans – Short term Loans to Head Office / Branches – Resident – Other</v>
      </c>
      <c r="F6967" s="243">
        <f>-'Banks COA'!F348*E2</f>
        <v>0</v>
      </c>
    </row>
    <row r="6968" spans="1:6" hidden="1" x14ac:dyDescent="0.15">
      <c r="A6968" s="244" t="str">
        <f>'Banks COA'!A387</f>
        <v>12</v>
      </c>
      <c r="B6968" s="244" t="str">
        <f>'Banks COA'!B387</f>
        <v>2</v>
      </c>
      <c r="C6968" s="244" t="str">
        <f>'Banks COA'!C387</f>
        <v>2</v>
      </c>
      <c r="D6968" s="244" t="str">
        <f>'Banks COA'!D387</f>
        <v>31</v>
      </c>
      <c r="E6968" s="243" t="str">
        <f>'Banks COA'!E387</f>
        <v>Substandard Loans – Long term Loans to Head Office / Branches – Resident – KHR</v>
      </c>
      <c r="F6968" s="243">
        <f>-'Banks COA'!F387*E2</f>
        <v>0</v>
      </c>
    </row>
    <row r="6969" spans="1:6" hidden="1" x14ac:dyDescent="0.15">
      <c r="A6969" s="244" t="str">
        <f>'Banks COA'!A388</f>
        <v>12</v>
      </c>
      <c r="B6969" s="244" t="str">
        <f>'Banks COA'!B388</f>
        <v>2</v>
      </c>
      <c r="C6969" s="244" t="str">
        <f>'Banks COA'!C388</f>
        <v>2</v>
      </c>
      <c r="D6969" s="244" t="str">
        <f>'Banks COA'!D388</f>
        <v>32</v>
      </c>
      <c r="E6969" s="243" t="str">
        <f>'Banks COA'!E388</f>
        <v>Substandard Loans – Long term Loans to Head Office / Branches – Resident – USD</v>
      </c>
      <c r="F6969" s="243">
        <f>-'Banks COA'!F388*E2</f>
        <v>0</v>
      </c>
    </row>
    <row r="6970" spans="1:6" hidden="1" x14ac:dyDescent="0.15">
      <c r="A6970" s="244" t="str">
        <f>'Banks COA'!A389</f>
        <v>12</v>
      </c>
      <c r="B6970" s="244" t="str">
        <f>'Banks COA'!B389</f>
        <v>2</v>
      </c>
      <c r="C6970" s="244" t="str">
        <f>'Banks COA'!C389</f>
        <v>2</v>
      </c>
      <c r="D6970" s="244" t="str">
        <f>'Banks COA'!D389</f>
        <v>33</v>
      </c>
      <c r="E6970" s="243" t="str">
        <f>'Banks COA'!E389</f>
        <v>Substandard Loans – Long term Loans to Head Office / Branches – Resident – EUR</v>
      </c>
      <c r="F6970" s="243">
        <f>-'Banks COA'!F389*E2</f>
        <v>0</v>
      </c>
    </row>
    <row r="6971" spans="1:6" hidden="1" x14ac:dyDescent="0.15">
      <c r="A6971" s="244" t="str">
        <f>'Banks COA'!A390</f>
        <v>12</v>
      </c>
      <c r="B6971" s="244" t="str">
        <f>'Banks COA'!B390</f>
        <v>2</v>
      </c>
      <c r="C6971" s="244" t="str">
        <f>'Banks COA'!C390</f>
        <v>2</v>
      </c>
      <c r="D6971" s="244" t="str">
        <f>'Banks COA'!D390</f>
        <v>34</v>
      </c>
      <c r="E6971" s="243" t="str">
        <f>'Banks COA'!E390</f>
        <v>Substandard Loans – Long term Loans to Head Office / Branches – Resident – JPY</v>
      </c>
      <c r="F6971" s="243">
        <f>-'Banks COA'!F390*E2</f>
        <v>0</v>
      </c>
    </row>
    <row r="6972" spans="1:6" hidden="1" x14ac:dyDescent="0.15">
      <c r="A6972" s="244" t="str">
        <f>'Banks COA'!A391</f>
        <v>12</v>
      </c>
      <c r="B6972" s="244" t="str">
        <f>'Banks COA'!B391</f>
        <v>2</v>
      </c>
      <c r="C6972" s="244" t="str">
        <f>'Banks COA'!C391</f>
        <v>2</v>
      </c>
      <c r="D6972" s="244" t="str">
        <f>'Banks COA'!D391</f>
        <v>39</v>
      </c>
      <c r="E6972" s="243" t="str">
        <f>'Banks COA'!E391</f>
        <v>Substandard Loans – Long term Loans to Head Office / Branches – Resident – Other</v>
      </c>
      <c r="F6972" s="243">
        <f>-'Banks COA'!F391*E2</f>
        <v>0</v>
      </c>
    </row>
    <row r="6973" spans="1:6" hidden="1" x14ac:dyDescent="0.15">
      <c r="A6973" s="244" t="str">
        <f>'Banks COA'!A430</f>
        <v>12</v>
      </c>
      <c r="B6973" s="244" t="str">
        <f>'Banks COA'!B430</f>
        <v>2</v>
      </c>
      <c r="C6973" s="244" t="str">
        <f>'Banks COA'!C430</f>
        <v>3</v>
      </c>
      <c r="D6973" s="244">
        <f>'Banks COA'!D430</f>
        <v>31</v>
      </c>
      <c r="E6973" s="243" t="str">
        <f>'Banks COA'!E430</f>
        <v>Substandard Deposits – Short term Time Deposit with Head Office / Branches – Resident – KHR</v>
      </c>
      <c r="F6973" s="243">
        <f>-'Banks COA'!F430*E2</f>
        <v>0</v>
      </c>
    </row>
    <row r="6974" spans="1:6" hidden="1" x14ac:dyDescent="0.15">
      <c r="A6974" s="244" t="str">
        <f>'Banks COA'!A431</f>
        <v>12</v>
      </c>
      <c r="B6974" s="244" t="str">
        <f>'Banks COA'!B431</f>
        <v>2</v>
      </c>
      <c r="C6974" s="244" t="str">
        <f>'Banks COA'!C431</f>
        <v>3</v>
      </c>
      <c r="D6974" s="244">
        <f>'Banks COA'!D431</f>
        <v>32</v>
      </c>
      <c r="E6974" s="243" t="str">
        <f>'Banks COA'!E431</f>
        <v>Substandard Deposits – Short term Time Deposit with Head Office / Branches – Resident – USD</v>
      </c>
      <c r="F6974" s="243">
        <f>-'Banks COA'!F431*E2</f>
        <v>0</v>
      </c>
    </row>
    <row r="6975" spans="1:6" hidden="1" x14ac:dyDescent="0.15">
      <c r="A6975" s="244" t="str">
        <f>'Banks COA'!A432</f>
        <v>12</v>
      </c>
      <c r="B6975" s="244" t="str">
        <f>'Banks COA'!B432</f>
        <v>2</v>
      </c>
      <c r="C6975" s="244" t="str">
        <f>'Banks COA'!C432</f>
        <v>3</v>
      </c>
      <c r="D6975" s="244">
        <f>'Banks COA'!D432</f>
        <v>33</v>
      </c>
      <c r="E6975" s="243" t="str">
        <f>'Banks COA'!E432</f>
        <v>Substandard Deposits – Short term Time Deposit with Head Office / Branches – Resident – EUR</v>
      </c>
      <c r="F6975" s="243">
        <f>-'Banks COA'!F432*E2</f>
        <v>0</v>
      </c>
    </row>
    <row r="6976" spans="1:6" hidden="1" x14ac:dyDescent="0.15">
      <c r="A6976" s="244" t="str">
        <f>'Banks COA'!A433</f>
        <v>12</v>
      </c>
      <c r="B6976" s="244" t="str">
        <f>'Banks COA'!B433</f>
        <v>2</v>
      </c>
      <c r="C6976" s="244" t="str">
        <f>'Banks COA'!C433</f>
        <v>3</v>
      </c>
      <c r="D6976" s="244">
        <f>'Banks COA'!D433</f>
        <v>34</v>
      </c>
      <c r="E6976" s="243" t="str">
        <f>'Banks COA'!E433</f>
        <v>Substandard Deposits – Short term Time Deposit with Head Office / Branches – Resident – JPY</v>
      </c>
      <c r="F6976" s="243">
        <f>-'Banks COA'!F433*E2</f>
        <v>0</v>
      </c>
    </row>
    <row r="6977" spans="1:6" hidden="1" x14ac:dyDescent="0.15">
      <c r="A6977" s="244" t="str">
        <f>'Banks COA'!A434</f>
        <v>12</v>
      </c>
      <c r="B6977" s="244" t="str">
        <f>'Banks COA'!B434</f>
        <v>2</v>
      </c>
      <c r="C6977" s="244" t="str">
        <f>'Banks COA'!C434</f>
        <v>3</v>
      </c>
      <c r="D6977" s="244">
        <f>'Banks COA'!D434</f>
        <v>39</v>
      </c>
      <c r="E6977" s="243" t="str">
        <f>'Banks COA'!E434</f>
        <v>Substandard Deposits – Short term Time Deposit with Head Office / Branches – Resident – Other</v>
      </c>
      <c r="F6977" s="243">
        <f>-'Banks COA'!F434*E2</f>
        <v>0</v>
      </c>
    </row>
    <row r="6978" spans="1:6" hidden="1" x14ac:dyDescent="0.15">
      <c r="A6978" s="244" t="str">
        <f>'Banks COA'!A473</f>
        <v>12</v>
      </c>
      <c r="B6978" s="244" t="str">
        <f>'Banks COA'!B473</f>
        <v>2</v>
      </c>
      <c r="C6978" s="244" t="str">
        <f>'Banks COA'!C473</f>
        <v>4</v>
      </c>
      <c r="D6978" s="244">
        <f>'Banks COA'!D473</f>
        <v>31</v>
      </c>
      <c r="E6978" s="243" t="str">
        <f>'Banks COA'!E473</f>
        <v>Substandard Deposits – Long term Time Deposit with Head Office / Branches – Resident – KHR</v>
      </c>
      <c r="F6978" s="243">
        <f>-'Banks COA'!F473*E2</f>
        <v>0</v>
      </c>
    </row>
    <row r="6979" spans="1:6" hidden="1" x14ac:dyDescent="0.15">
      <c r="A6979" s="244" t="str">
        <f>'Banks COA'!A474</f>
        <v>12</v>
      </c>
      <c r="B6979" s="244" t="str">
        <f>'Banks COA'!B474</f>
        <v>2</v>
      </c>
      <c r="C6979" s="244" t="str">
        <f>'Banks COA'!C474</f>
        <v>4</v>
      </c>
      <c r="D6979" s="244">
        <f>'Banks COA'!D474</f>
        <v>32</v>
      </c>
      <c r="E6979" s="243" t="str">
        <f>'Banks COA'!E474</f>
        <v>Substandard Deposits – Long term Time Deposit with Head Office / Branches – Resident – USD</v>
      </c>
      <c r="F6979" s="243">
        <f>-'Banks COA'!F474*E2</f>
        <v>0</v>
      </c>
    </row>
    <row r="6980" spans="1:6" hidden="1" x14ac:dyDescent="0.15">
      <c r="A6980" s="244" t="str">
        <f>'Banks COA'!A475</f>
        <v>12</v>
      </c>
      <c r="B6980" s="244" t="str">
        <f>'Banks COA'!B475</f>
        <v>2</v>
      </c>
      <c r="C6980" s="244" t="str">
        <f>'Banks COA'!C475</f>
        <v>4</v>
      </c>
      <c r="D6980" s="244">
        <f>'Banks COA'!D475</f>
        <v>33</v>
      </c>
      <c r="E6980" s="243" t="str">
        <f>'Banks COA'!E475</f>
        <v>Substandard Deposits – Long term Time Deposit with Head Office / Branches – Resident – EUR</v>
      </c>
      <c r="F6980" s="243">
        <f>-'Banks COA'!F475*E2</f>
        <v>0</v>
      </c>
    </row>
    <row r="6981" spans="1:6" hidden="1" x14ac:dyDescent="0.15">
      <c r="A6981" s="244" t="str">
        <f>'Banks COA'!A476</f>
        <v>12</v>
      </c>
      <c r="B6981" s="244" t="str">
        <f>'Banks COA'!B476</f>
        <v>2</v>
      </c>
      <c r="C6981" s="244" t="str">
        <f>'Banks COA'!C476</f>
        <v>4</v>
      </c>
      <c r="D6981" s="244">
        <f>'Banks COA'!D476</f>
        <v>34</v>
      </c>
      <c r="E6981" s="243" t="str">
        <f>'Banks COA'!E476</f>
        <v>Substandard Deposits – Long term Time Deposit with Head Office / Branches – Resident – JPY</v>
      </c>
      <c r="F6981" s="243">
        <f>-'Banks COA'!F476*E2</f>
        <v>0</v>
      </c>
    </row>
    <row r="6982" spans="1:6" hidden="1" x14ac:dyDescent="0.15">
      <c r="A6982" s="244" t="str">
        <f>'Banks COA'!A477</f>
        <v>12</v>
      </c>
      <c r="B6982" s="244" t="str">
        <f>'Banks COA'!B477</f>
        <v>2</v>
      </c>
      <c r="C6982" s="244" t="str">
        <f>'Banks COA'!C477</f>
        <v>4</v>
      </c>
      <c r="D6982" s="244">
        <f>'Banks COA'!D477</f>
        <v>39</v>
      </c>
      <c r="E6982" s="243" t="str">
        <f>'Banks COA'!E477</f>
        <v>Substandard Deposits – Long term Time Deposit with Head Office / Branches – Resident – Other</v>
      </c>
      <c r="F6982" s="243">
        <f>-'Banks COA'!F477*E2</f>
        <v>0</v>
      </c>
    </row>
    <row r="6983" spans="1:6" hidden="1" x14ac:dyDescent="0.15">
      <c r="A6983" s="244" t="str">
        <f>'Banks COA'!A555</f>
        <v>12</v>
      </c>
      <c r="B6983" s="244" t="str">
        <f>'Banks COA'!B555</f>
        <v>3</v>
      </c>
      <c r="C6983" s="244" t="str">
        <f>'Banks COA'!C555</f>
        <v>1</v>
      </c>
      <c r="D6983" s="244" t="str">
        <f>'Banks COA'!D555</f>
        <v>31</v>
      </c>
      <c r="E6983" s="243" t="str">
        <f>'Banks COA'!E555</f>
        <v>Doubtful Loans – Short term Loans to Head Office / Branches – Resident – KHR</v>
      </c>
      <c r="F6983" s="243">
        <f>-'Banks COA'!F555*E2</f>
        <v>0</v>
      </c>
    </row>
    <row r="6984" spans="1:6" hidden="1" x14ac:dyDescent="0.15">
      <c r="A6984" s="244" t="str">
        <f>'Banks COA'!A556</f>
        <v>12</v>
      </c>
      <c r="B6984" s="244" t="str">
        <f>'Banks COA'!B556</f>
        <v>3</v>
      </c>
      <c r="C6984" s="244" t="str">
        <f>'Banks COA'!C556</f>
        <v>1</v>
      </c>
      <c r="D6984" s="244" t="str">
        <f>'Banks COA'!D556</f>
        <v>32</v>
      </c>
      <c r="E6984" s="243" t="str">
        <f>'Banks COA'!E556</f>
        <v>Doubtful Loans – Short term Loans to Head Office / Branches – Resident – USD</v>
      </c>
      <c r="F6984" s="243">
        <f>-'Banks COA'!F556*E2</f>
        <v>0</v>
      </c>
    </row>
    <row r="6985" spans="1:6" hidden="1" x14ac:dyDescent="0.15">
      <c r="A6985" s="244" t="str">
        <f>'Banks COA'!A557</f>
        <v>12</v>
      </c>
      <c r="B6985" s="244" t="str">
        <f>'Banks COA'!B557</f>
        <v>3</v>
      </c>
      <c r="C6985" s="244" t="str">
        <f>'Banks COA'!C557</f>
        <v>1</v>
      </c>
      <c r="D6985" s="244" t="str">
        <f>'Banks COA'!D557</f>
        <v>33</v>
      </c>
      <c r="E6985" s="243" t="str">
        <f>'Banks COA'!E557</f>
        <v>Doubtful Loans – Short term Loans to Head Office / Branches – Resident – EUR</v>
      </c>
      <c r="F6985" s="243">
        <f>-'Banks COA'!F557*E2</f>
        <v>0</v>
      </c>
    </row>
    <row r="6986" spans="1:6" hidden="1" x14ac:dyDescent="0.15">
      <c r="A6986" s="244" t="str">
        <f>'Banks COA'!A558</f>
        <v>12</v>
      </c>
      <c r="B6986" s="244" t="str">
        <f>'Banks COA'!B558</f>
        <v>3</v>
      </c>
      <c r="C6986" s="244" t="str">
        <f>'Banks COA'!C558</f>
        <v>1</v>
      </c>
      <c r="D6986" s="244" t="str">
        <f>'Banks COA'!D558</f>
        <v>34</v>
      </c>
      <c r="E6986" s="243" t="str">
        <f>'Banks COA'!E558</f>
        <v>Doubtful Loans – Short term Loans to Head Office / Branches – Resident – JPY</v>
      </c>
      <c r="F6986" s="243">
        <f>-'Banks COA'!F558*E2</f>
        <v>0</v>
      </c>
    </row>
    <row r="6987" spans="1:6" hidden="1" x14ac:dyDescent="0.15">
      <c r="A6987" s="244" t="str">
        <f>'Banks COA'!A559</f>
        <v>12</v>
      </c>
      <c r="B6987" s="244" t="str">
        <f>'Banks COA'!B559</f>
        <v>3</v>
      </c>
      <c r="C6987" s="244" t="str">
        <f>'Banks COA'!C559</f>
        <v>1</v>
      </c>
      <c r="D6987" s="244" t="str">
        <f>'Banks COA'!D559</f>
        <v>39</v>
      </c>
      <c r="E6987" s="243" t="str">
        <f>'Banks COA'!E559</f>
        <v>Doubtful Loans – Short term Loans to Head Office / Branches – Resident – Other</v>
      </c>
      <c r="F6987" s="243">
        <f>-'Banks COA'!F559*E2</f>
        <v>0</v>
      </c>
    </row>
    <row r="6988" spans="1:6" hidden="1" x14ac:dyDescent="0.15">
      <c r="A6988" s="244" t="str">
        <f>'Banks COA'!A598</f>
        <v>12</v>
      </c>
      <c r="B6988" s="244" t="str">
        <f>'Banks COA'!B598</f>
        <v>3</v>
      </c>
      <c r="C6988" s="244" t="str">
        <f>'Banks COA'!C598</f>
        <v>2</v>
      </c>
      <c r="D6988" s="244" t="str">
        <f>'Banks COA'!D598</f>
        <v>31</v>
      </c>
      <c r="E6988" s="243" t="str">
        <f>'Banks COA'!E598</f>
        <v>Doubtful Loans – Long term Loans to Head Office / Branches – Resident – KHR</v>
      </c>
      <c r="F6988" s="243">
        <f>-'Banks COA'!F598*E2</f>
        <v>0</v>
      </c>
    </row>
    <row r="6989" spans="1:6" hidden="1" x14ac:dyDescent="0.15">
      <c r="A6989" s="244" t="str">
        <f>'Banks COA'!A599</f>
        <v>12</v>
      </c>
      <c r="B6989" s="244" t="str">
        <f>'Banks COA'!B599</f>
        <v>3</v>
      </c>
      <c r="C6989" s="244" t="str">
        <f>'Banks COA'!C599</f>
        <v>2</v>
      </c>
      <c r="D6989" s="244" t="str">
        <f>'Banks COA'!D599</f>
        <v>32</v>
      </c>
      <c r="E6989" s="243" t="str">
        <f>'Banks COA'!E599</f>
        <v>Doubtful Loans – Long term Loans to Head Office / Branches – Resident – USD</v>
      </c>
      <c r="F6989" s="243">
        <f>-'Banks COA'!F599*E2</f>
        <v>0</v>
      </c>
    </row>
    <row r="6990" spans="1:6" hidden="1" x14ac:dyDescent="0.15">
      <c r="A6990" s="244" t="str">
        <f>'Banks COA'!A600</f>
        <v>12</v>
      </c>
      <c r="B6990" s="244" t="str">
        <f>'Banks COA'!B600</f>
        <v>3</v>
      </c>
      <c r="C6990" s="244" t="str">
        <f>'Banks COA'!C600</f>
        <v>2</v>
      </c>
      <c r="D6990" s="244" t="str">
        <f>'Banks COA'!D600</f>
        <v>33</v>
      </c>
      <c r="E6990" s="243" t="str">
        <f>'Banks COA'!E600</f>
        <v>Doubtful Loans – Long term Loans to Head Office / Branches – Resident – EUR</v>
      </c>
      <c r="F6990" s="243">
        <f>-'Banks COA'!F600*E2</f>
        <v>0</v>
      </c>
    </row>
    <row r="6991" spans="1:6" hidden="1" x14ac:dyDescent="0.15">
      <c r="A6991" s="244" t="str">
        <f>'Banks COA'!A601</f>
        <v>12</v>
      </c>
      <c r="B6991" s="244" t="str">
        <f>'Banks COA'!B601</f>
        <v>3</v>
      </c>
      <c r="C6991" s="244" t="str">
        <f>'Banks COA'!C601</f>
        <v>2</v>
      </c>
      <c r="D6991" s="244" t="str">
        <f>'Banks COA'!D601</f>
        <v>34</v>
      </c>
      <c r="E6991" s="243" t="str">
        <f>'Banks COA'!E601</f>
        <v>Doubtful Loans – Long term Loans to Head Office / Branches – Resident – JPY</v>
      </c>
      <c r="F6991" s="243">
        <f>-'Banks COA'!F601*E2</f>
        <v>0</v>
      </c>
    </row>
    <row r="6992" spans="1:6" hidden="1" x14ac:dyDescent="0.15">
      <c r="A6992" s="244" t="str">
        <f>'Banks COA'!A602</f>
        <v>12</v>
      </c>
      <c r="B6992" s="244" t="str">
        <f>'Banks COA'!B602</f>
        <v>3</v>
      </c>
      <c r="C6992" s="244" t="str">
        <f>'Banks COA'!C602</f>
        <v>2</v>
      </c>
      <c r="D6992" s="244" t="str">
        <f>'Banks COA'!D602</f>
        <v>39</v>
      </c>
      <c r="E6992" s="243" t="str">
        <f>'Banks COA'!E602</f>
        <v>Doubtful Loans – Long term Loans to Head Office / Branches – Resident – Other</v>
      </c>
      <c r="F6992" s="243">
        <f>-'Banks COA'!F602*E2</f>
        <v>0</v>
      </c>
    </row>
    <row r="6993" spans="1:6" hidden="1" x14ac:dyDescent="0.15">
      <c r="A6993" s="244" t="str">
        <f>'Banks COA'!A641</f>
        <v>12</v>
      </c>
      <c r="B6993" s="244" t="str">
        <f>'Banks COA'!B641</f>
        <v>3</v>
      </c>
      <c r="C6993" s="244" t="str">
        <f>'Banks COA'!C641</f>
        <v>3</v>
      </c>
      <c r="D6993" s="244">
        <f>'Banks COA'!D641</f>
        <v>31</v>
      </c>
      <c r="E6993" s="243" t="str">
        <f>'Banks COA'!E641</f>
        <v>Doubtful Deposits – Short term Time Deposit with Head Office / Branches – Resident – KHR</v>
      </c>
      <c r="F6993" s="243">
        <f>-'Banks COA'!F641*E2</f>
        <v>0</v>
      </c>
    </row>
    <row r="6994" spans="1:6" hidden="1" x14ac:dyDescent="0.15">
      <c r="A6994" s="244" t="str">
        <f>'Banks COA'!A642</f>
        <v>12</v>
      </c>
      <c r="B6994" s="244" t="str">
        <f>'Banks COA'!B642</f>
        <v>3</v>
      </c>
      <c r="C6994" s="244" t="str">
        <f>'Banks COA'!C642</f>
        <v>3</v>
      </c>
      <c r="D6994" s="244">
        <f>'Banks COA'!D642</f>
        <v>32</v>
      </c>
      <c r="E6994" s="243" t="str">
        <f>'Banks COA'!E642</f>
        <v>Doubtful Deposits – Short term Time Deposit with Head Office / Branches – Resident – USD</v>
      </c>
      <c r="F6994" s="243">
        <f>-'Banks COA'!F642*E2</f>
        <v>0</v>
      </c>
    </row>
    <row r="6995" spans="1:6" hidden="1" x14ac:dyDescent="0.15">
      <c r="A6995" s="244" t="str">
        <f>'Banks COA'!A643</f>
        <v>12</v>
      </c>
      <c r="B6995" s="244" t="str">
        <f>'Banks COA'!B643</f>
        <v>3</v>
      </c>
      <c r="C6995" s="244" t="str">
        <f>'Banks COA'!C643</f>
        <v>3</v>
      </c>
      <c r="D6995" s="244">
        <f>'Banks COA'!D643</f>
        <v>33</v>
      </c>
      <c r="E6995" s="243" t="str">
        <f>'Banks COA'!E643</f>
        <v>Doubtful Deposits – Short term Time Deposit with Head Office / Branches – Resident – EUR</v>
      </c>
      <c r="F6995" s="243">
        <f>-'Banks COA'!F643*E2</f>
        <v>0</v>
      </c>
    </row>
    <row r="6996" spans="1:6" hidden="1" x14ac:dyDescent="0.15">
      <c r="A6996" s="244" t="str">
        <f>'Banks COA'!A644</f>
        <v>12</v>
      </c>
      <c r="B6996" s="244" t="str">
        <f>'Banks COA'!B644</f>
        <v>3</v>
      </c>
      <c r="C6996" s="244" t="str">
        <f>'Banks COA'!C644</f>
        <v>3</v>
      </c>
      <c r="D6996" s="244">
        <f>'Banks COA'!D644</f>
        <v>34</v>
      </c>
      <c r="E6996" s="243" t="str">
        <f>'Banks COA'!E644</f>
        <v>Doubtful Deposits – Short term Time Deposit with Head Office / Branches – Resident – JPY</v>
      </c>
      <c r="F6996" s="243">
        <f>-'Banks COA'!F644*E2</f>
        <v>0</v>
      </c>
    </row>
    <row r="6997" spans="1:6" hidden="1" x14ac:dyDescent="0.15">
      <c r="A6997" s="244" t="str">
        <f>'Banks COA'!A645</f>
        <v>12</v>
      </c>
      <c r="B6997" s="244" t="str">
        <f>'Banks COA'!B645</f>
        <v>3</v>
      </c>
      <c r="C6997" s="244" t="str">
        <f>'Banks COA'!C645</f>
        <v>3</v>
      </c>
      <c r="D6997" s="244">
        <f>'Banks COA'!D645</f>
        <v>39</v>
      </c>
      <c r="E6997" s="243" t="str">
        <f>'Banks COA'!E645</f>
        <v>Doubtful Deposits – Short term Time Deposit with Head Office / Branches – Resident – Other</v>
      </c>
      <c r="F6997" s="243">
        <f>-'Banks COA'!F645*E2</f>
        <v>0</v>
      </c>
    </row>
    <row r="6998" spans="1:6" hidden="1" x14ac:dyDescent="0.15">
      <c r="A6998" s="244" t="str">
        <f>'Banks COA'!A684</f>
        <v>12</v>
      </c>
      <c r="B6998" s="244" t="str">
        <f>'Banks COA'!B684</f>
        <v>3</v>
      </c>
      <c r="C6998" s="244" t="str">
        <f>'Banks COA'!C684</f>
        <v>4</v>
      </c>
      <c r="D6998" s="244">
        <f>'Banks COA'!D684</f>
        <v>31</v>
      </c>
      <c r="E6998" s="243" t="str">
        <f>'Banks COA'!E684</f>
        <v>Doubtful Deposits – Long term Time Deposit with Head Office / Branches – Resident – KHR</v>
      </c>
      <c r="F6998" s="243">
        <f>-'Banks COA'!F684*E2</f>
        <v>0</v>
      </c>
    </row>
    <row r="6999" spans="1:6" hidden="1" x14ac:dyDescent="0.15">
      <c r="A6999" s="244" t="str">
        <f>'Banks COA'!A685</f>
        <v>12</v>
      </c>
      <c r="B6999" s="244" t="str">
        <f>'Banks COA'!B685</f>
        <v>3</v>
      </c>
      <c r="C6999" s="244" t="str">
        <f>'Banks COA'!C685</f>
        <v>4</v>
      </c>
      <c r="D6999" s="244">
        <f>'Banks COA'!D685</f>
        <v>32</v>
      </c>
      <c r="E6999" s="243" t="str">
        <f>'Banks COA'!E685</f>
        <v>Doubtful Deposits – Long term Time Deposit with Head Office / Branches – Resident – USD</v>
      </c>
      <c r="F6999" s="243">
        <f>-'Banks COA'!F685*E2</f>
        <v>0</v>
      </c>
    </row>
    <row r="7000" spans="1:6" hidden="1" x14ac:dyDescent="0.15">
      <c r="A7000" s="244" t="str">
        <f>'Banks COA'!A686</f>
        <v>12</v>
      </c>
      <c r="B7000" s="244" t="str">
        <f>'Banks COA'!B686</f>
        <v>3</v>
      </c>
      <c r="C7000" s="244" t="str">
        <f>'Banks COA'!C686</f>
        <v>4</v>
      </c>
      <c r="D7000" s="244">
        <f>'Banks COA'!D686</f>
        <v>33</v>
      </c>
      <c r="E7000" s="243" t="str">
        <f>'Banks COA'!E686</f>
        <v>Doubtful Deposits – Long term Time Deposit with Head Office / Branches – Resident – EUR</v>
      </c>
      <c r="F7000" s="243">
        <f>-'Banks COA'!F686*E2</f>
        <v>0</v>
      </c>
    </row>
    <row r="7001" spans="1:6" hidden="1" x14ac:dyDescent="0.15">
      <c r="A7001" s="244" t="str">
        <f>'Banks COA'!A687</f>
        <v>12</v>
      </c>
      <c r="B7001" s="244" t="str">
        <f>'Banks COA'!B687</f>
        <v>3</v>
      </c>
      <c r="C7001" s="244" t="str">
        <f>'Banks COA'!C687</f>
        <v>4</v>
      </c>
      <c r="D7001" s="244">
        <f>'Banks COA'!D687</f>
        <v>34</v>
      </c>
      <c r="E7001" s="243" t="str">
        <f>'Banks COA'!E687</f>
        <v>Doubtful Deposits – Long term Time Deposit with Head Office / Branches – Resident – JPY</v>
      </c>
      <c r="F7001" s="243">
        <f>-'Banks COA'!F687*E2</f>
        <v>0</v>
      </c>
    </row>
    <row r="7002" spans="1:6" hidden="1" x14ac:dyDescent="0.15">
      <c r="A7002" s="244" t="str">
        <f>'Banks COA'!A688</f>
        <v>12</v>
      </c>
      <c r="B7002" s="244" t="str">
        <f>'Banks COA'!B688</f>
        <v>3</v>
      </c>
      <c r="C7002" s="244" t="str">
        <f>'Banks COA'!C688</f>
        <v>4</v>
      </c>
      <c r="D7002" s="244">
        <f>'Banks COA'!D688</f>
        <v>39</v>
      </c>
      <c r="E7002" s="243" t="str">
        <f>'Banks COA'!E688</f>
        <v>Doubtful Deposits – Long term Time Deposit with Head Office / Branches – Resident – Other</v>
      </c>
      <c r="F7002" s="243">
        <f>-'Banks COA'!F688*E2</f>
        <v>0</v>
      </c>
    </row>
    <row r="7003" spans="1:6" hidden="1" x14ac:dyDescent="0.15">
      <c r="A7003" s="244" t="str">
        <f>'Banks COA'!A766</f>
        <v>12</v>
      </c>
      <c r="B7003" s="244" t="str">
        <f>'Banks COA'!B766</f>
        <v>4</v>
      </c>
      <c r="C7003" s="244" t="str">
        <f>'Banks COA'!C766</f>
        <v>1</v>
      </c>
      <c r="D7003" s="244" t="str">
        <f>'Banks COA'!D766</f>
        <v>31</v>
      </c>
      <c r="E7003" s="243" t="str">
        <f>'Banks COA'!E766</f>
        <v>Loss Loans – Short term Loans to Head Office / Branches – Resident – KHR</v>
      </c>
      <c r="F7003" s="243">
        <f>-'Banks COA'!F766*E2</f>
        <v>0</v>
      </c>
    </row>
    <row r="7004" spans="1:6" hidden="1" x14ac:dyDescent="0.15">
      <c r="A7004" s="244" t="str">
        <f>'Banks COA'!A767</f>
        <v>12</v>
      </c>
      <c r="B7004" s="244" t="str">
        <f>'Banks COA'!B767</f>
        <v>4</v>
      </c>
      <c r="C7004" s="244" t="str">
        <f>'Banks COA'!C767</f>
        <v>1</v>
      </c>
      <c r="D7004" s="244" t="str">
        <f>'Banks COA'!D767</f>
        <v>32</v>
      </c>
      <c r="E7004" s="243" t="str">
        <f>'Banks COA'!E767</f>
        <v>Loss Loans – Short term Loans to Head Office / Branches – Resident – USD</v>
      </c>
      <c r="F7004" s="243">
        <f>-'Banks COA'!F767*E2</f>
        <v>0</v>
      </c>
    </row>
    <row r="7005" spans="1:6" hidden="1" x14ac:dyDescent="0.15">
      <c r="A7005" s="244" t="str">
        <f>'Banks COA'!A768</f>
        <v>12</v>
      </c>
      <c r="B7005" s="244" t="str">
        <f>'Banks COA'!B768</f>
        <v>4</v>
      </c>
      <c r="C7005" s="244" t="str">
        <f>'Banks COA'!C768</f>
        <v>1</v>
      </c>
      <c r="D7005" s="244" t="str">
        <f>'Banks COA'!D768</f>
        <v>33</v>
      </c>
      <c r="E7005" s="243" t="str">
        <f>'Banks COA'!E768</f>
        <v>Loss Loans – Short term Loans to Head Office / Branches – Resident – EUR</v>
      </c>
      <c r="F7005" s="243">
        <f>-'Banks COA'!F768*E2</f>
        <v>0</v>
      </c>
    </row>
    <row r="7006" spans="1:6" hidden="1" x14ac:dyDescent="0.15">
      <c r="A7006" s="244" t="str">
        <f>'Banks COA'!A769</f>
        <v>12</v>
      </c>
      <c r="B7006" s="244" t="str">
        <f>'Banks COA'!B769</f>
        <v>4</v>
      </c>
      <c r="C7006" s="244" t="str">
        <f>'Banks COA'!C769</f>
        <v>1</v>
      </c>
      <c r="D7006" s="244" t="str">
        <f>'Banks COA'!D769</f>
        <v>34</v>
      </c>
      <c r="E7006" s="243" t="str">
        <f>'Banks COA'!E769</f>
        <v>Loss Loans – Short term Loans to Head Office / Branches – Resident – JPY</v>
      </c>
      <c r="F7006" s="243">
        <f>-'Banks COA'!F769*E2</f>
        <v>0</v>
      </c>
    </row>
    <row r="7007" spans="1:6" hidden="1" x14ac:dyDescent="0.15">
      <c r="A7007" s="244" t="str">
        <f>'Banks COA'!A809</f>
        <v>12</v>
      </c>
      <c r="B7007" s="244" t="str">
        <f>'Banks COA'!B809</f>
        <v>4</v>
      </c>
      <c r="C7007" s="244" t="str">
        <f>'Banks COA'!C809</f>
        <v>2</v>
      </c>
      <c r="D7007" s="244" t="str">
        <f>'Banks COA'!D809</f>
        <v>31</v>
      </c>
      <c r="E7007" s="243" t="str">
        <f>'Banks COA'!E809</f>
        <v>Loss Loans – Long term Loans to Head Office / Branches – Resident – KHR</v>
      </c>
      <c r="F7007" s="243">
        <f>-'Banks COA'!F809*E2</f>
        <v>0</v>
      </c>
    </row>
    <row r="7008" spans="1:6" hidden="1" x14ac:dyDescent="0.15">
      <c r="A7008" s="244" t="str">
        <f>'Banks COA'!A810</f>
        <v>12</v>
      </c>
      <c r="B7008" s="244" t="str">
        <f>'Banks COA'!B810</f>
        <v>4</v>
      </c>
      <c r="C7008" s="244" t="str">
        <f>'Banks COA'!C810</f>
        <v>2</v>
      </c>
      <c r="D7008" s="244" t="str">
        <f>'Banks COA'!D810</f>
        <v>32</v>
      </c>
      <c r="E7008" s="243" t="str">
        <f>'Banks COA'!E810</f>
        <v>Loss Loans – Long term Loans to Head Office / Branches – Resident – USD</v>
      </c>
      <c r="F7008" s="243">
        <f>-'Banks COA'!F810*E2</f>
        <v>0</v>
      </c>
    </row>
    <row r="7009" spans="1:6" hidden="1" x14ac:dyDescent="0.15">
      <c r="A7009" s="244" t="str">
        <f>'Banks COA'!A811</f>
        <v>12</v>
      </c>
      <c r="B7009" s="244" t="str">
        <f>'Banks COA'!B811</f>
        <v>4</v>
      </c>
      <c r="C7009" s="244" t="str">
        <f>'Banks COA'!C811</f>
        <v>2</v>
      </c>
      <c r="D7009" s="244" t="str">
        <f>'Banks COA'!D811</f>
        <v>33</v>
      </c>
      <c r="E7009" s="243" t="str">
        <f>'Banks COA'!E811</f>
        <v>Loss Loans – Long term Loans to Head Office / Branches – Resident – EUR</v>
      </c>
      <c r="F7009" s="243">
        <f>-'Banks COA'!F811*E2</f>
        <v>0</v>
      </c>
    </row>
    <row r="7010" spans="1:6" hidden="1" x14ac:dyDescent="0.15">
      <c r="A7010" s="244" t="str">
        <f>'Banks COA'!A812</f>
        <v>12</v>
      </c>
      <c r="B7010" s="244" t="str">
        <f>'Banks COA'!B812</f>
        <v>4</v>
      </c>
      <c r="C7010" s="244" t="str">
        <f>'Banks COA'!C812</f>
        <v>2</v>
      </c>
      <c r="D7010" s="244" t="str">
        <f>'Banks COA'!D812</f>
        <v>34</v>
      </c>
      <c r="E7010" s="243" t="str">
        <f>'Banks COA'!E812</f>
        <v>Loss Loans – Long term Loans to Head Office / Branches – Resident – JPY</v>
      </c>
      <c r="F7010" s="243">
        <f>-'Banks COA'!F812*E2</f>
        <v>0</v>
      </c>
    </row>
    <row r="7011" spans="1:6" hidden="1" x14ac:dyDescent="0.15">
      <c r="A7011" s="244" t="str">
        <f>'Banks COA'!A813</f>
        <v>12</v>
      </c>
      <c r="B7011" s="244" t="str">
        <f>'Banks COA'!B813</f>
        <v>4</v>
      </c>
      <c r="C7011" s="244" t="str">
        <f>'Banks COA'!C813</f>
        <v>2</v>
      </c>
      <c r="D7011" s="244" t="str">
        <f>'Banks COA'!D813</f>
        <v>39</v>
      </c>
      <c r="E7011" s="243" t="str">
        <f>'Banks COA'!E813</f>
        <v>Loss Loans – Long term Loans to Head Office / Branches – Resident – Other</v>
      </c>
      <c r="F7011" s="243">
        <f>-'Banks COA'!F813*E2</f>
        <v>0</v>
      </c>
    </row>
    <row r="7012" spans="1:6" hidden="1" x14ac:dyDescent="0.15">
      <c r="A7012" s="244" t="str">
        <f>'Banks COA'!A852</f>
        <v>12</v>
      </c>
      <c r="B7012" s="244" t="str">
        <f>'Banks COA'!B852</f>
        <v>4</v>
      </c>
      <c r="C7012" s="244" t="str">
        <f>'Banks COA'!C852</f>
        <v>3</v>
      </c>
      <c r="D7012" s="244">
        <f>'Banks COA'!D852</f>
        <v>31</v>
      </c>
      <c r="E7012" s="243" t="str">
        <f>'Banks COA'!E852</f>
        <v>Loss Deposits – Short term Time Deposit with Head Office / Branches – Resident – KHR</v>
      </c>
      <c r="F7012" s="243">
        <f>-'Banks COA'!F852*E2</f>
        <v>0</v>
      </c>
    </row>
    <row r="7013" spans="1:6" hidden="1" x14ac:dyDescent="0.15">
      <c r="A7013" s="244" t="str">
        <f>'Banks COA'!A853</f>
        <v>12</v>
      </c>
      <c r="B7013" s="244" t="str">
        <f>'Banks COA'!B853</f>
        <v>4</v>
      </c>
      <c r="C7013" s="244" t="str">
        <f>'Banks COA'!C853</f>
        <v>3</v>
      </c>
      <c r="D7013" s="244">
        <f>'Banks COA'!D853</f>
        <v>32</v>
      </c>
      <c r="E7013" s="243" t="str">
        <f>'Banks COA'!E853</f>
        <v>Loss Deposits – Short term Time Deposit with Head Office / Branches – Resident – USD</v>
      </c>
      <c r="F7013" s="243">
        <f>-'Banks COA'!F853*E2</f>
        <v>0</v>
      </c>
    </row>
    <row r="7014" spans="1:6" hidden="1" x14ac:dyDescent="0.15">
      <c r="A7014" s="244" t="str">
        <f>'Banks COA'!A854</f>
        <v>12</v>
      </c>
      <c r="B7014" s="244" t="str">
        <f>'Banks COA'!B854</f>
        <v>4</v>
      </c>
      <c r="C7014" s="244" t="str">
        <f>'Banks COA'!C854</f>
        <v>3</v>
      </c>
      <c r="D7014" s="244">
        <f>'Banks COA'!D854</f>
        <v>33</v>
      </c>
      <c r="E7014" s="243" t="str">
        <f>'Banks COA'!E854</f>
        <v>Loss Deposits – Short term Time Deposit with Head Office / Branches – Resident – EUR</v>
      </c>
      <c r="F7014" s="243">
        <f>-'Banks COA'!F854*E2</f>
        <v>0</v>
      </c>
    </row>
    <row r="7015" spans="1:6" hidden="1" x14ac:dyDescent="0.15">
      <c r="A7015" s="244" t="str">
        <f>'Banks COA'!A855</f>
        <v>12</v>
      </c>
      <c r="B7015" s="244" t="str">
        <f>'Banks COA'!B855</f>
        <v>4</v>
      </c>
      <c r="C7015" s="244" t="str">
        <f>'Banks COA'!C855</f>
        <v>3</v>
      </c>
      <c r="D7015" s="244">
        <f>'Banks COA'!D855</f>
        <v>34</v>
      </c>
      <c r="E7015" s="243" t="str">
        <f>'Banks COA'!E855</f>
        <v>Loss Deposits – Short term Time Deposit with Head Office / Branches – Resident – JPY</v>
      </c>
      <c r="F7015" s="243">
        <f>-'Banks COA'!F855*E2</f>
        <v>0</v>
      </c>
    </row>
    <row r="7016" spans="1:6" hidden="1" x14ac:dyDescent="0.15">
      <c r="A7016" s="244" t="str">
        <f>'Banks COA'!A856</f>
        <v>12</v>
      </c>
      <c r="B7016" s="244" t="str">
        <f>'Banks COA'!B856</f>
        <v>4</v>
      </c>
      <c r="C7016" s="244" t="str">
        <f>'Banks COA'!C856</f>
        <v>3</v>
      </c>
      <c r="D7016" s="244">
        <f>'Banks COA'!D856</f>
        <v>39</v>
      </c>
      <c r="E7016" s="243" t="str">
        <f>'Banks COA'!E856</f>
        <v>Loss Deposits – Short term Time Deposit with Head Office / Branches – Resident – Other</v>
      </c>
      <c r="F7016" s="243">
        <f>-'Banks COA'!F856*E2</f>
        <v>0</v>
      </c>
    </row>
    <row r="7017" spans="1:6" hidden="1" x14ac:dyDescent="0.15">
      <c r="A7017" s="244" t="str">
        <f>'Banks COA'!A895</f>
        <v>12</v>
      </c>
      <c r="B7017" s="244" t="str">
        <f>'Banks COA'!B895</f>
        <v>4</v>
      </c>
      <c r="C7017" s="244" t="str">
        <f>'Banks COA'!C895</f>
        <v>4</v>
      </c>
      <c r="D7017" s="244">
        <f>'Banks COA'!D895</f>
        <v>31</v>
      </c>
      <c r="E7017" s="243" t="str">
        <f>'Banks COA'!E895</f>
        <v>Loss Deposits – Long term Time Deposit with Head Office / Branches – Resident – KHR</v>
      </c>
      <c r="F7017" s="243">
        <f>-'Banks COA'!F895*E2</f>
        <v>0</v>
      </c>
    </row>
    <row r="7018" spans="1:6" hidden="1" x14ac:dyDescent="0.15">
      <c r="A7018" s="244" t="str">
        <f>'Banks COA'!A896</f>
        <v>12</v>
      </c>
      <c r="B7018" s="244" t="str">
        <f>'Banks COA'!B896</f>
        <v>4</v>
      </c>
      <c r="C7018" s="244" t="str">
        <f>'Banks COA'!C896</f>
        <v>4</v>
      </c>
      <c r="D7018" s="244">
        <f>'Banks COA'!D896</f>
        <v>32</v>
      </c>
      <c r="E7018" s="243" t="str">
        <f>'Banks COA'!E896</f>
        <v>Loss Deposits – Long term Time Deposit with Head Office / Branches – Resident – USD</v>
      </c>
      <c r="F7018" s="243">
        <f>-'Banks COA'!F896*E2</f>
        <v>0</v>
      </c>
    </row>
    <row r="7019" spans="1:6" hidden="1" x14ac:dyDescent="0.15">
      <c r="A7019" s="244" t="str">
        <f>'Banks COA'!A897</f>
        <v>12</v>
      </c>
      <c r="B7019" s="244" t="str">
        <f>'Banks COA'!B897</f>
        <v>4</v>
      </c>
      <c r="C7019" s="244" t="str">
        <f>'Banks COA'!C897</f>
        <v>4</v>
      </c>
      <c r="D7019" s="244">
        <f>'Banks COA'!D897</f>
        <v>33</v>
      </c>
      <c r="E7019" s="243" t="str">
        <f>'Banks COA'!E897</f>
        <v>Loss Deposits – Long term Time Deposit with Head Office / Branches – Resident – EUR</v>
      </c>
      <c r="F7019" s="243">
        <f>-'Banks COA'!F897*E2</f>
        <v>0</v>
      </c>
    </row>
    <row r="7020" spans="1:6" hidden="1" x14ac:dyDescent="0.15">
      <c r="A7020" s="244" t="str">
        <f>'Banks COA'!A898</f>
        <v>12</v>
      </c>
      <c r="B7020" s="244" t="str">
        <f>'Banks COA'!B898</f>
        <v>4</v>
      </c>
      <c r="C7020" s="244" t="str">
        <f>'Banks COA'!C898</f>
        <v>4</v>
      </c>
      <c r="D7020" s="244">
        <f>'Banks COA'!D898</f>
        <v>34</v>
      </c>
      <c r="E7020" s="243" t="str">
        <f>'Banks COA'!E898</f>
        <v>Loss Deposits – Long term Time Deposit with Head Office / Branches – Resident – JPY</v>
      </c>
      <c r="F7020" s="243">
        <f>-'Banks COA'!F898*E2</f>
        <v>0</v>
      </c>
    </row>
    <row r="7021" spans="1:6" hidden="1" x14ac:dyDescent="0.15">
      <c r="A7021" s="244" t="str">
        <f>'Banks COA'!A899</f>
        <v>12</v>
      </c>
      <c r="B7021" s="244" t="str">
        <f>'Banks COA'!B899</f>
        <v>4</v>
      </c>
      <c r="C7021" s="244" t="str">
        <f>'Banks COA'!C899</f>
        <v>4</v>
      </c>
      <c r="D7021" s="244">
        <f>'Banks COA'!D899</f>
        <v>39</v>
      </c>
      <c r="E7021" s="243" t="str">
        <f>'Banks COA'!E899</f>
        <v>Loss Deposits – Long term Time Deposit with Head Office / Branches – Resident – Other</v>
      </c>
      <c r="F7021" s="243">
        <f>-'Banks COA'!F899*E2</f>
        <v>0</v>
      </c>
    </row>
    <row r="7022" spans="1:6" hidden="1" x14ac:dyDescent="0.15">
      <c r="A7022" s="244">
        <f>'Banks COA'!A3939</f>
        <v>23</v>
      </c>
      <c r="B7022" s="244" t="str">
        <f>'Banks COA'!B3939</f>
        <v>2</v>
      </c>
      <c r="C7022" s="244" t="str">
        <f>'Banks COA'!C3939</f>
        <v>1</v>
      </c>
      <c r="D7022" s="244" t="str">
        <f>'Banks COA'!D3939</f>
        <v>31</v>
      </c>
      <c r="E7022" s="243" t="str">
        <f>'Banks COA'!E3939</f>
        <v>AIR – Standard Loans – Short term Loans to Head Office / Branches – Resident – KHR</v>
      </c>
      <c r="F7022" s="243">
        <f>-'Banks COA'!F3939*E2</f>
        <v>0</v>
      </c>
    </row>
    <row r="7023" spans="1:6" hidden="1" x14ac:dyDescent="0.15">
      <c r="A7023" s="244">
        <f>'Banks COA'!A3940</f>
        <v>23</v>
      </c>
      <c r="B7023" s="244" t="str">
        <f>'Banks COA'!B3940</f>
        <v>2</v>
      </c>
      <c r="C7023" s="244" t="str">
        <f>'Banks COA'!C3940</f>
        <v>1</v>
      </c>
      <c r="D7023" s="244" t="str">
        <f>'Banks COA'!D3940</f>
        <v>32</v>
      </c>
      <c r="E7023" s="243" t="str">
        <f>'Banks COA'!E3940</f>
        <v>AIR – Standard Loans – Short term Loans to Head Office / Branches – Resident – USD</v>
      </c>
      <c r="F7023" s="243">
        <f>-'Banks COA'!F3940*E2</f>
        <v>0</v>
      </c>
    </row>
    <row r="7024" spans="1:6" hidden="1" x14ac:dyDescent="0.15">
      <c r="A7024" s="244">
        <f>'Banks COA'!A3941</f>
        <v>23</v>
      </c>
      <c r="B7024" s="244" t="str">
        <f>'Banks COA'!B3941</f>
        <v>2</v>
      </c>
      <c r="C7024" s="244" t="str">
        <f>'Banks COA'!C3941</f>
        <v>1</v>
      </c>
      <c r="D7024" s="244" t="str">
        <f>'Banks COA'!D3941</f>
        <v>33</v>
      </c>
      <c r="E7024" s="243" t="str">
        <f>'Banks COA'!E3941</f>
        <v>AIR – Standard Loans – Short term Loans to Head Office / Branches – Resident – EUR</v>
      </c>
      <c r="F7024" s="243">
        <f>-'Banks COA'!F3941*E2</f>
        <v>0</v>
      </c>
    </row>
    <row r="7025" spans="1:6" hidden="1" x14ac:dyDescent="0.15">
      <c r="A7025" s="244">
        <f>'Banks COA'!A3942</f>
        <v>23</v>
      </c>
      <c r="B7025" s="244" t="str">
        <f>'Banks COA'!B3942</f>
        <v>2</v>
      </c>
      <c r="C7025" s="244" t="str">
        <f>'Banks COA'!C3942</f>
        <v>1</v>
      </c>
      <c r="D7025" s="244" t="str">
        <f>'Banks COA'!D3942</f>
        <v>34</v>
      </c>
      <c r="E7025" s="243" t="str">
        <f>'Banks COA'!E3942</f>
        <v>AIR – Standard Loans – Short term Loans to Head Office / Branches – Resident – JPY</v>
      </c>
      <c r="F7025" s="243">
        <f>-'Banks COA'!F3942*E2</f>
        <v>0</v>
      </c>
    </row>
    <row r="7026" spans="1:6" hidden="1" x14ac:dyDescent="0.15">
      <c r="A7026" s="244">
        <f>'Banks COA'!A3943</f>
        <v>23</v>
      </c>
      <c r="B7026" s="244" t="str">
        <f>'Banks COA'!B3943</f>
        <v>2</v>
      </c>
      <c r="C7026" s="244" t="str">
        <f>'Banks COA'!C3943</f>
        <v>1</v>
      </c>
      <c r="D7026" s="244" t="str">
        <f>'Banks COA'!D3943</f>
        <v>39</v>
      </c>
      <c r="E7026" s="243" t="str">
        <f>'Banks COA'!E3943</f>
        <v>AIR – Standard Loans – Short term Loans to Head Office / Branches – Resident – Other</v>
      </c>
      <c r="F7026" s="243">
        <f>-'Banks COA'!F3943*E2</f>
        <v>0</v>
      </c>
    </row>
    <row r="7027" spans="1:6" hidden="1" x14ac:dyDescent="0.15">
      <c r="A7027" s="244">
        <f>'Banks COA'!A3982</f>
        <v>23</v>
      </c>
      <c r="B7027" s="244" t="str">
        <f>'Banks COA'!B3982</f>
        <v>2</v>
      </c>
      <c r="C7027" s="244" t="str">
        <f>'Banks COA'!C3982</f>
        <v>2</v>
      </c>
      <c r="D7027" s="244" t="str">
        <f>'Banks COA'!D3982</f>
        <v>31</v>
      </c>
      <c r="E7027" s="243" t="str">
        <f>'Banks COA'!E3982</f>
        <v>AIR – Standard Loans – Long term Loans to Head Office / Branches – Resident – KHR</v>
      </c>
      <c r="F7027" s="243">
        <f>-'Banks COA'!F3982*E2</f>
        <v>0</v>
      </c>
    </row>
    <row r="7028" spans="1:6" hidden="1" x14ac:dyDescent="0.15">
      <c r="A7028" s="244">
        <f>'Banks COA'!A3983</f>
        <v>23</v>
      </c>
      <c r="B7028" s="244" t="str">
        <f>'Banks COA'!B3983</f>
        <v>2</v>
      </c>
      <c r="C7028" s="244" t="str">
        <f>'Banks COA'!C3983</f>
        <v>2</v>
      </c>
      <c r="D7028" s="244" t="str">
        <f>'Banks COA'!D3983</f>
        <v>32</v>
      </c>
      <c r="E7028" s="243" t="str">
        <f>'Banks COA'!E3983</f>
        <v>AIR – Standard Loans – Long term Loans to Head Office / Branches – Resident – USD</v>
      </c>
      <c r="F7028" s="243">
        <f>-'Banks COA'!F3983*E2</f>
        <v>0</v>
      </c>
    </row>
    <row r="7029" spans="1:6" hidden="1" x14ac:dyDescent="0.15">
      <c r="A7029" s="244">
        <f>'Banks COA'!A3984</f>
        <v>23</v>
      </c>
      <c r="B7029" s="244" t="str">
        <f>'Banks COA'!B3984</f>
        <v>2</v>
      </c>
      <c r="C7029" s="244" t="str">
        <f>'Banks COA'!C3984</f>
        <v>2</v>
      </c>
      <c r="D7029" s="244" t="str">
        <f>'Banks COA'!D3984</f>
        <v>33</v>
      </c>
      <c r="E7029" s="243" t="str">
        <f>'Banks COA'!E3984</f>
        <v>AIR – Standard Loans – Long term Loans to Head Office / Branches – Resident – EUR</v>
      </c>
      <c r="F7029" s="243">
        <f>-'Banks COA'!F3984*E2</f>
        <v>0</v>
      </c>
    </row>
    <row r="7030" spans="1:6" hidden="1" x14ac:dyDescent="0.15">
      <c r="A7030" s="244">
        <f>'Banks COA'!A3985</f>
        <v>23</v>
      </c>
      <c r="B7030" s="244" t="str">
        <f>'Banks COA'!B3985</f>
        <v>2</v>
      </c>
      <c r="C7030" s="244" t="str">
        <f>'Banks COA'!C3985</f>
        <v>2</v>
      </c>
      <c r="D7030" s="244" t="str">
        <f>'Banks COA'!D3985</f>
        <v>34</v>
      </c>
      <c r="E7030" s="243" t="str">
        <f>'Banks COA'!E3985</f>
        <v>AIR – Standard Loans – Long term Loans to Head Office / Branches – Resident – JPY</v>
      </c>
      <c r="F7030" s="243">
        <f>-'Banks COA'!F3985*E2</f>
        <v>0</v>
      </c>
    </row>
    <row r="7031" spans="1:6" hidden="1" x14ac:dyDescent="0.15">
      <c r="A7031" s="244">
        <f>'Banks COA'!A3986</f>
        <v>23</v>
      </c>
      <c r="B7031" s="244" t="str">
        <f>'Banks COA'!B3986</f>
        <v>2</v>
      </c>
      <c r="C7031" s="244" t="str">
        <f>'Banks COA'!C3986</f>
        <v>2</v>
      </c>
      <c r="D7031" s="244" t="str">
        <f>'Banks COA'!D3986</f>
        <v>39</v>
      </c>
      <c r="E7031" s="243" t="str">
        <f>'Banks COA'!E3986</f>
        <v>AIR – Standard Loans – Long term Loans to Head Office / Branches – Resident – Other</v>
      </c>
      <c r="F7031" s="243">
        <f>-'Banks COA'!F3986*E2</f>
        <v>0</v>
      </c>
    </row>
    <row r="7032" spans="1:6" hidden="1" x14ac:dyDescent="0.15">
      <c r="A7032" s="244">
        <f>'Banks COA'!A4025</f>
        <v>23</v>
      </c>
      <c r="B7032" s="244" t="str">
        <f>'Banks COA'!B4025</f>
        <v>2</v>
      </c>
      <c r="C7032" s="244" t="str">
        <f>'Banks COA'!C4025</f>
        <v>3</v>
      </c>
      <c r="D7032" s="244" t="str">
        <f>'Banks COA'!D4025</f>
        <v>31</v>
      </c>
      <c r="E7032" s="243" t="str">
        <f>'Banks COA'!E4025</f>
        <v>AIR – Standard Deposits – Short term Time Deposit with Head Office / Branches – Resident – KHR</v>
      </c>
      <c r="F7032" s="243">
        <f>-'Banks COA'!F4025*E2</f>
        <v>0</v>
      </c>
    </row>
    <row r="7033" spans="1:6" hidden="1" x14ac:dyDescent="0.15">
      <c r="A7033" s="244">
        <f>'Banks COA'!A4026</f>
        <v>23</v>
      </c>
      <c r="B7033" s="244" t="str">
        <f>'Banks COA'!B4026</f>
        <v>2</v>
      </c>
      <c r="C7033" s="244" t="str">
        <f>'Banks COA'!C4026</f>
        <v>3</v>
      </c>
      <c r="D7033" s="244" t="str">
        <f>'Banks COA'!D4026</f>
        <v>32</v>
      </c>
      <c r="E7033" s="243" t="str">
        <f>'Banks COA'!E4026</f>
        <v>AIR – Standard Deposits – Short term Time Deposit with Head Office / Branches – Resident – USD</v>
      </c>
      <c r="F7033" s="243">
        <f>-'Banks COA'!F4026*E2</f>
        <v>0</v>
      </c>
    </row>
    <row r="7034" spans="1:6" hidden="1" x14ac:dyDescent="0.15">
      <c r="A7034" s="244">
        <f>'Banks COA'!A4027</f>
        <v>23</v>
      </c>
      <c r="B7034" s="244" t="str">
        <f>'Banks COA'!B4027</f>
        <v>2</v>
      </c>
      <c r="C7034" s="244" t="str">
        <f>'Banks COA'!C4027</f>
        <v>3</v>
      </c>
      <c r="D7034" s="244" t="str">
        <f>'Banks COA'!D4027</f>
        <v>33</v>
      </c>
      <c r="E7034" s="243" t="str">
        <f>'Banks COA'!E4027</f>
        <v>AIR – Standard Deposits – Short term Time Deposit with Head Office / Branches – Resident – EUR</v>
      </c>
      <c r="F7034" s="243">
        <f>-'Banks COA'!F4027*E2</f>
        <v>0</v>
      </c>
    </row>
    <row r="7035" spans="1:6" hidden="1" x14ac:dyDescent="0.15">
      <c r="A7035" s="244">
        <f>'Banks COA'!A4028</f>
        <v>23</v>
      </c>
      <c r="B7035" s="244" t="str">
        <f>'Banks COA'!B4028</f>
        <v>2</v>
      </c>
      <c r="C7035" s="244" t="str">
        <f>'Banks COA'!C4028</f>
        <v>3</v>
      </c>
      <c r="D7035" s="244" t="str">
        <f>'Banks COA'!D4028</f>
        <v>34</v>
      </c>
      <c r="E7035" s="243" t="str">
        <f>'Banks COA'!E4028</f>
        <v>AIR – Standard Deposits – Short term Time Deposit with Head Office / Branches – Resident – JPY</v>
      </c>
      <c r="F7035" s="243">
        <f>-'Banks COA'!F4028*E2</f>
        <v>0</v>
      </c>
    </row>
    <row r="7036" spans="1:6" hidden="1" x14ac:dyDescent="0.15">
      <c r="A7036" s="244">
        <f>'Banks COA'!A4029</f>
        <v>23</v>
      </c>
      <c r="B7036" s="244" t="str">
        <f>'Banks COA'!B4029</f>
        <v>2</v>
      </c>
      <c r="C7036" s="244" t="str">
        <f>'Banks COA'!C4029</f>
        <v>3</v>
      </c>
      <c r="D7036" s="244" t="str">
        <f>'Banks COA'!D4029</f>
        <v>39</v>
      </c>
      <c r="E7036" s="243" t="str">
        <f>'Banks COA'!E4029</f>
        <v>AIR – Standard Deposits – Short term Time Deposit with Head Office / Branches – Resident – Other</v>
      </c>
      <c r="F7036" s="243">
        <f>-'Banks COA'!F4029*E2</f>
        <v>0</v>
      </c>
    </row>
    <row r="7037" spans="1:6" hidden="1" x14ac:dyDescent="0.15">
      <c r="A7037" s="244">
        <f>'Banks COA'!A4068</f>
        <v>23</v>
      </c>
      <c r="B7037" s="244" t="str">
        <f>'Banks COA'!B4068</f>
        <v>2</v>
      </c>
      <c r="C7037" s="244" t="str">
        <f>'Banks COA'!C4068</f>
        <v>4</v>
      </c>
      <c r="D7037" s="244" t="str">
        <f>'Banks COA'!D4068</f>
        <v>31</v>
      </c>
      <c r="E7037" s="243" t="str">
        <f>'Banks COA'!E4068</f>
        <v>AIR – Standard Deposits – Long term Time Deposit with Head Office / Branches – Resident – KHR</v>
      </c>
      <c r="F7037" s="243">
        <f>-'Banks COA'!F4068*E2</f>
        <v>0</v>
      </c>
    </row>
    <row r="7038" spans="1:6" hidden="1" x14ac:dyDescent="0.15">
      <c r="A7038" s="244">
        <f>'Banks COA'!A4069</f>
        <v>23</v>
      </c>
      <c r="B7038" s="244" t="str">
        <f>'Banks COA'!B4069</f>
        <v>2</v>
      </c>
      <c r="C7038" s="244" t="str">
        <f>'Banks COA'!C4069</f>
        <v>4</v>
      </c>
      <c r="D7038" s="244" t="str">
        <f>'Banks COA'!D4069</f>
        <v>32</v>
      </c>
      <c r="E7038" s="243" t="str">
        <f>'Banks COA'!E4069</f>
        <v>AIR – Standard Deposits – Long term Time Deposit with Head Office / Branches – Resident – USD</v>
      </c>
      <c r="F7038" s="243">
        <f>-'Banks COA'!F4069*E2</f>
        <v>0</v>
      </c>
    </row>
    <row r="7039" spans="1:6" hidden="1" x14ac:dyDescent="0.15">
      <c r="A7039" s="244">
        <f>'Banks COA'!A4070</f>
        <v>23</v>
      </c>
      <c r="B7039" s="244" t="str">
        <f>'Banks COA'!B4070</f>
        <v>2</v>
      </c>
      <c r="C7039" s="244" t="str">
        <f>'Banks COA'!C4070</f>
        <v>4</v>
      </c>
      <c r="D7039" s="244" t="str">
        <f>'Banks COA'!D4070</f>
        <v>33</v>
      </c>
      <c r="E7039" s="243" t="str">
        <f>'Banks COA'!E4070</f>
        <v>AIR – Standard Deposits – Long term Time Deposit with Head Office / Branches – Resident – EUR</v>
      </c>
      <c r="F7039" s="243">
        <f>-'Banks COA'!F4070*E2</f>
        <v>0</v>
      </c>
    </row>
    <row r="7040" spans="1:6" hidden="1" x14ac:dyDescent="0.15">
      <c r="A7040" s="244">
        <f>'Banks COA'!A4071</f>
        <v>23</v>
      </c>
      <c r="B7040" s="244" t="str">
        <f>'Banks COA'!B4071</f>
        <v>2</v>
      </c>
      <c r="C7040" s="244" t="str">
        <f>'Banks COA'!C4071</f>
        <v>4</v>
      </c>
      <c r="D7040" s="244" t="str">
        <f>'Banks COA'!D4071</f>
        <v>34</v>
      </c>
      <c r="E7040" s="243" t="str">
        <f>'Banks COA'!E4071</f>
        <v>AIR – Standard Deposits – Long term Time Deposit with Head Office / Branches – Resident – JPY</v>
      </c>
      <c r="F7040" s="243">
        <f>-'Banks COA'!F4071*E2</f>
        <v>0</v>
      </c>
    </row>
    <row r="7041" spans="1:6" hidden="1" x14ac:dyDescent="0.15">
      <c r="A7041" s="244">
        <f>'Banks COA'!A4072</f>
        <v>23</v>
      </c>
      <c r="B7041" s="244" t="str">
        <f>'Banks COA'!B4072</f>
        <v>2</v>
      </c>
      <c r="C7041" s="244" t="str">
        <f>'Banks COA'!C4072</f>
        <v>4</v>
      </c>
      <c r="D7041" s="244" t="str">
        <f>'Banks COA'!D4072</f>
        <v>39</v>
      </c>
      <c r="E7041" s="243" t="str">
        <f>'Banks COA'!E4072</f>
        <v>AIR – Standard Deposits – Long term Time Deposit with Head Office / Branches – Resident – Other</v>
      </c>
      <c r="F7041" s="243">
        <f>-'Banks COA'!F4072*E2</f>
        <v>0</v>
      </c>
    </row>
    <row r="7042" spans="1:6" hidden="1" x14ac:dyDescent="0.15">
      <c r="A7042" s="244">
        <f>'Banks COA'!A4150</f>
        <v>23</v>
      </c>
      <c r="B7042" s="244" t="str">
        <f>'Banks COA'!B4150</f>
        <v>3</v>
      </c>
      <c r="C7042" s="244" t="str">
        <f>'Banks COA'!C4150</f>
        <v>1</v>
      </c>
      <c r="D7042" s="244" t="str">
        <f>'Banks COA'!D4150</f>
        <v>31</v>
      </c>
      <c r="E7042" s="243" t="str">
        <f>'Banks COA'!E4150</f>
        <v>AIR – Substandard Loans – Short term Loans to Head Office / Branches – Resident – KHR</v>
      </c>
      <c r="F7042" s="243">
        <f>-'Banks COA'!F4150*E2</f>
        <v>0</v>
      </c>
    </row>
    <row r="7043" spans="1:6" hidden="1" x14ac:dyDescent="0.15">
      <c r="A7043" s="244">
        <f>'Banks COA'!A4151</f>
        <v>23</v>
      </c>
      <c r="B7043" s="244" t="str">
        <f>'Banks COA'!B4151</f>
        <v>3</v>
      </c>
      <c r="C7043" s="244" t="str">
        <f>'Banks COA'!C4151</f>
        <v>1</v>
      </c>
      <c r="D7043" s="244" t="str">
        <f>'Banks COA'!D4151</f>
        <v>32</v>
      </c>
      <c r="E7043" s="243" t="str">
        <f>'Banks COA'!E4151</f>
        <v>AIR – Substandard Loans – Short term Loans to Head Office / Branches – Resident – USD</v>
      </c>
      <c r="F7043" s="243">
        <f>-'Banks COA'!F4151*E2</f>
        <v>0</v>
      </c>
    </row>
    <row r="7044" spans="1:6" hidden="1" x14ac:dyDescent="0.15">
      <c r="A7044" s="244">
        <f>'Banks COA'!A4152</f>
        <v>23</v>
      </c>
      <c r="B7044" s="244" t="str">
        <f>'Banks COA'!B4152</f>
        <v>3</v>
      </c>
      <c r="C7044" s="244" t="str">
        <f>'Banks COA'!C4152</f>
        <v>1</v>
      </c>
      <c r="D7044" s="244" t="str">
        <f>'Banks COA'!D4152</f>
        <v>33</v>
      </c>
      <c r="E7044" s="243" t="str">
        <f>'Banks COA'!E4152</f>
        <v>AIR – Substandard Loans – Short term Loans to Head Office / Branches – Resident – EUR</v>
      </c>
      <c r="F7044" s="243">
        <f>-'Banks COA'!F4152*E2</f>
        <v>0</v>
      </c>
    </row>
    <row r="7045" spans="1:6" hidden="1" x14ac:dyDescent="0.15">
      <c r="A7045" s="244">
        <f>'Banks COA'!A4153</f>
        <v>23</v>
      </c>
      <c r="B7045" s="244" t="str">
        <f>'Banks COA'!B4153</f>
        <v>3</v>
      </c>
      <c r="C7045" s="244" t="str">
        <f>'Banks COA'!C4153</f>
        <v>1</v>
      </c>
      <c r="D7045" s="244" t="str">
        <f>'Banks COA'!D4153</f>
        <v>34</v>
      </c>
      <c r="E7045" s="243" t="str">
        <f>'Banks COA'!E4153</f>
        <v>AIR – Substandard Loans – Short term Loans to Head Office / Branches – Resident – JPY</v>
      </c>
      <c r="F7045" s="243">
        <f>-'Banks COA'!F4153*E2</f>
        <v>0</v>
      </c>
    </row>
    <row r="7046" spans="1:6" hidden="1" x14ac:dyDescent="0.15">
      <c r="A7046" s="244">
        <f>'Banks COA'!A4154</f>
        <v>23</v>
      </c>
      <c r="B7046" s="244" t="str">
        <f>'Banks COA'!B4154</f>
        <v>3</v>
      </c>
      <c r="C7046" s="244" t="str">
        <f>'Banks COA'!C4154</f>
        <v>1</v>
      </c>
      <c r="D7046" s="244" t="str">
        <f>'Banks COA'!D4154</f>
        <v>39</v>
      </c>
      <c r="E7046" s="243" t="str">
        <f>'Banks COA'!E4154</f>
        <v>AIR – Substandard Loans – Short term Loans to Head Office / Branches – Resident – Other</v>
      </c>
      <c r="F7046" s="243">
        <f>-'Banks COA'!F4154*E2</f>
        <v>0</v>
      </c>
    </row>
    <row r="7047" spans="1:6" hidden="1" x14ac:dyDescent="0.15">
      <c r="A7047" s="244">
        <f>'Banks COA'!A4193</f>
        <v>23</v>
      </c>
      <c r="B7047" s="244" t="str">
        <f>'Banks COA'!B4193</f>
        <v>3</v>
      </c>
      <c r="C7047" s="244" t="str">
        <f>'Banks COA'!C4193</f>
        <v>2</v>
      </c>
      <c r="D7047" s="244" t="str">
        <f>'Banks COA'!D4193</f>
        <v>31</v>
      </c>
      <c r="E7047" s="243" t="str">
        <f>'Banks COA'!E4193</f>
        <v>AIR – Substandard Loans – Long term Loans to Head Office / Branches – Resident – KHR</v>
      </c>
      <c r="F7047" s="243">
        <f>-'Banks COA'!F4193*E2</f>
        <v>0</v>
      </c>
    </row>
    <row r="7048" spans="1:6" hidden="1" x14ac:dyDescent="0.15">
      <c r="A7048" s="244">
        <f>'Banks COA'!A4194</f>
        <v>23</v>
      </c>
      <c r="B7048" s="244" t="str">
        <f>'Banks COA'!B4194</f>
        <v>3</v>
      </c>
      <c r="C7048" s="244" t="str">
        <f>'Banks COA'!C4194</f>
        <v>2</v>
      </c>
      <c r="D7048" s="244" t="str">
        <f>'Banks COA'!D4194</f>
        <v>32</v>
      </c>
      <c r="E7048" s="243" t="str">
        <f>'Banks COA'!E4194</f>
        <v>AIR – Substandard Loans – Long term Loans to Head Office / Branches – Resident – USD</v>
      </c>
      <c r="F7048" s="243">
        <f>-'Banks COA'!F4194*E2</f>
        <v>0</v>
      </c>
    </row>
    <row r="7049" spans="1:6" hidden="1" x14ac:dyDescent="0.15">
      <c r="A7049" s="244">
        <f>'Banks COA'!A4195</f>
        <v>23</v>
      </c>
      <c r="B7049" s="244" t="str">
        <f>'Banks COA'!B4195</f>
        <v>3</v>
      </c>
      <c r="C7049" s="244" t="str">
        <f>'Banks COA'!C4195</f>
        <v>2</v>
      </c>
      <c r="D7049" s="244" t="str">
        <f>'Banks COA'!D4195</f>
        <v>33</v>
      </c>
      <c r="E7049" s="243" t="str">
        <f>'Banks COA'!E4195</f>
        <v>AIR – Substandard Loans – Long term Loans to Head Office / Branches – Resident – EUR</v>
      </c>
      <c r="F7049" s="243">
        <f>-'Banks COA'!F4195*E2</f>
        <v>0</v>
      </c>
    </row>
    <row r="7050" spans="1:6" hidden="1" x14ac:dyDescent="0.15">
      <c r="A7050" s="244">
        <f>'Banks COA'!A4196</f>
        <v>23</v>
      </c>
      <c r="B7050" s="244" t="str">
        <f>'Banks COA'!B4196</f>
        <v>3</v>
      </c>
      <c r="C7050" s="244" t="str">
        <f>'Banks COA'!C4196</f>
        <v>2</v>
      </c>
      <c r="D7050" s="244" t="str">
        <f>'Banks COA'!D4196</f>
        <v>34</v>
      </c>
      <c r="E7050" s="243" t="str">
        <f>'Banks COA'!E4196</f>
        <v>AIR – Substandard Loans – Long term Loans to Head Office / Branches – Resident – JPY</v>
      </c>
      <c r="F7050" s="243">
        <f>-'Banks COA'!F4196*E2</f>
        <v>0</v>
      </c>
    </row>
    <row r="7051" spans="1:6" hidden="1" x14ac:dyDescent="0.15">
      <c r="A7051" s="244">
        <f>'Banks COA'!A4197</f>
        <v>23</v>
      </c>
      <c r="B7051" s="244" t="str">
        <f>'Banks COA'!B4197</f>
        <v>3</v>
      </c>
      <c r="C7051" s="244" t="str">
        <f>'Banks COA'!C4197</f>
        <v>2</v>
      </c>
      <c r="D7051" s="244" t="str">
        <f>'Banks COA'!D4197</f>
        <v>39</v>
      </c>
      <c r="E7051" s="243" t="str">
        <f>'Banks COA'!E4197</f>
        <v>AIR – Substandard Loans – Long term Loans to Head Office / Branches – Resident – Other</v>
      </c>
      <c r="F7051" s="243">
        <f>-'Banks COA'!F4197*E2</f>
        <v>0</v>
      </c>
    </row>
    <row r="7052" spans="1:6" hidden="1" x14ac:dyDescent="0.15">
      <c r="A7052" s="244">
        <f>'Banks COA'!A4236</f>
        <v>23</v>
      </c>
      <c r="B7052" s="244" t="str">
        <f>'Banks COA'!B4236</f>
        <v>3</v>
      </c>
      <c r="C7052" s="244" t="str">
        <f>'Banks COA'!C4236</f>
        <v>3</v>
      </c>
      <c r="D7052" s="244">
        <f>'Banks COA'!D4236</f>
        <v>31</v>
      </c>
      <c r="E7052" s="243" t="str">
        <f>'Banks COA'!E4236</f>
        <v>AIR – Substandard Deposits – Short term Time Deposit with Head Office / Branches – Resident – KHR</v>
      </c>
      <c r="F7052" s="243">
        <f>-'Banks COA'!F4236*E2</f>
        <v>0</v>
      </c>
    </row>
    <row r="7053" spans="1:6" hidden="1" x14ac:dyDescent="0.15">
      <c r="A7053" s="244">
        <f>'Banks COA'!A4237</f>
        <v>23</v>
      </c>
      <c r="B7053" s="244" t="str">
        <f>'Banks COA'!B4237</f>
        <v>3</v>
      </c>
      <c r="C7053" s="244" t="str">
        <f>'Banks COA'!C4237</f>
        <v>3</v>
      </c>
      <c r="D7053" s="244">
        <f>'Banks COA'!D4237</f>
        <v>32</v>
      </c>
      <c r="E7053" s="243" t="str">
        <f>'Banks COA'!E4237</f>
        <v>AIR – Substandard Deposits – Short term Time Deposit with Head Office / Branches – Resident – USD</v>
      </c>
      <c r="F7053" s="243">
        <f>-'Banks COA'!F4237*E2</f>
        <v>0</v>
      </c>
    </row>
    <row r="7054" spans="1:6" hidden="1" x14ac:dyDescent="0.15">
      <c r="A7054" s="244">
        <f>'Banks COA'!A4238</f>
        <v>23</v>
      </c>
      <c r="B7054" s="244" t="str">
        <f>'Banks COA'!B4238</f>
        <v>3</v>
      </c>
      <c r="C7054" s="244" t="str">
        <f>'Banks COA'!C4238</f>
        <v>3</v>
      </c>
      <c r="D7054" s="244">
        <f>'Banks COA'!D4238</f>
        <v>33</v>
      </c>
      <c r="E7054" s="243" t="str">
        <f>'Banks COA'!E4238</f>
        <v>AIR – Substandard Deposits – Short term Time Deposit with Head Office / Branches – Resident – EUR</v>
      </c>
      <c r="F7054" s="243">
        <f>-'Banks COA'!F4238*E2</f>
        <v>0</v>
      </c>
    </row>
    <row r="7055" spans="1:6" hidden="1" x14ac:dyDescent="0.15">
      <c r="A7055" s="244">
        <f>'Banks COA'!A4239</f>
        <v>23</v>
      </c>
      <c r="B7055" s="244" t="str">
        <f>'Banks COA'!B4239</f>
        <v>3</v>
      </c>
      <c r="C7055" s="244" t="str">
        <f>'Banks COA'!C4239</f>
        <v>3</v>
      </c>
      <c r="D7055" s="244">
        <f>'Banks COA'!D4239</f>
        <v>34</v>
      </c>
      <c r="E7055" s="243" t="str">
        <f>'Banks COA'!E4239</f>
        <v>AIR – Substandard Deposits – Short term Time Deposit with Head Office / Branches – Resident – JPY</v>
      </c>
      <c r="F7055" s="243">
        <f>-'Banks COA'!F4239*E2</f>
        <v>0</v>
      </c>
    </row>
    <row r="7056" spans="1:6" hidden="1" x14ac:dyDescent="0.15">
      <c r="A7056" s="244">
        <f>'Banks COA'!A4240</f>
        <v>23</v>
      </c>
      <c r="B7056" s="244" t="str">
        <f>'Banks COA'!B4240</f>
        <v>3</v>
      </c>
      <c r="C7056" s="244" t="str">
        <f>'Banks COA'!C4240</f>
        <v>3</v>
      </c>
      <c r="D7056" s="244">
        <f>'Banks COA'!D4240</f>
        <v>39</v>
      </c>
      <c r="E7056" s="243" t="str">
        <f>'Banks COA'!E4240</f>
        <v>AIR – Substandard Deposits – Short term Time Deposit with Head Office / Branches – Resident – Other</v>
      </c>
      <c r="F7056" s="243">
        <f>-'Banks COA'!F4240*E2</f>
        <v>0</v>
      </c>
    </row>
    <row r="7057" spans="1:6" hidden="1" x14ac:dyDescent="0.15">
      <c r="A7057" s="244">
        <f>'Banks COA'!A4279</f>
        <v>23</v>
      </c>
      <c r="B7057" s="244" t="str">
        <f>'Banks COA'!B4279</f>
        <v>3</v>
      </c>
      <c r="C7057" s="244" t="str">
        <f>'Banks COA'!C4279</f>
        <v>4</v>
      </c>
      <c r="D7057" s="244">
        <f>'Banks COA'!D4279</f>
        <v>31</v>
      </c>
      <c r="E7057" s="243" t="str">
        <f>'Banks COA'!E4279</f>
        <v>AIR – Substandard Deposits – Long term Time Deposit with Head Office / Branches – Resident – KHR</v>
      </c>
      <c r="F7057" s="243">
        <f>-'Banks COA'!F4279*E2</f>
        <v>0</v>
      </c>
    </row>
    <row r="7058" spans="1:6" hidden="1" x14ac:dyDescent="0.15">
      <c r="A7058" s="244">
        <f>'Banks COA'!A4280</f>
        <v>23</v>
      </c>
      <c r="B7058" s="244" t="str">
        <f>'Banks COA'!B4280</f>
        <v>3</v>
      </c>
      <c r="C7058" s="244" t="str">
        <f>'Banks COA'!C4280</f>
        <v>4</v>
      </c>
      <c r="D7058" s="244">
        <f>'Banks COA'!D4280</f>
        <v>32</v>
      </c>
      <c r="E7058" s="243" t="str">
        <f>'Banks COA'!E4280</f>
        <v>AIR – Substandard Deposits – Long term Time Deposit with Head Office / Branches – Resident – USD</v>
      </c>
      <c r="F7058" s="243">
        <f>-'Banks COA'!F4280*E2</f>
        <v>0</v>
      </c>
    </row>
    <row r="7059" spans="1:6" hidden="1" x14ac:dyDescent="0.15">
      <c r="A7059" s="244">
        <f>'Banks COA'!A4281</f>
        <v>23</v>
      </c>
      <c r="B7059" s="244" t="str">
        <f>'Banks COA'!B4281</f>
        <v>3</v>
      </c>
      <c r="C7059" s="244" t="str">
        <f>'Banks COA'!C4281</f>
        <v>4</v>
      </c>
      <c r="D7059" s="244">
        <f>'Banks COA'!D4281</f>
        <v>33</v>
      </c>
      <c r="E7059" s="243" t="str">
        <f>'Banks COA'!E4281</f>
        <v>AIR – Substandard Deposits – Long term Time Deposit with Head Office / Branches – Resident – EUR</v>
      </c>
      <c r="F7059" s="243">
        <f>-'Banks COA'!F4281*E2</f>
        <v>0</v>
      </c>
    </row>
    <row r="7060" spans="1:6" hidden="1" x14ac:dyDescent="0.15">
      <c r="A7060" s="244">
        <f>'Banks COA'!A4282</f>
        <v>23</v>
      </c>
      <c r="B7060" s="244" t="str">
        <f>'Banks COA'!B4282</f>
        <v>3</v>
      </c>
      <c r="C7060" s="244" t="str">
        <f>'Banks COA'!C4282</f>
        <v>4</v>
      </c>
      <c r="D7060" s="244">
        <f>'Banks COA'!D4282</f>
        <v>34</v>
      </c>
      <c r="E7060" s="243" t="str">
        <f>'Banks COA'!E4282</f>
        <v>AIR – Substandard Deposits – Long term Time Deposit with Head Office / Branches – Resident – JPY</v>
      </c>
      <c r="F7060" s="243">
        <f>-'Banks COA'!F4282*E2</f>
        <v>0</v>
      </c>
    </row>
    <row r="7061" spans="1:6" hidden="1" x14ac:dyDescent="0.15">
      <c r="A7061" s="244">
        <f>'Banks COA'!A4283</f>
        <v>23</v>
      </c>
      <c r="B7061" s="244" t="str">
        <f>'Banks COA'!B4283</f>
        <v>3</v>
      </c>
      <c r="C7061" s="244" t="str">
        <f>'Banks COA'!C4283</f>
        <v>4</v>
      </c>
      <c r="D7061" s="244">
        <f>'Banks COA'!D4283</f>
        <v>39</v>
      </c>
      <c r="E7061" s="243" t="str">
        <f>'Banks COA'!E4283</f>
        <v>AIR – Substandard Deposits – Long term Time Deposit with Head Office / Branches – Resident – Other</v>
      </c>
      <c r="F7061" s="243">
        <f>-'Banks COA'!F4283*E2</f>
        <v>0</v>
      </c>
    </row>
    <row r="7062" spans="1:6" hidden="1" x14ac:dyDescent="0.15">
      <c r="A7062" s="244">
        <f>'Banks COA'!A4361</f>
        <v>23</v>
      </c>
      <c r="B7062" s="244" t="str">
        <f>'Banks COA'!B4361</f>
        <v>4</v>
      </c>
      <c r="C7062" s="244" t="str">
        <f>'Banks COA'!C4361</f>
        <v>1</v>
      </c>
      <c r="D7062" s="244" t="str">
        <f>'Banks COA'!D4361</f>
        <v>31</v>
      </c>
      <c r="E7062" s="243" t="str">
        <f>'Banks COA'!E4361</f>
        <v>AIR – Doubtful Loans – Short term Loans to Head Office / Branches – Resident – KHR</v>
      </c>
      <c r="F7062" s="243">
        <f>-'Banks COA'!F4361*E2</f>
        <v>0</v>
      </c>
    </row>
    <row r="7063" spans="1:6" hidden="1" x14ac:dyDescent="0.15">
      <c r="A7063" s="244">
        <f>'Banks COA'!A4362</f>
        <v>23</v>
      </c>
      <c r="B7063" s="244" t="str">
        <f>'Banks COA'!B4362</f>
        <v>4</v>
      </c>
      <c r="C7063" s="244" t="str">
        <f>'Banks COA'!C4362</f>
        <v>1</v>
      </c>
      <c r="D7063" s="244" t="str">
        <f>'Banks COA'!D4362</f>
        <v>32</v>
      </c>
      <c r="E7063" s="243" t="str">
        <f>'Banks COA'!E4362</f>
        <v>AIR – Doubtful Loans – Short term Loans to Head Office / Branches – Resident – USD</v>
      </c>
      <c r="F7063" s="243">
        <f>-'Banks COA'!F4362*E2</f>
        <v>0</v>
      </c>
    </row>
    <row r="7064" spans="1:6" hidden="1" x14ac:dyDescent="0.15">
      <c r="A7064" s="244">
        <f>'Banks COA'!A4363</f>
        <v>23</v>
      </c>
      <c r="B7064" s="244" t="str">
        <f>'Banks COA'!B4363</f>
        <v>4</v>
      </c>
      <c r="C7064" s="244" t="str">
        <f>'Banks COA'!C4363</f>
        <v>1</v>
      </c>
      <c r="D7064" s="244" t="str">
        <f>'Banks COA'!D4363</f>
        <v>33</v>
      </c>
      <c r="E7064" s="243" t="str">
        <f>'Banks COA'!E4363</f>
        <v>AIR – Doubtful Loans – Short term Loans to Head Office / Branches – Resident – EUR</v>
      </c>
      <c r="F7064" s="243">
        <f>-'Banks COA'!F4363*E2</f>
        <v>0</v>
      </c>
    </row>
    <row r="7065" spans="1:6" hidden="1" x14ac:dyDescent="0.15">
      <c r="A7065" s="244">
        <f>'Banks COA'!A4364</f>
        <v>23</v>
      </c>
      <c r="B7065" s="244" t="str">
        <f>'Banks COA'!B4364</f>
        <v>4</v>
      </c>
      <c r="C7065" s="244" t="str">
        <f>'Banks COA'!C4364</f>
        <v>1</v>
      </c>
      <c r="D7065" s="244" t="str">
        <f>'Banks COA'!D4364</f>
        <v>34</v>
      </c>
      <c r="E7065" s="243" t="str">
        <f>'Banks COA'!E4364</f>
        <v>AIR – Doubtful Loans – Short term Loans to Head Office / Branches – Resident – JPY</v>
      </c>
      <c r="F7065" s="243">
        <f>-'Banks COA'!F4364*E2</f>
        <v>0</v>
      </c>
    </row>
    <row r="7066" spans="1:6" hidden="1" x14ac:dyDescent="0.15">
      <c r="A7066" s="244">
        <f>'Banks COA'!A4365</f>
        <v>23</v>
      </c>
      <c r="B7066" s="244" t="str">
        <f>'Banks COA'!B4365</f>
        <v>4</v>
      </c>
      <c r="C7066" s="244" t="str">
        <f>'Banks COA'!C4365</f>
        <v>1</v>
      </c>
      <c r="D7066" s="244" t="str">
        <f>'Banks COA'!D4365</f>
        <v>39</v>
      </c>
      <c r="E7066" s="243" t="str">
        <f>'Banks COA'!E4365</f>
        <v>AIR – Doubtful Loans – Short term Loans to Head Office / Branches – Resident – Other</v>
      </c>
      <c r="F7066" s="243">
        <f>-'Banks COA'!F4365*E2</f>
        <v>0</v>
      </c>
    </row>
    <row r="7067" spans="1:6" hidden="1" x14ac:dyDescent="0.15">
      <c r="A7067" s="244">
        <f>'Banks COA'!A4404</f>
        <v>23</v>
      </c>
      <c r="B7067" s="244" t="str">
        <f>'Banks COA'!B4404</f>
        <v>4</v>
      </c>
      <c r="C7067" s="244" t="str">
        <f>'Banks COA'!C4404</f>
        <v>2</v>
      </c>
      <c r="D7067" s="244" t="str">
        <f>'Banks COA'!D4404</f>
        <v>31</v>
      </c>
      <c r="E7067" s="243" t="str">
        <f>'Banks COA'!E4404</f>
        <v>AIR – Doubtful Loans – Long term Loans to Head Office / Branches – Resident – KHR</v>
      </c>
      <c r="F7067" s="243">
        <f>-'Banks COA'!F4404*E2</f>
        <v>0</v>
      </c>
    </row>
    <row r="7068" spans="1:6" hidden="1" x14ac:dyDescent="0.15">
      <c r="A7068" s="244">
        <f>'Banks COA'!A4405</f>
        <v>23</v>
      </c>
      <c r="B7068" s="244" t="str">
        <f>'Banks COA'!B4405</f>
        <v>4</v>
      </c>
      <c r="C7068" s="244" t="str">
        <f>'Banks COA'!C4405</f>
        <v>2</v>
      </c>
      <c r="D7068" s="244" t="str">
        <f>'Banks COA'!D4405</f>
        <v>32</v>
      </c>
      <c r="E7068" s="243" t="str">
        <f>'Banks COA'!E4405</f>
        <v>AIR – Doubtful Loans – Long term Loans to Head Office / Branches – Resident – USD</v>
      </c>
      <c r="F7068" s="243">
        <f>-'Banks COA'!F4405*E2</f>
        <v>0</v>
      </c>
    </row>
    <row r="7069" spans="1:6" hidden="1" x14ac:dyDescent="0.15">
      <c r="A7069" s="244">
        <f>'Banks COA'!A4406</f>
        <v>23</v>
      </c>
      <c r="B7069" s="244" t="str">
        <f>'Banks COA'!B4406</f>
        <v>4</v>
      </c>
      <c r="C7069" s="244" t="str">
        <f>'Banks COA'!C4406</f>
        <v>2</v>
      </c>
      <c r="D7069" s="244" t="str">
        <f>'Banks COA'!D4406</f>
        <v>33</v>
      </c>
      <c r="E7069" s="243" t="str">
        <f>'Banks COA'!E4406</f>
        <v>AIR – Doubtful Loans – Long term Loans to Head Office / Branches – Resident – EUR</v>
      </c>
      <c r="F7069" s="243">
        <f>-'Banks COA'!F4406*E2</f>
        <v>0</v>
      </c>
    </row>
    <row r="7070" spans="1:6" hidden="1" x14ac:dyDescent="0.15">
      <c r="A7070" s="244">
        <f>'Banks COA'!A4407</f>
        <v>23</v>
      </c>
      <c r="B7070" s="244" t="str">
        <f>'Banks COA'!B4407</f>
        <v>4</v>
      </c>
      <c r="C7070" s="244" t="str">
        <f>'Banks COA'!C4407</f>
        <v>2</v>
      </c>
      <c r="D7070" s="244" t="str">
        <f>'Banks COA'!D4407</f>
        <v>34</v>
      </c>
      <c r="E7070" s="243" t="str">
        <f>'Banks COA'!E4407</f>
        <v>AIR – Doubtful Loans – Long term Loans to Head Office / Branches – Resident – JPY</v>
      </c>
      <c r="F7070" s="243">
        <f>-'Banks COA'!F4407*E2</f>
        <v>0</v>
      </c>
    </row>
    <row r="7071" spans="1:6" hidden="1" x14ac:dyDescent="0.15">
      <c r="A7071" s="244">
        <f>'Banks COA'!A4408</f>
        <v>23</v>
      </c>
      <c r="B7071" s="244" t="str">
        <f>'Banks COA'!B4408</f>
        <v>4</v>
      </c>
      <c r="C7071" s="244" t="str">
        <f>'Banks COA'!C4408</f>
        <v>2</v>
      </c>
      <c r="D7071" s="244" t="str">
        <f>'Banks COA'!D4408</f>
        <v>39</v>
      </c>
      <c r="E7071" s="243" t="str">
        <f>'Banks COA'!E4408</f>
        <v>AIR – Doubtful Loans – Long term Loans to Head Office / Branches – Resident – Other</v>
      </c>
      <c r="F7071" s="243">
        <f>-'Banks COA'!F4408*E2</f>
        <v>0</v>
      </c>
    </row>
    <row r="7072" spans="1:6" hidden="1" x14ac:dyDescent="0.15">
      <c r="A7072" s="244">
        <f>'Banks COA'!A4447</f>
        <v>23</v>
      </c>
      <c r="B7072" s="244" t="str">
        <f>'Banks COA'!B4447</f>
        <v>4</v>
      </c>
      <c r="C7072" s="244" t="str">
        <f>'Banks COA'!C4447</f>
        <v>3</v>
      </c>
      <c r="D7072" s="244">
        <f>'Banks COA'!D4447</f>
        <v>31</v>
      </c>
      <c r="E7072" s="243" t="str">
        <f>'Banks COA'!E4447</f>
        <v>AIR – Doubtful Deposits – Short term Time Deposit with Head Office / Branches – Resident – KHR</v>
      </c>
      <c r="F7072" s="243">
        <f>-'Banks COA'!F4447*E2</f>
        <v>0</v>
      </c>
    </row>
    <row r="7073" spans="1:6" hidden="1" x14ac:dyDescent="0.15">
      <c r="A7073" s="244">
        <f>'Banks COA'!A4448</f>
        <v>23</v>
      </c>
      <c r="B7073" s="244" t="str">
        <f>'Banks COA'!B4448</f>
        <v>4</v>
      </c>
      <c r="C7073" s="244" t="str">
        <f>'Banks COA'!C4448</f>
        <v>3</v>
      </c>
      <c r="D7073" s="244">
        <f>'Banks COA'!D4448</f>
        <v>32</v>
      </c>
      <c r="E7073" s="243" t="str">
        <f>'Banks COA'!E4448</f>
        <v>AIR – Doubtful Deposits – Short term Time Deposit with Head Office / Branches – Resident – USD</v>
      </c>
      <c r="F7073" s="243">
        <f>-'Banks COA'!F4448*E2</f>
        <v>0</v>
      </c>
    </row>
    <row r="7074" spans="1:6" hidden="1" x14ac:dyDescent="0.15">
      <c r="A7074" s="244">
        <f>'Banks COA'!A4449</f>
        <v>23</v>
      </c>
      <c r="B7074" s="244" t="str">
        <f>'Banks COA'!B4449</f>
        <v>4</v>
      </c>
      <c r="C7074" s="244" t="str">
        <f>'Banks COA'!C4449</f>
        <v>3</v>
      </c>
      <c r="D7074" s="244">
        <f>'Banks COA'!D4449</f>
        <v>33</v>
      </c>
      <c r="E7074" s="243" t="str">
        <f>'Banks COA'!E4449</f>
        <v>AIR – Doubtful Deposits – Short term Time Deposit with Head Office / Branches – Resident – EUR</v>
      </c>
      <c r="F7074" s="243">
        <f>-'Banks COA'!F4449*E2</f>
        <v>0</v>
      </c>
    </row>
    <row r="7075" spans="1:6" hidden="1" x14ac:dyDescent="0.15">
      <c r="A7075" s="244">
        <f>'Banks COA'!A4450</f>
        <v>23</v>
      </c>
      <c r="B7075" s="244" t="str">
        <f>'Banks COA'!B4450</f>
        <v>4</v>
      </c>
      <c r="C7075" s="244" t="str">
        <f>'Banks COA'!C4450</f>
        <v>3</v>
      </c>
      <c r="D7075" s="244">
        <f>'Banks COA'!D4450</f>
        <v>34</v>
      </c>
      <c r="E7075" s="243" t="str">
        <f>'Banks COA'!E4450</f>
        <v>AIR – Doubtful Deposits – Short term Time Deposit with Head Office / Branches – Resident – JPY</v>
      </c>
      <c r="F7075" s="243">
        <f>-'Banks COA'!F4450*E2</f>
        <v>0</v>
      </c>
    </row>
    <row r="7076" spans="1:6" hidden="1" x14ac:dyDescent="0.15">
      <c r="A7076" s="244">
        <f>'Banks COA'!A4451</f>
        <v>23</v>
      </c>
      <c r="B7076" s="244" t="str">
        <f>'Banks COA'!B4451</f>
        <v>4</v>
      </c>
      <c r="C7076" s="244" t="str">
        <f>'Banks COA'!C4451</f>
        <v>3</v>
      </c>
      <c r="D7076" s="244">
        <f>'Banks COA'!D4451</f>
        <v>39</v>
      </c>
      <c r="E7076" s="243" t="str">
        <f>'Banks COA'!E4451</f>
        <v>AIR – Doubtful Deposits – Short term Time Deposit with Head Office / Branches – Resident – Other</v>
      </c>
      <c r="F7076" s="243">
        <f>-'Banks COA'!F4451*E2</f>
        <v>0</v>
      </c>
    </row>
    <row r="7077" spans="1:6" hidden="1" x14ac:dyDescent="0.15">
      <c r="A7077" s="244">
        <f>'Banks COA'!A4490</f>
        <v>23</v>
      </c>
      <c r="B7077" s="244" t="str">
        <f>'Banks COA'!B4490</f>
        <v>4</v>
      </c>
      <c r="C7077" s="244" t="str">
        <f>'Banks COA'!C4490</f>
        <v>4</v>
      </c>
      <c r="D7077" s="244">
        <f>'Banks COA'!D4490</f>
        <v>31</v>
      </c>
      <c r="E7077" s="243" t="str">
        <f>'Banks COA'!E4490</f>
        <v>AIR – Doubtful Deposits – Long term Time Deposit with Head Office / Branches – Resident – KHR</v>
      </c>
      <c r="F7077" s="243">
        <f>-'Banks COA'!F4490*E2</f>
        <v>0</v>
      </c>
    </row>
    <row r="7078" spans="1:6" hidden="1" x14ac:dyDescent="0.15">
      <c r="A7078" s="244">
        <f>'Banks COA'!A4491</f>
        <v>23</v>
      </c>
      <c r="B7078" s="244" t="str">
        <f>'Banks COA'!B4491</f>
        <v>4</v>
      </c>
      <c r="C7078" s="244" t="str">
        <f>'Banks COA'!C4491</f>
        <v>4</v>
      </c>
      <c r="D7078" s="244">
        <f>'Banks COA'!D4491</f>
        <v>32</v>
      </c>
      <c r="E7078" s="243" t="str">
        <f>'Banks COA'!E4491</f>
        <v>AIR – Doubtful Deposits – Long term Time Deposit with Head Office / Branches – Resident – USD</v>
      </c>
      <c r="F7078" s="243">
        <f>-'Banks COA'!F4491*E2</f>
        <v>0</v>
      </c>
    </row>
    <row r="7079" spans="1:6" hidden="1" x14ac:dyDescent="0.15">
      <c r="A7079" s="244">
        <f>'Banks COA'!A4492</f>
        <v>23</v>
      </c>
      <c r="B7079" s="244" t="str">
        <f>'Banks COA'!B4492</f>
        <v>4</v>
      </c>
      <c r="C7079" s="244" t="str">
        <f>'Banks COA'!C4492</f>
        <v>4</v>
      </c>
      <c r="D7079" s="244">
        <f>'Banks COA'!D4492</f>
        <v>33</v>
      </c>
      <c r="E7079" s="243" t="str">
        <f>'Banks COA'!E4492</f>
        <v>AIR – Doubtful Deposits – Long term Time Deposit with Head Office / Branches – Resident – EUR</v>
      </c>
      <c r="F7079" s="243">
        <f>-'Banks COA'!F4492*E2</f>
        <v>0</v>
      </c>
    </row>
    <row r="7080" spans="1:6" hidden="1" x14ac:dyDescent="0.15">
      <c r="A7080" s="244">
        <f>'Banks COA'!A4493</f>
        <v>23</v>
      </c>
      <c r="B7080" s="244" t="str">
        <f>'Banks COA'!B4493</f>
        <v>4</v>
      </c>
      <c r="C7080" s="244" t="str">
        <f>'Banks COA'!C4493</f>
        <v>4</v>
      </c>
      <c r="D7080" s="244">
        <f>'Banks COA'!D4493</f>
        <v>34</v>
      </c>
      <c r="E7080" s="243" t="str">
        <f>'Banks COA'!E4493</f>
        <v>AIR – Doubtful Deposits – Long term Time Deposit with Head Office / Branches – Resident – JPY</v>
      </c>
      <c r="F7080" s="243">
        <f>-'Banks COA'!F4493*E2</f>
        <v>0</v>
      </c>
    </row>
    <row r="7081" spans="1:6" hidden="1" x14ac:dyDescent="0.15">
      <c r="A7081" s="244">
        <f>'Banks COA'!A4494</f>
        <v>23</v>
      </c>
      <c r="B7081" s="244" t="str">
        <f>'Banks COA'!B4494</f>
        <v>4</v>
      </c>
      <c r="C7081" s="244" t="str">
        <f>'Banks COA'!C4494</f>
        <v>4</v>
      </c>
      <c r="D7081" s="244">
        <f>'Banks COA'!D4494</f>
        <v>39</v>
      </c>
      <c r="E7081" s="243" t="str">
        <f>'Banks COA'!E4494</f>
        <v>AIR – Doubtful Deposits – Long term Time Deposit with Head Office / Branches – Resident – Other</v>
      </c>
      <c r="F7081" s="243">
        <f>-'Banks COA'!F4494*E2</f>
        <v>0</v>
      </c>
    </row>
    <row r="7082" spans="1:6" hidden="1" x14ac:dyDescent="0.15">
      <c r="A7082" s="244">
        <f>'Banks COA'!A4572</f>
        <v>23</v>
      </c>
      <c r="B7082" s="244" t="str">
        <f>'Banks COA'!B4572</f>
        <v>5</v>
      </c>
      <c r="C7082" s="244" t="str">
        <f>'Banks COA'!C4572</f>
        <v>1</v>
      </c>
      <c r="D7082" s="244" t="str">
        <f>'Banks COA'!D4572</f>
        <v>31</v>
      </c>
      <c r="E7082" s="243" t="str">
        <f>'Banks COA'!E4572</f>
        <v>AIR – Loss Loans – Short term Loans to Head Office / Branches – Resident – KHR</v>
      </c>
      <c r="F7082" s="243">
        <f>-'Banks COA'!F4572*E2</f>
        <v>0</v>
      </c>
    </row>
    <row r="7083" spans="1:6" hidden="1" x14ac:dyDescent="0.15">
      <c r="A7083" s="244">
        <f>'Banks COA'!A4573</f>
        <v>23</v>
      </c>
      <c r="B7083" s="244" t="str">
        <f>'Banks COA'!B4573</f>
        <v>5</v>
      </c>
      <c r="C7083" s="244" t="str">
        <f>'Banks COA'!C4573</f>
        <v>1</v>
      </c>
      <c r="D7083" s="244" t="str">
        <f>'Banks COA'!D4573</f>
        <v>32</v>
      </c>
      <c r="E7083" s="243" t="str">
        <f>'Banks COA'!E4573</f>
        <v>AIR – Loss Loans – Short term Loans to Head Office / Branches – Resident – USD</v>
      </c>
      <c r="F7083" s="243">
        <f>-'Banks COA'!F4573*E2</f>
        <v>0</v>
      </c>
    </row>
    <row r="7084" spans="1:6" hidden="1" x14ac:dyDescent="0.15">
      <c r="A7084" s="244">
        <f>'Banks COA'!A4574</f>
        <v>23</v>
      </c>
      <c r="B7084" s="244" t="str">
        <f>'Banks COA'!B4574</f>
        <v>5</v>
      </c>
      <c r="C7084" s="244" t="str">
        <f>'Banks COA'!C4574</f>
        <v>1</v>
      </c>
      <c r="D7084" s="244" t="str">
        <f>'Banks COA'!D4574</f>
        <v>33</v>
      </c>
      <c r="E7084" s="243" t="str">
        <f>'Banks COA'!E4574</f>
        <v>AIR – Loss Loans – Short term Loans to Head Office / Branches – Resident – EUR</v>
      </c>
      <c r="F7084" s="243">
        <f>-'Banks COA'!F4574*E2</f>
        <v>0</v>
      </c>
    </row>
    <row r="7085" spans="1:6" hidden="1" x14ac:dyDescent="0.15">
      <c r="A7085" s="244">
        <f>'Banks COA'!A4575</f>
        <v>23</v>
      </c>
      <c r="B7085" s="244" t="str">
        <f>'Banks COA'!B4575</f>
        <v>5</v>
      </c>
      <c r="C7085" s="244" t="str">
        <f>'Banks COA'!C4575</f>
        <v>1</v>
      </c>
      <c r="D7085" s="244" t="str">
        <f>'Banks COA'!D4575</f>
        <v>34</v>
      </c>
      <c r="E7085" s="243" t="str">
        <f>'Banks COA'!E4575</f>
        <v>AIR – Loss Loans – Short term Loans to Head Office / Branches – Resident – JPY</v>
      </c>
      <c r="F7085" s="243">
        <f>-'Banks COA'!F4575*E2</f>
        <v>0</v>
      </c>
    </row>
    <row r="7086" spans="1:6" hidden="1" x14ac:dyDescent="0.15">
      <c r="A7086" s="244">
        <f>'Banks COA'!A4576</f>
        <v>23</v>
      </c>
      <c r="B7086" s="244" t="str">
        <f>'Banks COA'!B4576</f>
        <v>5</v>
      </c>
      <c r="C7086" s="244" t="str">
        <f>'Banks COA'!C4576</f>
        <v>1</v>
      </c>
      <c r="D7086" s="244" t="str">
        <f>'Banks COA'!D4576</f>
        <v>39</v>
      </c>
      <c r="E7086" s="243" t="str">
        <f>'Banks COA'!E4576</f>
        <v>AIR – Loss Loans – Short term Loans to Head Office / Branches – Resident – Other</v>
      </c>
      <c r="F7086" s="243">
        <f>-'Banks COA'!F4576*E2</f>
        <v>0</v>
      </c>
    </row>
    <row r="7087" spans="1:6" hidden="1" x14ac:dyDescent="0.15">
      <c r="A7087" s="244">
        <f>'Banks COA'!A4615</f>
        <v>23</v>
      </c>
      <c r="B7087" s="244" t="str">
        <f>'Banks COA'!B4615</f>
        <v>5</v>
      </c>
      <c r="C7087" s="244" t="str">
        <f>'Banks COA'!C4615</f>
        <v>2</v>
      </c>
      <c r="D7087" s="244" t="str">
        <f>'Banks COA'!D4615</f>
        <v>31</v>
      </c>
      <c r="E7087" s="243" t="str">
        <f>'Banks COA'!E4615</f>
        <v>AIR – Loss Loans – Long term Loans to Head Office / Branches – Resident – KHR</v>
      </c>
      <c r="F7087" s="243">
        <f>-'Banks COA'!F4615*E2</f>
        <v>0</v>
      </c>
    </row>
    <row r="7088" spans="1:6" hidden="1" x14ac:dyDescent="0.15">
      <c r="A7088" s="244">
        <f>'Banks COA'!A4616</f>
        <v>23</v>
      </c>
      <c r="B7088" s="244" t="str">
        <f>'Banks COA'!B4616</f>
        <v>5</v>
      </c>
      <c r="C7088" s="244" t="str">
        <f>'Banks COA'!C4616</f>
        <v>2</v>
      </c>
      <c r="D7088" s="244" t="str">
        <f>'Banks COA'!D4616</f>
        <v>32</v>
      </c>
      <c r="E7088" s="243" t="str">
        <f>'Banks COA'!E4616</f>
        <v>AIR – Loss Loans – Long term Loans to Head Office / Branches – Resident – USD</v>
      </c>
      <c r="F7088" s="243">
        <f>-'Banks COA'!F4616*E2</f>
        <v>0</v>
      </c>
    </row>
    <row r="7089" spans="1:6" hidden="1" x14ac:dyDescent="0.15">
      <c r="A7089" s="244">
        <f>'Banks COA'!A4617</f>
        <v>23</v>
      </c>
      <c r="B7089" s="244" t="str">
        <f>'Banks COA'!B4617</f>
        <v>5</v>
      </c>
      <c r="C7089" s="244" t="str">
        <f>'Banks COA'!C4617</f>
        <v>2</v>
      </c>
      <c r="D7089" s="244" t="str">
        <f>'Banks COA'!D4617</f>
        <v>33</v>
      </c>
      <c r="E7089" s="243" t="str">
        <f>'Banks COA'!E4617</f>
        <v>AIR – Loss Loans – Long term Loans to Head Office / Branches – Resident – EUR</v>
      </c>
      <c r="F7089" s="243">
        <f>-'Banks COA'!F4617*E2</f>
        <v>0</v>
      </c>
    </row>
    <row r="7090" spans="1:6" hidden="1" x14ac:dyDescent="0.15">
      <c r="A7090" s="244">
        <f>'Banks COA'!A4618</f>
        <v>23</v>
      </c>
      <c r="B7090" s="244" t="str">
        <f>'Banks COA'!B4618</f>
        <v>5</v>
      </c>
      <c r="C7090" s="244" t="str">
        <f>'Banks COA'!C4618</f>
        <v>2</v>
      </c>
      <c r="D7090" s="244" t="str">
        <f>'Banks COA'!D4618</f>
        <v>34</v>
      </c>
      <c r="E7090" s="243" t="str">
        <f>'Banks COA'!E4618</f>
        <v>AIR – Loss Loans – Long term Loans to Head Office / Branches – Resident – JPY</v>
      </c>
      <c r="F7090" s="243">
        <f>-'Banks COA'!F4618*E2</f>
        <v>0</v>
      </c>
    </row>
    <row r="7091" spans="1:6" hidden="1" x14ac:dyDescent="0.15">
      <c r="A7091" s="244">
        <f>'Banks COA'!A4619</f>
        <v>23</v>
      </c>
      <c r="B7091" s="244" t="str">
        <f>'Banks COA'!B4619</f>
        <v>5</v>
      </c>
      <c r="C7091" s="244" t="str">
        <f>'Banks COA'!C4619</f>
        <v>2</v>
      </c>
      <c r="D7091" s="244" t="str">
        <f>'Banks COA'!D4619</f>
        <v>39</v>
      </c>
      <c r="E7091" s="243" t="str">
        <f>'Banks COA'!E4619</f>
        <v>AIR – Loss Loans – Long term Loans to Head Office / Branches – Resident – Other</v>
      </c>
      <c r="F7091" s="243">
        <f>-'Banks COA'!F4619*E2</f>
        <v>0</v>
      </c>
    </row>
    <row r="7092" spans="1:6" hidden="1" x14ac:dyDescent="0.15">
      <c r="A7092" s="244">
        <f>'Banks COA'!A4658</f>
        <v>23</v>
      </c>
      <c r="B7092" s="244" t="str">
        <f>'Banks COA'!B4658</f>
        <v>5</v>
      </c>
      <c r="C7092" s="244" t="str">
        <f>'Banks COA'!C4658</f>
        <v>3</v>
      </c>
      <c r="D7092" s="244">
        <f>'Banks COA'!D4658</f>
        <v>31</v>
      </c>
      <c r="E7092" s="243" t="str">
        <f>'Banks COA'!E4658</f>
        <v>AIR – Loss Deposits – Short term Time Deposit with Head Office / Branches – Resident – KHR</v>
      </c>
      <c r="F7092" s="243">
        <f>-'Banks COA'!F4658*E2</f>
        <v>0</v>
      </c>
    </row>
    <row r="7093" spans="1:6" hidden="1" x14ac:dyDescent="0.15">
      <c r="A7093" s="244">
        <f>'Banks COA'!A4659</f>
        <v>23</v>
      </c>
      <c r="B7093" s="244" t="str">
        <f>'Banks COA'!B4659</f>
        <v>5</v>
      </c>
      <c r="C7093" s="244" t="str">
        <f>'Banks COA'!C4659</f>
        <v>3</v>
      </c>
      <c r="D7093" s="244">
        <f>'Banks COA'!D4659</f>
        <v>32</v>
      </c>
      <c r="E7093" s="243" t="str">
        <f>'Banks COA'!E4659</f>
        <v>AIR – Loss Deposits – Short term Time Deposit with Head Office / Branches – Resident – USD</v>
      </c>
      <c r="F7093" s="243">
        <f>-'Banks COA'!F4659*E2</f>
        <v>0</v>
      </c>
    </row>
    <row r="7094" spans="1:6" hidden="1" x14ac:dyDescent="0.15">
      <c r="A7094" s="244">
        <f>'Banks COA'!A4660</f>
        <v>23</v>
      </c>
      <c r="B7094" s="244" t="str">
        <f>'Banks COA'!B4660</f>
        <v>5</v>
      </c>
      <c r="C7094" s="244" t="str">
        <f>'Banks COA'!C4660</f>
        <v>3</v>
      </c>
      <c r="D7094" s="244">
        <f>'Banks COA'!D4660</f>
        <v>33</v>
      </c>
      <c r="E7094" s="243" t="str">
        <f>'Banks COA'!E4660</f>
        <v>AIR – Loss Deposits – Short term Time Deposit with Head Office / Branches – Resident – EUR</v>
      </c>
      <c r="F7094" s="243">
        <f>-'Banks COA'!F4660*E2</f>
        <v>0</v>
      </c>
    </row>
    <row r="7095" spans="1:6" hidden="1" x14ac:dyDescent="0.15">
      <c r="A7095" s="244">
        <f>'Banks COA'!A4661</f>
        <v>23</v>
      </c>
      <c r="B7095" s="244" t="str">
        <f>'Banks COA'!B4661</f>
        <v>5</v>
      </c>
      <c r="C7095" s="244" t="str">
        <f>'Banks COA'!C4661</f>
        <v>3</v>
      </c>
      <c r="D7095" s="244">
        <f>'Banks COA'!D4661</f>
        <v>34</v>
      </c>
      <c r="E7095" s="243" t="str">
        <f>'Banks COA'!E4661</f>
        <v>AIR – Loss Deposits – Short term Time Deposit with Head Office / Branches – Resident – JPY</v>
      </c>
      <c r="F7095" s="243">
        <f>-'Banks COA'!F4661*E2</f>
        <v>0</v>
      </c>
    </row>
    <row r="7096" spans="1:6" hidden="1" x14ac:dyDescent="0.15">
      <c r="A7096" s="244">
        <f>'Banks COA'!A4662</f>
        <v>23</v>
      </c>
      <c r="B7096" s="244" t="str">
        <f>'Banks COA'!B4662</f>
        <v>5</v>
      </c>
      <c r="C7096" s="244" t="str">
        <f>'Banks COA'!C4662</f>
        <v>3</v>
      </c>
      <c r="D7096" s="244">
        <f>'Banks COA'!D4662</f>
        <v>39</v>
      </c>
      <c r="E7096" s="243" t="str">
        <f>'Banks COA'!E4662</f>
        <v>AIR – Loss Deposits – Short term Time Deposit with Head Office / Branches – Resident – Other</v>
      </c>
      <c r="F7096" s="243">
        <f>-'Banks COA'!F4662*E2</f>
        <v>0</v>
      </c>
    </row>
    <row r="7097" spans="1:6" hidden="1" x14ac:dyDescent="0.15">
      <c r="A7097" s="244">
        <f>'Banks COA'!A4701</f>
        <v>23</v>
      </c>
      <c r="B7097" s="244" t="str">
        <f>'Banks COA'!B4701</f>
        <v>5</v>
      </c>
      <c r="C7097" s="244" t="str">
        <f>'Banks COA'!C4701</f>
        <v>4</v>
      </c>
      <c r="D7097" s="244">
        <f>'Banks COA'!D4701</f>
        <v>31</v>
      </c>
      <c r="E7097" s="243" t="str">
        <f>'Banks COA'!E4701</f>
        <v>AIR – Loss Deposits – Long term Time Deposit with Head Office / Branches – Resident – KHR</v>
      </c>
      <c r="F7097" s="243">
        <f>-'Banks COA'!F4701*E2</f>
        <v>0</v>
      </c>
    </row>
    <row r="7098" spans="1:6" hidden="1" x14ac:dyDescent="0.15">
      <c r="A7098" s="244">
        <f>'Banks COA'!A4702</f>
        <v>23</v>
      </c>
      <c r="B7098" s="244" t="str">
        <f>'Banks COA'!B4702</f>
        <v>5</v>
      </c>
      <c r="C7098" s="244" t="str">
        <f>'Banks COA'!C4702</f>
        <v>4</v>
      </c>
      <c r="D7098" s="244">
        <f>'Banks COA'!D4702</f>
        <v>32</v>
      </c>
      <c r="E7098" s="243" t="str">
        <f>'Banks COA'!E4702</f>
        <v>AIR – Loss Deposits – Long term Time Deposit with Head Office / Branches – Resident – USD</v>
      </c>
      <c r="F7098" s="243">
        <f>-'Banks COA'!F4702*E2</f>
        <v>0</v>
      </c>
    </row>
    <row r="7099" spans="1:6" hidden="1" x14ac:dyDescent="0.15">
      <c r="A7099" s="244">
        <f>'Banks COA'!A4703</f>
        <v>23</v>
      </c>
      <c r="B7099" s="244" t="str">
        <f>'Banks COA'!B4703</f>
        <v>5</v>
      </c>
      <c r="C7099" s="244" t="str">
        <f>'Banks COA'!C4703</f>
        <v>4</v>
      </c>
      <c r="D7099" s="244">
        <f>'Banks COA'!D4703</f>
        <v>33</v>
      </c>
      <c r="E7099" s="243" t="str">
        <f>'Banks COA'!E4703</f>
        <v>AIR – Loss Deposits – Long term Time Deposit with Head Office / Branches – Resident – EUR</v>
      </c>
      <c r="F7099" s="243">
        <f>-'Banks COA'!F4703*E2</f>
        <v>0</v>
      </c>
    </row>
    <row r="7100" spans="1:6" hidden="1" x14ac:dyDescent="0.15">
      <c r="A7100" s="244">
        <f>'Banks COA'!A4704</f>
        <v>23</v>
      </c>
      <c r="B7100" s="244" t="str">
        <f>'Banks COA'!B4704</f>
        <v>5</v>
      </c>
      <c r="C7100" s="244" t="str">
        <f>'Banks COA'!C4704</f>
        <v>4</v>
      </c>
      <c r="D7100" s="244">
        <f>'Banks COA'!D4704</f>
        <v>34</v>
      </c>
      <c r="E7100" s="243" t="str">
        <f>'Banks COA'!E4704</f>
        <v>AIR – Loss Deposits – Long term Time Deposit with Head Office / Branches – Resident – JPY</v>
      </c>
      <c r="F7100" s="243">
        <f>-'Banks COA'!F4704*E2</f>
        <v>0</v>
      </c>
    </row>
    <row r="7101" spans="1:6" hidden="1" x14ac:dyDescent="0.15">
      <c r="A7101" s="244">
        <f>'Banks COA'!A4705</f>
        <v>23</v>
      </c>
      <c r="B7101" s="244" t="str">
        <f>'Banks COA'!B4705</f>
        <v>5</v>
      </c>
      <c r="C7101" s="244" t="str">
        <f>'Banks COA'!C4705</f>
        <v>4</v>
      </c>
      <c r="D7101" s="244">
        <f>'Banks COA'!D4705</f>
        <v>39</v>
      </c>
      <c r="E7101" s="243" t="str">
        <f>'Banks COA'!E4705</f>
        <v>AIR – Loss Deposits – Long term Time Deposit with Head Office / Branches – Resident – Other</v>
      </c>
      <c r="F7101" s="243">
        <f>-'Banks COA'!F4705*E2</f>
        <v>0</v>
      </c>
    </row>
    <row r="7102" spans="1:6" hidden="1" x14ac:dyDescent="0.15">
      <c r="A7102" s="201" t="str">
        <f>'Banks COA'!A9362</f>
        <v>35</v>
      </c>
      <c r="B7102" s="201" t="str">
        <f>'Banks COA'!B9362</f>
        <v>1</v>
      </c>
      <c r="C7102" s="201" t="str">
        <f>'Banks COA'!C9362</f>
        <v>3</v>
      </c>
      <c r="D7102" s="201" t="str">
        <f>'Banks COA'!D9362</f>
        <v>01</v>
      </c>
      <c r="E7102" s="202" t="str">
        <f>'Banks COA'!E9362</f>
        <v xml:space="preserve">AIP - to/from - Branch/Head Office – KHR </v>
      </c>
      <c r="F7102" s="202">
        <f>'Banks COA'!F9362*E2</f>
        <v>0</v>
      </c>
    </row>
    <row r="7103" spans="1:6" hidden="1" x14ac:dyDescent="0.15">
      <c r="A7103" s="201" t="str">
        <f>'Banks COA'!A9363</f>
        <v>35</v>
      </c>
      <c r="B7103" s="201" t="str">
        <f>'Banks COA'!B9363</f>
        <v>1</v>
      </c>
      <c r="C7103" s="201" t="str">
        <f>'Banks COA'!C9363</f>
        <v>3</v>
      </c>
      <c r="D7103" s="201" t="str">
        <f>'Banks COA'!D9363</f>
        <v>02</v>
      </c>
      <c r="E7103" s="202" t="str">
        <f>'Banks COA'!E9363</f>
        <v xml:space="preserve">AIP - to/from - Branch/Head Office – USD </v>
      </c>
      <c r="F7103" s="202">
        <f>'Banks COA'!F9363*E2</f>
        <v>0</v>
      </c>
    </row>
    <row r="7104" spans="1:6" hidden="1" x14ac:dyDescent="0.15">
      <c r="A7104" s="201" t="str">
        <f>'Banks COA'!A9364</f>
        <v>35</v>
      </c>
      <c r="B7104" s="201" t="str">
        <f>'Banks COA'!B9364</f>
        <v>1</v>
      </c>
      <c r="C7104" s="201" t="str">
        <f>'Banks COA'!C9364</f>
        <v>3</v>
      </c>
      <c r="D7104" s="201" t="str">
        <f>'Banks COA'!D9364</f>
        <v>03</v>
      </c>
      <c r="E7104" s="202" t="str">
        <f>'Banks COA'!E9364</f>
        <v xml:space="preserve">AIP - to/from - Branch/Head Office – EUR </v>
      </c>
      <c r="F7104" s="202">
        <f>'Banks COA'!F9364*E2</f>
        <v>0</v>
      </c>
    </row>
    <row r="7105" spans="1:6" hidden="1" x14ac:dyDescent="0.15">
      <c r="A7105" s="201" t="str">
        <f>'Banks COA'!A9365</f>
        <v>35</v>
      </c>
      <c r="B7105" s="201" t="str">
        <f>'Banks COA'!B9365</f>
        <v>1</v>
      </c>
      <c r="C7105" s="201" t="str">
        <f>'Banks COA'!C9365</f>
        <v>3</v>
      </c>
      <c r="D7105" s="201" t="str">
        <f>'Banks COA'!D9365</f>
        <v>04</v>
      </c>
      <c r="E7105" s="202" t="str">
        <f>'Banks COA'!E9365</f>
        <v xml:space="preserve">AIP - to/from - Branch/Head Office – JPY </v>
      </c>
      <c r="F7105" s="202">
        <f>'Banks COA'!F9365*E2</f>
        <v>0</v>
      </c>
    </row>
    <row r="7106" spans="1:6" hidden="1" x14ac:dyDescent="0.15">
      <c r="A7106" s="201" t="str">
        <f>'Banks COA'!A9366</f>
        <v>35</v>
      </c>
      <c r="B7106" s="201" t="str">
        <f>'Banks COA'!B9366</f>
        <v>1</v>
      </c>
      <c r="C7106" s="201" t="str">
        <f>'Banks COA'!C9366</f>
        <v>3</v>
      </c>
      <c r="D7106" s="201" t="str">
        <f>'Banks COA'!D9366</f>
        <v>09</v>
      </c>
      <c r="E7106" s="202" t="str">
        <f>'Banks COA'!E9366</f>
        <v xml:space="preserve">AIP - to/from - Branch/Head Office – Other </v>
      </c>
      <c r="F7106" s="202">
        <f>'Banks COA'!F9366*E2</f>
        <v>0</v>
      </c>
    </row>
    <row r="7107" spans="1:6" x14ac:dyDescent="0.15">
      <c r="E7107" s="229" t="s">
        <v>4855</v>
      </c>
      <c r="F7107" s="184">
        <f>+F7108+F7162</f>
        <v>0</v>
      </c>
    </row>
    <row r="7108" spans="1:6" x14ac:dyDescent="0.15">
      <c r="E7108" s="221" t="s">
        <v>6145</v>
      </c>
      <c r="F7108" s="199">
        <f>+F7109+F7112+F7131</f>
        <v>0</v>
      </c>
    </row>
    <row r="7109" spans="1:6" x14ac:dyDescent="0.15">
      <c r="E7109" s="208" t="s">
        <v>4856</v>
      </c>
      <c r="F7109" s="184">
        <f>F7110</f>
        <v>0</v>
      </c>
    </row>
    <row r="7110" spans="1:6" hidden="1" x14ac:dyDescent="0.15">
      <c r="A7110" s="201" t="str">
        <f>'Banks COA'!A9675</f>
        <v>38</v>
      </c>
      <c r="B7110" s="201">
        <f>'Banks COA'!B9675</f>
        <v>2</v>
      </c>
      <c r="C7110" s="201" t="str">
        <f>'Banks COA'!C9675</f>
        <v>0</v>
      </c>
      <c r="D7110" s="201" t="str">
        <f>'Banks COA'!D9675</f>
        <v>01</v>
      </c>
      <c r="E7110" s="202" t="str">
        <f>'Banks COA'!E9675</f>
        <v xml:space="preserve">Dividend Payable – KHR </v>
      </c>
      <c r="F7110" s="202">
        <f>'Banks COA'!F9675*E2</f>
        <v>0</v>
      </c>
    </row>
    <row r="7111" spans="1:6" x14ac:dyDescent="0.15">
      <c r="E7111" s="208"/>
    </row>
    <row r="7112" spans="1:6" x14ac:dyDescent="0.15">
      <c r="E7112" s="208" t="s">
        <v>9443</v>
      </c>
      <c r="F7112" s="199">
        <f>F7113+F7114+F7117+F7119+F7127+F7128+F7129+F7130</f>
        <v>0</v>
      </c>
    </row>
    <row r="7113" spans="1:6" x14ac:dyDescent="0.15">
      <c r="E7113" s="231" t="s">
        <v>2121</v>
      </c>
    </row>
    <row r="7114" spans="1:6" x14ac:dyDescent="0.15">
      <c r="E7114" s="231" t="s">
        <v>2122</v>
      </c>
      <c r="F7114" s="184">
        <f>F7115+F7116</f>
        <v>0</v>
      </c>
    </row>
    <row r="7115" spans="1:6" hidden="1" x14ac:dyDescent="0.15">
      <c r="A7115" s="201" t="str">
        <f>'Banks COA'!A9638</f>
        <v>37</v>
      </c>
      <c r="B7115" s="201" t="str">
        <f>'Banks COA'!B9638</f>
        <v>2</v>
      </c>
      <c r="C7115" s="201" t="str">
        <f>'Banks COA'!C9638</f>
        <v>5</v>
      </c>
      <c r="D7115" s="201" t="str">
        <f>'Banks COA'!D9638</f>
        <v>01</v>
      </c>
      <c r="E7115" s="202" t="str">
        <f>'Banks COA'!E9638</f>
        <v xml:space="preserve">Unearned Income – Loans to Banks – KHR </v>
      </c>
      <c r="F7115" s="202">
        <f>'Banks COA'!F9638*E2</f>
        <v>0</v>
      </c>
    </row>
    <row r="7116" spans="1:6" hidden="1" x14ac:dyDescent="0.15">
      <c r="A7116" s="201" t="str">
        <f>+'Banks COA'!A9650</f>
        <v>37</v>
      </c>
      <c r="B7116" s="201" t="str">
        <f>+'Banks COA'!B9650</f>
        <v>2</v>
      </c>
      <c r="C7116" s="201" t="str">
        <f>+'Banks COA'!C9650</f>
        <v>7</v>
      </c>
      <c r="D7116" s="201" t="str">
        <f>+'Banks COA'!D9650</f>
        <v>01</v>
      </c>
      <c r="E7116" s="202" t="str">
        <f>+'Banks COA'!E9650</f>
        <v xml:space="preserve">Unearned Income – Loans to Licensed MFIs – Resident – KHR </v>
      </c>
      <c r="F7116" s="202">
        <f>+'Banks COA'!F9650*E2</f>
        <v>0</v>
      </c>
    </row>
    <row r="7117" spans="1:6" x14ac:dyDescent="0.15">
      <c r="E7117" s="231" t="s">
        <v>2123</v>
      </c>
      <c r="F7117" s="184">
        <f>F7118</f>
        <v>0</v>
      </c>
    </row>
    <row r="7118" spans="1:6" hidden="1" x14ac:dyDescent="0.15">
      <c r="A7118" s="201" t="str">
        <f>'Banks COA'!A9644</f>
        <v>37</v>
      </c>
      <c r="B7118" s="201" t="str">
        <f>'Banks COA'!B9644</f>
        <v>2</v>
      </c>
      <c r="C7118" s="201" t="str">
        <f>'Banks COA'!C9644</f>
        <v>6</v>
      </c>
      <c r="D7118" s="201" t="str">
        <f>'Banks COA'!D9644</f>
        <v>01</v>
      </c>
      <c r="E7118" s="202" t="str">
        <f>'Banks COA'!E9644</f>
        <v xml:space="preserve">Unearned Income – Loans to OFIs – KHR </v>
      </c>
      <c r="F7118" s="202">
        <f>'Banks COA'!F9644*E2</f>
        <v>0</v>
      </c>
    </row>
    <row r="7119" spans="1:6" x14ac:dyDescent="0.15">
      <c r="E7119" s="231" t="s">
        <v>139</v>
      </c>
      <c r="F7119" s="184">
        <f>SUM(F7120:F7126)</f>
        <v>0</v>
      </c>
    </row>
    <row r="7120" spans="1:6" hidden="1" x14ac:dyDescent="0.15">
      <c r="A7120" s="201" t="str">
        <f>+'Banks COA'!A9550</f>
        <v>36</v>
      </c>
      <c r="B7120" s="201">
        <f>+'Banks COA'!B9550</f>
        <v>1</v>
      </c>
      <c r="C7120" s="201">
        <f>+'Banks COA'!C9550</f>
        <v>3</v>
      </c>
      <c r="D7120" s="201" t="str">
        <f>+'Banks COA'!D9550</f>
        <v>01</v>
      </c>
      <c r="E7120" s="202" t="str">
        <f>+'Banks COA'!E9550</f>
        <v xml:space="preserve">Accrued and Withheld Payroll Taxes Payable – KHR </v>
      </c>
      <c r="F7120" s="202">
        <f>+'Banks COA'!F9550*E2</f>
        <v>0</v>
      </c>
    </row>
    <row r="7121" spans="1:6" hidden="1" x14ac:dyDescent="0.15">
      <c r="A7121" s="201" t="str">
        <f>+'Banks COA'!A9588</f>
        <v>37</v>
      </c>
      <c r="B7121" s="201">
        <f>+'Banks COA'!B9588</f>
        <v>1</v>
      </c>
      <c r="C7121" s="201" t="str">
        <f>+'Banks COA'!C9588</f>
        <v>1</v>
      </c>
      <c r="D7121" s="201" t="str">
        <f>+'Banks COA'!D9588</f>
        <v>01</v>
      </c>
      <c r="E7121" s="202" t="str">
        <f>+'Banks COA'!E9588</f>
        <v xml:space="preserve">Accrued Income Taxes Payable - Current Year – KHR </v>
      </c>
      <c r="F7121" s="202">
        <f>+'Banks COA'!F9588*E2</f>
        <v>0</v>
      </c>
    </row>
    <row r="7122" spans="1:6" hidden="1" x14ac:dyDescent="0.15">
      <c r="A7122" s="201" t="str">
        <f>+'Banks COA'!A9594</f>
        <v>37</v>
      </c>
      <c r="B7122" s="201" t="str">
        <f>+'Banks COA'!B9594</f>
        <v>1</v>
      </c>
      <c r="C7122" s="201" t="str">
        <f>+'Banks COA'!C9594</f>
        <v>2</v>
      </c>
      <c r="D7122" s="201" t="str">
        <f>+'Banks COA'!D9594</f>
        <v>01</v>
      </c>
      <c r="E7122" s="202" t="str">
        <f>+'Banks COA'!E9594</f>
        <v xml:space="preserve">Accrued Taxes Payable – Other Than Income Taxes – KHR </v>
      </c>
      <c r="F7122" s="202">
        <f>+'Banks COA'!F9594*E2</f>
        <v>0</v>
      </c>
    </row>
    <row r="7123" spans="1:6" hidden="1" x14ac:dyDescent="0.15">
      <c r="A7123" s="201" t="str">
        <f>+'Banks COA'!A9601</f>
        <v>37</v>
      </c>
      <c r="B7123" s="201" t="str">
        <f>+'Banks COA'!B9601</f>
        <v>1</v>
      </c>
      <c r="C7123" s="201" t="str">
        <f>+'Banks COA'!C9601</f>
        <v>3</v>
      </c>
      <c r="D7123" s="201" t="str">
        <f>+'Banks COA'!D9601</f>
        <v>11</v>
      </c>
      <c r="E7123" s="202" t="str">
        <f>+'Banks COA'!E9601</f>
        <v xml:space="preserve">Tax Paid on Treasury's behalf – Resident – KHR </v>
      </c>
      <c r="F7123" s="202">
        <f>+'Banks COA'!F9601*E2</f>
        <v>0</v>
      </c>
    </row>
    <row r="7124" spans="1:6" hidden="1" x14ac:dyDescent="0.15">
      <c r="A7124" s="201" t="str">
        <f>+'Banks COA'!A9662</f>
        <v>37</v>
      </c>
      <c r="B7124" s="201" t="str">
        <f>+'Banks COA'!B9662</f>
        <v>3</v>
      </c>
      <c r="C7124" s="201" t="str">
        <f>+'Banks COA'!C9662</f>
        <v>0</v>
      </c>
      <c r="D7124" s="201" t="str">
        <f>+'Banks COA'!D9662</f>
        <v>01</v>
      </c>
      <c r="E7124" s="202" t="str">
        <f>+'Banks COA'!E9662</f>
        <v xml:space="preserve">Deferred Income – Government and Public Grants – KHR </v>
      </c>
      <c r="F7124" s="202">
        <f>+'Banks COA'!F9662*E2</f>
        <v>0</v>
      </c>
    </row>
    <row r="7125" spans="1:6" hidden="1" x14ac:dyDescent="0.15">
      <c r="A7125" s="201" t="str">
        <f>+'Banks COA'!A9681</f>
        <v>38</v>
      </c>
      <c r="B7125" s="201">
        <f>+'Banks COA'!B9681</f>
        <v>3</v>
      </c>
      <c r="C7125" s="201" t="str">
        <f>+'Banks COA'!C9681</f>
        <v>0</v>
      </c>
      <c r="D7125" s="201" t="str">
        <f>+'Banks COA'!D9681</f>
        <v>01</v>
      </c>
      <c r="E7125" s="202" t="str">
        <f>+'Banks COA'!E9681</f>
        <v xml:space="preserve">Dividend Withholding Taxes – KHR </v>
      </c>
      <c r="F7125" s="202">
        <f>+'Banks COA'!F9681*E2</f>
        <v>0</v>
      </c>
    </row>
    <row r="7126" spans="1:6" hidden="1" x14ac:dyDescent="0.15">
      <c r="A7126" s="201" t="str">
        <f>+'Banks COA'!A9687</f>
        <v>38</v>
      </c>
      <c r="B7126" s="201">
        <f>+'Banks COA'!B9687</f>
        <v>4</v>
      </c>
      <c r="C7126" s="201" t="str">
        <f>+'Banks COA'!C9687</f>
        <v>0</v>
      </c>
      <c r="D7126" s="201" t="str">
        <f>+'Banks COA'!D9687</f>
        <v>01</v>
      </c>
      <c r="E7126" s="202" t="str">
        <f>+'Banks COA'!E9687</f>
        <v xml:space="preserve">Saving and Time Deposits Interest Withholding Taxes – KHR </v>
      </c>
      <c r="F7126" s="202">
        <f>+'Banks COA'!F9687*E2</f>
        <v>0</v>
      </c>
    </row>
    <row r="7127" spans="1:6" x14ac:dyDescent="0.15">
      <c r="E7127" s="231" t="s">
        <v>140</v>
      </c>
    </row>
    <row r="7128" spans="1:6" x14ac:dyDescent="0.15">
      <c r="E7128" s="231" t="s">
        <v>2625</v>
      </c>
    </row>
    <row r="7129" spans="1:6" x14ac:dyDescent="0.15">
      <c r="E7129" s="231" t="s">
        <v>3515</v>
      </c>
    </row>
    <row r="7130" spans="1:6" x14ac:dyDescent="0.15">
      <c r="E7130" s="231" t="s">
        <v>630</v>
      </c>
    </row>
    <row r="7131" spans="1:6" x14ac:dyDescent="0.15">
      <c r="E7131" s="208" t="s">
        <v>8537</v>
      </c>
      <c r="F7131" s="184">
        <f>SUM(F7132:F7161)</f>
        <v>0</v>
      </c>
    </row>
    <row r="7132" spans="1:6" hidden="1" x14ac:dyDescent="0.15">
      <c r="A7132" s="201" t="str">
        <f>'Banks COA'!A9700</f>
        <v>38</v>
      </c>
      <c r="B7132" s="201">
        <f>'Banks COA'!B9700</f>
        <v>6</v>
      </c>
      <c r="C7132" s="201" t="str">
        <f>'Banks COA'!C9700</f>
        <v>1</v>
      </c>
      <c r="D7132" s="201" t="str">
        <f>'Banks COA'!D9700</f>
        <v>01</v>
      </c>
      <c r="E7132" s="202" t="str">
        <f>'Banks COA'!E9700</f>
        <v>Position Account Foreign Exchange – KHR</v>
      </c>
      <c r="F7132" s="202">
        <f>'Banks COA'!F9700*E2</f>
        <v>0</v>
      </c>
    </row>
    <row r="7133" spans="1:6" hidden="1" x14ac:dyDescent="0.15">
      <c r="A7133" s="244">
        <f>'Banks COA'!A2880</f>
        <v>18</v>
      </c>
      <c r="B7133" s="244">
        <f>'Banks COA'!B2880</f>
        <v>1</v>
      </c>
      <c r="C7133" s="244">
        <f>'Banks COA'!C2880</f>
        <v>1</v>
      </c>
      <c r="D7133" s="244">
        <f>'Banks COA'!D2880</f>
        <v>1</v>
      </c>
      <c r="E7133" s="243" t="str">
        <f>'Banks COA'!E2880</f>
        <v xml:space="preserve">NUHGLFX   – Net Unrealized Holding Gain/Loss on Foreign Exchange – KHR </v>
      </c>
      <c r="F7133" s="243">
        <f>-'Banks COA'!F2880*E2</f>
        <v>0</v>
      </c>
    </row>
    <row r="7134" spans="1:6" hidden="1" x14ac:dyDescent="0.15">
      <c r="A7134" s="244" t="str">
        <f>'Banks COA'!A7238</f>
        <v>29</v>
      </c>
      <c r="B7134" s="244" t="str">
        <f>'Banks COA'!B7238</f>
        <v>7</v>
      </c>
      <c r="C7134" s="244" t="str">
        <f>'Banks COA'!C7238</f>
        <v>0</v>
      </c>
      <c r="D7134" s="244" t="str">
        <f>'Banks COA'!D7238</f>
        <v>01</v>
      </c>
      <c r="E7134" s="243" t="str">
        <f>'Banks COA'!E7238</f>
        <v xml:space="preserve">Spot Market Foreign Exchange Purchase Contracts – KHR </v>
      </c>
      <c r="F7134" s="243">
        <f>-'Banks COA'!F7238*E2</f>
        <v>0</v>
      </c>
    </row>
    <row r="7135" spans="1:6" hidden="1" x14ac:dyDescent="0.15">
      <c r="A7135" s="244" t="str">
        <f>'Banks COA'!A7244</f>
        <v>29</v>
      </c>
      <c r="B7135" s="244" t="str">
        <f>'Banks COA'!B7244</f>
        <v>8</v>
      </c>
      <c r="C7135" s="244" t="str">
        <f>'Banks COA'!C7244</f>
        <v>0</v>
      </c>
      <c r="D7135" s="244" t="str">
        <f>'Banks COA'!D7244</f>
        <v>01</v>
      </c>
      <c r="E7135" s="243" t="str">
        <f>'Banks COA'!E7244</f>
        <v xml:space="preserve">Forward Foreign Exchage Purchase Contracts – KHR </v>
      </c>
      <c r="F7135" s="243">
        <f>-'Banks COA'!F7244*E2</f>
        <v>0</v>
      </c>
    </row>
    <row r="7136" spans="1:6" hidden="1" x14ac:dyDescent="0.15">
      <c r="A7136" s="201" t="str">
        <f>+'Banks COA'!A9706</f>
        <v>38</v>
      </c>
      <c r="B7136" s="201">
        <f>+'Banks COA'!B9706</f>
        <v>6</v>
      </c>
      <c r="C7136" s="201" t="str">
        <f>+'Banks COA'!C9706</f>
        <v>2</v>
      </c>
      <c r="D7136" s="201" t="str">
        <f>+'Banks COA'!D9706</f>
        <v>01</v>
      </c>
      <c r="E7136" s="202" t="str">
        <f>+'Banks COA'!E9706</f>
        <v>Forward Exchange Position – KHR</v>
      </c>
      <c r="F7136" s="202">
        <f>+'Banks COA'!F9706*E2</f>
        <v>0</v>
      </c>
    </row>
    <row r="7137" spans="1:6" hidden="1" x14ac:dyDescent="0.15">
      <c r="A7137" s="201" t="str">
        <f>+'Banks COA'!A9712</f>
        <v>38</v>
      </c>
      <c r="B7137" s="201" t="str">
        <f>+'Banks COA'!B9712</f>
        <v>6</v>
      </c>
      <c r="C7137" s="201" t="str">
        <f>+'Banks COA'!C9712</f>
        <v>3</v>
      </c>
      <c r="D7137" s="201" t="str">
        <f>+'Banks COA'!D9712</f>
        <v>01</v>
      </c>
      <c r="E7137" s="202" t="str">
        <f>+'Banks COA'!E9712</f>
        <v>Spot Market Foreign Exchange Sale Contracts – KHR</v>
      </c>
      <c r="F7137" s="202">
        <f>+'Banks COA'!F9712*E2</f>
        <v>0</v>
      </c>
    </row>
    <row r="7138" spans="1:6" hidden="1" x14ac:dyDescent="0.15">
      <c r="A7138" s="201" t="str">
        <f>+'Banks COA'!A9718</f>
        <v>38</v>
      </c>
      <c r="B7138" s="201" t="str">
        <f>+'Banks COA'!B9718</f>
        <v>6</v>
      </c>
      <c r="C7138" s="201" t="str">
        <f>+'Banks COA'!C9718</f>
        <v>4</v>
      </c>
      <c r="D7138" s="201" t="str">
        <f>+'Banks COA'!D9718</f>
        <v>01</v>
      </c>
      <c r="E7138" s="202" t="str">
        <f>+'Banks COA'!E9718</f>
        <v>Forward Foreign Exchange Sale Contracts  – KHR</v>
      </c>
      <c r="F7138" s="202">
        <f>+'Banks COA'!F9718*E2</f>
        <v>0</v>
      </c>
    </row>
    <row r="7139" spans="1:6" hidden="1" x14ac:dyDescent="0.15">
      <c r="A7139" s="201" t="str">
        <f>'Banks COA'!A8344</f>
        <v>33</v>
      </c>
      <c r="B7139" s="201">
        <f>'Banks COA'!B8344</f>
        <v>2</v>
      </c>
      <c r="C7139" s="201">
        <f>'Banks COA'!C8344</f>
        <v>2</v>
      </c>
      <c r="D7139" s="201">
        <f>'Banks COA'!D8344</f>
        <v>11</v>
      </c>
      <c r="E7139" s="202" t="str">
        <f>'Banks COA'!E8344</f>
        <v>Senior Debt – Resident – KHR</v>
      </c>
      <c r="F7139" s="202">
        <f>'Banks COA'!F8344*E2</f>
        <v>0</v>
      </c>
    </row>
    <row r="7140" spans="1:6" hidden="1" x14ac:dyDescent="0.15">
      <c r="A7140" s="201" t="str">
        <f>+'Banks COA'!A8357</f>
        <v>33</v>
      </c>
      <c r="B7140" s="201">
        <f>+'Banks COA'!B8357</f>
        <v>2</v>
      </c>
      <c r="C7140" s="201">
        <f>+'Banks COA'!C8357</f>
        <v>3</v>
      </c>
      <c r="D7140" s="201">
        <f>+'Banks COA'!D8357</f>
        <v>11</v>
      </c>
      <c r="E7140" s="202" t="str">
        <f>+'Banks COA'!E8357</f>
        <v>Subordinated Debt – Resident – KHR</v>
      </c>
      <c r="F7140" s="202">
        <f>+'Banks COA'!F8357*E2</f>
        <v>0</v>
      </c>
    </row>
    <row r="7141" spans="1:6" hidden="1" x14ac:dyDescent="0.15">
      <c r="A7141" s="201" t="str">
        <f>+'Banks COA'!A9383</f>
        <v>35</v>
      </c>
      <c r="B7141" s="201">
        <f>+'Banks COA'!B9383</f>
        <v>2</v>
      </c>
      <c r="C7141" s="201">
        <f>+'Banks COA'!C9383</f>
        <v>2</v>
      </c>
      <c r="D7141" s="201">
        <f>+'Banks COA'!D9383</f>
        <v>11</v>
      </c>
      <c r="E7141" s="202" t="str">
        <f>+'Banks COA'!E9383</f>
        <v>AIP – Senior Debt – Resident – KHR</v>
      </c>
      <c r="F7141" s="202">
        <f>+'Banks COA'!F9383*E2</f>
        <v>0</v>
      </c>
    </row>
    <row r="7142" spans="1:6" hidden="1" x14ac:dyDescent="0.15">
      <c r="A7142" s="201" t="str">
        <f>+'Banks COA'!A9396</f>
        <v>35</v>
      </c>
      <c r="B7142" s="201">
        <f>+'Banks COA'!B9396</f>
        <v>2</v>
      </c>
      <c r="C7142" s="201">
        <f>+'Banks COA'!C9396</f>
        <v>3</v>
      </c>
      <c r="D7142" s="201">
        <f>+'Banks COA'!D9396</f>
        <v>11</v>
      </c>
      <c r="E7142" s="202" t="str">
        <f>+'Banks COA'!E9396</f>
        <v>AIP – Subordinated Debt – Resident – KHR</v>
      </c>
      <c r="F7142" s="202">
        <f>+'Banks COA'!F9396*E2</f>
        <v>0</v>
      </c>
    </row>
    <row r="7143" spans="1:6" hidden="1" x14ac:dyDescent="0.15">
      <c r="A7143" s="201" t="str">
        <f>+'Banks COA'!A9538</f>
        <v>36</v>
      </c>
      <c r="B7143" s="201">
        <f>+'Banks COA'!B9538</f>
        <v>1</v>
      </c>
      <c r="C7143" s="201">
        <f>+'Banks COA'!C9538</f>
        <v>1</v>
      </c>
      <c r="D7143" s="201" t="str">
        <f>+'Banks COA'!D9538</f>
        <v>01</v>
      </c>
      <c r="E7143" s="202" t="str">
        <f>+'Banks COA'!E9538</f>
        <v xml:space="preserve">Accrued Salary and Wages Payable – KHR </v>
      </c>
      <c r="F7143" s="202">
        <f>+'Banks COA'!F9538*E2</f>
        <v>0</v>
      </c>
    </row>
    <row r="7144" spans="1:6" hidden="1" x14ac:dyDescent="0.15">
      <c r="A7144" s="201" t="str">
        <f>+'Banks COA'!A9544</f>
        <v>36</v>
      </c>
      <c r="B7144" s="201">
        <f>+'Banks COA'!B9544</f>
        <v>1</v>
      </c>
      <c r="C7144" s="201">
        <f>+'Banks COA'!C9544</f>
        <v>2</v>
      </c>
      <c r="D7144" s="201" t="str">
        <f>+'Banks COA'!D9544</f>
        <v>01</v>
      </c>
      <c r="E7144" s="202" t="str">
        <f>+'Banks COA'!E9544</f>
        <v xml:space="preserve">Accrued Bonus/Incentive Compensation Payable – KHR </v>
      </c>
      <c r="F7144" s="202">
        <f>+'Banks COA'!F9544*E2</f>
        <v>0</v>
      </c>
    </row>
    <row r="7145" spans="1:6" hidden="1" x14ac:dyDescent="0.15">
      <c r="A7145" s="201" t="str">
        <f>+'Banks COA'!A9556</f>
        <v>36</v>
      </c>
      <c r="B7145" s="201">
        <f>+'Banks COA'!B9556</f>
        <v>1</v>
      </c>
      <c r="C7145" s="201">
        <f>+'Banks COA'!C9556</f>
        <v>4</v>
      </c>
      <c r="D7145" s="201" t="str">
        <f>+'Banks COA'!D9556</f>
        <v>01</v>
      </c>
      <c r="E7145" s="202" t="str">
        <f>+'Banks COA'!E9556</f>
        <v xml:space="preserve">Other Payroll Deductions Withheld Payable – KHR </v>
      </c>
      <c r="F7145" s="202">
        <f>+'Banks COA'!F9556*E2</f>
        <v>0</v>
      </c>
    </row>
    <row r="7146" spans="1:6" hidden="1" x14ac:dyDescent="0.15">
      <c r="A7146" s="201" t="str">
        <f>+'Banks COA'!A9562</f>
        <v>36</v>
      </c>
      <c r="B7146" s="201">
        <f>+'Banks COA'!B9562</f>
        <v>1</v>
      </c>
      <c r="C7146" s="201">
        <f>+'Banks COA'!C9562</f>
        <v>5</v>
      </c>
      <c r="D7146" s="201" t="str">
        <f>+'Banks COA'!D9562</f>
        <v>01</v>
      </c>
      <c r="E7146" s="202" t="str">
        <f>+'Banks COA'!E9562</f>
        <v xml:space="preserve">Accrued Employee Benefits Payable – KHR </v>
      </c>
      <c r="F7146" s="202">
        <f>+'Banks COA'!F9562*E2</f>
        <v>0</v>
      </c>
    </row>
    <row r="7147" spans="1:6" hidden="1" x14ac:dyDescent="0.15">
      <c r="A7147" s="201" t="str">
        <f>+'Banks COA'!A9568</f>
        <v>36</v>
      </c>
      <c r="B7147" s="201">
        <f>+'Banks COA'!B9568</f>
        <v>1</v>
      </c>
      <c r="C7147" s="201">
        <f>+'Banks COA'!C9568</f>
        <v>6</v>
      </c>
      <c r="D7147" s="201" t="str">
        <f>+'Banks COA'!D9568</f>
        <v>01</v>
      </c>
      <c r="E7147" s="202" t="str">
        <f>+'Banks COA'!E9568</f>
        <v xml:space="preserve">Accrued Vacation Pay Payable – KHR </v>
      </c>
      <c r="F7147" s="202">
        <f>+'Banks COA'!F9568*E2</f>
        <v>0</v>
      </c>
    </row>
    <row r="7148" spans="1:6" hidden="1" x14ac:dyDescent="0.15">
      <c r="A7148" s="201" t="str">
        <f>+'Banks COA'!A9574</f>
        <v>36</v>
      </c>
      <c r="B7148" s="201">
        <f>+'Banks COA'!B9574</f>
        <v>1</v>
      </c>
      <c r="C7148" s="201" t="str">
        <f>+'Banks COA'!C9574</f>
        <v>7</v>
      </c>
      <c r="D7148" s="201" t="str">
        <f>+'Banks COA'!D9574</f>
        <v>01</v>
      </c>
      <c r="E7148" s="202" t="str">
        <f>+'Banks COA'!E9574</f>
        <v xml:space="preserve">Accrued Rental Expense – KHR </v>
      </c>
      <c r="F7148" s="202">
        <f>+'Banks COA'!F9574*E2</f>
        <v>0</v>
      </c>
    </row>
    <row r="7149" spans="1:6" hidden="1" x14ac:dyDescent="0.15">
      <c r="A7149" s="201" t="str">
        <f>+'Banks COA'!A9580</f>
        <v>36</v>
      </c>
      <c r="B7149" s="201">
        <f>+'Banks COA'!B9580</f>
        <v>2</v>
      </c>
      <c r="C7149" s="201" t="str">
        <f>+'Banks COA'!C9580</f>
        <v>0</v>
      </c>
      <c r="D7149" s="201" t="str">
        <f>+'Banks COA'!D9580</f>
        <v>01</v>
      </c>
      <c r="E7149" s="202" t="str">
        <f>+'Banks COA'!E9580</f>
        <v xml:space="preserve">Other Accrued Expense – KHR </v>
      </c>
      <c r="F7149" s="202">
        <f>+'Banks COA'!F9580*E2</f>
        <v>0</v>
      </c>
    </row>
    <row r="7150" spans="1:6" hidden="1" x14ac:dyDescent="0.15">
      <c r="A7150" s="201" t="str">
        <f>+'Banks COA'!A9614</f>
        <v>37</v>
      </c>
      <c r="B7150" s="201" t="str">
        <f>+'Banks COA'!B9614</f>
        <v>2</v>
      </c>
      <c r="C7150" s="201">
        <f>+'Banks COA'!C9614</f>
        <v>1</v>
      </c>
      <c r="D7150" s="201" t="str">
        <f>+'Banks COA'!D9614</f>
        <v>01</v>
      </c>
      <c r="E7150" s="202" t="str">
        <f>+'Banks COA'!E9614</f>
        <v xml:space="preserve">Unearned Income – Commercial Loans – KHR </v>
      </c>
      <c r="F7150" s="202">
        <f>+'Banks COA'!F9614*E2</f>
        <v>0</v>
      </c>
    </row>
    <row r="7151" spans="1:6" hidden="1" x14ac:dyDescent="0.15">
      <c r="A7151" s="201" t="str">
        <f>+'Banks COA'!A9620</f>
        <v>37</v>
      </c>
      <c r="B7151" s="201" t="str">
        <f>+'Banks COA'!B9620</f>
        <v>2</v>
      </c>
      <c r="C7151" s="201">
        <f>+'Banks COA'!C9620</f>
        <v>2</v>
      </c>
      <c r="D7151" s="201" t="str">
        <f>+'Banks COA'!D9620</f>
        <v>01</v>
      </c>
      <c r="E7151" s="202" t="str">
        <f>+'Banks COA'!E9620</f>
        <v xml:space="preserve">Unearned Income – Trade Finance Loans – KHR </v>
      </c>
      <c r="F7151" s="202">
        <f>+'Banks COA'!F9620*E2</f>
        <v>0</v>
      </c>
    </row>
    <row r="7152" spans="1:6" hidden="1" x14ac:dyDescent="0.15">
      <c r="A7152" s="201" t="str">
        <f>+'Banks COA'!A9626</f>
        <v>37</v>
      </c>
      <c r="B7152" s="201" t="str">
        <f>+'Banks COA'!B9626</f>
        <v>2</v>
      </c>
      <c r="C7152" s="201">
        <f>+'Banks COA'!C9626</f>
        <v>3</v>
      </c>
      <c r="D7152" s="201" t="str">
        <f>+'Banks COA'!D9626</f>
        <v>01</v>
      </c>
      <c r="E7152" s="202" t="str">
        <f>+'Banks COA'!E9626</f>
        <v xml:space="preserve">Unearned Income – Instalment Loans – KHR </v>
      </c>
      <c r="F7152" s="202">
        <f>+'Banks COA'!F9626*E2</f>
        <v>0</v>
      </c>
    </row>
    <row r="7153" spans="1:6" hidden="1" x14ac:dyDescent="0.15">
      <c r="A7153" s="201" t="str">
        <f>+'Banks COA'!A9632</f>
        <v>37</v>
      </c>
      <c r="B7153" s="201" t="str">
        <f>+'Banks COA'!B9632</f>
        <v>2</v>
      </c>
      <c r="C7153" s="201" t="str">
        <f>+'Banks COA'!C9632</f>
        <v>4</v>
      </c>
      <c r="D7153" s="201" t="str">
        <f>+'Banks COA'!D9632</f>
        <v>01</v>
      </c>
      <c r="E7153" s="202" t="str">
        <f>+'Banks COA'!E9632</f>
        <v xml:space="preserve">Unearned Income – Securities – KHR </v>
      </c>
      <c r="F7153" s="202">
        <f>+'Banks COA'!F9632*E2</f>
        <v>0</v>
      </c>
    </row>
    <row r="7154" spans="1:6" hidden="1" x14ac:dyDescent="0.15">
      <c r="A7154" s="201" t="str">
        <f>+'Banks COA'!A9656</f>
        <v>37</v>
      </c>
      <c r="B7154" s="201" t="str">
        <f>+'Banks COA'!B9656</f>
        <v>2</v>
      </c>
      <c r="C7154" s="201" t="str">
        <f>+'Banks COA'!C9656</f>
        <v>8</v>
      </c>
      <c r="D7154" s="201" t="str">
        <f>+'Banks COA'!D9656</f>
        <v>01</v>
      </c>
      <c r="E7154" s="202" t="str">
        <f>+'Banks COA'!E9656</f>
        <v xml:space="preserve">Unearned Income – Other – KHR </v>
      </c>
      <c r="F7154" s="202">
        <f>+'Banks COA'!F9656*E2</f>
        <v>0</v>
      </c>
    </row>
    <row r="7155" spans="1:6" hidden="1" x14ac:dyDescent="0.15">
      <c r="A7155" s="201" t="str">
        <f>+'Banks COA'!A9669</f>
        <v>38</v>
      </c>
      <c r="B7155" s="201">
        <f>+'Banks COA'!B9669</f>
        <v>1</v>
      </c>
      <c r="C7155" s="201" t="str">
        <f>+'Banks COA'!C9669</f>
        <v>0</v>
      </c>
      <c r="D7155" s="201" t="str">
        <f>+'Banks COA'!D9669</f>
        <v>01</v>
      </c>
      <c r="E7155" s="202" t="str">
        <f>+'Banks COA'!E9669</f>
        <v xml:space="preserve">Accounts Payable – KHR </v>
      </c>
      <c r="F7155" s="202">
        <f>+'Banks COA'!F9669*E2</f>
        <v>0</v>
      </c>
    </row>
    <row r="7156" spans="1:6" hidden="1" x14ac:dyDescent="0.15">
      <c r="A7156" s="201" t="str">
        <f>+'Banks COA'!A9693</f>
        <v>38</v>
      </c>
      <c r="B7156" s="201">
        <f>+'Banks COA'!B9693</f>
        <v>5</v>
      </c>
      <c r="C7156" s="201" t="str">
        <f>+'Banks COA'!C9693</f>
        <v>0</v>
      </c>
      <c r="D7156" s="201" t="str">
        <f>+'Banks COA'!D9693</f>
        <v>01</v>
      </c>
      <c r="E7156" s="202" t="str">
        <f>+'Banks COA'!E9693</f>
        <v xml:space="preserve">Interest Income in Suspense – KHR </v>
      </c>
      <c r="F7156" s="202">
        <f>+'Banks COA'!F9693*E2</f>
        <v>0</v>
      </c>
    </row>
    <row r="7157" spans="1:6" hidden="1" x14ac:dyDescent="0.15">
      <c r="A7157" s="201" t="str">
        <f>+'Banks COA'!A9724</f>
        <v>38</v>
      </c>
      <c r="B7157" s="201">
        <f>+'Banks COA'!B9724</f>
        <v>7</v>
      </c>
      <c r="C7157" s="201" t="str">
        <f>+'Banks COA'!C9724</f>
        <v>0</v>
      </c>
      <c r="D7157" s="201" t="str">
        <f>+'Banks COA'!D9724</f>
        <v>01</v>
      </c>
      <c r="E7157" s="202" t="str">
        <f>+'Banks COA'!E9724</f>
        <v xml:space="preserve">Employee Pension Fund Payable – KHR </v>
      </c>
      <c r="F7157" s="202">
        <f>+'Banks COA'!F9724*E2</f>
        <v>0</v>
      </c>
    </row>
    <row r="7158" spans="1:6" hidden="1" x14ac:dyDescent="0.15">
      <c r="A7158" s="201" t="str">
        <f>+'Banks COA'!A9730</f>
        <v>38</v>
      </c>
      <c r="B7158" s="201">
        <f>+'Banks COA'!B9730</f>
        <v>8</v>
      </c>
      <c r="C7158" s="201" t="str">
        <f>+'Banks COA'!C9730</f>
        <v>0</v>
      </c>
      <c r="D7158" s="201" t="str">
        <f>+'Banks COA'!D9730</f>
        <v>01</v>
      </c>
      <c r="E7158" s="202" t="str">
        <f>+'Banks COA'!E9730</f>
        <v xml:space="preserve">Minority Interest in Consolidated Subsidiaries – KHR </v>
      </c>
      <c r="F7158" s="202">
        <f>+'Banks COA'!F9730*E2</f>
        <v>0</v>
      </c>
    </row>
    <row r="7159" spans="1:6" hidden="1" x14ac:dyDescent="0.15">
      <c r="A7159" s="201" t="str">
        <f>+'Banks COA'!A9744</f>
        <v>38</v>
      </c>
      <c r="B7159" s="201">
        <f>+'Banks COA'!B9744</f>
        <v>9</v>
      </c>
      <c r="C7159" s="201">
        <f>+'Banks COA'!C9744</f>
        <v>2</v>
      </c>
      <c r="D7159" s="201" t="str">
        <f>+'Banks COA'!D9744</f>
        <v>11</v>
      </c>
      <c r="E7159" s="202" t="str">
        <f>+'Banks COA'!E9744</f>
        <v xml:space="preserve">Other Sundry Liabilities – KHR </v>
      </c>
      <c r="F7159" s="202">
        <f>+'Banks COA'!F9744*E2</f>
        <v>0</v>
      </c>
    </row>
    <row r="7160" spans="1:6" hidden="1" x14ac:dyDescent="0.15">
      <c r="A7160" s="201" t="str">
        <f>+'Banks COA'!A9750</f>
        <v>38</v>
      </c>
      <c r="B7160" s="201">
        <f>+'Banks COA'!B9750</f>
        <v>9</v>
      </c>
      <c r="C7160" s="201">
        <f>+'Banks COA'!C9750</f>
        <v>2</v>
      </c>
      <c r="D7160" s="201" t="str">
        <f>+'Banks COA'!D9750</f>
        <v>21</v>
      </c>
      <c r="E7160" s="202" t="str">
        <f>+'Banks COA'!E9750</f>
        <v xml:space="preserve">Suspense Account – KHR </v>
      </c>
      <c r="F7160" s="202">
        <f>+'Banks COA'!F9750*E2</f>
        <v>0</v>
      </c>
    </row>
    <row r="7161" spans="1:6" hidden="1" x14ac:dyDescent="0.15">
      <c r="A7161" s="244" t="str">
        <f>'Banks COA'!A7142</f>
        <v>29</v>
      </c>
      <c r="B7161" s="244" t="str">
        <f>'Banks COA'!B7142</f>
        <v>5</v>
      </c>
      <c r="C7161" s="244" t="str">
        <f>'Banks COA'!C7142</f>
        <v>4</v>
      </c>
      <c r="D7161" s="244" t="str">
        <f>'Banks COA'!D7142</f>
        <v>01</v>
      </c>
      <c r="E7161" s="243" t="str">
        <f>'Banks COA'!E7142</f>
        <v>Allowance for Amortization – Intangible Assests (Contra Account) – KHR</v>
      </c>
      <c r="F7161" s="243">
        <f>-'Banks COA'!F7142*E2</f>
        <v>0</v>
      </c>
    </row>
    <row r="7162" spans="1:6" x14ac:dyDescent="0.15">
      <c r="E7162" s="221" t="s">
        <v>9548</v>
      </c>
      <c r="F7162" s="199">
        <f>+F7163+F7168+F7217</f>
        <v>0</v>
      </c>
    </row>
    <row r="7163" spans="1:6" x14ac:dyDescent="0.15">
      <c r="E7163" s="208" t="s">
        <v>8538</v>
      </c>
      <c r="F7163" s="184">
        <f>SUM(F7164:F7167)</f>
        <v>0</v>
      </c>
    </row>
    <row r="7164" spans="1:6" hidden="1" x14ac:dyDescent="0.15">
      <c r="A7164" s="201" t="str">
        <f>'Banks COA'!A9676</f>
        <v>38</v>
      </c>
      <c r="B7164" s="201">
        <f>'Banks COA'!B9676</f>
        <v>2</v>
      </c>
      <c r="C7164" s="201" t="str">
        <f>'Banks COA'!C9676</f>
        <v>0</v>
      </c>
      <c r="D7164" s="201" t="str">
        <f>'Banks COA'!D9676</f>
        <v>02</v>
      </c>
      <c r="E7164" s="202" t="str">
        <f>'Banks COA'!E9676</f>
        <v>Dividend Payable – USD</v>
      </c>
      <c r="F7164" s="202">
        <f>'Banks COA'!F9676*E2</f>
        <v>0</v>
      </c>
    </row>
    <row r="7165" spans="1:6" hidden="1" x14ac:dyDescent="0.15">
      <c r="A7165" s="201" t="str">
        <f>'Banks COA'!A9677</f>
        <v>38</v>
      </c>
      <c r="B7165" s="201">
        <f>'Banks COA'!B9677</f>
        <v>2</v>
      </c>
      <c r="C7165" s="201" t="str">
        <f>'Banks COA'!C9677</f>
        <v>0</v>
      </c>
      <c r="D7165" s="201" t="str">
        <f>'Banks COA'!D9677</f>
        <v>03</v>
      </c>
      <c r="E7165" s="202" t="str">
        <f>'Banks COA'!E9677</f>
        <v>Dividend Payable – EUR</v>
      </c>
      <c r="F7165" s="202">
        <f>'Banks COA'!F9677*E2</f>
        <v>0</v>
      </c>
    </row>
    <row r="7166" spans="1:6" hidden="1" x14ac:dyDescent="0.15">
      <c r="A7166" s="201" t="str">
        <f>'Banks COA'!A9678</f>
        <v>38</v>
      </c>
      <c r="B7166" s="201">
        <f>'Banks COA'!B9678</f>
        <v>2</v>
      </c>
      <c r="C7166" s="201" t="str">
        <f>'Banks COA'!C9678</f>
        <v>0</v>
      </c>
      <c r="D7166" s="201" t="str">
        <f>'Banks COA'!D9678</f>
        <v>04</v>
      </c>
      <c r="E7166" s="202" t="str">
        <f>'Banks COA'!E9678</f>
        <v>Dividend Payable – JPY</v>
      </c>
      <c r="F7166" s="202">
        <f>'Banks COA'!F9678*E2</f>
        <v>0</v>
      </c>
    </row>
    <row r="7167" spans="1:6" hidden="1" x14ac:dyDescent="0.15">
      <c r="A7167" s="201" t="str">
        <f>'Banks COA'!A9679</f>
        <v>38</v>
      </c>
      <c r="B7167" s="201">
        <f>'Banks COA'!B9679</f>
        <v>2</v>
      </c>
      <c r="C7167" s="201" t="str">
        <f>'Banks COA'!C9679</f>
        <v>0</v>
      </c>
      <c r="D7167" s="201" t="str">
        <f>'Banks COA'!D9679</f>
        <v>09</v>
      </c>
      <c r="E7167" s="202" t="str">
        <f>'Banks COA'!E9679</f>
        <v>Dividend Payable – Other</v>
      </c>
      <c r="F7167" s="202">
        <f>'Banks COA'!F9679*E2</f>
        <v>0</v>
      </c>
    </row>
    <row r="7168" spans="1:6" x14ac:dyDescent="0.15">
      <c r="E7168" s="208" t="s">
        <v>758</v>
      </c>
      <c r="F7168" s="199">
        <f>F7169+F7170+F7179+F7184+F7213+F7214+F7215+F7216</f>
        <v>0</v>
      </c>
    </row>
    <row r="7169" spans="1:6" x14ac:dyDescent="0.15">
      <c r="E7169" s="231" t="s">
        <v>759</v>
      </c>
    </row>
    <row r="7170" spans="1:6" x14ac:dyDescent="0.15">
      <c r="E7170" s="231" t="s">
        <v>5230</v>
      </c>
      <c r="F7170" s="184">
        <f>SUM(F7171:F7178)</f>
        <v>0</v>
      </c>
    </row>
    <row r="7171" spans="1:6" hidden="1" x14ac:dyDescent="0.15">
      <c r="A7171" s="201" t="str">
        <f>'Banks COA'!A9639</f>
        <v>37</v>
      </c>
      <c r="B7171" s="201" t="str">
        <f>'Banks COA'!B9639</f>
        <v>2</v>
      </c>
      <c r="C7171" s="201" t="str">
        <f>'Banks COA'!C9639</f>
        <v>5</v>
      </c>
      <c r="D7171" s="201" t="str">
        <f>'Banks COA'!D9639</f>
        <v>02</v>
      </c>
      <c r="E7171" s="202" t="str">
        <f>'Banks COA'!E9639</f>
        <v>Unearned Income – Loans to Banks – USD</v>
      </c>
      <c r="F7171" s="202">
        <f>'Banks COA'!F9639*E2</f>
        <v>0</v>
      </c>
    </row>
    <row r="7172" spans="1:6" hidden="1" x14ac:dyDescent="0.15">
      <c r="A7172" s="201" t="str">
        <f>'Banks COA'!A9640</f>
        <v>37</v>
      </c>
      <c r="B7172" s="201" t="str">
        <f>'Banks COA'!B9640</f>
        <v>2</v>
      </c>
      <c r="C7172" s="201" t="str">
        <f>'Banks COA'!C9640</f>
        <v>5</v>
      </c>
      <c r="D7172" s="201" t="str">
        <f>'Banks COA'!D9640</f>
        <v>03</v>
      </c>
      <c r="E7172" s="202" t="str">
        <f>'Banks COA'!E9640</f>
        <v>Unearned Income – Loans to Banks – EUR</v>
      </c>
      <c r="F7172" s="202">
        <f>'Banks COA'!F9640*E2</f>
        <v>0</v>
      </c>
    </row>
    <row r="7173" spans="1:6" hidden="1" x14ac:dyDescent="0.15">
      <c r="A7173" s="201" t="str">
        <f>'Banks COA'!A9641</f>
        <v>37</v>
      </c>
      <c r="B7173" s="201" t="str">
        <f>'Banks COA'!B9641</f>
        <v>2</v>
      </c>
      <c r="C7173" s="201" t="str">
        <f>'Banks COA'!C9641</f>
        <v>5</v>
      </c>
      <c r="D7173" s="201" t="str">
        <f>'Banks COA'!D9641</f>
        <v>04</v>
      </c>
      <c r="E7173" s="202" t="str">
        <f>'Banks COA'!E9641</f>
        <v>Unearned Income – Loans to Banks – JPY</v>
      </c>
      <c r="F7173" s="202">
        <f>'Banks COA'!F9641*E2</f>
        <v>0</v>
      </c>
    </row>
    <row r="7174" spans="1:6" hidden="1" x14ac:dyDescent="0.15">
      <c r="A7174" s="201" t="str">
        <f>'Banks COA'!A9642</f>
        <v>37</v>
      </c>
      <c r="B7174" s="201" t="str">
        <f>'Banks COA'!B9642</f>
        <v>2</v>
      </c>
      <c r="C7174" s="201" t="str">
        <f>'Banks COA'!C9642</f>
        <v>5</v>
      </c>
      <c r="D7174" s="201" t="str">
        <f>'Banks COA'!D9642</f>
        <v>09</v>
      </c>
      <c r="E7174" s="202" t="str">
        <f>'Banks COA'!E9642</f>
        <v>Unearned Income – Loans to Banks – Other</v>
      </c>
      <c r="F7174" s="202">
        <f>'Banks COA'!F9642*E2</f>
        <v>0</v>
      </c>
    </row>
    <row r="7175" spans="1:6" hidden="1" x14ac:dyDescent="0.15">
      <c r="A7175" s="201" t="str">
        <f>'Banks COA'!A9651</f>
        <v>37</v>
      </c>
      <c r="B7175" s="201" t="str">
        <f>'Banks COA'!B9651</f>
        <v>2</v>
      </c>
      <c r="C7175" s="201" t="str">
        <f>'Banks COA'!C9651</f>
        <v>7</v>
      </c>
      <c r="D7175" s="201" t="str">
        <f>'Banks COA'!D9651</f>
        <v>02</v>
      </c>
      <c r="E7175" s="202" t="str">
        <f>'Banks COA'!E9651</f>
        <v>Unearned Income – Loans to Licensed MFIs – Resident – USD</v>
      </c>
      <c r="F7175" s="202">
        <f>'Banks COA'!F9651*E2</f>
        <v>0</v>
      </c>
    </row>
    <row r="7176" spans="1:6" hidden="1" x14ac:dyDescent="0.15">
      <c r="A7176" s="201" t="str">
        <f>'Banks COA'!A9652</f>
        <v>37</v>
      </c>
      <c r="B7176" s="201" t="str">
        <f>'Banks COA'!B9652</f>
        <v>2</v>
      </c>
      <c r="C7176" s="201" t="str">
        <f>'Banks COA'!C9652</f>
        <v>7</v>
      </c>
      <c r="D7176" s="201" t="str">
        <f>'Banks COA'!D9652</f>
        <v>03</v>
      </c>
      <c r="E7176" s="202" t="str">
        <f>'Banks COA'!E9652</f>
        <v>Unearned Income – Loans to Licensed MFIs – Resident – EUR</v>
      </c>
      <c r="F7176" s="202">
        <f>'Banks COA'!F9652*E2</f>
        <v>0</v>
      </c>
    </row>
    <row r="7177" spans="1:6" hidden="1" x14ac:dyDescent="0.15">
      <c r="A7177" s="201" t="str">
        <f>'Banks COA'!A9653</f>
        <v>37</v>
      </c>
      <c r="B7177" s="201" t="str">
        <f>'Banks COA'!B9653</f>
        <v>2</v>
      </c>
      <c r="C7177" s="201" t="str">
        <f>'Banks COA'!C9653</f>
        <v>7</v>
      </c>
      <c r="D7177" s="201" t="str">
        <f>'Banks COA'!D9653</f>
        <v>04</v>
      </c>
      <c r="E7177" s="202" t="str">
        <f>'Banks COA'!E9653</f>
        <v>Unearned Income – Loans to Licensed MFIs – Resident – JPY</v>
      </c>
      <c r="F7177" s="202">
        <f>'Banks COA'!F9653*E2</f>
        <v>0</v>
      </c>
    </row>
    <row r="7178" spans="1:6" hidden="1" x14ac:dyDescent="0.15">
      <c r="A7178" s="201" t="str">
        <f>'Banks COA'!A9654</f>
        <v>37</v>
      </c>
      <c r="B7178" s="201" t="str">
        <f>'Banks COA'!B9654</f>
        <v>2</v>
      </c>
      <c r="C7178" s="201" t="str">
        <f>'Banks COA'!C9654</f>
        <v>7</v>
      </c>
      <c r="D7178" s="201" t="str">
        <f>'Banks COA'!D9654</f>
        <v>09</v>
      </c>
      <c r="E7178" s="202" t="str">
        <f>'Banks COA'!E9654</f>
        <v>Unearned Income – Loans to Licensed MFIs – Resident – Other</v>
      </c>
      <c r="F7178" s="202">
        <f>'Banks COA'!F9654*E2</f>
        <v>0</v>
      </c>
    </row>
    <row r="7179" spans="1:6" x14ac:dyDescent="0.15">
      <c r="E7179" s="231" t="s">
        <v>5231</v>
      </c>
      <c r="F7179" s="184">
        <f>SUM(F7180:F7183)</f>
        <v>0</v>
      </c>
    </row>
    <row r="7180" spans="1:6" hidden="1" x14ac:dyDescent="0.15">
      <c r="A7180" s="201" t="str">
        <f>'Banks COA'!A9645</f>
        <v>37</v>
      </c>
      <c r="B7180" s="201" t="str">
        <f>'Banks COA'!B9645</f>
        <v>2</v>
      </c>
      <c r="C7180" s="201" t="str">
        <f>'Banks COA'!C9645</f>
        <v>6</v>
      </c>
      <c r="D7180" s="201" t="str">
        <f>'Banks COA'!D9645</f>
        <v>02</v>
      </c>
      <c r="E7180" s="202" t="str">
        <f>'Banks COA'!E9645</f>
        <v>Unearned Income – Loans to OFIs – USD</v>
      </c>
      <c r="F7180" s="202">
        <f>'Banks COA'!F9645*E2</f>
        <v>0</v>
      </c>
    </row>
    <row r="7181" spans="1:6" hidden="1" x14ac:dyDescent="0.15">
      <c r="A7181" s="201" t="str">
        <f>'Banks COA'!A9646</f>
        <v>37</v>
      </c>
      <c r="B7181" s="201" t="str">
        <f>'Banks COA'!B9646</f>
        <v>2</v>
      </c>
      <c r="C7181" s="201" t="str">
        <f>'Banks COA'!C9646</f>
        <v>6</v>
      </c>
      <c r="D7181" s="201" t="str">
        <f>'Banks COA'!D9646</f>
        <v>03</v>
      </c>
      <c r="E7181" s="202" t="str">
        <f>'Banks COA'!E9646</f>
        <v>Unearned Income – Loans to OFIs – EUR</v>
      </c>
      <c r="F7181" s="202">
        <f>'Banks COA'!F9646*E2</f>
        <v>0</v>
      </c>
    </row>
    <row r="7182" spans="1:6" hidden="1" x14ac:dyDescent="0.15">
      <c r="A7182" s="201" t="str">
        <f>'Banks COA'!A9647</f>
        <v>37</v>
      </c>
      <c r="B7182" s="201" t="str">
        <f>'Banks COA'!B9647</f>
        <v>2</v>
      </c>
      <c r="C7182" s="201" t="str">
        <f>'Banks COA'!C9647</f>
        <v>6</v>
      </c>
      <c r="D7182" s="201" t="str">
        <f>'Banks COA'!D9647</f>
        <v>04</v>
      </c>
      <c r="E7182" s="202" t="str">
        <f>'Banks COA'!E9647</f>
        <v>Unearned Income – Loans to OFIs – JPY</v>
      </c>
      <c r="F7182" s="202">
        <f>'Banks COA'!F9647*E2</f>
        <v>0</v>
      </c>
    </row>
    <row r="7183" spans="1:6" hidden="1" x14ac:dyDescent="0.15">
      <c r="A7183" s="201" t="str">
        <f>'Banks COA'!A9648</f>
        <v>37</v>
      </c>
      <c r="B7183" s="201" t="str">
        <f>'Banks COA'!B9648</f>
        <v>2</v>
      </c>
      <c r="C7183" s="201" t="str">
        <f>'Banks COA'!C9648</f>
        <v>6</v>
      </c>
      <c r="D7183" s="201" t="str">
        <f>'Banks COA'!D9648</f>
        <v>09</v>
      </c>
      <c r="E7183" s="202" t="str">
        <f>'Banks COA'!E9648</f>
        <v>Unearned Income – Loans to OFIs – Other</v>
      </c>
      <c r="F7183" s="202">
        <f>'Banks COA'!F9648*E2</f>
        <v>0</v>
      </c>
    </row>
    <row r="7184" spans="1:6" x14ac:dyDescent="0.15">
      <c r="E7184" s="231" t="s">
        <v>6072</v>
      </c>
      <c r="F7184" s="184">
        <f>SUM(F7185:F7212)</f>
        <v>0</v>
      </c>
    </row>
    <row r="7185" spans="1:6" hidden="1" x14ac:dyDescent="0.15">
      <c r="A7185" s="201" t="str">
        <f>'Banks COA'!A9551</f>
        <v>36</v>
      </c>
      <c r="B7185" s="201">
        <f>'Banks COA'!B9551</f>
        <v>1</v>
      </c>
      <c r="C7185" s="201">
        <f>'Banks COA'!C9551</f>
        <v>3</v>
      </c>
      <c r="D7185" s="201" t="str">
        <f>'Banks COA'!D9551</f>
        <v>02</v>
      </c>
      <c r="E7185" s="202" t="str">
        <f>'Banks COA'!E9551</f>
        <v>Accrued and Withheld Payroll Taxes Payable – USD</v>
      </c>
      <c r="F7185" s="202">
        <f>'Banks COA'!F9551*E2</f>
        <v>0</v>
      </c>
    </row>
    <row r="7186" spans="1:6" hidden="1" x14ac:dyDescent="0.15">
      <c r="A7186" s="201" t="str">
        <f>'Banks COA'!A9552</f>
        <v>36</v>
      </c>
      <c r="B7186" s="201">
        <f>'Banks COA'!B9552</f>
        <v>1</v>
      </c>
      <c r="C7186" s="201">
        <f>'Banks COA'!C9552</f>
        <v>3</v>
      </c>
      <c r="D7186" s="201" t="str">
        <f>'Banks COA'!D9552</f>
        <v>03</v>
      </c>
      <c r="E7186" s="202" t="str">
        <f>'Banks COA'!E9552</f>
        <v>Accrued and Withheld Payroll Taxes Payable – EUR</v>
      </c>
      <c r="F7186" s="202">
        <f>'Banks COA'!F9552*E2</f>
        <v>0</v>
      </c>
    </row>
    <row r="7187" spans="1:6" hidden="1" x14ac:dyDescent="0.15">
      <c r="A7187" s="201" t="str">
        <f>'Banks COA'!A9553</f>
        <v>36</v>
      </c>
      <c r="B7187" s="201">
        <f>'Banks COA'!B9553</f>
        <v>1</v>
      </c>
      <c r="C7187" s="201">
        <f>'Banks COA'!C9553</f>
        <v>3</v>
      </c>
      <c r="D7187" s="201" t="str">
        <f>'Banks COA'!D9553</f>
        <v>04</v>
      </c>
      <c r="E7187" s="202" t="str">
        <f>'Banks COA'!E9553</f>
        <v>Accrued and Withheld Payroll Taxes Payable – JPY</v>
      </c>
      <c r="F7187" s="202">
        <f>'Banks COA'!F9553*E2</f>
        <v>0</v>
      </c>
    </row>
    <row r="7188" spans="1:6" hidden="1" x14ac:dyDescent="0.15">
      <c r="A7188" s="201" t="str">
        <f>'Banks COA'!A9554</f>
        <v>36</v>
      </c>
      <c r="B7188" s="201">
        <f>'Banks COA'!B9554</f>
        <v>1</v>
      </c>
      <c r="C7188" s="201">
        <f>'Banks COA'!C9554</f>
        <v>3</v>
      </c>
      <c r="D7188" s="201" t="str">
        <f>'Banks COA'!D9554</f>
        <v>09</v>
      </c>
      <c r="E7188" s="202" t="str">
        <f>'Banks COA'!E9554</f>
        <v>Accrued and Withheld Payroll Taxes Payable – Other</v>
      </c>
      <c r="F7188" s="202">
        <f>'Banks COA'!F9554*E2</f>
        <v>0</v>
      </c>
    </row>
    <row r="7189" spans="1:6" hidden="1" x14ac:dyDescent="0.15">
      <c r="A7189" s="201" t="str">
        <f>'Banks COA'!A9589</f>
        <v>37</v>
      </c>
      <c r="B7189" s="201">
        <f>'Banks COA'!B9589</f>
        <v>1</v>
      </c>
      <c r="C7189" s="201" t="str">
        <f>'Banks COA'!C9589</f>
        <v>1</v>
      </c>
      <c r="D7189" s="201" t="str">
        <f>'Banks COA'!D9589</f>
        <v>02</v>
      </c>
      <c r="E7189" s="202" t="str">
        <f>'Banks COA'!E9589</f>
        <v>Accrued Income Taxes Payable - Current Year – USD</v>
      </c>
      <c r="F7189" s="202">
        <f>'Banks COA'!F9589*E2</f>
        <v>0</v>
      </c>
    </row>
    <row r="7190" spans="1:6" hidden="1" x14ac:dyDescent="0.15">
      <c r="A7190" s="201" t="str">
        <f>'Banks COA'!A9590</f>
        <v>37</v>
      </c>
      <c r="B7190" s="201">
        <f>'Banks COA'!B9590</f>
        <v>1</v>
      </c>
      <c r="C7190" s="201" t="str">
        <f>'Banks COA'!C9590</f>
        <v>1</v>
      </c>
      <c r="D7190" s="201" t="str">
        <f>'Banks COA'!D9590</f>
        <v>03</v>
      </c>
      <c r="E7190" s="202" t="str">
        <f>'Banks COA'!E9590</f>
        <v>Accrued Income Taxes Payable - Current Year – EUR</v>
      </c>
      <c r="F7190" s="202">
        <f>'Banks COA'!F9590*E2</f>
        <v>0</v>
      </c>
    </row>
    <row r="7191" spans="1:6" hidden="1" x14ac:dyDescent="0.15">
      <c r="A7191" s="201" t="str">
        <f>'Banks COA'!A9591</f>
        <v>37</v>
      </c>
      <c r="B7191" s="201">
        <f>'Banks COA'!B9591</f>
        <v>1</v>
      </c>
      <c r="C7191" s="201" t="str">
        <f>'Banks COA'!C9591</f>
        <v>1</v>
      </c>
      <c r="D7191" s="201" t="str">
        <f>'Banks COA'!D9591</f>
        <v>04</v>
      </c>
      <c r="E7191" s="202" t="str">
        <f>'Banks COA'!E9591</f>
        <v>Accrued Income Taxes Payable - Current Year – JPY</v>
      </c>
      <c r="F7191" s="202">
        <f>'Banks COA'!F9591*E2</f>
        <v>0</v>
      </c>
    </row>
    <row r="7192" spans="1:6" hidden="1" x14ac:dyDescent="0.15">
      <c r="A7192" s="201" t="str">
        <f>'Banks COA'!A9592</f>
        <v>37</v>
      </c>
      <c r="B7192" s="201">
        <f>'Banks COA'!B9592</f>
        <v>1</v>
      </c>
      <c r="C7192" s="201" t="str">
        <f>'Banks COA'!C9592</f>
        <v>1</v>
      </c>
      <c r="D7192" s="201" t="str">
        <f>'Banks COA'!D9592</f>
        <v>09</v>
      </c>
      <c r="E7192" s="202" t="str">
        <f>'Banks COA'!E9592</f>
        <v>Accrued Income Taxes Payable - Current Year – Other</v>
      </c>
      <c r="F7192" s="202">
        <f>'Banks COA'!F9592*E2</f>
        <v>0</v>
      </c>
    </row>
    <row r="7193" spans="1:6" hidden="1" x14ac:dyDescent="0.15">
      <c r="A7193" s="201" t="str">
        <f>'Banks COA'!A9595</f>
        <v>37</v>
      </c>
      <c r="B7193" s="201" t="str">
        <f>'Banks COA'!B9595</f>
        <v>1</v>
      </c>
      <c r="C7193" s="201" t="str">
        <f>'Banks COA'!C9595</f>
        <v>2</v>
      </c>
      <c r="D7193" s="201" t="str">
        <f>'Banks COA'!D9595</f>
        <v>02</v>
      </c>
      <c r="E7193" s="202" t="str">
        <f>'Banks COA'!E9595</f>
        <v>Accrued Taxes Payable – Other Than Income Taxes – USD</v>
      </c>
      <c r="F7193" s="202">
        <f>'Banks COA'!F9595*E2</f>
        <v>0</v>
      </c>
    </row>
    <row r="7194" spans="1:6" hidden="1" x14ac:dyDescent="0.15">
      <c r="A7194" s="201" t="str">
        <f>'Banks COA'!A9596</f>
        <v>37</v>
      </c>
      <c r="B7194" s="201" t="str">
        <f>'Banks COA'!B9596</f>
        <v>1</v>
      </c>
      <c r="C7194" s="201" t="str">
        <f>'Banks COA'!C9596</f>
        <v>2</v>
      </c>
      <c r="D7194" s="201" t="str">
        <f>'Banks COA'!D9596</f>
        <v>03</v>
      </c>
      <c r="E7194" s="202" t="str">
        <f>'Banks COA'!E9596</f>
        <v>Accrued Taxes Payable – Other Than Income Taxes – EUR</v>
      </c>
      <c r="F7194" s="202">
        <f>'Banks COA'!F9596*E2</f>
        <v>0</v>
      </c>
    </row>
    <row r="7195" spans="1:6" hidden="1" x14ac:dyDescent="0.15">
      <c r="A7195" s="201" t="str">
        <f>'Banks COA'!A9597</f>
        <v>37</v>
      </c>
      <c r="B7195" s="201" t="str">
        <f>'Banks COA'!B9597</f>
        <v>1</v>
      </c>
      <c r="C7195" s="201" t="str">
        <f>'Banks COA'!C9597</f>
        <v>2</v>
      </c>
      <c r="D7195" s="201" t="str">
        <f>'Banks COA'!D9597</f>
        <v>04</v>
      </c>
      <c r="E7195" s="202" t="str">
        <f>'Banks COA'!E9597</f>
        <v>Accrued Taxes Payable – Other Than Income Taxes – JPY</v>
      </c>
      <c r="F7195" s="202">
        <f>'Banks COA'!F9597*E2</f>
        <v>0</v>
      </c>
    </row>
    <row r="7196" spans="1:6" hidden="1" x14ac:dyDescent="0.15">
      <c r="A7196" s="201" t="str">
        <f>'Banks COA'!A9598</f>
        <v>37</v>
      </c>
      <c r="B7196" s="201" t="str">
        <f>'Banks COA'!B9598</f>
        <v>1</v>
      </c>
      <c r="C7196" s="201" t="str">
        <f>'Banks COA'!C9598</f>
        <v>2</v>
      </c>
      <c r="D7196" s="201" t="str">
        <f>'Banks COA'!D9598</f>
        <v>09</v>
      </c>
      <c r="E7196" s="202" t="str">
        <f>'Banks COA'!E9598</f>
        <v>Accrued Taxes Payable – Other Than Income Taxes – Other</v>
      </c>
      <c r="F7196" s="202">
        <f>'Banks COA'!F9598*E2</f>
        <v>0</v>
      </c>
    </row>
    <row r="7197" spans="1:6" hidden="1" x14ac:dyDescent="0.15">
      <c r="A7197" s="201" t="str">
        <f>'Banks COA'!A9602</f>
        <v>37</v>
      </c>
      <c r="B7197" s="201" t="str">
        <f>'Banks COA'!B9602</f>
        <v>1</v>
      </c>
      <c r="C7197" s="201" t="str">
        <f>'Banks COA'!C9602</f>
        <v>3</v>
      </c>
      <c r="D7197" s="201" t="str">
        <f>'Banks COA'!D9602</f>
        <v>12</v>
      </c>
      <c r="E7197" s="202" t="str">
        <f>'Banks COA'!E9602</f>
        <v>Tax Paid on Treasury's behalf – Resident – USD</v>
      </c>
      <c r="F7197" s="202">
        <f>'Banks COA'!F9602*E2</f>
        <v>0</v>
      </c>
    </row>
    <row r="7198" spans="1:6" hidden="1" x14ac:dyDescent="0.15">
      <c r="A7198" s="201" t="str">
        <f>'Banks COA'!A9603</f>
        <v>37</v>
      </c>
      <c r="B7198" s="201" t="str">
        <f>'Banks COA'!B9603</f>
        <v>1</v>
      </c>
      <c r="C7198" s="201" t="str">
        <f>'Banks COA'!C9603</f>
        <v>3</v>
      </c>
      <c r="D7198" s="201" t="str">
        <f>'Banks COA'!D9603</f>
        <v>13</v>
      </c>
      <c r="E7198" s="202" t="str">
        <f>'Banks COA'!E9603</f>
        <v>Tax Paid on Treasury's behalf – Resident – EUR</v>
      </c>
      <c r="F7198" s="202">
        <f>'Banks COA'!F9603*E2</f>
        <v>0</v>
      </c>
    </row>
    <row r="7199" spans="1:6" hidden="1" x14ac:dyDescent="0.15">
      <c r="A7199" s="201" t="str">
        <f>'Banks COA'!A9604</f>
        <v>37</v>
      </c>
      <c r="B7199" s="201" t="str">
        <f>'Banks COA'!B9604</f>
        <v>1</v>
      </c>
      <c r="C7199" s="201" t="str">
        <f>'Banks COA'!C9604</f>
        <v>3</v>
      </c>
      <c r="D7199" s="201" t="str">
        <f>'Banks COA'!D9604</f>
        <v>14</v>
      </c>
      <c r="E7199" s="202" t="str">
        <f>'Banks COA'!E9604</f>
        <v>Tax Paid on Treasury's behalf – Resident – JPY</v>
      </c>
      <c r="F7199" s="202">
        <f>'Banks COA'!F9604*E2</f>
        <v>0</v>
      </c>
    </row>
    <row r="7200" spans="1:6" hidden="1" x14ac:dyDescent="0.15">
      <c r="A7200" s="201" t="str">
        <f>'Banks COA'!A9605</f>
        <v>37</v>
      </c>
      <c r="B7200" s="201" t="str">
        <f>'Banks COA'!B9605</f>
        <v>1</v>
      </c>
      <c r="C7200" s="201" t="str">
        <f>'Banks COA'!C9605</f>
        <v>3</v>
      </c>
      <c r="D7200" s="201" t="str">
        <f>'Banks COA'!D9605</f>
        <v>19</v>
      </c>
      <c r="E7200" s="202" t="str">
        <f>'Banks COA'!E9605</f>
        <v>Tax Paid on Treasury's behalf – Resident – Other</v>
      </c>
      <c r="F7200" s="202">
        <f>'Banks COA'!F9605*E2</f>
        <v>0</v>
      </c>
    </row>
    <row r="7201" spans="1:6" hidden="1" x14ac:dyDescent="0.15">
      <c r="A7201" s="201" t="str">
        <f>'Banks COA'!A9663</f>
        <v>37</v>
      </c>
      <c r="B7201" s="201" t="str">
        <f>'Banks COA'!B9663</f>
        <v>3</v>
      </c>
      <c r="C7201" s="201" t="str">
        <f>'Banks COA'!C9663</f>
        <v>0</v>
      </c>
      <c r="D7201" s="201" t="str">
        <f>'Banks COA'!D9663</f>
        <v>02</v>
      </c>
      <c r="E7201" s="202" t="str">
        <f>'Banks COA'!E9663</f>
        <v>Deferred Income – Government and Public Grants – USD</v>
      </c>
      <c r="F7201" s="202">
        <f>'Banks COA'!F9663*E2</f>
        <v>0</v>
      </c>
    </row>
    <row r="7202" spans="1:6" hidden="1" x14ac:dyDescent="0.15">
      <c r="A7202" s="201" t="str">
        <f>'Banks COA'!A9664</f>
        <v>37</v>
      </c>
      <c r="B7202" s="201" t="str">
        <f>'Banks COA'!B9664</f>
        <v>3</v>
      </c>
      <c r="C7202" s="201" t="str">
        <f>'Banks COA'!C9664</f>
        <v>0</v>
      </c>
      <c r="D7202" s="201" t="str">
        <f>'Banks COA'!D9664</f>
        <v>03</v>
      </c>
      <c r="E7202" s="202" t="str">
        <f>'Banks COA'!E9664</f>
        <v>Deferred Income – Government and Public Grants – EUR</v>
      </c>
      <c r="F7202" s="202">
        <f>'Banks COA'!F9664*E2</f>
        <v>0</v>
      </c>
    </row>
    <row r="7203" spans="1:6" hidden="1" x14ac:dyDescent="0.15">
      <c r="A7203" s="201" t="str">
        <f>'Banks COA'!A9665</f>
        <v>37</v>
      </c>
      <c r="B7203" s="201" t="str">
        <f>'Banks COA'!B9665</f>
        <v>3</v>
      </c>
      <c r="C7203" s="201" t="str">
        <f>'Banks COA'!C9665</f>
        <v>0</v>
      </c>
      <c r="D7203" s="201" t="str">
        <f>'Banks COA'!D9665</f>
        <v>04</v>
      </c>
      <c r="E7203" s="202" t="str">
        <f>'Banks COA'!E9665</f>
        <v>Deferred Income – Government and Public Grants – JPY</v>
      </c>
      <c r="F7203" s="202">
        <f>'Banks COA'!F9665*E2</f>
        <v>0</v>
      </c>
    </row>
    <row r="7204" spans="1:6" hidden="1" x14ac:dyDescent="0.15">
      <c r="A7204" s="201" t="str">
        <f>'Banks COA'!A9666</f>
        <v>37</v>
      </c>
      <c r="B7204" s="201" t="str">
        <f>'Banks COA'!B9666</f>
        <v>3</v>
      </c>
      <c r="C7204" s="201" t="str">
        <f>'Banks COA'!C9666</f>
        <v>0</v>
      </c>
      <c r="D7204" s="201" t="str">
        <f>'Banks COA'!D9666</f>
        <v>09</v>
      </c>
      <c r="E7204" s="202" t="str">
        <f>'Banks COA'!E9666</f>
        <v>Deferred Income – Government and Public Grants – Other</v>
      </c>
      <c r="F7204" s="202">
        <f>'Banks COA'!F9666*E2</f>
        <v>0</v>
      </c>
    </row>
    <row r="7205" spans="1:6" hidden="1" x14ac:dyDescent="0.15">
      <c r="A7205" s="201" t="str">
        <f>'Banks COA'!A9682</f>
        <v>38</v>
      </c>
      <c r="B7205" s="201">
        <f>'Banks COA'!B9682</f>
        <v>3</v>
      </c>
      <c r="C7205" s="201" t="str">
        <f>'Banks COA'!C9682</f>
        <v>0</v>
      </c>
      <c r="D7205" s="201" t="str">
        <f>'Banks COA'!D9682</f>
        <v>02</v>
      </c>
      <c r="E7205" s="202" t="str">
        <f>'Banks COA'!E9682</f>
        <v>Dividend Withholding Taxes – USD</v>
      </c>
      <c r="F7205" s="202">
        <f>'Banks COA'!F9682*E2</f>
        <v>0</v>
      </c>
    </row>
    <row r="7206" spans="1:6" hidden="1" x14ac:dyDescent="0.15">
      <c r="A7206" s="201" t="str">
        <f>'Banks COA'!A9683</f>
        <v>38</v>
      </c>
      <c r="B7206" s="201">
        <f>'Banks COA'!B9683</f>
        <v>3</v>
      </c>
      <c r="C7206" s="201" t="str">
        <f>'Banks COA'!C9683</f>
        <v>0</v>
      </c>
      <c r="D7206" s="201" t="str">
        <f>'Banks COA'!D9683</f>
        <v>03</v>
      </c>
      <c r="E7206" s="202" t="str">
        <f>'Banks COA'!E9683</f>
        <v>Dividend Withholding Taxes – EUR</v>
      </c>
      <c r="F7206" s="202">
        <f>'Banks COA'!F9683*E2</f>
        <v>0</v>
      </c>
    </row>
    <row r="7207" spans="1:6" hidden="1" x14ac:dyDescent="0.15">
      <c r="A7207" s="201" t="str">
        <f>'Banks COA'!A9684</f>
        <v>38</v>
      </c>
      <c r="B7207" s="201">
        <f>'Banks COA'!B9684</f>
        <v>3</v>
      </c>
      <c r="C7207" s="201" t="str">
        <f>'Banks COA'!C9684</f>
        <v>0</v>
      </c>
      <c r="D7207" s="201" t="str">
        <f>'Banks COA'!D9684</f>
        <v>04</v>
      </c>
      <c r="E7207" s="202" t="str">
        <f>'Banks COA'!E9684</f>
        <v>Dividend Withholding Taxes – JPY</v>
      </c>
      <c r="F7207" s="202">
        <f>'Banks COA'!F9684*E2</f>
        <v>0</v>
      </c>
    </row>
    <row r="7208" spans="1:6" hidden="1" x14ac:dyDescent="0.15">
      <c r="A7208" s="201" t="str">
        <f>'Banks COA'!A9685</f>
        <v>38</v>
      </c>
      <c r="B7208" s="201">
        <f>'Banks COA'!B9685</f>
        <v>3</v>
      </c>
      <c r="C7208" s="201" t="str">
        <f>'Banks COA'!C9685</f>
        <v>0</v>
      </c>
      <c r="D7208" s="201" t="str">
        <f>'Banks COA'!D9685</f>
        <v>09</v>
      </c>
      <c r="E7208" s="202" t="str">
        <f>'Banks COA'!E9685</f>
        <v>Dividend Withholding Taxes – Other</v>
      </c>
      <c r="F7208" s="202">
        <f>'Banks COA'!F9685*E2</f>
        <v>0</v>
      </c>
    </row>
    <row r="7209" spans="1:6" hidden="1" x14ac:dyDescent="0.15">
      <c r="A7209" s="201" t="str">
        <f>'Banks COA'!A9688</f>
        <v>38</v>
      </c>
      <c r="B7209" s="201">
        <f>'Banks COA'!B9688</f>
        <v>4</v>
      </c>
      <c r="C7209" s="201" t="str">
        <f>'Banks COA'!C9688</f>
        <v>0</v>
      </c>
      <c r="D7209" s="201" t="str">
        <f>'Banks COA'!D9688</f>
        <v>02</v>
      </c>
      <c r="E7209" s="202" t="str">
        <f>'Banks COA'!E9688</f>
        <v>Saving and Time Deposits Interest Withholding Taxes – USD</v>
      </c>
      <c r="F7209" s="202">
        <f>'Banks COA'!F9688*E2</f>
        <v>0</v>
      </c>
    </row>
    <row r="7210" spans="1:6" hidden="1" x14ac:dyDescent="0.15">
      <c r="A7210" s="201" t="str">
        <f>'Banks COA'!A9689</f>
        <v>38</v>
      </c>
      <c r="B7210" s="201">
        <f>'Banks COA'!B9689</f>
        <v>4</v>
      </c>
      <c r="C7210" s="201" t="str">
        <f>'Banks COA'!C9689</f>
        <v>0</v>
      </c>
      <c r="D7210" s="201" t="str">
        <f>'Banks COA'!D9689</f>
        <v>03</v>
      </c>
      <c r="E7210" s="202" t="str">
        <f>'Banks COA'!E9689</f>
        <v>Saving and Time Deposits Interest Withholding Taxes – EUR</v>
      </c>
      <c r="F7210" s="202">
        <f>'Banks COA'!F9689*E2</f>
        <v>0</v>
      </c>
    </row>
    <row r="7211" spans="1:6" hidden="1" x14ac:dyDescent="0.15">
      <c r="A7211" s="201" t="str">
        <f>'Banks COA'!A9690</f>
        <v>38</v>
      </c>
      <c r="B7211" s="201">
        <f>'Banks COA'!B9690</f>
        <v>4</v>
      </c>
      <c r="C7211" s="201" t="str">
        <f>'Banks COA'!C9690</f>
        <v>0</v>
      </c>
      <c r="D7211" s="201" t="str">
        <f>'Banks COA'!D9690</f>
        <v>04</v>
      </c>
      <c r="E7211" s="202" t="str">
        <f>'Banks COA'!E9690</f>
        <v>Saving and Time Deposits Interest Withholding Taxes – JPY</v>
      </c>
      <c r="F7211" s="202">
        <f>'Banks COA'!F9690*E2</f>
        <v>0</v>
      </c>
    </row>
    <row r="7212" spans="1:6" hidden="1" x14ac:dyDescent="0.15">
      <c r="A7212" s="201" t="str">
        <f>'Banks COA'!A9691</f>
        <v>38</v>
      </c>
      <c r="B7212" s="201">
        <f>'Banks COA'!B9691</f>
        <v>4</v>
      </c>
      <c r="C7212" s="201" t="str">
        <f>'Banks COA'!C9691</f>
        <v>0</v>
      </c>
      <c r="D7212" s="201" t="str">
        <f>'Banks COA'!D9691</f>
        <v>09</v>
      </c>
      <c r="E7212" s="202" t="str">
        <f>'Banks COA'!E9691</f>
        <v>Saving and Time Deposits Interest Withholding Taxes – Other</v>
      </c>
      <c r="F7212" s="202">
        <f>'Banks COA'!F9691*E2</f>
        <v>0</v>
      </c>
    </row>
    <row r="7213" spans="1:6" x14ac:dyDescent="0.15">
      <c r="E7213" s="231" t="s">
        <v>8829</v>
      </c>
    </row>
    <row r="7214" spans="1:6" x14ac:dyDescent="0.15">
      <c r="E7214" s="231" t="s">
        <v>9715</v>
      </c>
    </row>
    <row r="7215" spans="1:6" x14ac:dyDescent="0.15">
      <c r="E7215" s="231" t="s">
        <v>9716</v>
      </c>
    </row>
    <row r="7216" spans="1:6" x14ac:dyDescent="0.15">
      <c r="E7216" s="231" t="s">
        <v>9717</v>
      </c>
    </row>
    <row r="7217" spans="1:6" x14ac:dyDescent="0.15">
      <c r="E7217" s="208" t="s">
        <v>8539</v>
      </c>
      <c r="F7217" s="184">
        <f>SUM(F7218:F7342)</f>
        <v>0</v>
      </c>
    </row>
    <row r="7218" spans="1:6" hidden="1" x14ac:dyDescent="0.15">
      <c r="A7218" s="244">
        <f>'Banks COA'!A2881</f>
        <v>18</v>
      </c>
      <c r="B7218" s="244">
        <f>'Banks COA'!B2881</f>
        <v>1</v>
      </c>
      <c r="C7218" s="244">
        <f>'Banks COA'!C2881</f>
        <v>1</v>
      </c>
      <c r="D7218" s="244">
        <f>'Banks COA'!D2881</f>
        <v>2</v>
      </c>
      <c r="E7218" s="243" t="str">
        <f>'Banks COA'!E2881</f>
        <v xml:space="preserve">NUHGLFX   – Net Unrealized Holding Gain/Loss on Foreign Exchange – USD </v>
      </c>
      <c r="F7218" s="243">
        <f>-'Banks COA'!F2881*E$2</f>
        <v>0</v>
      </c>
    </row>
    <row r="7219" spans="1:6" hidden="1" x14ac:dyDescent="0.15">
      <c r="A7219" s="244">
        <f>'Banks COA'!A2882</f>
        <v>18</v>
      </c>
      <c r="B7219" s="244">
        <f>'Banks COA'!B2882</f>
        <v>1</v>
      </c>
      <c r="C7219" s="244">
        <f>'Banks COA'!C2882</f>
        <v>1</v>
      </c>
      <c r="D7219" s="244">
        <f>'Banks COA'!D2882</f>
        <v>3</v>
      </c>
      <c r="E7219" s="243" t="str">
        <f>'Banks COA'!E2882</f>
        <v xml:space="preserve">NUHGLFX   – Net Unrealized Holding Gain/Loss on Foreign Exchange – EUR </v>
      </c>
      <c r="F7219" s="243">
        <f>-'Banks COA'!F2882*E$2</f>
        <v>0</v>
      </c>
    </row>
    <row r="7220" spans="1:6" hidden="1" x14ac:dyDescent="0.15">
      <c r="A7220" s="244">
        <f>'Banks COA'!A2883</f>
        <v>18</v>
      </c>
      <c r="B7220" s="244">
        <f>'Banks COA'!B2883</f>
        <v>1</v>
      </c>
      <c r="C7220" s="244">
        <f>'Banks COA'!C2883</f>
        <v>1</v>
      </c>
      <c r="D7220" s="244">
        <f>'Banks COA'!D2883</f>
        <v>4</v>
      </c>
      <c r="E7220" s="243" t="str">
        <f>'Banks COA'!E2883</f>
        <v xml:space="preserve">NUHGLFX   – Net Unrealized Holding Gain/Loss on Foreign Exchange – JPY </v>
      </c>
      <c r="F7220" s="243">
        <f>-'Banks COA'!F2883*E$2</f>
        <v>0</v>
      </c>
    </row>
    <row r="7221" spans="1:6" hidden="1" x14ac:dyDescent="0.15">
      <c r="A7221" s="244">
        <f>'Banks COA'!A2884</f>
        <v>18</v>
      </c>
      <c r="B7221" s="244">
        <f>'Banks COA'!B2884</f>
        <v>1</v>
      </c>
      <c r="C7221" s="244">
        <f>'Banks COA'!C2884</f>
        <v>1</v>
      </c>
      <c r="D7221" s="244">
        <f>'Banks COA'!D2884</f>
        <v>9</v>
      </c>
      <c r="E7221" s="243" t="str">
        <f>'Banks COA'!E2884</f>
        <v xml:space="preserve">NUHGLFX   – Net Unrealized Holding Gain/Loss on Foreign Exchange –  Other </v>
      </c>
      <c r="F7221" s="243">
        <f>-'Banks COA'!F2884*E$2</f>
        <v>0</v>
      </c>
    </row>
    <row r="7222" spans="1:6" hidden="1" x14ac:dyDescent="0.15">
      <c r="A7222" s="244" t="str">
        <f>'Banks COA'!A7239</f>
        <v>29</v>
      </c>
      <c r="B7222" s="244" t="str">
        <f>'Banks COA'!B7239</f>
        <v>7</v>
      </c>
      <c r="C7222" s="244" t="str">
        <f>'Banks COA'!C7239</f>
        <v>0</v>
      </c>
      <c r="D7222" s="244" t="str">
        <f>'Banks COA'!D7239</f>
        <v>02</v>
      </c>
      <c r="E7222" s="243" t="str">
        <f>'Banks COA'!E7239</f>
        <v xml:space="preserve">Spot Market Foreign Exchange Purchase Contracts – USD </v>
      </c>
      <c r="F7222" s="243">
        <f>-'Banks COA'!F7239*E2</f>
        <v>0</v>
      </c>
    </row>
    <row r="7223" spans="1:6" hidden="1" x14ac:dyDescent="0.15">
      <c r="A7223" s="244" t="str">
        <f>'Banks COA'!A7240</f>
        <v>29</v>
      </c>
      <c r="B7223" s="244" t="str">
        <f>'Banks COA'!B7240</f>
        <v>7</v>
      </c>
      <c r="C7223" s="244" t="str">
        <f>'Banks COA'!C7240</f>
        <v>0</v>
      </c>
      <c r="D7223" s="244" t="str">
        <f>'Banks COA'!D7240</f>
        <v>03</v>
      </c>
      <c r="E7223" s="243" t="str">
        <f>'Banks COA'!E7240</f>
        <v>Spot Market Foreign Exchange Purchase Contracts – EUR</v>
      </c>
      <c r="F7223" s="243">
        <f>-'Banks COA'!F7240*E2</f>
        <v>0</v>
      </c>
    </row>
    <row r="7224" spans="1:6" hidden="1" x14ac:dyDescent="0.15">
      <c r="A7224" s="244" t="str">
        <f>'Banks COA'!A7241</f>
        <v>29</v>
      </c>
      <c r="B7224" s="244" t="str">
        <f>'Banks COA'!B7241</f>
        <v>7</v>
      </c>
      <c r="C7224" s="244" t="str">
        <f>'Banks COA'!C7241</f>
        <v>0</v>
      </c>
      <c r="D7224" s="244" t="str">
        <f>'Banks COA'!D7241</f>
        <v>04</v>
      </c>
      <c r="E7224" s="243" t="str">
        <f>'Banks COA'!E7241</f>
        <v>Spot Market Foreign Exchange Purchase Contracts – JPY</v>
      </c>
      <c r="F7224" s="243">
        <f>-'Banks COA'!F7241*E2</f>
        <v>0</v>
      </c>
    </row>
    <row r="7225" spans="1:6" hidden="1" x14ac:dyDescent="0.15">
      <c r="A7225" s="244" t="str">
        <f>'Banks COA'!A7242</f>
        <v>29</v>
      </c>
      <c r="B7225" s="244" t="str">
        <f>'Banks COA'!B7242</f>
        <v>7</v>
      </c>
      <c r="C7225" s="244" t="str">
        <f>'Banks COA'!C7242</f>
        <v>0</v>
      </c>
      <c r="D7225" s="244" t="str">
        <f>'Banks COA'!D7242</f>
        <v>09</v>
      </c>
      <c r="E7225" s="243" t="str">
        <f>'Banks COA'!E7242</f>
        <v>Spot Market Foreign Exchange Purchase Contracts – Other</v>
      </c>
      <c r="F7225" s="243">
        <f>-'Banks COA'!F7242*E2</f>
        <v>0</v>
      </c>
    </row>
    <row r="7226" spans="1:6" hidden="1" x14ac:dyDescent="0.15">
      <c r="A7226" s="244" t="str">
        <f>'Banks COA'!A7245</f>
        <v>29</v>
      </c>
      <c r="B7226" s="244" t="str">
        <f>'Banks COA'!B7245</f>
        <v>8</v>
      </c>
      <c r="C7226" s="244" t="str">
        <f>'Banks COA'!C7245</f>
        <v>0</v>
      </c>
      <c r="D7226" s="244" t="str">
        <f>'Banks COA'!D7245</f>
        <v>02</v>
      </c>
      <c r="E7226" s="243" t="str">
        <f>'Banks COA'!E7245</f>
        <v>Forward Foreign Exchage Purchase Contracts – USD</v>
      </c>
      <c r="F7226" s="243">
        <f>-'Banks COA'!F7245*E2</f>
        <v>0</v>
      </c>
    </row>
    <row r="7227" spans="1:6" hidden="1" x14ac:dyDescent="0.15">
      <c r="A7227" s="244" t="str">
        <f>'Banks COA'!A7246</f>
        <v>29</v>
      </c>
      <c r="B7227" s="244" t="str">
        <f>'Banks COA'!B7246</f>
        <v>8</v>
      </c>
      <c r="C7227" s="244" t="str">
        <f>'Banks COA'!C7246</f>
        <v>0</v>
      </c>
      <c r="D7227" s="244" t="str">
        <f>'Banks COA'!D7246</f>
        <v>03</v>
      </c>
      <c r="E7227" s="243" t="str">
        <f>'Banks COA'!E7246</f>
        <v>Forward Foreign Exchage Purchase Contracts – EUR</v>
      </c>
      <c r="F7227" s="243">
        <f>-'Banks COA'!F7246*E2</f>
        <v>0</v>
      </c>
    </row>
    <row r="7228" spans="1:6" hidden="1" x14ac:dyDescent="0.15">
      <c r="A7228" s="244" t="str">
        <f>'Banks COA'!A7247</f>
        <v>29</v>
      </c>
      <c r="B7228" s="244" t="str">
        <f>'Banks COA'!B7247</f>
        <v>8</v>
      </c>
      <c r="C7228" s="244" t="str">
        <f>'Banks COA'!C7247</f>
        <v>0</v>
      </c>
      <c r="D7228" s="244" t="str">
        <f>'Banks COA'!D7247</f>
        <v>04</v>
      </c>
      <c r="E7228" s="243" t="str">
        <f>'Banks COA'!E7247</f>
        <v>Forward Foreign Exchage Purchase Contracts – JPY</v>
      </c>
      <c r="F7228" s="243">
        <f>-'Banks COA'!F7247*E2</f>
        <v>0</v>
      </c>
    </row>
    <row r="7229" spans="1:6" hidden="1" x14ac:dyDescent="0.15">
      <c r="A7229" s="244" t="str">
        <f>'Banks COA'!A7248</f>
        <v>29</v>
      </c>
      <c r="B7229" s="244" t="str">
        <f>'Banks COA'!B7248</f>
        <v>8</v>
      </c>
      <c r="C7229" s="244" t="str">
        <f>'Banks COA'!C7248</f>
        <v>0</v>
      </c>
      <c r="D7229" s="244" t="str">
        <f>'Banks COA'!D7248</f>
        <v>09</v>
      </c>
      <c r="E7229" s="243" t="str">
        <f>'Banks COA'!E7248</f>
        <v>Forward Foreign Exchage Purchase Contracts – Other</v>
      </c>
      <c r="F7229" s="243">
        <f>-'Banks COA'!F7248*E2</f>
        <v>0</v>
      </c>
    </row>
    <row r="7230" spans="1:6" hidden="1" x14ac:dyDescent="0.15">
      <c r="A7230" s="201" t="str">
        <f>'Banks COA'!A9707</f>
        <v>38</v>
      </c>
      <c r="B7230" s="201">
        <f>'Banks COA'!B9707</f>
        <v>6</v>
      </c>
      <c r="C7230" s="201" t="str">
        <f>'Banks COA'!C9707</f>
        <v>2</v>
      </c>
      <c r="D7230" s="201" t="str">
        <f>'Banks COA'!D9707</f>
        <v>02</v>
      </c>
      <c r="E7230" s="202" t="str">
        <f>'Banks COA'!E9707</f>
        <v>Forward Exchange Position – USD</v>
      </c>
      <c r="F7230" s="202">
        <f>'Banks COA'!F9707*E2</f>
        <v>0</v>
      </c>
    </row>
    <row r="7231" spans="1:6" hidden="1" x14ac:dyDescent="0.15">
      <c r="A7231" s="201" t="str">
        <f>'Banks COA'!A9708</f>
        <v>38</v>
      </c>
      <c r="B7231" s="201">
        <f>'Banks COA'!B9708</f>
        <v>6</v>
      </c>
      <c r="C7231" s="201" t="str">
        <f>'Banks COA'!C9708</f>
        <v>2</v>
      </c>
      <c r="D7231" s="201" t="str">
        <f>'Banks COA'!D9708</f>
        <v>03</v>
      </c>
      <c r="E7231" s="202" t="str">
        <f>'Banks COA'!E9708</f>
        <v>Forward Exchange Position – EUR</v>
      </c>
      <c r="F7231" s="202">
        <f>'Banks COA'!F9708*E2</f>
        <v>0</v>
      </c>
    </row>
    <row r="7232" spans="1:6" hidden="1" x14ac:dyDescent="0.15">
      <c r="A7232" s="201" t="str">
        <f>'Banks COA'!A9709</f>
        <v>38</v>
      </c>
      <c r="B7232" s="201">
        <f>'Banks COA'!B9709</f>
        <v>6</v>
      </c>
      <c r="C7232" s="201" t="str">
        <f>'Banks COA'!C9709</f>
        <v>2</v>
      </c>
      <c r="D7232" s="201" t="str">
        <f>'Banks COA'!D9709</f>
        <v>04</v>
      </c>
      <c r="E7232" s="202" t="str">
        <f>'Banks COA'!E9709</f>
        <v>Forward Exchange Position – JPY</v>
      </c>
      <c r="F7232" s="202">
        <f>'Banks COA'!F9709*E2</f>
        <v>0</v>
      </c>
    </row>
    <row r="7233" spans="1:6" hidden="1" x14ac:dyDescent="0.15">
      <c r="A7233" s="201" t="str">
        <f>'Banks COA'!A9710</f>
        <v>38</v>
      </c>
      <c r="B7233" s="201">
        <f>'Banks COA'!B9710</f>
        <v>6</v>
      </c>
      <c r="C7233" s="201" t="str">
        <f>'Banks COA'!C9710</f>
        <v>2</v>
      </c>
      <c r="D7233" s="201" t="str">
        <f>'Banks COA'!D9710</f>
        <v>09</v>
      </c>
      <c r="E7233" s="202" t="str">
        <f>'Banks COA'!E9710</f>
        <v>Forward Exchange Position – Other</v>
      </c>
      <c r="F7233" s="202">
        <f>'Banks COA'!F9710*E2</f>
        <v>0</v>
      </c>
    </row>
    <row r="7234" spans="1:6" hidden="1" x14ac:dyDescent="0.15">
      <c r="A7234" s="201" t="str">
        <f>'Banks COA'!A9713</f>
        <v>38</v>
      </c>
      <c r="B7234" s="201" t="str">
        <f>'Banks COA'!B9713</f>
        <v>6</v>
      </c>
      <c r="C7234" s="201" t="str">
        <f>'Banks COA'!C9713</f>
        <v>3</v>
      </c>
      <c r="D7234" s="201" t="str">
        <f>'Banks COA'!D9713</f>
        <v>02</v>
      </c>
      <c r="E7234" s="202" t="str">
        <f>'Banks COA'!E9713</f>
        <v>Spot Market Foreign Exchange Sale Contracts – USD</v>
      </c>
      <c r="F7234" s="202">
        <f>'Banks COA'!F9713*E2</f>
        <v>0</v>
      </c>
    </row>
    <row r="7235" spans="1:6" hidden="1" x14ac:dyDescent="0.15">
      <c r="A7235" s="201" t="str">
        <f>'Banks COA'!A9714</f>
        <v>38</v>
      </c>
      <c r="B7235" s="201" t="str">
        <f>'Banks COA'!B9714</f>
        <v>6</v>
      </c>
      <c r="C7235" s="201" t="str">
        <f>'Banks COA'!C9714</f>
        <v>3</v>
      </c>
      <c r="D7235" s="201" t="str">
        <f>'Banks COA'!D9714</f>
        <v>03</v>
      </c>
      <c r="E7235" s="202" t="str">
        <f>'Banks COA'!E9714</f>
        <v>Spot Market Foreign Exchange Sale Contracts – EUR</v>
      </c>
      <c r="F7235" s="202">
        <f>'Banks COA'!F9714*E2</f>
        <v>0</v>
      </c>
    </row>
    <row r="7236" spans="1:6" hidden="1" x14ac:dyDescent="0.15">
      <c r="A7236" s="201" t="str">
        <f>'Banks COA'!A9715</f>
        <v>38</v>
      </c>
      <c r="B7236" s="201" t="str">
        <f>'Banks COA'!B9715</f>
        <v>6</v>
      </c>
      <c r="C7236" s="201" t="str">
        <f>'Banks COA'!C9715</f>
        <v>3</v>
      </c>
      <c r="D7236" s="201" t="str">
        <f>'Banks COA'!D9715</f>
        <v>04</v>
      </c>
      <c r="E7236" s="202" t="str">
        <f>'Banks COA'!E9715</f>
        <v>Spot Market Foreign Exchange Sale Contracts – JPY</v>
      </c>
      <c r="F7236" s="202">
        <f>'Banks COA'!F9715*E2</f>
        <v>0</v>
      </c>
    </row>
    <row r="7237" spans="1:6" hidden="1" x14ac:dyDescent="0.15">
      <c r="A7237" s="201" t="str">
        <f>'Banks COA'!A9716</f>
        <v>38</v>
      </c>
      <c r="B7237" s="201" t="str">
        <f>'Banks COA'!B9716</f>
        <v>6</v>
      </c>
      <c r="C7237" s="201" t="str">
        <f>'Banks COA'!C9716</f>
        <v>3</v>
      </c>
      <c r="D7237" s="201" t="str">
        <f>'Banks COA'!D9716</f>
        <v>09</v>
      </c>
      <c r="E7237" s="202" t="str">
        <f>'Banks COA'!E9716</f>
        <v>Spot Market Foreign Exchange Sale Contracts – Other</v>
      </c>
      <c r="F7237" s="202">
        <f>'Banks COA'!F9716*E2</f>
        <v>0</v>
      </c>
    </row>
    <row r="7238" spans="1:6" hidden="1" x14ac:dyDescent="0.15">
      <c r="A7238" s="201" t="str">
        <f>'Banks COA'!A9719</f>
        <v>38</v>
      </c>
      <c r="B7238" s="201" t="str">
        <f>'Banks COA'!B9719</f>
        <v>6</v>
      </c>
      <c r="C7238" s="201" t="str">
        <f>'Banks COA'!C9719</f>
        <v>4</v>
      </c>
      <c r="D7238" s="201" t="str">
        <f>'Banks COA'!D9719</f>
        <v>02</v>
      </c>
      <c r="E7238" s="202" t="str">
        <f>'Banks COA'!E9719</f>
        <v>Forward Foreign Exchange Sale Contracts  – USD</v>
      </c>
      <c r="F7238" s="202">
        <f>'Banks COA'!F9719*E2</f>
        <v>0</v>
      </c>
    </row>
    <row r="7239" spans="1:6" hidden="1" x14ac:dyDescent="0.15">
      <c r="A7239" s="201" t="str">
        <f>'Banks COA'!A9720</f>
        <v>38</v>
      </c>
      <c r="B7239" s="201" t="str">
        <f>'Banks COA'!B9720</f>
        <v>6</v>
      </c>
      <c r="C7239" s="201" t="str">
        <f>'Banks COA'!C9720</f>
        <v>4</v>
      </c>
      <c r="D7239" s="201" t="str">
        <f>'Banks COA'!D9720</f>
        <v>03</v>
      </c>
      <c r="E7239" s="202" t="str">
        <f>'Banks COA'!E9720</f>
        <v>Forward Foreign Exchange Sale Contracts  – EUR</v>
      </c>
      <c r="F7239" s="202">
        <f>'Banks COA'!F9720*E2</f>
        <v>0</v>
      </c>
    </row>
    <row r="7240" spans="1:6" hidden="1" x14ac:dyDescent="0.15">
      <c r="A7240" s="201" t="str">
        <f>'Banks COA'!A9721</f>
        <v>38</v>
      </c>
      <c r="B7240" s="201" t="str">
        <f>'Banks COA'!B9721</f>
        <v>6</v>
      </c>
      <c r="C7240" s="201" t="str">
        <f>'Banks COA'!C9721</f>
        <v>4</v>
      </c>
      <c r="D7240" s="201" t="str">
        <f>'Banks COA'!D9721</f>
        <v>04</v>
      </c>
      <c r="E7240" s="202" t="str">
        <f>'Banks COA'!E9721</f>
        <v>Forward Foreign Exchange Sale Contracts  – JPY</v>
      </c>
      <c r="F7240" s="202">
        <f>'Banks COA'!F9721*E2</f>
        <v>0</v>
      </c>
    </row>
    <row r="7241" spans="1:6" hidden="1" x14ac:dyDescent="0.15">
      <c r="A7241" s="201" t="str">
        <f>'Banks COA'!A9722</f>
        <v>38</v>
      </c>
      <c r="B7241" s="201" t="str">
        <f>'Banks COA'!B9722</f>
        <v>6</v>
      </c>
      <c r="C7241" s="201" t="str">
        <f>'Banks COA'!C9722</f>
        <v>4</v>
      </c>
      <c r="D7241" s="201" t="str">
        <f>'Banks COA'!D9722</f>
        <v>09</v>
      </c>
      <c r="E7241" s="202" t="str">
        <f>'Banks COA'!E9722</f>
        <v>Forward Foreign Exchange Sale Contracts  – Other</v>
      </c>
      <c r="F7241" s="202">
        <f>'Banks COA'!F9722*E2</f>
        <v>0</v>
      </c>
    </row>
    <row r="7242" spans="1:6" hidden="1" x14ac:dyDescent="0.15">
      <c r="A7242" s="244" t="str">
        <f>'Banks COA'!A7219</f>
        <v>29</v>
      </c>
      <c r="B7242" s="244">
        <f>'Banks COA'!B7219</f>
        <v>6</v>
      </c>
      <c r="C7242" s="244">
        <f>'Banks COA'!C7219</f>
        <v>8</v>
      </c>
      <c r="D7242" s="244" t="str">
        <f>'Banks COA'!D7219</f>
        <v>01</v>
      </c>
      <c r="E7242" s="243" t="str">
        <f>'Banks COA'!E7219</f>
        <v xml:space="preserve">Equivalence Foreign Exchange Position Account – KHR </v>
      </c>
      <c r="F7242" s="243">
        <f>-'Banks COA'!F7219*E2</f>
        <v>0</v>
      </c>
    </row>
    <row r="7243" spans="1:6" hidden="1" x14ac:dyDescent="0.15">
      <c r="A7243" s="244" t="str">
        <f>'Banks COA'!A7220</f>
        <v>29</v>
      </c>
      <c r="B7243" s="244">
        <f>'Banks COA'!B7220</f>
        <v>6</v>
      </c>
      <c r="C7243" s="244">
        <f>'Banks COA'!C7220</f>
        <v>8</v>
      </c>
      <c r="D7243" s="244" t="str">
        <f>'Banks COA'!D7220</f>
        <v>02</v>
      </c>
      <c r="E7243" s="243" t="str">
        <f>'Banks COA'!E7220</f>
        <v xml:space="preserve">Equivalence Foreign Exchange Position Account – USD </v>
      </c>
      <c r="F7243" s="243">
        <f>-'Banks COA'!F7220*E2</f>
        <v>0</v>
      </c>
    </row>
    <row r="7244" spans="1:6" hidden="1" x14ac:dyDescent="0.15">
      <c r="A7244" s="244" t="str">
        <f>'Banks COA'!A7221</f>
        <v>29</v>
      </c>
      <c r="B7244" s="244">
        <f>'Banks COA'!B7221</f>
        <v>6</v>
      </c>
      <c r="C7244" s="244">
        <f>'Banks COA'!C7221</f>
        <v>8</v>
      </c>
      <c r="D7244" s="244" t="str">
        <f>'Banks COA'!D7221</f>
        <v>03</v>
      </c>
      <c r="E7244" s="243" t="str">
        <f>'Banks COA'!E7221</f>
        <v xml:space="preserve">Equivalence Foreign Exchange Position Account – EUR </v>
      </c>
      <c r="F7244" s="243">
        <f>-'Banks COA'!F7221*E2</f>
        <v>0</v>
      </c>
    </row>
    <row r="7245" spans="1:6" hidden="1" x14ac:dyDescent="0.15">
      <c r="A7245" s="244" t="str">
        <f>'Banks COA'!A7222</f>
        <v>29</v>
      </c>
      <c r="B7245" s="244">
        <f>'Banks COA'!B7222</f>
        <v>6</v>
      </c>
      <c r="C7245" s="244">
        <f>'Banks COA'!C7222</f>
        <v>8</v>
      </c>
      <c r="D7245" s="244" t="str">
        <f>'Banks COA'!D7222</f>
        <v>04</v>
      </c>
      <c r="E7245" s="243" t="str">
        <f>'Banks COA'!E7222</f>
        <v xml:space="preserve">Equivalence Foreign Exchange Position Account – JPY </v>
      </c>
      <c r="F7245" s="243">
        <f>-'Banks COA'!F7222*E2</f>
        <v>0</v>
      </c>
    </row>
    <row r="7246" spans="1:6" hidden="1" x14ac:dyDescent="0.15">
      <c r="A7246" s="244" t="str">
        <f>'Banks COA'!A7223</f>
        <v>29</v>
      </c>
      <c r="B7246" s="244">
        <f>'Banks COA'!B7223</f>
        <v>6</v>
      </c>
      <c r="C7246" s="244">
        <f>'Banks COA'!C7223</f>
        <v>8</v>
      </c>
      <c r="D7246" s="244" t="str">
        <f>'Banks COA'!D7223</f>
        <v>09</v>
      </c>
      <c r="E7246" s="243" t="str">
        <f>'Banks COA'!E7223</f>
        <v xml:space="preserve">Equivalence Foreign Exchange Position Account – Other </v>
      </c>
      <c r="F7246" s="243">
        <f>-'Banks COA'!F7223*E2</f>
        <v>0</v>
      </c>
    </row>
    <row r="7247" spans="1:6" hidden="1" x14ac:dyDescent="0.15">
      <c r="A7247" s="201" t="str">
        <f>'Banks COA'!A8345</f>
        <v>33</v>
      </c>
      <c r="B7247" s="201">
        <f>'Banks COA'!B8345</f>
        <v>2</v>
      </c>
      <c r="C7247" s="201">
        <f>'Banks COA'!C8345</f>
        <v>2</v>
      </c>
      <c r="D7247" s="201">
        <f>'Banks COA'!D8345</f>
        <v>12</v>
      </c>
      <c r="E7247" s="202" t="str">
        <f>'Banks COA'!E8345</f>
        <v>Senior Debt – Resident – USD</v>
      </c>
      <c r="F7247" s="202">
        <f>'Banks COA'!F8345*E2</f>
        <v>0</v>
      </c>
    </row>
    <row r="7248" spans="1:6" hidden="1" x14ac:dyDescent="0.15">
      <c r="A7248" s="201" t="str">
        <f>'Banks COA'!A8346</f>
        <v>33</v>
      </c>
      <c r="B7248" s="201">
        <f>'Banks COA'!B8346</f>
        <v>2</v>
      </c>
      <c r="C7248" s="201">
        <f>'Banks COA'!C8346</f>
        <v>2</v>
      </c>
      <c r="D7248" s="201">
        <f>'Banks COA'!D8346</f>
        <v>13</v>
      </c>
      <c r="E7248" s="202" t="str">
        <f>'Banks COA'!E8346</f>
        <v>Senior Debt – Resident – EUR</v>
      </c>
      <c r="F7248" s="202">
        <f>'Banks COA'!F8346*E2</f>
        <v>0</v>
      </c>
    </row>
    <row r="7249" spans="1:6" hidden="1" x14ac:dyDescent="0.15">
      <c r="A7249" s="201" t="str">
        <f>'Banks COA'!A8347</f>
        <v>33</v>
      </c>
      <c r="B7249" s="201">
        <f>'Banks COA'!B8347</f>
        <v>2</v>
      </c>
      <c r="C7249" s="201">
        <f>'Banks COA'!C8347</f>
        <v>2</v>
      </c>
      <c r="D7249" s="201">
        <f>'Banks COA'!D8347</f>
        <v>14</v>
      </c>
      <c r="E7249" s="202" t="str">
        <f>'Banks COA'!E8347</f>
        <v>Senior Debt – Resident – JPY</v>
      </c>
      <c r="F7249" s="202">
        <f>'Banks COA'!F8347*E2</f>
        <v>0</v>
      </c>
    </row>
    <row r="7250" spans="1:6" hidden="1" x14ac:dyDescent="0.15">
      <c r="A7250" s="201" t="str">
        <f>'Banks COA'!A8348</f>
        <v>33</v>
      </c>
      <c r="B7250" s="201">
        <f>'Banks COA'!B8348</f>
        <v>2</v>
      </c>
      <c r="C7250" s="201">
        <f>'Banks COA'!C8348</f>
        <v>2</v>
      </c>
      <c r="D7250" s="201">
        <f>'Banks COA'!D8348</f>
        <v>19</v>
      </c>
      <c r="E7250" s="202" t="str">
        <f>'Banks COA'!E8348</f>
        <v>Senior Debt – Resident – Other</v>
      </c>
      <c r="F7250" s="202">
        <f>'Banks COA'!F8348*E2</f>
        <v>0</v>
      </c>
    </row>
    <row r="7251" spans="1:6" hidden="1" x14ac:dyDescent="0.15">
      <c r="A7251" s="201" t="str">
        <f>'Banks COA'!A8358</f>
        <v>33</v>
      </c>
      <c r="B7251" s="201">
        <f>'Banks COA'!B8358</f>
        <v>2</v>
      </c>
      <c r="C7251" s="201">
        <f>'Banks COA'!C8358</f>
        <v>3</v>
      </c>
      <c r="D7251" s="201">
        <f>'Banks COA'!D8358</f>
        <v>12</v>
      </c>
      <c r="E7251" s="202" t="str">
        <f>'Banks COA'!E8358</f>
        <v>Subordinated Debt – Resident – USD</v>
      </c>
      <c r="F7251" s="202">
        <f>'Banks COA'!F8358*E2</f>
        <v>0</v>
      </c>
    </row>
    <row r="7252" spans="1:6" hidden="1" x14ac:dyDescent="0.15">
      <c r="A7252" s="201" t="str">
        <f>'Banks COA'!A8359</f>
        <v>33</v>
      </c>
      <c r="B7252" s="201">
        <f>'Banks COA'!B8359</f>
        <v>2</v>
      </c>
      <c r="C7252" s="201">
        <f>'Banks COA'!C8359</f>
        <v>3</v>
      </c>
      <c r="D7252" s="201">
        <f>'Banks COA'!D8359</f>
        <v>13</v>
      </c>
      <c r="E7252" s="202" t="str">
        <f>'Banks COA'!E8359</f>
        <v>Subordinated Debt – Resident – EUR</v>
      </c>
      <c r="F7252" s="202">
        <f>'Banks COA'!F8359*E2</f>
        <v>0</v>
      </c>
    </row>
    <row r="7253" spans="1:6" hidden="1" x14ac:dyDescent="0.15">
      <c r="A7253" s="201" t="str">
        <f>'Banks COA'!A8360</f>
        <v>33</v>
      </c>
      <c r="B7253" s="201">
        <f>'Banks COA'!B8360</f>
        <v>2</v>
      </c>
      <c r="C7253" s="201">
        <f>'Banks COA'!C8360</f>
        <v>3</v>
      </c>
      <c r="D7253" s="201">
        <f>'Banks COA'!D8360</f>
        <v>14</v>
      </c>
      <c r="E7253" s="202" t="str">
        <f>'Banks COA'!E8360</f>
        <v>Subordinated Debt – Resident – JPY</v>
      </c>
      <c r="F7253" s="202">
        <f>'Banks COA'!F8360*E2</f>
        <v>0</v>
      </c>
    </row>
    <row r="7254" spans="1:6" hidden="1" x14ac:dyDescent="0.15">
      <c r="A7254" s="201" t="str">
        <f>'Banks COA'!A8361</f>
        <v>33</v>
      </c>
      <c r="B7254" s="201">
        <f>'Banks COA'!B8361</f>
        <v>2</v>
      </c>
      <c r="C7254" s="201">
        <f>'Banks COA'!C8361</f>
        <v>3</v>
      </c>
      <c r="D7254" s="201">
        <f>'Banks COA'!D8361</f>
        <v>19</v>
      </c>
      <c r="E7254" s="202" t="str">
        <f>'Banks COA'!E8361</f>
        <v>Subordinated Debt – Resident – Other</v>
      </c>
      <c r="F7254" s="202">
        <f>'Banks COA'!F8361*E2</f>
        <v>0</v>
      </c>
    </row>
    <row r="7255" spans="1:6" hidden="1" x14ac:dyDescent="0.15">
      <c r="A7255" s="201" t="str">
        <f>'Banks COA'!A9384</f>
        <v>35</v>
      </c>
      <c r="B7255" s="201">
        <f>'Banks COA'!B9384</f>
        <v>2</v>
      </c>
      <c r="C7255" s="201">
        <f>'Banks COA'!C9384</f>
        <v>2</v>
      </c>
      <c r="D7255" s="201">
        <f>'Banks COA'!D9384</f>
        <v>12</v>
      </c>
      <c r="E7255" s="202" t="str">
        <f>'Banks COA'!E9384</f>
        <v>AIP – Senior Debt – Resident – USD</v>
      </c>
      <c r="F7255" s="202">
        <f>'Banks COA'!F9384*E2</f>
        <v>0</v>
      </c>
    </row>
    <row r="7256" spans="1:6" hidden="1" x14ac:dyDescent="0.15">
      <c r="A7256" s="201" t="str">
        <f>'Banks COA'!A9385</f>
        <v>35</v>
      </c>
      <c r="B7256" s="201">
        <f>'Banks COA'!B9385</f>
        <v>2</v>
      </c>
      <c r="C7256" s="201">
        <f>'Banks COA'!C9385</f>
        <v>2</v>
      </c>
      <c r="D7256" s="201">
        <f>'Banks COA'!D9385</f>
        <v>13</v>
      </c>
      <c r="E7256" s="202" t="str">
        <f>'Banks COA'!E9385</f>
        <v>AIP – Senior Debt – Resident – EUR</v>
      </c>
      <c r="F7256" s="202">
        <f>'Banks COA'!F9385*E2</f>
        <v>0</v>
      </c>
    </row>
    <row r="7257" spans="1:6" hidden="1" x14ac:dyDescent="0.15">
      <c r="A7257" s="201" t="str">
        <f>'Banks COA'!A9386</f>
        <v>35</v>
      </c>
      <c r="B7257" s="201">
        <f>'Banks COA'!B9386</f>
        <v>2</v>
      </c>
      <c r="C7257" s="201">
        <f>'Banks COA'!C9386</f>
        <v>2</v>
      </c>
      <c r="D7257" s="201">
        <f>'Banks COA'!D9386</f>
        <v>14</v>
      </c>
      <c r="E7257" s="202" t="str">
        <f>'Banks COA'!E9386</f>
        <v>AIP – Senior Debt – Resident – JPY</v>
      </c>
      <c r="F7257" s="202">
        <f>'Banks COA'!F9386*E2</f>
        <v>0</v>
      </c>
    </row>
    <row r="7258" spans="1:6" hidden="1" x14ac:dyDescent="0.15">
      <c r="A7258" s="201" t="str">
        <f>'Banks COA'!A9387</f>
        <v>35</v>
      </c>
      <c r="B7258" s="201">
        <f>'Banks COA'!B9387</f>
        <v>2</v>
      </c>
      <c r="C7258" s="201">
        <f>'Banks COA'!C9387</f>
        <v>2</v>
      </c>
      <c r="D7258" s="201">
        <f>'Banks COA'!D9387</f>
        <v>19</v>
      </c>
      <c r="E7258" s="202" t="str">
        <f>'Banks COA'!E9387</f>
        <v>AIP – Senior Debt – Resident – Other</v>
      </c>
      <c r="F7258" s="202">
        <f>'Banks COA'!F9387*E2</f>
        <v>0</v>
      </c>
    </row>
    <row r="7259" spans="1:6" hidden="1" x14ac:dyDescent="0.15">
      <c r="A7259" s="201" t="str">
        <f>'Banks COA'!A9397</f>
        <v>35</v>
      </c>
      <c r="B7259" s="201">
        <f>'Banks COA'!B9397</f>
        <v>2</v>
      </c>
      <c r="C7259" s="201">
        <f>'Banks COA'!C9397</f>
        <v>3</v>
      </c>
      <c r="D7259" s="201">
        <f>'Banks COA'!D9397</f>
        <v>12</v>
      </c>
      <c r="E7259" s="202" t="str">
        <f>'Banks COA'!E9397</f>
        <v>AIP – Subordinated Debt – Resident – USD</v>
      </c>
      <c r="F7259" s="202">
        <f>'Banks COA'!F9397*E2</f>
        <v>0</v>
      </c>
    </row>
    <row r="7260" spans="1:6" hidden="1" x14ac:dyDescent="0.15">
      <c r="A7260" s="201" t="str">
        <f>'Banks COA'!A9398</f>
        <v>35</v>
      </c>
      <c r="B7260" s="201">
        <f>'Banks COA'!B9398</f>
        <v>2</v>
      </c>
      <c r="C7260" s="201">
        <f>'Banks COA'!C9398</f>
        <v>3</v>
      </c>
      <c r="D7260" s="201">
        <f>'Banks COA'!D9398</f>
        <v>13</v>
      </c>
      <c r="E7260" s="202" t="str">
        <f>'Banks COA'!E9398</f>
        <v>AIP – Subordinated Debt – Resident – EUR</v>
      </c>
      <c r="F7260" s="202">
        <f>'Banks COA'!F9398*E2</f>
        <v>0</v>
      </c>
    </row>
    <row r="7261" spans="1:6" hidden="1" x14ac:dyDescent="0.15">
      <c r="A7261" s="201" t="str">
        <f>'Banks COA'!A9399</f>
        <v>35</v>
      </c>
      <c r="B7261" s="201">
        <f>'Banks COA'!B9399</f>
        <v>2</v>
      </c>
      <c r="C7261" s="201">
        <f>'Banks COA'!C9399</f>
        <v>3</v>
      </c>
      <c r="D7261" s="201">
        <f>'Banks COA'!D9399</f>
        <v>14</v>
      </c>
      <c r="E7261" s="202" t="str">
        <f>'Banks COA'!E9399</f>
        <v>AIP – Subordinated Debt – Resident – JPY</v>
      </c>
      <c r="F7261" s="202">
        <f>'Banks COA'!F9399*E2</f>
        <v>0</v>
      </c>
    </row>
    <row r="7262" spans="1:6" hidden="1" x14ac:dyDescent="0.15">
      <c r="A7262" s="201" t="str">
        <f>'Banks COA'!A9400</f>
        <v>35</v>
      </c>
      <c r="B7262" s="201">
        <f>'Banks COA'!B9400</f>
        <v>2</v>
      </c>
      <c r="C7262" s="201">
        <f>'Banks COA'!C9400</f>
        <v>3</v>
      </c>
      <c r="D7262" s="201">
        <f>'Banks COA'!D9400</f>
        <v>19</v>
      </c>
      <c r="E7262" s="202" t="str">
        <f>'Banks COA'!E9400</f>
        <v>AIP – Subordinated Debt – Resident – Other</v>
      </c>
      <c r="F7262" s="202">
        <f>'Banks COA'!F9400*E2</f>
        <v>0</v>
      </c>
    </row>
    <row r="7263" spans="1:6" hidden="1" x14ac:dyDescent="0.15">
      <c r="A7263" s="201" t="str">
        <f>'Banks COA'!A9539</f>
        <v>36</v>
      </c>
      <c r="B7263" s="201">
        <f>'Banks COA'!B9539</f>
        <v>1</v>
      </c>
      <c r="C7263" s="201">
        <f>'Banks COA'!C9539</f>
        <v>1</v>
      </c>
      <c r="D7263" s="201" t="str">
        <f>'Banks COA'!D9539</f>
        <v>02</v>
      </c>
      <c r="E7263" s="202" t="str">
        <f>'Banks COA'!E9539</f>
        <v>Accrued Salary and Wages Payable – USD</v>
      </c>
      <c r="F7263" s="202">
        <f>'Banks COA'!F9539*E2</f>
        <v>0</v>
      </c>
    </row>
    <row r="7264" spans="1:6" hidden="1" x14ac:dyDescent="0.15">
      <c r="A7264" s="201" t="str">
        <f>'Banks COA'!A9540</f>
        <v>36</v>
      </c>
      <c r="B7264" s="201">
        <f>'Banks COA'!B9540</f>
        <v>1</v>
      </c>
      <c r="C7264" s="201">
        <f>'Banks COA'!C9540</f>
        <v>1</v>
      </c>
      <c r="D7264" s="201" t="str">
        <f>'Banks COA'!D9540</f>
        <v>03</v>
      </c>
      <c r="E7264" s="202" t="str">
        <f>'Banks COA'!E9540</f>
        <v>Accrued Salary and Wages Payable – EUR</v>
      </c>
      <c r="F7264" s="202">
        <f>'Banks COA'!F9540*E2</f>
        <v>0</v>
      </c>
    </row>
    <row r="7265" spans="1:6" hidden="1" x14ac:dyDescent="0.15">
      <c r="A7265" s="201" t="str">
        <f>'Banks COA'!A9541</f>
        <v>36</v>
      </c>
      <c r="B7265" s="201">
        <f>'Banks COA'!B9541</f>
        <v>1</v>
      </c>
      <c r="C7265" s="201">
        <f>'Banks COA'!C9541</f>
        <v>1</v>
      </c>
      <c r="D7265" s="201" t="str">
        <f>'Banks COA'!D9541</f>
        <v>04</v>
      </c>
      <c r="E7265" s="202" t="str">
        <f>'Banks COA'!E9541</f>
        <v>Accrued Salary and Wages Payable – JPY</v>
      </c>
      <c r="F7265" s="202">
        <f>'Banks COA'!F9541*E2</f>
        <v>0</v>
      </c>
    </row>
    <row r="7266" spans="1:6" hidden="1" x14ac:dyDescent="0.15">
      <c r="A7266" s="201" t="str">
        <f>'Banks COA'!A9542</f>
        <v>36</v>
      </c>
      <c r="B7266" s="201">
        <f>'Banks COA'!B9542</f>
        <v>1</v>
      </c>
      <c r="C7266" s="201">
        <f>'Banks COA'!C9542</f>
        <v>1</v>
      </c>
      <c r="D7266" s="201" t="str">
        <f>'Banks COA'!D9542</f>
        <v>09</v>
      </c>
      <c r="E7266" s="202" t="str">
        <f>'Banks COA'!E9542</f>
        <v>Accrued Salary and Wages Payable – Other</v>
      </c>
      <c r="F7266" s="202">
        <f>'Banks COA'!F9542*E2</f>
        <v>0</v>
      </c>
    </row>
    <row r="7267" spans="1:6" hidden="1" x14ac:dyDescent="0.15">
      <c r="A7267" s="201" t="str">
        <f>'Banks COA'!A9545</f>
        <v>36</v>
      </c>
      <c r="B7267" s="201">
        <f>'Banks COA'!B9545</f>
        <v>1</v>
      </c>
      <c r="C7267" s="201">
        <f>'Banks COA'!C9545</f>
        <v>2</v>
      </c>
      <c r="D7267" s="201" t="str">
        <f>'Banks COA'!D9545</f>
        <v>02</v>
      </c>
      <c r="E7267" s="202" t="str">
        <f>'Banks COA'!E9545</f>
        <v>Accrued Bonus/Incentive Compensation Payable – USD</v>
      </c>
      <c r="F7267" s="202">
        <f>'Banks COA'!F9545*E2</f>
        <v>0</v>
      </c>
    </row>
    <row r="7268" spans="1:6" hidden="1" x14ac:dyDescent="0.15">
      <c r="A7268" s="201" t="str">
        <f>'Banks COA'!A9546</f>
        <v>36</v>
      </c>
      <c r="B7268" s="201">
        <f>'Banks COA'!B9546</f>
        <v>1</v>
      </c>
      <c r="C7268" s="201">
        <f>'Banks COA'!C9546</f>
        <v>2</v>
      </c>
      <c r="D7268" s="201" t="str">
        <f>'Banks COA'!D9546</f>
        <v>03</v>
      </c>
      <c r="E7268" s="202" t="str">
        <f>'Banks COA'!E9546</f>
        <v>Accrued Bonus/Incentive Compensation Payable – EUR</v>
      </c>
      <c r="F7268" s="202">
        <f>'Banks COA'!F9546*E2</f>
        <v>0</v>
      </c>
    </row>
    <row r="7269" spans="1:6" hidden="1" x14ac:dyDescent="0.15">
      <c r="A7269" s="201" t="str">
        <f>'Banks COA'!A9547</f>
        <v>36</v>
      </c>
      <c r="B7269" s="201">
        <f>'Banks COA'!B9547</f>
        <v>1</v>
      </c>
      <c r="C7269" s="201">
        <f>'Banks COA'!C9547</f>
        <v>2</v>
      </c>
      <c r="D7269" s="201" t="str">
        <f>'Banks COA'!D9547</f>
        <v>04</v>
      </c>
      <c r="E7269" s="202" t="str">
        <f>'Banks COA'!E9547</f>
        <v>Accrued Bonus/Incentive Compensation Payable – JPY</v>
      </c>
      <c r="F7269" s="202">
        <f>'Banks COA'!F9547*E2</f>
        <v>0</v>
      </c>
    </row>
    <row r="7270" spans="1:6" hidden="1" x14ac:dyDescent="0.15">
      <c r="A7270" s="201" t="str">
        <f>'Banks COA'!A9548</f>
        <v>36</v>
      </c>
      <c r="B7270" s="201">
        <f>'Banks COA'!B9548</f>
        <v>1</v>
      </c>
      <c r="C7270" s="201">
        <f>'Banks COA'!C9548</f>
        <v>2</v>
      </c>
      <c r="D7270" s="201" t="str">
        <f>'Banks COA'!D9548</f>
        <v>09</v>
      </c>
      <c r="E7270" s="202" t="str">
        <f>'Banks COA'!E9548</f>
        <v>Accrued Bonus/Incentive Compensation Payable – Other</v>
      </c>
      <c r="F7270" s="202">
        <f>'Banks COA'!F9548*E2</f>
        <v>0</v>
      </c>
    </row>
    <row r="7271" spans="1:6" hidden="1" x14ac:dyDescent="0.15">
      <c r="A7271" s="201" t="str">
        <f>'Banks COA'!A9557</f>
        <v>36</v>
      </c>
      <c r="B7271" s="201">
        <f>'Banks COA'!B9557</f>
        <v>1</v>
      </c>
      <c r="C7271" s="201">
        <f>'Banks COA'!C9557</f>
        <v>4</v>
      </c>
      <c r="D7271" s="201" t="str">
        <f>'Banks COA'!D9557</f>
        <v>02</v>
      </c>
      <c r="E7271" s="202" t="str">
        <f>'Banks COA'!E9557</f>
        <v>Other Payroll Deductions Withheld Payable – USD</v>
      </c>
      <c r="F7271" s="202">
        <f>'Banks COA'!F9557*E2</f>
        <v>0</v>
      </c>
    </row>
    <row r="7272" spans="1:6" hidden="1" x14ac:dyDescent="0.15">
      <c r="A7272" s="201" t="str">
        <f>'Banks COA'!A9558</f>
        <v>36</v>
      </c>
      <c r="B7272" s="201">
        <f>'Banks COA'!B9558</f>
        <v>1</v>
      </c>
      <c r="C7272" s="201">
        <f>'Banks COA'!C9558</f>
        <v>4</v>
      </c>
      <c r="D7272" s="201" t="str">
        <f>'Banks COA'!D9558</f>
        <v>03</v>
      </c>
      <c r="E7272" s="202" t="str">
        <f>'Banks COA'!E9558</f>
        <v>Other Payroll Deductions Withheld Payable – EUR</v>
      </c>
      <c r="F7272" s="202">
        <f>'Banks COA'!F9558*E2</f>
        <v>0</v>
      </c>
    </row>
    <row r="7273" spans="1:6" hidden="1" x14ac:dyDescent="0.15">
      <c r="A7273" s="201" t="str">
        <f>'Banks COA'!A9559</f>
        <v>36</v>
      </c>
      <c r="B7273" s="201">
        <f>'Banks COA'!B9559</f>
        <v>1</v>
      </c>
      <c r="C7273" s="201">
        <f>'Banks COA'!C9559</f>
        <v>4</v>
      </c>
      <c r="D7273" s="201" t="str">
        <f>'Banks COA'!D9559</f>
        <v>04</v>
      </c>
      <c r="E7273" s="202" t="str">
        <f>'Banks COA'!E9559</f>
        <v>Other Payroll Deductions Withheld Payable – JPY</v>
      </c>
      <c r="F7273" s="202">
        <f>'Banks COA'!F9559*E2</f>
        <v>0</v>
      </c>
    </row>
    <row r="7274" spans="1:6" hidden="1" x14ac:dyDescent="0.15">
      <c r="A7274" s="201" t="str">
        <f>'Banks COA'!A9560</f>
        <v>36</v>
      </c>
      <c r="B7274" s="201">
        <f>'Banks COA'!B9560</f>
        <v>1</v>
      </c>
      <c r="C7274" s="201">
        <f>'Banks COA'!C9560</f>
        <v>4</v>
      </c>
      <c r="D7274" s="201" t="str">
        <f>'Banks COA'!D9560</f>
        <v>09</v>
      </c>
      <c r="E7274" s="202" t="str">
        <f>'Banks COA'!E9560</f>
        <v>Other Payroll Deductions Withheld Payable – Other</v>
      </c>
      <c r="F7274" s="202">
        <f>'Banks COA'!F9560*E2</f>
        <v>0</v>
      </c>
    </row>
    <row r="7275" spans="1:6" hidden="1" x14ac:dyDescent="0.15">
      <c r="A7275" s="201" t="str">
        <f>'Banks COA'!A9563</f>
        <v>36</v>
      </c>
      <c r="B7275" s="201">
        <f>'Banks COA'!B9563</f>
        <v>1</v>
      </c>
      <c r="C7275" s="201">
        <f>'Banks COA'!C9563</f>
        <v>5</v>
      </c>
      <c r="D7275" s="201" t="str">
        <f>'Banks COA'!D9563</f>
        <v>02</v>
      </c>
      <c r="E7275" s="202" t="str">
        <f>'Banks COA'!E9563</f>
        <v>Accrued Employee Benefits Payable – USD</v>
      </c>
      <c r="F7275" s="202">
        <f>'Banks COA'!F9563*E2</f>
        <v>0</v>
      </c>
    </row>
    <row r="7276" spans="1:6" hidden="1" x14ac:dyDescent="0.15">
      <c r="A7276" s="201" t="str">
        <f>'Banks COA'!A9564</f>
        <v>36</v>
      </c>
      <c r="B7276" s="201">
        <f>'Banks COA'!B9564</f>
        <v>1</v>
      </c>
      <c r="C7276" s="201">
        <f>'Banks COA'!C9564</f>
        <v>5</v>
      </c>
      <c r="D7276" s="201" t="str">
        <f>'Banks COA'!D9564</f>
        <v>03</v>
      </c>
      <c r="E7276" s="202" t="str">
        <f>'Banks COA'!E9564</f>
        <v>Accrued Employee Benefits Payable – EUR</v>
      </c>
      <c r="F7276" s="202">
        <f>'Banks COA'!F9564*E2</f>
        <v>0</v>
      </c>
    </row>
    <row r="7277" spans="1:6" hidden="1" x14ac:dyDescent="0.15">
      <c r="A7277" s="201" t="str">
        <f>'Banks COA'!A9565</f>
        <v>36</v>
      </c>
      <c r="B7277" s="201">
        <f>'Banks COA'!B9565</f>
        <v>1</v>
      </c>
      <c r="C7277" s="201">
        <f>'Banks COA'!C9565</f>
        <v>5</v>
      </c>
      <c r="D7277" s="201" t="str">
        <f>'Banks COA'!D9565</f>
        <v>04</v>
      </c>
      <c r="E7277" s="202" t="str">
        <f>'Banks COA'!E9565</f>
        <v>Accrued Employee Benefits Payable – JPY</v>
      </c>
      <c r="F7277" s="202">
        <f>'Banks COA'!F9565*E2</f>
        <v>0</v>
      </c>
    </row>
    <row r="7278" spans="1:6" hidden="1" x14ac:dyDescent="0.15">
      <c r="A7278" s="201" t="str">
        <f>'Banks COA'!A9566</f>
        <v>36</v>
      </c>
      <c r="B7278" s="201">
        <f>'Banks COA'!B9566</f>
        <v>1</v>
      </c>
      <c r="C7278" s="201">
        <f>'Banks COA'!C9566</f>
        <v>5</v>
      </c>
      <c r="D7278" s="201" t="str">
        <f>'Banks COA'!D9566</f>
        <v>09</v>
      </c>
      <c r="E7278" s="202" t="str">
        <f>'Banks COA'!E9566</f>
        <v>Accrued Employee Benefits Payable – Other</v>
      </c>
      <c r="F7278" s="202">
        <f>'Banks COA'!F9566*E2</f>
        <v>0</v>
      </c>
    </row>
    <row r="7279" spans="1:6" hidden="1" x14ac:dyDescent="0.15">
      <c r="A7279" s="201" t="str">
        <f>'Banks COA'!A9569</f>
        <v>36</v>
      </c>
      <c r="B7279" s="201">
        <f>'Banks COA'!B9569</f>
        <v>1</v>
      </c>
      <c r="C7279" s="201">
        <f>'Banks COA'!C9569</f>
        <v>6</v>
      </c>
      <c r="D7279" s="201" t="str">
        <f>'Banks COA'!D9569</f>
        <v>02</v>
      </c>
      <c r="E7279" s="202" t="str">
        <f>'Banks COA'!E9569</f>
        <v>Accrued Vacation Pay Payable – USD</v>
      </c>
      <c r="F7279" s="202">
        <f>'Banks COA'!F9569*E2</f>
        <v>0</v>
      </c>
    </row>
    <row r="7280" spans="1:6" hidden="1" x14ac:dyDescent="0.15">
      <c r="A7280" s="201" t="str">
        <f>'Banks COA'!A9570</f>
        <v>36</v>
      </c>
      <c r="B7280" s="201">
        <f>'Banks COA'!B9570</f>
        <v>1</v>
      </c>
      <c r="C7280" s="201">
        <f>'Banks COA'!C9570</f>
        <v>6</v>
      </c>
      <c r="D7280" s="201" t="str">
        <f>'Banks COA'!D9570</f>
        <v>03</v>
      </c>
      <c r="E7280" s="202" t="str">
        <f>'Banks COA'!E9570</f>
        <v>Accrued Vacation Pay Payable – EUR</v>
      </c>
      <c r="F7280" s="202">
        <f>'Banks COA'!F9570*E2</f>
        <v>0</v>
      </c>
    </row>
    <row r="7281" spans="1:6" hidden="1" x14ac:dyDescent="0.15">
      <c r="A7281" s="201" t="str">
        <f>'Banks COA'!A9571</f>
        <v>36</v>
      </c>
      <c r="B7281" s="201">
        <f>'Banks COA'!B9571</f>
        <v>1</v>
      </c>
      <c r="C7281" s="201">
        <f>'Banks COA'!C9571</f>
        <v>6</v>
      </c>
      <c r="D7281" s="201" t="str">
        <f>'Banks COA'!D9571</f>
        <v>04</v>
      </c>
      <c r="E7281" s="202" t="str">
        <f>'Banks COA'!E9571</f>
        <v>Accrued Vacation Pay Payable – JPY</v>
      </c>
      <c r="F7281" s="202">
        <f>'Banks COA'!F9571*E2</f>
        <v>0</v>
      </c>
    </row>
    <row r="7282" spans="1:6" hidden="1" x14ac:dyDescent="0.15">
      <c r="A7282" s="201" t="str">
        <f>'Banks COA'!A9572</f>
        <v>36</v>
      </c>
      <c r="B7282" s="201">
        <f>'Banks COA'!B9572</f>
        <v>1</v>
      </c>
      <c r="C7282" s="201">
        <f>'Banks COA'!C9572</f>
        <v>6</v>
      </c>
      <c r="D7282" s="201" t="str">
        <f>'Banks COA'!D9572</f>
        <v>09</v>
      </c>
      <c r="E7282" s="202" t="str">
        <f>'Banks COA'!E9572</f>
        <v>Accrued Vacation Pay Payable – Other</v>
      </c>
      <c r="F7282" s="202">
        <f>'Banks COA'!F9572*E2</f>
        <v>0</v>
      </c>
    </row>
    <row r="7283" spans="1:6" hidden="1" x14ac:dyDescent="0.15">
      <c r="A7283" s="201" t="str">
        <f>'Banks COA'!A9575</f>
        <v>36</v>
      </c>
      <c r="B7283" s="201">
        <f>'Banks COA'!B9575</f>
        <v>1</v>
      </c>
      <c r="C7283" s="201" t="str">
        <f>'Banks COA'!C9575</f>
        <v>7</v>
      </c>
      <c r="D7283" s="201" t="str">
        <f>'Banks COA'!D9575</f>
        <v>02</v>
      </c>
      <c r="E7283" s="202" t="str">
        <f>'Banks COA'!E9575</f>
        <v>Accrued Rental Expense – USD</v>
      </c>
      <c r="F7283" s="202">
        <f>'Banks COA'!F9575*E2</f>
        <v>0</v>
      </c>
    </row>
    <row r="7284" spans="1:6" hidden="1" x14ac:dyDescent="0.15">
      <c r="A7284" s="201" t="str">
        <f>'Banks COA'!A9576</f>
        <v>36</v>
      </c>
      <c r="B7284" s="201">
        <f>'Banks COA'!B9576</f>
        <v>1</v>
      </c>
      <c r="C7284" s="201" t="str">
        <f>'Banks COA'!C9576</f>
        <v>7</v>
      </c>
      <c r="D7284" s="201" t="str">
        <f>'Banks COA'!D9576</f>
        <v>03</v>
      </c>
      <c r="E7284" s="202" t="str">
        <f>'Banks COA'!E9576</f>
        <v>Accrued Rental Expense – EUR</v>
      </c>
      <c r="F7284" s="202">
        <f>'Banks COA'!F9576*E2</f>
        <v>0</v>
      </c>
    </row>
    <row r="7285" spans="1:6" hidden="1" x14ac:dyDescent="0.15">
      <c r="A7285" s="201" t="str">
        <f>'Banks COA'!A9577</f>
        <v>36</v>
      </c>
      <c r="B7285" s="201">
        <f>'Banks COA'!B9577</f>
        <v>1</v>
      </c>
      <c r="C7285" s="201" t="str">
        <f>'Banks COA'!C9577</f>
        <v>7</v>
      </c>
      <c r="D7285" s="201" t="str">
        <f>'Banks COA'!D9577</f>
        <v>04</v>
      </c>
      <c r="E7285" s="202" t="str">
        <f>'Banks COA'!E9577</f>
        <v>Accrued Rental Expense – JPY</v>
      </c>
      <c r="F7285" s="202">
        <f>'Banks COA'!F9577*E2</f>
        <v>0</v>
      </c>
    </row>
    <row r="7286" spans="1:6" hidden="1" x14ac:dyDescent="0.15">
      <c r="A7286" s="201" t="str">
        <f>'Banks COA'!A9578</f>
        <v>36</v>
      </c>
      <c r="B7286" s="201">
        <f>'Banks COA'!B9578</f>
        <v>1</v>
      </c>
      <c r="C7286" s="201" t="str">
        <f>'Banks COA'!C9578</f>
        <v>7</v>
      </c>
      <c r="D7286" s="201" t="str">
        <f>'Banks COA'!D9578</f>
        <v>09</v>
      </c>
      <c r="E7286" s="202" t="str">
        <f>'Banks COA'!E9578</f>
        <v>Accrued Rental Expense – Other</v>
      </c>
      <c r="F7286" s="202">
        <f>'Banks COA'!F9578*E2</f>
        <v>0</v>
      </c>
    </row>
    <row r="7287" spans="1:6" hidden="1" x14ac:dyDescent="0.15">
      <c r="A7287" s="201" t="str">
        <f>'Banks COA'!A9581</f>
        <v>36</v>
      </c>
      <c r="B7287" s="201">
        <f>'Banks COA'!B9581</f>
        <v>2</v>
      </c>
      <c r="C7287" s="201" t="str">
        <f>'Banks COA'!C9581</f>
        <v>0</v>
      </c>
      <c r="D7287" s="201" t="str">
        <f>'Banks COA'!D9581</f>
        <v>02</v>
      </c>
      <c r="E7287" s="202" t="str">
        <f>'Banks COA'!E9581</f>
        <v>Other Accrued Expense – USD</v>
      </c>
      <c r="F7287" s="202">
        <f>'Banks COA'!F9581*E2</f>
        <v>0</v>
      </c>
    </row>
    <row r="7288" spans="1:6" hidden="1" x14ac:dyDescent="0.15">
      <c r="A7288" s="201" t="str">
        <f>'Banks COA'!A9582</f>
        <v>36</v>
      </c>
      <c r="B7288" s="201">
        <f>'Banks COA'!B9582</f>
        <v>2</v>
      </c>
      <c r="C7288" s="201" t="str">
        <f>'Banks COA'!C9582</f>
        <v>0</v>
      </c>
      <c r="D7288" s="201" t="str">
        <f>'Banks COA'!D9582</f>
        <v>03</v>
      </c>
      <c r="E7288" s="202" t="str">
        <f>'Banks COA'!E9582</f>
        <v>Other Accrued Expense – EUR</v>
      </c>
      <c r="F7288" s="202">
        <f>'Banks COA'!F9582*E2</f>
        <v>0</v>
      </c>
    </row>
    <row r="7289" spans="1:6" hidden="1" x14ac:dyDescent="0.15">
      <c r="A7289" s="201" t="str">
        <f>'Banks COA'!A9583</f>
        <v>36</v>
      </c>
      <c r="B7289" s="201">
        <f>'Banks COA'!B9583</f>
        <v>2</v>
      </c>
      <c r="C7289" s="201" t="str">
        <f>'Banks COA'!C9583</f>
        <v>0</v>
      </c>
      <c r="D7289" s="201" t="str">
        <f>'Banks COA'!D9583</f>
        <v>04</v>
      </c>
      <c r="E7289" s="202" t="str">
        <f>'Banks COA'!E9583</f>
        <v>Other Accrued Expense – JPY</v>
      </c>
      <c r="F7289" s="202">
        <f>'Banks COA'!F9583*E2</f>
        <v>0</v>
      </c>
    </row>
    <row r="7290" spans="1:6" hidden="1" x14ac:dyDescent="0.15">
      <c r="A7290" s="201" t="str">
        <f>'Banks COA'!A9584</f>
        <v>36</v>
      </c>
      <c r="B7290" s="201">
        <f>'Banks COA'!B9584</f>
        <v>2</v>
      </c>
      <c r="C7290" s="201" t="str">
        <f>'Banks COA'!C9584</f>
        <v>0</v>
      </c>
      <c r="D7290" s="201" t="str">
        <f>'Banks COA'!D9584</f>
        <v>09</v>
      </c>
      <c r="E7290" s="202" t="str">
        <f>'Banks COA'!E9584</f>
        <v>Other Accrued Expense – Other</v>
      </c>
      <c r="F7290" s="202">
        <f>'Banks COA'!F9584*E2</f>
        <v>0</v>
      </c>
    </row>
    <row r="7291" spans="1:6" hidden="1" x14ac:dyDescent="0.15">
      <c r="A7291" s="201" t="str">
        <f>'Banks COA'!A9615</f>
        <v>37</v>
      </c>
      <c r="B7291" s="201" t="str">
        <f>'Banks COA'!B9615</f>
        <v>2</v>
      </c>
      <c r="C7291" s="201">
        <f>'Banks COA'!C9615</f>
        <v>1</v>
      </c>
      <c r="D7291" s="201" t="str">
        <f>'Banks COA'!D9615</f>
        <v>02</v>
      </c>
      <c r="E7291" s="202" t="str">
        <f>'Banks COA'!E9615</f>
        <v>Unearned Income – Commercial Loans – USD</v>
      </c>
      <c r="F7291" s="202">
        <f>'Banks COA'!F9615*E2</f>
        <v>0</v>
      </c>
    </row>
    <row r="7292" spans="1:6" hidden="1" x14ac:dyDescent="0.15">
      <c r="A7292" s="201" t="str">
        <f>'Banks COA'!A9616</f>
        <v>37</v>
      </c>
      <c r="B7292" s="201" t="str">
        <f>'Banks COA'!B9616</f>
        <v>2</v>
      </c>
      <c r="C7292" s="201">
        <f>'Banks COA'!C9616</f>
        <v>1</v>
      </c>
      <c r="D7292" s="201" t="str">
        <f>'Banks COA'!D9616</f>
        <v>03</v>
      </c>
      <c r="E7292" s="202" t="str">
        <f>'Banks COA'!E9616</f>
        <v>Unearned Income – Commercial Loans – EUR</v>
      </c>
      <c r="F7292" s="202">
        <f>'Banks COA'!F9616*E2</f>
        <v>0</v>
      </c>
    </row>
    <row r="7293" spans="1:6" hidden="1" x14ac:dyDescent="0.15">
      <c r="A7293" s="201" t="str">
        <f>'Banks COA'!A9617</f>
        <v>37</v>
      </c>
      <c r="B7293" s="201" t="str">
        <f>'Banks COA'!B9617</f>
        <v>2</v>
      </c>
      <c r="C7293" s="201">
        <f>'Banks COA'!C9617</f>
        <v>1</v>
      </c>
      <c r="D7293" s="201" t="str">
        <f>'Banks COA'!D9617</f>
        <v>04</v>
      </c>
      <c r="E7293" s="202" t="str">
        <f>'Banks COA'!E9617</f>
        <v>Unearned Income – Commercial Loans – JPY</v>
      </c>
      <c r="F7293" s="202">
        <f>'Banks COA'!F9617*E2</f>
        <v>0</v>
      </c>
    </row>
    <row r="7294" spans="1:6" hidden="1" x14ac:dyDescent="0.15">
      <c r="A7294" s="201" t="str">
        <f>'Banks COA'!A9618</f>
        <v>37</v>
      </c>
      <c r="B7294" s="201" t="str">
        <f>'Banks COA'!B9618</f>
        <v>2</v>
      </c>
      <c r="C7294" s="201">
        <f>'Banks COA'!C9618</f>
        <v>1</v>
      </c>
      <c r="D7294" s="201" t="str">
        <f>'Banks COA'!D9618</f>
        <v>09</v>
      </c>
      <c r="E7294" s="202" t="str">
        <f>'Banks COA'!E9618</f>
        <v>Unearned Income – Commercial Loans – Other</v>
      </c>
      <c r="F7294" s="202">
        <f>'Banks COA'!F9618*E2</f>
        <v>0</v>
      </c>
    </row>
    <row r="7295" spans="1:6" hidden="1" x14ac:dyDescent="0.15">
      <c r="A7295" s="201" t="str">
        <f>'Banks COA'!A9621</f>
        <v>37</v>
      </c>
      <c r="B7295" s="201" t="str">
        <f>'Banks COA'!B9621</f>
        <v>2</v>
      </c>
      <c r="C7295" s="201">
        <f>'Banks COA'!C9621</f>
        <v>2</v>
      </c>
      <c r="D7295" s="201" t="str">
        <f>'Banks COA'!D9621</f>
        <v>02</v>
      </c>
      <c r="E7295" s="202" t="str">
        <f>'Banks COA'!E9621</f>
        <v>Unearned Income – Trade Finance Loans – USD</v>
      </c>
      <c r="F7295" s="202">
        <f>'Banks COA'!F9621*E2</f>
        <v>0</v>
      </c>
    </row>
    <row r="7296" spans="1:6" hidden="1" x14ac:dyDescent="0.15">
      <c r="A7296" s="201" t="str">
        <f>'Banks COA'!A9622</f>
        <v>37</v>
      </c>
      <c r="B7296" s="201" t="str">
        <f>'Banks COA'!B9622</f>
        <v>2</v>
      </c>
      <c r="C7296" s="201">
        <f>'Banks COA'!C9622</f>
        <v>2</v>
      </c>
      <c r="D7296" s="201" t="str">
        <f>'Banks COA'!D9622</f>
        <v>03</v>
      </c>
      <c r="E7296" s="202" t="str">
        <f>'Banks COA'!E9622</f>
        <v>Unearned Income – Trade Finance Loans – EUR</v>
      </c>
      <c r="F7296" s="202">
        <f>'Banks COA'!F9622*E2</f>
        <v>0</v>
      </c>
    </row>
    <row r="7297" spans="1:6" hidden="1" x14ac:dyDescent="0.15">
      <c r="A7297" s="201" t="str">
        <f>'Banks COA'!A9623</f>
        <v>37</v>
      </c>
      <c r="B7297" s="201" t="str">
        <f>'Banks COA'!B9623</f>
        <v>2</v>
      </c>
      <c r="C7297" s="201">
        <f>'Banks COA'!C9623</f>
        <v>2</v>
      </c>
      <c r="D7297" s="201" t="str">
        <f>'Banks COA'!D9623</f>
        <v>04</v>
      </c>
      <c r="E7297" s="202" t="str">
        <f>'Banks COA'!E9623</f>
        <v>Unearned Income – Trade Finance Loans – JPY</v>
      </c>
      <c r="F7297" s="202">
        <f>'Banks COA'!F9623*E2</f>
        <v>0</v>
      </c>
    </row>
    <row r="7298" spans="1:6" hidden="1" x14ac:dyDescent="0.15">
      <c r="A7298" s="201" t="str">
        <f>'Banks COA'!A9624</f>
        <v>37</v>
      </c>
      <c r="B7298" s="201" t="str">
        <f>'Banks COA'!B9624</f>
        <v>2</v>
      </c>
      <c r="C7298" s="201">
        <f>'Banks COA'!C9624</f>
        <v>2</v>
      </c>
      <c r="D7298" s="201" t="str">
        <f>'Banks COA'!D9624</f>
        <v>09</v>
      </c>
      <c r="E7298" s="202" t="str">
        <f>'Banks COA'!E9624</f>
        <v>Unearned Income – Trade Finance Loans – Other</v>
      </c>
      <c r="F7298" s="202">
        <f>'Banks COA'!F9624*E2</f>
        <v>0</v>
      </c>
    </row>
    <row r="7299" spans="1:6" hidden="1" x14ac:dyDescent="0.15">
      <c r="A7299" s="201" t="str">
        <f>'Banks COA'!A9627</f>
        <v>37</v>
      </c>
      <c r="B7299" s="201" t="str">
        <f>'Banks COA'!B9627</f>
        <v>2</v>
      </c>
      <c r="C7299" s="201">
        <f>'Banks COA'!C9627</f>
        <v>3</v>
      </c>
      <c r="D7299" s="201" t="str">
        <f>'Banks COA'!D9627</f>
        <v>02</v>
      </c>
      <c r="E7299" s="202" t="str">
        <f>'Banks COA'!E9627</f>
        <v>Unearned Income – Instalment Loans – USD</v>
      </c>
      <c r="F7299" s="202">
        <f>'Banks COA'!F9627*E2</f>
        <v>0</v>
      </c>
    </row>
    <row r="7300" spans="1:6" hidden="1" x14ac:dyDescent="0.15">
      <c r="A7300" s="201" t="str">
        <f>'Banks COA'!A9628</f>
        <v>37</v>
      </c>
      <c r="B7300" s="201" t="str">
        <f>'Banks COA'!B9628</f>
        <v>2</v>
      </c>
      <c r="C7300" s="201">
        <f>'Banks COA'!C9628</f>
        <v>3</v>
      </c>
      <c r="D7300" s="201" t="str">
        <f>'Banks COA'!D9628</f>
        <v>03</v>
      </c>
      <c r="E7300" s="202" t="str">
        <f>'Banks COA'!E9628</f>
        <v>Unearned Income – Instalment Loans – EUR</v>
      </c>
      <c r="F7300" s="202">
        <f>'Banks COA'!F9628*E2</f>
        <v>0</v>
      </c>
    </row>
    <row r="7301" spans="1:6" hidden="1" x14ac:dyDescent="0.15">
      <c r="A7301" s="201" t="str">
        <f>'Banks COA'!A9629</f>
        <v>37</v>
      </c>
      <c r="B7301" s="201" t="str">
        <f>'Banks COA'!B9629</f>
        <v>2</v>
      </c>
      <c r="C7301" s="201">
        <f>'Banks COA'!C9629</f>
        <v>3</v>
      </c>
      <c r="D7301" s="201" t="str">
        <f>'Banks COA'!D9629</f>
        <v>04</v>
      </c>
      <c r="E7301" s="202" t="str">
        <f>'Banks COA'!E9629</f>
        <v>Unearned Income – Instalment Loans – JPY</v>
      </c>
      <c r="F7301" s="202">
        <f>'Banks COA'!F9629*E2</f>
        <v>0</v>
      </c>
    </row>
    <row r="7302" spans="1:6" hidden="1" x14ac:dyDescent="0.15">
      <c r="A7302" s="201" t="str">
        <f>'Banks COA'!A9630</f>
        <v>37</v>
      </c>
      <c r="B7302" s="201" t="str">
        <f>'Banks COA'!B9630</f>
        <v>2</v>
      </c>
      <c r="C7302" s="201">
        <f>'Banks COA'!C9630</f>
        <v>3</v>
      </c>
      <c r="D7302" s="201" t="str">
        <f>'Banks COA'!D9630</f>
        <v>09</v>
      </c>
      <c r="E7302" s="202" t="str">
        <f>'Banks COA'!E9630</f>
        <v>Unearned Income – Instalment Loans – Other</v>
      </c>
      <c r="F7302" s="202">
        <f>'Banks COA'!F9630*E2</f>
        <v>0</v>
      </c>
    </row>
    <row r="7303" spans="1:6" hidden="1" x14ac:dyDescent="0.15">
      <c r="A7303" s="201" t="str">
        <f>'Banks COA'!A9633</f>
        <v>37</v>
      </c>
      <c r="B7303" s="201" t="str">
        <f>'Banks COA'!B9633</f>
        <v>2</v>
      </c>
      <c r="C7303" s="201" t="str">
        <f>'Banks COA'!C9633</f>
        <v>4</v>
      </c>
      <c r="D7303" s="201" t="str">
        <f>'Banks COA'!D9633</f>
        <v>02</v>
      </c>
      <c r="E7303" s="202" t="str">
        <f>'Banks COA'!E9633</f>
        <v>Unearned Income – Securities – USD</v>
      </c>
      <c r="F7303" s="202">
        <f>'Banks COA'!F9633*E2</f>
        <v>0</v>
      </c>
    </row>
    <row r="7304" spans="1:6" hidden="1" x14ac:dyDescent="0.15">
      <c r="A7304" s="201" t="str">
        <f>'Banks COA'!A9634</f>
        <v>37</v>
      </c>
      <c r="B7304" s="201" t="str">
        <f>'Banks COA'!B9634</f>
        <v>2</v>
      </c>
      <c r="C7304" s="201" t="str">
        <f>'Banks COA'!C9634</f>
        <v>4</v>
      </c>
      <c r="D7304" s="201" t="str">
        <f>'Banks COA'!D9634</f>
        <v>03</v>
      </c>
      <c r="E7304" s="202" t="str">
        <f>'Banks COA'!E9634</f>
        <v>Unearned Income – Securities – EUR</v>
      </c>
      <c r="F7304" s="202">
        <f>'Banks COA'!F9634*E2</f>
        <v>0</v>
      </c>
    </row>
    <row r="7305" spans="1:6" hidden="1" x14ac:dyDescent="0.15">
      <c r="A7305" s="201" t="str">
        <f>'Banks COA'!A9635</f>
        <v>37</v>
      </c>
      <c r="B7305" s="201" t="str">
        <f>'Banks COA'!B9635</f>
        <v>2</v>
      </c>
      <c r="C7305" s="201" t="str">
        <f>'Banks COA'!C9635</f>
        <v>4</v>
      </c>
      <c r="D7305" s="201" t="str">
        <f>'Banks COA'!D9635</f>
        <v>04</v>
      </c>
      <c r="E7305" s="202" t="str">
        <f>'Banks COA'!E9635</f>
        <v>Unearned Income – Securities – JPY</v>
      </c>
      <c r="F7305" s="202">
        <f>'Banks COA'!F9635*E2</f>
        <v>0</v>
      </c>
    </row>
    <row r="7306" spans="1:6" hidden="1" x14ac:dyDescent="0.15">
      <c r="A7306" s="201" t="str">
        <f>'Banks COA'!A9636</f>
        <v>37</v>
      </c>
      <c r="B7306" s="201" t="str">
        <f>'Banks COA'!B9636</f>
        <v>2</v>
      </c>
      <c r="C7306" s="201" t="str">
        <f>'Banks COA'!C9636</f>
        <v>4</v>
      </c>
      <c r="D7306" s="201" t="str">
        <f>'Banks COA'!D9636</f>
        <v>09</v>
      </c>
      <c r="E7306" s="202" t="str">
        <f>'Banks COA'!E9636</f>
        <v>Unearned Income – Securities – Other</v>
      </c>
      <c r="F7306" s="202">
        <f>'Banks COA'!F9636*E2</f>
        <v>0</v>
      </c>
    </row>
    <row r="7307" spans="1:6" hidden="1" x14ac:dyDescent="0.15">
      <c r="A7307" s="201" t="str">
        <f>'Banks COA'!A9657</f>
        <v>37</v>
      </c>
      <c r="B7307" s="201" t="str">
        <f>'Banks COA'!B9657</f>
        <v>2</v>
      </c>
      <c r="C7307" s="201" t="str">
        <f>'Banks COA'!C9657</f>
        <v>8</v>
      </c>
      <c r="D7307" s="201" t="str">
        <f>'Banks COA'!D9657</f>
        <v>02</v>
      </c>
      <c r="E7307" s="202" t="str">
        <f>'Banks COA'!E9657</f>
        <v>Unearned Income – Other – USD</v>
      </c>
      <c r="F7307" s="202">
        <f>'Banks COA'!F9657*E2</f>
        <v>0</v>
      </c>
    </row>
    <row r="7308" spans="1:6" hidden="1" x14ac:dyDescent="0.15">
      <c r="A7308" s="201" t="str">
        <f>'Banks COA'!A9658</f>
        <v>37</v>
      </c>
      <c r="B7308" s="201" t="str">
        <f>'Banks COA'!B9658</f>
        <v>2</v>
      </c>
      <c r="C7308" s="201" t="str">
        <f>'Banks COA'!C9658</f>
        <v>8</v>
      </c>
      <c r="D7308" s="201" t="str">
        <f>'Banks COA'!D9658</f>
        <v>03</v>
      </c>
      <c r="E7308" s="202" t="str">
        <f>'Banks COA'!E9658</f>
        <v>Unearned Income – Other – EUR</v>
      </c>
      <c r="F7308" s="202">
        <f>'Banks COA'!F9658*E2</f>
        <v>0</v>
      </c>
    </row>
    <row r="7309" spans="1:6" hidden="1" x14ac:dyDescent="0.15">
      <c r="A7309" s="201" t="str">
        <f>'Banks COA'!A9659</f>
        <v>37</v>
      </c>
      <c r="B7309" s="201" t="str">
        <f>'Banks COA'!B9659</f>
        <v>2</v>
      </c>
      <c r="C7309" s="201" t="str">
        <f>'Banks COA'!C9659</f>
        <v>8</v>
      </c>
      <c r="D7309" s="201" t="str">
        <f>'Banks COA'!D9659</f>
        <v>04</v>
      </c>
      <c r="E7309" s="202" t="str">
        <f>'Banks COA'!E9659</f>
        <v>Unearned Income – Other – JPY</v>
      </c>
      <c r="F7309" s="202">
        <f>'Banks COA'!F9659*E2</f>
        <v>0</v>
      </c>
    </row>
    <row r="7310" spans="1:6" hidden="1" x14ac:dyDescent="0.15">
      <c r="A7310" s="201" t="str">
        <f>'Banks COA'!A9660</f>
        <v>37</v>
      </c>
      <c r="B7310" s="201" t="str">
        <f>'Banks COA'!B9660</f>
        <v>2</v>
      </c>
      <c r="C7310" s="201" t="str">
        <f>'Banks COA'!C9660</f>
        <v>8</v>
      </c>
      <c r="D7310" s="201" t="str">
        <f>'Banks COA'!D9660</f>
        <v>09</v>
      </c>
      <c r="E7310" s="202" t="str">
        <f>'Banks COA'!E9660</f>
        <v>Unearned Income – Other – Other</v>
      </c>
      <c r="F7310" s="202">
        <f>'Banks COA'!F9660*E2</f>
        <v>0</v>
      </c>
    </row>
    <row r="7311" spans="1:6" hidden="1" x14ac:dyDescent="0.15">
      <c r="A7311" s="201" t="str">
        <f>'Banks COA'!A9670</f>
        <v>38</v>
      </c>
      <c r="B7311" s="201">
        <f>'Banks COA'!B9670</f>
        <v>1</v>
      </c>
      <c r="C7311" s="201" t="str">
        <f>'Banks COA'!C9670</f>
        <v>0</v>
      </c>
      <c r="D7311" s="201" t="str">
        <f>'Banks COA'!D9670</f>
        <v>02</v>
      </c>
      <c r="E7311" s="202" t="str">
        <f>'Banks COA'!E9670</f>
        <v>Accounts Payable – USD</v>
      </c>
      <c r="F7311" s="202">
        <f>'Banks COA'!F9670*E2</f>
        <v>0</v>
      </c>
    </row>
    <row r="7312" spans="1:6" hidden="1" x14ac:dyDescent="0.15">
      <c r="A7312" s="201" t="str">
        <f>'Banks COA'!A9671</f>
        <v>38</v>
      </c>
      <c r="B7312" s="201">
        <f>'Banks COA'!B9671</f>
        <v>1</v>
      </c>
      <c r="C7312" s="201" t="str">
        <f>'Banks COA'!C9671</f>
        <v>0</v>
      </c>
      <c r="D7312" s="201" t="str">
        <f>'Banks COA'!D9671</f>
        <v>03</v>
      </c>
      <c r="E7312" s="202" t="str">
        <f>'Banks COA'!E9671</f>
        <v>Accounts Payable – EUR</v>
      </c>
      <c r="F7312" s="202">
        <f>'Banks COA'!F9671*E2</f>
        <v>0</v>
      </c>
    </row>
    <row r="7313" spans="1:6" hidden="1" x14ac:dyDescent="0.15">
      <c r="A7313" s="201" t="str">
        <f>'Banks COA'!A9672</f>
        <v>38</v>
      </c>
      <c r="B7313" s="201">
        <f>'Banks COA'!B9672</f>
        <v>1</v>
      </c>
      <c r="C7313" s="201" t="str">
        <f>'Banks COA'!C9672</f>
        <v>0</v>
      </c>
      <c r="D7313" s="201" t="str">
        <f>'Banks COA'!D9672</f>
        <v>04</v>
      </c>
      <c r="E7313" s="202" t="str">
        <f>'Banks COA'!E9672</f>
        <v>Accounts Payable – JPY</v>
      </c>
      <c r="F7313" s="202">
        <f>'Banks COA'!F9672*E2</f>
        <v>0</v>
      </c>
    </row>
    <row r="7314" spans="1:6" hidden="1" x14ac:dyDescent="0.15">
      <c r="A7314" s="201" t="str">
        <f>'Banks COA'!A9673</f>
        <v>38</v>
      </c>
      <c r="B7314" s="201">
        <f>'Banks COA'!B9673</f>
        <v>1</v>
      </c>
      <c r="C7314" s="201" t="str">
        <f>'Banks COA'!C9673</f>
        <v>0</v>
      </c>
      <c r="D7314" s="201" t="str">
        <f>'Banks COA'!D9673</f>
        <v>09</v>
      </c>
      <c r="E7314" s="202" t="str">
        <f>'Banks COA'!E9673</f>
        <v>Accounts Payable – Other</v>
      </c>
      <c r="F7314" s="202">
        <f>'Banks COA'!F9673*E2</f>
        <v>0</v>
      </c>
    </row>
    <row r="7315" spans="1:6" hidden="1" x14ac:dyDescent="0.15">
      <c r="A7315" s="201" t="str">
        <f>'Banks COA'!A9694</f>
        <v>38</v>
      </c>
      <c r="B7315" s="201">
        <f>'Banks COA'!B9694</f>
        <v>5</v>
      </c>
      <c r="C7315" s="201" t="str">
        <f>'Banks COA'!C9694</f>
        <v>0</v>
      </c>
      <c r="D7315" s="201" t="str">
        <f>'Banks COA'!D9694</f>
        <v>02</v>
      </c>
      <c r="E7315" s="202" t="str">
        <f>'Banks COA'!E9694</f>
        <v>Interest Income in Suspense – USD</v>
      </c>
      <c r="F7315" s="202">
        <f>'Banks COA'!F9694*E2</f>
        <v>0</v>
      </c>
    </row>
    <row r="7316" spans="1:6" hidden="1" x14ac:dyDescent="0.15">
      <c r="A7316" s="201" t="str">
        <f>'Banks COA'!A9695</f>
        <v>38</v>
      </c>
      <c r="B7316" s="201">
        <f>'Banks COA'!B9695</f>
        <v>5</v>
      </c>
      <c r="C7316" s="201" t="str">
        <f>'Banks COA'!C9695</f>
        <v>0</v>
      </c>
      <c r="D7316" s="201" t="str">
        <f>'Banks COA'!D9695</f>
        <v>03</v>
      </c>
      <c r="E7316" s="202" t="str">
        <f>'Banks COA'!E9695</f>
        <v>Interest Income in Suspense – EUR</v>
      </c>
      <c r="F7316" s="202">
        <f>'Banks COA'!F9695*E2</f>
        <v>0</v>
      </c>
    </row>
    <row r="7317" spans="1:6" hidden="1" x14ac:dyDescent="0.15">
      <c r="A7317" s="201" t="str">
        <f>'Banks COA'!A9696</f>
        <v>38</v>
      </c>
      <c r="B7317" s="201">
        <f>'Banks COA'!B9696</f>
        <v>5</v>
      </c>
      <c r="C7317" s="201" t="str">
        <f>'Banks COA'!C9696</f>
        <v>0</v>
      </c>
      <c r="D7317" s="201" t="str">
        <f>'Banks COA'!D9696</f>
        <v>04</v>
      </c>
      <c r="E7317" s="202" t="str">
        <f>'Banks COA'!E9696</f>
        <v>Interest Income in Suspense – JPY</v>
      </c>
      <c r="F7317" s="202">
        <f>'Banks COA'!F9696*E2</f>
        <v>0</v>
      </c>
    </row>
    <row r="7318" spans="1:6" hidden="1" x14ac:dyDescent="0.15">
      <c r="A7318" s="201" t="str">
        <f>'Banks COA'!A9697</f>
        <v>38</v>
      </c>
      <c r="B7318" s="201">
        <f>'Banks COA'!B9697</f>
        <v>5</v>
      </c>
      <c r="C7318" s="201" t="str">
        <f>'Banks COA'!C9697</f>
        <v>0</v>
      </c>
      <c r="D7318" s="201" t="str">
        <f>'Banks COA'!D9697</f>
        <v>09</v>
      </c>
      <c r="E7318" s="202" t="str">
        <f>'Banks COA'!E9697</f>
        <v>Interest Income in Suspense – Other</v>
      </c>
      <c r="F7318" s="202">
        <f>'Banks COA'!F9697*E2</f>
        <v>0</v>
      </c>
    </row>
    <row r="7319" spans="1:6" hidden="1" x14ac:dyDescent="0.15">
      <c r="A7319" s="201" t="str">
        <f>'Banks COA'!A9701</f>
        <v>38</v>
      </c>
      <c r="B7319" s="201">
        <f>'Banks COA'!B9701</f>
        <v>6</v>
      </c>
      <c r="C7319" s="201" t="str">
        <f>'Banks COA'!C9701</f>
        <v>1</v>
      </c>
      <c r="D7319" s="201" t="str">
        <f>'Banks COA'!D9701</f>
        <v>02</v>
      </c>
      <c r="E7319" s="202" t="str">
        <f>'Banks COA'!E9701</f>
        <v>Position Account Foreign Exchange – USD</v>
      </c>
      <c r="F7319" s="202">
        <f>'Banks COA'!F9701*E2</f>
        <v>0</v>
      </c>
    </row>
    <row r="7320" spans="1:6" hidden="1" x14ac:dyDescent="0.15">
      <c r="A7320" s="201" t="str">
        <f>'Banks COA'!A9702</f>
        <v>38</v>
      </c>
      <c r="B7320" s="201">
        <f>'Banks COA'!B9702</f>
        <v>6</v>
      </c>
      <c r="C7320" s="201" t="str">
        <f>'Banks COA'!C9702</f>
        <v>1</v>
      </c>
      <c r="D7320" s="201" t="str">
        <f>'Banks COA'!D9702</f>
        <v>03</v>
      </c>
      <c r="E7320" s="202" t="str">
        <f>'Banks COA'!E9702</f>
        <v>Position Account Foreign Exchange – EUR</v>
      </c>
      <c r="F7320" s="202">
        <f>'Banks COA'!F9702*E2</f>
        <v>0</v>
      </c>
    </row>
    <row r="7321" spans="1:6" hidden="1" x14ac:dyDescent="0.15">
      <c r="A7321" s="201" t="str">
        <f>'Banks COA'!A9703</f>
        <v>38</v>
      </c>
      <c r="B7321" s="201">
        <f>'Banks COA'!B9703</f>
        <v>6</v>
      </c>
      <c r="C7321" s="201" t="str">
        <f>'Banks COA'!C9703</f>
        <v>1</v>
      </c>
      <c r="D7321" s="201" t="str">
        <f>'Banks COA'!D9703</f>
        <v>04</v>
      </c>
      <c r="E7321" s="202" t="str">
        <f>'Banks COA'!E9703</f>
        <v>Position Account Foreign Exchange – JPY</v>
      </c>
      <c r="F7321" s="202">
        <f>'Banks COA'!F9703*E2</f>
        <v>0</v>
      </c>
    </row>
    <row r="7322" spans="1:6" hidden="1" x14ac:dyDescent="0.15">
      <c r="A7322" s="201" t="str">
        <f>'Banks COA'!A9704</f>
        <v>38</v>
      </c>
      <c r="B7322" s="201">
        <f>'Banks COA'!B9704</f>
        <v>6</v>
      </c>
      <c r="C7322" s="201" t="str">
        <f>'Banks COA'!C9704</f>
        <v>1</v>
      </c>
      <c r="D7322" s="201" t="str">
        <f>'Banks COA'!D9704</f>
        <v>09</v>
      </c>
      <c r="E7322" s="202" t="str">
        <f>'Banks COA'!E9704</f>
        <v>Position Account Foreign Exchange – Other</v>
      </c>
      <c r="F7322" s="202">
        <f>'Banks COA'!F9704*E2</f>
        <v>0</v>
      </c>
    </row>
    <row r="7323" spans="1:6" hidden="1" x14ac:dyDescent="0.15">
      <c r="A7323" s="201" t="str">
        <f>'Banks COA'!A9731</f>
        <v>38</v>
      </c>
      <c r="B7323" s="201">
        <f>'Banks COA'!B9731</f>
        <v>8</v>
      </c>
      <c r="C7323" s="201" t="str">
        <f>'Banks COA'!C9731</f>
        <v>0</v>
      </c>
      <c r="D7323" s="201" t="str">
        <f>'Banks COA'!D9731</f>
        <v>02</v>
      </c>
      <c r="E7323" s="202" t="str">
        <f>'Banks COA'!E9731</f>
        <v>Minority Interest in Consolidated Subsidiaries – USD</v>
      </c>
      <c r="F7323" s="202">
        <f>'Banks COA'!F9731*E2</f>
        <v>0</v>
      </c>
    </row>
    <row r="7324" spans="1:6" hidden="1" x14ac:dyDescent="0.15">
      <c r="A7324" s="201" t="str">
        <f>'Banks COA'!A9732</f>
        <v>38</v>
      </c>
      <c r="B7324" s="201">
        <f>'Banks COA'!B9732</f>
        <v>8</v>
      </c>
      <c r="C7324" s="201" t="str">
        <f>'Banks COA'!C9732</f>
        <v>0</v>
      </c>
      <c r="D7324" s="201" t="str">
        <f>'Banks COA'!D9732</f>
        <v>03</v>
      </c>
      <c r="E7324" s="202" t="str">
        <f>'Banks COA'!E9732</f>
        <v>Minority Interest in Consolidated Subsidiaries – EUR</v>
      </c>
      <c r="F7324" s="202">
        <f>'Banks COA'!F9732*E2</f>
        <v>0</v>
      </c>
    </row>
    <row r="7325" spans="1:6" hidden="1" x14ac:dyDescent="0.15">
      <c r="A7325" s="201" t="str">
        <f>'Banks COA'!A9733</f>
        <v>38</v>
      </c>
      <c r="B7325" s="201">
        <f>'Banks COA'!B9733</f>
        <v>8</v>
      </c>
      <c r="C7325" s="201" t="str">
        <f>'Banks COA'!C9733</f>
        <v>0</v>
      </c>
      <c r="D7325" s="201" t="str">
        <f>'Banks COA'!D9733</f>
        <v>04</v>
      </c>
      <c r="E7325" s="202" t="str">
        <f>'Banks COA'!E9733</f>
        <v>Minority Interest in Consolidated Subsidiaries – JPY</v>
      </c>
      <c r="F7325" s="202">
        <f>'Banks COA'!F9733*E2</f>
        <v>0</v>
      </c>
    </row>
    <row r="7326" spans="1:6" hidden="1" x14ac:dyDescent="0.15">
      <c r="A7326" s="201" t="str">
        <f>'Banks COA'!A9734</f>
        <v>38</v>
      </c>
      <c r="B7326" s="201">
        <f>'Banks COA'!B9734</f>
        <v>8</v>
      </c>
      <c r="C7326" s="201" t="str">
        <f>'Banks COA'!C9734</f>
        <v>0</v>
      </c>
      <c r="D7326" s="201" t="str">
        <f>'Banks COA'!D9734</f>
        <v>09</v>
      </c>
      <c r="E7326" s="202" t="str">
        <f>'Banks COA'!E9734</f>
        <v>Minority Interest in Consolidated Subsidiaries – Other</v>
      </c>
      <c r="F7326" s="202">
        <f>'Banks COA'!F9734*E2</f>
        <v>0</v>
      </c>
    </row>
    <row r="7327" spans="1:6" hidden="1" x14ac:dyDescent="0.15">
      <c r="A7327" s="201" t="str">
        <f>'Banks COA'!A9725</f>
        <v>38</v>
      </c>
      <c r="B7327" s="201">
        <f>'Banks COA'!B9725</f>
        <v>7</v>
      </c>
      <c r="C7327" s="201" t="str">
        <f>'Banks COA'!C9725</f>
        <v>0</v>
      </c>
      <c r="D7327" s="201" t="str">
        <f>'Banks COA'!D9725</f>
        <v>02</v>
      </c>
      <c r="E7327" s="202" t="str">
        <f>'Banks COA'!E9725</f>
        <v>Employee Pension Fund Payable – USD</v>
      </c>
      <c r="F7327" s="202">
        <f>'Banks COA'!F9725*E2</f>
        <v>0</v>
      </c>
    </row>
    <row r="7328" spans="1:6" hidden="1" x14ac:dyDescent="0.15">
      <c r="A7328" s="201" t="str">
        <f>'Banks COA'!A9726</f>
        <v>38</v>
      </c>
      <c r="B7328" s="201">
        <f>'Banks COA'!B9726</f>
        <v>7</v>
      </c>
      <c r="C7328" s="201" t="str">
        <f>'Banks COA'!C9726</f>
        <v>0</v>
      </c>
      <c r="D7328" s="201" t="str">
        <f>'Banks COA'!D9726</f>
        <v>03</v>
      </c>
      <c r="E7328" s="202" t="str">
        <f>'Banks COA'!E9726</f>
        <v>Employee Pension Fund Payable – EUR</v>
      </c>
      <c r="F7328" s="202">
        <f>'Banks COA'!F9726*E2</f>
        <v>0</v>
      </c>
    </row>
    <row r="7329" spans="1:6" hidden="1" x14ac:dyDescent="0.15">
      <c r="A7329" s="201" t="str">
        <f>'Banks COA'!A9727</f>
        <v>38</v>
      </c>
      <c r="B7329" s="201">
        <f>'Banks COA'!B9727</f>
        <v>7</v>
      </c>
      <c r="C7329" s="201" t="str">
        <f>'Banks COA'!C9727</f>
        <v>0</v>
      </c>
      <c r="D7329" s="201" t="str">
        <f>'Banks COA'!D9727</f>
        <v>04</v>
      </c>
      <c r="E7329" s="202" t="str">
        <f>'Banks COA'!E9727</f>
        <v>Employee Pension Fund Payable – JPY</v>
      </c>
      <c r="F7329" s="202">
        <f>'Banks COA'!F9727*E2</f>
        <v>0</v>
      </c>
    </row>
    <row r="7330" spans="1:6" hidden="1" x14ac:dyDescent="0.15">
      <c r="A7330" s="201" t="str">
        <f>'Banks COA'!A9728</f>
        <v>38</v>
      </c>
      <c r="B7330" s="201">
        <f>'Banks COA'!B9728</f>
        <v>7</v>
      </c>
      <c r="C7330" s="201" t="str">
        <f>'Banks COA'!C9728</f>
        <v>0</v>
      </c>
      <c r="D7330" s="201" t="str">
        <f>'Banks COA'!D9728</f>
        <v>09</v>
      </c>
      <c r="E7330" s="202" t="str">
        <f>'Banks COA'!E9728</f>
        <v>Employee Pension Fund Payable – Other</v>
      </c>
      <c r="F7330" s="202">
        <f>'Banks COA'!F9728*E2</f>
        <v>0</v>
      </c>
    </row>
    <row r="7331" spans="1:6" hidden="1" x14ac:dyDescent="0.15">
      <c r="A7331" s="201" t="str">
        <f>'Banks COA'!A9745</f>
        <v>38</v>
      </c>
      <c r="B7331" s="201">
        <f>'Banks COA'!B9745</f>
        <v>9</v>
      </c>
      <c r="C7331" s="201">
        <f>'Banks COA'!C9745</f>
        <v>2</v>
      </c>
      <c r="D7331" s="201" t="str">
        <f>'Banks COA'!D9745</f>
        <v>12</v>
      </c>
      <c r="E7331" s="202" t="str">
        <f>'Banks COA'!E9745</f>
        <v>Other Sundry Liabilities – USD</v>
      </c>
      <c r="F7331" s="202">
        <f>'Banks COA'!F9745*E2</f>
        <v>0</v>
      </c>
    </row>
    <row r="7332" spans="1:6" hidden="1" x14ac:dyDescent="0.15">
      <c r="A7332" s="201" t="str">
        <f>'Banks COA'!A9746</f>
        <v>38</v>
      </c>
      <c r="B7332" s="201">
        <f>'Banks COA'!B9746</f>
        <v>9</v>
      </c>
      <c r="C7332" s="201">
        <f>'Banks COA'!C9746</f>
        <v>2</v>
      </c>
      <c r="D7332" s="201" t="str">
        <f>'Banks COA'!D9746</f>
        <v>13</v>
      </c>
      <c r="E7332" s="202" t="str">
        <f>'Banks COA'!E9746</f>
        <v>Other Sundry Liabilities – EUR</v>
      </c>
      <c r="F7332" s="202">
        <f>'Banks COA'!F9746*E2</f>
        <v>0</v>
      </c>
    </row>
    <row r="7333" spans="1:6" hidden="1" x14ac:dyDescent="0.15">
      <c r="A7333" s="201" t="str">
        <f>'Banks COA'!A9747</f>
        <v>38</v>
      </c>
      <c r="B7333" s="201">
        <f>'Banks COA'!B9747</f>
        <v>9</v>
      </c>
      <c r="C7333" s="201">
        <f>'Banks COA'!C9747</f>
        <v>2</v>
      </c>
      <c r="D7333" s="201" t="str">
        <f>'Banks COA'!D9747</f>
        <v>14</v>
      </c>
      <c r="E7333" s="202" t="str">
        <f>'Banks COA'!E9747</f>
        <v>Other Sundry Liabilities – JPY</v>
      </c>
      <c r="F7333" s="202">
        <f>'Banks COA'!F9747*E2</f>
        <v>0</v>
      </c>
    </row>
    <row r="7334" spans="1:6" hidden="1" x14ac:dyDescent="0.15">
      <c r="A7334" s="201" t="str">
        <f>'Banks COA'!A9748</f>
        <v>38</v>
      </c>
      <c r="B7334" s="201">
        <f>'Banks COA'!B9748</f>
        <v>9</v>
      </c>
      <c r="C7334" s="201">
        <f>'Banks COA'!C9748</f>
        <v>2</v>
      </c>
      <c r="D7334" s="201" t="str">
        <f>'Banks COA'!D9748</f>
        <v>19</v>
      </c>
      <c r="E7334" s="202" t="str">
        <f>'Banks COA'!E9748</f>
        <v>Other Sundry Liabilities – Other</v>
      </c>
      <c r="F7334" s="202">
        <f>'Banks COA'!F9748*E2</f>
        <v>0</v>
      </c>
    </row>
    <row r="7335" spans="1:6" hidden="1" x14ac:dyDescent="0.15">
      <c r="A7335" s="201" t="str">
        <f>'Banks COA'!A9751</f>
        <v>38</v>
      </c>
      <c r="B7335" s="201">
        <f>'Banks COA'!B9751</f>
        <v>9</v>
      </c>
      <c r="C7335" s="201">
        <f>'Banks COA'!C9751</f>
        <v>2</v>
      </c>
      <c r="D7335" s="201" t="str">
        <f>'Banks COA'!D9751</f>
        <v>22</v>
      </c>
      <c r="E7335" s="202" t="str">
        <f>'Banks COA'!E9751</f>
        <v>Suspense Account – USD</v>
      </c>
      <c r="F7335" s="202">
        <f>'Banks COA'!F9751*E2</f>
        <v>0</v>
      </c>
    </row>
    <row r="7336" spans="1:6" hidden="1" x14ac:dyDescent="0.15">
      <c r="A7336" s="201" t="str">
        <f>'Banks COA'!A9752</f>
        <v>38</v>
      </c>
      <c r="B7336" s="201">
        <f>'Banks COA'!B9752</f>
        <v>9</v>
      </c>
      <c r="C7336" s="201">
        <f>'Banks COA'!C9752</f>
        <v>2</v>
      </c>
      <c r="D7336" s="201" t="str">
        <f>'Banks COA'!D9752</f>
        <v>23</v>
      </c>
      <c r="E7336" s="202" t="str">
        <f>'Banks COA'!E9752</f>
        <v>Suspense Account – EUR</v>
      </c>
      <c r="F7336" s="202">
        <f>'Banks COA'!F9752*E2</f>
        <v>0</v>
      </c>
    </row>
    <row r="7337" spans="1:6" hidden="1" x14ac:dyDescent="0.15">
      <c r="A7337" s="201" t="str">
        <f>'Banks COA'!A9753</f>
        <v>38</v>
      </c>
      <c r="B7337" s="201">
        <f>'Banks COA'!B9753</f>
        <v>9</v>
      </c>
      <c r="C7337" s="201">
        <f>'Banks COA'!C9753</f>
        <v>2</v>
      </c>
      <c r="D7337" s="201" t="str">
        <f>'Banks COA'!D9753</f>
        <v>24</v>
      </c>
      <c r="E7337" s="202" t="str">
        <f>'Banks COA'!E9753</f>
        <v>Suspense Account – JPY</v>
      </c>
      <c r="F7337" s="202">
        <f>'Banks COA'!F9753*E2</f>
        <v>0</v>
      </c>
    </row>
    <row r="7338" spans="1:6" hidden="1" x14ac:dyDescent="0.15">
      <c r="A7338" s="201" t="str">
        <f>'Banks COA'!A9754</f>
        <v>38</v>
      </c>
      <c r="B7338" s="201">
        <f>'Banks COA'!B9754</f>
        <v>9</v>
      </c>
      <c r="C7338" s="201">
        <f>'Banks COA'!C9754</f>
        <v>2</v>
      </c>
      <c r="D7338" s="201" t="str">
        <f>'Banks COA'!D9754</f>
        <v>29</v>
      </c>
      <c r="E7338" s="202" t="str">
        <f>'Banks COA'!E9754</f>
        <v>Suspense Account – Other</v>
      </c>
      <c r="F7338" s="202">
        <f>'Banks COA'!F9754*E2</f>
        <v>0</v>
      </c>
    </row>
    <row r="7339" spans="1:6" hidden="1" x14ac:dyDescent="0.15">
      <c r="A7339" s="244" t="str">
        <f>'Banks COA'!A7143</f>
        <v>29</v>
      </c>
      <c r="B7339" s="244" t="str">
        <f>'Banks COA'!B7143</f>
        <v>5</v>
      </c>
      <c r="C7339" s="244" t="str">
        <f>'Banks COA'!C7143</f>
        <v>4</v>
      </c>
      <c r="D7339" s="244" t="str">
        <f>'Banks COA'!D7143</f>
        <v>02</v>
      </c>
      <c r="E7339" s="243" t="str">
        <f>'Banks COA'!E7143</f>
        <v>Allowance for Amortization – Intangible Assests (Contra Account) – USD</v>
      </c>
      <c r="F7339" s="243">
        <f>-'Banks COA'!F7143*E2</f>
        <v>0</v>
      </c>
    </row>
    <row r="7340" spans="1:6" hidden="1" x14ac:dyDescent="0.15">
      <c r="A7340" s="244" t="str">
        <f>'Banks COA'!A7144</f>
        <v>29</v>
      </c>
      <c r="B7340" s="244" t="str">
        <f>'Banks COA'!B7144</f>
        <v>5</v>
      </c>
      <c r="C7340" s="244" t="str">
        <f>'Banks COA'!C7144</f>
        <v>4</v>
      </c>
      <c r="D7340" s="244" t="str">
        <f>'Banks COA'!D7144</f>
        <v>03</v>
      </c>
      <c r="E7340" s="243" t="str">
        <f>'Banks COA'!E7144</f>
        <v>Allowance for Amortization – Intangible Assests (Contra Account) – EUR</v>
      </c>
      <c r="F7340" s="243">
        <f>-'Banks COA'!F7144*E2</f>
        <v>0</v>
      </c>
    </row>
    <row r="7341" spans="1:6" hidden="1" x14ac:dyDescent="0.15">
      <c r="A7341" s="244" t="str">
        <f>'Banks COA'!A7145</f>
        <v>29</v>
      </c>
      <c r="B7341" s="244" t="str">
        <f>'Banks COA'!B7145</f>
        <v>5</v>
      </c>
      <c r="C7341" s="244" t="str">
        <f>'Banks COA'!C7145</f>
        <v>4</v>
      </c>
      <c r="D7341" s="244" t="str">
        <f>'Banks COA'!D7145</f>
        <v>04</v>
      </c>
      <c r="E7341" s="243" t="str">
        <f>'Banks COA'!E7145</f>
        <v>Allowance for Amortization – Intangible Assests (Contra Account) – JPY</v>
      </c>
      <c r="F7341" s="243">
        <f>-'Banks COA'!F7145*E2</f>
        <v>0</v>
      </c>
    </row>
    <row r="7342" spans="1:6" hidden="1" x14ac:dyDescent="0.15">
      <c r="A7342" s="244" t="str">
        <f>'Banks COA'!A7146</f>
        <v>29</v>
      </c>
      <c r="B7342" s="244" t="str">
        <f>'Banks COA'!B7146</f>
        <v>5</v>
      </c>
      <c r="C7342" s="244" t="str">
        <f>'Banks COA'!C7146</f>
        <v>4</v>
      </c>
      <c r="D7342" s="244" t="str">
        <f>'Banks COA'!D7146</f>
        <v>09</v>
      </c>
      <c r="E7342" s="243" t="str">
        <f>'Banks COA'!E7146</f>
        <v>Allowance for Amortization – Intangible Assests (Contra Account) – Other</v>
      </c>
      <c r="F7342" s="243">
        <f>-'Banks COA'!F7146*E2</f>
        <v>0</v>
      </c>
    </row>
    <row r="7343" spans="1:6" x14ac:dyDescent="0.15">
      <c r="E7343" s="229" t="s">
        <v>8540</v>
      </c>
      <c r="F7343" s="199">
        <f>+F7344+F7348</f>
        <v>0</v>
      </c>
    </row>
    <row r="7344" spans="1:6" x14ac:dyDescent="0.15">
      <c r="E7344" s="221" t="s">
        <v>8541</v>
      </c>
      <c r="F7344" s="199">
        <f>SUM(F7345:F7347)</f>
        <v>0</v>
      </c>
    </row>
    <row r="7345" spans="1:6" x14ac:dyDescent="0.15">
      <c r="E7345" s="208" t="s">
        <v>8542</v>
      </c>
    </row>
    <row r="7346" spans="1:6" x14ac:dyDescent="0.15">
      <c r="E7346" s="208" t="s">
        <v>58</v>
      </c>
    </row>
    <row r="7347" spans="1:6" x14ac:dyDescent="0.15">
      <c r="E7347" s="208" t="s">
        <v>8543</v>
      </c>
    </row>
    <row r="7348" spans="1:6" x14ac:dyDescent="0.15">
      <c r="E7348" s="221" t="s">
        <v>8544</v>
      </c>
      <c r="F7348" s="199">
        <f>SUM(F7349:F7351)</f>
        <v>0</v>
      </c>
    </row>
    <row r="7349" spans="1:6" x14ac:dyDescent="0.15">
      <c r="E7349" s="208" t="s">
        <v>8545</v>
      </c>
    </row>
    <row r="7350" spans="1:6" x14ac:dyDescent="0.15">
      <c r="E7350" s="208" t="s">
        <v>8546</v>
      </c>
    </row>
    <row r="7351" spans="1:6" x14ac:dyDescent="0.15">
      <c r="E7351" s="208" t="s">
        <v>103</v>
      </c>
      <c r="F7351" s="184">
        <f>SUM(F7352:F7371)</f>
        <v>0</v>
      </c>
    </row>
    <row r="7352" spans="1:6" hidden="1" x14ac:dyDescent="0.15">
      <c r="A7352" s="201" t="str">
        <f>'Banks COA'!A8351</f>
        <v>33</v>
      </c>
      <c r="B7352" s="201">
        <f>'Banks COA'!B8351</f>
        <v>2</v>
      </c>
      <c r="C7352" s="201">
        <f>'Banks COA'!C8351</f>
        <v>2</v>
      </c>
      <c r="D7352" s="201" t="str">
        <f>'Banks COA'!D8351</f>
        <v>22</v>
      </c>
      <c r="E7352" s="202" t="str">
        <f>'Banks COA'!E8351</f>
        <v>Senior Debt – Non Resident – USD</v>
      </c>
      <c r="F7352" s="202">
        <f>'Banks COA'!F8351*E2</f>
        <v>0</v>
      </c>
    </row>
    <row r="7353" spans="1:6" hidden="1" x14ac:dyDescent="0.15">
      <c r="A7353" s="201" t="str">
        <f>'Banks COA'!A8352</f>
        <v>33</v>
      </c>
      <c r="B7353" s="201">
        <f>'Banks COA'!B8352</f>
        <v>2</v>
      </c>
      <c r="C7353" s="201">
        <f>'Banks COA'!C8352</f>
        <v>2</v>
      </c>
      <c r="D7353" s="201" t="str">
        <f>'Banks COA'!D8352</f>
        <v>23</v>
      </c>
      <c r="E7353" s="202" t="str">
        <f>'Banks COA'!E8352</f>
        <v>Senior Debt – Non Resident – EUR</v>
      </c>
      <c r="F7353" s="202">
        <f>'Banks COA'!F8352*E2</f>
        <v>0</v>
      </c>
    </row>
    <row r="7354" spans="1:6" hidden="1" x14ac:dyDescent="0.15">
      <c r="A7354" s="201" t="str">
        <f>'Banks COA'!A8353</f>
        <v>33</v>
      </c>
      <c r="B7354" s="201">
        <f>'Banks COA'!B8353</f>
        <v>2</v>
      </c>
      <c r="C7354" s="201">
        <f>'Banks COA'!C8353</f>
        <v>2</v>
      </c>
      <c r="D7354" s="201" t="str">
        <f>'Banks COA'!D8353</f>
        <v>24</v>
      </c>
      <c r="E7354" s="202" t="str">
        <f>'Banks COA'!E8353</f>
        <v>Senior Debt – Non Resident – JPY</v>
      </c>
      <c r="F7354" s="202">
        <f>'Banks COA'!F8353*E2</f>
        <v>0</v>
      </c>
    </row>
    <row r="7355" spans="1:6" hidden="1" x14ac:dyDescent="0.15">
      <c r="A7355" s="201" t="str">
        <f>'Banks COA'!A8354</f>
        <v>33</v>
      </c>
      <c r="B7355" s="201">
        <f>'Banks COA'!B8354</f>
        <v>2</v>
      </c>
      <c r="C7355" s="201">
        <f>'Banks COA'!C8354</f>
        <v>2</v>
      </c>
      <c r="D7355" s="201" t="str">
        <f>'Banks COA'!D8354</f>
        <v>29</v>
      </c>
      <c r="E7355" s="202" t="str">
        <f>'Banks COA'!E8354</f>
        <v>Senior Debt – Non Resident – Other</v>
      </c>
      <c r="F7355" s="202">
        <f>'Banks COA'!F8354*E2</f>
        <v>0</v>
      </c>
    </row>
    <row r="7356" spans="1:6" hidden="1" x14ac:dyDescent="0.15">
      <c r="A7356" s="201" t="str">
        <f>'Banks COA'!A8364</f>
        <v>33</v>
      </c>
      <c r="B7356" s="201">
        <f>'Banks COA'!B8364</f>
        <v>2</v>
      </c>
      <c r="C7356" s="201">
        <f>'Banks COA'!C8364</f>
        <v>3</v>
      </c>
      <c r="D7356" s="201" t="str">
        <f>'Banks COA'!D8364</f>
        <v>22</v>
      </c>
      <c r="E7356" s="202" t="str">
        <f>'Banks COA'!E8364</f>
        <v>Subordinated Debt – Non Resident – USD</v>
      </c>
      <c r="F7356" s="202">
        <f>'Banks COA'!F8364*E2</f>
        <v>0</v>
      </c>
    </row>
    <row r="7357" spans="1:6" hidden="1" x14ac:dyDescent="0.15">
      <c r="A7357" s="201" t="str">
        <f>'Banks COA'!A8365</f>
        <v>33</v>
      </c>
      <c r="B7357" s="201">
        <f>'Banks COA'!B8365</f>
        <v>2</v>
      </c>
      <c r="C7357" s="201">
        <f>'Banks COA'!C8365</f>
        <v>3</v>
      </c>
      <c r="D7357" s="201" t="str">
        <f>'Banks COA'!D8365</f>
        <v>23</v>
      </c>
      <c r="E7357" s="202" t="str">
        <f>'Banks COA'!E8365</f>
        <v>Subordinated Debt – Non Resident – EUR</v>
      </c>
      <c r="F7357" s="202">
        <f>'Banks COA'!F8365*E2</f>
        <v>0</v>
      </c>
    </row>
    <row r="7358" spans="1:6" hidden="1" x14ac:dyDescent="0.15">
      <c r="A7358" s="201" t="str">
        <f>'Banks COA'!A8366</f>
        <v>33</v>
      </c>
      <c r="B7358" s="201">
        <f>'Banks COA'!B8366</f>
        <v>2</v>
      </c>
      <c r="C7358" s="201">
        <f>'Banks COA'!C8366</f>
        <v>3</v>
      </c>
      <c r="D7358" s="201" t="str">
        <f>'Banks COA'!D8366</f>
        <v>24</v>
      </c>
      <c r="E7358" s="202" t="str">
        <f>'Banks COA'!E8366</f>
        <v>Subordinated Debt – Non Resident – JPY</v>
      </c>
      <c r="F7358" s="202">
        <f>'Banks COA'!F8366*E2</f>
        <v>0</v>
      </c>
    </row>
    <row r="7359" spans="1:6" hidden="1" x14ac:dyDescent="0.15">
      <c r="A7359" s="201" t="str">
        <f>'Banks COA'!A8367</f>
        <v>33</v>
      </c>
      <c r="B7359" s="201">
        <f>'Banks COA'!B8367</f>
        <v>2</v>
      </c>
      <c r="C7359" s="201">
        <f>'Banks COA'!C8367</f>
        <v>3</v>
      </c>
      <c r="D7359" s="201" t="str">
        <f>'Banks COA'!D8367</f>
        <v>29</v>
      </c>
      <c r="E7359" s="202" t="str">
        <f>'Banks COA'!E8367</f>
        <v>Subordinated Debt – Non Resident – Other</v>
      </c>
      <c r="F7359" s="202">
        <f>'Banks COA'!F8367*E2</f>
        <v>0</v>
      </c>
    </row>
    <row r="7360" spans="1:6" hidden="1" x14ac:dyDescent="0.15">
      <c r="A7360" s="201" t="str">
        <f>'Banks COA'!A9390</f>
        <v>35</v>
      </c>
      <c r="B7360" s="201">
        <f>'Banks COA'!B9390</f>
        <v>2</v>
      </c>
      <c r="C7360" s="201">
        <f>'Banks COA'!C9390</f>
        <v>2</v>
      </c>
      <c r="D7360" s="201" t="str">
        <f>'Banks COA'!D9390</f>
        <v>22</v>
      </c>
      <c r="E7360" s="202" t="str">
        <f>'Banks COA'!E9390</f>
        <v>AIP – Senior Debt – Non Resident – USD</v>
      </c>
      <c r="F7360" s="202">
        <f>'Banks COA'!F9390*E2</f>
        <v>0</v>
      </c>
    </row>
    <row r="7361" spans="1:6" hidden="1" x14ac:dyDescent="0.15">
      <c r="A7361" s="201" t="str">
        <f>'Banks COA'!A9391</f>
        <v>35</v>
      </c>
      <c r="B7361" s="201">
        <f>'Banks COA'!B9391</f>
        <v>2</v>
      </c>
      <c r="C7361" s="201">
        <f>'Banks COA'!C9391</f>
        <v>2</v>
      </c>
      <c r="D7361" s="201" t="str">
        <f>'Banks COA'!D9391</f>
        <v>23</v>
      </c>
      <c r="E7361" s="202" t="str">
        <f>'Banks COA'!E9391</f>
        <v>AIP – Senior Debt – Non Resident – EUR</v>
      </c>
      <c r="F7361" s="202">
        <f>'Banks COA'!F9391*E2</f>
        <v>0</v>
      </c>
    </row>
    <row r="7362" spans="1:6" hidden="1" x14ac:dyDescent="0.15">
      <c r="A7362" s="201" t="str">
        <f>'Banks COA'!A9392</f>
        <v>35</v>
      </c>
      <c r="B7362" s="201">
        <f>'Banks COA'!B9392</f>
        <v>2</v>
      </c>
      <c r="C7362" s="201">
        <f>'Banks COA'!C9392</f>
        <v>2</v>
      </c>
      <c r="D7362" s="201" t="str">
        <f>'Banks COA'!D9392</f>
        <v>24</v>
      </c>
      <c r="E7362" s="202" t="str">
        <f>'Banks COA'!E9392</f>
        <v>AIP – Senior Debt – Non Resident – JPY</v>
      </c>
      <c r="F7362" s="202">
        <f>'Banks COA'!F9392*E2</f>
        <v>0</v>
      </c>
    </row>
    <row r="7363" spans="1:6" hidden="1" x14ac:dyDescent="0.15">
      <c r="A7363" s="201" t="str">
        <f>'Banks COA'!A9393</f>
        <v>35</v>
      </c>
      <c r="B7363" s="201">
        <f>'Banks COA'!B9393</f>
        <v>2</v>
      </c>
      <c r="C7363" s="201">
        <f>'Banks COA'!C9393</f>
        <v>2</v>
      </c>
      <c r="D7363" s="201" t="str">
        <f>'Banks COA'!D9393</f>
        <v>29</v>
      </c>
      <c r="E7363" s="202" t="str">
        <f>'Banks COA'!E9393</f>
        <v>AIP – Senior Debt – Non Resident – Other</v>
      </c>
      <c r="F7363" s="202">
        <f>'Banks COA'!F9393*E2</f>
        <v>0</v>
      </c>
    </row>
    <row r="7364" spans="1:6" hidden="1" x14ac:dyDescent="0.15">
      <c r="A7364" s="201" t="str">
        <f>'Banks COA'!A9403</f>
        <v>35</v>
      </c>
      <c r="B7364" s="201">
        <f>'Banks COA'!B9403</f>
        <v>2</v>
      </c>
      <c r="C7364" s="201">
        <f>'Banks COA'!C9403</f>
        <v>3</v>
      </c>
      <c r="D7364" s="201" t="str">
        <f>'Banks COA'!D9403</f>
        <v>22</v>
      </c>
      <c r="E7364" s="202" t="str">
        <f>'Banks COA'!E9403</f>
        <v>AIP – Subordinated Debt – Non Resident – USD</v>
      </c>
      <c r="F7364" s="202">
        <f>'Banks COA'!F9403*E2</f>
        <v>0</v>
      </c>
    </row>
    <row r="7365" spans="1:6" hidden="1" x14ac:dyDescent="0.15">
      <c r="A7365" s="201" t="str">
        <f>'Banks COA'!A9404</f>
        <v>35</v>
      </c>
      <c r="B7365" s="201">
        <f>'Banks COA'!B9404</f>
        <v>2</v>
      </c>
      <c r="C7365" s="201">
        <f>'Banks COA'!C9404</f>
        <v>3</v>
      </c>
      <c r="D7365" s="201" t="str">
        <f>'Banks COA'!D9404</f>
        <v>23</v>
      </c>
      <c r="E7365" s="202" t="str">
        <f>'Banks COA'!E9404</f>
        <v>AIP – Subordinated Debt – Non Resident – EUR</v>
      </c>
      <c r="F7365" s="202">
        <f>'Banks COA'!F9404*E2</f>
        <v>0</v>
      </c>
    </row>
    <row r="7366" spans="1:6" hidden="1" x14ac:dyDescent="0.15">
      <c r="A7366" s="201" t="str">
        <f>'Banks COA'!A9405</f>
        <v>35</v>
      </c>
      <c r="B7366" s="201">
        <f>'Banks COA'!B9405</f>
        <v>2</v>
      </c>
      <c r="C7366" s="201">
        <f>'Banks COA'!C9405</f>
        <v>3</v>
      </c>
      <c r="D7366" s="201" t="str">
        <f>'Banks COA'!D9405</f>
        <v>24</v>
      </c>
      <c r="E7366" s="202" t="str">
        <f>'Banks COA'!E9405</f>
        <v>AIP – Subordinated Debt – Non Resident – JPY</v>
      </c>
      <c r="F7366" s="202">
        <f>'Banks COA'!F9405*E2</f>
        <v>0</v>
      </c>
    </row>
    <row r="7367" spans="1:6" hidden="1" x14ac:dyDescent="0.15">
      <c r="A7367" s="201" t="str">
        <f>'Banks COA'!A9406</f>
        <v>35</v>
      </c>
      <c r="B7367" s="201">
        <f>'Banks COA'!B9406</f>
        <v>2</v>
      </c>
      <c r="C7367" s="201">
        <f>'Banks COA'!C9406</f>
        <v>3</v>
      </c>
      <c r="D7367" s="201" t="str">
        <f>'Banks COA'!D9406</f>
        <v>29</v>
      </c>
      <c r="E7367" s="202" t="str">
        <f>'Banks COA'!E9406</f>
        <v>AIP – Subordinated Debt – Non Resident – Other</v>
      </c>
      <c r="F7367" s="202">
        <f>'Banks COA'!F9406*E2</f>
        <v>0</v>
      </c>
    </row>
    <row r="7368" spans="1:6" hidden="1" x14ac:dyDescent="0.15">
      <c r="A7368" s="201" t="str">
        <f>'Banks COA'!A9608</f>
        <v>37</v>
      </c>
      <c r="B7368" s="201" t="str">
        <f>'Banks COA'!B9608</f>
        <v>1</v>
      </c>
      <c r="C7368" s="201" t="str">
        <f>'Banks COA'!C9608</f>
        <v>3</v>
      </c>
      <c r="D7368" s="201" t="str">
        <f>'Banks COA'!D9608</f>
        <v>22</v>
      </c>
      <c r="E7368" s="202" t="str">
        <f>'Banks COA'!E9608</f>
        <v>Tax Paid on Treasury's behalf – Non Resident – USD</v>
      </c>
      <c r="F7368" s="202">
        <f>'Banks COA'!F9608*E2</f>
        <v>0</v>
      </c>
    </row>
    <row r="7369" spans="1:6" hidden="1" x14ac:dyDescent="0.15">
      <c r="A7369" s="201" t="str">
        <f>'Banks COA'!A9609</f>
        <v>37</v>
      </c>
      <c r="B7369" s="201" t="str">
        <f>'Banks COA'!B9609</f>
        <v>1</v>
      </c>
      <c r="C7369" s="201" t="str">
        <f>'Banks COA'!C9609</f>
        <v>3</v>
      </c>
      <c r="D7369" s="201" t="str">
        <f>'Banks COA'!D9609</f>
        <v>23</v>
      </c>
      <c r="E7369" s="202" t="str">
        <f>'Banks COA'!E9609</f>
        <v>Tax Paid on Treasury's behalf – Non Resident – EUR</v>
      </c>
      <c r="F7369" s="202">
        <f>'Banks COA'!F9609*E2</f>
        <v>0</v>
      </c>
    </row>
    <row r="7370" spans="1:6" hidden="1" x14ac:dyDescent="0.15">
      <c r="A7370" s="201" t="str">
        <f>'Banks COA'!A9610</f>
        <v>37</v>
      </c>
      <c r="B7370" s="201" t="str">
        <f>'Banks COA'!B9610</f>
        <v>1</v>
      </c>
      <c r="C7370" s="201" t="str">
        <f>'Banks COA'!C9610</f>
        <v>3</v>
      </c>
      <c r="D7370" s="201" t="str">
        <f>'Banks COA'!D9610</f>
        <v>24</v>
      </c>
      <c r="E7370" s="202" t="str">
        <f>'Banks COA'!E9610</f>
        <v>Tax Paid on Treasury's behalf – Non Resident – JPY</v>
      </c>
      <c r="F7370" s="202">
        <f>'Banks COA'!F9610*E2</f>
        <v>0</v>
      </c>
    </row>
    <row r="7371" spans="1:6" hidden="1" x14ac:dyDescent="0.15">
      <c r="A7371" s="201" t="str">
        <f>'Banks COA'!A9611</f>
        <v>37</v>
      </c>
      <c r="B7371" s="201" t="str">
        <f>'Banks COA'!B9611</f>
        <v>1</v>
      </c>
      <c r="C7371" s="201" t="str">
        <f>'Banks COA'!C9611</f>
        <v>3</v>
      </c>
      <c r="D7371" s="201" t="str">
        <f>'Banks COA'!D9611</f>
        <v>29</v>
      </c>
      <c r="E7371" s="202" t="str">
        <f>'Banks COA'!E9611</f>
        <v>Tax Paid on Treasury's behalf – Non Resident – Other</v>
      </c>
      <c r="F7371" s="202">
        <f>'Banks COA'!F9611*E2</f>
        <v>0</v>
      </c>
    </row>
    <row r="7372" spans="1:6" x14ac:dyDescent="0.15">
      <c r="A7372" s="215"/>
      <c r="B7372" s="215"/>
      <c r="C7372" s="215"/>
      <c r="D7372" s="215"/>
      <c r="E7372" s="216"/>
      <c r="F7372" s="202"/>
    </row>
    <row r="7373" spans="1:6" x14ac:dyDescent="0.15">
      <c r="A7373" s="188"/>
      <c r="B7373" s="188"/>
      <c r="C7373" s="188"/>
      <c r="D7373" s="188"/>
      <c r="E7373" s="217" t="s">
        <v>10033</v>
      </c>
      <c r="F7373" s="192">
        <f>F7374+F7407+F7413+F7419+F7430</f>
        <v>0</v>
      </c>
    </row>
    <row r="7374" spans="1:6" x14ac:dyDescent="0.15">
      <c r="A7374" s="206"/>
      <c r="B7374" s="206"/>
      <c r="C7374" s="206"/>
      <c r="D7374" s="206"/>
      <c r="E7374" s="223" t="s">
        <v>104</v>
      </c>
      <c r="F7374" s="199">
        <f>F7375+F7382</f>
        <v>0</v>
      </c>
    </row>
    <row r="7375" spans="1:6" x14ac:dyDescent="0.15">
      <c r="E7375" s="229" t="s">
        <v>105</v>
      </c>
      <c r="F7375" s="184">
        <f>SUM(F7376:F7381)</f>
        <v>0</v>
      </c>
    </row>
    <row r="7376" spans="1:6" hidden="1" x14ac:dyDescent="0.15">
      <c r="A7376" s="201">
        <f>'Banks COA'!A9771</f>
        <v>40</v>
      </c>
      <c r="B7376" s="201">
        <f>'Banks COA'!B9771</f>
        <v>1</v>
      </c>
      <c r="C7376" s="201">
        <f>'Banks COA'!C9771</f>
        <v>1</v>
      </c>
      <c r="D7376" s="201" t="str">
        <f>'Banks COA'!D9771</f>
        <v>01</v>
      </c>
      <c r="E7376" s="202" t="str">
        <f>'Banks COA'!E9771</f>
        <v>Preferred Stock – KHR</v>
      </c>
      <c r="F7376" s="202">
        <f>'Banks COA'!F9771*E2</f>
        <v>0</v>
      </c>
    </row>
    <row r="7377" spans="1:6" hidden="1" x14ac:dyDescent="0.15">
      <c r="A7377" s="201">
        <f>+'Banks COA'!A9777</f>
        <v>40</v>
      </c>
      <c r="B7377" s="201">
        <f>+'Banks COA'!B9777</f>
        <v>1</v>
      </c>
      <c r="C7377" s="201">
        <f>+'Banks COA'!C9777</f>
        <v>2</v>
      </c>
      <c r="D7377" s="201" t="str">
        <f>+'Banks COA'!D9777</f>
        <v>01</v>
      </c>
      <c r="E7377" s="202" t="str">
        <f>+'Banks COA'!E9777</f>
        <v>Common Stock – KHR</v>
      </c>
      <c r="F7377" s="202">
        <f>+'Banks COA'!F9777*E2</f>
        <v>0</v>
      </c>
    </row>
    <row r="7378" spans="1:6" hidden="1" x14ac:dyDescent="0.15">
      <c r="A7378" s="201">
        <f>+'Banks COA'!A9783</f>
        <v>40</v>
      </c>
      <c r="B7378" s="201">
        <f>+'Banks COA'!B9783</f>
        <v>2</v>
      </c>
      <c r="C7378" s="201" t="str">
        <f>+'Banks COA'!C9783</f>
        <v>0</v>
      </c>
      <c r="D7378" s="201" t="str">
        <f>+'Banks COA'!D9783</f>
        <v>01</v>
      </c>
      <c r="E7378" s="202" t="str">
        <f>+'Banks COA'!E9783</f>
        <v>Premiums Related to Capital (Paid in Surplus) – KHR</v>
      </c>
      <c r="F7378" s="202">
        <f>+'Banks COA'!F9783*E2</f>
        <v>0</v>
      </c>
    </row>
    <row r="7379" spans="1:6" hidden="1" x14ac:dyDescent="0.15">
      <c r="A7379" s="201">
        <f>+'Banks COA'!A9789</f>
        <v>40</v>
      </c>
      <c r="B7379" s="201">
        <f>+'Banks COA'!B9789</f>
        <v>3</v>
      </c>
      <c r="C7379" s="201" t="str">
        <f>+'Banks COA'!C9789</f>
        <v>0</v>
      </c>
      <c r="D7379" s="201" t="str">
        <f>+'Banks COA'!D9789</f>
        <v>01</v>
      </c>
      <c r="E7379" s="202" t="str">
        <f>+'Banks COA'!E9789</f>
        <v>Subordinated Debt Approved by NBC – KHR</v>
      </c>
      <c r="F7379" s="202">
        <f>+'Banks COA'!F9789*E2</f>
        <v>0</v>
      </c>
    </row>
    <row r="7380" spans="1:6" hidden="1" x14ac:dyDescent="0.15">
      <c r="A7380" s="201">
        <f>'Banks COA'!A9796</f>
        <v>40</v>
      </c>
      <c r="B7380" s="201">
        <f>'Banks COA'!B9796</f>
        <v>4</v>
      </c>
      <c r="C7380" s="201">
        <f>'Banks COA'!C9796</f>
        <v>1</v>
      </c>
      <c r="D7380" s="201" t="str">
        <f>'Banks COA'!D9796</f>
        <v>01</v>
      </c>
      <c r="E7380" s="202" t="str">
        <f>'Banks COA'!E9796</f>
        <v>(Less) Unpaid Portion of Capital – KHR</v>
      </c>
      <c r="F7380" s="202">
        <f>-'Banks COA'!F9796*E2</f>
        <v>0</v>
      </c>
    </row>
    <row r="7381" spans="1:6" hidden="1" x14ac:dyDescent="0.15">
      <c r="A7381" s="201">
        <f>'Banks COA'!A9802</f>
        <v>40</v>
      </c>
      <c r="B7381" s="201">
        <f>'Banks COA'!B9802</f>
        <v>4</v>
      </c>
      <c r="C7381" s="201">
        <f>'Banks COA'!C9802</f>
        <v>2</v>
      </c>
      <c r="D7381" s="201" t="str">
        <f>'Banks COA'!D9802</f>
        <v>01</v>
      </c>
      <c r="E7381" s="202" t="str">
        <f>'Banks COA'!E9802</f>
        <v>(Less) Treasury Stock – KHR</v>
      </c>
      <c r="F7381" s="202">
        <f>-'Banks COA'!F9802*E2</f>
        <v>0</v>
      </c>
    </row>
    <row r="7382" spans="1:6" x14ac:dyDescent="0.15">
      <c r="E7382" s="229" t="s">
        <v>106</v>
      </c>
      <c r="F7382" s="184">
        <f>SUM(F7383:F7406)</f>
        <v>0</v>
      </c>
    </row>
    <row r="7383" spans="1:6" hidden="1" x14ac:dyDescent="0.15">
      <c r="A7383" s="201">
        <f>'Banks COA'!A9772</f>
        <v>40</v>
      </c>
      <c r="B7383" s="201">
        <f>'Banks COA'!B9772</f>
        <v>1</v>
      </c>
      <c r="C7383" s="201">
        <f>'Banks COA'!C9772</f>
        <v>1</v>
      </c>
      <c r="D7383" s="201" t="str">
        <f>'Banks COA'!D9772</f>
        <v>02</v>
      </c>
      <c r="E7383" s="202" t="str">
        <f>'Banks COA'!E9772</f>
        <v>Preferred Stock – USD</v>
      </c>
      <c r="F7383" s="202">
        <f>'Banks COA'!F9772*E2</f>
        <v>0</v>
      </c>
    </row>
    <row r="7384" spans="1:6" hidden="1" x14ac:dyDescent="0.15">
      <c r="A7384" s="201">
        <f>'Banks COA'!A9773</f>
        <v>40</v>
      </c>
      <c r="B7384" s="201">
        <f>'Banks COA'!B9773</f>
        <v>1</v>
      </c>
      <c r="C7384" s="201">
        <f>'Banks COA'!C9773</f>
        <v>1</v>
      </c>
      <c r="D7384" s="201" t="str">
        <f>'Banks COA'!D9773</f>
        <v>03</v>
      </c>
      <c r="E7384" s="202" t="str">
        <f>'Banks COA'!E9773</f>
        <v>Preferred Stock – EUR</v>
      </c>
      <c r="F7384" s="202">
        <f>'Banks COA'!F9773*E2</f>
        <v>0</v>
      </c>
    </row>
    <row r="7385" spans="1:6" hidden="1" x14ac:dyDescent="0.15">
      <c r="A7385" s="201">
        <f>'Banks COA'!A9774</f>
        <v>40</v>
      </c>
      <c r="B7385" s="201">
        <f>'Banks COA'!B9774</f>
        <v>1</v>
      </c>
      <c r="C7385" s="201">
        <f>'Banks COA'!C9774</f>
        <v>1</v>
      </c>
      <c r="D7385" s="201" t="str">
        <f>'Banks COA'!D9774</f>
        <v>04</v>
      </c>
      <c r="E7385" s="202" t="str">
        <f>'Banks COA'!E9774</f>
        <v>Preferred Stock – JPY</v>
      </c>
      <c r="F7385" s="202">
        <f>'Banks COA'!F9774*E2</f>
        <v>0</v>
      </c>
    </row>
    <row r="7386" spans="1:6" hidden="1" x14ac:dyDescent="0.15">
      <c r="A7386" s="201">
        <f>'Banks COA'!A9775</f>
        <v>40</v>
      </c>
      <c r="B7386" s="201">
        <f>'Banks COA'!B9775</f>
        <v>1</v>
      </c>
      <c r="C7386" s="201">
        <f>'Banks COA'!C9775</f>
        <v>1</v>
      </c>
      <c r="D7386" s="201" t="str">
        <f>'Banks COA'!D9775</f>
        <v>09</v>
      </c>
      <c r="E7386" s="202" t="str">
        <f>'Banks COA'!E9775</f>
        <v>Preferred Stock – Other</v>
      </c>
      <c r="F7386" s="202">
        <f>'Banks COA'!F9775*E2</f>
        <v>0</v>
      </c>
    </row>
    <row r="7387" spans="1:6" hidden="1" x14ac:dyDescent="0.15">
      <c r="A7387" s="201">
        <f>'Banks COA'!A9778</f>
        <v>40</v>
      </c>
      <c r="B7387" s="201">
        <f>'Banks COA'!B9778</f>
        <v>1</v>
      </c>
      <c r="C7387" s="201">
        <f>'Banks COA'!C9778</f>
        <v>2</v>
      </c>
      <c r="D7387" s="201" t="str">
        <f>'Banks COA'!D9778</f>
        <v>02</v>
      </c>
      <c r="E7387" s="202" t="str">
        <f>'Banks COA'!E9778</f>
        <v>Common Stock – USD</v>
      </c>
      <c r="F7387" s="202">
        <f>'Banks COA'!F9778*E2</f>
        <v>0</v>
      </c>
    </row>
    <row r="7388" spans="1:6" hidden="1" x14ac:dyDescent="0.15">
      <c r="A7388" s="201">
        <f>'Banks COA'!A9779</f>
        <v>40</v>
      </c>
      <c r="B7388" s="201">
        <f>'Banks COA'!B9779</f>
        <v>1</v>
      </c>
      <c r="C7388" s="201">
        <f>'Banks COA'!C9779</f>
        <v>2</v>
      </c>
      <c r="D7388" s="201" t="str">
        <f>'Banks COA'!D9779</f>
        <v>03</v>
      </c>
      <c r="E7388" s="202" t="str">
        <f>'Banks COA'!E9779</f>
        <v>Common Stock – EUR</v>
      </c>
      <c r="F7388" s="202">
        <f>'Banks COA'!F9779*E2</f>
        <v>0</v>
      </c>
    </row>
    <row r="7389" spans="1:6" hidden="1" x14ac:dyDescent="0.15">
      <c r="A7389" s="201">
        <f>'Banks COA'!A9780</f>
        <v>40</v>
      </c>
      <c r="B7389" s="201">
        <f>'Banks COA'!B9780</f>
        <v>1</v>
      </c>
      <c r="C7389" s="201">
        <f>'Banks COA'!C9780</f>
        <v>2</v>
      </c>
      <c r="D7389" s="201" t="str">
        <f>'Banks COA'!D9780</f>
        <v>04</v>
      </c>
      <c r="E7389" s="202" t="str">
        <f>'Banks COA'!E9780</f>
        <v>Common Stock – JPY</v>
      </c>
      <c r="F7389" s="202">
        <f>'Banks COA'!F9780*E2</f>
        <v>0</v>
      </c>
    </row>
    <row r="7390" spans="1:6" hidden="1" x14ac:dyDescent="0.15">
      <c r="A7390" s="201">
        <f>'Banks COA'!A9781</f>
        <v>40</v>
      </c>
      <c r="B7390" s="201">
        <f>'Banks COA'!B9781</f>
        <v>1</v>
      </c>
      <c r="C7390" s="201">
        <f>'Banks COA'!C9781</f>
        <v>2</v>
      </c>
      <c r="D7390" s="201" t="str">
        <f>'Banks COA'!D9781</f>
        <v>09</v>
      </c>
      <c r="E7390" s="202" t="str">
        <f>'Banks COA'!E9781</f>
        <v>Common Stock – Other</v>
      </c>
      <c r="F7390" s="202">
        <f>'Banks COA'!F9781*E2</f>
        <v>0</v>
      </c>
    </row>
    <row r="7391" spans="1:6" hidden="1" x14ac:dyDescent="0.15">
      <c r="A7391" s="201">
        <f>'Banks COA'!A9784</f>
        <v>40</v>
      </c>
      <c r="B7391" s="201">
        <f>'Banks COA'!B9784</f>
        <v>2</v>
      </c>
      <c r="C7391" s="201" t="str">
        <f>'Banks COA'!C9784</f>
        <v>0</v>
      </c>
      <c r="D7391" s="201" t="str">
        <f>'Banks COA'!D9784</f>
        <v>02</v>
      </c>
      <c r="E7391" s="202" t="str">
        <f>'Banks COA'!E9784</f>
        <v>Premiums Related to Capital (Paid in Surplus)– USD</v>
      </c>
      <c r="F7391" s="202">
        <f>'Banks COA'!F9784*E2</f>
        <v>0</v>
      </c>
    </row>
    <row r="7392" spans="1:6" hidden="1" x14ac:dyDescent="0.15">
      <c r="A7392" s="201">
        <f>'Banks COA'!A9785</f>
        <v>40</v>
      </c>
      <c r="B7392" s="201">
        <f>'Banks COA'!B9785</f>
        <v>2</v>
      </c>
      <c r="C7392" s="201" t="str">
        <f>'Banks COA'!C9785</f>
        <v>0</v>
      </c>
      <c r="D7392" s="201" t="str">
        <f>'Banks COA'!D9785</f>
        <v>03</v>
      </c>
      <c r="E7392" s="202" t="str">
        <f>'Banks COA'!E9785</f>
        <v>Premiums Related to Capital (Paid in Surplus)– EUR</v>
      </c>
      <c r="F7392" s="202">
        <f>'Banks COA'!F9785*E2</f>
        <v>0</v>
      </c>
    </row>
    <row r="7393" spans="1:6" hidden="1" x14ac:dyDescent="0.15">
      <c r="A7393" s="201">
        <f>'Banks COA'!A9786</f>
        <v>40</v>
      </c>
      <c r="B7393" s="201">
        <f>'Banks COA'!B9786</f>
        <v>2</v>
      </c>
      <c r="C7393" s="201" t="str">
        <f>'Banks COA'!C9786</f>
        <v>0</v>
      </c>
      <c r="D7393" s="201" t="str">
        <f>'Banks COA'!D9786</f>
        <v>04</v>
      </c>
      <c r="E7393" s="202" t="str">
        <f>'Banks COA'!E9786</f>
        <v>Premiums Related to Capital (Paid in Surplus)– JPY</v>
      </c>
      <c r="F7393" s="202">
        <f>'Banks COA'!F9786*E2</f>
        <v>0</v>
      </c>
    </row>
    <row r="7394" spans="1:6" hidden="1" x14ac:dyDescent="0.15">
      <c r="A7394" s="201">
        <f>'Banks COA'!A9787</f>
        <v>40</v>
      </c>
      <c r="B7394" s="201">
        <f>'Banks COA'!B9787</f>
        <v>2</v>
      </c>
      <c r="C7394" s="201" t="str">
        <f>'Banks COA'!C9787</f>
        <v>0</v>
      </c>
      <c r="D7394" s="201" t="str">
        <f>'Banks COA'!D9787</f>
        <v>09</v>
      </c>
      <c r="E7394" s="202" t="str">
        <f>'Banks COA'!E9787</f>
        <v>Premiums Related to Capital (Paid in Surplus)– Other</v>
      </c>
      <c r="F7394" s="202">
        <f>'Banks COA'!F9787*E2</f>
        <v>0</v>
      </c>
    </row>
    <row r="7395" spans="1:6" hidden="1" x14ac:dyDescent="0.15">
      <c r="A7395" s="201">
        <f>'Banks COA'!A9790</f>
        <v>40</v>
      </c>
      <c r="B7395" s="201">
        <f>'Banks COA'!B9790</f>
        <v>3</v>
      </c>
      <c r="C7395" s="201" t="str">
        <f>'Banks COA'!C9790</f>
        <v>0</v>
      </c>
      <c r="D7395" s="201" t="str">
        <f>'Banks COA'!D9790</f>
        <v>02</v>
      </c>
      <c r="E7395" s="202" t="str">
        <f>'Banks COA'!E9790</f>
        <v>Subordinated Debt Approved by NBC – USD</v>
      </c>
      <c r="F7395" s="202">
        <f>'Banks COA'!F9790*E2</f>
        <v>0</v>
      </c>
    </row>
    <row r="7396" spans="1:6" hidden="1" x14ac:dyDescent="0.15">
      <c r="A7396" s="201">
        <f>'Banks COA'!A9791</f>
        <v>40</v>
      </c>
      <c r="B7396" s="201">
        <f>'Banks COA'!B9791</f>
        <v>3</v>
      </c>
      <c r="C7396" s="201" t="str">
        <f>'Banks COA'!C9791</f>
        <v>0</v>
      </c>
      <c r="D7396" s="201" t="str">
        <f>'Banks COA'!D9791</f>
        <v>03</v>
      </c>
      <c r="E7396" s="202" t="str">
        <f>'Banks COA'!E9791</f>
        <v>Subordinated Debt Approved by NBC – EUR</v>
      </c>
      <c r="F7396" s="202">
        <f>'Banks COA'!F9791*E2</f>
        <v>0</v>
      </c>
    </row>
    <row r="7397" spans="1:6" hidden="1" x14ac:dyDescent="0.15">
      <c r="A7397" s="201">
        <f>'Banks COA'!A9792</f>
        <v>40</v>
      </c>
      <c r="B7397" s="201">
        <f>'Banks COA'!B9792</f>
        <v>3</v>
      </c>
      <c r="C7397" s="201" t="str">
        <f>'Banks COA'!C9792</f>
        <v>0</v>
      </c>
      <c r="D7397" s="201" t="str">
        <f>'Banks COA'!D9792</f>
        <v>04</v>
      </c>
      <c r="E7397" s="202" t="str">
        <f>'Banks COA'!E9792</f>
        <v>Subordinated Debt Approved by NBC – JPY</v>
      </c>
      <c r="F7397" s="202">
        <f>'Banks COA'!F9792*E2</f>
        <v>0</v>
      </c>
    </row>
    <row r="7398" spans="1:6" hidden="1" x14ac:dyDescent="0.15">
      <c r="A7398" s="201">
        <f>'Banks COA'!A9793</f>
        <v>40</v>
      </c>
      <c r="B7398" s="201">
        <f>'Banks COA'!B9793</f>
        <v>3</v>
      </c>
      <c r="C7398" s="201" t="str">
        <f>'Banks COA'!C9793</f>
        <v>0</v>
      </c>
      <c r="D7398" s="201" t="str">
        <f>'Banks COA'!D9793</f>
        <v>09</v>
      </c>
      <c r="E7398" s="202" t="str">
        <f>'Banks COA'!E9793</f>
        <v>Subordinated Debt Approved by NBC – Other</v>
      </c>
      <c r="F7398" s="202">
        <f>'Banks COA'!F9793*E2</f>
        <v>0</v>
      </c>
    </row>
    <row r="7399" spans="1:6" hidden="1" x14ac:dyDescent="0.15">
      <c r="A7399" s="201">
        <f>'Banks COA'!A9797</f>
        <v>40</v>
      </c>
      <c r="B7399" s="201">
        <f>'Banks COA'!B9797</f>
        <v>4</v>
      </c>
      <c r="C7399" s="201">
        <f>'Banks COA'!C9797</f>
        <v>1</v>
      </c>
      <c r="D7399" s="201" t="str">
        <f>'Banks COA'!D9797</f>
        <v>02</v>
      </c>
      <c r="E7399" s="202" t="str">
        <f>'Banks COA'!E9797</f>
        <v>(Less) Unpaid Portion of Capital – USD</v>
      </c>
      <c r="F7399" s="202">
        <f>-'Banks COA'!F9797*E2</f>
        <v>0</v>
      </c>
    </row>
    <row r="7400" spans="1:6" hidden="1" x14ac:dyDescent="0.15">
      <c r="A7400" s="201">
        <f>'Banks COA'!A9798</f>
        <v>40</v>
      </c>
      <c r="B7400" s="201">
        <f>'Banks COA'!B9798</f>
        <v>4</v>
      </c>
      <c r="C7400" s="201">
        <f>'Banks COA'!C9798</f>
        <v>1</v>
      </c>
      <c r="D7400" s="201" t="str">
        <f>'Banks COA'!D9798</f>
        <v>03</v>
      </c>
      <c r="E7400" s="202" t="str">
        <f>'Banks COA'!E9798</f>
        <v>(Less) Unpaid Portion of Capital – EUR</v>
      </c>
      <c r="F7400" s="202">
        <f>-'Banks COA'!F9798*E2</f>
        <v>0</v>
      </c>
    </row>
    <row r="7401" spans="1:6" hidden="1" x14ac:dyDescent="0.15">
      <c r="A7401" s="201">
        <f>'Banks COA'!A9799</f>
        <v>40</v>
      </c>
      <c r="B7401" s="201">
        <f>'Banks COA'!B9799</f>
        <v>4</v>
      </c>
      <c r="C7401" s="201">
        <f>'Banks COA'!C9799</f>
        <v>1</v>
      </c>
      <c r="D7401" s="201" t="str">
        <f>'Banks COA'!D9799</f>
        <v>04</v>
      </c>
      <c r="E7401" s="202" t="str">
        <f>'Banks COA'!E9799</f>
        <v>(Less) Unpaid Portion of Capital – JPY</v>
      </c>
      <c r="F7401" s="202">
        <f>-'Banks COA'!F9799*E2</f>
        <v>0</v>
      </c>
    </row>
    <row r="7402" spans="1:6" hidden="1" x14ac:dyDescent="0.15">
      <c r="A7402" s="201">
        <f>'Banks COA'!A9800</f>
        <v>40</v>
      </c>
      <c r="B7402" s="201">
        <f>'Banks COA'!B9800</f>
        <v>4</v>
      </c>
      <c r="C7402" s="201">
        <f>'Banks COA'!C9800</f>
        <v>1</v>
      </c>
      <c r="D7402" s="201" t="str">
        <f>'Banks COA'!D9800</f>
        <v>09</v>
      </c>
      <c r="E7402" s="202" t="str">
        <f>'Banks COA'!E9800</f>
        <v>(Less) Unpaid Portion of Capital – Other</v>
      </c>
      <c r="F7402" s="202">
        <f>-'Banks COA'!F9800*E2</f>
        <v>0</v>
      </c>
    </row>
    <row r="7403" spans="1:6" hidden="1" x14ac:dyDescent="0.15">
      <c r="A7403" s="201">
        <f>'Banks COA'!A9803</f>
        <v>40</v>
      </c>
      <c r="B7403" s="201">
        <f>'Banks COA'!B9803</f>
        <v>4</v>
      </c>
      <c r="C7403" s="201">
        <f>'Banks COA'!C9803</f>
        <v>2</v>
      </c>
      <c r="D7403" s="201" t="str">
        <f>'Banks COA'!D9803</f>
        <v>02</v>
      </c>
      <c r="E7403" s="202" t="str">
        <f>'Banks COA'!E9803</f>
        <v>(Less) Treasury Stock – USD</v>
      </c>
      <c r="F7403" s="202">
        <f>-'Banks COA'!F9803*E2</f>
        <v>0</v>
      </c>
    </row>
    <row r="7404" spans="1:6" hidden="1" x14ac:dyDescent="0.15">
      <c r="A7404" s="201">
        <f>'Banks COA'!A9804</f>
        <v>40</v>
      </c>
      <c r="B7404" s="201">
        <f>'Banks COA'!B9804</f>
        <v>4</v>
      </c>
      <c r="C7404" s="201">
        <f>'Banks COA'!C9804</f>
        <v>2</v>
      </c>
      <c r="D7404" s="201" t="str">
        <f>'Banks COA'!D9804</f>
        <v>03</v>
      </c>
      <c r="E7404" s="202" t="str">
        <f>'Banks COA'!E9804</f>
        <v>(Less) Treasury Stock – EUR</v>
      </c>
      <c r="F7404" s="202">
        <f>-'Banks COA'!F9804*E2</f>
        <v>0</v>
      </c>
    </row>
    <row r="7405" spans="1:6" hidden="1" x14ac:dyDescent="0.15">
      <c r="A7405" s="201">
        <f>'Banks COA'!A9805</f>
        <v>40</v>
      </c>
      <c r="B7405" s="201">
        <f>'Banks COA'!B9805</f>
        <v>4</v>
      </c>
      <c r="C7405" s="201">
        <f>'Banks COA'!C9805</f>
        <v>2</v>
      </c>
      <c r="D7405" s="201" t="str">
        <f>'Banks COA'!D9805</f>
        <v>04</v>
      </c>
      <c r="E7405" s="202" t="str">
        <f>'Banks COA'!E9805</f>
        <v>(Less) Treasury Stock – JPY</v>
      </c>
      <c r="F7405" s="202">
        <f>-'Banks COA'!F9805*E2</f>
        <v>0</v>
      </c>
    </row>
    <row r="7406" spans="1:6" hidden="1" x14ac:dyDescent="0.15">
      <c r="A7406" s="201">
        <f>'Banks COA'!A9806</f>
        <v>40</v>
      </c>
      <c r="B7406" s="201">
        <f>'Banks COA'!B9806</f>
        <v>4</v>
      </c>
      <c r="C7406" s="201">
        <f>'Banks COA'!C9806</f>
        <v>2</v>
      </c>
      <c r="D7406" s="201" t="str">
        <f>'Banks COA'!D9806</f>
        <v>09</v>
      </c>
      <c r="E7406" s="202" t="str">
        <f>'Banks COA'!E9806</f>
        <v>(Less) Treasury Stock – Other</v>
      </c>
      <c r="F7406" s="202">
        <f>-'Banks COA'!F9806*E2</f>
        <v>0</v>
      </c>
    </row>
    <row r="7407" spans="1:6" x14ac:dyDescent="0.15">
      <c r="A7407" s="206"/>
      <c r="B7407" s="206"/>
      <c r="C7407" s="206"/>
      <c r="D7407" s="206"/>
      <c r="E7407" s="223" t="s">
        <v>107</v>
      </c>
      <c r="F7407" s="184">
        <f>SUM(F7408:F7412)</f>
        <v>0</v>
      </c>
    </row>
    <row r="7408" spans="1:6" hidden="1" x14ac:dyDescent="0.15">
      <c r="A7408" s="202">
        <f>'Banks COA'!A9834</f>
        <v>40</v>
      </c>
      <c r="B7408" s="202">
        <f>'Banks COA'!B9834</f>
        <v>7</v>
      </c>
      <c r="C7408" s="202" t="str">
        <f>'Banks COA'!C9834</f>
        <v>0</v>
      </c>
      <c r="D7408" s="202" t="str">
        <f>'Banks COA'!D9834</f>
        <v>01</v>
      </c>
      <c r="E7408" s="202" t="str">
        <f>'Banks COA'!E9834</f>
        <v>Retained Earnings – KHR</v>
      </c>
      <c r="F7408" s="202">
        <f>'Banks COA'!F9834*E2</f>
        <v>0</v>
      </c>
    </row>
    <row r="7409" spans="1:6" hidden="1" x14ac:dyDescent="0.15">
      <c r="A7409" s="202">
        <f>'Banks COA'!A9835</f>
        <v>40</v>
      </c>
      <c r="B7409" s="202">
        <f>'Banks COA'!B9835</f>
        <v>7</v>
      </c>
      <c r="C7409" s="202" t="str">
        <f>'Banks COA'!C9835</f>
        <v>0</v>
      </c>
      <c r="D7409" s="202" t="str">
        <f>'Banks COA'!D9835</f>
        <v>02</v>
      </c>
      <c r="E7409" s="202" t="str">
        <f>'Banks COA'!E9835</f>
        <v>Retained Earnings – USD</v>
      </c>
      <c r="F7409" s="202">
        <f>'Banks COA'!F9835*E2</f>
        <v>0</v>
      </c>
    </row>
    <row r="7410" spans="1:6" hidden="1" x14ac:dyDescent="0.15">
      <c r="A7410" s="202">
        <f>'Banks COA'!A9836</f>
        <v>40</v>
      </c>
      <c r="B7410" s="202">
        <f>'Banks COA'!B9836</f>
        <v>7</v>
      </c>
      <c r="C7410" s="202" t="str">
        <f>'Banks COA'!C9836</f>
        <v>0</v>
      </c>
      <c r="D7410" s="202" t="str">
        <f>'Banks COA'!D9836</f>
        <v>03</v>
      </c>
      <c r="E7410" s="202" t="str">
        <f>'Banks COA'!E9836</f>
        <v>Retained Earnings – EUR</v>
      </c>
      <c r="F7410" s="202">
        <f>'Banks COA'!F9836*E2</f>
        <v>0</v>
      </c>
    </row>
    <row r="7411" spans="1:6" hidden="1" x14ac:dyDescent="0.15">
      <c r="A7411" s="202">
        <f>'Banks COA'!A9837</f>
        <v>40</v>
      </c>
      <c r="B7411" s="202">
        <f>'Banks COA'!B9837</f>
        <v>7</v>
      </c>
      <c r="C7411" s="202" t="str">
        <f>'Banks COA'!C9837</f>
        <v>0</v>
      </c>
      <c r="D7411" s="202" t="str">
        <f>'Banks COA'!D9837</f>
        <v>04</v>
      </c>
      <c r="E7411" s="202" t="str">
        <f>'Banks COA'!E9837</f>
        <v>Retained Earnings – JPY</v>
      </c>
      <c r="F7411" s="202">
        <f>'Banks COA'!F9837*E2</f>
        <v>0</v>
      </c>
    </row>
    <row r="7412" spans="1:6" hidden="1" x14ac:dyDescent="0.15">
      <c r="A7412" s="202">
        <f>'Banks COA'!A9838</f>
        <v>40</v>
      </c>
      <c r="B7412" s="202">
        <f>'Banks COA'!B9838</f>
        <v>7</v>
      </c>
      <c r="C7412" s="202" t="str">
        <f>'Banks COA'!C9838</f>
        <v>0</v>
      </c>
      <c r="D7412" s="202" t="str">
        <f>'Banks COA'!D9838</f>
        <v>09</v>
      </c>
      <c r="E7412" s="202" t="str">
        <f>'Banks COA'!E9838</f>
        <v>Retained Earnings – Other</v>
      </c>
      <c r="F7412" s="202">
        <f>'Banks COA'!F9838*E2</f>
        <v>0</v>
      </c>
    </row>
    <row r="7413" spans="1:6" x14ac:dyDescent="0.15">
      <c r="E7413" s="228" t="s">
        <v>108</v>
      </c>
      <c r="F7413" s="184">
        <f>SUM(F7414:F7418)</f>
        <v>0</v>
      </c>
    </row>
    <row r="7414" spans="1:6" hidden="1" x14ac:dyDescent="0.15">
      <c r="A7414" s="202">
        <f>'Banks COA'!A9840</f>
        <v>40</v>
      </c>
      <c r="B7414" s="202">
        <f>'Banks COA'!B9840</f>
        <v>8</v>
      </c>
      <c r="C7414" s="202" t="str">
        <f>'Banks COA'!C9840</f>
        <v>0</v>
      </c>
      <c r="D7414" s="202" t="str">
        <f>'Banks COA'!D9840</f>
        <v>01</v>
      </c>
      <c r="E7414" s="202" t="str">
        <f>'Banks COA'!E9840</f>
        <v>Profit Current Year – KHR</v>
      </c>
      <c r="F7414" s="202">
        <f>'Banks COA'!F9840*E2</f>
        <v>0</v>
      </c>
    </row>
    <row r="7415" spans="1:6" hidden="1" x14ac:dyDescent="0.15">
      <c r="A7415" s="202">
        <f>'Banks COA'!A9841</f>
        <v>40</v>
      </c>
      <c r="B7415" s="202">
        <f>'Banks COA'!B9841</f>
        <v>8</v>
      </c>
      <c r="C7415" s="202" t="str">
        <f>'Banks COA'!C9841</f>
        <v>0</v>
      </c>
      <c r="D7415" s="202" t="str">
        <f>'Banks COA'!D9841</f>
        <v>02</v>
      </c>
      <c r="E7415" s="202" t="str">
        <f>'Banks COA'!E9841</f>
        <v>Profit Current Year – USD</v>
      </c>
      <c r="F7415" s="202">
        <f>'Banks COA'!F9841*E2</f>
        <v>0</v>
      </c>
    </row>
    <row r="7416" spans="1:6" hidden="1" x14ac:dyDescent="0.15">
      <c r="A7416" s="202">
        <f>'Banks COA'!A9842</f>
        <v>40</v>
      </c>
      <c r="B7416" s="202">
        <f>'Banks COA'!B9842</f>
        <v>8</v>
      </c>
      <c r="C7416" s="202" t="str">
        <f>'Banks COA'!C9842</f>
        <v>0</v>
      </c>
      <c r="D7416" s="202" t="str">
        <f>'Banks COA'!D9842</f>
        <v>03</v>
      </c>
      <c r="E7416" s="202" t="str">
        <f>'Banks COA'!E9842</f>
        <v>Profit Current Year – EUR</v>
      </c>
      <c r="F7416" s="202">
        <f>'Banks COA'!F9842*E2</f>
        <v>0</v>
      </c>
    </row>
    <row r="7417" spans="1:6" hidden="1" x14ac:dyDescent="0.15">
      <c r="A7417" s="202">
        <f>'Banks COA'!A9843</f>
        <v>40</v>
      </c>
      <c r="B7417" s="202">
        <f>'Banks COA'!B9843</f>
        <v>8</v>
      </c>
      <c r="C7417" s="202" t="str">
        <f>'Banks COA'!C9843</f>
        <v>0</v>
      </c>
      <c r="D7417" s="202" t="str">
        <f>'Banks COA'!D9843</f>
        <v>04</v>
      </c>
      <c r="E7417" s="202" t="str">
        <f>'Banks COA'!E9843</f>
        <v>Profit Current Year – JPY</v>
      </c>
      <c r="F7417" s="202">
        <f>'Banks COA'!F9843*E2</f>
        <v>0</v>
      </c>
    </row>
    <row r="7418" spans="1:6" hidden="1" x14ac:dyDescent="0.15">
      <c r="A7418" s="202">
        <f>'Banks COA'!A9844</f>
        <v>40</v>
      </c>
      <c r="B7418" s="202">
        <f>'Banks COA'!B9844</f>
        <v>8</v>
      </c>
      <c r="C7418" s="202" t="str">
        <f>'Banks COA'!C9844</f>
        <v>0</v>
      </c>
      <c r="D7418" s="202" t="str">
        <f>'Banks COA'!D9844</f>
        <v>09</v>
      </c>
      <c r="E7418" s="202" t="str">
        <f>'Banks COA'!E9844</f>
        <v>Profit Current Year – Other</v>
      </c>
      <c r="F7418" s="202">
        <f>'Banks COA'!F9844*E2</f>
        <v>0</v>
      </c>
    </row>
    <row r="7419" spans="1:6" x14ac:dyDescent="0.15">
      <c r="A7419" s="206"/>
      <c r="B7419" s="206"/>
      <c r="C7419" s="206"/>
      <c r="D7419" s="206"/>
      <c r="E7419" s="223" t="s">
        <v>109</v>
      </c>
      <c r="F7419" s="184">
        <f>SUM(F7420:F7429)</f>
        <v>0</v>
      </c>
    </row>
    <row r="7420" spans="1:6" hidden="1" x14ac:dyDescent="0.15">
      <c r="A7420" s="202">
        <f>'Banks COA'!A9809</f>
        <v>40</v>
      </c>
      <c r="B7420" s="202">
        <f>'Banks COA'!B9809</f>
        <v>5</v>
      </c>
      <c r="C7420" s="202" t="str">
        <f>'Banks COA'!C9809</f>
        <v>1</v>
      </c>
      <c r="D7420" s="202" t="str">
        <f>'Banks COA'!D9809</f>
        <v>01</v>
      </c>
      <c r="E7420" s="202" t="str">
        <f>'Banks COA'!E9809</f>
        <v>General Banking Reserves (Other Than Revaluation)– KHR</v>
      </c>
      <c r="F7420" s="202">
        <f>'Banks COA'!F9809*E2</f>
        <v>0</v>
      </c>
    </row>
    <row r="7421" spans="1:6" hidden="1" x14ac:dyDescent="0.15">
      <c r="A7421" s="202">
        <f>'Banks COA'!A9810</f>
        <v>40</v>
      </c>
      <c r="B7421" s="202">
        <f>'Banks COA'!B9810</f>
        <v>5</v>
      </c>
      <c r="C7421" s="202" t="str">
        <f>'Banks COA'!C9810</f>
        <v>1</v>
      </c>
      <c r="D7421" s="202" t="str">
        <f>'Banks COA'!D9810</f>
        <v>02</v>
      </c>
      <c r="E7421" s="202" t="str">
        <f>'Banks COA'!E9810</f>
        <v>General Banking Reserves (Other Than Revaluation)– USD</v>
      </c>
      <c r="F7421" s="202">
        <f>'Banks COA'!F9810*E2</f>
        <v>0</v>
      </c>
    </row>
    <row r="7422" spans="1:6" hidden="1" x14ac:dyDescent="0.15">
      <c r="A7422" s="202">
        <f>'Banks COA'!A9811</f>
        <v>40</v>
      </c>
      <c r="B7422" s="202">
        <f>'Banks COA'!B9811</f>
        <v>5</v>
      </c>
      <c r="C7422" s="202" t="str">
        <f>'Banks COA'!C9811</f>
        <v>1</v>
      </c>
      <c r="D7422" s="202" t="str">
        <f>'Banks COA'!D9811</f>
        <v>03</v>
      </c>
      <c r="E7422" s="202" t="str">
        <f>'Banks COA'!E9811</f>
        <v>General Banking Reserves (Other Than Revaluation)– EUR</v>
      </c>
      <c r="F7422" s="202">
        <f>'Banks COA'!F9811*E2</f>
        <v>0</v>
      </c>
    </row>
    <row r="7423" spans="1:6" hidden="1" x14ac:dyDescent="0.15">
      <c r="A7423" s="202">
        <f>'Banks COA'!A9812</f>
        <v>40</v>
      </c>
      <c r="B7423" s="202">
        <f>'Banks COA'!B9812</f>
        <v>5</v>
      </c>
      <c r="C7423" s="202" t="str">
        <f>'Banks COA'!C9812</f>
        <v>1</v>
      </c>
      <c r="D7423" s="202" t="str">
        <f>'Banks COA'!D9812</f>
        <v>04</v>
      </c>
      <c r="E7423" s="202" t="str">
        <f>'Banks COA'!E9812</f>
        <v>General Banking Reserves (Other Than Revaluation)– JPY</v>
      </c>
      <c r="F7423" s="202">
        <f>'Banks COA'!F9812*E2</f>
        <v>0</v>
      </c>
    </row>
    <row r="7424" spans="1:6" hidden="1" x14ac:dyDescent="0.15">
      <c r="A7424" s="202">
        <f>'Banks COA'!A9813</f>
        <v>40</v>
      </c>
      <c r="B7424" s="202">
        <f>'Banks COA'!B9813</f>
        <v>5</v>
      </c>
      <c r="C7424" s="202" t="str">
        <f>'Banks COA'!C9813</f>
        <v>1</v>
      </c>
      <c r="D7424" s="202" t="str">
        <f>'Banks COA'!D9813</f>
        <v>09</v>
      </c>
      <c r="E7424" s="202" t="str">
        <f>'Banks COA'!E9813</f>
        <v>General Banking Reserves (Other Than Revaluation)– Other</v>
      </c>
      <c r="F7424" s="202">
        <f>'Banks COA'!F9813*E2</f>
        <v>0</v>
      </c>
    </row>
    <row r="7425" spans="1:6" hidden="1" x14ac:dyDescent="0.15">
      <c r="A7425" s="202">
        <f>+'Banks COA'!A9815</f>
        <v>40</v>
      </c>
      <c r="B7425" s="202" t="str">
        <f>+'Banks COA'!B9815</f>
        <v>5</v>
      </c>
      <c r="C7425" s="202" t="str">
        <f>+'Banks COA'!C9815</f>
        <v>2</v>
      </c>
      <c r="D7425" s="202" t="str">
        <f>+'Banks COA'!D9815</f>
        <v>01</v>
      </c>
      <c r="E7425" s="202" t="str">
        <f>+'Banks COA'!E9815</f>
        <v>Reserves – KHR</v>
      </c>
      <c r="F7425" s="202">
        <f>+'Banks COA'!F9815*E2</f>
        <v>0</v>
      </c>
    </row>
    <row r="7426" spans="1:6" hidden="1" x14ac:dyDescent="0.15">
      <c r="A7426" s="202">
        <f>+'Banks COA'!A9816</f>
        <v>40</v>
      </c>
      <c r="B7426" s="202" t="str">
        <f>+'Banks COA'!B9816</f>
        <v>5</v>
      </c>
      <c r="C7426" s="202" t="str">
        <f>+'Banks COA'!C9816</f>
        <v>2</v>
      </c>
      <c r="D7426" s="202" t="str">
        <f>+'Banks COA'!D9816</f>
        <v>02</v>
      </c>
      <c r="E7426" s="202" t="str">
        <f>+'Banks COA'!E9816</f>
        <v>Reserves – USD</v>
      </c>
      <c r="F7426" s="202">
        <f>+'Banks COA'!F9816*E2</f>
        <v>0</v>
      </c>
    </row>
    <row r="7427" spans="1:6" hidden="1" x14ac:dyDescent="0.15">
      <c r="A7427" s="202">
        <f>+'Banks COA'!A9817</f>
        <v>40</v>
      </c>
      <c r="B7427" s="202" t="str">
        <f>+'Banks COA'!B9817</f>
        <v>5</v>
      </c>
      <c r="C7427" s="202" t="str">
        <f>+'Banks COA'!C9817</f>
        <v>2</v>
      </c>
      <c r="D7427" s="202" t="str">
        <f>+'Banks COA'!D9817</f>
        <v>03</v>
      </c>
      <c r="E7427" s="202" t="str">
        <f>+'Banks COA'!E9817</f>
        <v>Reserves – EUR</v>
      </c>
      <c r="F7427" s="202">
        <f>+'Banks COA'!F9817*E2</f>
        <v>0</v>
      </c>
    </row>
    <row r="7428" spans="1:6" hidden="1" x14ac:dyDescent="0.15">
      <c r="A7428" s="202">
        <f>+'Banks COA'!A9818</f>
        <v>40</v>
      </c>
      <c r="B7428" s="202" t="str">
        <f>+'Banks COA'!B9818</f>
        <v>5</v>
      </c>
      <c r="C7428" s="202" t="str">
        <f>+'Banks COA'!C9818</f>
        <v>2</v>
      </c>
      <c r="D7428" s="202" t="str">
        <f>+'Banks COA'!D9818</f>
        <v>04</v>
      </c>
      <c r="E7428" s="202" t="str">
        <f>+'Banks COA'!E9818</f>
        <v>Reserves – JPY</v>
      </c>
      <c r="F7428" s="202">
        <f>+'Banks COA'!F9818*E2</f>
        <v>0</v>
      </c>
    </row>
    <row r="7429" spans="1:6" hidden="1" x14ac:dyDescent="0.15">
      <c r="A7429" s="202">
        <f>+'Banks COA'!A9819</f>
        <v>40</v>
      </c>
      <c r="B7429" s="202" t="str">
        <f>+'Banks COA'!B9819</f>
        <v>5</v>
      </c>
      <c r="C7429" s="202" t="str">
        <f>+'Banks COA'!C9819</f>
        <v>2</v>
      </c>
      <c r="D7429" s="202" t="str">
        <f>+'Banks COA'!D9819</f>
        <v>09</v>
      </c>
      <c r="E7429" s="202" t="str">
        <f>+'Banks COA'!E9819</f>
        <v>Reserves – Other</v>
      </c>
      <c r="F7429" s="202">
        <f>+'Banks COA'!F9819*E2</f>
        <v>0</v>
      </c>
    </row>
    <row r="7430" spans="1:6" x14ac:dyDescent="0.15">
      <c r="E7430" s="228" t="s">
        <v>110</v>
      </c>
      <c r="F7430" s="184">
        <f>SUM(F7431:F7440)</f>
        <v>0</v>
      </c>
    </row>
    <row r="7431" spans="1:6" hidden="1" x14ac:dyDescent="0.15">
      <c r="A7431" s="318">
        <f>'Banks COA'!A9822</f>
        <v>40</v>
      </c>
      <c r="B7431" s="318">
        <f>'Banks COA'!B9822</f>
        <v>6</v>
      </c>
      <c r="C7431" s="318" t="str">
        <f>'Banks COA'!C9822</f>
        <v>1</v>
      </c>
      <c r="D7431" s="318" t="str">
        <f>'Banks COA'!D9822</f>
        <v>01</v>
      </c>
      <c r="E7431" s="318" t="str">
        <f>'Banks COA'!E9822</f>
        <v>Revaluation Gain/(Loss) of Long Term Marketable Equity Security – KHR</v>
      </c>
      <c r="F7431" s="318">
        <f>'Banks COA'!F9822*E2</f>
        <v>0</v>
      </c>
    </row>
    <row r="7432" spans="1:6" hidden="1" x14ac:dyDescent="0.15">
      <c r="A7432" s="318">
        <f>'Banks COA'!A9823</f>
        <v>40</v>
      </c>
      <c r="B7432" s="318">
        <f>'Banks COA'!B9823</f>
        <v>6</v>
      </c>
      <c r="C7432" s="318" t="str">
        <f>'Banks COA'!C9823</f>
        <v>1</v>
      </c>
      <c r="D7432" s="318" t="str">
        <f>'Banks COA'!D9823</f>
        <v>02</v>
      </c>
      <c r="E7432" s="318" t="str">
        <f>'Banks COA'!E9823</f>
        <v>Revaluation Gain/(Loss) of Long Term Marketable Equity Security – USD</v>
      </c>
      <c r="F7432" s="318">
        <f>'Banks COA'!F9823*E2</f>
        <v>0</v>
      </c>
    </row>
    <row r="7433" spans="1:6" hidden="1" x14ac:dyDescent="0.15">
      <c r="A7433" s="318">
        <f>'Banks COA'!A9824</f>
        <v>40</v>
      </c>
      <c r="B7433" s="318">
        <f>'Banks COA'!B9824</f>
        <v>6</v>
      </c>
      <c r="C7433" s="318" t="str">
        <f>'Banks COA'!C9824</f>
        <v>1</v>
      </c>
      <c r="D7433" s="318" t="str">
        <f>'Banks COA'!D9824</f>
        <v>03</v>
      </c>
      <c r="E7433" s="318" t="str">
        <f>'Banks COA'!E9824</f>
        <v>Revaluation Gain/(Loss) of Long Term Marketable Equity Security – EUR</v>
      </c>
      <c r="F7433" s="318">
        <f>'Banks COA'!F9824*E2</f>
        <v>0</v>
      </c>
    </row>
    <row r="7434" spans="1:6" hidden="1" x14ac:dyDescent="0.15">
      <c r="A7434" s="318">
        <f>'Banks COA'!A9825</f>
        <v>40</v>
      </c>
      <c r="B7434" s="318">
        <f>'Banks COA'!B9825</f>
        <v>6</v>
      </c>
      <c r="C7434" s="318" t="str">
        <f>'Banks COA'!C9825</f>
        <v>1</v>
      </c>
      <c r="D7434" s="318" t="str">
        <f>'Banks COA'!D9825</f>
        <v>04</v>
      </c>
      <c r="E7434" s="318" t="str">
        <f>'Banks COA'!E9825</f>
        <v>Revaluation Gain/(Loss) of Long Term Marketable Equity Security – JPY</v>
      </c>
      <c r="F7434" s="318">
        <f>'Banks COA'!F9825*E2</f>
        <v>0</v>
      </c>
    </row>
    <row r="7435" spans="1:6" hidden="1" x14ac:dyDescent="0.15">
      <c r="A7435" s="318">
        <f>'Banks COA'!A9826</f>
        <v>40</v>
      </c>
      <c r="B7435" s="318">
        <f>'Banks COA'!B9826</f>
        <v>6</v>
      </c>
      <c r="C7435" s="318" t="str">
        <f>'Banks COA'!C9826</f>
        <v>1</v>
      </c>
      <c r="D7435" s="318" t="str">
        <f>'Banks COA'!D9826</f>
        <v>09</v>
      </c>
      <c r="E7435" s="318" t="str">
        <f>'Banks COA'!E9826</f>
        <v>Revaluation Gain/(Loss) of Long Term Marketable Equity Security – Other</v>
      </c>
      <c r="F7435" s="318">
        <f>'Banks COA'!F9826*E2</f>
        <v>0</v>
      </c>
    </row>
    <row r="7436" spans="1:6" hidden="1" x14ac:dyDescent="0.15">
      <c r="A7436" s="318" t="str">
        <f>'Banks COA'!A9828</f>
        <v>40</v>
      </c>
      <c r="B7436" s="318" t="str">
        <f>'Banks COA'!B9828</f>
        <v>6</v>
      </c>
      <c r="C7436" s="318" t="str">
        <f>'Banks COA'!C9828</f>
        <v>2</v>
      </c>
      <c r="D7436" s="318" t="str">
        <f>'Banks COA'!D9828</f>
        <v>01</v>
      </c>
      <c r="E7436" s="318" t="str">
        <f>'Banks COA'!E9828</f>
        <v>Revaluation Gain/(Loss) of AFS Security – KHR</v>
      </c>
      <c r="F7436" s="318">
        <f>'Banks COA'!F9828*E2</f>
        <v>0</v>
      </c>
    </row>
    <row r="7437" spans="1:6" hidden="1" x14ac:dyDescent="0.15">
      <c r="A7437" s="318" t="str">
        <f>'Banks COA'!A9829</f>
        <v>40</v>
      </c>
      <c r="B7437" s="318" t="str">
        <f>'Banks COA'!B9829</f>
        <v>6</v>
      </c>
      <c r="C7437" s="318" t="str">
        <f>'Banks COA'!C9829</f>
        <v>2</v>
      </c>
      <c r="D7437" s="318" t="str">
        <f>'Banks COA'!D9829</f>
        <v>02</v>
      </c>
      <c r="E7437" s="318" t="str">
        <f>'Banks COA'!E9829</f>
        <v>Revaluation Gain/(Loss) of AFS Security – USD</v>
      </c>
      <c r="F7437" s="318">
        <f>'Banks COA'!F9829*E2</f>
        <v>0</v>
      </c>
    </row>
    <row r="7438" spans="1:6" hidden="1" x14ac:dyDescent="0.15">
      <c r="A7438" s="318" t="str">
        <f>'Banks COA'!A9830</f>
        <v>40</v>
      </c>
      <c r="B7438" s="318" t="str">
        <f>'Banks COA'!B9830</f>
        <v>6</v>
      </c>
      <c r="C7438" s="318" t="str">
        <f>'Banks COA'!C9830</f>
        <v>2</v>
      </c>
      <c r="D7438" s="318" t="str">
        <f>'Banks COA'!D9830</f>
        <v>03</v>
      </c>
      <c r="E7438" s="318" t="str">
        <f>'Banks COA'!E9830</f>
        <v>Revaluation Gain/(Loss) of AFS Security – EUR</v>
      </c>
      <c r="F7438" s="318">
        <f>'Banks COA'!F9830*E2</f>
        <v>0</v>
      </c>
    </row>
    <row r="7439" spans="1:6" hidden="1" x14ac:dyDescent="0.15">
      <c r="A7439" s="318" t="str">
        <f>'Banks COA'!A9831</f>
        <v>40</v>
      </c>
      <c r="B7439" s="318" t="str">
        <f>'Banks COA'!B9831</f>
        <v>6</v>
      </c>
      <c r="C7439" s="318" t="str">
        <f>'Banks COA'!C9831</f>
        <v>2</v>
      </c>
      <c r="D7439" s="318" t="str">
        <f>'Banks COA'!D9831</f>
        <v>04</v>
      </c>
      <c r="E7439" s="318" t="str">
        <f>'Banks COA'!E9831</f>
        <v>Revaluation Gain/(Loss) of AFS Security – JPY</v>
      </c>
      <c r="F7439" s="318">
        <f>'Banks COA'!F9831*E2</f>
        <v>0</v>
      </c>
    </row>
    <row r="7440" spans="1:6" hidden="1" x14ac:dyDescent="0.15">
      <c r="A7440" s="318" t="str">
        <f>'Banks COA'!A9832</f>
        <v>40</v>
      </c>
      <c r="B7440" s="318" t="str">
        <f>'Banks COA'!B9832</f>
        <v>6</v>
      </c>
      <c r="C7440" s="318" t="str">
        <f>'Banks COA'!C9832</f>
        <v>2</v>
      </c>
      <c r="D7440" s="318" t="str">
        <f>'Banks COA'!D9832</f>
        <v>09</v>
      </c>
      <c r="E7440" s="318" t="str">
        <f>'Banks COA'!E9832</f>
        <v>Revaluation Gain/(Loss) of AFS Security – Other</v>
      </c>
      <c r="F7440" s="318">
        <f>'Banks COA'!F9832*E2</f>
        <v>0</v>
      </c>
    </row>
    <row r="7441" spans="1:6" x14ac:dyDescent="0.15">
      <c r="A7441" s="182"/>
      <c r="B7441" s="182"/>
      <c r="C7441" s="182"/>
      <c r="D7441" s="182"/>
      <c r="E7441" s="183" t="s">
        <v>10045</v>
      </c>
      <c r="F7441" s="234">
        <f>+F4749+F5247+F6092+F6106+F6308+F6643+F6679+F6701+F7373</f>
        <v>0</v>
      </c>
    </row>
    <row r="7442" spans="1:6" x14ac:dyDescent="0.15">
      <c r="A7442" s="206"/>
      <c r="B7442" s="206"/>
      <c r="C7442" s="206"/>
      <c r="D7442" s="206"/>
      <c r="E7442" s="245"/>
    </row>
    <row r="7443" spans="1:6" x14ac:dyDescent="0.15">
      <c r="A7443" s="206"/>
      <c r="B7443" s="206"/>
      <c r="C7443" s="206"/>
      <c r="D7443" s="206"/>
      <c r="E7443" s="245" t="s">
        <v>111</v>
      </c>
      <c r="F7443" s="315">
        <f>+F4744-F7441</f>
        <v>0</v>
      </c>
    </row>
    <row r="7444" spans="1:6" x14ac:dyDescent="0.15">
      <c r="A7444" s="232"/>
      <c r="B7444" s="232"/>
      <c r="C7444" s="232"/>
      <c r="D7444" s="232"/>
      <c r="E7444" s="233"/>
    </row>
    <row r="7445" spans="1:6" x14ac:dyDescent="0.15">
      <c r="A7445" s="232"/>
      <c r="B7445" s="232"/>
      <c r="C7445" s="232"/>
      <c r="D7445" s="232"/>
      <c r="E7445" s="233"/>
    </row>
  </sheetData>
  <sheetProtection password="E9FC" sheet="1"/>
  <phoneticPr fontId="2" type="noConversion"/>
  <conditionalFormatting sqref="F7443">
    <cfRule type="cellIs" dxfId="0" priority="1" stopIfTrue="1" operator="notBetween">
      <formula>0.000001</formula>
      <formula>-0.000001</formula>
    </cfRule>
  </conditionalFormatting>
  <printOptions gridLines="1"/>
  <pageMargins left="0.75" right="0.5" top="0.5" bottom="0.5" header="0.5" footer="0.5"/>
  <pageSetup paperSize="9" scale="90" orientation="landscape" r:id="rId1"/>
  <headerFooter alignWithMargins="0">
    <oddFooter>&amp;L&amp;P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Banks COA</vt:lpstr>
      <vt:lpstr>ODC</vt:lpstr>
    </vt:vector>
  </TitlesOfParts>
  <Company>International Monetary Fund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Phousnith Khay</dc:creator>
  <cp:lastModifiedBy>sokhomoliyuth</cp:lastModifiedBy>
  <cp:lastPrinted>2009-08-28T06:52:05Z</cp:lastPrinted>
  <dcterms:created xsi:type="dcterms:W3CDTF">2007-06-07T13:05:54Z</dcterms:created>
  <dcterms:modified xsi:type="dcterms:W3CDTF">2012-03-20T00:33:27Z</dcterms:modified>
</cp:coreProperties>
</file>